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7.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8.xml" ContentType="application/vnd.openxmlformats-officedocument.drawing+xml"/>
  <Override PartName="/xl/charts/chart1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drawings/drawing12.xml" ContentType="application/vnd.openxmlformats-officedocument.drawing+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drawings/drawing14.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3"/>
  <workbookPr filterPrivacy="1" codeName="ThisWorkbook" defaultThemeVersion="124226"/>
  <xr:revisionPtr revIDLastSave="0" documentId="13_ncr:1_{99830A08-0619-442B-8E9E-FE4FAAB0D7AC}" xr6:coauthVersionLast="36" xr6:coauthVersionMax="36" xr10:uidLastSave="{00000000-0000-0000-0000-000000000000}"/>
  <bookViews>
    <workbookView xWindow="0" yWindow="0" windowWidth="28800" windowHeight="11220" tabRatio="791" xr2:uid="{00000000-000D-0000-FFFF-FFFF00000000}"/>
  </bookViews>
  <sheets>
    <sheet name="年齢階層別_歯科健診項目別該当人数･割合" sheetId="178" r:id="rId1"/>
    <sheet name="年齢別_歯科健診項目別該当人数･割合" sheetId="179" r:id="rId2"/>
    <sheet name="市区町村別_歯科健診項目別該当人数･割合" sheetId="181" r:id="rId3"/>
    <sheet name="年齢階層別_歯科健診3項目以上該当人数･割合" sheetId="182" r:id="rId4"/>
    <sheet name="年齢別_歯科健診3項目以上該当人数･割合" sheetId="183" r:id="rId5"/>
    <sheet name="市区町村別_歯科健診3項目以上該当人数･割合" sheetId="185" r:id="rId6"/>
    <sheet name="市区町村別_歯科健診3項目以上該当割合グラフ" sheetId="242" r:id="rId7"/>
    <sheet name="年齢階層別_歯科健診3項目以上該当者高齢者の疾病" sheetId="207" r:id="rId8"/>
    <sheet name="年齢別_歯科健診3項目以上該当者高齢者の疾病" sheetId="208" r:id="rId9"/>
    <sheet name="市区町村別_歯科健診3項目以上該当者高齢者の疾病" sheetId="210" r:id="rId10"/>
    <sheet name="市区町村別_歯科健診3項目以上該当者医療費割合グラフ" sheetId="238" r:id="rId11"/>
    <sheet name="市区町村別_歯科健診3項目以上該当者患者割合グラフ" sheetId="239" r:id="rId12"/>
    <sheet name="市区町村別_歯科健診3項目以上該当者一人当たり医療費グラフ" sheetId="240" r:id="rId13"/>
    <sheet name="年齢階層別_歯科健診3項目以上該当者要介護度別人数･割合" sheetId="211" r:id="rId14"/>
    <sheet name="年齢別_歯科健診3項目以上該当者要介護度別人数･割合" sheetId="212" r:id="rId15"/>
    <sheet name="市区町村別_歯科健診3項目以上該当者要介護度別人数･割合" sheetId="214" r:id="rId16"/>
    <sheet name="オーラルフレイル区分の定義" sheetId="259" r:id="rId17"/>
    <sheet name="年齢階層別_オーラルフレイル区分別該当人数･割合" sheetId="215" r:id="rId18"/>
    <sheet name="男女別_オーラルフレイル区分別該当人数･割合" sheetId="272" r:id="rId19"/>
    <sheet name="年齢別_オーラルフレイル区分別該当人数･割合" sheetId="216" r:id="rId20"/>
    <sheet name="市区町村別_オーラルフレイル区分別該当人数･割合" sheetId="218" r:id="rId21"/>
    <sheet name="年齢階層別_オーラルフレイル区分別医療費の状況" sheetId="281" r:id="rId22"/>
    <sheet name="男女別_オーラルフレイル区分別医療費の状況" sheetId="282" r:id="rId23"/>
    <sheet name="市区町村別_オーラルフレイル区分別医療費の状況" sheetId="284" r:id="rId24"/>
    <sheet name="年齢階層別_オーラルフレイル区分別歯科医療費の状況" sheetId="287" r:id="rId25"/>
    <sheet name="男女別_オーラルフレイル区分別歯科医療費の状況" sheetId="288" r:id="rId26"/>
    <sheet name="市区町村別_オーラルフレイル区分別歯科医療費の状況" sheetId="290" r:id="rId27"/>
    <sheet name="年齢階層別_オーラルフレイル区分別高齢者の疾病" sheetId="264" r:id="rId28"/>
    <sheet name="オーラルフレイル区分別_医療費割合グラフ" sheetId="265" r:id="rId29"/>
    <sheet name="オーラルフレイル区分別_患者割合グラフ" sheetId="266" r:id="rId30"/>
    <sheet name="オーラルフレイル区分別_一人当たり医療費グラフ" sheetId="267" r:id="rId31"/>
    <sheet name="年齢別_オーラルフレイル区分別高齢者の疾病" sheetId="220" r:id="rId32"/>
    <sheet name="市区町村別_オーラルフレイル区分別高齢者の疾病" sheetId="222" r:id="rId33"/>
    <sheet name="オーラルフレイル区分別要介護度別人数･介護給付費" sheetId="285" r:id="rId34"/>
    <sheet name="市区町村別_オーラルフレイル区分別要介護度別人数･介護給付費" sheetId="277" r:id="rId35"/>
    <sheet name="オーラルフレイル区分別利用サービス別介護給付費" sheetId="278" r:id="rId36"/>
    <sheet name="市区町村別_オーラルフレイル区分別利用サービス別介護給付費" sheetId="280" r:id="rId37"/>
  </sheets>
  <definedNames>
    <definedName name="_xlnm._FilterDatabase" localSheetId="33" hidden="1">オーラルフレイル区分別要介護度別人数･介護給付費!$B$3:$J$63</definedName>
    <definedName name="_xlnm._FilterDatabase" localSheetId="9" hidden="1">市区町村別_歯科健診3項目以上該当者高齢者の疾病!$X$2:$AC$77</definedName>
    <definedName name="_xlnm._FilterDatabase" localSheetId="2" hidden="1">市区町村別_歯科健診項目別該当人数･割合!#REF!</definedName>
    <definedName name="_Order1" hidden="1">255</definedName>
    <definedName name="_xlnm.Print_Area" localSheetId="16">オーラルフレイル区分の定義!$A$1:$L$26</definedName>
    <definedName name="_xlnm.Print_Area" localSheetId="28">オーラルフレイル区分別_医療費割合グラフ!$A$1:$J$76</definedName>
    <definedName name="_xlnm.Print_Area" localSheetId="30">オーラルフレイル区分別_一人当たり医療費グラフ!$A$1:$J$76</definedName>
    <definedName name="_xlnm.Print_Area" localSheetId="29">オーラルフレイル区分別_患者割合グラフ!$A$1:$J$76</definedName>
    <definedName name="_xlnm.Print_Area" localSheetId="33">オーラルフレイル区分別要介護度別人数･介護給付費!$A$1:$L$63</definedName>
    <definedName name="_xlnm.Print_Area" localSheetId="35">オーラルフレイル区分別利用サービス別介護給付費!$A$1:$L$34</definedName>
    <definedName name="_xlnm.Print_Area" localSheetId="23">市区町村別_オーラルフレイル区分別医療費の状況!$A$1:$AM$80</definedName>
    <definedName name="_xlnm.Print_Area" localSheetId="20">市区町村別_オーラルフレイル区分別該当人数･割合!$A$1:$P$79</definedName>
    <definedName name="_xlnm.Print_Area" localSheetId="32">市区町村別_オーラルフレイル区分別高齢者の疾病!$A$1:$AY$1280</definedName>
    <definedName name="_xlnm.Print_Area" localSheetId="26">市区町村別_オーラルフレイル区分別歯科医療費の状況!$A$1:$AM$80</definedName>
    <definedName name="_xlnm.Print_Area" localSheetId="34">市区町村別_オーラルフレイル区分別要介護度別人数･介護給付費!$A$1:$AT$679</definedName>
    <definedName name="_xlnm.Print_Area" localSheetId="36">市区町村別_オーラルフレイル区分別利用サービス別介護給付費!$A$1:$BF$305</definedName>
    <definedName name="_xlnm.Print_Area" localSheetId="6">市区町村別_歯科健診3項目以上該当割合グラフ!$A$1:$R$76</definedName>
    <definedName name="_xlnm.Print_Area" localSheetId="10">市区町村別_歯科健診3項目以上該当者医療費割合グラフ!$A$1:$R$76</definedName>
    <definedName name="_xlnm.Print_Area" localSheetId="12">市区町村別_歯科健診3項目以上該当者一人当たり医療費グラフ!$A$1:$R$76</definedName>
    <definedName name="_xlnm.Print_Area" localSheetId="11">市区町村別_歯科健診3項目以上該当者患者割合グラフ!$A$1:$R$76</definedName>
    <definedName name="_xlnm.Print_Area" localSheetId="9">市区町村別_歯科健診3項目以上該当者高齢者の疾病!$A$1:$K$1278</definedName>
    <definedName name="_xlnm.Print_Area" localSheetId="15">市区町村別_歯科健診3項目以上該当者要介護度別人数･割合!$A$1:$U$79</definedName>
    <definedName name="_xlnm.Print_Area" localSheetId="5">市区町村別_歯科健診3項目以上該当人数･割合!$A$1:$F$79</definedName>
    <definedName name="_xlnm.Print_Area" localSheetId="2">市区町村別_歯科健診項目別該当人数･割合!$A$1:$X$79</definedName>
    <definedName name="_xlnm.Print_Area" localSheetId="22">男女別_オーラルフレイル区分別医療費の状況!$A$1:$AL$8</definedName>
    <definedName name="_xlnm.Print_Area" localSheetId="18">男女別_オーラルフレイル区分別該当人数･割合!$A$1:$K$13</definedName>
    <definedName name="_xlnm.Print_Area" localSheetId="25">男女別_オーラルフレイル区分別歯科医療費の状況!$A$1:$AL$8</definedName>
    <definedName name="_xlnm.Print_Area" localSheetId="21">年齢階層別_オーラルフレイル区分別医療費の状況!$A$1:$T$55,年齢階層別_オーラルフレイル区分別医療費の状況!$U$1:$AL$13</definedName>
    <definedName name="_xlnm.Print_Area" localSheetId="17">年齢階層別_オーラルフレイル区分別該当人数･割合!$A$1:$L$62</definedName>
    <definedName name="_xlnm.Print_Area" localSheetId="27">年齢階層別_オーラルフレイル区分別高齢者の疾病!$A$1:$BN$56,年齢階層別_オーラルフレイル区分別高齢者の疾病!$A$57:$Z$114,年齢階層別_オーラルフレイル区分別高齢者の疾病!$AA$57:$BN$107</definedName>
    <definedName name="_xlnm.Print_Area" localSheetId="24">年齢階層別_オーラルフレイル区分別歯科医療費の状況!$A$1:$T$55,年齢階層別_オーラルフレイル区分別歯科医療費の状況!$U$1:$AL$13</definedName>
    <definedName name="_xlnm.Print_Area" localSheetId="7">年齢階層別_歯科健診3項目以上該当者高齢者の疾病!$A$1:$AA$85,年齢階層別_歯科健診3項目以上該当者高齢者の疾病!$AB$1:$BP$22</definedName>
    <definedName name="_xlnm.Print_Area" localSheetId="13">年齢階層別_歯科健診3項目以上該当者要介護度別人数･割合!$A$1:$T$52</definedName>
    <definedName name="_xlnm.Print_Area" localSheetId="3">年齢階層別_歯科健診3項目以上該当人数･割合!$A$1:$J$55</definedName>
    <definedName name="_xlnm.Print_Area" localSheetId="0">年齢階層別_歯科健診項目別該当人数･割合!$A$1:$N$65</definedName>
    <definedName name="_xlnm.Print_Area" localSheetId="19">年齢別_オーラルフレイル区分別該当人数･割合!$A$1:$K$31</definedName>
    <definedName name="_xlnm.Print_Area" localSheetId="31">年齢別_オーラルフレイル区分別高齢者の疾病!$A$1:$CT$107</definedName>
    <definedName name="_xlnm.Print_Area" localSheetId="8">年齢別_歯科健診3項目以上該当者高齢者の疾病!$A$1:$CU$22</definedName>
    <definedName name="_xlnm.Print_Area" localSheetId="14">年齢別_歯科健診3項目以上該当者要介護度別人数･割合!$A$1:$T$16</definedName>
    <definedName name="_xlnm.Print_Area" localSheetId="4">年齢別_歯科健診3項目以上該当人数･割合!$A$1:$E$16</definedName>
    <definedName name="_xlnm.Print_Area" localSheetId="1">年齢別_歯科健診項目別該当人数･割合!$A$1:$N$31</definedName>
    <definedName name="_xlnm.Print_Titles" localSheetId="35">オーラルフレイル区分別利用サービス別介護給付費!$A:$C,オーラルフレイル区分別利用サービス別介護給付費!$1:$3</definedName>
    <definedName name="_xlnm.Print_Titles" localSheetId="23">市区町村別_オーラルフレイル区分別医療費の状況!$A:$C,市区町村別_オーラルフレイル区分別医療費の状況!$1:$5</definedName>
    <definedName name="_xlnm.Print_Titles" localSheetId="20">市区町村別_オーラルフレイル区分別該当人数･割合!$A:$C,市区町村別_オーラルフレイル区分別該当人数･割合!$1:$4</definedName>
    <definedName name="_xlnm.Print_Titles" localSheetId="32">市区町村別_オーラルフレイル区分別高齢者の疾病!$A:$C,市区町村別_オーラルフレイル区分別高齢者の疾病!$1:$5</definedName>
    <definedName name="_xlnm.Print_Titles" localSheetId="26">市区町村別_オーラルフレイル区分別歯科医療費の状況!$A:$C,市区町村別_オーラルフレイル区分別歯科医療費の状況!$1:$5</definedName>
    <definedName name="_xlnm.Print_Titles" localSheetId="34">市区町村別_オーラルフレイル区分別要介護度別人数･介護給付費!$A:$D,市区町村別_オーラルフレイル区分別要介護度別人数･介護給付費!$1:$4</definedName>
    <definedName name="_xlnm.Print_Titles" localSheetId="36">市区町村別_オーラルフレイル区分別利用サービス別介護給付費!$A:$D,市区町村別_オーラルフレイル区分別利用サービス別介護給付費!$1:$5</definedName>
    <definedName name="_xlnm.Print_Titles" localSheetId="9">市区町村別_歯科健診3項目以上該当者高齢者の疾病!$A:$C,市区町村別_歯科健診3項目以上該当者高齢者の疾病!$1:$3</definedName>
    <definedName name="_xlnm.Print_Titles" localSheetId="15">市区町村別_歯科健診3項目以上該当者要介護度別人数･割合!$A:$C,市区町村別_歯科健診3項目以上該当者要介護度別人数･割合!$1:$4</definedName>
    <definedName name="_xlnm.Print_Titles" localSheetId="5">市区町村別_歯科健診3項目以上該当人数･割合!$A:$C,市区町村別_歯科健診3項目以上該当人数･割合!$1:$4</definedName>
    <definedName name="_xlnm.Print_Titles" localSheetId="2">市区町村別_歯科健診項目別該当人数･割合!$A:$C,市区町村別_歯科健診項目別該当人数･割合!$1:$4</definedName>
    <definedName name="_xlnm.Print_Titles" localSheetId="22">男女別_オーラルフレイル区分別医療費の状況!$A:$B,男女別_オーラルフレイル区分別医療費の状況!$1:$3</definedName>
    <definedName name="_xlnm.Print_Titles" localSheetId="25">男女別_オーラルフレイル区分別歯科医療費の状況!$A:$B,男女別_オーラルフレイル区分別歯科医療費の状況!$1:$3</definedName>
    <definedName name="_xlnm.Print_Titles" localSheetId="21">年齢階層別_オーラルフレイル区分別医療費の状況!$A:$B,年齢階層別_オーラルフレイル区分別医療費の状況!$1:$3</definedName>
    <definedName name="_xlnm.Print_Titles" localSheetId="27">年齢階層別_オーラルフレイル区分別高齢者の疾病!$A:$B,年齢階層別_オーラルフレイル区分別高齢者の疾病!$1:$5</definedName>
    <definedName name="_xlnm.Print_Titles" localSheetId="24">年齢階層別_オーラルフレイル区分別歯科医療費の状況!$A:$B,年齢階層別_オーラルフレイル区分別歯科医療費の状況!$1:$3</definedName>
    <definedName name="_xlnm.Print_Titles" localSheetId="7">年齢階層別_歯科健診3項目以上該当者高齢者の疾病!$A:$C</definedName>
    <definedName name="_xlnm.Print_Titles" localSheetId="31">年齢別_オーラルフレイル区分別高齢者の疾病!$A:$B,年齢別_オーラルフレイル区分別高齢者の疾病!$1:$5</definedName>
    <definedName name="_xlnm.Print_Titles" localSheetId="8">年齢別_歯科健診3項目以上該当者高齢者の疾病!$A:$C,年齢別_歯科健診3項目以上該当者高齢者の疾病!$1:$5</definedName>
  </definedNames>
  <calcPr calcId="191029"/>
</workbook>
</file>

<file path=xl/calcChain.xml><?xml version="1.0" encoding="utf-8"?>
<calcChain xmlns="http://schemas.openxmlformats.org/spreadsheetml/2006/main">
  <c r="AN6" i="207" l="1"/>
  <c r="AP6" i="207"/>
  <c r="AQ6" i="207"/>
  <c r="AV6" i="207"/>
  <c r="AX6" i="207"/>
  <c r="AY6" i="207"/>
  <c r="AN7" i="207"/>
  <c r="AP7" i="207"/>
  <c r="AQ7" i="207"/>
  <c r="AV7" i="207"/>
  <c r="AX7" i="207"/>
  <c r="AY7" i="207"/>
  <c r="AJ42" i="210" l="1"/>
  <c r="AJ36" i="210" l="1"/>
  <c r="AJ35" i="210"/>
  <c r="AJ24" i="210"/>
  <c r="AJ23" i="210"/>
  <c r="BA305" i="280" l="1"/>
  <c r="G27" i="278" s="1"/>
  <c r="AY305" i="280"/>
  <c r="E27" i="278" s="1"/>
  <c r="AR305" i="280"/>
  <c r="G23" i="278" s="1"/>
  <c r="AP305" i="280"/>
  <c r="E23" i="278" s="1"/>
  <c r="AI305" i="280"/>
  <c r="G19" i="278" s="1"/>
  <c r="AG305" i="280"/>
  <c r="E19" i="278" s="1"/>
  <c r="Z305" i="280"/>
  <c r="G15" i="278" s="1"/>
  <c r="X305" i="280"/>
  <c r="E15" i="278" s="1"/>
  <c r="Q305" i="280"/>
  <c r="G11" i="278" s="1"/>
  <c r="O305" i="280"/>
  <c r="E11" i="278" s="1"/>
  <c r="H305" i="280"/>
  <c r="G7" i="278" s="1"/>
  <c r="F305" i="280"/>
  <c r="E7" i="278" s="1"/>
  <c r="BA304" i="280"/>
  <c r="G26" i="278" s="1"/>
  <c r="AZ304" i="280"/>
  <c r="AY304" i="280"/>
  <c r="E26" i="278" s="1"/>
  <c r="AR304" i="280"/>
  <c r="G22" i="278" s="1"/>
  <c r="AQ304" i="280"/>
  <c r="F22" i="278" s="1"/>
  <c r="AP304" i="280"/>
  <c r="E22" i="278" s="1"/>
  <c r="AI304" i="280"/>
  <c r="G18" i="278" s="1"/>
  <c r="AH304" i="280"/>
  <c r="AG304" i="280"/>
  <c r="Z304" i="280"/>
  <c r="G14" i="278" s="1"/>
  <c r="Y304" i="280"/>
  <c r="X304" i="280"/>
  <c r="E14" i="278" s="1"/>
  <c r="Q304" i="280"/>
  <c r="G10" i="278" s="1"/>
  <c r="P304" i="280"/>
  <c r="O304" i="280"/>
  <c r="H304" i="280"/>
  <c r="G6" i="278" s="1"/>
  <c r="G304" i="280"/>
  <c r="F6" i="278" s="1"/>
  <c r="F304" i="280"/>
  <c r="E6" i="278" s="1"/>
  <c r="BA303" i="280"/>
  <c r="G25" i="278" s="1"/>
  <c r="AZ303" i="280"/>
  <c r="AY303" i="280"/>
  <c r="E25" i="278" s="1"/>
  <c r="AR303" i="280"/>
  <c r="G21" i="278" s="1"/>
  <c r="AQ303" i="280"/>
  <c r="F21" i="278" s="1"/>
  <c r="AP303" i="280"/>
  <c r="E21" i="278" s="1"/>
  <c r="AI303" i="280"/>
  <c r="G17" i="278" s="1"/>
  <c r="AH303" i="280"/>
  <c r="F17" i="278" s="1"/>
  <c r="AG303" i="280"/>
  <c r="Z303" i="280"/>
  <c r="G13" i="278" s="1"/>
  <c r="Y303" i="280"/>
  <c r="X303" i="280"/>
  <c r="E13" i="278" s="1"/>
  <c r="Q303" i="280"/>
  <c r="G9" i="278" s="1"/>
  <c r="P303" i="280"/>
  <c r="F9" i="278" s="1"/>
  <c r="O303" i="280"/>
  <c r="H303" i="280"/>
  <c r="G5" i="278" s="1"/>
  <c r="G303" i="280"/>
  <c r="F303" i="280"/>
  <c r="BA302" i="280"/>
  <c r="G24" i="278" s="1"/>
  <c r="AZ302" i="280"/>
  <c r="AY302" i="280"/>
  <c r="E24" i="278" s="1"/>
  <c r="AR302" i="280"/>
  <c r="G20" i="278" s="1"/>
  <c r="AQ302" i="280"/>
  <c r="F20" i="278" s="1"/>
  <c r="AP302" i="280"/>
  <c r="AI302" i="280"/>
  <c r="G16" i="278" s="1"/>
  <c r="AH302" i="280"/>
  <c r="AG302" i="280"/>
  <c r="E16" i="278" s="1"/>
  <c r="Z302" i="280"/>
  <c r="G12" i="278" s="1"/>
  <c r="Y302" i="280"/>
  <c r="X302" i="280"/>
  <c r="E12" i="278" s="1"/>
  <c r="Q302" i="280"/>
  <c r="G8" i="278" s="1"/>
  <c r="P302" i="280"/>
  <c r="O302" i="280"/>
  <c r="E8" i="278" s="1"/>
  <c r="H302" i="280"/>
  <c r="G4" i="278" s="1"/>
  <c r="G302" i="280"/>
  <c r="F302" i="280"/>
  <c r="E4" i="278" s="1"/>
  <c r="AQ678" i="277"/>
  <c r="G56" i="285" s="1"/>
  <c r="AP678" i="277"/>
  <c r="AN678" i="277"/>
  <c r="D56" i="285" s="1"/>
  <c r="AJ678" i="277"/>
  <c r="G47" i="285" s="1"/>
  <c r="AI678" i="277"/>
  <c r="AG678" i="277"/>
  <c r="D47" i="285" s="1"/>
  <c r="AC678" i="277"/>
  <c r="G38" i="285" s="1"/>
  <c r="AB678" i="277"/>
  <c r="Z678" i="277"/>
  <c r="V678" i="277"/>
  <c r="G29" i="285" s="1"/>
  <c r="U678" i="277"/>
  <c r="F29" i="285" s="1"/>
  <c r="S678" i="277"/>
  <c r="O678" i="277"/>
  <c r="G20" i="285" s="1"/>
  <c r="N678" i="277"/>
  <c r="F20" i="285" s="1"/>
  <c r="L678" i="277"/>
  <c r="H678" i="277"/>
  <c r="G11" i="285" s="1"/>
  <c r="G678" i="277"/>
  <c r="E678" i="277"/>
  <c r="D11" i="285" s="1"/>
  <c r="AQ677" i="277"/>
  <c r="G55" i="285" s="1"/>
  <c r="AP677" i="277"/>
  <c r="AN677" i="277"/>
  <c r="D55" i="285" s="1"/>
  <c r="AJ677" i="277"/>
  <c r="G46" i="285" s="1"/>
  <c r="AI677" i="277"/>
  <c r="AG677" i="277"/>
  <c r="D46" i="285" s="1"/>
  <c r="AC677" i="277"/>
  <c r="G37" i="285" s="1"/>
  <c r="AB677" i="277"/>
  <c r="Z677" i="277"/>
  <c r="V677" i="277"/>
  <c r="G28" i="285" s="1"/>
  <c r="U677" i="277"/>
  <c r="F28" i="285" s="1"/>
  <c r="S677" i="277"/>
  <c r="O677" i="277"/>
  <c r="G19" i="285" s="1"/>
  <c r="N677" i="277"/>
  <c r="F19" i="285" s="1"/>
  <c r="L677" i="277"/>
  <c r="H677" i="277"/>
  <c r="G10" i="285" s="1"/>
  <c r="G677" i="277"/>
  <c r="E677" i="277"/>
  <c r="D10" i="285" s="1"/>
  <c r="AQ676" i="277"/>
  <c r="G54" i="285" s="1"/>
  <c r="AP676" i="277"/>
  <c r="AN676" i="277"/>
  <c r="D54" i="285" s="1"/>
  <c r="AJ676" i="277"/>
  <c r="G45" i="285" s="1"/>
  <c r="AI676" i="277"/>
  <c r="AG676" i="277"/>
  <c r="D45" i="285" s="1"/>
  <c r="AC676" i="277"/>
  <c r="G36" i="285" s="1"/>
  <c r="AB676" i="277"/>
  <c r="Z676" i="277"/>
  <c r="D36" i="285" s="1"/>
  <c r="V676" i="277"/>
  <c r="G27" i="285" s="1"/>
  <c r="U676" i="277"/>
  <c r="F27" i="285" s="1"/>
  <c r="S676" i="277"/>
  <c r="O676" i="277"/>
  <c r="G18" i="285" s="1"/>
  <c r="N676" i="277"/>
  <c r="L676" i="277"/>
  <c r="D18" i="285" s="1"/>
  <c r="H676" i="277"/>
  <c r="G9" i="285" s="1"/>
  <c r="G676" i="277"/>
  <c r="E676" i="277"/>
  <c r="AQ675" i="277"/>
  <c r="G53" i="285" s="1"/>
  <c r="AP675" i="277"/>
  <c r="AN675" i="277"/>
  <c r="AJ675" i="277"/>
  <c r="G44" i="285" s="1"/>
  <c r="AI675" i="277"/>
  <c r="AG675" i="277"/>
  <c r="D44" i="285" s="1"/>
  <c r="AC675" i="277"/>
  <c r="G35" i="285" s="1"/>
  <c r="AB675" i="277"/>
  <c r="Z675" i="277"/>
  <c r="D35" i="285" s="1"/>
  <c r="V675" i="277"/>
  <c r="G26" i="285" s="1"/>
  <c r="U675" i="277"/>
  <c r="F26" i="285" s="1"/>
  <c r="S675" i="277"/>
  <c r="O675" i="277"/>
  <c r="G17" i="285" s="1"/>
  <c r="N675" i="277"/>
  <c r="F17" i="285" s="1"/>
  <c r="L675" i="277"/>
  <c r="H675" i="277"/>
  <c r="G8" i="285" s="1"/>
  <c r="G675" i="277"/>
  <c r="F8" i="285" s="1"/>
  <c r="E675" i="277"/>
  <c r="AQ674" i="277"/>
  <c r="G52" i="285" s="1"/>
  <c r="AP674" i="277"/>
  <c r="AN674" i="277"/>
  <c r="AJ674" i="277"/>
  <c r="G43" i="285" s="1"/>
  <c r="AI674" i="277"/>
  <c r="AG674" i="277"/>
  <c r="D43" i="285" s="1"/>
  <c r="AC674" i="277"/>
  <c r="G34" i="285" s="1"/>
  <c r="AB674" i="277"/>
  <c r="Z674" i="277"/>
  <c r="D34" i="285" s="1"/>
  <c r="V674" i="277"/>
  <c r="G25" i="285" s="1"/>
  <c r="U674" i="277"/>
  <c r="F25" i="285" s="1"/>
  <c r="S674" i="277"/>
  <c r="O674" i="277"/>
  <c r="G16" i="285" s="1"/>
  <c r="N674" i="277"/>
  <c r="F16" i="285" s="1"/>
  <c r="L674" i="277"/>
  <c r="H674" i="277"/>
  <c r="G7" i="285" s="1"/>
  <c r="G674" i="277"/>
  <c r="F7" i="285" s="1"/>
  <c r="E674" i="277"/>
  <c r="D7" i="285" s="1"/>
  <c r="AQ673" i="277"/>
  <c r="G51" i="285" s="1"/>
  <c r="AP673" i="277"/>
  <c r="AN673" i="277"/>
  <c r="AJ673" i="277"/>
  <c r="G42" i="285" s="1"/>
  <c r="AI673" i="277"/>
  <c r="AG673" i="277"/>
  <c r="D42" i="285" s="1"/>
  <c r="AC673" i="277"/>
  <c r="G33" i="285" s="1"/>
  <c r="AB673" i="277"/>
  <c r="Z673" i="277"/>
  <c r="D33" i="285" s="1"/>
  <c r="V673" i="277"/>
  <c r="G24" i="285" s="1"/>
  <c r="U673" i="277"/>
  <c r="S673" i="277"/>
  <c r="O673" i="277"/>
  <c r="G15" i="285" s="1"/>
  <c r="N673" i="277"/>
  <c r="L673" i="277"/>
  <c r="D15" i="285" s="1"/>
  <c r="H673" i="277"/>
  <c r="G6" i="285" s="1"/>
  <c r="G673" i="277"/>
  <c r="E673" i="277"/>
  <c r="AQ672" i="277"/>
  <c r="G50" i="285" s="1"/>
  <c r="AP672" i="277"/>
  <c r="AN672" i="277"/>
  <c r="AJ672" i="277"/>
  <c r="G41" i="285" s="1"/>
  <c r="AI672" i="277"/>
  <c r="AG672" i="277"/>
  <c r="D41" i="285" s="1"/>
  <c r="AC672" i="277"/>
  <c r="G32" i="285" s="1"/>
  <c r="AB672" i="277"/>
  <c r="Z672" i="277"/>
  <c r="D32" i="285" s="1"/>
  <c r="V672" i="277"/>
  <c r="G23" i="285" s="1"/>
  <c r="U672" i="277"/>
  <c r="S672" i="277"/>
  <c r="O672" i="277"/>
  <c r="G14" i="285" s="1"/>
  <c r="N672" i="277"/>
  <c r="F14" i="285" s="1"/>
  <c r="L672" i="277"/>
  <c r="H672" i="277"/>
  <c r="G5" i="285" s="1"/>
  <c r="G672" i="277"/>
  <c r="F5" i="285" s="1"/>
  <c r="E672" i="277"/>
  <c r="AQ671" i="277"/>
  <c r="G49" i="285" s="1"/>
  <c r="AP671" i="277"/>
  <c r="AN671" i="277"/>
  <c r="AJ671" i="277"/>
  <c r="G40" i="285" s="1"/>
  <c r="AI671" i="277"/>
  <c r="AG671" i="277"/>
  <c r="AC671" i="277"/>
  <c r="G31" i="285" s="1"/>
  <c r="AB671" i="277"/>
  <c r="Z671" i="277"/>
  <c r="V671" i="277"/>
  <c r="G22" i="285" s="1"/>
  <c r="U671" i="277"/>
  <c r="S671" i="277"/>
  <c r="O671" i="277"/>
  <c r="G13" i="285" s="1"/>
  <c r="N671" i="277"/>
  <c r="L671" i="277"/>
  <c r="H671" i="277"/>
  <c r="G4" i="285" s="1"/>
  <c r="G671" i="277"/>
  <c r="E671" i="277"/>
  <c r="AW1280" i="222"/>
  <c r="BL107" i="264" s="1"/>
  <c r="AW1279" i="222"/>
  <c r="BL106" i="264" s="1"/>
  <c r="AW1278" i="222"/>
  <c r="BL105" i="264" s="1"/>
  <c r="AW1277" i="222"/>
  <c r="BL104" i="264" s="1"/>
  <c r="AW1276" i="222"/>
  <c r="BL103" i="264" s="1"/>
  <c r="AW1275" i="222"/>
  <c r="BL102" i="264" s="1"/>
  <c r="AW1274" i="222"/>
  <c r="BL101" i="264" s="1"/>
  <c r="AW1273" i="222"/>
  <c r="BL100" i="264" s="1"/>
  <c r="AW1272" i="222"/>
  <c r="BL99" i="264" s="1"/>
  <c r="AW1271" i="222"/>
  <c r="BL98" i="264" s="1"/>
  <c r="AW1270" i="222"/>
  <c r="BL97" i="264" s="1"/>
  <c r="AW1269" i="222"/>
  <c r="BL96" i="264" s="1"/>
  <c r="AW1268" i="222"/>
  <c r="BL95" i="264" s="1"/>
  <c r="AW1267" i="222"/>
  <c r="BL94" i="264" s="1"/>
  <c r="AW1266" i="222"/>
  <c r="BL93" i="264" s="1"/>
  <c r="AW1265" i="222"/>
  <c r="BL92" i="264" s="1"/>
  <c r="AW1264" i="222"/>
  <c r="BL91" i="264" s="1"/>
  <c r="AU1279" i="222"/>
  <c r="CP106" i="220" s="1"/>
  <c r="AU1278" i="222"/>
  <c r="BJ105" i="264" s="1"/>
  <c r="AU1277" i="222"/>
  <c r="BJ104" i="264" s="1"/>
  <c r="AU1276" i="222"/>
  <c r="BJ103" i="264" s="1"/>
  <c r="AU1275" i="222"/>
  <c r="CP102" i="220" s="1"/>
  <c r="AU1274" i="222"/>
  <c r="BJ101" i="264" s="1"/>
  <c r="AU1273" i="222"/>
  <c r="CP100" i="220" s="1"/>
  <c r="AU1272" i="222"/>
  <c r="BJ99" i="264" s="1"/>
  <c r="AU1271" i="222"/>
  <c r="CP98" i="220" s="1"/>
  <c r="AU1270" i="222"/>
  <c r="BJ97" i="264" s="1"/>
  <c r="AU1269" i="222"/>
  <c r="CP96" i="220" s="1"/>
  <c r="AU1268" i="222"/>
  <c r="BJ95" i="264" s="1"/>
  <c r="AU1267" i="222"/>
  <c r="CP94" i="220" s="1"/>
  <c r="AU1266" i="222"/>
  <c r="BJ93" i="264" s="1"/>
  <c r="AU1265" i="222"/>
  <c r="CP92" i="220" s="1"/>
  <c r="AU1264" i="222"/>
  <c r="CP91" i="220" s="1"/>
  <c r="AS1264" i="222"/>
  <c r="BH91" i="264" s="1"/>
  <c r="AR1264" i="222"/>
  <c r="AO1280" i="222"/>
  <c r="BL90" i="264" s="1"/>
  <c r="AO1279" i="222"/>
  <c r="CR89" i="220" s="1"/>
  <c r="AO1278" i="222"/>
  <c r="CR88" i="220" s="1"/>
  <c r="AO1277" i="222"/>
  <c r="CR87" i="220" s="1"/>
  <c r="AO1276" i="222"/>
  <c r="CR86" i="220" s="1"/>
  <c r="AO1275" i="222"/>
  <c r="CR85" i="220" s="1"/>
  <c r="AO1274" i="222"/>
  <c r="CR84" i="220" s="1"/>
  <c r="AO1273" i="222"/>
  <c r="CR83" i="220" s="1"/>
  <c r="AO1272" i="222"/>
  <c r="CR82" i="220" s="1"/>
  <c r="AO1271" i="222"/>
  <c r="CR81" i="220" s="1"/>
  <c r="AO1270" i="222"/>
  <c r="CR80" i="220" s="1"/>
  <c r="AO1269" i="222"/>
  <c r="CR79" i="220" s="1"/>
  <c r="AO1268" i="222"/>
  <c r="CR78" i="220" s="1"/>
  <c r="AO1267" i="222"/>
  <c r="CR77" i="220" s="1"/>
  <c r="AO1266" i="222"/>
  <c r="CR76" i="220" s="1"/>
  <c r="AO1265" i="222"/>
  <c r="CR75" i="220" s="1"/>
  <c r="AO1264" i="222"/>
  <c r="CR74" i="220" s="1"/>
  <c r="AM1279" i="222"/>
  <c r="BJ89" i="264" s="1"/>
  <c r="AM1278" i="222"/>
  <c r="BJ88" i="264" s="1"/>
  <c r="AM1277" i="222"/>
  <c r="BJ87" i="264" s="1"/>
  <c r="AM1276" i="222"/>
  <c r="BJ86" i="264" s="1"/>
  <c r="AM1275" i="222"/>
  <c r="BJ85" i="264" s="1"/>
  <c r="AM1274" i="222"/>
  <c r="BJ84" i="264" s="1"/>
  <c r="AM1273" i="222"/>
  <c r="BJ83" i="264" s="1"/>
  <c r="AM1272" i="222"/>
  <c r="BJ82" i="264" s="1"/>
  <c r="AM1271" i="222"/>
  <c r="BJ81" i="264" s="1"/>
  <c r="AM1270" i="222"/>
  <c r="BJ80" i="264" s="1"/>
  <c r="AM1269" i="222"/>
  <c r="BJ79" i="264" s="1"/>
  <c r="AM1268" i="222"/>
  <c r="BJ78" i="264" s="1"/>
  <c r="AM1267" i="222"/>
  <c r="BJ77" i="264" s="1"/>
  <c r="AM1266" i="222"/>
  <c r="BJ76" i="264" s="1"/>
  <c r="AM1265" i="222"/>
  <c r="BJ75" i="264" s="1"/>
  <c r="AM1264" i="222"/>
  <c r="BJ74" i="264" s="1"/>
  <c r="AK1264" i="222"/>
  <c r="AJ1264" i="222"/>
  <c r="AG1280" i="222"/>
  <c r="BL73" i="264" s="1"/>
  <c r="AG1279" i="222"/>
  <c r="BL72" i="264" s="1"/>
  <c r="AG1278" i="222"/>
  <c r="BL71" i="264" s="1"/>
  <c r="AG1277" i="222"/>
  <c r="BL70" i="264" s="1"/>
  <c r="AG1276" i="222"/>
  <c r="BL69" i="264" s="1"/>
  <c r="AG1275" i="222"/>
  <c r="BL68" i="264" s="1"/>
  <c r="AG1274" i="222"/>
  <c r="BL67" i="264" s="1"/>
  <c r="AG1273" i="222"/>
  <c r="BL66" i="264" s="1"/>
  <c r="AG1272" i="222"/>
  <c r="BL65" i="264" s="1"/>
  <c r="AG1271" i="222"/>
  <c r="BL64" i="264" s="1"/>
  <c r="AG1270" i="222"/>
  <c r="BL63" i="264" s="1"/>
  <c r="AG1269" i="222"/>
  <c r="BL62" i="264" s="1"/>
  <c r="AG1268" i="222"/>
  <c r="BL61" i="264" s="1"/>
  <c r="AG1267" i="222"/>
  <c r="BL60" i="264" s="1"/>
  <c r="AG1266" i="222"/>
  <c r="BL59" i="264" s="1"/>
  <c r="AG1265" i="222"/>
  <c r="BL58" i="264" s="1"/>
  <c r="AG1264" i="222"/>
  <c r="BL57" i="264" s="1"/>
  <c r="AE1279" i="222"/>
  <c r="CP72" i="220" s="1"/>
  <c r="AE1278" i="222"/>
  <c r="AE1277" i="222"/>
  <c r="CP70" i="220" s="1"/>
  <c r="AE1276" i="222"/>
  <c r="BJ69" i="264" s="1"/>
  <c r="AE1275" i="222"/>
  <c r="CP68" i="220" s="1"/>
  <c r="AE1274" i="222"/>
  <c r="AE1273" i="222"/>
  <c r="CP66" i="220" s="1"/>
  <c r="AE1272" i="222"/>
  <c r="AE1271" i="222"/>
  <c r="CP64" i="220" s="1"/>
  <c r="AE1270" i="222"/>
  <c r="AE1269" i="222"/>
  <c r="CP62" i="220" s="1"/>
  <c r="AE1268" i="222"/>
  <c r="AE1267" i="222"/>
  <c r="CP60" i="220" s="1"/>
  <c r="AE1266" i="222"/>
  <c r="AE1265" i="222"/>
  <c r="CP58" i="220" s="1"/>
  <c r="AE1264" i="222"/>
  <c r="AC1264" i="222"/>
  <c r="AB1264" i="222"/>
  <c r="Y1280" i="222"/>
  <c r="CR56" i="220" s="1"/>
  <c r="Y1279" i="222"/>
  <c r="BL55" i="264" s="1"/>
  <c r="Y1278" i="222"/>
  <c r="BL54" i="264" s="1"/>
  <c r="Y1277" i="222"/>
  <c r="BL53" i="264" s="1"/>
  <c r="Y1276" i="222"/>
  <c r="BL52" i="264" s="1"/>
  <c r="Y1275" i="222"/>
  <c r="BL51" i="264" s="1"/>
  <c r="Y1274" i="222"/>
  <c r="BL50" i="264" s="1"/>
  <c r="Y1273" i="222"/>
  <c r="BL49" i="264" s="1"/>
  <c r="Y1272" i="222"/>
  <c r="BL48" i="264" s="1"/>
  <c r="Y1271" i="222"/>
  <c r="BL47" i="264" s="1"/>
  <c r="Y1270" i="222"/>
  <c r="BL46" i="264" s="1"/>
  <c r="Y1269" i="222"/>
  <c r="BL45" i="264" s="1"/>
  <c r="Y1268" i="222"/>
  <c r="BL44" i="264" s="1"/>
  <c r="Y1267" i="222"/>
  <c r="BL43" i="264" s="1"/>
  <c r="Y1266" i="222"/>
  <c r="BL42" i="264" s="1"/>
  <c r="Y1265" i="222"/>
  <c r="BL41" i="264" s="1"/>
  <c r="Y1264" i="222"/>
  <c r="BL40" i="264" s="1"/>
  <c r="W1279" i="222"/>
  <c r="BJ55" i="264" s="1"/>
  <c r="W1278" i="222"/>
  <c r="W1277" i="222"/>
  <c r="BJ53" i="264" s="1"/>
  <c r="W1276" i="222"/>
  <c r="BJ52" i="264" s="1"/>
  <c r="W1275" i="222"/>
  <c r="W1274" i="222"/>
  <c r="BJ50" i="264" s="1"/>
  <c r="W1273" i="222"/>
  <c r="BJ49" i="264" s="1"/>
  <c r="W1272" i="222"/>
  <c r="W1271" i="222"/>
  <c r="BJ47" i="264" s="1"/>
  <c r="W1270" i="222"/>
  <c r="BJ46" i="264" s="1"/>
  <c r="W1269" i="222"/>
  <c r="W1268" i="222"/>
  <c r="BJ44" i="264" s="1"/>
  <c r="W1267" i="222"/>
  <c r="BJ43" i="264" s="1"/>
  <c r="W1266" i="222"/>
  <c r="W1265" i="222"/>
  <c r="BJ41" i="264" s="1"/>
  <c r="W1264" i="222"/>
  <c r="U1264" i="222"/>
  <c r="T1264" i="222"/>
  <c r="Q1280" i="222"/>
  <c r="CR39" i="220" s="1"/>
  <c r="Q1279" i="222"/>
  <c r="CR38" i="220" s="1"/>
  <c r="Q1278" i="222"/>
  <c r="BL37" i="264" s="1"/>
  <c r="Q1277" i="222"/>
  <c r="BL36" i="264" s="1"/>
  <c r="Q1276" i="222"/>
  <c r="BL35" i="264" s="1"/>
  <c r="Q1275" i="222"/>
  <c r="CR34" i="220" s="1"/>
  <c r="Q1274" i="222"/>
  <c r="BL33" i="264" s="1"/>
  <c r="Q1273" i="222"/>
  <c r="CR32" i="220" s="1"/>
  <c r="Q1272" i="222"/>
  <c r="BL31" i="264" s="1"/>
  <c r="Q1271" i="222"/>
  <c r="CR30" i="220" s="1"/>
  <c r="Q1270" i="222"/>
  <c r="BL29" i="264" s="1"/>
  <c r="Q1269" i="222"/>
  <c r="CR28" i="220" s="1"/>
  <c r="Q1268" i="222"/>
  <c r="BL27" i="264" s="1"/>
  <c r="Q1267" i="222"/>
  <c r="CR26" i="220" s="1"/>
  <c r="Q1266" i="222"/>
  <c r="BL25" i="264" s="1"/>
  <c r="Q1265" i="222"/>
  <c r="CR24" i="220" s="1"/>
  <c r="Q1264" i="222"/>
  <c r="BL23" i="264" s="1"/>
  <c r="O1279" i="222"/>
  <c r="BJ38" i="264" s="1"/>
  <c r="O1278" i="222"/>
  <c r="CP37" i="220" s="1"/>
  <c r="O1277" i="222"/>
  <c r="BJ36" i="264" s="1"/>
  <c r="O1276" i="222"/>
  <c r="O1275" i="222"/>
  <c r="BJ34" i="264" s="1"/>
  <c r="O1274" i="222"/>
  <c r="CP33" i="220" s="1"/>
  <c r="O1273" i="222"/>
  <c r="BJ32" i="264" s="1"/>
  <c r="O1272" i="222"/>
  <c r="CP31" i="220" s="1"/>
  <c r="O1271" i="222"/>
  <c r="BJ30" i="264" s="1"/>
  <c r="O1270" i="222"/>
  <c r="O1269" i="222"/>
  <c r="BJ28" i="264" s="1"/>
  <c r="O1268" i="222"/>
  <c r="CP27" i="220" s="1"/>
  <c r="O1267" i="222"/>
  <c r="BJ26" i="264" s="1"/>
  <c r="O1266" i="222"/>
  <c r="CP25" i="220" s="1"/>
  <c r="O1265" i="222"/>
  <c r="BJ24" i="264" s="1"/>
  <c r="O1264" i="222"/>
  <c r="BJ23" i="264" s="1"/>
  <c r="M1264" i="222"/>
  <c r="L1264" i="222"/>
  <c r="I1280" i="222"/>
  <c r="BL22" i="264" s="1"/>
  <c r="I1279" i="222"/>
  <c r="CR21" i="220" s="1"/>
  <c r="I1278" i="222"/>
  <c r="CR20" i="220" s="1"/>
  <c r="I1277" i="222"/>
  <c r="CR19" i="220" s="1"/>
  <c r="I1276" i="222"/>
  <c r="CR18" i="220" s="1"/>
  <c r="I1275" i="222"/>
  <c r="CR17" i="220" s="1"/>
  <c r="I1274" i="222"/>
  <c r="CR16" i="220" s="1"/>
  <c r="I1273" i="222"/>
  <c r="CR15" i="220" s="1"/>
  <c r="I1272" i="222"/>
  <c r="CR14" i="220" s="1"/>
  <c r="I1271" i="222"/>
  <c r="CR13" i="220" s="1"/>
  <c r="I1270" i="222"/>
  <c r="CR12" i="220" s="1"/>
  <c r="I1269" i="222"/>
  <c r="CR11" i="220" s="1"/>
  <c r="I1268" i="222"/>
  <c r="CR10" i="220" s="1"/>
  <c r="I1267" i="222"/>
  <c r="CR9" i="220" s="1"/>
  <c r="I1266" i="222"/>
  <c r="CR8" i="220" s="1"/>
  <c r="I1265" i="222"/>
  <c r="CR7" i="220" s="1"/>
  <c r="I1264" i="222"/>
  <c r="BL6" i="264" s="1"/>
  <c r="G1279" i="222"/>
  <c r="G1278" i="222"/>
  <c r="G1277" i="222"/>
  <c r="G1276" i="222"/>
  <c r="CP18" i="220" s="1"/>
  <c r="G1275" i="222"/>
  <c r="G1274" i="222"/>
  <c r="G1273" i="222"/>
  <c r="G1272" i="222"/>
  <c r="G1271" i="222"/>
  <c r="G1270" i="222"/>
  <c r="G1269" i="222"/>
  <c r="G1268" i="222"/>
  <c r="G1267" i="222"/>
  <c r="G1266" i="222"/>
  <c r="G1265" i="222"/>
  <c r="CP7" i="220" s="1"/>
  <c r="G1264" i="222"/>
  <c r="CP6" i="220" s="1"/>
  <c r="E1264" i="222"/>
  <c r="D1264" i="222"/>
  <c r="AJ80" i="290"/>
  <c r="AI13" i="287" s="1"/>
  <c r="AI80" i="290"/>
  <c r="AH13" i="287" s="1"/>
  <c r="AD80" i="290"/>
  <c r="AC13" i="287" s="1"/>
  <c r="AC80" i="290"/>
  <c r="AB13" i="287" s="1"/>
  <c r="X80" i="290"/>
  <c r="W13" i="287" s="1"/>
  <c r="W80" i="290"/>
  <c r="V13" i="287" s="1"/>
  <c r="R80" i="290"/>
  <c r="Q13" i="287" s="1"/>
  <c r="Q80" i="290"/>
  <c r="P13" i="287" s="1"/>
  <c r="L80" i="290"/>
  <c r="K13" i="287" s="1"/>
  <c r="K80" i="290"/>
  <c r="J13" i="287" s="1"/>
  <c r="F80" i="290"/>
  <c r="E13" i="287" s="1"/>
  <c r="E80" i="290"/>
  <c r="D13" i="287" s="1"/>
  <c r="AJ80" i="284"/>
  <c r="AI13" i="281" s="1"/>
  <c r="AI80" i="284"/>
  <c r="AH13" i="281" s="1"/>
  <c r="AD80" i="284"/>
  <c r="AC13" i="281" s="1"/>
  <c r="AC80" i="284"/>
  <c r="AB13" i="281" s="1"/>
  <c r="X80" i="284"/>
  <c r="W13" i="281" s="1"/>
  <c r="W80" i="284"/>
  <c r="V13" i="281" s="1"/>
  <c r="R80" i="284"/>
  <c r="Q13" i="281" s="1"/>
  <c r="Q80" i="284"/>
  <c r="P13" i="281" s="1"/>
  <c r="L80" i="284"/>
  <c r="K13" i="281" s="1"/>
  <c r="K80" i="284"/>
  <c r="J13" i="281" s="1"/>
  <c r="F80" i="284"/>
  <c r="E13" i="281" s="1"/>
  <c r="E80" i="284"/>
  <c r="D13" i="281" s="1"/>
  <c r="O79" i="218"/>
  <c r="F23" i="215" s="1"/>
  <c r="M79" i="218"/>
  <c r="AB80" i="290" s="1"/>
  <c r="K79" i="218"/>
  <c r="V80" i="290" s="1"/>
  <c r="I79" i="218"/>
  <c r="P80" i="284" s="1"/>
  <c r="G79" i="218"/>
  <c r="F12" i="215" s="1"/>
  <c r="E79" i="218"/>
  <c r="E302" i="280" s="1"/>
  <c r="D79" i="218"/>
  <c r="R79" i="214"/>
  <c r="Q16" i="212" s="1"/>
  <c r="P79" i="214"/>
  <c r="O12" i="211" s="1"/>
  <c r="N79" i="214"/>
  <c r="M12" i="211" s="1"/>
  <c r="L79" i="214"/>
  <c r="K16" i="212" s="1"/>
  <c r="J79" i="214"/>
  <c r="I12" i="211" s="1"/>
  <c r="H79" i="214"/>
  <c r="G16" i="212" s="1"/>
  <c r="F79" i="214"/>
  <c r="E12" i="211" s="1"/>
  <c r="D79" i="214"/>
  <c r="C12" i="211" s="1"/>
  <c r="I1278" i="210"/>
  <c r="CS22" i="208" s="1"/>
  <c r="I1277" i="210"/>
  <c r="CS21" i="208" s="1"/>
  <c r="I1276" i="210"/>
  <c r="BM20" i="207" s="1"/>
  <c r="I1275" i="210"/>
  <c r="BM19" i="207" s="1"/>
  <c r="I1274" i="210"/>
  <c r="BM18" i="207" s="1"/>
  <c r="I1273" i="210"/>
  <c r="CS17" i="208" s="1"/>
  <c r="I1272" i="210"/>
  <c r="CS16" i="208" s="1"/>
  <c r="I1271" i="210"/>
  <c r="CS15" i="208" s="1"/>
  <c r="I1270" i="210"/>
  <c r="BM14" i="207" s="1"/>
  <c r="I1269" i="210"/>
  <c r="BM13" i="207" s="1"/>
  <c r="I1268" i="210"/>
  <c r="BM12" i="207" s="1"/>
  <c r="I1267" i="210"/>
  <c r="CS11" i="208" s="1"/>
  <c r="I1266" i="210"/>
  <c r="CS10" i="208" s="1"/>
  <c r="I1265" i="210"/>
  <c r="CS9" i="208" s="1"/>
  <c r="I1264" i="210"/>
  <c r="BM8" i="207" s="1"/>
  <c r="I1263" i="210"/>
  <c r="BM7" i="207" s="1"/>
  <c r="I1262" i="210"/>
  <c r="BM6" i="207" s="1"/>
  <c r="G1277" i="210"/>
  <c r="G1276" i="210"/>
  <c r="CQ20" i="208" s="1"/>
  <c r="G1275" i="210"/>
  <c r="CQ19" i="208" s="1"/>
  <c r="G1274" i="210"/>
  <c r="BK18" i="207" s="1"/>
  <c r="G1273" i="210"/>
  <c r="BK17" i="207" s="1"/>
  <c r="G1272" i="210"/>
  <c r="BK16" i="207" s="1"/>
  <c r="G1271" i="210"/>
  <c r="G1270" i="210"/>
  <c r="CQ14" i="208" s="1"/>
  <c r="G1269" i="210"/>
  <c r="CQ13" i="208" s="1"/>
  <c r="G1268" i="210"/>
  <c r="BK12" i="207" s="1"/>
  <c r="G1267" i="210"/>
  <c r="BK11" i="207" s="1"/>
  <c r="G1266" i="210"/>
  <c r="BK10" i="207" s="1"/>
  <c r="G1265" i="210"/>
  <c r="G1264" i="210"/>
  <c r="CQ8" i="208" s="1"/>
  <c r="G1263" i="210"/>
  <c r="CQ7" i="208" s="1"/>
  <c r="G1262" i="210"/>
  <c r="BK6" i="207" s="1"/>
  <c r="E1262" i="210"/>
  <c r="CO6" i="208" s="1"/>
  <c r="D1262" i="210"/>
  <c r="CN6" i="208" s="1"/>
  <c r="E79" i="185"/>
  <c r="F79" i="185" s="1"/>
  <c r="E12" i="182" s="1"/>
  <c r="D79" i="185"/>
  <c r="C16" i="183" s="1"/>
  <c r="W79" i="181"/>
  <c r="V79" i="181"/>
  <c r="I23" i="178" s="1"/>
  <c r="T79" i="181"/>
  <c r="G23" i="178" s="1"/>
  <c r="S79" i="181"/>
  <c r="F31" i="179" s="1"/>
  <c r="Q79" i="181"/>
  <c r="D23" i="178" s="1"/>
  <c r="P79" i="181"/>
  <c r="C23" i="178" s="1"/>
  <c r="N79" i="181"/>
  <c r="M12" i="178" s="1"/>
  <c r="M79" i="181"/>
  <c r="K79" i="181"/>
  <c r="J79" i="181"/>
  <c r="I12" i="178" s="1"/>
  <c r="H79" i="181"/>
  <c r="G12" i="178" s="1"/>
  <c r="G79" i="181"/>
  <c r="F16" i="179" s="1"/>
  <c r="E79" i="181"/>
  <c r="D12" i="178" s="1"/>
  <c r="D79" i="181"/>
  <c r="C12" i="178" s="1"/>
  <c r="D16" i="183" l="1"/>
  <c r="BD304" i="280"/>
  <c r="J26" i="278" s="1"/>
  <c r="F26" i="278"/>
  <c r="AT304" i="280"/>
  <c r="I22" i="278" s="1"/>
  <c r="AL304" i="280"/>
  <c r="J18" i="278" s="1"/>
  <c r="AK304" i="280"/>
  <c r="I18" i="278" s="1"/>
  <c r="F18" i="278"/>
  <c r="E18" i="278"/>
  <c r="AC304" i="280"/>
  <c r="J14" i="278" s="1"/>
  <c r="F14" i="278"/>
  <c r="T304" i="280"/>
  <c r="J10" i="278" s="1"/>
  <c r="S304" i="280"/>
  <c r="I10" i="278" s="1"/>
  <c r="F10" i="278"/>
  <c r="E10" i="278"/>
  <c r="K304" i="280"/>
  <c r="J6" i="278" s="1"/>
  <c r="J304" i="280"/>
  <c r="I6" i="278" s="1"/>
  <c r="BD303" i="280"/>
  <c r="J25" i="278" s="1"/>
  <c r="F25" i="278"/>
  <c r="AT303" i="280"/>
  <c r="I21" i="278" s="1"/>
  <c r="AL303" i="280"/>
  <c r="J17" i="278" s="1"/>
  <c r="AK303" i="280"/>
  <c r="I17" i="278" s="1"/>
  <c r="E17" i="278"/>
  <c r="AC303" i="280"/>
  <c r="J13" i="278" s="1"/>
  <c r="F13" i="278"/>
  <c r="S303" i="280"/>
  <c r="I9" i="278" s="1"/>
  <c r="E9" i="278"/>
  <c r="K303" i="280"/>
  <c r="J5" i="278" s="1"/>
  <c r="J303" i="280"/>
  <c r="I5" i="278" s="1"/>
  <c r="F5" i="278"/>
  <c r="E5" i="278"/>
  <c r="BD302" i="280"/>
  <c r="J24" i="278" s="1"/>
  <c r="F24" i="278"/>
  <c r="AU302" i="280"/>
  <c r="J20" i="278" s="1"/>
  <c r="AT302" i="280"/>
  <c r="I20" i="278" s="1"/>
  <c r="E20" i="278"/>
  <c r="AL302" i="280"/>
  <c r="J16" i="278" s="1"/>
  <c r="F16" i="278"/>
  <c r="AC302" i="280"/>
  <c r="J12" i="278" s="1"/>
  <c r="F12" i="278"/>
  <c r="AB302" i="280"/>
  <c r="I12" i="278" s="1"/>
  <c r="T302" i="280"/>
  <c r="J8" i="278" s="1"/>
  <c r="F8" i="278"/>
  <c r="K302" i="280"/>
  <c r="J4" i="278" s="1"/>
  <c r="I302" i="280"/>
  <c r="H4" i="278" s="1"/>
  <c r="F4" i="278"/>
  <c r="J302" i="280"/>
  <c r="I4" i="278" s="1"/>
  <c r="AS678" i="277"/>
  <c r="I56" i="285" s="1"/>
  <c r="F56" i="285"/>
  <c r="AT678" i="277"/>
  <c r="J56" i="285" s="1"/>
  <c r="AL678" i="277"/>
  <c r="I47" i="285" s="1"/>
  <c r="F47" i="285"/>
  <c r="AM678" i="277"/>
  <c r="J47" i="285" s="1"/>
  <c r="AE678" i="277"/>
  <c r="I38" i="285" s="1"/>
  <c r="AD678" i="277"/>
  <c r="H38" i="285" s="1"/>
  <c r="F38" i="285"/>
  <c r="D38" i="285"/>
  <c r="AF678" i="277"/>
  <c r="J38" i="285" s="1"/>
  <c r="W678" i="277"/>
  <c r="H29" i="285" s="1"/>
  <c r="D29" i="285"/>
  <c r="Y678" i="277"/>
  <c r="J29" i="285" s="1"/>
  <c r="P678" i="277"/>
  <c r="H20" i="285" s="1"/>
  <c r="Q678" i="277"/>
  <c r="I20" i="285" s="1"/>
  <c r="D20" i="285"/>
  <c r="R678" i="277"/>
  <c r="J20" i="285" s="1"/>
  <c r="J678" i="277"/>
  <c r="I11" i="285" s="1"/>
  <c r="F11" i="285"/>
  <c r="AS677" i="277"/>
  <c r="I55" i="285" s="1"/>
  <c r="F55" i="285"/>
  <c r="AT677" i="277"/>
  <c r="J55" i="285" s="1"/>
  <c r="AL677" i="277"/>
  <c r="I46" i="285" s="1"/>
  <c r="F46" i="285"/>
  <c r="AM677" i="277"/>
  <c r="J46" i="285" s="1"/>
  <c r="AE677" i="277"/>
  <c r="I37" i="285" s="1"/>
  <c r="AD677" i="277"/>
  <c r="H37" i="285" s="1"/>
  <c r="F37" i="285"/>
  <c r="D37" i="285"/>
  <c r="AF677" i="277"/>
  <c r="J37" i="285" s="1"/>
  <c r="W677" i="277"/>
  <c r="H28" i="285" s="1"/>
  <c r="Y677" i="277"/>
  <c r="J28" i="285" s="1"/>
  <c r="D28" i="285"/>
  <c r="Q677" i="277"/>
  <c r="I19" i="285" s="1"/>
  <c r="P677" i="277"/>
  <c r="H19" i="285" s="1"/>
  <c r="D19" i="285"/>
  <c r="R677" i="277"/>
  <c r="J19" i="285" s="1"/>
  <c r="J677" i="277"/>
  <c r="I10" i="285" s="1"/>
  <c r="F10" i="285"/>
  <c r="AS676" i="277"/>
  <c r="I54" i="285" s="1"/>
  <c r="F54" i="285"/>
  <c r="AT676" i="277"/>
  <c r="J54" i="285" s="1"/>
  <c r="AL676" i="277"/>
  <c r="I45" i="285" s="1"/>
  <c r="F45" i="285"/>
  <c r="AM676" i="277"/>
  <c r="J45" i="285" s="1"/>
  <c r="AE676" i="277"/>
  <c r="I36" i="285" s="1"/>
  <c r="F36" i="285"/>
  <c r="AF676" i="277"/>
  <c r="J36" i="285" s="1"/>
  <c r="W676" i="277"/>
  <c r="H27" i="285" s="1"/>
  <c r="D27" i="285"/>
  <c r="Y676" i="277"/>
  <c r="J27" i="285" s="1"/>
  <c r="Q676" i="277"/>
  <c r="I18" i="285" s="1"/>
  <c r="F18" i="285"/>
  <c r="P676" i="277"/>
  <c r="H18" i="285" s="1"/>
  <c r="R676" i="277"/>
  <c r="J18" i="285" s="1"/>
  <c r="J676" i="277"/>
  <c r="I9" i="285" s="1"/>
  <c r="K676" i="277"/>
  <c r="J9" i="285" s="1"/>
  <c r="F9" i="285"/>
  <c r="I676" i="277"/>
  <c r="H9" i="285" s="1"/>
  <c r="D9" i="285"/>
  <c r="AT675" i="277"/>
  <c r="J53" i="285" s="1"/>
  <c r="AS675" i="277"/>
  <c r="I53" i="285" s="1"/>
  <c r="F53" i="285"/>
  <c r="D53" i="285"/>
  <c r="AL675" i="277"/>
  <c r="I44" i="285" s="1"/>
  <c r="F44" i="285"/>
  <c r="AM675" i="277"/>
  <c r="J44" i="285" s="1"/>
  <c r="AE675" i="277"/>
  <c r="I35" i="285" s="1"/>
  <c r="F35" i="285"/>
  <c r="AF675" i="277"/>
  <c r="J35" i="285" s="1"/>
  <c r="W675" i="277"/>
  <c r="H26" i="285" s="1"/>
  <c r="Y675" i="277"/>
  <c r="J26" i="285" s="1"/>
  <c r="D26" i="285"/>
  <c r="Q675" i="277"/>
  <c r="I17" i="285" s="1"/>
  <c r="P675" i="277"/>
  <c r="H17" i="285" s="1"/>
  <c r="D17" i="285"/>
  <c r="R675" i="277"/>
  <c r="J17" i="285" s="1"/>
  <c r="K675" i="277"/>
  <c r="J8" i="285" s="1"/>
  <c r="J675" i="277"/>
  <c r="I8" i="285" s="1"/>
  <c r="D8" i="285"/>
  <c r="I675" i="277"/>
  <c r="H8" i="285" s="1"/>
  <c r="AT674" i="277"/>
  <c r="J52" i="285" s="1"/>
  <c r="AS674" i="277"/>
  <c r="I52" i="285" s="1"/>
  <c r="F52" i="285"/>
  <c r="D52" i="285"/>
  <c r="AL674" i="277"/>
  <c r="I43" i="285" s="1"/>
  <c r="F43" i="285"/>
  <c r="AM674" i="277"/>
  <c r="J43" i="285" s="1"/>
  <c r="AE674" i="277"/>
  <c r="I34" i="285" s="1"/>
  <c r="F34" i="285"/>
  <c r="AF674" i="277"/>
  <c r="J34" i="285" s="1"/>
  <c r="W674" i="277"/>
  <c r="H25" i="285" s="1"/>
  <c r="D25" i="285"/>
  <c r="Y674" i="277"/>
  <c r="J25" i="285" s="1"/>
  <c r="Q674" i="277"/>
  <c r="I16" i="285" s="1"/>
  <c r="P674" i="277"/>
  <c r="H16" i="285" s="1"/>
  <c r="D16" i="285"/>
  <c r="R674" i="277"/>
  <c r="J16" i="285" s="1"/>
  <c r="J674" i="277"/>
  <c r="I7" i="285" s="1"/>
  <c r="I674" i="277"/>
  <c r="H7" i="285" s="1"/>
  <c r="AS673" i="277"/>
  <c r="I51" i="285" s="1"/>
  <c r="AT673" i="277"/>
  <c r="J51" i="285" s="1"/>
  <c r="F51" i="285"/>
  <c r="D51" i="285"/>
  <c r="AL673" i="277"/>
  <c r="I42" i="285" s="1"/>
  <c r="F42" i="285"/>
  <c r="AM673" i="277"/>
  <c r="J42" i="285" s="1"/>
  <c r="AE673" i="277"/>
  <c r="I33" i="285" s="1"/>
  <c r="F33" i="285"/>
  <c r="AF673" i="277"/>
  <c r="J33" i="285" s="1"/>
  <c r="X673" i="277"/>
  <c r="I24" i="285" s="1"/>
  <c r="W673" i="277"/>
  <c r="H24" i="285" s="1"/>
  <c r="F24" i="285"/>
  <c r="D24" i="285"/>
  <c r="Y673" i="277"/>
  <c r="J24" i="285" s="1"/>
  <c r="Q673" i="277"/>
  <c r="I15" i="285" s="1"/>
  <c r="F15" i="285"/>
  <c r="P673" i="277"/>
  <c r="H15" i="285" s="1"/>
  <c r="R673" i="277"/>
  <c r="J15" i="285" s="1"/>
  <c r="J673" i="277"/>
  <c r="I6" i="285" s="1"/>
  <c r="K673" i="277"/>
  <c r="J6" i="285" s="1"/>
  <c r="F6" i="285"/>
  <c r="D6" i="285"/>
  <c r="AT672" i="277"/>
  <c r="J50" i="285" s="1"/>
  <c r="AS672" i="277"/>
  <c r="I50" i="285" s="1"/>
  <c r="F50" i="285"/>
  <c r="D50" i="285"/>
  <c r="AL672" i="277"/>
  <c r="I41" i="285" s="1"/>
  <c r="F41" i="285"/>
  <c r="AM672" i="277"/>
  <c r="J41" i="285" s="1"/>
  <c r="AE672" i="277"/>
  <c r="I32" i="285" s="1"/>
  <c r="F32" i="285"/>
  <c r="AF672" i="277"/>
  <c r="J32" i="285" s="1"/>
  <c r="X672" i="277"/>
  <c r="I23" i="285" s="1"/>
  <c r="W672" i="277"/>
  <c r="H23" i="285" s="1"/>
  <c r="F23" i="285"/>
  <c r="Y672" i="277"/>
  <c r="J23" i="285" s="1"/>
  <c r="D23" i="285"/>
  <c r="Q672" i="277"/>
  <c r="I14" i="285" s="1"/>
  <c r="P672" i="277"/>
  <c r="H14" i="285" s="1"/>
  <c r="D14" i="285"/>
  <c r="R672" i="277"/>
  <c r="J14" i="285" s="1"/>
  <c r="J672" i="277"/>
  <c r="I5" i="285" s="1"/>
  <c r="I672" i="277"/>
  <c r="H5" i="285" s="1"/>
  <c r="D5" i="285"/>
  <c r="AT671" i="277"/>
  <c r="J49" i="285" s="1"/>
  <c r="AS671" i="277"/>
  <c r="I49" i="285" s="1"/>
  <c r="F49" i="285"/>
  <c r="D49" i="285"/>
  <c r="AL671" i="277"/>
  <c r="I40" i="285" s="1"/>
  <c r="F40" i="285"/>
  <c r="D40" i="285"/>
  <c r="AM671" i="277"/>
  <c r="J40" i="285" s="1"/>
  <c r="AE671" i="277"/>
  <c r="I31" i="285" s="1"/>
  <c r="F31" i="285"/>
  <c r="AF671" i="277"/>
  <c r="J31" i="285" s="1"/>
  <c r="D31" i="285"/>
  <c r="X671" i="277"/>
  <c r="I22" i="285" s="1"/>
  <c r="W671" i="277"/>
  <c r="H22" i="285" s="1"/>
  <c r="F22" i="285"/>
  <c r="D22" i="285"/>
  <c r="Y671" i="277"/>
  <c r="J22" i="285" s="1"/>
  <c r="Q671" i="277"/>
  <c r="I13" i="285" s="1"/>
  <c r="F13" i="285"/>
  <c r="R671" i="277"/>
  <c r="J13" i="285" s="1"/>
  <c r="D13" i="285"/>
  <c r="P671" i="277"/>
  <c r="H13" i="285" s="1"/>
  <c r="J671" i="277"/>
  <c r="I4" i="285" s="1"/>
  <c r="I671" i="277"/>
  <c r="H4" i="285" s="1"/>
  <c r="F4" i="285"/>
  <c r="D4" i="285"/>
  <c r="CR107" i="220"/>
  <c r="AP1280" i="222"/>
  <c r="BM90" i="264" s="1"/>
  <c r="CR90" i="220"/>
  <c r="CR73" i="220"/>
  <c r="BL56" i="264"/>
  <c r="BL39" i="264"/>
  <c r="CR22" i="220"/>
  <c r="J1280" i="222"/>
  <c r="CS22" i="220" s="1"/>
  <c r="CR106" i="220"/>
  <c r="AY1279" i="222"/>
  <c r="BJ106" i="264"/>
  <c r="BL89" i="264"/>
  <c r="AQ1279" i="222"/>
  <c r="CP89" i="220"/>
  <c r="CR72" i="220"/>
  <c r="BJ72" i="264"/>
  <c r="AI1279" i="222"/>
  <c r="CR55" i="220"/>
  <c r="AA1279" i="222"/>
  <c r="CP55" i="220"/>
  <c r="BL38" i="264"/>
  <c r="CP38" i="220"/>
  <c r="S1279" i="222"/>
  <c r="P1279" i="222"/>
  <c r="CQ38" i="220" s="1"/>
  <c r="K1279" i="222"/>
  <c r="BN21" i="264" s="1"/>
  <c r="BL21" i="264"/>
  <c r="CP21" i="220"/>
  <c r="BJ21" i="264"/>
  <c r="CR105" i="220"/>
  <c r="AY1278" i="222"/>
  <c r="CP105" i="220"/>
  <c r="BL88" i="264"/>
  <c r="AQ1278" i="222"/>
  <c r="CP88" i="220"/>
  <c r="AH1278" i="222"/>
  <c r="BM71" i="264" s="1"/>
  <c r="AI1278" i="222"/>
  <c r="BN71" i="264" s="1"/>
  <c r="CR71" i="220"/>
  <c r="CP71" i="220"/>
  <c r="BJ71" i="264"/>
  <c r="CR54" i="220"/>
  <c r="AA1278" i="222"/>
  <c r="BN54" i="264" s="1"/>
  <c r="CP54" i="220"/>
  <c r="BJ54" i="264"/>
  <c r="CR37" i="220"/>
  <c r="BJ37" i="264"/>
  <c r="S1278" i="222"/>
  <c r="K1278" i="222"/>
  <c r="BN20" i="264" s="1"/>
  <c r="BL20" i="264"/>
  <c r="CP20" i="220"/>
  <c r="BJ20" i="264"/>
  <c r="CR104" i="220"/>
  <c r="CP104" i="220"/>
  <c r="AY1277" i="222"/>
  <c r="BL87" i="264"/>
  <c r="AN1277" i="222"/>
  <c r="CQ87" i="220" s="1"/>
  <c r="AQ1277" i="222"/>
  <c r="CP87" i="220"/>
  <c r="CR70" i="220"/>
  <c r="BJ70" i="264"/>
  <c r="AI1277" i="222"/>
  <c r="CR53" i="220"/>
  <c r="Z1277" i="222"/>
  <c r="CS53" i="220" s="1"/>
  <c r="AA1277" i="222"/>
  <c r="CP53" i="220"/>
  <c r="CR36" i="220"/>
  <c r="CP36" i="220"/>
  <c r="S1277" i="222"/>
  <c r="K1277" i="222"/>
  <c r="CT19" i="220" s="1"/>
  <c r="BL19" i="264"/>
  <c r="CP19" i="220"/>
  <c r="BJ19" i="264"/>
  <c r="H1277" i="222"/>
  <c r="BK19" i="264" s="1"/>
  <c r="CR103" i="220"/>
  <c r="CP103" i="220"/>
  <c r="AY1276" i="222"/>
  <c r="BL86" i="264"/>
  <c r="AQ1276" i="222"/>
  <c r="CP86" i="220"/>
  <c r="CR69" i="220"/>
  <c r="CP69" i="220"/>
  <c r="AI1276" i="222"/>
  <c r="CR52" i="220"/>
  <c r="AA1276" i="222"/>
  <c r="CP52" i="220"/>
  <c r="S1276" i="222"/>
  <c r="BN35" i="264" s="1"/>
  <c r="CR35" i="220"/>
  <c r="BJ35" i="264"/>
  <c r="CP35" i="220"/>
  <c r="BL18" i="264"/>
  <c r="K1276" i="222"/>
  <c r="BJ18" i="264"/>
  <c r="CR102" i="220"/>
  <c r="BJ102" i="264"/>
  <c r="AY1275" i="222"/>
  <c r="BL85" i="264"/>
  <c r="AQ1275" i="222"/>
  <c r="CP85" i="220"/>
  <c r="CR68" i="220"/>
  <c r="BJ68" i="264"/>
  <c r="AI1275" i="222"/>
  <c r="CR51" i="220"/>
  <c r="AA1275" i="222"/>
  <c r="BN51" i="264" s="1"/>
  <c r="CP51" i="220"/>
  <c r="BJ51" i="264"/>
  <c r="BL34" i="264"/>
  <c r="R1275" i="222"/>
  <c r="BM34" i="264" s="1"/>
  <c r="S1275" i="222"/>
  <c r="CP34" i="220"/>
  <c r="BL17" i="264"/>
  <c r="K1275" i="222"/>
  <c r="CT17" i="220" s="1"/>
  <c r="CP17" i="220"/>
  <c r="BJ17" i="264"/>
  <c r="CR101" i="220"/>
  <c r="CP101" i="220"/>
  <c r="AY1274" i="222"/>
  <c r="BL84" i="264"/>
  <c r="AQ1274" i="222"/>
  <c r="CP84" i="220"/>
  <c r="AI1274" i="222"/>
  <c r="BN67" i="264" s="1"/>
  <c r="CR67" i="220"/>
  <c r="CP67" i="220"/>
  <c r="BJ67" i="264"/>
  <c r="CR50" i="220"/>
  <c r="AA1274" i="222"/>
  <c r="CP50" i="220"/>
  <c r="CR33" i="220"/>
  <c r="S1274" i="222"/>
  <c r="BJ33" i="264"/>
  <c r="K1274" i="222"/>
  <c r="CT16" i="220" s="1"/>
  <c r="BL16" i="264"/>
  <c r="CP16" i="220"/>
  <c r="BJ16" i="264"/>
  <c r="CR100" i="220"/>
  <c r="AY1273" i="222"/>
  <c r="BJ100" i="264"/>
  <c r="BL83" i="264"/>
  <c r="AQ1273" i="222"/>
  <c r="CP83" i="220"/>
  <c r="CR66" i="220"/>
  <c r="BJ66" i="264"/>
  <c r="AI1273" i="222"/>
  <c r="CR49" i="220"/>
  <c r="AA1273" i="222"/>
  <c r="CP49" i="220"/>
  <c r="BL32" i="264"/>
  <c r="CP32" i="220"/>
  <c r="S1273" i="222"/>
  <c r="K1273" i="222"/>
  <c r="CT15" i="220" s="1"/>
  <c r="BL15" i="264"/>
  <c r="CP15" i="220"/>
  <c r="BJ15" i="264"/>
  <c r="CR99" i="220"/>
  <c r="AY1272" i="222"/>
  <c r="CP99" i="220"/>
  <c r="BL82" i="264"/>
  <c r="AQ1272" i="222"/>
  <c r="CP82" i="220"/>
  <c r="AI1272" i="222"/>
  <c r="CT65" i="220" s="1"/>
  <c r="CR65" i="220"/>
  <c r="CP65" i="220"/>
  <c r="BJ65" i="264"/>
  <c r="CR48" i="220"/>
  <c r="AA1272" i="222"/>
  <c r="CT48" i="220" s="1"/>
  <c r="CP48" i="220"/>
  <c r="BJ48" i="264"/>
  <c r="CR31" i="220"/>
  <c r="BJ31" i="264"/>
  <c r="S1272" i="222"/>
  <c r="K1272" i="222"/>
  <c r="BN14" i="264" s="1"/>
  <c r="BL14" i="264"/>
  <c r="CP14" i="220"/>
  <c r="BJ14" i="264"/>
  <c r="CR98" i="220"/>
  <c r="AY1271" i="222"/>
  <c r="BJ98" i="264"/>
  <c r="BL81" i="264"/>
  <c r="AQ1271" i="222"/>
  <c r="CP81" i="220"/>
  <c r="CR64" i="220"/>
  <c r="BJ64" i="264"/>
  <c r="AI1271" i="222"/>
  <c r="CR47" i="220"/>
  <c r="AA1271" i="222"/>
  <c r="CP47" i="220"/>
  <c r="BL30" i="264"/>
  <c r="CP30" i="220"/>
  <c r="S1271" i="222"/>
  <c r="BL13" i="264"/>
  <c r="K1271" i="222"/>
  <c r="CT13" i="220" s="1"/>
  <c r="CP13" i="220"/>
  <c r="BJ13" i="264"/>
  <c r="CR97" i="220"/>
  <c r="CP97" i="220"/>
  <c r="AY1270" i="222"/>
  <c r="BL80" i="264"/>
  <c r="AQ1270" i="222"/>
  <c r="CP80" i="220"/>
  <c r="AI1270" i="222"/>
  <c r="CT63" i="220" s="1"/>
  <c r="CR63" i="220"/>
  <c r="AF1270" i="222"/>
  <c r="BK63" i="264" s="1"/>
  <c r="CP63" i="220"/>
  <c r="BJ63" i="264"/>
  <c r="CR46" i="220"/>
  <c r="AA1270" i="222"/>
  <c r="CP46" i="220"/>
  <c r="X1270" i="222"/>
  <c r="BK46" i="264" s="1"/>
  <c r="S1270" i="222"/>
  <c r="BN29" i="264" s="1"/>
  <c r="CR29" i="220"/>
  <c r="BJ29" i="264"/>
  <c r="CP29" i="220"/>
  <c r="BL12" i="264"/>
  <c r="K1270" i="222"/>
  <c r="BN12" i="264" s="1"/>
  <c r="CP12" i="220"/>
  <c r="BJ12" i="264"/>
  <c r="CR96" i="220"/>
  <c r="BJ96" i="264"/>
  <c r="AY1269" i="222"/>
  <c r="BL79" i="264"/>
  <c r="AQ1269" i="222"/>
  <c r="CP79" i="220"/>
  <c r="CR62" i="220"/>
  <c r="BJ62" i="264"/>
  <c r="AI1269" i="222"/>
  <c r="CR45" i="220"/>
  <c r="AA1269" i="222"/>
  <c r="BN45" i="264" s="1"/>
  <c r="CP45" i="220"/>
  <c r="BJ45" i="264"/>
  <c r="BL28" i="264"/>
  <c r="S1269" i="222"/>
  <c r="CP28" i="220"/>
  <c r="BL11" i="264"/>
  <c r="K1269" i="222"/>
  <c r="BN11" i="264" s="1"/>
  <c r="CP11" i="220"/>
  <c r="BJ11" i="264"/>
  <c r="CR95" i="220"/>
  <c r="CP95" i="220"/>
  <c r="AY1268" i="222"/>
  <c r="BL78" i="264"/>
  <c r="AQ1268" i="222"/>
  <c r="CP78" i="220"/>
  <c r="CR61" i="220"/>
  <c r="AI1268" i="222"/>
  <c r="CT61" i="220" s="1"/>
  <c r="CP61" i="220"/>
  <c r="BJ61" i="264"/>
  <c r="CR44" i="220"/>
  <c r="AA1268" i="222"/>
  <c r="CP44" i="220"/>
  <c r="CR27" i="220"/>
  <c r="S1268" i="222"/>
  <c r="BJ27" i="264"/>
  <c r="K1268" i="222"/>
  <c r="BN10" i="264" s="1"/>
  <c r="BL10" i="264"/>
  <c r="CP10" i="220"/>
  <c r="BJ10" i="264"/>
  <c r="CR94" i="220"/>
  <c r="AY1267" i="222"/>
  <c r="BJ94" i="264"/>
  <c r="BL77" i="264"/>
  <c r="AQ1267" i="222"/>
  <c r="CP77" i="220"/>
  <c r="CR60" i="220"/>
  <c r="BJ60" i="264"/>
  <c r="AI1267" i="222"/>
  <c r="CR43" i="220"/>
  <c r="AA1267" i="222"/>
  <c r="CP43" i="220"/>
  <c r="BL26" i="264"/>
  <c r="CP26" i="220"/>
  <c r="S1267" i="222"/>
  <c r="K1267" i="222"/>
  <c r="BN9" i="264" s="1"/>
  <c r="BL9" i="264"/>
  <c r="CP9" i="220"/>
  <c r="BJ9" i="264"/>
  <c r="CR93" i="220"/>
  <c r="AY1266" i="222"/>
  <c r="CP93" i="220"/>
  <c r="BL76" i="264"/>
  <c r="AQ1266" i="222"/>
  <c r="CP76" i="220"/>
  <c r="AI1266" i="222"/>
  <c r="BN59" i="264" s="1"/>
  <c r="CR59" i="220"/>
  <c r="CP59" i="220"/>
  <c r="BJ59" i="264"/>
  <c r="CR42" i="220"/>
  <c r="AA1266" i="222"/>
  <c r="CT42" i="220" s="1"/>
  <c r="CP42" i="220"/>
  <c r="BJ42" i="264"/>
  <c r="CR25" i="220"/>
  <c r="BJ25" i="264"/>
  <c r="S1266" i="222"/>
  <c r="K1266" i="222"/>
  <c r="BN8" i="264" s="1"/>
  <c r="BL8" i="264"/>
  <c r="CP8" i="220"/>
  <c r="BJ8" i="264"/>
  <c r="CR92" i="220"/>
  <c r="AY1265" i="222"/>
  <c r="BJ92" i="264"/>
  <c r="BL75" i="264"/>
  <c r="AQ1265" i="222"/>
  <c r="CP75" i="220"/>
  <c r="CR58" i="220"/>
  <c r="BJ58" i="264"/>
  <c r="AI1265" i="222"/>
  <c r="CR41" i="220"/>
  <c r="AA1265" i="222"/>
  <c r="CP41" i="220"/>
  <c r="BL24" i="264"/>
  <c r="CP24" i="220"/>
  <c r="S1265" i="222"/>
  <c r="BL7" i="264"/>
  <c r="K1265" i="222"/>
  <c r="BJ7" i="264"/>
  <c r="CR91" i="220"/>
  <c r="AY1264" i="222"/>
  <c r="BJ91" i="264"/>
  <c r="AX1267" i="222"/>
  <c r="AX1276" i="222"/>
  <c r="BM103" i="264" s="1"/>
  <c r="AX1264" i="222"/>
  <c r="BM91" i="264" s="1"/>
  <c r="AX1273" i="222"/>
  <c r="AX1270" i="222"/>
  <c r="CS97" i="220" s="1"/>
  <c r="AX1279" i="222"/>
  <c r="BM106" i="264" s="1"/>
  <c r="AV1269" i="222"/>
  <c r="CQ96" i="220" s="1"/>
  <c r="AV1275" i="222"/>
  <c r="BK102" i="264" s="1"/>
  <c r="BL74" i="264"/>
  <c r="AQ1264" i="222"/>
  <c r="CP74" i="220"/>
  <c r="AP1266" i="222"/>
  <c r="CS76" i="220" s="1"/>
  <c r="AP1275" i="222"/>
  <c r="BM85" i="264" s="1"/>
  <c r="AP1272" i="222"/>
  <c r="BM82" i="264" s="1"/>
  <c r="AP1269" i="222"/>
  <c r="BM79" i="264" s="1"/>
  <c r="AP1278" i="222"/>
  <c r="CS88" i="220" s="1"/>
  <c r="AN1267" i="222"/>
  <c r="CQ77" i="220" s="1"/>
  <c r="AN1279" i="222"/>
  <c r="BK89" i="264" s="1"/>
  <c r="AN1268" i="222"/>
  <c r="BK78" i="264" s="1"/>
  <c r="AN1272" i="222"/>
  <c r="BK82" i="264" s="1"/>
  <c r="AN1273" i="222"/>
  <c r="BK83" i="264" s="1"/>
  <c r="AN1274" i="222"/>
  <c r="BK84" i="264" s="1"/>
  <c r="AN1266" i="222"/>
  <c r="BK76" i="264" s="1"/>
  <c r="AN1278" i="222"/>
  <c r="CQ88" i="220" s="1"/>
  <c r="CR57" i="220"/>
  <c r="AI1264" i="222"/>
  <c r="CT57" i="220" s="1"/>
  <c r="CP57" i="220"/>
  <c r="BJ57" i="264"/>
  <c r="AH1264" i="222"/>
  <c r="BM57" i="264" s="1"/>
  <c r="AH1271" i="222"/>
  <c r="BM64" i="264" s="1"/>
  <c r="AH1268" i="222"/>
  <c r="BM61" i="264" s="1"/>
  <c r="AH1279" i="222"/>
  <c r="BM72" i="264" s="1"/>
  <c r="AH1265" i="222"/>
  <c r="CS58" i="220" s="1"/>
  <c r="AH1276" i="222"/>
  <c r="BM69" i="264" s="1"/>
  <c r="AH1273" i="222"/>
  <c r="AH1280" i="222"/>
  <c r="BM73" i="264" s="1"/>
  <c r="AH1270" i="222"/>
  <c r="CS63" i="220" s="1"/>
  <c r="AH1277" i="222"/>
  <c r="CS70" i="220" s="1"/>
  <c r="AH1267" i="222"/>
  <c r="BM60" i="264" s="1"/>
  <c r="AH1274" i="222"/>
  <c r="BM67" i="264" s="1"/>
  <c r="AF1274" i="222"/>
  <c r="CQ67" i="220" s="1"/>
  <c r="AF1275" i="222"/>
  <c r="BK68" i="264" s="1"/>
  <c r="AF1267" i="222"/>
  <c r="BK60" i="264" s="1"/>
  <c r="AF1276" i="222"/>
  <c r="BK69" i="264" s="1"/>
  <c r="AF1268" i="222"/>
  <c r="BK61" i="264" s="1"/>
  <c r="AF1277" i="222"/>
  <c r="AF1269" i="222"/>
  <c r="CQ62" i="220" s="1"/>
  <c r="AA1264" i="222"/>
  <c r="CT40" i="220" s="1"/>
  <c r="CR40" i="220"/>
  <c r="BJ40" i="264"/>
  <c r="CP40" i="220"/>
  <c r="Z1269" i="222"/>
  <c r="BM45" i="264" s="1"/>
  <c r="Z1280" i="222"/>
  <c r="CS56" i="220" s="1"/>
  <c r="Z1266" i="222"/>
  <c r="CS42" i="220" s="1"/>
  <c r="X1277" i="222"/>
  <c r="CQ53" i="220" s="1"/>
  <c r="CR23" i="220"/>
  <c r="S1264" i="222"/>
  <c r="CP23" i="220"/>
  <c r="R1272" i="222"/>
  <c r="BM31" i="264" s="1"/>
  <c r="R1269" i="222"/>
  <c r="BM28" i="264" s="1"/>
  <c r="R1278" i="222"/>
  <c r="BM37" i="264" s="1"/>
  <c r="R1266" i="222"/>
  <c r="BM25" i="264" s="1"/>
  <c r="P1270" i="222"/>
  <c r="BK29" i="264" s="1"/>
  <c r="P1277" i="222"/>
  <c r="BK36" i="264" s="1"/>
  <c r="CR6" i="220"/>
  <c r="BJ6" i="264"/>
  <c r="K1264" i="222"/>
  <c r="E8" i="288"/>
  <c r="AI8" i="288"/>
  <c r="AH8" i="288"/>
  <c r="AC8" i="288"/>
  <c r="AB8" i="288"/>
  <c r="W8" i="288"/>
  <c r="V8" i="288"/>
  <c r="Q8" i="288"/>
  <c r="P8" i="288"/>
  <c r="K8" i="288"/>
  <c r="J8" i="288"/>
  <c r="D8" i="288"/>
  <c r="E8" i="282"/>
  <c r="AI8" i="282"/>
  <c r="AH8" i="282"/>
  <c r="AC8" i="282"/>
  <c r="AB8" i="282"/>
  <c r="W8" i="282"/>
  <c r="V8" i="282"/>
  <c r="Q8" i="282"/>
  <c r="P8" i="282"/>
  <c r="K8" i="282"/>
  <c r="J8" i="282"/>
  <c r="D8" i="282"/>
  <c r="AH80" i="284"/>
  <c r="AM80" i="284" s="1"/>
  <c r="AH80" i="290"/>
  <c r="AM80" i="290" s="1"/>
  <c r="AX302" i="280"/>
  <c r="D24" i="278" s="1"/>
  <c r="F31" i="216"/>
  <c r="F13" i="272"/>
  <c r="AA13" i="287"/>
  <c r="AE80" i="290"/>
  <c r="AD13" i="287" s="1"/>
  <c r="AA8" i="288"/>
  <c r="D23" i="215"/>
  <c r="AO302" i="280"/>
  <c r="AW303" i="280" s="1"/>
  <c r="L21" i="278" s="1"/>
  <c r="D31" i="216"/>
  <c r="AB80" i="284"/>
  <c r="AG80" i="284" s="1"/>
  <c r="D13" i="272"/>
  <c r="AG80" i="290"/>
  <c r="AF13" i="287" s="1"/>
  <c r="U13" i="287"/>
  <c r="U8" i="288"/>
  <c r="Y80" i="290"/>
  <c r="X13" i="287" s="1"/>
  <c r="J7" i="272"/>
  <c r="V80" i="284"/>
  <c r="AA80" i="284" s="1"/>
  <c r="AF302" i="280"/>
  <c r="AN304" i="280" s="1"/>
  <c r="L18" i="278" s="1"/>
  <c r="AA80" i="290"/>
  <c r="Z13" i="287" s="1"/>
  <c r="J16" i="216"/>
  <c r="J12" i="215"/>
  <c r="S80" i="284"/>
  <c r="R13" i="281" s="1"/>
  <c r="O13" i="281"/>
  <c r="O8" i="282"/>
  <c r="H12" i="215"/>
  <c r="W302" i="280"/>
  <c r="AD302" i="280" s="1"/>
  <c r="K12" i="278" s="1"/>
  <c r="H7" i="272"/>
  <c r="P80" i="290"/>
  <c r="J79" i="218"/>
  <c r="I12" i="215" s="1"/>
  <c r="H16" i="216"/>
  <c r="F7" i="272"/>
  <c r="F16" i="216"/>
  <c r="N302" i="280"/>
  <c r="U303" i="280" s="1"/>
  <c r="K9" i="278" s="1"/>
  <c r="J80" i="290"/>
  <c r="O80" i="290" s="1"/>
  <c r="N13" i="287" s="1"/>
  <c r="J80" i="284"/>
  <c r="M305" i="280"/>
  <c r="L7" i="278" s="1"/>
  <c r="D16" i="216"/>
  <c r="D7" i="272"/>
  <c r="D12" i="215"/>
  <c r="D80" i="284"/>
  <c r="G80" i="284" s="1"/>
  <c r="F8" i="282" s="1"/>
  <c r="D80" i="290"/>
  <c r="G80" i="290" s="1"/>
  <c r="F8" i="288" s="1"/>
  <c r="N79" i="218"/>
  <c r="C13" i="272"/>
  <c r="C16" i="216"/>
  <c r="F79" i="218"/>
  <c r="P79" i="218"/>
  <c r="C23" i="215"/>
  <c r="H79" i="218"/>
  <c r="C7" i="272"/>
  <c r="C31" i="216"/>
  <c r="L79" i="218"/>
  <c r="C12" i="215"/>
  <c r="Q12" i="211"/>
  <c r="O16" i="212"/>
  <c r="M16" i="212"/>
  <c r="K12" i="211"/>
  <c r="I16" i="212"/>
  <c r="G12" i="211"/>
  <c r="T79" i="214"/>
  <c r="U79" i="214" s="1"/>
  <c r="T12" i="211" s="1"/>
  <c r="E16" i="212"/>
  <c r="C16" i="212"/>
  <c r="H1271" i="210"/>
  <c r="CR15" i="208" s="1"/>
  <c r="H1277" i="210"/>
  <c r="CR21" i="208" s="1"/>
  <c r="H1265" i="210"/>
  <c r="BL9" i="207" s="1"/>
  <c r="E16" i="183"/>
  <c r="C12" i="182"/>
  <c r="D12" i="182"/>
  <c r="I31" i="179"/>
  <c r="X79" i="181"/>
  <c r="K23" i="178" s="1"/>
  <c r="F23" i="178"/>
  <c r="C31" i="179"/>
  <c r="O79" i="181"/>
  <c r="N12" i="178" s="1"/>
  <c r="L12" i="178"/>
  <c r="I16" i="179"/>
  <c r="L79" i="181"/>
  <c r="K12" i="178" s="1"/>
  <c r="F12" i="178"/>
  <c r="I79" i="181"/>
  <c r="H16" i="179" s="1"/>
  <c r="C16" i="179"/>
  <c r="X1275" i="222"/>
  <c r="X1269" i="222"/>
  <c r="BG40" i="264"/>
  <c r="CM40" i="220"/>
  <c r="X1278" i="222"/>
  <c r="Z1279" i="222"/>
  <c r="Z1276" i="222"/>
  <c r="Z1273" i="222"/>
  <c r="Z1270" i="222"/>
  <c r="Z1267" i="222"/>
  <c r="Z1264" i="222"/>
  <c r="BH40" i="264"/>
  <c r="CN40" i="220"/>
  <c r="X1265" i="222"/>
  <c r="X1272" i="222"/>
  <c r="X1279" i="222"/>
  <c r="Z1274" i="222"/>
  <c r="BG57" i="264"/>
  <c r="CM57" i="220"/>
  <c r="AF1278" i="222"/>
  <c r="AF1272" i="222"/>
  <c r="AF1266" i="222"/>
  <c r="AF1264" i="222"/>
  <c r="AF1271" i="222"/>
  <c r="AF1279" i="222"/>
  <c r="AH1266" i="222"/>
  <c r="AH1269" i="222"/>
  <c r="AH1272" i="222"/>
  <c r="AH1275" i="222"/>
  <c r="BH23" i="264"/>
  <c r="CN23" i="220"/>
  <c r="P1265" i="222"/>
  <c r="P1273" i="222"/>
  <c r="P1267" i="222"/>
  <c r="P1274" i="222"/>
  <c r="R1264" i="222"/>
  <c r="R1267" i="222"/>
  <c r="R1270" i="222"/>
  <c r="R1273" i="222"/>
  <c r="R1276" i="222"/>
  <c r="R1279" i="222"/>
  <c r="X1266" i="222"/>
  <c r="X1273" i="222"/>
  <c r="Z1271" i="222"/>
  <c r="Z1278" i="222"/>
  <c r="BH57" i="264"/>
  <c r="CN57" i="220"/>
  <c r="AF1265" i="222"/>
  <c r="AF1273" i="222"/>
  <c r="X1264" i="222"/>
  <c r="BG23" i="264"/>
  <c r="CM23" i="220"/>
  <c r="P1278" i="222"/>
  <c r="P1272" i="222"/>
  <c r="P1266" i="222"/>
  <c r="P1264" i="222"/>
  <c r="P1271" i="222"/>
  <c r="X1271" i="222"/>
  <c r="P1268" i="222"/>
  <c r="P1275" i="222"/>
  <c r="X1267" i="222"/>
  <c r="X1274" i="222"/>
  <c r="Z1268" i="222"/>
  <c r="Z1275" i="222"/>
  <c r="P1269" i="222"/>
  <c r="P1276" i="222"/>
  <c r="R1265" i="222"/>
  <c r="R1268" i="222"/>
  <c r="R1271" i="222"/>
  <c r="R1274" i="222"/>
  <c r="R1277" i="222"/>
  <c r="R1280" i="222"/>
  <c r="X1268" i="222"/>
  <c r="X1276" i="222"/>
  <c r="Z1265" i="222"/>
  <c r="Z1272" i="222"/>
  <c r="AV1264" i="222"/>
  <c r="AV1270" i="222"/>
  <c r="AV1276" i="222"/>
  <c r="CM74" i="220"/>
  <c r="BG74" i="264"/>
  <c r="AV1265" i="222"/>
  <c r="AV1271" i="222"/>
  <c r="AV1277" i="222"/>
  <c r="AX1265" i="222"/>
  <c r="AX1268" i="222"/>
  <c r="AX1271" i="222"/>
  <c r="AX1274" i="222"/>
  <c r="AX1277" i="222"/>
  <c r="AX1280" i="222"/>
  <c r="CN74" i="220"/>
  <c r="BH74" i="264"/>
  <c r="AN1269" i="222"/>
  <c r="AN1275" i="222"/>
  <c r="AP1264" i="222"/>
  <c r="AP1267" i="222"/>
  <c r="AP1270" i="222"/>
  <c r="AP1273" i="222"/>
  <c r="AP1276" i="222"/>
  <c r="AP1279" i="222"/>
  <c r="AV1266" i="222"/>
  <c r="AV1272" i="222"/>
  <c r="AV1278" i="222"/>
  <c r="AN1264" i="222"/>
  <c r="AN1270" i="222"/>
  <c r="AN1276" i="222"/>
  <c r="AV1267" i="222"/>
  <c r="AV1273" i="222"/>
  <c r="AV1279" i="222"/>
  <c r="AX1266" i="222"/>
  <c r="AX1269" i="222"/>
  <c r="AX1272" i="222"/>
  <c r="AX1275" i="222"/>
  <c r="AX1278" i="222"/>
  <c r="CM91" i="220"/>
  <c r="BG91" i="264"/>
  <c r="AN1265" i="222"/>
  <c r="AN1271" i="222"/>
  <c r="AP1265" i="222"/>
  <c r="AP1268" i="222"/>
  <c r="AP1271" i="222"/>
  <c r="AP1274" i="222"/>
  <c r="AP1277" i="222"/>
  <c r="AV1268" i="222"/>
  <c r="AV1274" i="222"/>
  <c r="CN91" i="220"/>
  <c r="H1278" i="222"/>
  <c r="H1267" i="222"/>
  <c r="H1273" i="222"/>
  <c r="H1279" i="222"/>
  <c r="J1266" i="222"/>
  <c r="J1269" i="222"/>
  <c r="J1272" i="222"/>
  <c r="J1275" i="222"/>
  <c r="J1278" i="222"/>
  <c r="CM6" i="220"/>
  <c r="BG6" i="264"/>
  <c r="H1272" i="222"/>
  <c r="H1268" i="222"/>
  <c r="H1274" i="222"/>
  <c r="CN6" i="220"/>
  <c r="BH6" i="264"/>
  <c r="H1266" i="222"/>
  <c r="H1269" i="222"/>
  <c r="H1275" i="222"/>
  <c r="J1264" i="222"/>
  <c r="J1267" i="222"/>
  <c r="J1270" i="222"/>
  <c r="J1273" i="222"/>
  <c r="J1276" i="222"/>
  <c r="J1279" i="222"/>
  <c r="H1264" i="222"/>
  <c r="H1270" i="222"/>
  <c r="H1276" i="222"/>
  <c r="H1265" i="222"/>
  <c r="H1271" i="222"/>
  <c r="J1265" i="222"/>
  <c r="J1268" i="222"/>
  <c r="J1271" i="222"/>
  <c r="J1274" i="222"/>
  <c r="J1277" i="222"/>
  <c r="H1267" i="210"/>
  <c r="H1273" i="210"/>
  <c r="K1262" i="210"/>
  <c r="K1265" i="210"/>
  <c r="K1268" i="210"/>
  <c r="K1271" i="210"/>
  <c r="K1274" i="210"/>
  <c r="K1277" i="210"/>
  <c r="CQ6" i="208"/>
  <c r="CS8" i="208"/>
  <c r="CQ12" i="208"/>
  <c r="CS14" i="208"/>
  <c r="CQ18" i="208"/>
  <c r="CS20" i="208"/>
  <c r="BK9" i="207"/>
  <c r="BM11" i="207"/>
  <c r="BK15" i="207"/>
  <c r="BM17" i="207"/>
  <c r="BK21" i="207"/>
  <c r="H1262" i="210"/>
  <c r="H1268" i="210"/>
  <c r="H1274" i="210"/>
  <c r="J1263" i="210"/>
  <c r="J1266" i="210"/>
  <c r="J1269" i="210"/>
  <c r="J1272" i="210"/>
  <c r="J1275" i="210"/>
  <c r="J1278" i="210"/>
  <c r="CS7" i="208"/>
  <c r="CQ11" i="208"/>
  <c r="CS13" i="208"/>
  <c r="CQ17" i="208"/>
  <c r="CS19" i="208"/>
  <c r="BH6" i="207"/>
  <c r="BK8" i="207"/>
  <c r="BM10" i="207"/>
  <c r="BK14" i="207"/>
  <c r="BM16" i="207"/>
  <c r="BK20" i="207"/>
  <c r="BM22" i="207"/>
  <c r="H1263" i="210"/>
  <c r="H1269" i="210"/>
  <c r="H1275" i="210"/>
  <c r="K1263" i="210"/>
  <c r="K1266" i="210"/>
  <c r="K1269" i="210"/>
  <c r="K1272" i="210"/>
  <c r="K1275" i="210"/>
  <c r="CS6" i="208"/>
  <c r="CQ10" i="208"/>
  <c r="CS12" i="208"/>
  <c r="CQ16" i="208"/>
  <c r="CS18" i="208"/>
  <c r="BI6" i="207"/>
  <c r="BK7" i="207"/>
  <c r="BM9" i="207"/>
  <c r="BK13" i="207"/>
  <c r="BM15" i="207"/>
  <c r="BK19" i="207"/>
  <c r="BM21" i="207"/>
  <c r="H1264" i="210"/>
  <c r="H1270" i="210"/>
  <c r="H1276" i="210"/>
  <c r="J1264" i="210"/>
  <c r="J1267" i="210"/>
  <c r="J1270" i="210"/>
  <c r="J1273" i="210"/>
  <c r="J1276" i="210"/>
  <c r="CQ9" i="208"/>
  <c r="CQ15" i="208"/>
  <c r="CQ21" i="208"/>
  <c r="K1264" i="210"/>
  <c r="K1267" i="210"/>
  <c r="K1270" i="210"/>
  <c r="K1273" i="210"/>
  <c r="K1276" i="210"/>
  <c r="H1266" i="210"/>
  <c r="H1272" i="210"/>
  <c r="J1262" i="210"/>
  <c r="J1265" i="210"/>
  <c r="J1268" i="210"/>
  <c r="J1271" i="210"/>
  <c r="J1274" i="210"/>
  <c r="J1277" i="210"/>
  <c r="N16" i="179"/>
  <c r="L16" i="179"/>
  <c r="U79" i="181"/>
  <c r="G16" i="179"/>
  <c r="M16" i="179"/>
  <c r="G31" i="179"/>
  <c r="J12" i="178"/>
  <c r="J23" i="178"/>
  <c r="F79" i="181"/>
  <c r="R79" i="181"/>
  <c r="D16" i="179"/>
  <c r="J16" i="179"/>
  <c r="D31" i="179"/>
  <c r="J31" i="179"/>
  <c r="L304" i="280"/>
  <c r="K6" i="278" s="1"/>
  <c r="D4" i="278"/>
  <c r="I303" i="280"/>
  <c r="H5" i="278" s="1"/>
  <c r="M304" i="280"/>
  <c r="L6" i="278" s="1"/>
  <c r="X8" i="288"/>
  <c r="AD8" i="288"/>
  <c r="U80" i="284"/>
  <c r="L302" i="280"/>
  <c r="K4" i="278" s="1"/>
  <c r="M303" i="280"/>
  <c r="L5" i="278" s="1"/>
  <c r="U80" i="290"/>
  <c r="Z8" i="288"/>
  <c r="R302" i="280"/>
  <c r="H8" i="278" s="1"/>
  <c r="T303" i="280"/>
  <c r="J9" i="278" s="1"/>
  <c r="AU303" i="280"/>
  <c r="J21" i="278" s="1"/>
  <c r="AU304" i="280"/>
  <c r="J22" i="278" s="1"/>
  <c r="BC302" i="280"/>
  <c r="I24" i="278" s="1"/>
  <c r="AB303" i="280"/>
  <c r="I13" i="278" s="1"/>
  <c r="BC303" i="280"/>
  <c r="I25" i="278" s="1"/>
  <c r="AB304" i="280"/>
  <c r="I14" i="278" s="1"/>
  <c r="BC304" i="280"/>
  <c r="I26" i="278" s="1"/>
  <c r="M302" i="280"/>
  <c r="L4" i="278" s="1"/>
  <c r="S302" i="280"/>
  <c r="I8" i="278" s="1"/>
  <c r="AK302" i="280"/>
  <c r="I16" i="278" s="1"/>
  <c r="I304" i="280"/>
  <c r="H6" i="278" s="1"/>
  <c r="L303" i="280"/>
  <c r="K5" i="278" s="1"/>
  <c r="L305" i="280"/>
  <c r="K7" i="278" s="1"/>
  <c r="K672" i="277"/>
  <c r="J5" i="285" s="1"/>
  <c r="K674" i="277"/>
  <c r="J7" i="285" s="1"/>
  <c r="K677" i="277"/>
  <c r="J10" i="285" s="1"/>
  <c r="K678" i="277"/>
  <c r="J11" i="285" s="1"/>
  <c r="AD671" i="277"/>
  <c r="H31" i="285" s="1"/>
  <c r="AD672" i="277"/>
  <c r="H32" i="285" s="1"/>
  <c r="AD673" i="277"/>
  <c r="H33" i="285" s="1"/>
  <c r="X674" i="277"/>
  <c r="I25" i="285" s="1"/>
  <c r="AD674" i="277"/>
  <c r="H34" i="285" s="1"/>
  <c r="X675" i="277"/>
  <c r="I26" i="285" s="1"/>
  <c r="AD675" i="277"/>
  <c r="H35" i="285" s="1"/>
  <c r="X676" i="277"/>
  <c r="I27" i="285" s="1"/>
  <c r="AD676" i="277"/>
  <c r="H36" i="285" s="1"/>
  <c r="X677" i="277"/>
  <c r="I28" i="285" s="1"/>
  <c r="X678" i="277"/>
  <c r="I29" i="285" s="1"/>
  <c r="AK671" i="277"/>
  <c r="H40" i="285" s="1"/>
  <c r="AK672" i="277"/>
  <c r="H41" i="285" s="1"/>
  <c r="AK673" i="277"/>
  <c r="H42" i="285" s="1"/>
  <c r="AK674" i="277"/>
  <c r="H43" i="285" s="1"/>
  <c r="AK675" i="277"/>
  <c r="H44" i="285" s="1"/>
  <c r="AK676" i="277"/>
  <c r="H45" i="285" s="1"/>
  <c r="AK677" i="277"/>
  <c r="H46" i="285" s="1"/>
  <c r="AK678" i="277"/>
  <c r="H47" i="285" s="1"/>
  <c r="K671" i="277"/>
  <c r="J4" i="285" s="1"/>
  <c r="AR671" i="277"/>
  <c r="H49" i="285" s="1"/>
  <c r="AR672" i="277"/>
  <c r="H50" i="285" s="1"/>
  <c r="AR673" i="277"/>
  <c r="H51" i="285" s="1"/>
  <c r="AR674" i="277"/>
  <c r="H52" i="285" s="1"/>
  <c r="AR675" i="277"/>
  <c r="H53" i="285" s="1"/>
  <c r="AR676" i="277"/>
  <c r="H54" i="285" s="1"/>
  <c r="AR677" i="277"/>
  <c r="H55" i="285" s="1"/>
  <c r="AR678" i="277"/>
  <c r="H56" i="285" s="1"/>
  <c r="I673" i="277"/>
  <c r="H6" i="285" s="1"/>
  <c r="I677" i="277"/>
  <c r="H10" i="285" s="1"/>
  <c r="I678" i="277"/>
  <c r="H11" i="285" s="1"/>
  <c r="H80" i="290"/>
  <c r="N80" i="290"/>
  <c r="T80" i="290"/>
  <c r="Z80" i="290"/>
  <c r="AF80" i="290"/>
  <c r="AL80" i="290"/>
  <c r="H80" i="284"/>
  <c r="T80" i="284"/>
  <c r="Z80" i="284"/>
  <c r="AL80" i="284"/>
  <c r="N80" i="284"/>
  <c r="AF80" i="284"/>
  <c r="BM22" i="264" l="1"/>
  <c r="CQ46" i="220"/>
  <c r="BM53" i="264"/>
  <c r="CS90" i="220"/>
  <c r="CQ29" i="220"/>
  <c r="CS103" i="220"/>
  <c r="AM303" i="280"/>
  <c r="K17" i="278" s="1"/>
  <c r="AJ304" i="280"/>
  <c r="H18" i="278" s="1"/>
  <c r="AM305" i="280"/>
  <c r="K19" i="278" s="1"/>
  <c r="AM304" i="280"/>
  <c r="K18" i="278" s="1"/>
  <c r="AN305" i="280"/>
  <c r="L19" i="278" s="1"/>
  <c r="AJ302" i="280"/>
  <c r="H16" i="278" s="1"/>
  <c r="AE304" i="280"/>
  <c r="L14" i="278" s="1"/>
  <c r="AA304" i="280"/>
  <c r="H14" i="278" s="1"/>
  <c r="AD304" i="280"/>
  <c r="K14" i="278" s="1"/>
  <c r="AD303" i="280"/>
  <c r="K13" i="278" s="1"/>
  <c r="AE305" i="280"/>
  <c r="L15" i="278" s="1"/>
  <c r="AA303" i="280"/>
  <c r="H13" i="278" s="1"/>
  <c r="AD305" i="280"/>
  <c r="K15" i="278" s="1"/>
  <c r="AA302" i="280"/>
  <c r="H12" i="278" s="1"/>
  <c r="AE303" i="280"/>
  <c r="L13" i="278" s="1"/>
  <c r="CS45" i="220"/>
  <c r="CQ102" i="220"/>
  <c r="BM58" i="264"/>
  <c r="CS79" i="220"/>
  <c r="CQ82" i="220"/>
  <c r="CQ19" i="220"/>
  <c r="CQ69" i="220"/>
  <c r="CS91" i="220"/>
  <c r="CS60" i="220"/>
  <c r="CT21" i="220"/>
  <c r="BK87" i="264"/>
  <c r="CQ63" i="220"/>
  <c r="BM88" i="264"/>
  <c r="CS71" i="220"/>
  <c r="BM70" i="264"/>
  <c r="CQ84" i="220"/>
  <c r="CQ83" i="220"/>
  <c r="CS34" i="220"/>
  <c r="CT54" i="220"/>
  <c r="BN16" i="264"/>
  <c r="BN19" i="264"/>
  <c r="BN63" i="264"/>
  <c r="CT71" i="220"/>
  <c r="CQ68" i="220"/>
  <c r="BK88" i="264"/>
  <c r="CQ76" i="220"/>
  <c r="BK38" i="264"/>
  <c r="CS82" i="220"/>
  <c r="CS72" i="220"/>
  <c r="BM63" i="264"/>
  <c r="CT67" i="220"/>
  <c r="BN65" i="264"/>
  <c r="CS67" i="220"/>
  <c r="CT51" i="220"/>
  <c r="BK53" i="264"/>
  <c r="BM56" i="264"/>
  <c r="BK96" i="264"/>
  <c r="BN15" i="264"/>
  <c r="BM97" i="264"/>
  <c r="CS106" i="220"/>
  <c r="CQ89" i="220"/>
  <c r="BK77" i="264"/>
  <c r="BK67" i="264"/>
  <c r="BK62" i="264"/>
  <c r="BM42" i="264"/>
  <c r="BN40" i="264"/>
  <c r="CT8" i="220"/>
  <c r="BN42" i="264"/>
  <c r="CS37" i="220"/>
  <c r="CS85" i="220"/>
  <c r="BN57" i="264"/>
  <c r="BN61" i="264"/>
  <c r="CT45" i="220"/>
  <c r="CT29" i="220"/>
  <c r="BN17" i="264"/>
  <c r="CT14" i="220"/>
  <c r="CT10" i="220"/>
  <c r="CT11" i="220"/>
  <c r="CT12" i="220"/>
  <c r="CS73" i="220"/>
  <c r="CT20" i="220"/>
  <c r="CS69" i="220"/>
  <c r="BN48" i="264"/>
  <c r="CS64" i="220"/>
  <c r="BN13" i="264"/>
  <c r="CS28" i="220"/>
  <c r="CS61" i="220"/>
  <c r="CQ61" i="220"/>
  <c r="CQ60" i="220"/>
  <c r="CT9" i="220"/>
  <c r="BM76" i="264"/>
  <c r="CT59" i="220"/>
  <c r="CS57" i="220"/>
  <c r="CS25" i="220"/>
  <c r="BN106" i="264"/>
  <c r="CT106" i="220"/>
  <c r="BN89" i="264"/>
  <c r="CT89" i="220"/>
  <c r="CT72" i="220"/>
  <c r="BN72" i="264"/>
  <c r="BN55" i="264"/>
  <c r="CT55" i="220"/>
  <c r="CT38" i="220"/>
  <c r="BN38" i="264"/>
  <c r="CT105" i="220"/>
  <c r="BN105" i="264"/>
  <c r="BN88" i="264"/>
  <c r="CT88" i="220"/>
  <c r="BN37" i="264"/>
  <c r="CT37" i="220"/>
  <c r="BN104" i="264"/>
  <c r="CT104" i="220"/>
  <c r="BN87" i="264"/>
  <c r="CT87" i="220"/>
  <c r="BN70" i="264"/>
  <c r="CT70" i="220"/>
  <c r="BN53" i="264"/>
  <c r="CT53" i="220"/>
  <c r="CT36" i="220"/>
  <c r="BN36" i="264"/>
  <c r="CQ36" i="220"/>
  <c r="CT103" i="220"/>
  <c r="BN103" i="264"/>
  <c r="BN86" i="264"/>
  <c r="CT86" i="220"/>
  <c r="BN69" i="264"/>
  <c r="CT69" i="220"/>
  <c r="BN52" i="264"/>
  <c r="CT52" i="220"/>
  <c r="CT35" i="220"/>
  <c r="BN18" i="264"/>
  <c r="CT18" i="220"/>
  <c r="BN102" i="264"/>
  <c r="CT102" i="220"/>
  <c r="BN85" i="264"/>
  <c r="CT85" i="220"/>
  <c r="CT68" i="220"/>
  <c r="BN68" i="264"/>
  <c r="CT34" i="220"/>
  <c r="BN34" i="264"/>
  <c r="CT101" i="220"/>
  <c r="BN101" i="264"/>
  <c r="BN84" i="264"/>
  <c r="CT84" i="220"/>
  <c r="BN50" i="264"/>
  <c r="CT50" i="220"/>
  <c r="BN33" i="264"/>
  <c r="CT33" i="220"/>
  <c r="BN100" i="264"/>
  <c r="CT100" i="220"/>
  <c r="BN83" i="264"/>
  <c r="CT83" i="220"/>
  <c r="CT66" i="220"/>
  <c r="BN66" i="264"/>
  <c r="BN49" i="264"/>
  <c r="CT49" i="220"/>
  <c r="CT32" i="220"/>
  <c r="BN32" i="264"/>
  <c r="CT99" i="220"/>
  <c r="BN99" i="264"/>
  <c r="BN82" i="264"/>
  <c r="CT82" i="220"/>
  <c r="CS31" i="220"/>
  <c r="BN31" i="264"/>
  <c r="CT31" i="220"/>
  <c r="BN98" i="264"/>
  <c r="CT98" i="220"/>
  <c r="BN81" i="264"/>
  <c r="CT81" i="220"/>
  <c r="CT64" i="220"/>
  <c r="BN64" i="264"/>
  <c r="BN47" i="264"/>
  <c r="CT47" i="220"/>
  <c r="CT30" i="220"/>
  <c r="BN30" i="264"/>
  <c r="CT97" i="220"/>
  <c r="BN97" i="264"/>
  <c r="BN80" i="264"/>
  <c r="CT80" i="220"/>
  <c r="BN46" i="264"/>
  <c r="CT46" i="220"/>
  <c r="BN96" i="264"/>
  <c r="CT96" i="220"/>
  <c r="BN79" i="264"/>
  <c r="CT79" i="220"/>
  <c r="CT62" i="220"/>
  <c r="BN62" i="264"/>
  <c r="CT28" i="220"/>
  <c r="BN28" i="264"/>
  <c r="CT95" i="220"/>
  <c r="BN95" i="264"/>
  <c r="CQ78" i="220"/>
  <c r="BN78" i="264"/>
  <c r="CT78" i="220"/>
  <c r="BN44" i="264"/>
  <c r="CT44" i="220"/>
  <c r="BN27" i="264"/>
  <c r="CT27" i="220"/>
  <c r="BN94" i="264"/>
  <c r="CT94" i="220"/>
  <c r="BN77" i="264"/>
  <c r="CT77" i="220"/>
  <c r="CT60" i="220"/>
  <c r="BN60" i="264"/>
  <c r="BN43" i="264"/>
  <c r="CT43" i="220"/>
  <c r="CT26" i="220"/>
  <c r="BN26" i="264"/>
  <c r="CT93" i="220"/>
  <c r="BN93" i="264"/>
  <c r="BN76" i="264"/>
  <c r="CT76" i="220"/>
  <c r="BN25" i="264"/>
  <c r="CT25" i="220"/>
  <c r="BN92" i="264"/>
  <c r="CT92" i="220"/>
  <c r="BN75" i="264"/>
  <c r="CT75" i="220"/>
  <c r="CT58" i="220"/>
  <c r="BN58" i="264"/>
  <c r="BN41" i="264"/>
  <c r="CT41" i="220"/>
  <c r="CT24" i="220"/>
  <c r="BN24" i="264"/>
  <c r="BN7" i="264"/>
  <c r="CT7" i="220"/>
  <c r="BN91" i="264"/>
  <c r="CT91" i="220"/>
  <c r="CS94" i="220"/>
  <c r="BM94" i="264"/>
  <c r="BM100" i="264"/>
  <c r="CS100" i="220"/>
  <c r="BN74" i="264"/>
  <c r="CT74" i="220"/>
  <c r="BM66" i="264"/>
  <c r="CS66" i="220"/>
  <c r="BK70" i="264"/>
  <c r="CQ70" i="220"/>
  <c r="BN23" i="264"/>
  <c r="CT23" i="220"/>
  <c r="CT6" i="220"/>
  <c r="BN6" i="264"/>
  <c r="AK8" i="288"/>
  <c r="AK13" i="287"/>
  <c r="AE13" i="287"/>
  <c r="AE8" i="288"/>
  <c r="Y8" i="288"/>
  <c r="Y13" i="287"/>
  <c r="S13" i="287"/>
  <c r="S8" i="288"/>
  <c r="M8" i="288"/>
  <c r="M13" i="287"/>
  <c r="G13" i="287"/>
  <c r="G8" i="288"/>
  <c r="R8" i="282"/>
  <c r="AK8" i="282"/>
  <c r="AK13" i="281"/>
  <c r="AE13" i="281"/>
  <c r="AE8" i="282"/>
  <c r="Y8" i="282"/>
  <c r="Y13" i="281"/>
  <c r="S13" i="281"/>
  <c r="S8" i="282"/>
  <c r="M8" i="282"/>
  <c r="M13" i="281"/>
  <c r="G13" i="281"/>
  <c r="G8" i="282"/>
  <c r="C13" i="281"/>
  <c r="I80" i="284"/>
  <c r="H13" i="281" s="1"/>
  <c r="Z13" i="281"/>
  <c r="Z8" i="282"/>
  <c r="AL13" i="287"/>
  <c r="AL8" i="288"/>
  <c r="BB303" i="280"/>
  <c r="H25" i="278" s="1"/>
  <c r="BB304" i="280"/>
  <c r="H26" i="278" s="1"/>
  <c r="BB302" i="280"/>
  <c r="H24" i="278" s="1"/>
  <c r="AJ303" i="280"/>
  <c r="H17" i="278" s="1"/>
  <c r="AN302" i="280"/>
  <c r="L16" i="278" s="1"/>
  <c r="AM302" i="280"/>
  <c r="K16" i="278" s="1"/>
  <c r="N8" i="288"/>
  <c r="C13" i="287"/>
  <c r="AL13" i="281"/>
  <c r="AL8" i="282"/>
  <c r="BF302" i="280"/>
  <c r="L24" i="278" s="1"/>
  <c r="AF13" i="281"/>
  <c r="AF8" i="282"/>
  <c r="AF8" i="288"/>
  <c r="AW302" i="280"/>
  <c r="L20" i="278" s="1"/>
  <c r="F13" i="287"/>
  <c r="BE302" i="280"/>
  <c r="K24" i="278" s="1"/>
  <c r="BE303" i="280"/>
  <c r="K25" i="278" s="1"/>
  <c r="BF303" i="280"/>
  <c r="L25" i="278" s="1"/>
  <c r="I7" i="272"/>
  <c r="I16" i="216"/>
  <c r="V303" i="280"/>
  <c r="L9" i="278" s="1"/>
  <c r="U304" i="280"/>
  <c r="K10" i="278" s="1"/>
  <c r="U305" i="280"/>
  <c r="K11" i="278" s="1"/>
  <c r="U302" i="280"/>
  <c r="K8" i="278" s="1"/>
  <c r="V305" i="280"/>
  <c r="L11" i="278" s="1"/>
  <c r="V304" i="280"/>
  <c r="L10" i="278" s="1"/>
  <c r="F13" i="281"/>
  <c r="C8" i="282"/>
  <c r="AK80" i="290"/>
  <c r="AG13" i="287"/>
  <c r="AG8" i="288"/>
  <c r="AG13" i="281"/>
  <c r="AK80" i="284"/>
  <c r="AG8" i="282"/>
  <c r="BE305" i="280"/>
  <c r="K27" i="278" s="1"/>
  <c r="BE304" i="280"/>
  <c r="K26" i="278" s="1"/>
  <c r="BF305" i="280"/>
  <c r="L27" i="278" s="1"/>
  <c r="BF304" i="280"/>
  <c r="L26" i="278" s="1"/>
  <c r="D20" i="278"/>
  <c r="AS303" i="280"/>
  <c r="H21" i="278" s="1"/>
  <c r="AS302" i="280"/>
  <c r="H20" i="278" s="1"/>
  <c r="AV303" i="280"/>
  <c r="K21" i="278" s="1"/>
  <c r="AS304" i="280"/>
  <c r="H22" i="278" s="1"/>
  <c r="AW305" i="280"/>
  <c r="L23" i="278" s="1"/>
  <c r="AV304" i="280"/>
  <c r="K22" i="278" s="1"/>
  <c r="AV302" i="280"/>
  <c r="K20" i="278" s="1"/>
  <c r="AV305" i="280"/>
  <c r="K23" i="278" s="1"/>
  <c r="AE80" i="284"/>
  <c r="AA13" i="281"/>
  <c r="AA8" i="282"/>
  <c r="AW304" i="280"/>
  <c r="L22" i="278" s="1"/>
  <c r="AN303" i="280"/>
  <c r="L17" i="278" s="1"/>
  <c r="D16" i="278"/>
  <c r="U13" i="281"/>
  <c r="U8" i="282"/>
  <c r="Y80" i="284"/>
  <c r="AE302" i="280"/>
  <c r="L12" i="278" s="1"/>
  <c r="D12" i="278"/>
  <c r="S80" i="290"/>
  <c r="O8" i="288"/>
  <c r="O13" i="287"/>
  <c r="I8" i="282"/>
  <c r="I13" i="281"/>
  <c r="M80" i="284"/>
  <c r="D8" i="278"/>
  <c r="R304" i="280"/>
  <c r="H10" i="278" s="1"/>
  <c r="R303" i="280"/>
  <c r="H9" i="278" s="1"/>
  <c r="I8" i="288"/>
  <c r="I13" i="287"/>
  <c r="M80" i="290"/>
  <c r="V302" i="280"/>
  <c r="L8" i="278" s="1"/>
  <c r="O80" i="284"/>
  <c r="I80" i="290"/>
  <c r="H13" i="287" s="1"/>
  <c r="C8" i="288"/>
  <c r="K7" i="272"/>
  <c r="K16" i="216"/>
  <c r="K12" i="215"/>
  <c r="E7" i="272"/>
  <c r="E16" i="216"/>
  <c r="E12" i="215"/>
  <c r="G13" i="272"/>
  <c r="G31" i="216"/>
  <c r="G23" i="215"/>
  <c r="G16" i="216"/>
  <c r="G12" i="215"/>
  <c r="G7" i="272"/>
  <c r="E23" i="215"/>
  <c r="E13" i="272"/>
  <c r="E31" i="216"/>
  <c r="G79" i="214"/>
  <c r="F12" i="211" s="1"/>
  <c r="S16" i="212"/>
  <c r="Q79" i="214"/>
  <c r="P12" i="211" s="1"/>
  <c r="I79" i="214"/>
  <c r="H16" i="212" s="1"/>
  <c r="M79" i="214"/>
  <c r="L12" i="211" s="1"/>
  <c r="E79" i="214"/>
  <c r="D12" i="211" s="1"/>
  <c r="K79" i="214"/>
  <c r="J16" i="212" s="1"/>
  <c r="O79" i="214"/>
  <c r="N16" i="212" s="1"/>
  <c r="S79" i="214"/>
  <c r="R12" i="211" s="1"/>
  <c r="S12" i="211"/>
  <c r="T16" i="212"/>
  <c r="CR9" i="208"/>
  <c r="BL21" i="207"/>
  <c r="BL15" i="207"/>
  <c r="H12" i="178"/>
  <c r="K31" i="179"/>
  <c r="K16" i="179"/>
  <c r="BM84" i="264"/>
  <c r="CS84" i="220"/>
  <c r="BM93" i="264"/>
  <c r="CS93" i="220"/>
  <c r="BK74" i="264"/>
  <c r="CQ74" i="220"/>
  <c r="BM95" i="264"/>
  <c r="CS95" i="220"/>
  <c r="BM44" i="264"/>
  <c r="CS44" i="220"/>
  <c r="BM81" i="264"/>
  <c r="CS81" i="220"/>
  <c r="BK106" i="264"/>
  <c r="CQ106" i="220"/>
  <c r="BK105" i="264"/>
  <c r="CQ105" i="220"/>
  <c r="BM80" i="264"/>
  <c r="CS80" i="220"/>
  <c r="BM92" i="264"/>
  <c r="CS92" i="220"/>
  <c r="BK103" i="264"/>
  <c r="CQ103" i="220"/>
  <c r="BK52" i="264"/>
  <c r="CQ52" i="220"/>
  <c r="BM27" i="264"/>
  <c r="CS27" i="220"/>
  <c r="BK50" i="264"/>
  <c r="CQ50" i="220"/>
  <c r="BK47" i="264"/>
  <c r="CQ47" i="220"/>
  <c r="BK58" i="264"/>
  <c r="CQ58" i="220"/>
  <c r="BK49" i="264"/>
  <c r="CQ49" i="220"/>
  <c r="BM26" i="264"/>
  <c r="CS26" i="220"/>
  <c r="BK24" i="264"/>
  <c r="CQ24" i="220"/>
  <c r="BM65" i="264"/>
  <c r="CS65" i="220"/>
  <c r="BK59" i="264"/>
  <c r="CQ59" i="220"/>
  <c r="BK55" i="264"/>
  <c r="CQ55" i="220"/>
  <c r="BM43" i="264"/>
  <c r="CS43" i="220"/>
  <c r="BK45" i="264"/>
  <c r="CQ45" i="220"/>
  <c r="BM78" i="264"/>
  <c r="CS78" i="220"/>
  <c r="BM105" i="264"/>
  <c r="CS105" i="220"/>
  <c r="BK100" i="264"/>
  <c r="CQ100" i="220"/>
  <c r="BK99" i="264"/>
  <c r="CQ99" i="220"/>
  <c r="BM77" i="264"/>
  <c r="CS77" i="220"/>
  <c r="BM107" i="264"/>
  <c r="CS107" i="220"/>
  <c r="BK104" i="264"/>
  <c r="CQ104" i="220"/>
  <c r="BK97" i="264"/>
  <c r="CQ97" i="220"/>
  <c r="BK44" i="264"/>
  <c r="CQ44" i="220"/>
  <c r="BM24" i="264"/>
  <c r="CS24" i="220"/>
  <c r="BK43" i="264"/>
  <c r="CQ43" i="220"/>
  <c r="BK30" i="264"/>
  <c r="CQ30" i="220"/>
  <c r="BK42" i="264"/>
  <c r="CQ42" i="220"/>
  <c r="BM23" i="264"/>
  <c r="CS23" i="220"/>
  <c r="BM62" i="264"/>
  <c r="CS62" i="220"/>
  <c r="BK65" i="264"/>
  <c r="CQ65" i="220"/>
  <c r="BK48" i="264"/>
  <c r="CQ48" i="220"/>
  <c r="BM46" i="264"/>
  <c r="CS46" i="220"/>
  <c r="BK51" i="264"/>
  <c r="CQ51" i="220"/>
  <c r="BK101" i="264"/>
  <c r="CQ101" i="220"/>
  <c r="BM75" i="264"/>
  <c r="CS75" i="220"/>
  <c r="BM102" i="264"/>
  <c r="CS102" i="220"/>
  <c r="BK94" i="264"/>
  <c r="CQ94" i="220"/>
  <c r="BK93" i="264"/>
  <c r="CQ93" i="220"/>
  <c r="BM74" i="264"/>
  <c r="CS74" i="220"/>
  <c r="BM104" i="264"/>
  <c r="CS104" i="220"/>
  <c r="BK98" i="264"/>
  <c r="CQ98" i="220"/>
  <c r="BK91" i="264"/>
  <c r="CQ91" i="220"/>
  <c r="BM39" i="264"/>
  <c r="CS39" i="220"/>
  <c r="BK35" i="264"/>
  <c r="CQ35" i="220"/>
  <c r="BK34" i="264"/>
  <c r="CQ34" i="220"/>
  <c r="BK23" i="264"/>
  <c r="CQ23" i="220"/>
  <c r="BM38" i="264"/>
  <c r="CS38" i="220"/>
  <c r="BK33" i="264"/>
  <c r="CQ33" i="220"/>
  <c r="BM59" i="264"/>
  <c r="CS59" i="220"/>
  <c r="BK71" i="264"/>
  <c r="CQ71" i="220"/>
  <c r="BK41" i="264"/>
  <c r="CQ41" i="220"/>
  <c r="BM49" i="264"/>
  <c r="CS49" i="220"/>
  <c r="BK95" i="264"/>
  <c r="CQ95" i="220"/>
  <c r="BK81" i="264"/>
  <c r="CQ81" i="220"/>
  <c r="BM99" i="264"/>
  <c r="CS99" i="220"/>
  <c r="BK86" i="264"/>
  <c r="CQ86" i="220"/>
  <c r="BM89" i="264"/>
  <c r="CS89" i="220"/>
  <c r="BK85" i="264"/>
  <c r="CQ85" i="220"/>
  <c r="BM101" i="264"/>
  <c r="CS101" i="220"/>
  <c r="BK92" i="264"/>
  <c r="CQ92" i="220"/>
  <c r="BM36" i="264"/>
  <c r="CS36" i="220"/>
  <c r="BK28" i="264"/>
  <c r="CQ28" i="220"/>
  <c r="BK27" i="264"/>
  <c r="CQ27" i="220"/>
  <c r="BK25" i="264"/>
  <c r="CQ25" i="220"/>
  <c r="BK40" i="264"/>
  <c r="CQ40" i="220"/>
  <c r="BM54" i="264"/>
  <c r="CS54" i="220"/>
  <c r="BM35" i="264"/>
  <c r="CS35" i="220"/>
  <c r="BK26" i="264"/>
  <c r="CQ26" i="220"/>
  <c r="BK72" i="264"/>
  <c r="CQ72" i="220"/>
  <c r="BM52" i="264"/>
  <c r="CS52" i="220"/>
  <c r="BK54" i="264"/>
  <c r="CQ54" i="220"/>
  <c r="BM87" i="264"/>
  <c r="CS87" i="220"/>
  <c r="BK75" i="264"/>
  <c r="CQ75" i="220"/>
  <c r="BM96" i="264"/>
  <c r="CS96" i="220"/>
  <c r="BK80" i="264"/>
  <c r="CQ80" i="220"/>
  <c r="BM86" i="264"/>
  <c r="CS86" i="220"/>
  <c r="BK79" i="264"/>
  <c r="CQ79" i="220"/>
  <c r="BM98" i="264"/>
  <c r="CS98" i="220"/>
  <c r="BM48" i="264"/>
  <c r="CS48" i="220"/>
  <c r="BM33" i="264"/>
  <c r="CS33" i="220"/>
  <c r="BM51" i="264"/>
  <c r="CS51" i="220"/>
  <c r="BK31" i="264"/>
  <c r="CQ31" i="220"/>
  <c r="BM47" i="264"/>
  <c r="CS47" i="220"/>
  <c r="BM32" i="264"/>
  <c r="CS32" i="220"/>
  <c r="BK64" i="264"/>
  <c r="CQ64" i="220"/>
  <c r="BM55" i="264"/>
  <c r="CS55" i="220"/>
  <c r="BM83" i="264"/>
  <c r="CS83" i="220"/>
  <c r="BM41" i="264"/>
  <c r="CS41" i="220"/>
  <c r="BM30" i="264"/>
  <c r="CS30" i="220"/>
  <c r="BK37" i="264"/>
  <c r="CQ37" i="220"/>
  <c r="BK66" i="264"/>
  <c r="CQ66" i="220"/>
  <c r="BM29" i="264"/>
  <c r="CS29" i="220"/>
  <c r="BK32" i="264"/>
  <c r="CQ32" i="220"/>
  <c r="BM68" i="264"/>
  <c r="CS68" i="220"/>
  <c r="BK57" i="264"/>
  <c r="CQ57" i="220"/>
  <c r="BM50" i="264"/>
  <c r="CS50" i="220"/>
  <c r="BM40" i="264"/>
  <c r="CS40" i="220"/>
  <c r="BM7" i="264"/>
  <c r="CS7" i="220"/>
  <c r="BM21" i="264"/>
  <c r="CS21" i="220"/>
  <c r="BK17" i="264"/>
  <c r="CQ17" i="220"/>
  <c r="CQ16" i="220"/>
  <c r="BK16" i="264"/>
  <c r="BM17" i="264"/>
  <c r="CS17" i="220"/>
  <c r="BK9" i="264"/>
  <c r="CQ9" i="220"/>
  <c r="BK13" i="264"/>
  <c r="CQ13" i="220"/>
  <c r="BM18" i="264"/>
  <c r="CS18" i="220"/>
  <c r="BK11" i="264"/>
  <c r="CQ11" i="220"/>
  <c r="BK10" i="264"/>
  <c r="CQ10" i="220"/>
  <c r="BM14" i="264"/>
  <c r="CS14" i="220"/>
  <c r="BK20" i="264"/>
  <c r="CQ20" i="220"/>
  <c r="BM19" i="264"/>
  <c r="CS19" i="220"/>
  <c r="BK7" i="264"/>
  <c r="CQ7" i="220"/>
  <c r="BM15" i="264"/>
  <c r="CS15" i="220"/>
  <c r="BK8" i="264"/>
  <c r="CQ8" i="220"/>
  <c r="BK14" i="264"/>
  <c r="CQ14" i="220"/>
  <c r="BM11" i="264"/>
  <c r="CS11" i="220"/>
  <c r="BM16" i="264"/>
  <c r="CS16" i="220"/>
  <c r="BK18" i="264"/>
  <c r="CQ18" i="220"/>
  <c r="CS12" i="220"/>
  <c r="BM12" i="264"/>
  <c r="BM8" i="264"/>
  <c r="CS8" i="220"/>
  <c r="BM13" i="264"/>
  <c r="CS13" i="220"/>
  <c r="BK12" i="264"/>
  <c r="CQ12" i="220"/>
  <c r="BM9" i="264"/>
  <c r="CS9" i="220"/>
  <c r="BK21" i="264"/>
  <c r="CQ21" i="220"/>
  <c r="BM10" i="264"/>
  <c r="CS10" i="220"/>
  <c r="BK6" i="264"/>
  <c r="CQ6" i="220"/>
  <c r="BM6" i="264"/>
  <c r="CS6" i="220"/>
  <c r="BM20" i="264"/>
  <c r="CS20" i="220"/>
  <c r="BK15" i="264"/>
  <c r="CQ15" i="220"/>
  <c r="CT17" i="208"/>
  <c r="BN17" i="207"/>
  <c r="BO10" i="207"/>
  <c r="CU10" i="208"/>
  <c r="BL12" i="207"/>
  <c r="CR12" i="208"/>
  <c r="CT12" i="208"/>
  <c r="BN12" i="207"/>
  <c r="BO20" i="207"/>
  <c r="CU20" i="208"/>
  <c r="BN8" i="207"/>
  <c r="CT8" i="208"/>
  <c r="CU19" i="208"/>
  <c r="BO19" i="207"/>
  <c r="BL13" i="207"/>
  <c r="CR13" i="208"/>
  <c r="CT10" i="208"/>
  <c r="BN10" i="207"/>
  <c r="BO15" i="207"/>
  <c r="CU15" i="208"/>
  <c r="BN9" i="207"/>
  <c r="CT9" i="208"/>
  <c r="CU17" i="208"/>
  <c r="BO17" i="207"/>
  <c r="CR20" i="208"/>
  <c r="BL20" i="207"/>
  <c r="BO16" i="207"/>
  <c r="CU16" i="208"/>
  <c r="BL7" i="207"/>
  <c r="CR7" i="208"/>
  <c r="BN7" i="207"/>
  <c r="CT7" i="208"/>
  <c r="CU12" i="208"/>
  <c r="BO12" i="207"/>
  <c r="CU11" i="208"/>
  <c r="BO11" i="207"/>
  <c r="CT6" i="208"/>
  <c r="BN6" i="207"/>
  <c r="BO14" i="207"/>
  <c r="CU14" i="208"/>
  <c r="BN20" i="207"/>
  <c r="CT20" i="208"/>
  <c r="CR14" i="208"/>
  <c r="BL14" i="207"/>
  <c r="CU13" i="208"/>
  <c r="BO13" i="207"/>
  <c r="CT22" i="208"/>
  <c r="BN22" i="207"/>
  <c r="BL18" i="207"/>
  <c r="CR18" i="208"/>
  <c r="BO9" i="207"/>
  <c r="CU9" i="208"/>
  <c r="BN21" i="207"/>
  <c r="CT21" i="208"/>
  <c r="BO8" i="207"/>
  <c r="CU8" i="208"/>
  <c r="CT16" i="208"/>
  <c r="BN16" i="207"/>
  <c r="BL6" i="207"/>
  <c r="CR6" i="208"/>
  <c r="BO21" i="207"/>
  <c r="CU21" i="208"/>
  <c r="BL17" i="207"/>
  <c r="CR17" i="208"/>
  <c r="CR8" i="208"/>
  <c r="BL8" i="207"/>
  <c r="BN19" i="207"/>
  <c r="CT19" i="208"/>
  <c r="CU6" i="208"/>
  <c r="BO6" i="207"/>
  <c r="CT18" i="208"/>
  <c r="BN18" i="207"/>
  <c r="CR16" i="208"/>
  <c r="BL16" i="207"/>
  <c r="BN14" i="207"/>
  <c r="CT14" i="208"/>
  <c r="CU7" i="208"/>
  <c r="BO7" i="207"/>
  <c r="BN15" i="207"/>
  <c r="CT15" i="208"/>
  <c r="CR10" i="208"/>
  <c r="BL10" i="207"/>
  <c r="CT11" i="208"/>
  <c r="BN11" i="207"/>
  <c r="BL19" i="207"/>
  <c r="CR19" i="208"/>
  <c r="BN13" i="207"/>
  <c r="CT13" i="208"/>
  <c r="CU18" i="208"/>
  <c r="BO18" i="207"/>
  <c r="BL11" i="207"/>
  <c r="CR11" i="208"/>
  <c r="E12" i="178"/>
  <c r="E16" i="179"/>
  <c r="H31" i="179"/>
  <c r="H23" i="178"/>
  <c r="E23" i="178"/>
  <c r="E31" i="179"/>
  <c r="T13" i="281"/>
  <c r="T8" i="282"/>
  <c r="H8" i="282"/>
  <c r="T13" i="287"/>
  <c r="T8" i="288"/>
  <c r="F16" i="212" l="1"/>
  <c r="AJ13" i="281"/>
  <c r="AJ8" i="282"/>
  <c r="AJ13" i="287"/>
  <c r="AJ8" i="288"/>
  <c r="AD13" i="281"/>
  <c r="AD8" i="282"/>
  <c r="X13" i="281"/>
  <c r="X8" i="282"/>
  <c r="R8" i="288"/>
  <c r="R13" i="287"/>
  <c r="N13" i="281"/>
  <c r="N8" i="282"/>
  <c r="L13" i="287"/>
  <c r="L8" i="288"/>
  <c r="L13" i="281"/>
  <c r="L8" i="282"/>
  <c r="H8" i="288"/>
  <c r="R16" i="212"/>
  <c r="D16" i="212"/>
  <c r="L16" i="212"/>
  <c r="P16" i="212"/>
  <c r="J12" i="211"/>
  <c r="N12" i="211"/>
  <c r="H12" i="211"/>
  <c r="K1245" i="210" l="1"/>
  <c r="J1251" i="210"/>
  <c r="J1245" i="210"/>
  <c r="H1251" i="210"/>
  <c r="H1245" i="210"/>
  <c r="G20" i="210"/>
  <c r="P285" i="280" l="1"/>
  <c r="P281" i="280"/>
  <c r="P289" i="280"/>
  <c r="P293" i="280"/>
  <c r="P297" i="280"/>
  <c r="P301" i="280"/>
  <c r="P277" i="280"/>
  <c r="P273" i="280"/>
  <c r="P269" i="280"/>
  <c r="P265" i="280"/>
  <c r="P261" i="280"/>
  <c r="P257" i="280"/>
  <c r="P253" i="280"/>
  <c r="P249" i="280"/>
  <c r="P245" i="280"/>
  <c r="P241" i="280"/>
  <c r="P237" i="280"/>
  <c r="P233" i="280"/>
  <c r="P229" i="280"/>
  <c r="P225" i="280"/>
  <c r="P221" i="280"/>
  <c r="P217" i="280"/>
  <c r="P213" i="280"/>
  <c r="P209" i="280"/>
  <c r="P205" i="280"/>
  <c r="P201" i="280"/>
  <c r="P197" i="280"/>
  <c r="P193" i="280"/>
  <c r="P189" i="280"/>
  <c r="P185" i="280"/>
  <c r="P181" i="280"/>
  <c r="P177" i="280"/>
  <c r="P173" i="280"/>
  <c r="P169" i="280"/>
  <c r="P165" i="280"/>
  <c r="P161" i="280"/>
  <c r="P157" i="280"/>
  <c r="P153" i="280"/>
  <c r="P149" i="280"/>
  <c r="P145" i="280"/>
  <c r="P141" i="280"/>
  <c r="P137" i="280"/>
  <c r="P133" i="280"/>
  <c r="P129" i="280"/>
  <c r="P125" i="280"/>
  <c r="P121" i="280"/>
  <c r="P117" i="280"/>
  <c r="P113" i="280"/>
  <c r="P109" i="280"/>
  <c r="P105" i="280"/>
  <c r="P101" i="280"/>
  <c r="P97" i="280"/>
  <c r="P93" i="280"/>
  <c r="P89" i="280"/>
  <c r="P85" i="280"/>
  <c r="P81" i="280"/>
  <c r="P77" i="280"/>
  <c r="P73" i="280"/>
  <c r="P69" i="280"/>
  <c r="P65" i="280"/>
  <c r="P61" i="280"/>
  <c r="P57" i="280"/>
  <c r="P53" i="280"/>
  <c r="P49" i="280"/>
  <c r="P45" i="280"/>
  <c r="P41" i="280"/>
  <c r="P37" i="280"/>
  <c r="P33" i="280"/>
  <c r="P29" i="280"/>
  <c r="P25" i="280"/>
  <c r="P21" i="280"/>
  <c r="P17" i="280"/>
  <c r="P13" i="280"/>
  <c r="P9" i="280"/>
  <c r="G301" i="280"/>
  <c r="G297" i="280"/>
  <c r="G293" i="280"/>
  <c r="G289" i="280"/>
  <c r="G285" i="280"/>
  <c r="G281" i="280"/>
  <c r="G277" i="280"/>
  <c r="G273" i="280"/>
  <c r="G269" i="280"/>
  <c r="G265" i="280"/>
  <c r="G261" i="280"/>
  <c r="G257" i="280"/>
  <c r="G253" i="280"/>
  <c r="G249" i="280"/>
  <c r="G245" i="280"/>
  <c r="G241" i="280"/>
  <c r="G237" i="280"/>
  <c r="G233" i="280"/>
  <c r="G229" i="280"/>
  <c r="G225" i="280"/>
  <c r="G221" i="280"/>
  <c r="G217" i="280"/>
  <c r="G213" i="280"/>
  <c r="G209" i="280"/>
  <c r="G205" i="280"/>
  <c r="G201" i="280"/>
  <c r="G197" i="280"/>
  <c r="G193" i="280"/>
  <c r="G189" i="280"/>
  <c r="G185" i="280"/>
  <c r="G181" i="280"/>
  <c r="G177" i="280"/>
  <c r="G173" i="280"/>
  <c r="G169" i="280"/>
  <c r="G165" i="280"/>
  <c r="G161" i="280"/>
  <c r="G157" i="280"/>
  <c r="G153" i="280"/>
  <c r="G149" i="280"/>
  <c r="G145" i="280"/>
  <c r="G141" i="280"/>
  <c r="G137" i="280"/>
  <c r="G133" i="280"/>
  <c r="G129" i="280"/>
  <c r="G125" i="280"/>
  <c r="G121" i="280"/>
  <c r="G117" i="280"/>
  <c r="G113" i="280"/>
  <c r="G109" i="280"/>
  <c r="G105" i="280"/>
  <c r="G101" i="280"/>
  <c r="G97" i="280"/>
  <c r="G93" i="280"/>
  <c r="G89" i="280"/>
  <c r="G85" i="280"/>
  <c r="G81" i="280"/>
  <c r="G77" i="280"/>
  <c r="G73" i="280"/>
  <c r="G69" i="280"/>
  <c r="G65" i="280"/>
  <c r="G61" i="280"/>
  <c r="G57" i="280"/>
  <c r="G53" i="280"/>
  <c r="G49" i="280"/>
  <c r="G45" i="280"/>
  <c r="G41" i="280"/>
  <c r="G37" i="280"/>
  <c r="G33" i="280"/>
  <c r="G29" i="280"/>
  <c r="G25" i="280"/>
  <c r="G21" i="280"/>
  <c r="G17" i="280"/>
  <c r="G13" i="280"/>
  <c r="G9" i="280"/>
  <c r="AU1263" i="222"/>
  <c r="AU1246" i="222"/>
  <c r="AU1229" i="222"/>
  <c r="AU1212" i="222"/>
  <c r="AU1195" i="222"/>
  <c r="AU1178" i="222"/>
  <c r="AU1161" i="222"/>
  <c r="AU1144" i="222"/>
  <c r="AU1127" i="222"/>
  <c r="AU1110" i="222"/>
  <c r="AU1093" i="222"/>
  <c r="AU1076" i="222"/>
  <c r="AU1059" i="222"/>
  <c r="AU1042" i="222"/>
  <c r="AU1025" i="222"/>
  <c r="AU1008" i="222"/>
  <c r="AU991" i="222"/>
  <c r="AU974" i="222"/>
  <c r="AU957" i="222"/>
  <c r="AU940" i="222"/>
  <c r="AU923" i="222"/>
  <c r="AU906" i="222"/>
  <c r="AU889" i="222"/>
  <c r="AU872" i="222"/>
  <c r="AU855" i="222"/>
  <c r="AU838" i="222"/>
  <c r="AU821" i="222"/>
  <c r="AU804" i="222"/>
  <c r="AU787" i="222"/>
  <c r="AU770" i="222"/>
  <c r="AU753" i="222"/>
  <c r="AU736" i="222"/>
  <c r="AU719" i="222"/>
  <c r="AU702" i="222"/>
  <c r="AU685" i="222"/>
  <c r="AU668" i="222"/>
  <c r="AU651" i="222"/>
  <c r="AU634" i="222"/>
  <c r="AU617" i="222"/>
  <c r="AU600" i="222"/>
  <c r="AU583" i="222"/>
  <c r="AU566" i="222"/>
  <c r="AU549" i="222"/>
  <c r="AU532" i="222"/>
  <c r="AU515" i="222"/>
  <c r="AU498" i="222"/>
  <c r="AU481" i="222"/>
  <c r="AU464" i="222"/>
  <c r="AU447" i="222"/>
  <c r="AU430" i="222"/>
  <c r="AU413" i="222"/>
  <c r="AU396" i="222"/>
  <c r="AU379" i="222"/>
  <c r="AU362" i="222"/>
  <c r="AU345" i="222"/>
  <c r="AU328" i="222"/>
  <c r="AU311" i="222"/>
  <c r="AU294" i="222"/>
  <c r="AU277" i="222"/>
  <c r="AU260" i="222"/>
  <c r="AU243" i="222"/>
  <c r="AU226" i="222"/>
  <c r="AU209" i="222"/>
  <c r="AU192" i="222"/>
  <c r="AU175" i="222"/>
  <c r="AU158" i="222"/>
  <c r="AU141" i="222"/>
  <c r="AU124" i="222"/>
  <c r="AU107" i="222"/>
  <c r="AU90" i="222"/>
  <c r="AU73" i="222"/>
  <c r="AU56" i="222"/>
  <c r="AU39" i="222"/>
  <c r="AU22" i="222"/>
  <c r="AM1263" i="222"/>
  <c r="AM1246" i="222"/>
  <c r="AM1229" i="222"/>
  <c r="AM1212" i="222"/>
  <c r="AM1195" i="222"/>
  <c r="AM1178" i="222"/>
  <c r="AM1161" i="222"/>
  <c r="AM1144" i="222"/>
  <c r="AM1127" i="222"/>
  <c r="AM1110" i="222"/>
  <c r="AM1093" i="222"/>
  <c r="AM1076" i="222"/>
  <c r="AM1059" i="222"/>
  <c r="AM1042" i="222"/>
  <c r="AM1025" i="222"/>
  <c r="AM1008" i="222"/>
  <c r="AM991" i="222"/>
  <c r="AM974" i="222"/>
  <c r="AM957" i="222"/>
  <c r="AM940" i="222"/>
  <c r="AM923" i="222"/>
  <c r="AM906" i="222"/>
  <c r="AM889" i="222"/>
  <c r="AM872" i="222"/>
  <c r="AM855" i="222"/>
  <c r="AM838" i="222"/>
  <c r="AM821" i="222"/>
  <c r="AM804" i="222"/>
  <c r="AM787" i="222"/>
  <c r="AM770" i="222"/>
  <c r="AM753" i="222"/>
  <c r="AM736" i="222"/>
  <c r="AM719" i="222"/>
  <c r="AM702" i="222"/>
  <c r="AM685" i="222"/>
  <c r="AM668" i="222"/>
  <c r="AM651" i="222"/>
  <c r="AM634" i="222"/>
  <c r="AM617" i="222"/>
  <c r="AM600" i="222"/>
  <c r="AM583" i="222"/>
  <c r="AM566" i="222"/>
  <c r="AM549" i="222"/>
  <c r="AM532" i="222"/>
  <c r="AM515" i="222"/>
  <c r="AM498" i="222"/>
  <c r="AM481" i="222"/>
  <c r="AM464" i="222"/>
  <c r="AM447" i="222"/>
  <c r="AM430" i="222"/>
  <c r="AM413" i="222"/>
  <c r="AM396" i="222"/>
  <c r="AM379" i="222"/>
  <c r="AM362" i="222"/>
  <c r="AM345" i="222"/>
  <c r="AM328" i="222"/>
  <c r="AM311" i="222"/>
  <c r="AM294" i="222"/>
  <c r="AM277" i="222"/>
  <c r="AM260" i="222"/>
  <c r="AM243" i="222"/>
  <c r="AM226" i="222"/>
  <c r="AM209" i="222"/>
  <c r="AM192" i="222"/>
  <c r="AM175" i="222"/>
  <c r="AM158" i="222"/>
  <c r="AM141" i="222"/>
  <c r="AM124" i="222"/>
  <c r="AM107" i="222"/>
  <c r="AM90" i="222"/>
  <c r="AM73" i="222"/>
  <c r="AM56" i="222"/>
  <c r="AM39" i="222"/>
  <c r="AM22" i="222"/>
  <c r="AE1263" i="222"/>
  <c r="AE1246" i="222"/>
  <c r="AE1229" i="222"/>
  <c r="AE1212" i="222"/>
  <c r="AE1195" i="222"/>
  <c r="AE1178" i="222"/>
  <c r="AE1161" i="222"/>
  <c r="AE1144" i="222"/>
  <c r="AE1127" i="222"/>
  <c r="AE1110" i="222"/>
  <c r="AE1093" i="222"/>
  <c r="AE1076" i="222"/>
  <c r="AE1059" i="222"/>
  <c r="AE1042" i="222"/>
  <c r="AE1025" i="222"/>
  <c r="AE1008" i="222"/>
  <c r="AE991" i="222"/>
  <c r="AE974" i="222"/>
  <c r="AE957" i="222"/>
  <c r="AE940" i="222"/>
  <c r="AE923" i="222"/>
  <c r="AE906" i="222"/>
  <c r="AE889" i="222"/>
  <c r="AE872" i="222"/>
  <c r="AE855" i="222"/>
  <c r="AE838" i="222"/>
  <c r="AE821" i="222"/>
  <c r="AE804" i="222"/>
  <c r="AE787" i="222"/>
  <c r="AE770" i="222"/>
  <c r="AE753" i="222"/>
  <c r="AE736" i="222"/>
  <c r="AE719" i="222"/>
  <c r="AE702" i="222"/>
  <c r="AE685" i="222"/>
  <c r="AE668" i="222"/>
  <c r="AE651" i="222"/>
  <c r="AE634" i="222"/>
  <c r="AE617" i="222"/>
  <c r="AE600" i="222"/>
  <c r="AE583" i="222"/>
  <c r="AE566" i="222"/>
  <c r="AE549" i="222"/>
  <c r="AE532" i="222"/>
  <c r="AE515" i="222"/>
  <c r="AE498" i="222"/>
  <c r="AE481" i="222"/>
  <c r="AE464" i="222"/>
  <c r="AE447" i="222"/>
  <c r="AE430" i="222"/>
  <c r="AE413" i="222"/>
  <c r="AE396" i="222"/>
  <c r="AE379" i="222"/>
  <c r="AE362" i="222"/>
  <c r="AE345" i="222"/>
  <c r="AE328" i="222"/>
  <c r="AE311" i="222"/>
  <c r="AE294" i="222"/>
  <c r="AE277" i="222"/>
  <c r="AE260" i="222"/>
  <c r="AE243" i="222"/>
  <c r="AE226" i="222"/>
  <c r="AE209" i="222"/>
  <c r="AE192" i="222"/>
  <c r="AE175" i="222"/>
  <c r="AE158" i="222"/>
  <c r="AE141" i="222"/>
  <c r="AE124" i="222"/>
  <c r="AE107" i="222"/>
  <c r="AE90" i="222"/>
  <c r="AE73" i="222"/>
  <c r="AE56" i="222"/>
  <c r="AE39" i="222"/>
  <c r="AE22" i="222"/>
  <c r="W1263" i="222"/>
  <c r="W1246" i="222"/>
  <c r="W1229" i="222"/>
  <c r="W1212" i="222"/>
  <c r="W1195" i="222"/>
  <c r="W1178" i="222"/>
  <c r="W1161" i="222"/>
  <c r="W1144" i="222"/>
  <c r="W1127" i="222"/>
  <c r="W1110" i="222"/>
  <c r="W1093" i="222"/>
  <c r="W1076" i="222"/>
  <c r="W1059" i="222"/>
  <c r="W1042" i="222"/>
  <c r="W1025" i="222"/>
  <c r="W1008" i="222"/>
  <c r="W991" i="222"/>
  <c r="W974" i="222"/>
  <c r="W957" i="222"/>
  <c r="W940" i="222"/>
  <c r="W923" i="222"/>
  <c r="W906" i="222"/>
  <c r="W889" i="222"/>
  <c r="W872" i="222"/>
  <c r="W855" i="222"/>
  <c r="W838" i="222"/>
  <c r="W821" i="222"/>
  <c r="W804" i="222"/>
  <c r="W787" i="222"/>
  <c r="W770" i="222"/>
  <c r="W753" i="222"/>
  <c r="W736" i="222"/>
  <c r="W719" i="222"/>
  <c r="W702" i="222"/>
  <c r="W685" i="222"/>
  <c r="W668" i="222"/>
  <c r="W651" i="222"/>
  <c r="W634" i="222"/>
  <c r="W617" i="222"/>
  <c r="W600" i="222"/>
  <c r="W583" i="222"/>
  <c r="W566" i="222"/>
  <c r="W549" i="222"/>
  <c r="W532" i="222"/>
  <c r="W515" i="222"/>
  <c r="W498" i="222"/>
  <c r="W481" i="222"/>
  <c r="W464" i="222"/>
  <c r="W447" i="222"/>
  <c r="W430" i="222"/>
  <c r="W413" i="222"/>
  <c r="W396" i="222"/>
  <c r="W379" i="222"/>
  <c r="W362" i="222"/>
  <c r="W345" i="222"/>
  <c r="W328" i="222"/>
  <c r="W311" i="222"/>
  <c r="W294" i="222"/>
  <c r="W277" i="222"/>
  <c r="W260" i="222"/>
  <c r="W243" i="222"/>
  <c r="W226" i="222"/>
  <c r="W209" i="222"/>
  <c r="W192" i="222"/>
  <c r="W175" i="222"/>
  <c r="W158" i="222"/>
  <c r="W141" i="222"/>
  <c r="W124" i="222"/>
  <c r="W107" i="222"/>
  <c r="W90" i="222"/>
  <c r="W73" i="222"/>
  <c r="W56" i="222"/>
  <c r="W39" i="222"/>
  <c r="W22" i="222"/>
  <c r="O1263" i="222"/>
  <c r="O1246" i="222"/>
  <c r="O1229" i="222"/>
  <c r="O1212" i="222"/>
  <c r="O1195" i="222"/>
  <c r="O1178" i="222"/>
  <c r="O1161" i="222"/>
  <c r="O1144" i="222"/>
  <c r="O1127" i="222"/>
  <c r="O1110" i="222"/>
  <c r="O1093" i="222"/>
  <c r="O1076" i="222"/>
  <c r="O1059" i="222"/>
  <c r="O1042" i="222"/>
  <c r="O1025" i="222"/>
  <c r="O1008" i="222"/>
  <c r="O991" i="222"/>
  <c r="O974" i="222"/>
  <c r="O957" i="222"/>
  <c r="O940" i="222"/>
  <c r="O923" i="222"/>
  <c r="O906" i="222"/>
  <c r="O889" i="222"/>
  <c r="O872" i="222"/>
  <c r="O855" i="222"/>
  <c r="O838" i="222"/>
  <c r="O821" i="222"/>
  <c r="O804" i="222"/>
  <c r="O787" i="222"/>
  <c r="O770" i="222"/>
  <c r="O753" i="222"/>
  <c r="O736" i="222"/>
  <c r="O719" i="222"/>
  <c r="O702" i="222"/>
  <c r="O685" i="222"/>
  <c r="O668" i="222"/>
  <c r="O651" i="222"/>
  <c r="O634" i="222"/>
  <c r="O617" i="222"/>
  <c r="O600" i="222"/>
  <c r="O583" i="222"/>
  <c r="O566" i="222"/>
  <c r="O549" i="222"/>
  <c r="O532" i="222"/>
  <c r="O515" i="222"/>
  <c r="O498" i="222"/>
  <c r="O481" i="222"/>
  <c r="O464" i="222"/>
  <c r="O447" i="222"/>
  <c r="O430" i="222"/>
  <c r="O413" i="222"/>
  <c r="O396" i="222"/>
  <c r="O379" i="222"/>
  <c r="O362" i="222"/>
  <c r="O345" i="222"/>
  <c r="O328" i="222"/>
  <c r="O311" i="222"/>
  <c r="O294" i="222"/>
  <c r="O277" i="222"/>
  <c r="O260" i="222"/>
  <c r="O243" i="222"/>
  <c r="O226" i="222"/>
  <c r="O209" i="222"/>
  <c r="O192" i="222"/>
  <c r="O175" i="222"/>
  <c r="O158" i="222"/>
  <c r="O141" i="222"/>
  <c r="O124" i="222"/>
  <c r="O107" i="222"/>
  <c r="O90" i="222"/>
  <c r="O73" i="222"/>
  <c r="O56" i="222"/>
  <c r="O39" i="222"/>
  <c r="O22" i="222"/>
  <c r="G1263" i="222"/>
  <c r="G1246" i="222"/>
  <c r="G1229" i="222"/>
  <c r="G1212" i="222"/>
  <c r="G1195" i="222"/>
  <c r="G1178" i="222"/>
  <c r="G1161" i="222"/>
  <c r="G1144" i="222"/>
  <c r="G1127" i="222"/>
  <c r="G1110" i="222"/>
  <c r="G1093" i="222"/>
  <c r="G1076" i="222"/>
  <c r="G1059" i="222"/>
  <c r="G1042" i="222"/>
  <c r="G1025" i="222"/>
  <c r="G1008" i="222"/>
  <c r="G991" i="222"/>
  <c r="G974" i="222"/>
  <c r="G957" i="222"/>
  <c r="G940" i="222"/>
  <c r="G923" i="222"/>
  <c r="G906" i="222"/>
  <c r="G889" i="222"/>
  <c r="G872" i="222"/>
  <c r="G855" i="222"/>
  <c r="G838" i="222"/>
  <c r="G821" i="222"/>
  <c r="G804" i="222"/>
  <c r="G787" i="222"/>
  <c r="G770" i="222"/>
  <c r="G753" i="222"/>
  <c r="G736" i="222"/>
  <c r="G719" i="222"/>
  <c r="G702" i="222"/>
  <c r="G685" i="222"/>
  <c r="G668" i="222"/>
  <c r="G651" i="222"/>
  <c r="G634" i="222"/>
  <c r="G617" i="222"/>
  <c r="G600" i="222"/>
  <c r="G583" i="222"/>
  <c r="G566" i="222"/>
  <c r="G549" i="222"/>
  <c r="G532" i="222"/>
  <c r="G515" i="222"/>
  <c r="G498" i="222"/>
  <c r="G481" i="222"/>
  <c r="G464" i="222"/>
  <c r="G447" i="222"/>
  <c r="G430" i="222"/>
  <c r="G413" i="222"/>
  <c r="G396" i="222"/>
  <c r="G379" i="222"/>
  <c r="G362" i="222"/>
  <c r="G345" i="222"/>
  <c r="G328" i="222"/>
  <c r="G311" i="222"/>
  <c r="G294" i="222"/>
  <c r="G277" i="222"/>
  <c r="G260" i="222"/>
  <c r="G243" i="222"/>
  <c r="G226" i="222"/>
  <c r="G209" i="222"/>
  <c r="G192" i="222"/>
  <c r="G175" i="222"/>
  <c r="G158" i="222"/>
  <c r="G141" i="222"/>
  <c r="G124" i="222"/>
  <c r="G107" i="222"/>
  <c r="G90" i="222"/>
  <c r="G73" i="222"/>
  <c r="G56" i="222"/>
  <c r="G39" i="222"/>
  <c r="G22" i="222"/>
  <c r="T5" i="214"/>
  <c r="P305" i="280" l="1"/>
  <c r="G305" i="280"/>
  <c r="AU1280" i="222"/>
  <c r="AM1280" i="222"/>
  <c r="AE1280" i="222"/>
  <c r="W1280" i="222"/>
  <c r="O1280" i="222"/>
  <c r="G1280" i="222"/>
  <c r="S305" i="280" l="1"/>
  <c r="F11" i="278"/>
  <c r="T305" i="280"/>
  <c r="R305" i="280"/>
  <c r="H11" i="278" s="1"/>
  <c r="K305" i="280"/>
  <c r="F7" i="278"/>
  <c r="J305" i="280"/>
  <c r="I305" i="280"/>
  <c r="H7" i="278" s="1"/>
  <c r="CP107" i="220"/>
  <c r="AY1280" i="222"/>
  <c r="BJ107" i="264"/>
  <c r="AV1280" i="222"/>
  <c r="BJ90" i="264"/>
  <c r="CP90" i="220"/>
  <c r="AQ1280" i="222"/>
  <c r="AN1280" i="222"/>
  <c r="BJ73" i="264"/>
  <c r="CP73" i="220"/>
  <c r="AI1280" i="222"/>
  <c r="AF1280" i="222"/>
  <c r="CP56" i="220"/>
  <c r="AA1280" i="222"/>
  <c r="BJ56" i="264"/>
  <c r="X1280" i="222"/>
  <c r="BJ39" i="264"/>
  <c r="CP39" i="220"/>
  <c r="S1280" i="222"/>
  <c r="P1280" i="222"/>
  <c r="CP22" i="220"/>
  <c r="K1280" i="222"/>
  <c r="BJ22" i="264"/>
  <c r="H1280" i="222"/>
  <c r="AL79" i="290"/>
  <c r="AH79" i="290"/>
  <c r="AM79" i="290" s="1"/>
  <c r="AF79" i="290"/>
  <c r="AB79" i="290"/>
  <c r="Z79" i="290"/>
  <c r="V79" i="290"/>
  <c r="AA79" i="290" s="1"/>
  <c r="T79" i="290"/>
  <c r="P79" i="290"/>
  <c r="N79" i="290"/>
  <c r="J79" i="290"/>
  <c r="O79" i="290" s="1"/>
  <c r="H79" i="290"/>
  <c r="D79" i="290"/>
  <c r="AL78" i="290"/>
  <c r="AH78" i="290"/>
  <c r="AM78" i="290" s="1"/>
  <c r="AF78" i="290"/>
  <c r="AB78" i="290"/>
  <c r="AE78" i="290" s="1"/>
  <c r="Z78" i="290"/>
  <c r="V78" i="290"/>
  <c r="T78" i="290"/>
  <c r="P78" i="290"/>
  <c r="S78" i="290" s="1"/>
  <c r="N78" i="290"/>
  <c r="J78" i="290"/>
  <c r="O78" i="290" s="1"/>
  <c r="H78" i="290"/>
  <c r="D78" i="290"/>
  <c r="G78" i="290" s="1"/>
  <c r="AL77" i="290"/>
  <c r="AH77" i="290"/>
  <c r="AM77" i="290" s="1"/>
  <c r="AF77" i="290"/>
  <c r="AB77" i="290"/>
  <c r="Z77" i="290"/>
  <c r="V77" i="290"/>
  <c r="AA77" i="290" s="1"/>
  <c r="T77" i="290"/>
  <c r="P77" i="290"/>
  <c r="N77" i="290"/>
  <c r="J77" i="290"/>
  <c r="O77" i="290" s="1"/>
  <c r="H77" i="290"/>
  <c r="D77" i="290"/>
  <c r="AL76" i="290"/>
  <c r="AH76" i="290"/>
  <c r="AM76" i="290" s="1"/>
  <c r="AF76" i="290"/>
  <c r="AB76" i="290"/>
  <c r="AG76" i="290" s="1"/>
  <c r="Z76" i="290"/>
  <c r="V76" i="290"/>
  <c r="T76" i="290"/>
  <c r="P76" i="290"/>
  <c r="U76" i="290" s="1"/>
  <c r="N76" i="290"/>
  <c r="J76" i="290"/>
  <c r="O76" i="290" s="1"/>
  <c r="H76" i="290"/>
  <c r="D76" i="290"/>
  <c r="G76" i="290" s="1"/>
  <c r="AL75" i="290"/>
  <c r="AH75" i="290"/>
  <c r="AM75" i="290" s="1"/>
  <c r="AF75" i="290"/>
  <c r="AB75" i="290"/>
  <c r="Z75" i="290"/>
  <c r="V75" i="290"/>
  <c r="AA75" i="290" s="1"/>
  <c r="T75" i="290"/>
  <c r="P75" i="290"/>
  <c r="U75" i="290" s="1"/>
  <c r="N75" i="290"/>
  <c r="J75" i="290"/>
  <c r="O75" i="290" s="1"/>
  <c r="H75" i="290"/>
  <c r="D75" i="290"/>
  <c r="I75" i="290" s="1"/>
  <c r="AL74" i="290"/>
  <c r="AH74" i="290"/>
  <c r="AF74" i="290"/>
  <c r="AB74" i="290"/>
  <c r="AE74" i="290" s="1"/>
  <c r="Z74" i="290"/>
  <c r="V74" i="290"/>
  <c r="AA74" i="290" s="1"/>
  <c r="T74" i="290"/>
  <c r="P74" i="290"/>
  <c r="N74" i="290"/>
  <c r="J74" i="290"/>
  <c r="O74" i="290" s="1"/>
  <c r="H74" i="290"/>
  <c r="D74" i="290"/>
  <c r="I74" i="290" s="1"/>
  <c r="AL73" i="290"/>
  <c r="AH73" i="290"/>
  <c r="AF73" i="290"/>
  <c r="AB73" i="290"/>
  <c r="AG73" i="290" s="1"/>
  <c r="Z73" i="290"/>
  <c r="V73" i="290"/>
  <c r="AA73" i="290" s="1"/>
  <c r="T73" i="290"/>
  <c r="P73" i="290"/>
  <c r="N73" i="290"/>
  <c r="J73" i="290"/>
  <c r="M73" i="290" s="1"/>
  <c r="H73" i="290"/>
  <c r="D73" i="290"/>
  <c r="I73" i="290" s="1"/>
  <c r="AL72" i="290"/>
  <c r="AH72" i="290"/>
  <c r="AF72" i="290"/>
  <c r="AB72" i="290"/>
  <c r="AE72" i="290" s="1"/>
  <c r="Z72" i="290"/>
  <c r="V72" i="290"/>
  <c r="AA72" i="290" s="1"/>
  <c r="T72" i="290"/>
  <c r="P72" i="290"/>
  <c r="N72" i="290"/>
  <c r="J72" i="290"/>
  <c r="O72" i="290" s="1"/>
  <c r="H72" i="290"/>
  <c r="D72" i="290"/>
  <c r="I72" i="290" s="1"/>
  <c r="AL71" i="290"/>
  <c r="AH71" i="290"/>
  <c r="AF71" i="290"/>
  <c r="AB71" i="290"/>
  <c r="AG71" i="290" s="1"/>
  <c r="Z71" i="290"/>
  <c r="V71" i="290"/>
  <c r="AA71" i="290" s="1"/>
  <c r="T71" i="290"/>
  <c r="P71" i="290"/>
  <c r="N71" i="290"/>
  <c r="J71" i="290"/>
  <c r="O71" i="290" s="1"/>
  <c r="H71" i="290"/>
  <c r="D71" i="290"/>
  <c r="I71" i="290" s="1"/>
  <c r="AL70" i="290"/>
  <c r="AH70" i="290"/>
  <c r="AF70" i="290"/>
  <c r="AB70" i="290"/>
  <c r="AE70" i="290" s="1"/>
  <c r="Z70" i="290"/>
  <c r="V70" i="290"/>
  <c r="AA70" i="290" s="1"/>
  <c r="T70" i="290"/>
  <c r="P70" i="290"/>
  <c r="N70" i="290"/>
  <c r="J70" i="290"/>
  <c r="O70" i="290" s="1"/>
  <c r="H70" i="290"/>
  <c r="D70" i="290"/>
  <c r="I70" i="290" s="1"/>
  <c r="AL69" i="290"/>
  <c r="AH69" i="290"/>
  <c r="AF69" i="290"/>
  <c r="AB69" i="290"/>
  <c r="AE69" i="290" s="1"/>
  <c r="Z69" i="290"/>
  <c r="V69" i="290"/>
  <c r="AA69" i="290" s="1"/>
  <c r="T69" i="290"/>
  <c r="P69" i="290"/>
  <c r="N69" i="290"/>
  <c r="J69" i="290"/>
  <c r="O69" i="290" s="1"/>
  <c r="H69" i="290"/>
  <c r="D69" i="290"/>
  <c r="I69" i="290" s="1"/>
  <c r="AL68" i="290"/>
  <c r="AH68" i="290"/>
  <c r="AF68" i="290"/>
  <c r="AB68" i="290"/>
  <c r="AG68" i="290" s="1"/>
  <c r="Z68" i="290"/>
  <c r="V68" i="290"/>
  <c r="AA68" i="290" s="1"/>
  <c r="T68" i="290"/>
  <c r="P68" i="290"/>
  <c r="N68" i="290"/>
  <c r="J68" i="290"/>
  <c r="O68" i="290" s="1"/>
  <c r="H68" i="290"/>
  <c r="D68" i="290"/>
  <c r="I68" i="290" s="1"/>
  <c r="AL67" i="290"/>
  <c r="AH67" i="290"/>
  <c r="AF67" i="290"/>
  <c r="AB67" i="290"/>
  <c r="AG67" i="290" s="1"/>
  <c r="Z67" i="290"/>
  <c r="V67" i="290"/>
  <c r="AA67" i="290" s="1"/>
  <c r="T67" i="290"/>
  <c r="P67" i="290"/>
  <c r="N67" i="290"/>
  <c r="J67" i="290"/>
  <c r="O67" i="290" s="1"/>
  <c r="H67" i="290"/>
  <c r="D67" i="290"/>
  <c r="I67" i="290" s="1"/>
  <c r="AL66" i="290"/>
  <c r="AH66" i="290"/>
  <c r="AF66" i="290"/>
  <c r="AB66" i="290"/>
  <c r="AG66" i="290" s="1"/>
  <c r="Z66" i="290"/>
  <c r="V66" i="290"/>
  <c r="AA66" i="290" s="1"/>
  <c r="T66" i="290"/>
  <c r="P66" i="290"/>
  <c r="N66" i="290"/>
  <c r="J66" i="290"/>
  <c r="O66" i="290" s="1"/>
  <c r="H66" i="290"/>
  <c r="D66" i="290"/>
  <c r="I66" i="290" s="1"/>
  <c r="AL65" i="290"/>
  <c r="AH65" i="290"/>
  <c r="AF65" i="290"/>
  <c r="AB65" i="290"/>
  <c r="AE65" i="290" s="1"/>
  <c r="Z65" i="290"/>
  <c r="V65" i="290"/>
  <c r="AA65" i="290" s="1"/>
  <c r="T65" i="290"/>
  <c r="P65" i="290"/>
  <c r="N65" i="290"/>
  <c r="J65" i="290"/>
  <c r="O65" i="290" s="1"/>
  <c r="H65" i="290"/>
  <c r="D65" i="290"/>
  <c r="I65" i="290" s="1"/>
  <c r="AL64" i="290"/>
  <c r="AH64" i="290"/>
  <c r="AF64" i="290"/>
  <c r="AB64" i="290"/>
  <c r="AG64" i="290" s="1"/>
  <c r="Z64" i="290"/>
  <c r="V64" i="290"/>
  <c r="AA64" i="290" s="1"/>
  <c r="T64" i="290"/>
  <c r="P64" i="290"/>
  <c r="N64" i="290"/>
  <c r="J64" i="290"/>
  <c r="O64" i="290" s="1"/>
  <c r="H64" i="290"/>
  <c r="D64" i="290"/>
  <c r="I64" i="290" s="1"/>
  <c r="AL63" i="290"/>
  <c r="AH63" i="290"/>
  <c r="AF63" i="290"/>
  <c r="AB63" i="290"/>
  <c r="AG63" i="290" s="1"/>
  <c r="Z63" i="290"/>
  <c r="V63" i="290"/>
  <c r="AA63" i="290" s="1"/>
  <c r="T63" i="290"/>
  <c r="P63" i="290"/>
  <c r="N63" i="290"/>
  <c r="J63" i="290"/>
  <c r="O63" i="290" s="1"/>
  <c r="H63" i="290"/>
  <c r="D63" i="290"/>
  <c r="I63" i="290" s="1"/>
  <c r="AL62" i="290"/>
  <c r="AH62" i="290"/>
  <c r="AF62" i="290"/>
  <c r="AB62" i="290"/>
  <c r="AE62" i="290" s="1"/>
  <c r="Z62" i="290"/>
  <c r="V62" i="290"/>
  <c r="AA62" i="290" s="1"/>
  <c r="T62" i="290"/>
  <c r="P62" i="290"/>
  <c r="N62" i="290"/>
  <c r="J62" i="290"/>
  <c r="M62" i="290" s="1"/>
  <c r="H62" i="290"/>
  <c r="D62" i="290"/>
  <c r="I62" i="290" s="1"/>
  <c r="AL61" i="290"/>
  <c r="AH61" i="290"/>
  <c r="AF61" i="290"/>
  <c r="AB61" i="290"/>
  <c r="AE61" i="290" s="1"/>
  <c r="Z61" i="290"/>
  <c r="V61" i="290"/>
  <c r="AA61" i="290" s="1"/>
  <c r="T61" i="290"/>
  <c r="P61" i="290"/>
  <c r="N61" i="290"/>
  <c r="J61" i="290"/>
  <c r="M61" i="290" s="1"/>
  <c r="H61" i="290"/>
  <c r="D61" i="290"/>
  <c r="I61" i="290" s="1"/>
  <c r="AL60" i="290"/>
  <c r="AH60" i="290"/>
  <c r="AF60" i="290"/>
  <c r="AB60" i="290"/>
  <c r="AG60" i="290" s="1"/>
  <c r="Z60" i="290"/>
  <c r="V60" i="290"/>
  <c r="AA60" i="290" s="1"/>
  <c r="T60" i="290"/>
  <c r="P60" i="290"/>
  <c r="N60" i="290"/>
  <c r="J60" i="290"/>
  <c r="O60" i="290" s="1"/>
  <c r="H60" i="290"/>
  <c r="D60" i="290"/>
  <c r="I60" i="290" s="1"/>
  <c r="AL59" i="290"/>
  <c r="AH59" i="290"/>
  <c r="AF59" i="290"/>
  <c r="AB59" i="290"/>
  <c r="AG59" i="290" s="1"/>
  <c r="Z59" i="290"/>
  <c r="V59" i="290"/>
  <c r="AA59" i="290" s="1"/>
  <c r="T59" i="290"/>
  <c r="P59" i="290"/>
  <c r="N59" i="290"/>
  <c r="J59" i="290"/>
  <c r="O59" i="290" s="1"/>
  <c r="H59" i="290"/>
  <c r="D59" i="290"/>
  <c r="I59" i="290" s="1"/>
  <c r="AL58" i="290"/>
  <c r="AH58" i="290"/>
  <c r="AF58" i="290"/>
  <c r="AB58" i="290"/>
  <c r="AE58" i="290" s="1"/>
  <c r="Z58" i="290"/>
  <c r="V58" i="290"/>
  <c r="AA58" i="290" s="1"/>
  <c r="T58" i="290"/>
  <c r="P58" i="290"/>
  <c r="N58" i="290"/>
  <c r="J58" i="290"/>
  <c r="O58" i="290" s="1"/>
  <c r="H58" i="290"/>
  <c r="D58" i="290"/>
  <c r="I58" i="290" s="1"/>
  <c r="AL57" i="290"/>
  <c r="AH57" i="290"/>
  <c r="AF57" i="290"/>
  <c r="AB57" i="290"/>
  <c r="AG57" i="290" s="1"/>
  <c r="Z57" i="290"/>
  <c r="V57" i="290"/>
  <c r="AA57" i="290" s="1"/>
  <c r="T57" i="290"/>
  <c r="P57" i="290"/>
  <c r="N57" i="290"/>
  <c r="J57" i="290"/>
  <c r="O57" i="290" s="1"/>
  <c r="H57" i="290"/>
  <c r="D57" i="290"/>
  <c r="I57" i="290" s="1"/>
  <c r="AL56" i="290"/>
  <c r="AH56" i="290"/>
  <c r="AF56" i="290"/>
  <c r="AB56" i="290"/>
  <c r="AG56" i="290" s="1"/>
  <c r="Z56" i="290"/>
  <c r="V56" i="290"/>
  <c r="AA56" i="290" s="1"/>
  <c r="T56" i="290"/>
  <c r="P56" i="290"/>
  <c r="N56" i="290"/>
  <c r="J56" i="290"/>
  <c r="O56" i="290" s="1"/>
  <c r="H56" i="290"/>
  <c r="D56" i="290"/>
  <c r="I56" i="290" s="1"/>
  <c r="AL55" i="290"/>
  <c r="AH55" i="290"/>
  <c r="AF55" i="290"/>
  <c r="AB55" i="290"/>
  <c r="AG55" i="290" s="1"/>
  <c r="Z55" i="290"/>
  <c r="V55" i="290"/>
  <c r="AA55" i="290" s="1"/>
  <c r="T55" i="290"/>
  <c r="P55" i="290"/>
  <c r="N55" i="290"/>
  <c r="J55" i="290"/>
  <c r="O55" i="290" s="1"/>
  <c r="H55" i="290"/>
  <c r="D55" i="290"/>
  <c r="I55" i="290" s="1"/>
  <c r="AL54" i="290"/>
  <c r="AH54" i="290"/>
  <c r="AF54" i="290"/>
  <c r="AB54" i="290"/>
  <c r="AG54" i="290" s="1"/>
  <c r="Z54" i="290"/>
  <c r="V54" i="290"/>
  <c r="AA54" i="290" s="1"/>
  <c r="T54" i="290"/>
  <c r="P54" i="290"/>
  <c r="N54" i="290"/>
  <c r="J54" i="290"/>
  <c r="M54" i="290" s="1"/>
  <c r="H54" i="290"/>
  <c r="D54" i="290"/>
  <c r="I54" i="290" s="1"/>
  <c r="AL53" i="290"/>
  <c r="AH53" i="290"/>
  <c r="AF53" i="290"/>
  <c r="AB53" i="290"/>
  <c r="AG53" i="290" s="1"/>
  <c r="Z53" i="290"/>
  <c r="V53" i="290"/>
  <c r="AA53" i="290" s="1"/>
  <c r="T53" i="290"/>
  <c r="P53" i="290"/>
  <c r="N53" i="290"/>
  <c r="J53" i="290"/>
  <c r="O53" i="290" s="1"/>
  <c r="H53" i="290"/>
  <c r="D53" i="290"/>
  <c r="I53" i="290" s="1"/>
  <c r="AL52" i="290"/>
  <c r="AH52" i="290"/>
  <c r="AF52" i="290"/>
  <c r="AB52" i="290"/>
  <c r="AG52" i="290" s="1"/>
  <c r="Z52" i="290"/>
  <c r="V52" i="290"/>
  <c r="AA52" i="290" s="1"/>
  <c r="T52" i="290"/>
  <c r="P52" i="290"/>
  <c r="N52" i="290"/>
  <c r="J52" i="290"/>
  <c r="O52" i="290" s="1"/>
  <c r="H52" i="290"/>
  <c r="D52" i="290"/>
  <c r="I52" i="290" s="1"/>
  <c r="AL51" i="290"/>
  <c r="AH51" i="290"/>
  <c r="AF51" i="290"/>
  <c r="AB51" i="290"/>
  <c r="AG51" i="290" s="1"/>
  <c r="Z51" i="290"/>
  <c r="V51" i="290"/>
  <c r="AA51" i="290" s="1"/>
  <c r="T51" i="290"/>
  <c r="P51" i="290"/>
  <c r="N51" i="290"/>
  <c r="J51" i="290"/>
  <c r="M51" i="290" s="1"/>
  <c r="H51" i="290"/>
  <c r="D51" i="290"/>
  <c r="I51" i="290" s="1"/>
  <c r="AL50" i="290"/>
  <c r="AH50" i="290"/>
  <c r="AF50" i="290"/>
  <c r="AB50" i="290"/>
  <c r="AE50" i="290" s="1"/>
  <c r="Z50" i="290"/>
  <c r="V50" i="290"/>
  <c r="AA50" i="290" s="1"/>
  <c r="T50" i="290"/>
  <c r="P50" i="290"/>
  <c r="N50" i="290"/>
  <c r="J50" i="290"/>
  <c r="O50" i="290" s="1"/>
  <c r="H50" i="290"/>
  <c r="D50" i="290"/>
  <c r="I50" i="290" s="1"/>
  <c r="AL49" i="290"/>
  <c r="AH49" i="290"/>
  <c r="AF49" i="290"/>
  <c r="AB49" i="290"/>
  <c r="AG49" i="290" s="1"/>
  <c r="Z49" i="290"/>
  <c r="V49" i="290"/>
  <c r="AA49" i="290" s="1"/>
  <c r="T49" i="290"/>
  <c r="P49" i="290"/>
  <c r="N49" i="290"/>
  <c r="J49" i="290"/>
  <c r="M49" i="290" s="1"/>
  <c r="H49" i="290"/>
  <c r="D49" i="290"/>
  <c r="I49" i="290" s="1"/>
  <c r="AL48" i="290"/>
  <c r="AH48" i="290"/>
  <c r="AF48" i="290"/>
  <c r="AB48" i="290"/>
  <c r="AG48" i="290" s="1"/>
  <c r="Z48" i="290"/>
  <c r="V48" i="290"/>
  <c r="AA48" i="290" s="1"/>
  <c r="T48" i="290"/>
  <c r="P48" i="290"/>
  <c r="N48" i="290"/>
  <c r="J48" i="290"/>
  <c r="O48" i="290" s="1"/>
  <c r="H48" i="290"/>
  <c r="D48" i="290"/>
  <c r="I48" i="290" s="1"/>
  <c r="AL47" i="290"/>
  <c r="AH47" i="290"/>
  <c r="AF47" i="290"/>
  <c r="AB47" i="290"/>
  <c r="AG47" i="290" s="1"/>
  <c r="Z47" i="290"/>
  <c r="V47" i="290"/>
  <c r="AA47" i="290" s="1"/>
  <c r="T47" i="290"/>
  <c r="P47" i="290"/>
  <c r="N47" i="290"/>
  <c r="J47" i="290"/>
  <c r="O47" i="290" s="1"/>
  <c r="H47" i="290"/>
  <c r="D47" i="290"/>
  <c r="I47" i="290" s="1"/>
  <c r="AL46" i="290"/>
  <c r="AH46" i="290"/>
  <c r="AF46" i="290"/>
  <c r="AB46" i="290"/>
  <c r="AE46" i="290" s="1"/>
  <c r="Z46" i="290"/>
  <c r="V46" i="290"/>
  <c r="AA46" i="290" s="1"/>
  <c r="T46" i="290"/>
  <c r="P46" i="290"/>
  <c r="N46" i="290"/>
  <c r="J46" i="290"/>
  <c r="O46" i="290" s="1"/>
  <c r="H46" i="290"/>
  <c r="D46" i="290"/>
  <c r="I46" i="290" s="1"/>
  <c r="AL45" i="290"/>
  <c r="AH45" i="290"/>
  <c r="AF45" i="290"/>
  <c r="AB45" i="290"/>
  <c r="AG45" i="290" s="1"/>
  <c r="Z45" i="290"/>
  <c r="V45" i="290"/>
  <c r="AA45" i="290" s="1"/>
  <c r="T45" i="290"/>
  <c r="P45" i="290"/>
  <c r="N45" i="290"/>
  <c r="J45" i="290"/>
  <c r="O45" i="290" s="1"/>
  <c r="H45" i="290"/>
  <c r="D45" i="290"/>
  <c r="I45" i="290" s="1"/>
  <c r="AL44" i="290"/>
  <c r="AH44" i="290"/>
  <c r="AK44" i="290" s="1"/>
  <c r="AF44" i="290"/>
  <c r="AB44" i="290"/>
  <c r="AG44" i="290" s="1"/>
  <c r="Z44" i="290"/>
  <c r="V44" i="290"/>
  <c r="AA44" i="290" s="1"/>
  <c r="T44" i="290"/>
  <c r="P44" i="290"/>
  <c r="N44" i="290"/>
  <c r="J44" i="290"/>
  <c r="M44" i="290" s="1"/>
  <c r="H44" i="290"/>
  <c r="D44" i="290"/>
  <c r="I44" i="290" s="1"/>
  <c r="AL43" i="290"/>
  <c r="AH43" i="290"/>
  <c r="AK43" i="290" s="1"/>
  <c r="AF43" i="290"/>
  <c r="AB43" i="290"/>
  <c r="AG43" i="290" s="1"/>
  <c r="Z43" i="290"/>
  <c r="V43" i="290"/>
  <c r="AA43" i="290" s="1"/>
  <c r="T43" i="290"/>
  <c r="P43" i="290"/>
  <c r="S43" i="290" s="1"/>
  <c r="N43" i="290"/>
  <c r="J43" i="290"/>
  <c r="O43" i="290" s="1"/>
  <c r="H43" i="290"/>
  <c r="D43" i="290"/>
  <c r="I43" i="290" s="1"/>
  <c r="AL42" i="290"/>
  <c r="AH42" i="290"/>
  <c r="AF42" i="290"/>
  <c r="AB42" i="290"/>
  <c r="AG42" i="290" s="1"/>
  <c r="Z42" i="290"/>
  <c r="V42" i="290"/>
  <c r="AA42" i="290" s="1"/>
  <c r="T42" i="290"/>
  <c r="P42" i="290"/>
  <c r="S42" i="290" s="1"/>
  <c r="N42" i="290"/>
  <c r="J42" i="290"/>
  <c r="O42" i="290" s="1"/>
  <c r="H42" i="290"/>
  <c r="D42" i="290"/>
  <c r="I42" i="290" s="1"/>
  <c r="AL41" i="290"/>
  <c r="AH41" i="290"/>
  <c r="AK41" i="290" s="1"/>
  <c r="AF41" i="290"/>
  <c r="AB41" i="290"/>
  <c r="AG41" i="290" s="1"/>
  <c r="Z41" i="290"/>
  <c r="V41" i="290"/>
  <c r="AA41" i="290" s="1"/>
  <c r="T41" i="290"/>
  <c r="P41" i="290"/>
  <c r="N41" i="290"/>
  <c r="J41" i="290"/>
  <c r="M41" i="290" s="1"/>
  <c r="H41" i="290"/>
  <c r="D41" i="290"/>
  <c r="I41" i="290" s="1"/>
  <c r="AL40" i="290"/>
  <c r="AH40" i="290"/>
  <c r="AK40" i="290" s="1"/>
  <c r="AF40" i="290"/>
  <c r="AB40" i="290"/>
  <c r="AG40" i="290" s="1"/>
  <c r="Z40" i="290"/>
  <c r="V40" i="290"/>
  <c r="AA40" i="290" s="1"/>
  <c r="T40" i="290"/>
  <c r="P40" i="290"/>
  <c r="S40" i="290" s="1"/>
  <c r="N40" i="290"/>
  <c r="J40" i="290"/>
  <c r="O40" i="290" s="1"/>
  <c r="H40" i="290"/>
  <c r="D40" i="290"/>
  <c r="I40" i="290" s="1"/>
  <c r="AL39" i="290"/>
  <c r="AH39" i="290"/>
  <c r="AF39" i="290"/>
  <c r="AB39" i="290"/>
  <c r="AE39" i="290" s="1"/>
  <c r="Z39" i="290"/>
  <c r="V39" i="290"/>
  <c r="AA39" i="290" s="1"/>
  <c r="T39" i="290"/>
  <c r="P39" i="290"/>
  <c r="S39" i="290" s="1"/>
  <c r="N39" i="290"/>
  <c r="J39" i="290"/>
  <c r="M39" i="290" s="1"/>
  <c r="H39" i="290"/>
  <c r="D39" i="290"/>
  <c r="I39" i="290" s="1"/>
  <c r="AL38" i="290"/>
  <c r="AH38" i="290"/>
  <c r="AK38" i="290" s="1"/>
  <c r="AF38" i="290"/>
  <c r="AB38" i="290"/>
  <c r="AG38" i="290" s="1"/>
  <c r="Z38" i="290"/>
  <c r="V38" i="290"/>
  <c r="AA38" i="290" s="1"/>
  <c r="T38" i="290"/>
  <c r="P38" i="290"/>
  <c r="N38" i="290"/>
  <c r="J38" i="290"/>
  <c r="M38" i="290" s="1"/>
  <c r="H38" i="290"/>
  <c r="D38" i="290"/>
  <c r="I38" i="290" s="1"/>
  <c r="AL37" i="290"/>
  <c r="AH37" i="290"/>
  <c r="AK37" i="290" s="1"/>
  <c r="AF37" i="290"/>
  <c r="AB37" i="290"/>
  <c r="AG37" i="290" s="1"/>
  <c r="Z37" i="290"/>
  <c r="V37" i="290"/>
  <c r="AA37" i="290" s="1"/>
  <c r="T37" i="290"/>
  <c r="P37" i="290"/>
  <c r="S37" i="290" s="1"/>
  <c r="N37" i="290"/>
  <c r="J37" i="290"/>
  <c r="O37" i="290" s="1"/>
  <c r="H37" i="290"/>
  <c r="D37" i="290"/>
  <c r="I37" i="290" s="1"/>
  <c r="AL36" i="290"/>
  <c r="AH36" i="290"/>
  <c r="AM36" i="290" s="1"/>
  <c r="AF36" i="290"/>
  <c r="AB36" i="290"/>
  <c r="AE36" i="290" s="1"/>
  <c r="Z36" i="290"/>
  <c r="V36" i="290"/>
  <c r="AA36" i="290" s="1"/>
  <c r="T36" i="290"/>
  <c r="P36" i="290"/>
  <c r="U36" i="290" s="1"/>
  <c r="N36" i="290"/>
  <c r="J36" i="290"/>
  <c r="M36" i="290" s="1"/>
  <c r="H36" i="290"/>
  <c r="D36" i="290"/>
  <c r="I36" i="290" s="1"/>
  <c r="AL35" i="290"/>
  <c r="AH35" i="290"/>
  <c r="AM35" i="290" s="1"/>
  <c r="AF35" i="290"/>
  <c r="AB35" i="290"/>
  <c r="AE35" i="290" s="1"/>
  <c r="Z35" i="290"/>
  <c r="V35" i="290"/>
  <c r="Y35" i="290" s="1"/>
  <c r="T35" i="290"/>
  <c r="P35" i="290"/>
  <c r="U35" i="290" s="1"/>
  <c r="N35" i="290"/>
  <c r="J35" i="290"/>
  <c r="M35" i="290" s="1"/>
  <c r="H35" i="290"/>
  <c r="D35" i="290"/>
  <c r="I35" i="290" s="1"/>
  <c r="AL34" i="290"/>
  <c r="AH34" i="290"/>
  <c r="AM34" i="290" s="1"/>
  <c r="AF34" i="290"/>
  <c r="AB34" i="290"/>
  <c r="AE34" i="290" s="1"/>
  <c r="Z34" i="290"/>
  <c r="V34" i="290"/>
  <c r="AA34" i="290" s="1"/>
  <c r="T34" i="290"/>
  <c r="P34" i="290"/>
  <c r="U34" i="290" s="1"/>
  <c r="N34" i="290"/>
  <c r="J34" i="290"/>
  <c r="M34" i="290" s="1"/>
  <c r="H34" i="290"/>
  <c r="D34" i="290"/>
  <c r="I34" i="290" s="1"/>
  <c r="AL33" i="290"/>
  <c r="AH33" i="290"/>
  <c r="AM33" i="290" s="1"/>
  <c r="AF33" i="290"/>
  <c r="AB33" i="290"/>
  <c r="AE33" i="290" s="1"/>
  <c r="Z33" i="290"/>
  <c r="V33" i="290"/>
  <c r="AA33" i="290" s="1"/>
  <c r="T33" i="290"/>
  <c r="P33" i="290"/>
  <c r="U33" i="290" s="1"/>
  <c r="N33" i="290"/>
  <c r="J33" i="290"/>
  <c r="M33" i="290" s="1"/>
  <c r="H33" i="290"/>
  <c r="D33" i="290"/>
  <c r="I33" i="290" s="1"/>
  <c r="AL32" i="290"/>
  <c r="AH32" i="290"/>
  <c r="AF32" i="290"/>
  <c r="AB32" i="290"/>
  <c r="Z32" i="290"/>
  <c r="V32" i="290"/>
  <c r="T32" i="290"/>
  <c r="P32" i="290"/>
  <c r="N32" i="290"/>
  <c r="J32" i="290"/>
  <c r="H32" i="290"/>
  <c r="D32" i="290"/>
  <c r="AL31" i="290"/>
  <c r="AH31" i="290"/>
  <c r="AF31" i="290"/>
  <c r="AB31" i="290"/>
  <c r="Z31" i="290"/>
  <c r="V31" i="290"/>
  <c r="T31" i="290"/>
  <c r="P31" i="290"/>
  <c r="N31" i="290"/>
  <c r="J31" i="290"/>
  <c r="H31" i="290"/>
  <c r="D31" i="290"/>
  <c r="AL30" i="290"/>
  <c r="AH30" i="290"/>
  <c r="AM30" i="290" s="1"/>
  <c r="AF30" i="290"/>
  <c r="AB30" i="290"/>
  <c r="AE30" i="290" s="1"/>
  <c r="Z30" i="290"/>
  <c r="V30" i="290"/>
  <c r="AA30" i="290" s="1"/>
  <c r="T30" i="290"/>
  <c r="P30" i="290"/>
  <c r="U30" i="290" s="1"/>
  <c r="N30" i="290"/>
  <c r="J30" i="290"/>
  <c r="M30" i="290" s="1"/>
  <c r="H30" i="290"/>
  <c r="D30" i="290"/>
  <c r="I30" i="290" s="1"/>
  <c r="AL29" i="290"/>
  <c r="AH29" i="290"/>
  <c r="AM29" i="290" s="1"/>
  <c r="AF29" i="290"/>
  <c r="AB29" i="290"/>
  <c r="AE29" i="290" s="1"/>
  <c r="Z29" i="290"/>
  <c r="V29" i="290"/>
  <c r="Y29" i="290" s="1"/>
  <c r="T29" i="290"/>
  <c r="P29" i="290"/>
  <c r="U29" i="290" s="1"/>
  <c r="N29" i="290"/>
  <c r="J29" i="290"/>
  <c r="M29" i="290" s="1"/>
  <c r="H29" i="290"/>
  <c r="D29" i="290"/>
  <c r="I29" i="290" s="1"/>
  <c r="AL28" i="290"/>
  <c r="AH28" i="290"/>
  <c r="AM28" i="290" s="1"/>
  <c r="AF28" i="290"/>
  <c r="AB28" i="290"/>
  <c r="AE28" i="290" s="1"/>
  <c r="Z28" i="290"/>
  <c r="V28" i="290"/>
  <c r="AA28" i="290" s="1"/>
  <c r="T28" i="290"/>
  <c r="P28" i="290"/>
  <c r="U28" i="290" s="1"/>
  <c r="N28" i="290"/>
  <c r="J28" i="290"/>
  <c r="M28" i="290" s="1"/>
  <c r="H28" i="290"/>
  <c r="D28" i="290"/>
  <c r="I28" i="290" s="1"/>
  <c r="AL27" i="290"/>
  <c r="AH27" i="290"/>
  <c r="AM27" i="290" s="1"/>
  <c r="AF27" i="290"/>
  <c r="AB27" i="290"/>
  <c r="AE27" i="290" s="1"/>
  <c r="Z27" i="290"/>
  <c r="V27" i="290"/>
  <c r="AA27" i="290" s="1"/>
  <c r="T27" i="290"/>
  <c r="P27" i="290"/>
  <c r="U27" i="290" s="1"/>
  <c r="N27" i="290"/>
  <c r="J27" i="290"/>
  <c r="M27" i="290" s="1"/>
  <c r="H27" i="290"/>
  <c r="D27" i="290"/>
  <c r="I27" i="290" s="1"/>
  <c r="AL26" i="290"/>
  <c r="AH26" i="290"/>
  <c r="AM26" i="290" s="1"/>
  <c r="AF26" i="290"/>
  <c r="AB26" i="290"/>
  <c r="AE26" i="290" s="1"/>
  <c r="Z26" i="290"/>
  <c r="V26" i="290"/>
  <c r="Y26" i="290" s="1"/>
  <c r="T26" i="290"/>
  <c r="P26" i="290"/>
  <c r="U26" i="290" s="1"/>
  <c r="N26" i="290"/>
  <c r="J26" i="290"/>
  <c r="M26" i="290" s="1"/>
  <c r="H26" i="290"/>
  <c r="D26" i="290"/>
  <c r="I26" i="290" s="1"/>
  <c r="AL25" i="290"/>
  <c r="AH25" i="290"/>
  <c r="AM25" i="290" s="1"/>
  <c r="AF25" i="290"/>
  <c r="AB25" i="290"/>
  <c r="AE25" i="290" s="1"/>
  <c r="Z25" i="290"/>
  <c r="V25" i="290"/>
  <c r="AA25" i="290" s="1"/>
  <c r="T25" i="290"/>
  <c r="P25" i="290"/>
  <c r="U25" i="290" s="1"/>
  <c r="N25" i="290"/>
  <c r="J25" i="290"/>
  <c r="M25" i="290" s="1"/>
  <c r="H25" i="290"/>
  <c r="D25" i="290"/>
  <c r="I25" i="290" s="1"/>
  <c r="AL24" i="290"/>
  <c r="AH24" i="290"/>
  <c r="AM24" i="290" s="1"/>
  <c r="AF24" i="290"/>
  <c r="AB24" i="290"/>
  <c r="AE24" i="290" s="1"/>
  <c r="Z24" i="290"/>
  <c r="V24" i="290"/>
  <c r="AA24" i="290" s="1"/>
  <c r="T24" i="290"/>
  <c r="P24" i="290"/>
  <c r="U24" i="290" s="1"/>
  <c r="N24" i="290"/>
  <c r="J24" i="290"/>
  <c r="M24" i="290" s="1"/>
  <c r="H24" i="290"/>
  <c r="D24" i="290"/>
  <c r="I24" i="290" s="1"/>
  <c r="AL23" i="290"/>
  <c r="AH23" i="290"/>
  <c r="AM23" i="290" s="1"/>
  <c r="AF23" i="290"/>
  <c r="AB23" i="290"/>
  <c r="AE23" i="290" s="1"/>
  <c r="Z23" i="290"/>
  <c r="V23" i="290"/>
  <c r="AA23" i="290" s="1"/>
  <c r="T23" i="290"/>
  <c r="P23" i="290"/>
  <c r="U23" i="290" s="1"/>
  <c r="N23" i="290"/>
  <c r="J23" i="290"/>
  <c r="M23" i="290" s="1"/>
  <c r="H23" i="290"/>
  <c r="D23" i="290"/>
  <c r="I23" i="290" s="1"/>
  <c r="AL22" i="290"/>
  <c r="AH22" i="290"/>
  <c r="AM22" i="290" s="1"/>
  <c r="AF22" i="290"/>
  <c r="AB22" i="290"/>
  <c r="AE22" i="290" s="1"/>
  <c r="Z22" i="290"/>
  <c r="V22" i="290"/>
  <c r="AA22" i="290" s="1"/>
  <c r="T22" i="290"/>
  <c r="P22" i="290"/>
  <c r="U22" i="290" s="1"/>
  <c r="N22" i="290"/>
  <c r="J22" i="290"/>
  <c r="M22" i="290" s="1"/>
  <c r="H22" i="290"/>
  <c r="D22" i="290"/>
  <c r="G22" i="290" s="1"/>
  <c r="AL21" i="290"/>
  <c r="AH21" i="290"/>
  <c r="AM21" i="290" s="1"/>
  <c r="AF21" i="290"/>
  <c r="AB21" i="290"/>
  <c r="AE21" i="290" s="1"/>
  <c r="Z21" i="290"/>
  <c r="V21" i="290"/>
  <c r="AA21" i="290" s="1"/>
  <c r="T21" i="290"/>
  <c r="P21" i="290"/>
  <c r="U21" i="290" s="1"/>
  <c r="N21" i="290"/>
  <c r="J21" i="290"/>
  <c r="M21" i="290" s="1"/>
  <c r="H21" i="290"/>
  <c r="D21" i="290"/>
  <c r="G21" i="290" s="1"/>
  <c r="AL20" i="290"/>
  <c r="AH20" i="290"/>
  <c r="AM20" i="290" s="1"/>
  <c r="AF20" i="290"/>
  <c r="AB20" i="290"/>
  <c r="AE20" i="290" s="1"/>
  <c r="Z20" i="290"/>
  <c r="V20" i="290"/>
  <c r="AA20" i="290" s="1"/>
  <c r="T20" i="290"/>
  <c r="P20" i="290"/>
  <c r="U20" i="290" s="1"/>
  <c r="N20" i="290"/>
  <c r="J20" i="290"/>
  <c r="M20" i="290" s="1"/>
  <c r="H20" i="290"/>
  <c r="D20" i="290"/>
  <c r="G20" i="290" s="1"/>
  <c r="AL19" i="290"/>
  <c r="AH19" i="290"/>
  <c r="AM19" i="290" s="1"/>
  <c r="AF19" i="290"/>
  <c r="AB19" i="290"/>
  <c r="AE19" i="290" s="1"/>
  <c r="Z19" i="290"/>
  <c r="V19" i="290"/>
  <c r="AA19" i="290" s="1"/>
  <c r="T19" i="290"/>
  <c r="P19" i="290"/>
  <c r="U19" i="290" s="1"/>
  <c r="N19" i="290"/>
  <c r="J19" i="290"/>
  <c r="M19" i="290" s="1"/>
  <c r="H19" i="290"/>
  <c r="D19" i="290"/>
  <c r="G19" i="290" s="1"/>
  <c r="AL18" i="290"/>
  <c r="AH18" i="290"/>
  <c r="AM18" i="290" s="1"/>
  <c r="AF18" i="290"/>
  <c r="AB18" i="290"/>
  <c r="AE18" i="290" s="1"/>
  <c r="Z18" i="290"/>
  <c r="V18" i="290"/>
  <c r="AA18" i="290" s="1"/>
  <c r="T18" i="290"/>
  <c r="P18" i="290"/>
  <c r="U18" i="290" s="1"/>
  <c r="N18" i="290"/>
  <c r="J18" i="290"/>
  <c r="M18" i="290" s="1"/>
  <c r="H18" i="290"/>
  <c r="D18" i="290"/>
  <c r="G18" i="290" s="1"/>
  <c r="AL17" i="290"/>
  <c r="AH17" i="290"/>
  <c r="AM17" i="290" s="1"/>
  <c r="AF17" i="290"/>
  <c r="AB17" i="290"/>
  <c r="AE17" i="290" s="1"/>
  <c r="Z17" i="290"/>
  <c r="V17" i="290"/>
  <c r="AA17" i="290" s="1"/>
  <c r="T17" i="290"/>
  <c r="P17" i="290"/>
  <c r="U17" i="290" s="1"/>
  <c r="N17" i="290"/>
  <c r="J17" i="290"/>
  <c r="M17" i="290" s="1"/>
  <c r="H17" i="290"/>
  <c r="D17" i="290"/>
  <c r="G17" i="290" s="1"/>
  <c r="AL16" i="290"/>
  <c r="AH16" i="290"/>
  <c r="AM16" i="290" s="1"/>
  <c r="AF16" i="290"/>
  <c r="AB16" i="290"/>
  <c r="AE16" i="290" s="1"/>
  <c r="Z16" i="290"/>
  <c r="V16" i="290"/>
  <c r="AA16" i="290" s="1"/>
  <c r="T16" i="290"/>
  <c r="P16" i="290"/>
  <c r="U16" i="290" s="1"/>
  <c r="N16" i="290"/>
  <c r="J16" i="290"/>
  <c r="M16" i="290" s="1"/>
  <c r="H16" i="290"/>
  <c r="D16" i="290"/>
  <c r="G16" i="290" s="1"/>
  <c r="AL15" i="290"/>
  <c r="AH15" i="290"/>
  <c r="AM15" i="290" s="1"/>
  <c r="AF15" i="290"/>
  <c r="AB15" i="290"/>
  <c r="AE15" i="290" s="1"/>
  <c r="Z15" i="290"/>
  <c r="V15" i="290"/>
  <c r="AA15" i="290" s="1"/>
  <c r="T15" i="290"/>
  <c r="P15" i="290"/>
  <c r="U15" i="290" s="1"/>
  <c r="N15" i="290"/>
  <c r="J15" i="290"/>
  <c r="M15" i="290" s="1"/>
  <c r="H15" i="290"/>
  <c r="D15" i="290"/>
  <c r="G15" i="290" s="1"/>
  <c r="AL14" i="290"/>
  <c r="AH14" i="290"/>
  <c r="AM14" i="290" s="1"/>
  <c r="AF14" i="290"/>
  <c r="AB14" i="290"/>
  <c r="AE14" i="290" s="1"/>
  <c r="Z14" i="290"/>
  <c r="V14" i="290"/>
  <c r="AA14" i="290" s="1"/>
  <c r="T14" i="290"/>
  <c r="P14" i="290"/>
  <c r="U14" i="290" s="1"/>
  <c r="N14" i="290"/>
  <c r="J14" i="290"/>
  <c r="M14" i="290" s="1"/>
  <c r="H14" i="290"/>
  <c r="D14" i="290"/>
  <c r="G14" i="290" s="1"/>
  <c r="AL13" i="290"/>
  <c r="AH13" i="290"/>
  <c r="AM13" i="290" s="1"/>
  <c r="AF13" i="290"/>
  <c r="AB13" i="290"/>
  <c r="AE13" i="290" s="1"/>
  <c r="Z13" i="290"/>
  <c r="V13" i="290"/>
  <c r="AA13" i="290" s="1"/>
  <c r="T13" i="290"/>
  <c r="P13" i="290"/>
  <c r="U13" i="290" s="1"/>
  <c r="N13" i="290"/>
  <c r="J13" i="290"/>
  <c r="M13" i="290" s="1"/>
  <c r="H13" i="290"/>
  <c r="D13" i="290"/>
  <c r="I13" i="290" s="1"/>
  <c r="AL12" i="290"/>
  <c r="AH12" i="290"/>
  <c r="AM12" i="290" s="1"/>
  <c r="AF12" i="290"/>
  <c r="AB12" i="290"/>
  <c r="AE12" i="290" s="1"/>
  <c r="Z12" i="290"/>
  <c r="V12" i="290"/>
  <c r="AA12" i="290" s="1"/>
  <c r="T12" i="290"/>
  <c r="P12" i="290"/>
  <c r="U12" i="290" s="1"/>
  <c r="N12" i="290"/>
  <c r="J12" i="290"/>
  <c r="M12" i="290" s="1"/>
  <c r="H12" i="290"/>
  <c r="D12" i="290"/>
  <c r="I12" i="290" s="1"/>
  <c r="AL11" i="290"/>
  <c r="AH11" i="290"/>
  <c r="AM11" i="290" s="1"/>
  <c r="AF11" i="290"/>
  <c r="AB11" i="290"/>
  <c r="AE11" i="290" s="1"/>
  <c r="Z11" i="290"/>
  <c r="V11" i="290"/>
  <c r="AA11" i="290" s="1"/>
  <c r="T11" i="290"/>
  <c r="P11" i="290"/>
  <c r="U11" i="290" s="1"/>
  <c r="N11" i="290"/>
  <c r="J11" i="290"/>
  <c r="M11" i="290" s="1"/>
  <c r="H11" i="290"/>
  <c r="D11" i="290"/>
  <c r="G11" i="290" s="1"/>
  <c r="AL10" i="290"/>
  <c r="AH10" i="290"/>
  <c r="AM10" i="290" s="1"/>
  <c r="AF10" i="290"/>
  <c r="AB10" i="290"/>
  <c r="AE10" i="290" s="1"/>
  <c r="Z10" i="290"/>
  <c r="V10" i="290"/>
  <c r="AA10" i="290" s="1"/>
  <c r="T10" i="290"/>
  <c r="P10" i="290"/>
  <c r="U10" i="290" s="1"/>
  <c r="N10" i="290"/>
  <c r="J10" i="290"/>
  <c r="M10" i="290" s="1"/>
  <c r="H10" i="290"/>
  <c r="D10" i="290"/>
  <c r="I10" i="290" s="1"/>
  <c r="AL9" i="290"/>
  <c r="AH9" i="290"/>
  <c r="AM9" i="290" s="1"/>
  <c r="AF9" i="290"/>
  <c r="AB9" i="290"/>
  <c r="AE9" i="290" s="1"/>
  <c r="Z9" i="290"/>
  <c r="V9" i="290"/>
  <c r="AA9" i="290" s="1"/>
  <c r="T9" i="290"/>
  <c r="P9" i="290"/>
  <c r="U9" i="290" s="1"/>
  <c r="N9" i="290"/>
  <c r="J9" i="290"/>
  <c r="M9" i="290" s="1"/>
  <c r="H9" i="290"/>
  <c r="D9" i="290"/>
  <c r="I9" i="290" s="1"/>
  <c r="AL8" i="290"/>
  <c r="AH8" i="290"/>
  <c r="AK8" i="290" s="1"/>
  <c r="AF8" i="290"/>
  <c r="AB8" i="290"/>
  <c r="AE8" i="290" s="1"/>
  <c r="Z8" i="290"/>
  <c r="V8" i="290"/>
  <c r="Y8" i="290" s="1"/>
  <c r="T8" i="290"/>
  <c r="P8" i="290"/>
  <c r="S8" i="290" s="1"/>
  <c r="N8" i="290"/>
  <c r="J8" i="290"/>
  <c r="M8" i="290" s="1"/>
  <c r="H8" i="290"/>
  <c r="D8" i="290"/>
  <c r="G8" i="290" s="1"/>
  <c r="AL7" i="290"/>
  <c r="AH7" i="290"/>
  <c r="AF7" i="290"/>
  <c r="AB7" i="290"/>
  <c r="Z7" i="290"/>
  <c r="V7" i="290"/>
  <c r="T7" i="290"/>
  <c r="P7" i="290"/>
  <c r="N7" i="290"/>
  <c r="J7" i="290"/>
  <c r="H7" i="290"/>
  <c r="D7" i="290"/>
  <c r="AL6" i="290"/>
  <c r="AH6" i="290"/>
  <c r="AF6" i="290"/>
  <c r="AB6" i="290"/>
  <c r="Z6" i="290"/>
  <c r="V6" i="290"/>
  <c r="T6" i="290"/>
  <c r="P6" i="290"/>
  <c r="N6" i="290"/>
  <c r="J6" i="290"/>
  <c r="H6" i="290"/>
  <c r="D6" i="290"/>
  <c r="AK7" i="288"/>
  <c r="AG7" i="288"/>
  <c r="AJ7" i="288" s="1"/>
  <c r="AE7" i="288"/>
  <c r="AA7" i="288"/>
  <c r="AF7" i="288" s="1"/>
  <c r="Y7" i="288"/>
  <c r="U7" i="288"/>
  <c r="X7" i="288" s="1"/>
  <c r="S7" i="288"/>
  <c r="O7" i="288"/>
  <c r="R7" i="288" s="1"/>
  <c r="M7" i="288"/>
  <c r="I7" i="288"/>
  <c r="N7" i="288" s="1"/>
  <c r="G7" i="288"/>
  <c r="C7" i="288"/>
  <c r="F7" i="288" s="1"/>
  <c r="AK6" i="288"/>
  <c r="AG6" i="288"/>
  <c r="AE6" i="288"/>
  <c r="AA6" i="288"/>
  <c r="Y6" i="288"/>
  <c r="U6" i="288"/>
  <c r="S6" i="288"/>
  <c r="O6" i="288"/>
  <c r="M6" i="288"/>
  <c r="I6" i="288"/>
  <c r="G6" i="288"/>
  <c r="C6" i="288"/>
  <c r="AK12" i="287"/>
  <c r="AG12" i="287"/>
  <c r="AJ12" i="287" s="1"/>
  <c r="AE12" i="287"/>
  <c r="AA12" i="287"/>
  <c r="AD12" i="287" s="1"/>
  <c r="Y12" i="287"/>
  <c r="U12" i="287"/>
  <c r="Z12" i="287" s="1"/>
  <c r="S12" i="287"/>
  <c r="O12" i="287"/>
  <c r="R12" i="287" s="1"/>
  <c r="M12" i="287"/>
  <c r="I12" i="287"/>
  <c r="L12" i="287" s="1"/>
  <c r="G12" i="287"/>
  <c r="C12" i="287"/>
  <c r="H12" i="287" s="1"/>
  <c r="AK11" i="287"/>
  <c r="AG11" i="287"/>
  <c r="AJ11" i="287" s="1"/>
  <c r="AE11" i="287"/>
  <c r="AA11" i="287"/>
  <c r="AD11" i="287" s="1"/>
  <c r="Y11" i="287"/>
  <c r="U11" i="287"/>
  <c r="Z11" i="287" s="1"/>
  <c r="S11" i="287"/>
  <c r="O11" i="287"/>
  <c r="R11" i="287" s="1"/>
  <c r="M11" i="287"/>
  <c r="I11" i="287"/>
  <c r="L11" i="287" s="1"/>
  <c r="G11" i="287"/>
  <c r="C11" i="287"/>
  <c r="H11" i="287" s="1"/>
  <c r="AK10" i="287"/>
  <c r="AG10" i="287"/>
  <c r="AJ10" i="287" s="1"/>
  <c r="AE10" i="287"/>
  <c r="AA10" i="287"/>
  <c r="AD10" i="287" s="1"/>
  <c r="Y10" i="287"/>
  <c r="U10" i="287"/>
  <c r="Z10" i="287" s="1"/>
  <c r="S10" i="287"/>
  <c r="O10" i="287"/>
  <c r="R10" i="287" s="1"/>
  <c r="M10" i="287"/>
  <c r="I10" i="287"/>
  <c r="L10" i="287" s="1"/>
  <c r="G10" i="287"/>
  <c r="C10" i="287"/>
  <c r="H10" i="287" s="1"/>
  <c r="AK9" i="287"/>
  <c r="AG9" i="287"/>
  <c r="AJ9" i="287" s="1"/>
  <c r="AE9" i="287"/>
  <c r="AA9" i="287"/>
  <c r="AD9" i="287" s="1"/>
  <c r="Y9" i="287"/>
  <c r="U9" i="287"/>
  <c r="Z9" i="287" s="1"/>
  <c r="S9" i="287"/>
  <c r="O9" i="287"/>
  <c r="R9" i="287" s="1"/>
  <c r="M9" i="287"/>
  <c r="I9" i="287"/>
  <c r="L9" i="287" s="1"/>
  <c r="G9" i="287"/>
  <c r="C9" i="287"/>
  <c r="H9" i="287" s="1"/>
  <c r="AK8" i="287"/>
  <c r="AG8" i="287"/>
  <c r="AJ8" i="287" s="1"/>
  <c r="AE8" i="287"/>
  <c r="AA8" i="287"/>
  <c r="AD8" i="287" s="1"/>
  <c r="Y8" i="287"/>
  <c r="U8" i="287"/>
  <c r="Z8" i="287" s="1"/>
  <c r="S8" i="287"/>
  <c r="O8" i="287"/>
  <c r="R8" i="287" s="1"/>
  <c r="M8" i="287"/>
  <c r="I8" i="287"/>
  <c r="L8" i="287" s="1"/>
  <c r="G8" i="287"/>
  <c r="C8" i="287"/>
  <c r="H8" i="287" s="1"/>
  <c r="AK7" i="287"/>
  <c r="AG7" i="287"/>
  <c r="AJ7" i="287" s="1"/>
  <c r="AE7" i="287"/>
  <c r="AA7" i="287"/>
  <c r="AD7" i="287" s="1"/>
  <c r="Y7" i="287"/>
  <c r="U7" i="287"/>
  <c r="Z7" i="287" s="1"/>
  <c r="S7" i="287"/>
  <c r="O7" i="287"/>
  <c r="R7" i="287" s="1"/>
  <c r="M7" i="287"/>
  <c r="I7" i="287"/>
  <c r="L7" i="287" s="1"/>
  <c r="G7" i="287"/>
  <c r="C7" i="287"/>
  <c r="H7" i="287" s="1"/>
  <c r="AK6" i="287"/>
  <c r="AG6" i="287"/>
  <c r="AE6" i="287"/>
  <c r="AA6" i="287"/>
  <c r="Y6" i="287"/>
  <c r="U6" i="287"/>
  <c r="S6" i="287"/>
  <c r="O6" i="287"/>
  <c r="M6" i="287"/>
  <c r="I6" i="287"/>
  <c r="G6" i="287"/>
  <c r="C6" i="287"/>
  <c r="J11" i="278" l="1"/>
  <c r="I11" i="278"/>
  <c r="I7" i="278"/>
  <c r="J7" i="278"/>
  <c r="CQ107" i="220"/>
  <c r="BK107" i="264"/>
  <c r="BN107" i="264"/>
  <c r="CT107" i="220"/>
  <c r="BK90" i="264"/>
  <c r="CQ90" i="220"/>
  <c r="BN90" i="264"/>
  <c r="CT90" i="220"/>
  <c r="CQ73" i="220"/>
  <c r="BK73" i="264"/>
  <c r="BN73" i="264"/>
  <c r="CT73" i="220"/>
  <c r="BK56" i="264"/>
  <c r="CQ56" i="220"/>
  <c r="BN56" i="264"/>
  <c r="CT56" i="220"/>
  <c r="BK39" i="264"/>
  <c r="CQ39" i="220"/>
  <c r="BN39" i="264"/>
  <c r="CT39" i="220"/>
  <c r="CT22" i="220"/>
  <c r="BN22" i="264"/>
  <c r="CQ22" i="220"/>
  <c r="BK22" i="264"/>
  <c r="M71" i="290"/>
  <c r="AG32" i="290"/>
  <c r="AA32" i="290"/>
  <c r="G32" i="290"/>
  <c r="AK31" i="290"/>
  <c r="AG31" i="290"/>
  <c r="AA31" i="290"/>
  <c r="O31" i="290"/>
  <c r="G31" i="290"/>
  <c r="G25" i="290"/>
  <c r="AM7" i="290"/>
  <c r="Y7" i="290"/>
  <c r="S7" i="290"/>
  <c r="G7" i="290"/>
  <c r="AM6" i="290"/>
  <c r="AG6" i="290"/>
  <c r="Y6" i="290"/>
  <c r="U6" i="290"/>
  <c r="O6" i="290"/>
  <c r="G6" i="290"/>
  <c r="AL6" i="287"/>
  <c r="U78" i="290"/>
  <c r="M75" i="290"/>
  <c r="Y65" i="290"/>
  <c r="AG74" i="290"/>
  <c r="AK78" i="290"/>
  <c r="AM40" i="290"/>
  <c r="AM38" i="290"/>
  <c r="AM37" i="290"/>
  <c r="AK28" i="290"/>
  <c r="AK22" i="290"/>
  <c r="AM8" i="290"/>
  <c r="AK7" i="290"/>
  <c r="AG78" i="290"/>
  <c r="AE73" i="290"/>
  <c r="AG72" i="290"/>
  <c r="AE71" i="290"/>
  <c r="AG70" i="290"/>
  <c r="AG69" i="290"/>
  <c r="AE67" i="290"/>
  <c r="AG65" i="290"/>
  <c r="AE63" i="290"/>
  <c r="AG62" i="290"/>
  <c r="AG61" i="290"/>
  <c r="AE60" i="290"/>
  <c r="AE59" i="290"/>
  <c r="AG58" i="290"/>
  <c r="AE57" i="290"/>
  <c r="AE55" i="290"/>
  <c r="AE53" i="290"/>
  <c r="AE51" i="290"/>
  <c r="AG50" i="290"/>
  <c r="AE49" i="290"/>
  <c r="AE47" i="290"/>
  <c r="AG46" i="290"/>
  <c r="AE45" i="290"/>
  <c r="AE43" i="290"/>
  <c r="AE42" i="290"/>
  <c r="AG39" i="290"/>
  <c r="AG36" i="290"/>
  <c r="AG35" i="290"/>
  <c r="AG30" i="290"/>
  <c r="AG26" i="290"/>
  <c r="AG22" i="290"/>
  <c r="AG21" i="290"/>
  <c r="AG20" i="290"/>
  <c r="AG18" i="290"/>
  <c r="AG17" i="290"/>
  <c r="AG15" i="290"/>
  <c r="AG14" i="290"/>
  <c r="AG12" i="290"/>
  <c r="AG11" i="290"/>
  <c r="AG9" i="290"/>
  <c r="Y79" i="290"/>
  <c r="Y71" i="290"/>
  <c r="Y69" i="290"/>
  <c r="Y66" i="290"/>
  <c r="Y63" i="290"/>
  <c r="Y59" i="290"/>
  <c r="Y57" i="290"/>
  <c r="Y54" i="290"/>
  <c r="Y53" i="290"/>
  <c r="Y51" i="290"/>
  <c r="Y47" i="290"/>
  <c r="Y45" i="290"/>
  <c r="AA35" i="290"/>
  <c r="Y34" i="290"/>
  <c r="Y33" i="290"/>
  <c r="AA29" i="290"/>
  <c r="Y28" i="290"/>
  <c r="Y27" i="290"/>
  <c r="AA26" i="290"/>
  <c r="Y25" i="290"/>
  <c r="Y24" i="290"/>
  <c r="Y23" i="290"/>
  <c r="AA8" i="290"/>
  <c r="AA7" i="290"/>
  <c r="AA6" i="290"/>
  <c r="U39" i="290"/>
  <c r="S33" i="290"/>
  <c r="S27" i="290"/>
  <c r="S24" i="290"/>
  <c r="S15" i="290"/>
  <c r="S12" i="290"/>
  <c r="S9" i="290"/>
  <c r="U8" i="290"/>
  <c r="U7" i="290"/>
  <c r="S6" i="290"/>
  <c r="M77" i="290"/>
  <c r="M74" i="290"/>
  <c r="O73" i="290"/>
  <c r="M70" i="290"/>
  <c r="M69" i="290"/>
  <c r="M66" i="290"/>
  <c r="M65" i="290"/>
  <c r="M63" i="290"/>
  <c r="O62" i="290"/>
  <c r="O61" i="290"/>
  <c r="M59" i="290"/>
  <c r="M58" i="290"/>
  <c r="M57" i="290"/>
  <c r="O54" i="290"/>
  <c r="M53" i="290"/>
  <c r="O51" i="290"/>
  <c r="M50" i="290"/>
  <c r="O49" i="290"/>
  <c r="M47" i="290"/>
  <c r="M45" i="290"/>
  <c r="O44" i="290"/>
  <c r="M43" i="290"/>
  <c r="M42" i="290"/>
  <c r="O41" i="290"/>
  <c r="O39" i="290"/>
  <c r="O38" i="290"/>
  <c r="O36" i="290"/>
  <c r="O35" i="290"/>
  <c r="O33" i="290"/>
  <c r="O32" i="290"/>
  <c r="O27" i="290"/>
  <c r="O26" i="290"/>
  <c r="O22" i="290"/>
  <c r="O20" i="290"/>
  <c r="O19" i="290"/>
  <c r="G43" i="290"/>
  <c r="G40" i="290"/>
  <c r="G34" i="290"/>
  <c r="I32" i="290"/>
  <c r="I31" i="290"/>
  <c r="G30" i="290"/>
  <c r="G29" i="290"/>
  <c r="G28" i="290"/>
  <c r="G24" i="290"/>
  <c r="G23" i="290"/>
  <c r="I22" i="290"/>
  <c r="I21" i="290"/>
  <c r="I20" i="290"/>
  <c r="I19" i="290"/>
  <c r="I18" i="290"/>
  <c r="I17" i="290"/>
  <c r="I16" i="290"/>
  <c r="I15" i="290"/>
  <c r="I14" i="290"/>
  <c r="G13" i="290"/>
  <c r="G12" i="290"/>
  <c r="I11" i="290"/>
  <c r="G10" i="290"/>
  <c r="G9" i="290"/>
  <c r="I8" i="290"/>
  <c r="I6" i="290"/>
  <c r="Z7" i="288"/>
  <c r="AL12" i="287"/>
  <c r="AL9" i="287"/>
  <c r="T11" i="287"/>
  <c r="T10" i="287"/>
  <c r="T8" i="287"/>
  <c r="O25" i="290"/>
  <c r="AG29" i="290"/>
  <c r="G33" i="290"/>
  <c r="O34" i="290"/>
  <c r="Y36" i="290"/>
  <c r="M37" i="290"/>
  <c r="Y39" i="290"/>
  <c r="M40" i="290"/>
  <c r="AM43" i="290"/>
  <c r="M48" i="290"/>
  <c r="Y48" i="290"/>
  <c r="M52" i="290"/>
  <c r="AE54" i="290"/>
  <c r="M56" i="290"/>
  <c r="M60" i="290"/>
  <c r="Y60" i="290"/>
  <c r="M64" i="290"/>
  <c r="AE66" i="290"/>
  <c r="M68" i="290"/>
  <c r="M72" i="290"/>
  <c r="Y72" i="290"/>
  <c r="Y75" i="290"/>
  <c r="I78" i="290"/>
  <c r="AK79" i="290"/>
  <c r="Y9" i="290"/>
  <c r="Y10" i="290"/>
  <c r="AK10" i="290"/>
  <c r="Y11" i="290"/>
  <c r="Y12" i="290"/>
  <c r="Y13" i="290"/>
  <c r="AK13" i="290"/>
  <c r="Y14" i="290"/>
  <c r="Y15" i="290"/>
  <c r="Y16" i="290"/>
  <c r="AK16" i="290"/>
  <c r="Y17" i="290"/>
  <c r="Y18" i="290"/>
  <c r="Y19" i="290"/>
  <c r="AK19" i="290"/>
  <c r="Y20" i="290"/>
  <c r="Y21" i="290"/>
  <c r="Y22" i="290"/>
  <c r="AG23" i="290"/>
  <c r="G26" i="290"/>
  <c r="G27" i="290"/>
  <c r="O28" i="290"/>
  <c r="Y30" i="290"/>
  <c r="Y31" i="290"/>
  <c r="G35" i="290"/>
  <c r="G36" i="290"/>
  <c r="AE37" i="290"/>
  <c r="AE38" i="290"/>
  <c r="AE40" i="290"/>
  <c r="AE41" i="290"/>
  <c r="G44" i="290"/>
  <c r="AE44" i="290"/>
  <c r="AE52" i="290"/>
  <c r="M55" i="290"/>
  <c r="AE56" i="290"/>
  <c r="AE64" i="290"/>
  <c r="M67" i="290"/>
  <c r="AE68" i="290"/>
  <c r="S76" i="290"/>
  <c r="AE76" i="290"/>
  <c r="AK77" i="290"/>
  <c r="M78" i="290"/>
  <c r="M79" i="290"/>
  <c r="AK6" i="290"/>
  <c r="I7" i="290"/>
  <c r="AG24" i="290"/>
  <c r="AG25" i="290"/>
  <c r="O29" i="290"/>
  <c r="O30" i="290"/>
  <c r="Y32" i="290"/>
  <c r="AG33" i="290"/>
  <c r="AG34" i="290"/>
  <c r="S36" i="290"/>
  <c r="G37" i="290"/>
  <c r="U42" i="290"/>
  <c r="U43" i="290"/>
  <c r="M46" i="290"/>
  <c r="AE48" i="290"/>
  <c r="I76" i="290"/>
  <c r="Y77" i="290"/>
  <c r="O10" i="290"/>
  <c r="O11" i="290"/>
  <c r="O13" i="290"/>
  <c r="O14" i="290"/>
  <c r="O16" i="290"/>
  <c r="O17" i="290"/>
  <c r="S18" i="290"/>
  <c r="S21" i="290"/>
  <c r="O23" i="290"/>
  <c r="O24" i="290"/>
  <c r="AK25" i="290"/>
  <c r="AG27" i="290"/>
  <c r="AG28" i="290"/>
  <c r="S30" i="290"/>
  <c r="AK34" i="290"/>
  <c r="Y38" i="290"/>
  <c r="Y41" i="290"/>
  <c r="Y44" i="290"/>
  <c r="AK75" i="290"/>
  <c r="M76" i="290"/>
  <c r="H6" i="288"/>
  <c r="Z6" i="288"/>
  <c r="H7" i="288"/>
  <c r="T6" i="287"/>
  <c r="T9" i="287"/>
  <c r="T12" i="287"/>
  <c r="T7" i="287"/>
  <c r="AL7" i="287"/>
  <c r="AL10" i="287"/>
  <c r="AL8" i="287"/>
  <c r="AL11" i="287"/>
  <c r="U32" i="290"/>
  <c r="U37" i="290"/>
  <c r="AM41" i="290"/>
  <c r="AM45" i="290"/>
  <c r="AK45" i="290"/>
  <c r="AM51" i="290"/>
  <c r="AK51" i="290"/>
  <c r="AM57" i="290"/>
  <c r="AK57" i="290"/>
  <c r="AM63" i="290"/>
  <c r="AK63" i="290"/>
  <c r="AM69" i="290"/>
  <c r="AK69" i="290"/>
  <c r="I77" i="290"/>
  <c r="G77" i="290"/>
  <c r="F6" i="287"/>
  <c r="N6" i="287"/>
  <c r="X6" i="287"/>
  <c r="AF6" i="287"/>
  <c r="F7" i="287"/>
  <c r="N7" i="287"/>
  <c r="X7" i="287"/>
  <c r="AF7" i="287"/>
  <c r="F8" i="287"/>
  <c r="N8" i="287"/>
  <c r="X8" i="287"/>
  <c r="AF8" i="287"/>
  <c r="F9" i="287"/>
  <c r="N9" i="287"/>
  <c r="X9" i="287"/>
  <c r="AF9" i="287"/>
  <c r="F10" i="287"/>
  <c r="N10" i="287"/>
  <c r="X10" i="287"/>
  <c r="AF10" i="287"/>
  <c r="F11" i="287"/>
  <c r="N11" i="287"/>
  <c r="X11" i="287"/>
  <c r="AF11" i="287"/>
  <c r="F12" i="287"/>
  <c r="N12" i="287"/>
  <c r="X12" i="287"/>
  <c r="AF12" i="287"/>
  <c r="L6" i="288"/>
  <c r="T6" i="288"/>
  <c r="AD6" i="288"/>
  <c r="AL6" i="288"/>
  <c r="L7" i="288"/>
  <c r="T7" i="288"/>
  <c r="AD7" i="288"/>
  <c r="AL7" i="288"/>
  <c r="O7" i="290"/>
  <c r="AG7" i="290"/>
  <c r="O8" i="290"/>
  <c r="AG8" i="290"/>
  <c r="O9" i="290"/>
  <c r="AK9" i="290"/>
  <c r="AG10" i="290"/>
  <c r="S11" i="290"/>
  <c r="O12" i="290"/>
  <c r="AK12" i="290"/>
  <c r="AG13" i="290"/>
  <c r="S14" i="290"/>
  <c r="O15" i="290"/>
  <c r="AK15" i="290"/>
  <c r="AG16" i="290"/>
  <c r="S17" i="290"/>
  <c r="O18" i="290"/>
  <c r="AK18" i="290"/>
  <c r="AG19" i="290"/>
  <c r="S20" i="290"/>
  <c r="O21" i="290"/>
  <c r="AK21" i="290"/>
  <c r="S23" i="290"/>
  <c r="AK24" i="290"/>
  <c r="S26" i="290"/>
  <c r="AK27" i="290"/>
  <c r="S29" i="290"/>
  <c r="AK30" i="290"/>
  <c r="S32" i="290"/>
  <c r="AK33" i="290"/>
  <c r="S35" i="290"/>
  <c r="AK36" i="290"/>
  <c r="G41" i="290"/>
  <c r="S41" i="290"/>
  <c r="U41" i="290"/>
  <c r="Y50" i="290"/>
  <c r="AM50" i="290"/>
  <c r="AK50" i="290"/>
  <c r="Y56" i="290"/>
  <c r="AM56" i="290"/>
  <c r="AK56" i="290"/>
  <c r="Y62" i="290"/>
  <c r="AM62" i="290"/>
  <c r="AK62" i="290"/>
  <c r="Y68" i="290"/>
  <c r="AM68" i="290"/>
  <c r="AK68" i="290"/>
  <c r="Y74" i="290"/>
  <c r="AM74" i="290"/>
  <c r="AK74" i="290"/>
  <c r="AM31" i="290"/>
  <c r="U40" i="290"/>
  <c r="AM44" i="290"/>
  <c r="Y49" i="290"/>
  <c r="AM49" i="290"/>
  <c r="AK49" i="290"/>
  <c r="Y55" i="290"/>
  <c r="AM55" i="290"/>
  <c r="AK55" i="290"/>
  <c r="Y61" i="290"/>
  <c r="AM61" i="290"/>
  <c r="AK61" i="290"/>
  <c r="Y67" i="290"/>
  <c r="AM67" i="290"/>
  <c r="AK67" i="290"/>
  <c r="Y73" i="290"/>
  <c r="AM73" i="290"/>
  <c r="AK73" i="290"/>
  <c r="AG79" i="290"/>
  <c r="AE79" i="290"/>
  <c r="H6" i="287"/>
  <c r="R6" i="287"/>
  <c r="Z6" i="287"/>
  <c r="AJ6" i="287"/>
  <c r="F6" i="288"/>
  <c r="N6" i="288"/>
  <c r="X6" i="288"/>
  <c r="AF6" i="288"/>
  <c r="AK39" i="290"/>
  <c r="AM39" i="290"/>
  <c r="S44" i="290"/>
  <c r="U44" i="290"/>
  <c r="AM48" i="290"/>
  <c r="AK48" i="290"/>
  <c r="AM54" i="290"/>
  <c r="AK54" i="290"/>
  <c r="AM60" i="290"/>
  <c r="AK60" i="290"/>
  <c r="AM66" i="290"/>
  <c r="AK66" i="290"/>
  <c r="AM72" i="290"/>
  <c r="AK72" i="290"/>
  <c r="U79" i="290"/>
  <c r="S79" i="290"/>
  <c r="U31" i="290"/>
  <c r="AM32" i="290"/>
  <c r="AM47" i="290"/>
  <c r="AK47" i="290"/>
  <c r="AM53" i="290"/>
  <c r="AK53" i="290"/>
  <c r="AM59" i="290"/>
  <c r="AK59" i="290"/>
  <c r="AM65" i="290"/>
  <c r="AK65" i="290"/>
  <c r="AM71" i="290"/>
  <c r="AK71" i="290"/>
  <c r="AA76" i="290"/>
  <c r="Y76" i="290"/>
  <c r="AG77" i="290"/>
  <c r="AE77" i="290"/>
  <c r="I79" i="290"/>
  <c r="G79" i="290"/>
  <c r="L6" i="287"/>
  <c r="AD6" i="287"/>
  <c r="R6" i="288"/>
  <c r="AJ6" i="288"/>
  <c r="M6" i="290"/>
  <c r="AE6" i="290"/>
  <c r="M7" i="290"/>
  <c r="AE7" i="290"/>
  <c r="S10" i="290"/>
  <c r="AK11" i="290"/>
  <c r="S13" i="290"/>
  <c r="AK14" i="290"/>
  <c r="S16" i="290"/>
  <c r="AK17" i="290"/>
  <c r="S19" i="290"/>
  <c r="AK20" i="290"/>
  <c r="S22" i="290"/>
  <c r="AK23" i="290"/>
  <c r="S25" i="290"/>
  <c r="AK26" i="290"/>
  <c r="S28" i="290"/>
  <c r="AK29" i="290"/>
  <c r="S31" i="290"/>
  <c r="AK32" i="290"/>
  <c r="S34" i="290"/>
  <c r="AK35" i="290"/>
  <c r="G38" i="290"/>
  <c r="S38" i="290"/>
  <c r="U38" i="290"/>
  <c r="Y42" i="290"/>
  <c r="AK42" i="290"/>
  <c r="AM42" i="290"/>
  <c r="Y46" i="290"/>
  <c r="AM46" i="290"/>
  <c r="AK46" i="290"/>
  <c r="Y52" i="290"/>
  <c r="AM52" i="290"/>
  <c r="AK52" i="290"/>
  <c r="Y58" i="290"/>
  <c r="AM58" i="290"/>
  <c r="AK58" i="290"/>
  <c r="Y64" i="290"/>
  <c r="AM64" i="290"/>
  <c r="AK64" i="290"/>
  <c r="Y70" i="290"/>
  <c r="AM70" i="290"/>
  <c r="AK70" i="290"/>
  <c r="U77" i="290"/>
  <c r="S77" i="290"/>
  <c r="AG75" i="290"/>
  <c r="AE75" i="290"/>
  <c r="M31" i="290"/>
  <c r="AE31" i="290"/>
  <c r="M32" i="290"/>
  <c r="AE32" i="290"/>
  <c r="Y37" i="290"/>
  <c r="G39" i="290"/>
  <c r="Y40" i="290"/>
  <c r="G42" i="290"/>
  <c r="Y43" i="290"/>
  <c r="G45" i="290"/>
  <c r="U45" i="290"/>
  <c r="S45" i="290"/>
  <c r="G46" i="290"/>
  <c r="U46" i="290"/>
  <c r="S46" i="290"/>
  <c r="G47" i="290"/>
  <c r="U47" i="290"/>
  <c r="S47" i="290"/>
  <c r="G48" i="290"/>
  <c r="U48" i="290"/>
  <c r="S48" i="290"/>
  <c r="G49" i="290"/>
  <c r="U49" i="290"/>
  <c r="S49" i="290"/>
  <c r="G50" i="290"/>
  <c r="U50" i="290"/>
  <c r="S50" i="290"/>
  <c r="G51" i="290"/>
  <c r="U51" i="290"/>
  <c r="S51" i="290"/>
  <c r="G52" i="290"/>
  <c r="U52" i="290"/>
  <c r="S52" i="290"/>
  <c r="G53" i="290"/>
  <c r="U53" i="290"/>
  <c r="S53" i="290"/>
  <c r="G54" i="290"/>
  <c r="U54" i="290"/>
  <c r="S54" i="290"/>
  <c r="G55" i="290"/>
  <c r="U55" i="290"/>
  <c r="S55" i="290"/>
  <c r="G56" i="290"/>
  <c r="U56" i="290"/>
  <c r="S56" i="290"/>
  <c r="G57" i="290"/>
  <c r="U57" i="290"/>
  <c r="S57" i="290"/>
  <c r="G58" i="290"/>
  <c r="U58" i="290"/>
  <c r="S58" i="290"/>
  <c r="G59" i="290"/>
  <c r="U59" i="290"/>
  <c r="S59" i="290"/>
  <c r="G60" i="290"/>
  <c r="U60" i="290"/>
  <c r="S60" i="290"/>
  <c r="G61" i="290"/>
  <c r="U61" i="290"/>
  <c r="S61" i="290"/>
  <c r="G62" i="290"/>
  <c r="U62" i="290"/>
  <c r="S62" i="290"/>
  <c r="G63" i="290"/>
  <c r="U63" i="290"/>
  <c r="S63" i="290"/>
  <c r="G64" i="290"/>
  <c r="U64" i="290"/>
  <c r="S64" i="290"/>
  <c r="G65" i="290"/>
  <c r="U65" i="290"/>
  <c r="S65" i="290"/>
  <c r="G66" i="290"/>
  <c r="U66" i="290"/>
  <c r="S66" i="290"/>
  <c r="G67" i="290"/>
  <c r="U67" i="290"/>
  <c r="S67" i="290"/>
  <c r="G68" i="290"/>
  <c r="U68" i="290"/>
  <c r="S68" i="290"/>
  <c r="G69" i="290"/>
  <c r="U69" i="290"/>
  <c r="S69" i="290"/>
  <c r="G70" i="290"/>
  <c r="U70" i="290"/>
  <c r="S70" i="290"/>
  <c r="G71" i="290"/>
  <c r="U71" i="290"/>
  <c r="S71" i="290"/>
  <c r="G72" i="290"/>
  <c r="U72" i="290"/>
  <c r="S72" i="290"/>
  <c r="G73" i="290"/>
  <c r="U73" i="290"/>
  <c r="S73" i="290"/>
  <c r="G74" i="290"/>
  <c r="U74" i="290"/>
  <c r="S74" i="290"/>
  <c r="G75" i="290"/>
  <c r="S75" i="290"/>
  <c r="AA78" i="290"/>
  <c r="Y78" i="290"/>
  <c r="AK76" i="290"/>
  <c r="AH79" i="284" l="1"/>
  <c r="AH78" i="284"/>
  <c r="AH77" i="284"/>
  <c r="AH76" i="284"/>
  <c r="AH75" i="284"/>
  <c r="AH74" i="284"/>
  <c r="AH73" i="284"/>
  <c r="AH72" i="284"/>
  <c r="AH71" i="284"/>
  <c r="AH70" i="284"/>
  <c r="AH69" i="284"/>
  <c r="AH68" i="284"/>
  <c r="AH67" i="284"/>
  <c r="AH66" i="284"/>
  <c r="AH65" i="284"/>
  <c r="AH64" i="284"/>
  <c r="AH63" i="284"/>
  <c r="AH62" i="284"/>
  <c r="AH61" i="284"/>
  <c r="AH60" i="284"/>
  <c r="AH59" i="284"/>
  <c r="AH58" i="284"/>
  <c r="AH57" i="284"/>
  <c r="AH56" i="284"/>
  <c r="AH55" i="284"/>
  <c r="AH54" i="284"/>
  <c r="AH53" i="284"/>
  <c r="AH52" i="284"/>
  <c r="AH51" i="284"/>
  <c r="AH50" i="284"/>
  <c r="AH49" i="284"/>
  <c r="AH48" i="284"/>
  <c r="AH47" i="284"/>
  <c r="AH46" i="284"/>
  <c r="AH45" i="284"/>
  <c r="AH44" i="284"/>
  <c r="AH43" i="284"/>
  <c r="AH42" i="284"/>
  <c r="AH41" i="284"/>
  <c r="AH40" i="284"/>
  <c r="AH39" i="284"/>
  <c r="AH38" i="284"/>
  <c r="AH37" i="284"/>
  <c r="AH36" i="284"/>
  <c r="AH35" i="284"/>
  <c r="AH34" i="284"/>
  <c r="AH33" i="284"/>
  <c r="AH32" i="284"/>
  <c r="AH31" i="284"/>
  <c r="AH30" i="284"/>
  <c r="AH29" i="284"/>
  <c r="AH28" i="284"/>
  <c r="AH27" i="284"/>
  <c r="AH26" i="284"/>
  <c r="AH25" i="284"/>
  <c r="AH24" i="284"/>
  <c r="AH23" i="284"/>
  <c r="AH22" i="284"/>
  <c r="AH21" i="284"/>
  <c r="AH20" i="284"/>
  <c r="AH19" i="284"/>
  <c r="AH18" i="284"/>
  <c r="AH17" i="284"/>
  <c r="AH16" i="284"/>
  <c r="AH15" i="284"/>
  <c r="AH14" i="284"/>
  <c r="AH13" i="284"/>
  <c r="AH12" i="284"/>
  <c r="AH11" i="284"/>
  <c r="AH10" i="284"/>
  <c r="AH9" i="284"/>
  <c r="AH8" i="284"/>
  <c r="AH7" i="284"/>
  <c r="AH6" i="284"/>
  <c r="AB79" i="284"/>
  <c r="AB78" i="284"/>
  <c r="AB77" i="284"/>
  <c r="AB76" i="284"/>
  <c r="AB75" i="284"/>
  <c r="AB74" i="284"/>
  <c r="AB73" i="284"/>
  <c r="AB72" i="284"/>
  <c r="AB71" i="284"/>
  <c r="AB70" i="284"/>
  <c r="AB69" i="284"/>
  <c r="AB68" i="284"/>
  <c r="AB67" i="284"/>
  <c r="AB66" i="284"/>
  <c r="AB65" i="284"/>
  <c r="AB64" i="284"/>
  <c r="AB63" i="284"/>
  <c r="AB62" i="284"/>
  <c r="AB61" i="284"/>
  <c r="AB60" i="284"/>
  <c r="AB59" i="284"/>
  <c r="AB58" i="284"/>
  <c r="AB57" i="284"/>
  <c r="AB56" i="284"/>
  <c r="AB55" i="284"/>
  <c r="AB54" i="284"/>
  <c r="AB53" i="284"/>
  <c r="AB52" i="284"/>
  <c r="AB51" i="284"/>
  <c r="AB50" i="284"/>
  <c r="AB49" i="284"/>
  <c r="AB48" i="284"/>
  <c r="AB47" i="284"/>
  <c r="AB46" i="284"/>
  <c r="AB45" i="284"/>
  <c r="AB44" i="284"/>
  <c r="AB43" i="284"/>
  <c r="AB42" i="284"/>
  <c r="AB41" i="284"/>
  <c r="AB40" i="284"/>
  <c r="AB39" i="284"/>
  <c r="AB38" i="284"/>
  <c r="AB37" i="284"/>
  <c r="AB36" i="284"/>
  <c r="AB35" i="284"/>
  <c r="AB34" i="284"/>
  <c r="AB33" i="284"/>
  <c r="AB32" i="284"/>
  <c r="AB31" i="284"/>
  <c r="AB30" i="284"/>
  <c r="AB29" i="284"/>
  <c r="AB28" i="284"/>
  <c r="AB27" i="284"/>
  <c r="AB26" i="284"/>
  <c r="AB25" i="284"/>
  <c r="AB24" i="284"/>
  <c r="AB23" i="284"/>
  <c r="AB22" i="284"/>
  <c r="AB21" i="284"/>
  <c r="AB20" i="284"/>
  <c r="AB19" i="284"/>
  <c r="AB18" i="284"/>
  <c r="AB17" i="284"/>
  <c r="AB16" i="284"/>
  <c r="AB15" i="284"/>
  <c r="AB14" i="284"/>
  <c r="AB13" i="284"/>
  <c r="AB12" i="284"/>
  <c r="AB11" i="284"/>
  <c r="AB10" i="284"/>
  <c r="AB9" i="284"/>
  <c r="AB8" i="284"/>
  <c r="AB7" i="284"/>
  <c r="AB6" i="284"/>
  <c r="V79" i="284"/>
  <c r="V78" i="284"/>
  <c r="V77" i="284"/>
  <c r="V76" i="284"/>
  <c r="V75" i="284"/>
  <c r="V74" i="284"/>
  <c r="V73" i="284"/>
  <c r="V72" i="284"/>
  <c r="V71" i="284"/>
  <c r="V70" i="284"/>
  <c r="V69" i="284"/>
  <c r="V68" i="284"/>
  <c r="V67" i="284"/>
  <c r="V66" i="284"/>
  <c r="V65" i="284"/>
  <c r="V64" i="284"/>
  <c r="V63" i="284"/>
  <c r="V62" i="284"/>
  <c r="V61" i="284"/>
  <c r="V60" i="284"/>
  <c r="V59" i="284"/>
  <c r="V58" i="284"/>
  <c r="V57" i="284"/>
  <c r="V56" i="284"/>
  <c r="V55" i="284"/>
  <c r="V54" i="284"/>
  <c r="V53" i="284"/>
  <c r="V52" i="284"/>
  <c r="V51" i="284"/>
  <c r="V50" i="284"/>
  <c r="V49" i="284"/>
  <c r="V48" i="284"/>
  <c r="V47" i="284"/>
  <c r="V46" i="284"/>
  <c r="V45" i="284"/>
  <c r="V44" i="284"/>
  <c r="V43" i="284"/>
  <c r="V42" i="284"/>
  <c r="V41" i="284"/>
  <c r="V40" i="284"/>
  <c r="V39" i="284"/>
  <c r="V38" i="284"/>
  <c r="V37" i="284"/>
  <c r="V36" i="284"/>
  <c r="V35" i="284"/>
  <c r="V34" i="284"/>
  <c r="V33" i="284"/>
  <c r="V32" i="284"/>
  <c r="V31" i="284"/>
  <c r="V30" i="284"/>
  <c r="V29" i="284"/>
  <c r="V28" i="284"/>
  <c r="V27" i="284"/>
  <c r="V26" i="284"/>
  <c r="V25" i="284"/>
  <c r="V24" i="284"/>
  <c r="V23" i="284"/>
  <c r="V22" i="284"/>
  <c r="V21" i="284"/>
  <c r="V20" i="284"/>
  <c r="V19" i="284"/>
  <c r="V18" i="284"/>
  <c r="V17" i="284"/>
  <c r="V16" i="284"/>
  <c r="V15" i="284"/>
  <c r="V14" i="284"/>
  <c r="V13" i="284"/>
  <c r="V12" i="284"/>
  <c r="V11" i="284"/>
  <c r="V10" i="284"/>
  <c r="V9" i="284"/>
  <c r="V8" i="284"/>
  <c r="V7" i="284"/>
  <c r="V6" i="284"/>
  <c r="P79" i="284"/>
  <c r="P78" i="284"/>
  <c r="P77" i="284"/>
  <c r="P76" i="284"/>
  <c r="P75" i="284"/>
  <c r="P74" i="284"/>
  <c r="P73" i="284"/>
  <c r="P72" i="284"/>
  <c r="P71" i="284"/>
  <c r="P70" i="284"/>
  <c r="P69" i="284"/>
  <c r="P68" i="284"/>
  <c r="P67" i="284"/>
  <c r="P66" i="284"/>
  <c r="P65" i="284"/>
  <c r="P64" i="284"/>
  <c r="P63" i="284"/>
  <c r="P62" i="284"/>
  <c r="P61" i="284"/>
  <c r="P60" i="284"/>
  <c r="P59" i="284"/>
  <c r="P58" i="284"/>
  <c r="P57" i="284"/>
  <c r="P56" i="284"/>
  <c r="P55" i="284"/>
  <c r="P54" i="284"/>
  <c r="P53" i="284"/>
  <c r="P52" i="284"/>
  <c r="P51" i="284"/>
  <c r="P50" i="284"/>
  <c r="P49" i="284"/>
  <c r="P48" i="284"/>
  <c r="P47" i="284"/>
  <c r="P46" i="284"/>
  <c r="P45" i="284"/>
  <c r="P44" i="284"/>
  <c r="P43" i="284"/>
  <c r="P42" i="284"/>
  <c r="P41" i="284"/>
  <c r="P40" i="284"/>
  <c r="P39" i="284"/>
  <c r="P38" i="284"/>
  <c r="P37" i="284"/>
  <c r="P36" i="284"/>
  <c r="P35" i="284"/>
  <c r="P34" i="284"/>
  <c r="P33" i="284"/>
  <c r="P32" i="284"/>
  <c r="P31" i="284"/>
  <c r="P30" i="284"/>
  <c r="P29" i="284"/>
  <c r="P28" i="284"/>
  <c r="P27" i="284"/>
  <c r="P26" i="284"/>
  <c r="P25" i="284"/>
  <c r="P24" i="284"/>
  <c r="P23" i="284"/>
  <c r="P22" i="284"/>
  <c r="P21" i="284"/>
  <c r="P20" i="284"/>
  <c r="P19" i="284"/>
  <c r="P18" i="284"/>
  <c r="P17" i="284"/>
  <c r="P16" i="284"/>
  <c r="P15" i="284"/>
  <c r="P14" i="284"/>
  <c r="P13" i="284"/>
  <c r="P12" i="284"/>
  <c r="P11" i="284"/>
  <c r="P10" i="284"/>
  <c r="P9" i="284"/>
  <c r="P8" i="284"/>
  <c r="P7" i="284"/>
  <c r="P6" i="284"/>
  <c r="J79" i="284"/>
  <c r="J78" i="284"/>
  <c r="J77" i="284"/>
  <c r="J76" i="284"/>
  <c r="J75" i="284"/>
  <c r="J74" i="284"/>
  <c r="J73" i="284"/>
  <c r="J72" i="284"/>
  <c r="J71" i="284"/>
  <c r="J70" i="284"/>
  <c r="J69" i="284"/>
  <c r="J68" i="284"/>
  <c r="J67" i="284"/>
  <c r="J66" i="284"/>
  <c r="J65" i="284"/>
  <c r="J64" i="284"/>
  <c r="J63" i="284"/>
  <c r="J62" i="284"/>
  <c r="J61" i="284"/>
  <c r="J60" i="284"/>
  <c r="J59" i="284"/>
  <c r="J58" i="284"/>
  <c r="J57" i="284"/>
  <c r="J56" i="284"/>
  <c r="J55" i="284"/>
  <c r="J54" i="284"/>
  <c r="J53" i="284"/>
  <c r="J52" i="284"/>
  <c r="J51" i="284"/>
  <c r="J50" i="284"/>
  <c r="J49" i="284"/>
  <c r="J48" i="284"/>
  <c r="J47" i="284"/>
  <c r="J46" i="284"/>
  <c r="J45" i="284"/>
  <c r="J44" i="284"/>
  <c r="J43" i="284"/>
  <c r="J42" i="284"/>
  <c r="J41" i="284"/>
  <c r="J40" i="284"/>
  <c r="J39" i="284"/>
  <c r="J38" i="284"/>
  <c r="J37" i="284"/>
  <c r="J36" i="284"/>
  <c r="J35" i="284"/>
  <c r="J34" i="284"/>
  <c r="J33" i="284"/>
  <c r="J32" i="284"/>
  <c r="J31" i="284"/>
  <c r="J30" i="284"/>
  <c r="J29" i="284"/>
  <c r="J28" i="284"/>
  <c r="J27" i="284"/>
  <c r="J26" i="284"/>
  <c r="J25" i="284"/>
  <c r="J24" i="284"/>
  <c r="J23" i="284"/>
  <c r="J22" i="284"/>
  <c r="J21" i="284"/>
  <c r="J20" i="284"/>
  <c r="J19" i="284"/>
  <c r="J18" i="284"/>
  <c r="J17" i="284"/>
  <c r="J16" i="284"/>
  <c r="J15" i="284"/>
  <c r="J14" i="284"/>
  <c r="J13" i="284"/>
  <c r="J12" i="284"/>
  <c r="J11" i="284"/>
  <c r="J10" i="284"/>
  <c r="J9" i="284"/>
  <c r="J8" i="284"/>
  <c r="J7" i="284"/>
  <c r="J6" i="284"/>
  <c r="D79" i="284"/>
  <c r="D78" i="284"/>
  <c r="D77" i="284"/>
  <c r="D76" i="284"/>
  <c r="D75" i="284"/>
  <c r="D74" i="284"/>
  <c r="D73" i="284"/>
  <c r="D72" i="284"/>
  <c r="D71" i="284"/>
  <c r="D70" i="284"/>
  <c r="D69" i="284"/>
  <c r="D68" i="284"/>
  <c r="D67" i="284"/>
  <c r="D66" i="284"/>
  <c r="D65" i="284"/>
  <c r="D64" i="284"/>
  <c r="D63" i="284"/>
  <c r="D62" i="284"/>
  <c r="D61" i="284"/>
  <c r="D60" i="284"/>
  <c r="D59" i="284"/>
  <c r="D58" i="284"/>
  <c r="D57" i="284"/>
  <c r="D56" i="284"/>
  <c r="D55" i="284"/>
  <c r="D54" i="284"/>
  <c r="D53" i="284"/>
  <c r="D52" i="284"/>
  <c r="D51" i="284"/>
  <c r="D50" i="284"/>
  <c r="D49" i="284"/>
  <c r="D48" i="284"/>
  <c r="D47" i="284"/>
  <c r="D46" i="284"/>
  <c r="D45" i="284"/>
  <c r="D44" i="284"/>
  <c r="D43" i="284"/>
  <c r="D42" i="284"/>
  <c r="D41" i="284"/>
  <c r="D40" i="284"/>
  <c r="D39" i="284"/>
  <c r="D38" i="284"/>
  <c r="D37" i="284"/>
  <c r="D36" i="284"/>
  <c r="D35" i="284"/>
  <c r="D34" i="284"/>
  <c r="D33" i="284"/>
  <c r="D32" i="284"/>
  <c r="D31" i="284"/>
  <c r="D30" i="284"/>
  <c r="D29" i="284"/>
  <c r="D28" i="284"/>
  <c r="D27" i="284"/>
  <c r="D26" i="284"/>
  <c r="D25" i="284"/>
  <c r="D24" i="284"/>
  <c r="D23" i="284"/>
  <c r="D22" i="284"/>
  <c r="D21" i="284"/>
  <c r="D20" i="284"/>
  <c r="D19" i="284"/>
  <c r="D18" i="284"/>
  <c r="D17" i="284"/>
  <c r="D16" i="284"/>
  <c r="D15" i="284"/>
  <c r="D14" i="284"/>
  <c r="D13" i="284"/>
  <c r="D12" i="284"/>
  <c r="D11" i="284"/>
  <c r="D10" i="284"/>
  <c r="D9" i="284"/>
  <c r="D8" i="284"/>
  <c r="D7" i="284"/>
  <c r="D6" i="284"/>
  <c r="AG7" i="282"/>
  <c r="AG6" i="282"/>
  <c r="AA7" i="282"/>
  <c r="AA6" i="282"/>
  <c r="U7" i="282"/>
  <c r="U6" i="282"/>
  <c r="O7" i="282"/>
  <c r="O6" i="282"/>
  <c r="I7" i="282"/>
  <c r="I6" i="282"/>
  <c r="C7" i="282"/>
  <c r="C6" i="282"/>
  <c r="AG12" i="281"/>
  <c r="AG11" i="281"/>
  <c r="AG10" i="281"/>
  <c r="AG9" i="281"/>
  <c r="AG8" i="281"/>
  <c r="AG7" i="281"/>
  <c r="AG6" i="281"/>
  <c r="AA12" i="281"/>
  <c r="AA11" i="281"/>
  <c r="AA10" i="281"/>
  <c r="AA9" i="281"/>
  <c r="AA8" i="281"/>
  <c r="AA7" i="281"/>
  <c r="AA6" i="281"/>
  <c r="U12" i="281"/>
  <c r="U11" i="281"/>
  <c r="U10" i="281"/>
  <c r="U9" i="281"/>
  <c r="U8" i="281"/>
  <c r="U7" i="281"/>
  <c r="U6" i="281"/>
  <c r="O12" i="281"/>
  <c r="O11" i="281"/>
  <c r="O10" i="281"/>
  <c r="O9" i="281"/>
  <c r="O8" i="281"/>
  <c r="O7" i="281"/>
  <c r="O6" i="281"/>
  <c r="I12" i="281"/>
  <c r="I11" i="281"/>
  <c r="I10" i="281"/>
  <c r="I9" i="281"/>
  <c r="I8" i="281"/>
  <c r="I7" i="281"/>
  <c r="I6" i="281"/>
  <c r="C12" i="281"/>
  <c r="C11" i="281"/>
  <c r="C10" i="281"/>
  <c r="C9" i="281"/>
  <c r="C8" i="281"/>
  <c r="C7" i="281"/>
  <c r="C6" i="281"/>
  <c r="AQ670" i="277" l="1"/>
  <c r="AP670" i="277"/>
  <c r="AN670" i="277"/>
  <c r="AO666" i="277" s="1"/>
  <c r="AJ670" i="277"/>
  <c r="AI670" i="277"/>
  <c r="AG670" i="277"/>
  <c r="AH670" i="277" s="1"/>
  <c r="AC670" i="277"/>
  <c r="AB670" i="277"/>
  <c r="Z670" i="277"/>
  <c r="AA668" i="277" s="1"/>
  <c r="V670" i="277"/>
  <c r="U670" i="277"/>
  <c r="S670" i="277"/>
  <c r="T667" i="277" s="1"/>
  <c r="O670" i="277"/>
  <c r="N670" i="277"/>
  <c r="L670" i="277"/>
  <c r="H670" i="277"/>
  <c r="G670" i="277"/>
  <c r="E670" i="277"/>
  <c r="AT669" i="277"/>
  <c r="AS669" i="277"/>
  <c r="AR669" i="277"/>
  <c r="AM669" i="277"/>
  <c r="AL669" i="277"/>
  <c r="AK669" i="277"/>
  <c r="AF669" i="277"/>
  <c r="AE669" i="277"/>
  <c r="AD669" i="277"/>
  <c r="Y669" i="277"/>
  <c r="X669" i="277"/>
  <c r="W669" i="277"/>
  <c r="R669" i="277"/>
  <c r="Q669" i="277"/>
  <c r="P669" i="277"/>
  <c r="K669" i="277"/>
  <c r="J669" i="277"/>
  <c r="I669" i="277"/>
  <c r="AT668" i="277"/>
  <c r="AS668" i="277"/>
  <c r="AR668" i="277"/>
  <c r="AM668" i="277"/>
  <c r="AL668" i="277"/>
  <c r="AK668" i="277"/>
  <c r="AF668" i="277"/>
  <c r="AE668" i="277"/>
  <c r="AD668" i="277"/>
  <c r="Y668" i="277"/>
  <c r="X668" i="277"/>
  <c r="W668" i="277"/>
  <c r="R668" i="277"/>
  <c r="Q668" i="277"/>
  <c r="P668" i="277"/>
  <c r="K668" i="277"/>
  <c r="J668" i="277"/>
  <c r="I668" i="277"/>
  <c r="AT667" i="277"/>
  <c r="AS667" i="277"/>
  <c r="AR667" i="277"/>
  <c r="AM667" i="277"/>
  <c r="AL667" i="277"/>
  <c r="AK667" i="277"/>
  <c r="AF667" i="277"/>
  <c r="AE667" i="277"/>
  <c r="AD667" i="277"/>
  <c r="Y667" i="277"/>
  <c r="X667" i="277"/>
  <c r="W667" i="277"/>
  <c r="R667" i="277"/>
  <c r="Q667" i="277"/>
  <c r="P667" i="277"/>
  <c r="K667" i="277"/>
  <c r="J667" i="277"/>
  <c r="I667" i="277"/>
  <c r="AT666" i="277"/>
  <c r="AS666" i="277"/>
  <c r="AR666" i="277"/>
  <c r="AM666" i="277"/>
  <c r="AL666" i="277"/>
  <c r="AK666" i="277"/>
  <c r="AF666" i="277"/>
  <c r="AE666" i="277"/>
  <c r="AD666" i="277"/>
  <c r="Y666" i="277"/>
  <c r="X666" i="277"/>
  <c r="W666" i="277"/>
  <c r="R666" i="277"/>
  <c r="Q666" i="277"/>
  <c r="P666" i="277"/>
  <c r="K666" i="277"/>
  <c r="J666" i="277"/>
  <c r="I666" i="277"/>
  <c r="AT665" i="277"/>
  <c r="AS665" i="277"/>
  <c r="AR665" i="277"/>
  <c r="AM665" i="277"/>
  <c r="AL665" i="277"/>
  <c r="AK665" i="277"/>
  <c r="AF665" i="277"/>
  <c r="AE665" i="277"/>
  <c r="AD665" i="277"/>
  <c r="Y665" i="277"/>
  <c r="X665" i="277"/>
  <c r="W665" i="277"/>
  <c r="R665" i="277"/>
  <c r="Q665" i="277"/>
  <c r="P665" i="277"/>
  <c r="K665" i="277"/>
  <c r="J665" i="277"/>
  <c r="I665" i="277"/>
  <c r="AT664" i="277"/>
  <c r="AS664" i="277"/>
  <c r="AR664" i="277"/>
  <c r="AM664" i="277"/>
  <c r="AL664" i="277"/>
  <c r="AK664" i="277"/>
  <c r="AF664" i="277"/>
  <c r="AE664" i="277"/>
  <c r="AD664" i="277"/>
  <c r="Y664" i="277"/>
  <c r="X664" i="277"/>
  <c r="W664" i="277"/>
  <c r="R664" i="277"/>
  <c r="Q664" i="277"/>
  <c r="P664" i="277"/>
  <c r="K664" i="277"/>
  <c r="J664" i="277"/>
  <c r="I664" i="277"/>
  <c r="AT663" i="277"/>
  <c r="AS663" i="277"/>
  <c r="AR663" i="277"/>
  <c r="AM663" i="277"/>
  <c r="AL663" i="277"/>
  <c r="AK663" i="277"/>
  <c r="AF663" i="277"/>
  <c r="AE663" i="277"/>
  <c r="AD663" i="277"/>
  <c r="Y663" i="277"/>
  <c r="X663" i="277"/>
  <c r="W663" i="277"/>
  <c r="R663" i="277"/>
  <c r="Q663" i="277"/>
  <c r="P663" i="277"/>
  <c r="K663" i="277"/>
  <c r="J663" i="277"/>
  <c r="I663" i="277"/>
  <c r="AT662" i="277"/>
  <c r="AS662" i="277"/>
  <c r="AR662" i="277"/>
  <c r="AM662" i="277"/>
  <c r="AL662" i="277"/>
  <c r="AK662" i="277"/>
  <c r="AF662" i="277"/>
  <c r="AE662" i="277"/>
  <c r="AD662" i="277"/>
  <c r="Y662" i="277"/>
  <c r="X662" i="277"/>
  <c r="W662" i="277"/>
  <c r="R662" i="277"/>
  <c r="Q662" i="277"/>
  <c r="P662" i="277"/>
  <c r="K662" i="277"/>
  <c r="J662" i="277"/>
  <c r="I662" i="277"/>
  <c r="AQ661" i="277"/>
  <c r="AP661" i="277"/>
  <c r="AN661" i="277"/>
  <c r="AO660" i="277" s="1"/>
  <c r="AJ661" i="277"/>
  <c r="AI661" i="277"/>
  <c r="AG661" i="277"/>
  <c r="AH658" i="277" s="1"/>
  <c r="AC661" i="277"/>
  <c r="AB661" i="277"/>
  <c r="Z661" i="277"/>
  <c r="AA661" i="277" s="1"/>
  <c r="V661" i="277"/>
  <c r="U661" i="277"/>
  <c r="S661" i="277"/>
  <c r="T655" i="277" s="1"/>
  <c r="O661" i="277"/>
  <c r="N661" i="277"/>
  <c r="L661" i="277"/>
  <c r="M653" i="277" s="1"/>
  <c r="H661" i="277"/>
  <c r="G661" i="277"/>
  <c r="E661" i="277"/>
  <c r="F655" i="277" s="1"/>
  <c r="AT660" i="277"/>
  <c r="AS660" i="277"/>
  <c r="AR660" i="277"/>
  <c r="AM660" i="277"/>
  <c r="AL660" i="277"/>
  <c r="AK660" i="277"/>
  <c r="AF660" i="277"/>
  <c r="AE660" i="277"/>
  <c r="AD660" i="277"/>
  <c r="Y660" i="277"/>
  <c r="X660" i="277"/>
  <c r="W660" i="277"/>
  <c r="R660" i="277"/>
  <c r="Q660" i="277"/>
  <c r="P660" i="277"/>
  <c r="K660" i="277"/>
  <c r="J660" i="277"/>
  <c r="I660" i="277"/>
  <c r="AT659" i="277"/>
  <c r="AS659" i="277"/>
  <c r="AR659" i="277"/>
  <c r="AM659" i="277"/>
  <c r="AL659" i="277"/>
  <c r="AK659" i="277"/>
  <c r="AF659" i="277"/>
  <c r="AE659" i="277"/>
  <c r="AD659" i="277"/>
  <c r="Y659" i="277"/>
  <c r="X659" i="277"/>
  <c r="W659" i="277"/>
  <c r="R659" i="277"/>
  <c r="Q659" i="277"/>
  <c r="P659" i="277"/>
  <c r="K659" i="277"/>
  <c r="J659" i="277"/>
  <c r="I659" i="277"/>
  <c r="AT658" i="277"/>
  <c r="AS658" i="277"/>
  <c r="AR658" i="277"/>
  <c r="AM658" i="277"/>
  <c r="AL658" i="277"/>
  <c r="AK658" i="277"/>
  <c r="AF658" i="277"/>
  <c r="AE658" i="277"/>
  <c r="AD658" i="277"/>
  <c r="Y658" i="277"/>
  <c r="X658" i="277"/>
  <c r="W658" i="277"/>
  <c r="R658" i="277"/>
  <c r="Q658" i="277"/>
  <c r="P658" i="277"/>
  <c r="K658" i="277"/>
  <c r="J658" i="277"/>
  <c r="I658" i="277"/>
  <c r="AT657" i="277"/>
  <c r="AS657" i="277"/>
  <c r="AR657" i="277"/>
  <c r="AM657" i="277"/>
  <c r="AL657" i="277"/>
  <c r="AK657" i="277"/>
  <c r="AF657" i="277"/>
  <c r="AE657" i="277"/>
  <c r="AD657" i="277"/>
  <c r="Y657" i="277"/>
  <c r="X657" i="277"/>
  <c r="W657" i="277"/>
  <c r="R657" i="277"/>
  <c r="Q657" i="277"/>
  <c r="P657" i="277"/>
  <c r="K657" i="277"/>
  <c r="J657" i="277"/>
  <c r="I657" i="277"/>
  <c r="AT656" i="277"/>
  <c r="AS656" i="277"/>
  <c r="AR656" i="277"/>
  <c r="AM656" i="277"/>
  <c r="AL656" i="277"/>
  <c r="AK656" i="277"/>
  <c r="AF656" i="277"/>
  <c r="AE656" i="277"/>
  <c r="AD656" i="277"/>
  <c r="Y656" i="277"/>
  <c r="X656" i="277"/>
  <c r="W656" i="277"/>
  <c r="R656" i="277"/>
  <c r="Q656" i="277"/>
  <c r="P656" i="277"/>
  <c r="K656" i="277"/>
  <c r="J656" i="277"/>
  <c r="I656" i="277"/>
  <c r="AT655" i="277"/>
  <c r="AS655" i="277"/>
  <c r="AR655" i="277"/>
  <c r="AM655" i="277"/>
  <c r="AL655" i="277"/>
  <c r="AK655" i="277"/>
  <c r="AF655" i="277"/>
  <c r="AE655" i="277"/>
  <c r="AD655" i="277"/>
  <c r="Y655" i="277"/>
  <c r="X655" i="277"/>
  <c r="W655" i="277"/>
  <c r="R655" i="277"/>
  <c r="Q655" i="277"/>
  <c r="P655" i="277"/>
  <c r="K655" i="277"/>
  <c r="J655" i="277"/>
  <c r="I655" i="277"/>
  <c r="AT654" i="277"/>
  <c r="AS654" i="277"/>
  <c r="AR654" i="277"/>
  <c r="AM654" i="277"/>
  <c r="AL654" i="277"/>
  <c r="AK654" i="277"/>
  <c r="AF654" i="277"/>
  <c r="AE654" i="277"/>
  <c r="AD654" i="277"/>
  <c r="Y654" i="277"/>
  <c r="X654" i="277"/>
  <c r="W654" i="277"/>
  <c r="R654" i="277"/>
  <c r="Q654" i="277"/>
  <c r="P654" i="277"/>
  <c r="K654" i="277"/>
  <c r="J654" i="277"/>
  <c r="I654" i="277"/>
  <c r="AT653" i="277"/>
  <c r="AS653" i="277"/>
  <c r="AR653" i="277"/>
  <c r="AM653" i="277"/>
  <c r="AL653" i="277"/>
  <c r="AK653" i="277"/>
  <c r="AF653" i="277"/>
  <c r="AE653" i="277"/>
  <c r="AD653" i="277"/>
  <c r="Y653" i="277"/>
  <c r="X653" i="277"/>
  <c r="W653" i="277"/>
  <c r="R653" i="277"/>
  <c r="Q653" i="277"/>
  <c r="P653" i="277"/>
  <c r="K653" i="277"/>
  <c r="J653" i="277"/>
  <c r="I653" i="277"/>
  <c r="AQ652" i="277"/>
  <c r="AP652" i="277"/>
  <c r="AN652" i="277"/>
  <c r="AO648" i="277" s="1"/>
  <c r="AJ652" i="277"/>
  <c r="AI652" i="277"/>
  <c r="AG652" i="277"/>
  <c r="AH652" i="277" s="1"/>
  <c r="AC652" i="277"/>
  <c r="AB652" i="277"/>
  <c r="Z652" i="277"/>
  <c r="AA652" i="277" s="1"/>
  <c r="V652" i="277"/>
  <c r="U652" i="277"/>
  <c r="S652" i="277"/>
  <c r="T649" i="277" s="1"/>
  <c r="O652" i="277"/>
  <c r="N652" i="277"/>
  <c r="L652" i="277"/>
  <c r="M651" i="277" s="1"/>
  <c r="H652" i="277"/>
  <c r="G652" i="277"/>
  <c r="E652" i="277"/>
  <c r="F646" i="277" s="1"/>
  <c r="AT651" i="277"/>
  <c r="AS651" i="277"/>
  <c r="AR651" i="277"/>
  <c r="AM651" i="277"/>
  <c r="AL651" i="277"/>
  <c r="AK651" i="277"/>
  <c r="AF651" i="277"/>
  <c r="AE651" i="277"/>
  <c r="AD651" i="277"/>
  <c r="Y651" i="277"/>
  <c r="X651" i="277"/>
  <c r="W651" i="277"/>
  <c r="R651" i="277"/>
  <c r="Q651" i="277"/>
  <c r="P651" i="277"/>
  <c r="K651" i="277"/>
  <c r="J651" i="277"/>
  <c r="I651" i="277"/>
  <c r="AT650" i="277"/>
  <c r="AS650" i="277"/>
  <c r="AR650" i="277"/>
  <c r="AM650" i="277"/>
  <c r="AL650" i="277"/>
  <c r="AK650" i="277"/>
  <c r="AF650" i="277"/>
  <c r="AE650" i="277"/>
  <c r="AD650" i="277"/>
  <c r="Y650" i="277"/>
  <c r="X650" i="277"/>
  <c r="W650" i="277"/>
  <c r="R650" i="277"/>
  <c r="Q650" i="277"/>
  <c r="P650" i="277"/>
  <c r="K650" i="277"/>
  <c r="J650" i="277"/>
  <c r="I650" i="277"/>
  <c r="AT649" i="277"/>
  <c r="AS649" i="277"/>
  <c r="AR649" i="277"/>
  <c r="AM649" i="277"/>
  <c r="AL649" i="277"/>
  <c r="AK649" i="277"/>
  <c r="AF649" i="277"/>
  <c r="AE649" i="277"/>
  <c r="AD649" i="277"/>
  <c r="Y649" i="277"/>
  <c r="X649" i="277"/>
  <c r="W649" i="277"/>
  <c r="R649" i="277"/>
  <c r="Q649" i="277"/>
  <c r="P649" i="277"/>
  <c r="K649" i="277"/>
  <c r="J649" i="277"/>
  <c r="I649" i="277"/>
  <c r="AT648" i="277"/>
  <c r="AS648" i="277"/>
  <c r="AR648" i="277"/>
  <c r="AM648" i="277"/>
  <c r="AL648" i="277"/>
  <c r="AK648" i="277"/>
  <c r="AF648" i="277"/>
  <c r="AE648" i="277"/>
  <c r="AD648" i="277"/>
  <c r="Y648" i="277"/>
  <c r="X648" i="277"/>
  <c r="W648" i="277"/>
  <c r="R648" i="277"/>
  <c r="Q648" i="277"/>
  <c r="P648" i="277"/>
  <c r="K648" i="277"/>
  <c r="J648" i="277"/>
  <c r="I648" i="277"/>
  <c r="AT647" i="277"/>
  <c r="AS647" i="277"/>
  <c r="AR647" i="277"/>
  <c r="AM647" i="277"/>
  <c r="AL647" i="277"/>
  <c r="AK647" i="277"/>
  <c r="AF647" i="277"/>
  <c r="AE647" i="277"/>
  <c r="AD647" i="277"/>
  <c r="Y647" i="277"/>
  <c r="X647" i="277"/>
  <c r="W647" i="277"/>
  <c r="R647" i="277"/>
  <c r="Q647" i="277"/>
  <c r="P647" i="277"/>
  <c r="K647" i="277"/>
  <c r="J647" i="277"/>
  <c r="I647" i="277"/>
  <c r="AT646" i="277"/>
  <c r="AS646" i="277"/>
  <c r="AR646" i="277"/>
  <c r="AM646" i="277"/>
  <c r="AL646" i="277"/>
  <c r="AK646" i="277"/>
  <c r="AF646" i="277"/>
  <c r="AE646" i="277"/>
  <c r="AD646" i="277"/>
  <c r="Y646" i="277"/>
  <c r="X646" i="277"/>
  <c r="W646" i="277"/>
  <c r="R646" i="277"/>
  <c r="Q646" i="277"/>
  <c r="P646" i="277"/>
  <c r="K646" i="277"/>
  <c r="J646" i="277"/>
  <c r="I646" i="277"/>
  <c r="AT645" i="277"/>
  <c r="AS645" i="277"/>
  <c r="AR645" i="277"/>
  <c r="AM645" i="277"/>
  <c r="AL645" i="277"/>
  <c r="AK645" i="277"/>
  <c r="AF645" i="277"/>
  <c r="AE645" i="277"/>
  <c r="AD645" i="277"/>
  <c r="AA645" i="277"/>
  <c r="Y645" i="277"/>
  <c r="X645" i="277"/>
  <c r="W645" i="277"/>
  <c r="R645" i="277"/>
  <c r="Q645" i="277"/>
  <c r="P645" i="277"/>
  <c r="M645" i="277"/>
  <c r="K645" i="277"/>
  <c r="J645" i="277"/>
  <c r="I645" i="277"/>
  <c r="AT644" i="277"/>
  <c r="AS644" i="277"/>
  <c r="AR644" i="277"/>
  <c r="AM644" i="277"/>
  <c r="AL644" i="277"/>
  <c r="AK644" i="277"/>
  <c r="AF644" i="277"/>
  <c r="AE644" i="277"/>
  <c r="AD644" i="277"/>
  <c r="Y644" i="277"/>
  <c r="X644" i="277"/>
  <c r="W644" i="277"/>
  <c r="R644" i="277"/>
  <c r="Q644" i="277"/>
  <c r="P644" i="277"/>
  <c r="M644" i="277"/>
  <c r="K644" i="277"/>
  <c r="J644" i="277"/>
  <c r="I644" i="277"/>
  <c r="AQ643" i="277"/>
  <c r="AP643" i="277"/>
  <c r="AN643" i="277"/>
  <c r="AO643" i="277" s="1"/>
  <c r="AJ643" i="277"/>
  <c r="AI643" i="277"/>
  <c r="AG643" i="277"/>
  <c r="AH643" i="277" s="1"/>
  <c r="AC643" i="277"/>
  <c r="AB643" i="277"/>
  <c r="Z643" i="277"/>
  <c r="AA643" i="277" s="1"/>
  <c r="V643" i="277"/>
  <c r="U643" i="277"/>
  <c r="S643" i="277"/>
  <c r="O643" i="277"/>
  <c r="N643" i="277"/>
  <c r="L643" i="277"/>
  <c r="M641" i="277" s="1"/>
  <c r="H643" i="277"/>
  <c r="G643" i="277"/>
  <c r="E643" i="277"/>
  <c r="F643" i="277" s="1"/>
  <c r="AT642" i="277"/>
  <c r="AS642" i="277"/>
  <c r="AR642" i="277"/>
  <c r="AM642" i="277"/>
  <c r="AL642" i="277"/>
  <c r="AK642" i="277"/>
  <c r="AF642" i="277"/>
  <c r="AE642" i="277"/>
  <c r="AD642" i="277"/>
  <c r="Y642" i="277"/>
  <c r="X642" i="277"/>
  <c r="W642" i="277"/>
  <c r="R642" i="277"/>
  <c r="Q642" i="277"/>
  <c r="P642" i="277"/>
  <c r="K642" i="277"/>
  <c r="J642" i="277"/>
  <c r="I642" i="277"/>
  <c r="AT641" i="277"/>
  <c r="AS641" i="277"/>
  <c r="AR641" i="277"/>
  <c r="AM641" i="277"/>
  <c r="AL641" i="277"/>
  <c r="AK641" i="277"/>
  <c r="AF641" i="277"/>
  <c r="AE641" i="277"/>
  <c r="AD641" i="277"/>
  <c r="Y641" i="277"/>
  <c r="X641" i="277"/>
  <c r="W641" i="277"/>
  <c r="R641" i="277"/>
  <c r="Q641" i="277"/>
  <c r="P641" i="277"/>
  <c r="K641" i="277"/>
  <c r="J641" i="277"/>
  <c r="I641" i="277"/>
  <c r="AT640" i="277"/>
  <c r="AS640" i="277"/>
  <c r="AR640" i="277"/>
  <c r="AM640" i="277"/>
  <c r="AL640" i="277"/>
  <c r="AK640" i="277"/>
  <c r="AF640" i="277"/>
  <c r="AE640" i="277"/>
  <c r="AD640" i="277"/>
  <c r="AA640" i="277"/>
  <c r="Y640" i="277"/>
  <c r="X640" i="277"/>
  <c r="W640" i="277"/>
  <c r="R640" i="277"/>
  <c r="Q640" i="277"/>
  <c r="P640" i="277"/>
  <c r="K640" i="277"/>
  <c r="J640" i="277"/>
  <c r="I640" i="277"/>
  <c r="AT639" i="277"/>
  <c r="AS639" i="277"/>
  <c r="AR639" i="277"/>
  <c r="AM639" i="277"/>
  <c r="AL639" i="277"/>
  <c r="AK639" i="277"/>
  <c r="AF639" i="277"/>
  <c r="AE639" i="277"/>
  <c r="AD639" i="277"/>
  <c r="Y639" i="277"/>
  <c r="X639" i="277"/>
  <c r="W639" i="277"/>
  <c r="R639" i="277"/>
  <c r="Q639" i="277"/>
  <c r="P639" i="277"/>
  <c r="K639" i="277"/>
  <c r="J639" i="277"/>
  <c r="I639" i="277"/>
  <c r="AT638" i="277"/>
  <c r="AS638" i="277"/>
  <c r="AR638" i="277"/>
  <c r="AM638" i="277"/>
  <c r="AL638" i="277"/>
  <c r="AK638" i="277"/>
  <c r="AH638" i="277"/>
  <c r="AF638" i="277"/>
  <c r="AE638" i="277"/>
  <c r="AD638" i="277"/>
  <c r="Y638" i="277"/>
  <c r="X638" i="277"/>
  <c r="W638" i="277"/>
  <c r="R638" i="277"/>
  <c r="Q638" i="277"/>
  <c r="P638" i="277"/>
  <c r="K638" i="277"/>
  <c r="J638" i="277"/>
  <c r="I638" i="277"/>
  <c r="AT637" i="277"/>
  <c r="AS637" i="277"/>
  <c r="AR637" i="277"/>
  <c r="AM637" i="277"/>
  <c r="AL637" i="277"/>
  <c r="AK637" i="277"/>
  <c r="AH637" i="277"/>
  <c r="AF637" i="277"/>
  <c r="AE637" i="277"/>
  <c r="AD637" i="277"/>
  <c r="Y637" i="277"/>
  <c r="X637" i="277"/>
  <c r="W637" i="277"/>
  <c r="R637" i="277"/>
  <c r="Q637" i="277"/>
  <c r="P637" i="277"/>
  <c r="K637" i="277"/>
  <c r="J637" i="277"/>
  <c r="I637" i="277"/>
  <c r="AT636" i="277"/>
  <c r="AS636" i="277"/>
  <c r="AR636" i="277"/>
  <c r="AM636" i="277"/>
  <c r="AL636" i="277"/>
  <c r="AK636" i="277"/>
  <c r="AH636" i="277"/>
  <c r="AF636" i="277"/>
  <c r="AE636" i="277"/>
  <c r="AD636" i="277"/>
  <c r="Y636" i="277"/>
  <c r="X636" i="277"/>
  <c r="W636" i="277"/>
  <c r="R636" i="277"/>
  <c r="Q636" i="277"/>
  <c r="P636" i="277"/>
  <c r="K636" i="277"/>
  <c r="J636" i="277"/>
  <c r="I636" i="277"/>
  <c r="AT635" i="277"/>
  <c r="AS635" i="277"/>
  <c r="AR635" i="277"/>
  <c r="AO635" i="277"/>
  <c r="AM635" i="277"/>
  <c r="AL635" i="277"/>
  <c r="AK635" i="277"/>
  <c r="AH635" i="277"/>
  <c r="AF635" i="277"/>
  <c r="AE635" i="277"/>
  <c r="AD635" i="277"/>
  <c r="Y635" i="277"/>
  <c r="X635" i="277"/>
  <c r="W635" i="277"/>
  <c r="R635" i="277"/>
  <c r="Q635" i="277"/>
  <c r="P635" i="277"/>
  <c r="K635" i="277"/>
  <c r="J635" i="277"/>
  <c r="I635" i="277"/>
  <c r="F635" i="277"/>
  <c r="AQ634" i="277"/>
  <c r="AP634" i="277"/>
  <c r="AN634" i="277"/>
  <c r="AO631" i="277" s="1"/>
  <c r="AJ634" i="277"/>
  <c r="AI634" i="277"/>
  <c r="AG634" i="277"/>
  <c r="AH632" i="277" s="1"/>
  <c r="AC634" i="277"/>
  <c r="AB634" i="277"/>
  <c r="Z634" i="277"/>
  <c r="AA633" i="277" s="1"/>
  <c r="V634" i="277"/>
  <c r="U634" i="277"/>
  <c r="S634" i="277"/>
  <c r="T632" i="277" s="1"/>
  <c r="O634" i="277"/>
  <c r="N634" i="277"/>
  <c r="L634" i="277"/>
  <c r="M631" i="277" s="1"/>
  <c r="H634" i="277"/>
  <c r="G634" i="277"/>
  <c r="E634" i="277"/>
  <c r="F634" i="277" s="1"/>
  <c r="AT633" i="277"/>
  <c r="AS633" i="277"/>
  <c r="AR633" i="277"/>
  <c r="AM633" i="277"/>
  <c r="AL633" i="277"/>
  <c r="AK633" i="277"/>
  <c r="AF633" i="277"/>
  <c r="AE633" i="277"/>
  <c r="AD633" i="277"/>
  <c r="Y633" i="277"/>
  <c r="X633" i="277"/>
  <c r="W633" i="277"/>
  <c r="R633" i="277"/>
  <c r="Q633" i="277"/>
  <c r="P633" i="277"/>
  <c r="K633" i="277"/>
  <c r="J633" i="277"/>
  <c r="I633" i="277"/>
  <c r="AT632" i="277"/>
  <c r="AS632" i="277"/>
  <c r="AR632" i="277"/>
  <c r="AM632" i="277"/>
  <c r="AL632" i="277"/>
  <c r="AK632" i="277"/>
  <c r="AF632" i="277"/>
  <c r="AE632" i="277"/>
  <c r="AD632" i="277"/>
  <c r="Y632" i="277"/>
  <c r="X632" i="277"/>
  <c r="W632" i="277"/>
  <c r="R632" i="277"/>
  <c r="Q632" i="277"/>
  <c r="P632" i="277"/>
  <c r="K632" i="277"/>
  <c r="J632" i="277"/>
  <c r="I632" i="277"/>
  <c r="AT631" i="277"/>
  <c r="AS631" i="277"/>
  <c r="AR631" i="277"/>
  <c r="AM631" i="277"/>
  <c r="AL631" i="277"/>
  <c r="AK631" i="277"/>
  <c r="AF631" i="277"/>
  <c r="AE631" i="277"/>
  <c r="AD631" i="277"/>
  <c r="Y631" i="277"/>
  <c r="X631" i="277"/>
  <c r="W631" i="277"/>
  <c r="R631" i="277"/>
  <c r="Q631" i="277"/>
  <c r="P631" i="277"/>
  <c r="K631" i="277"/>
  <c r="J631" i="277"/>
  <c r="I631" i="277"/>
  <c r="AT630" i="277"/>
  <c r="AS630" i="277"/>
  <c r="AR630" i="277"/>
  <c r="AM630" i="277"/>
  <c r="AL630" i="277"/>
  <c r="AK630" i="277"/>
  <c r="AF630" i="277"/>
  <c r="AE630" i="277"/>
  <c r="AD630" i="277"/>
  <c r="Y630" i="277"/>
  <c r="X630" i="277"/>
  <c r="W630" i="277"/>
  <c r="R630" i="277"/>
  <c r="Q630" i="277"/>
  <c r="P630" i="277"/>
  <c r="K630" i="277"/>
  <c r="J630" i="277"/>
  <c r="I630" i="277"/>
  <c r="AT629" i="277"/>
  <c r="AS629" i="277"/>
  <c r="AR629" i="277"/>
  <c r="AM629" i="277"/>
  <c r="AL629" i="277"/>
  <c r="AK629" i="277"/>
  <c r="AF629" i="277"/>
  <c r="AE629" i="277"/>
  <c r="AD629" i="277"/>
  <c r="Y629" i="277"/>
  <c r="X629" i="277"/>
  <c r="W629" i="277"/>
  <c r="R629" i="277"/>
  <c r="Q629" i="277"/>
  <c r="P629" i="277"/>
  <c r="K629" i="277"/>
  <c r="J629" i="277"/>
  <c r="I629" i="277"/>
  <c r="AT628" i="277"/>
  <c r="AS628" i="277"/>
  <c r="AR628" i="277"/>
  <c r="AM628" i="277"/>
  <c r="AL628" i="277"/>
  <c r="AK628" i="277"/>
  <c r="AF628" i="277"/>
  <c r="AE628" i="277"/>
  <c r="AD628" i="277"/>
  <c r="Y628" i="277"/>
  <c r="X628" i="277"/>
  <c r="W628" i="277"/>
  <c r="R628" i="277"/>
  <c r="Q628" i="277"/>
  <c r="P628" i="277"/>
  <c r="K628" i="277"/>
  <c r="J628" i="277"/>
  <c r="I628" i="277"/>
  <c r="AT627" i="277"/>
  <c r="AS627" i="277"/>
  <c r="AR627" i="277"/>
  <c r="AO627" i="277"/>
  <c r="AM627" i="277"/>
  <c r="AL627" i="277"/>
  <c r="AK627" i="277"/>
  <c r="AF627" i="277"/>
  <c r="AE627" i="277"/>
  <c r="AD627" i="277"/>
  <c r="Y627" i="277"/>
  <c r="X627" i="277"/>
  <c r="W627" i="277"/>
  <c r="R627" i="277"/>
  <c r="Q627" i="277"/>
  <c r="P627" i="277"/>
  <c r="K627" i="277"/>
  <c r="J627" i="277"/>
  <c r="I627" i="277"/>
  <c r="AT626" i="277"/>
  <c r="AS626" i="277"/>
  <c r="AR626" i="277"/>
  <c r="AM626" i="277"/>
  <c r="AL626" i="277"/>
  <c r="AK626" i="277"/>
  <c r="AF626" i="277"/>
  <c r="AE626" i="277"/>
  <c r="AD626" i="277"/>
  <c r="Y626" i="277"/>
  <c r="X626" i="277"/>
  <c r="W626" i="277"/>
  <c r="R626" i="277"/>
  <c r="Q626" i="277"/>
  <c r="P626" i="277"/>
  <c r="K626" i="277"/>
  <c r="J626" i="277"/>
  <c r="I626" i="277"/>
  <c r="AQ625" i="277"/>
  <c r="AP625" i="277"/>
  <c r="AN625" i="277"/>
  <c r="AO619" i="277" s="1"/>
  <c r="AJ625" i="277"/>
  <c r="AI625" i="277"/>
  <c r="AG625" i="277"/>
  <c r="AH623" i="277" s="1"/>
  <c r="AC625" i="277"/>
  <c r="AB625" i="277"/>
  <c r="Z625" i="277"/>
  <c r="AA625" i="277" s="1"/>
  <c r="V625" i="277"/>
  <c r="U625" i="277"/>
  <c r="S625" i="277"/>
  <c r="T622" i="277" s="1"/>
  <c r="O625" i="277"/>
  <c r="N625" i="277"/>
  <c r="L625" i="277"/>
  <c r="M621" i="277" s="1"/>
  <c r="H625" i="277"/>
  <c r="G625" i="277"/>
  <c r="E625" i="277"/>
  <c r="F623" i="277" s="1"/>
  <c r="AT624" i="277"/>
  <c r="AS624" i="277"/>
  <c r="AR624" i="277"/>
  <c r="AM624" i="277"/>
  <c r="AL624" i="277"/>
  <c r="AK624" i="277"/>
  <c r="AF624" i="277"/>
  <c r="AE624" i="277"/>
  <c r="AD624" i="277"/>
  <c r="Y624" i="277"/>
  <c r="X624" i="277"/>
  <c r="W624" i="277"/>
  <c r="R624" i="277"/>
  <c r="Q624" i="277"/>
  <c r="P624" i="277"/>
  <c r="K624" i="277"/>
  <c r="J624" i="277"/>
  <c r="I624" i="277"/>
  <c r="AT623" i="277"/>
  <c r="AS623" i="277"/>
  <c r="AR623" i="277"/>
  <c r="AM623" i="277"/>
  <c r="AL623" i="277"/>
  <c r="AK623" i="277"/>
  <c r="AF623" i="277"/>
  <c r="AE623" i="277"/>
  <c r="AD623" i="277"/>
  <c r="Y623" i="277"/>
  <c r="X623" i="277"/>
  <c r="W623" i="277"/>
  <c r="R623" i="277"/>
  <c r="Q623" i="277"/>
  <c r="P623" i="277"/>
  <c r="K623" i="277"/>
  <c r="J623" i="277"/>
  <c r="I623" i="277"/>
  <c r="AT622" i="277"/>
  <c r="AS622" i="277"/>
  <c r="AR622" i="277"/>
  <c r="AM622" i="277"/>
  <c r="AL622" i="277"/>
  <c r="AK622" i="277"/>
  <c r="AF622" i="277"/>
  <c r="AE622" i="277"/>
  <c r="AD622" i="277"/>
  <c r="Y622" i="277"/>
  <c r="X622" i="277"/>
  <c r="W622" i="277"/>
  <c r="R622" i="277"/>
  <c r="Q622" i="277"/>
  <c r="P622" i="277"/>
  <c r="K622" i="277"/>
  <c r="J622" i="277"/>
  <c r="I622" i="277"/>
  <c r="AT621" i="277"/>
  <c r="AS621" i="277"/>
  <c r="AR621" i="277"/>
  <c r="AM621" i="277"/>
  <c r="AL621" i="277"/>
  <c r="AK621" i="277"/>
  <c r="AF621" i="277"/>
  <c r="AE621" i="277"/>
  <c r="AD621" i="277"/>
  <c r="Y621" i="277"/>
  <c r="X621" i="277"/>
  <c r="W621" i="277"/>
  <c r="R621" i="277"/>
  <c r="Q621" i="277"/>
  <c r="P621" i="277"/>
  <c r="K621" i="277"/>
  <c r="J621" i="277"/>
  <c r="I621" i="277"/>
  <c r="AT620" i="277"/>
  <c r="AS620" i="277"/>
  <c r="AR620" i="277"/>
  <c r="AM620" i="277"/>
  <c r="AL620" i="277"/>
  <c r="AK620" i="277"/>
  <c r="AF620" i="277"/>
  <c r="AE620" i="277"/>
  <c r="AD620" i="277"/>
  <c r="AA620" i="277"/>
  <c r="Y620" i="277"/>
  <c r="X620" i="277"/>
  <c r="W620" i="277"/>
  <c r="R620" i="277"/>
  <c r="Q620" i="277"/>
  <c r="P620" i="277"/>
  <c r="K620" i="277"/>
  <c r="J620" i="277"/>
  <c r="I620" i="277"/>
  <c r="AT619" i="277"/>
  <c r="AS619" i="277"/>
  <c r="AR619" i="277"/>
  <c r="AM619" i="277"/>
  <c r="AL619" i="277"/>
  <c r="AK619" i="277"/>
  <c r="AF619" i="277"/>
  <c r="AE619" i="277"/>
  <c r="AD619" i="277"/>
  <c r="AA619" i="277"/>
  <c r="Y619" i="277"/>
  <c r="X619" i="277"/>
  <c r="W619" i="277"/>
  <c r="R619" i="277"/>
  <c r="Q619" i="277"/>
  <c r="P619" i="277"/>
  <c r="M619" i="277"/>
  <c r="K619" i="277"/>
  <c r="J619" i="277"/>
  <c r="I619" i="277"/>
  <c r="AT618" i="277"/>
  <c r="AS618" i="277"/>
  <c r="AR618" i="277"/>
  <c r="AM618" i="277"/>
  <c r="AL618" i="277"/>
  <c r="AK618" i="277"/>
  <c r="AF618" i="277"/>
  <c r="AE618" i="277"/>
  <c r="AD618" i="277"/>
  <c r="AA618" i="277"/>
  <c r="Y618" i="277"/>
  <c r="X618" i="277"/>
  <c r="W618" i="277"/>
  <c r="R618" i="277"/>
  <c r="Q618" i="277"/>
  <c r="P618" i="277"/>
  <c r="M618" i="277"/>
  <c r="K618" i="277"/>
  <c r="J618" i="277"/>
  <c r="I618" i="277"/>
  <c r="AT617" i="277"/>
  <c r="AS617" i="277"/>
  <c r="AR617" i="277"/>
  <c r="AM617" i="277"/>
  <c r="AL617" i="277"/>
  <c r="AK617" i="277"/>
  <c r="AF617" i="277"/>
  <c r="AE617" i="277"/>
  <c r="AD617" i="277"/>
  <c r="AA617" i="277"/>
  <c r="Y617" i="277"/>
  <c r="X617" i="277"/>
  <c r="W617" i="277"/>
  <c r="R617" i="277"/>
  <c r="Q617" i="277"/>
  <c r="P617" i="277"/>
  <c r="K617" i="277"/>
  <c r="J617" i="277"/>
  <c r="I617" i="277"/>
  <c r="AQ616" i="277"/>
  <c r="AP616" i="277"/>
  <c r="AN616" i="277"/>
  <c r="AO613" i="277" s="1"/>
  <c r="AJ616" i="277"/>
  <c r="AI616" i="277"/>
  <c r="AG616" i="277"/>
  <c r="AC616" i="277"/>
  <c r="AB616" i="277"/>
  <c r="Z616" i="277"/>
  <c r="AA616" i="277" s="1"/>
  <c r="V616" i="277"/>
  <c r="U616" i="277"/>
  <c r="S616" i="277"/>
  <c r="T614" i="277" s="1"/>
  <c r="O616" i="277"/>
  <c r="N616" i="277"/>
  <c r="L616" i="277"/>
  <c r="M613" i="277" s="1"/>
  <c r="H616" i="277"/>
  <c r="G616" i="277"/>
  <c r="E616" i="277"/>
  <c r="F615" i="277" s="1"/>
  <c r="AT615" i="277"/>
  <c r="AS615" i="277"/>
  <c r="AR615" i="277"/>
  <c r="AM615" i="277"/>
  <c r="AL615" i="277"/>
  <c r="AK615" i="277"/>
  <c r="AF615" i="277"/>
  <c r="AE615" i="277"/>
  <c r="AD615" i="277"/>
  <c r="Y615" i="277"/>
  <c r="X615" i="277"/>
  <c r="W615" i="277"/>
  <c r="R615" i="277"/>
  <c r="Q615" i="277"/>
  <c r="P615" i="277"/>
  <c r="K615" i="277"/>
  <c r="J615" i="277"/>
  <c r="I615" i="277"/>
  <c r="AT614" i="277"/>
  <c r="AS614" i="277"/>
  <c r="AR614" i="277"/>
  <c r="AM614" i="277"/>
  <c r="AL614" i="277"/>
  <c r="AK614" i="277"/>
  <c r="AF614" i="277"/>
  <c r="AE614" i="277"/>
  <c r="AD614" i="277"/>
  <c r="Y614" i="277"/>
  <c r="X614" i="277"/>
  <c r="W614" i="277"/>
  <c r="R614" i="277"/>
  <c r="Q614" i="277"/>
  <c r="P614" i="277"/>
  <c r="K614" i="277"/>
  <c r="J614" i="277"/>
  <c r="I614" i="277"/>
  <c r="AT613" i="277"/>
  <c r="AS613" i="277"/>
  <c r="AR613" i="277"/>
  <c r="AM613" i="277"/>
  <c r="AL613" i="277"/>
  <c r="AK613" i="277"/>
  <c r="AF613" i="277"/>
  <c r="AE613" i="277"/>
  <c r="AD613" i="277"/>
  <c r="Y613" i="277"/>
  <c r="X613" i="277"/>
  <c r="W613" i="277"/>
  <c r="R613" i="277"/>
  <c r="Q613" i="277"/>
  <c r="P613" i="277"/>
  <c r="K613" i="277"/>
  <c r="J613" i="277"/>
  <c r="I613" i="277"/>
  <c r="AT612" i="277"/>
  <c r="AS612" i="277"/>
  <c r="AR612" i="277"/>
  <c r="AM612" i="277"/>
  <c r="AL612" i="277"/>
  <c r="AK612" i="277"/>
  <c r="AF612" i="277"/>
  <c r="AE612" i="277"/>
  <c r="AD612" i="277"/>
  <c r="Y612" i="277"/>
  <c r="X612" i="277"/>
  <c r="W612" i="277"/>
  <c r="R612" i="277"/>
  <c r="Q612" i="277"/>
  <c r="P612" i="277"/>
  <c r="K612" i="277"/>
  <c r="J612" i="277"/>
  <c r="I612" i="277"/>
  <c r="AT611" i="277"/>
  <c r="AS611" i="277"/>
  <c r="AR611" i="277"/>
  <c r="AM611" i="277"/>
  <c r="AL611" i="277"/>
  <c r="AK611" i="277"/>
  <c r="AF611" i="277"/>
  <c r="AE611" i="277"/>
  <c r="AD611" i="277"/>
  <c r="Y611" i="277"/>
  <c r="X611" i="277"/>
  <c r="W611" i="277"/>
  <c r="R611" i="277"/>
  <c r="Q611" i="277"/>
  <c r="P611" i="277"/>
  <c r="K611" i="277"/>
  <c r="J611" i="277"/>
  <c r="I611" i="277"/>
  <c r="AT610" i="277"/>
  <c r="AS610" i="277"/>
  <c r="AR610" i="277"/>
  <c r="AM610" i="277"/>
  <c r="AL610" i="277"/>
  <c r="AK610" i="277"/>
  <c r="AF610" i="277"/>
  <c r="AE610" i="277"/>
  <c r="AD610" i="277"/>
  <c r="Y610" i="277"/>
  <c r="X610" i="277"/>
  <c r="W610" i="277"/>
  <c r="R610" i="277"/>
  <c r="Q610" i="277"/>
  <c r="P610" i="277"/>
  <c r="K610" i="277"/>
  <c r="J610" i="277"/>
  <c r="I610" i="277"/>
  <c r="AT609" i="277"/>
  <c r="AS609" i="277"/>
  <c r="AR609" i="277"/>
  <c r="AM609" i="277"/>
  <c r="AL609" i="277"/>
  <c r="AK609" i="277"/>
  <c r="AF609" i="277"/>
  <c r="AE609" i="277"/>
  <c r="AD609" i="277"/>
  <c r="Y609" i="277"/>
  <c r="X609" i="277"/>
  <c r="W609" i="277"/>
  <c r="R609" i="277"/>
  <c r="Q609" i="277"/>
  <c r="P609" i="277"/>
  <c r="K609" i="277"/>
  <c r="J609" i="277"/>
  <c r="I609" i="277"/>
  <c r="AT608" i="277"/>
  <c r="AS608" i="277"/>
  <c r="AR608" i="277"/>
  <c r="AM608" i="277"/>
  <c r="AL608" i="277"/>
  <c r="AK608" i="277"/>
  <c r="AF608" i="277"/>
  <c r="AE608" i="277"/>
  <c r="AD608" i="277"/>
  <c r="Y608" i="277"/>
  <c r="X608" i="277"/>
  <c r="W608" i="277"/>
  <c r="R608" i="277"/>
  <c r="Q608" i="277"/>
  <c r="P608" i="277"/>
  <c r="K608" i="277"/>
  <c r="J608" i="277"/>
  <c r="I608" i="277"/>
  <c r="AQ607" i="277"/>
  <c r="AP607" i="277"/>
  <c r="AN607" i="277"/>
  <c r="AO605" i="277" s="1"/>
  <c r="AJ607" i="277"/>
  <c r="AI607" i="277"/>
  <c r="AG607" i="277"/>
  <c r="AH605" i="277" s="1"/>
  <c r="AC607" i="277"/>
  <c r="AB607" i="277"/>
  <c r="Z607" i="277"/>
  <c r="AA603" i="277" s="1"/>
  <c r="V607" i="277"/>
  <c r="U607" i="277"/>
  <c r="S607" i="277"/>
  <c r="T599" i="277" s="1"/>
  <c r="O607" i="277"/>
  <c r="N607" i="277"/>
  <c r="L607" i="277"/>
  <c r="H607" i="277"/>
  <c r="G607" i="277"/>
  <c r="E607" i="277"/>
  <c r="F607" i="277" s="1"/>
  <c r="AT606" i="277"/>
  <c r="AS606" i="277"/>
  <c r="AR606" i="277"/>
  <c r="AM606" i="277"/>
  <c r="AL606" i="277"/>
  <c r="AK606" i="277"/>
  <c r="AF606" i="277"/>
  <c r="AE606" i="277"/>
  <c r="AD606" i="277"/>
  <c r="Y606" i="277"/>
  <c r="X606" i="277"/>
  <c r="W606" i="277"/>
  <c r="R606" i="277"/>
  <c r="Q606" i="277"/>
  <c r="P606" i="277"/>
  <c r="K606" i="277"/>
  <c r="J606" i="277"/>
  <c r="I606" i="277"/>
  <c r="AT605" i="277"/>
  <c r="AS605" i="277"/>
  <c r="AR605" i="277"/>
  <c r="AM605" i="277"/>
  <c r="AL605" i="277"/>
  <c r="AK605" i="277"/>
  <c r="AF605" i="277"/>
  <c r="AE605" i="277"/>
  <c r="AD605" i="277"/>
  <c r="Y605" i="277"/>
  <c r="X605" i="277"/>
  <c r="W605" i="277"/>
  <c r="R605" i="277"/>
  <c r="Q605" i="277"/>
  <c r="P605" i="277"/>
  <c r="K605" i="277"/>
  <c r="J605" i="277"/>
  <c r="I605" i="277"/>
  <c r="AT604" i="277"/>
  <c r="AS604" i="277"/>
  <c r="AR604" i="277"/>
  <c r="AM604" i="277"/>
  <c r="AL604" i="277"/>
  <c r="AK604" i="277"/>
  <c r="AF604" i="277"/>
  <c r="AE604" i="277"/>
  <c r="AD604" i="277"/>
  <c r="Y604" i="277"/>
  <c r="X604" i="277"/>
  <c r="W604" i="277"/>
  <c r="R604" i="277"/>
  <c r="Q604" i="277"/>
  <c r="P604" i="277"/>
  <c r="K604" i="277"/>
  <c r="J604" i="277"/>
  <c r="I604" i="277"/>
  <c r="AT603" i="277"/>
  <c r="AS603" i="277"/>
  <c r="AR603" i="277"/>
  <c r="AM603" i="277"/>
  <c r="AL603" i="277"/>
  <c r="AK603" i="277"/>
  <c r="AF603" i="277"/>
  <c r="AE603" i="277"/>
  <c r="AD603" i="277"/>
  <c r="Y603" i="277"/>
  <c r="X603" i="277"/>
  <c r="W603" i="277"/>
  <c r="R603" i="277"/>
  <c r="Q603" i="277"/>
  <c r="P603" i="277"/>
  <c r="K603" i="277"/>
  <c r="J603" i="277"/>
  <c r="I603" i="277"/>
  <c r="AT602" i="277"/>
  <c r="AS602" i="277"/>
  <c r="AR602" i="277"/>
  <c r="AM602" i="277"/>
  <c r="AL602" i="277"/>
  <c r="AK602" i="277"/>
  <c r="AF602" i="277"/>
  <c r="AE602" i="277"/>
  <c r="AD602" i="277"/>
  <c r="Y602" i="277"/>
  <c r="X602" i="277"/>
  <c r="W602" i="277"/>
  <c r="R602" i="277"/>
  <c r="Q602" i="277"/>
  <c r="P602" i="277"/>
  <c r="K602" i="277"/>
  <c r="J602" i="277"/>
  <c r="I602" i="277"/>
  <c r="AT601" i="277"/>
  <c r="AS601" i="277"/>
  <c r="AR601" i="277"/>
  <c r="AM601" i="277"/>
  <c r="AL601" i="277"/>
  <c r="AK601" i="277"/>
  <c r="AF601" i="277"/>
  <c r="AE601" i="277"/>
  <c r="AD601" i="277"/>
  <c r="Y601" i="277"/>
  <c r="X601" i="277"/>
  <c r="W601" i="277"/>
  <c r="R601" i="277"/>
  <c r="Q601" i="277"/>
  <c r="P601" i="277"/>
  <c r="K601" i="277"/>
  <c r="J601" i="277"/>
  <c r="I601" i="277"/>
  <c r="AT600" i="277"/>
  <c r="AS600" i="277"/>
  <c r="AR600" i="277"/>
  <c r="AM600" i="277"/>
  <c r="AL600" i="277"/>
  <c r="AK600" i="277"/>
  <c r="AH600" i="277"/>
  <c r="AF600" i="277"/>
  <c r="AE600" i="277"/>
  <c r="AD600" i="277"/>
  <c r="Y600" i="277"/>
  <c r="X600" i="277"/>
  <c r="W600" i="277"/>
  <c r="R600" i="277"/>
  <c r="Q600" i="277"/>
  <c r="P600" i="277"/>
  <c r="K600" i="277"/>
  <c r="J600" i="277"/>
  <c r="I600" i="277"/>
  <c r="AT599" i="277"/>
  <c r="AS599" i="277"/>
  <c r="AR599" i="277"/>
  <c r="AM599" i="277"/>
  <c r="AL599" i="277"/>
  <c r="AK599" i="277"/>
  <c r="AF599" i="277"/>
  <c r="AE599" i="277"/>
  <c r="AD599" i="277"/>
  <c r="Y599" i="277"/>
  <c r="X599" i="277"/>
  <c r="W599" i="277"/>
  <c r="R599" i="277"/>
  <c r="Q599" i="277"/>
  <c r="P599" i="277"/>
  <c r="K599" i="277"/>
  <c r="J599" i="277"/>
  <c r="I599" i="277"/>
  <c r="AQ598" i="277"/>
  <c r="AP598" i="277"/>
  <c r="AN598" i="277"/>
  <c r="AO596" i="277" s="1"/>
  <c r="AJ598" i="277"/>
  <c r="AI598" i="277"/>
  <c r="AG598" i="277"/>
  <c r="AC598" i="277"/>
  <c r="AB598" i="277"/>
  <c r="Z598" i="277"/>
  <c r="AA598" i="277" s="1"/>
  <c r="V598" i="277"/>
  <c r="U598" i="277"/>
  <c r="S598" i="277"/>
  <c r="T598" i="277" s="1"/>
  <c r="O598" i="277"/>
  <c r="N598" i="277"/>
  <c r="L598" i="277"/>
  <c r="M596" i="277" s="1"/>
  <c r="H598" i="277"/>
  <c r="G598" i="277"/>
  <c r="E598" i="277"/>
  <c r="F598" i="277" s="1"/>
  <c r="AT597" i="277"/>
  <c r="AS597" i="277"/>
  <c r="AR597" i="277"/>
  <c r="AM597" i="277"/>
  <c r="AL597" i="277"/>
  <c r="AK597" i="277"/>
  <c r="AF597" i="277"/>
  <c r="AE597" i="277"/>
  <c r="AD597" i="277"/>
  <c r="Y597" i="277"/>
  <c r="X597" i="277"/>
  <c r="W597" i="277"/>
  <c r="R597" i="277"/>
  <c r="Q597" i="277"/>
  <c r="P597" i="277"/>
  <c r="M597" i="277"/>
  <c r="K597" i="277"/>
  <c r="J597" i="277"/>
  <c r="I597" i="277"/>
  <c r="AT596" i="277"/>
  <c r="AS596" i="277"/>
  <c r="AR596" i="277"/>
  <c r="AM596" i="277"/>
  <c r="AL596" i="277"/>
  <c r="AK596" i="277"/>
  <c r="AF596" i="277"/>
  <c r="AE596" i="277"/>
  <c r="AD596" i="277"/>
  <c r="Y596" i="277"/>
  <c r="X596" i="277"/>
  <c r="W596" i="277"/>
  <c r="R596" i="277"/>
  <c r="Q596" i="277"/>
  <c r="P596" i="277"/>
  <c r="K596" i="277"/>
  <c r="J596" i="277"/>
  <c r="I596" i="277"/>
  <c r="AT595" i="277"/>
  <c r="AS595" i="277"/>
  <c r="AR595" i="277"/>
  <c r="AM595" i="277"/>
  <c r="AL595" i="277"/>
  <c r="AK595" i="277"/>
  <c r="AF595" i="277"/>
  <c r="AE595" i="277"/>
  <c r="AD595" i="277"/>
  <c r="Y595" i="277"/>
  <c r="X595" i="277"/>
  <c r="W595" i="277"/>
  <c r="R595" i="277"/>
  <c r="Q595" i="277"/>
  <c r="P595" i="277"/>
  <c r="K595" i="277"/>
  <c r="J595" i="277"/>
  <c r="I595" i="277"/>
  <c r="AT594" i="277"/>
  <c r="AS594" i="277"/>
  <c r="AR594" i="277"/>
  <c r="AM594" i="277"/>
  <c r="AL594" i="277"/>
  <c r="AK594" i="277"/>
  <c r="AF594" i="277"/>
  <c r="AE594" i="277"/>
  <c r="AD594" i="277"/>
  <c r="Y594" i="277"/>
  <c r="X594" i="277"/>
  <c r="W594" i="277"/>
  <c r="R594" i="277"/>
  <c r="Q594" i="277"/>
  <c r="P594" i="277"/>
  <c r="K594" i="277"/>
  <c r="J594" i="277"/>
  <c r="I594" i="277"/>
  <c r="AT593" i="277"/>
  <c r="AS593" i="277"/>
  <c r="AR593" i="277"/>
  <c r="AM593" i="277"/>
  <c r="AL593" i="277"/>
  <c r="AK593" i="277"/>
  <c r="AF593" i="277"/>
  <c r="AE593" i="277"/>
  <c r="AD593" i="277"/>
  <c r="Y593" i="277"/>
  <c r="X593" i="277"/>
  <c r="W593" i="277"/>
  <c r="R593" i="277"/>
  <c r="Q593" i="277"/>
  <c r="P593" i="277"/>
  <c r="K593" i="277"/>
  <c r="J593" i="277"/>
  <c r="I593" i="277"/>
  <c r="AT592" i="277"/>
  <c r="AS592" i="277"/>
  <c r="AR592" i="277"/>
  <c r="AM592" i="277"/>
  <c r="AL592" i="277"/>
  <c r="AK592" i="277"/>
  <c r="AF592" i="277"/>
  <c r="AE592" i="277"/>
  <c r="AD592" i="277"/>
  <c r="Y592" i="277"/>
  <c r="X592" i="277"/>
  <c r="W592" i="277"/>
  <c r="T592" i="277"/>
  <c r="R592" i="277"/>
  <c r="Q592" i="277"/>
  <c r="P592" i="277"/>
  <c r="K592" i="277"/>
  <c r="J592" i="277"/>
  <c r="I592" i="277"/>
  <c r="F592" i="277"/>
  <c r="AT591" i="277"/>
  <c r="AS591" i="277"/>
  <c r="AR591" i="277"/>
  <c r="AO591" i="277"/>
  <c r="AM591" i="277"/>
  <c r="AL591" i="277"/>
  <c r="AK591" i="277"/>
  <c r="AF591" i="277"/>
  <c r="AE591" i="277"/>
  <c r="AD591" i="277"/>
  <c r="AA591" i="277"/>
  <c r="Y591" i="277"/>
  <c r="X591" i="277"/>
  <c r="W591" i="277"/>
  <c r="R591" i="277"/>
  <c r="Q591" i="277"/>
  <c r="P591" i="277"/>
  <c r="K591" i="277"/>
  <c r="J591" i="277"/>
  <c r="I591" i="277"/>
  <c r="F591" i="277"/>
  <c r="AT590" i="277"/>
  <c r="AS590" i="277"/>
  <c r="AR590" i="277"/>
  <c r="AM590" i="277"/>
  <c r="AL590" i="277"/>
  <c r="AK590" i="277"/>
  <c r="AF590" i="277"/>
  <c r="AE590" i="277"/>
  <c r="AD590" i="277"/>
  <c r="Y590" i="277"/>
  <c r="X590" i="277"/>
  <c r="W590" i="277"/>
  <c r="T590" i="277"/>
  <c r="R590" i="277"/>
  <c r="Q590" i="277"/>
  <c r="P590" i="277"/>
  <c r="K590" i="277"/>
  <c r="J590" i="277"/>
  <c r="I590" i="277"/>
  <c r="F590" i="277"/>
  <c r="AQ589" i="277"/>
  <c r="AP589" i="277"/>
  <c r="AN589" i="277"/>
  <c r="AO587" i="277" s="1"/>
  <c r="AJ589" i="277"/>
  <c r="AI589" i="277"/>
  <c r="AG589" i="277"/>
  <c r="AH586" i="277" s="1"/>
  <c r="AC589" i="277"/>
  <c r="AB589" i="277"/>
  <c r="Z589" i="277"/>
  <c r="AA589" i="277" s="1"/>
  <c r="V589" i="277"/>
  <c r="U589" i="277"/>
  <c r="S589" i="277"/>
  <c r="T589" i="277" s="1"/>
  <c r="O589" i="277"/>
  <c r="N589" i="277"/>
  <c r="L589" i="277"/>
  <c r="M587" i="277" s="1"/>
  <c r="H589" i="277"/>
  <c r="G589" i="277"/>
  <c r="E589" i="277"/>
  <c r="F589" i="277" s="1"/>
  <c r="AT588" i="277"/>
  <c r="AS588" i="277"/>
  <c r="AR588" i="277"/>
  <c r="AM588" i="277"/>
  <c r="AL588" i="277"/>
  <c r="AK588" i="277"/>
  <c r="AF588" i="277"/>
  <c r="AE588" i="277"/>
  <c r="AD588" i="277"/>
  <c r="Y588" i="277"/>
  <c r="X588" i="277"/>
  <c r="W588" i="277"/>
  <c r="R588" i="277"/>
  <c r="Q588" i="277"/>
  <c r="P588" i="277"/>
  <c r="K588" i="277"/>
  <c r="J588" i="277"/>
  <c r="I588" i="277"/>
  <c r="AT587" i="277"/>
  <c r="AS587" i="277"/>
  <c r="AR587" i="277"/>
  <c r="AM587" i="277"/>
  <c r="AL587" i="277"/>
  <c r="AK587" i="277"/>
  <c r="AF587" i="277"/>
  <c r="AE587" i="277"/>
  <c r="AD587" i="277"/>
  <c r="Y587" i="277"/>
  <c r="X587" i="277"/>
  <c r="W587" i="277"/>
  <c r="R587" i="277"/>
  <c r="Q587" i="277"/>
  <c r="P587" i="277"/>
  <c r="K587" i="277"/>
  <c r="J587" i="277"/>
  <c r="I587" i="277"/>
  <c r="AT586" i="277"/>
  <c r="AS586" i="277"/>
  <c r="AR586" i="277"/>
  <c r="AM586" i="277"/>
  <c r="AL586" i="277"/>
  <c r="AK586" i="277"/>
  <c r="AF586" i="277"/>
  <c r="AE586" i="277"/>
  <c r="AD586" i="277"/>
  <c r="Y586" i="277"/>
  <c r="X586" i="277"/>
  <c r="W586" i="277"/>
  <c r="R586" i="277"/>
  <c r="Q586" i="277"/>
  <c r="P586" i="277"/>
  <c r="K586" i="277"/>
  <c r="J586" i="277"/>
  <c r="I586" i="277"/>
  <c r="AT585" i="277"/>
  <c r="AS585" i="277"/>
  <c r="AR585" i="277"/>
  <c r="AM585" i="277"/>
  <c r="AL585" i="277"/>
  <c r="AK585" i="277"/>
  <c r="AF585" i="277"/>
  <c r="AE585" i="277"/>
  <c r="AD585" i="277"/>
  <c r="Y585" i="277"/>
  <c r="X585" i="277"/>
  <c r="W585" i="277"/>
  <c r="R585" i="277"/>
  <c r="Q585" i="277"/>
  <c r="P585" i="277"/>
  <c r="K585" i="277"/>
  <c r="J585" i="277"/>
  <c r="I585" i="277"/>
  <c r="AT584" i="277"/>
  <c r="AS584" i="277"/>
  <c r="AR584" i="277"/>
  <c r="AM584" i="277"/>
  <c r="AL584" i="277"/>
  <c r="AK584" i="277"/>
  <c r="AF584" i="277"/>
  <c r="AE584" i="277"/>
  <c r="AD584" i="277"/>
  <c r="Y584" i="277"/>
  <c r="X584" i="277"/>
  <c r="W584" i="277"/>
  <c r="R584" i="277"/>
  <c r="Q584" i="277"/>
  <c r="P584" i="277"/>
  <c r="K584" i="277"/>
  <c r="J584" i="277"/>
  <c r="I584" i="277"/>
  <c r="AT583" i="277"/>
  <c r="AS583" i="277"/>
  <c r="AR583" i="277"/>
  <c r="AM583" i="277"/>
  <c r="AL583" i="277"/>
  <c r="AK583" i="277"/>
  <c r="AF583" i="277"/>
  <c r="AE583" i="277"/>
  <c r="AD583" i="277"/>
  <c r="Y583" i="277"/>
  <c r="X583" i="277"/>
  <c r="W583" i="277"/>
  <c r="T583" i="277"/>
  <c r="R583" i="277"/>
  <c r="Q583" i="277"/>
  <c r="P583" i="277"/>
  <c r="K583" i="277"/>
  <c r="J583" i="277"/>
  <c r="I583" i="277"/>
  <c r="AT582" i="277"/>
  <c r="AS582" i="277"/>
  <c r="AR582" i="277"/>
  <c r="AM582" i="277"/>
  <c r="AL582" i="277"/>
  <c r="AK582" i="277"/>
  <c r="AF582" i="277"/>
  <c r="AE582" i="277"/>
  <c r="AD582" i="277"/>
  <c r="Y582" i="277"/>
  <c r="X582" i="277"/>
  <c r="W582" i="277"/>
  <c r="R582" i="277"/>
  <c r="Q582" i="277"/>
  <c r="P582" i="277"/>
  <c r="K582" i="277"/>
  <c r="J582" i="277"/>
  <c r="I582" i="277"/>
  <c r="AT581" i="277"/>
  <c r="AS581" i="277"/>
  <c r="AR581" i="277"/>
  <c r="AM581" i="277"/>
  <c r="AL581" i="277"/>
  <c r="AK581" i="277"/>
  <c r="AF581" i="277"/>
  <c r="AE581" i="277"/>
  <c r="AD581" i="277"/>
  <c r="Y581" i="277"/>
  <c r="X581" i="277"/>
  <c r="W581" i="277"/>
  <c r="T581" i="277"/>
  <c r="R581" i="277"/>
  <c r="Q581" i="277"/>
  <c r="P581" i="277"/>
  <c r="K581" i="277"/>
  <c r="J581" i="277"/>
  <c r="I581" i="277"/>
  <c r="AQ580" i="277"/>
  <c r="AP580" i="277"/>
  <c r="AN580" i="277"/>
  <c r="AO578" i="277" s="1"/>
  <c r="AJ580" i="277"/>
  <c r="AI580" i="277"/>
  <c r="AG580" i="277"/>
  <c r="AC580" i="277"/>
  <c r="AB580" i="277"/>
  <c r="Z580" i="277"/>
  <c r="V580" i="277"/>
  <c r="U580" i="277"/>
  <c r="S580" i="277"/>
  <c r="T580" i="277" s="1"/>
  <c r="O580" i="277"/>
  <c r="N580" i="277"/>
  <c r="L580" i="277"/>
  <c r="M578" i="277" s="1"/>
  <c r="H580" i="277"/>
  <c r="G580" i="277"/>
  <c r="E580" i="277"/>
  <c r="F580" i="277" s="1"/>
  <c r="AT579" i="277"/>
  <c r="AS579" i="277"/>
  <c r="AR579" i="277"/>
  <c r="AM579" i="277"/>
  <c r="AL579" i="277"/>
  <c r="AK579" i="277"/>
  <c r="AF579" i="277"/>
  <c r="AE579" i="277"/>
  <c r="AD579" i="277"/>
  <c r="Y579" i="277"/>
  <c r="X579" i="277"/>
  <c r="W579" i="277"/>
  <c r="R579" i="277"/>
  <c r="Q579" i="277"/>
  <c r="P579" i="277"/>
  <c r="K579" i="277"/>
  <c r="J579" i="277"/>
  <c r="I579" i="277"/>
  <c r="AT578" i="277"/>
  <c r="AS578" i="277"/>
  <c r="AR578" i="277"/>
  <c r="AM578" i="277"/>
  <c r="AL578" i="277"/>
  <c r="AK578" i="277"/>
  <c r="AF578" i="277"/>
  <c r="AE578" i="277"/>
  <c r="AD578" i="277"/>
  <c r="Y578" i="277"/>
  <c r="X578" i="277"/>
  <c r="W578" i="277"/>
  <c r="R578" i="277"/>
  <c r="Q578" i="277"/>
  <c r="P578" i="277"/>
  <c r="K578" i="277"/>
  <c r="J578" i="277"/>
  <c r="I578" i="277"/>
  <c r="AT577" i="277"/>
  <c r="AS577" i="277"/>
  <c r="AR577" i="277"/>
  <c r="AM577" i="277"/>
  <c r="AL577" i="277"/>
  <c r="AK577" i="277"/>
  <c r="AF577" i="277"/>
  <c r="AE577" i="277"/>
  <c r="AD577" i="277"/>
  <c r="Y577" i="277"/>
  <c r="X577" i="277"/>
  <c r="W577" i="277"/>
  <c r="R577" i="277"/>
  <c r="Q577" i="277"/>
  <c r="P577" i="277"/>
  <c r="K577" i="277"/>
  <c r="J577" i="277"/>
  <c r="I577" i="277"/>
  <c r="AT576" i="277"/>
  <c r="AS576" i="277"/>
  <c r="AR576" i="277"/>
  <c r="AM576" i="277"/>
  <c r="AL576" i="277"/>
  <c r="AK576" i="277"/>
  <c r="AF576" i="277"/>
  <c r="AE576" i="277"/>
  <c r="AD576" i="277"/>
  <c r="Y576" i="277"/>
  <c r="X576" i="277"/>
  <c r="W576" i="277"/>
  <c r="R576" i="277"/>
  <c r="Q576" i="277"/>
  <c r="P576" i="277"/>
  <c r="K576" i="277"/>
  <c r="J576" i="277"/>
  <c r="I576" i="277"/>
  <c r="AT575" i="277"/>
  <c r="AS575" i="277"/>
  <c r="AR575" i="277"/>
  <c r="AM575" i="277"/>
  <c r="AL575" i="277"/>
  <c r="AK575" i="277"/>
  <c r="AF575" i="277"/>
  <c r="AE575" i="277"/>
  <c r="AD575" i="277"/>
  <c r="Y575" i="277"/>
  <c r="X575" i="277"/>
  <c r="W575" i="277"/>
  <c r="T575" i="277"/>
  <c r="R575" i="277"/>
  <c r="Q575" i="277"/>
  <c r="P575" i="277"/>
  <c r="K575" i="277"/>
  <c r="J575" i="277"/>
  <c r="I575" i="277"/>
  <c r="F575" i="277"/>
  <c r="AT574" i="277"/>
  <c r="AS574" i="277"/>
  <c r="AR574" i="277"/>
  <c r="AM574" i="277"/>
  <c r="AL574" i="277"/>
  <c r="AK574" i="277"/>
  <c r="AH574" i="277"/>
  <c r="AF574" i="277"/>
  <c r="AE574" i="277"/>
  <c r="AD574" i="277"/>
  <c r="Y574" i="277"/>
  <c r="X574" i="277"/>
  <c r="W574" i="277"/>
  <c r="T574" i="277"/>
  <c r="R574" i="277"/>
  <c r="Q574" i="277"/>
  <c r="P574" i="277"/>
  <c r="K574" i="277"/>
  <c r="J574" i="277"/>
  <c r="I574" i="277"/>
  <c r="F574" i="277"/>
  <c r="AT573" i="277"/>
  <c r="AS573" i="277"/>
  <c r="AR573" i="277"/>
  <c r="AM573" i="277"/>
  <c r="AL573" i="277"/>
  <c r="AK573" i="277"/>
  <c r="AF573" i="277"/>
  <c r="AE573" i="277"/>
  <c r="AD573" i="277"/>
  <c r="Y573" i="277"/>
  <c r="X573" i="277"/>
  <c r="W573" i="277"/>
  <c r="R573" i="277"/>
  <c r="Q573" i="277"/>
  <c r="P573" i="277"/>
  <c r="K573" i="277"/>
  <c r="J573" i="277"/>
  <c r="I573" i="277"/>
  <c r="F573" i="277"/>
  <c r="AT572" i="277"/>
  <c r="AS572" i="277"/>
  <c r="AR572" i="277"/>
  <c r="AM572" i="277"/>
  <c r="AL572" i="277"/>
  <c r="AK572" i="277"/>
  <c r="AF572" i="277"/>
  <c r="AE572" i="277"/>
  <c r="AD572" i="277"/>
  <c r="Y572" i="277"/>
  <c r="X572" i="277"/>
  <c r="W572" i="277"/>
  <c r="T572" i="277"/>
  <c r="R572" i="277"/>
  <c r="Q572" i="277"/>
  <c r="P572" i="277"/>
  <c r="K572" i="277"/>
  <c r="J572" i="277"/>
  <c r="I572" i="277"/>
  <c r="F572" i="277"/>
  <c r="AQ571" i="277"/>
  <c r="AP571" i="277"/>
  <c r="AN571" i="277"/>
  <c r="AO569" i="277" s="1"/>
  <c r="AJ571" i="277"/>
  <c r="AI571" i="277"/>
  <c r="AG571" i="277"/>
  <c r="AH568" i="277" s="1"/>
  <c r="AC571" i="277"/>
  <c r="AB571" i="277"/>
  <c r="Z571" i="277"/>
  <c r="AA570" i="277" s="1"/>
  <c r="V571" i="277"/>
  <c r="U571" i="277"/>
  <c r="S571" i="277"/>
  <c r="T565" i="277" s="1"/>
  <c r="O571" i="277"/>
  <c r="N571" i="277"/>
  <c r="L571" i="277"/>
  <c r="M569" i="277" s="1"/>
  <c r="H571" i="277"/>
  <c r="G571" i="277"/>
  <c r="E571" i="277"/>
  <c r="F570" i="277" s="1"/>
  <c r="AT570" i="277"/>
  <c r="AS570" i="277"/>
  <c r="AR570" i="277"/>
  <c r="AM570" i="277"/>
  <c r="AL570" i="277"/>
  <c r="AK570" i="277"/>
  <c r="AF570" i="277"/>
  <c r="AE570" i="277"/>
  <c r="AD570" i="277"/>
  <c r="Y570" i="277"/>
  <c r="X570" i="277"/>
  <c r="W570" i="277"/>
  <c r="R570" i="277"/>
  <c r="Q570" i="277"/>
  <c r="P570" i="277"/>
  <c r="K570" i="277"/>
  <c r="J570" i="277"/>
  <c r="I570" i="277"/>
  <c r="AT569" i="277"/>
  <c r="AS569" i="277"/>
  <c r="AR569" i="277"/>
  <c r="AM569" i="277"/>
  <c r="AL569" i="277"/>
  <c r="AK569" i="277"/>
  <c r="AF569" i="277"/>
  <c r="AE569" i="277"/>
  <c r="AD569" i="277"/>
  <c r="Y569" i="277"/>
  <c r="X569" i="277"/>
  <c r="W569" i="277"/>
  <c r="R569" i="277"/>
  <c r="Q569" i="277"/>
  <c r="P569" i="277"/>
  <c r="K569" i="277"/>
  <c r="J569" i="277"/>
  <c r="I569" i="277"/>
  <c r="AT568" i="277"/>
  <c r="AS568" i="277"/>
  <c r="AR568" i="277"/>
  <c r="AM568" i="277"/>
  <c r="AL568" i="277"/>
  <c r="AK568" i="277"/>
  <c r="AF568" i="277"/>
  <c r="AE568" i="277"/>
  <c r="AD568" i="277"/>
  <c r="Y568" i="277"/>
  <c r="X568" i="277"/>
  <c r="W568" i="277"/>
  <c r="R568" i="277"/>
  <c r="Q568" i="277"/>
  <c r="P568" i="277"/>
  <c r="K568" i="277"/>
  <c r="J568" i="277"/>
  <c r="I568" i="277"/>
  <c r="AT567" i="277"/>
  <c r="AS567" i="277"/>
  <c r="AR567" i="277"/>
  <c r="AM567" i="277"/>
  <c r="AL567" i="277"/>
  <c r="AK567" i="277"/>
  <c r="AF567" i="277"/>
  <c r="AE567" i="277"/>
  <c r="AD567" i="277"/>
  <c r="Y567" i="277"/>
  <c r="X567" i="277"/>
  <c r="W567" i="277"/>
  <c r="R567" i="277"/>
  <c r="Q567" i="277"/>
  <c r="P567" i="277"/>
  <c r="M567" i="277"/>
  <c r="K567" i="277"/>
  <c r="J567" i="277"/>
  <c r="I567" i="277"/>
  <c r="AT566" i="277"/>
  <c r="AS566" i="277"/>
  <c r="AR566" i="277"/>
  <c r="AM566" i="277"/>
  <c r="AL566" i="277"/>
  <c r="AK566" i="277"/>
  <c r="AF566" i="277"/>
  <c r="AE566" i="277"/>
  <c r="AD566" i="277"/>
  <c r="Y566" i="277"/>
  <c r="X566" i="277"/>
  <c r="W566" i="277"/>
  <c r="R566" i="277"/>
  <c r="Q566" i="277"/>
  <c r="P566" i="277"/>
  <c r="K566" i="277"/>
  <c r="J566" i="277"/>
  <c r="I566" i="277"/>
  <c r="AT565" i="277"/>
  <c r="AS565" i="277"/>
  <c r="AR565" i="277"/>
  <c r="AM565" i="277"/>
  <c r="AL565" i="277"/>
  <c r="AK565" i="277"/>
  <c r="AF565" i="277"/>
  <c r="AE565" i="277"/>
  <c r="AD565" i="277"/>
  <c r="Y565" i="277"/>
  <c r="X565" i="277"/>
  <c r="W565" i="277"/>
  <c r="R565" i="277"/>
  <c r="Q565" i="277"/>
  <c r="P565" i="277"/>
  <c r="M565" i="277"/>
  <c r="K565" i="277"/>
  <c r="J565" i="277"/>
  <c r="I565" i="277"/>
  <c r="AT564" i="277"/>
  <c r="AS564" i="277"/>
  <c r="AR564" i="277"/>
  <c r="AM564" i="277"/>
  <c r="AL564" i="277"/>
  <c r="AK564" i="277"/>
  <c r="AF564" i="277"/>
  <c r="AE564" i="277"/>
  <c r="AD564" i="277"/>
  <c r="Y564" i="277"/>
  <c r="X564" i="277"/>
  <c r="W564" i="277"/>
  <c r="R564" i="277"/>
  <c r="Q564" i="277"/>
  <c r="P564" i="277"/>
  <c r="M564" i="277"/>
  <c r="K564" i="277"/>
  <c r="J564" i="277"/>
  <c r="I564" i="277"/>
  <c r="AT563" i="277"/>
  <c r="AS563" i="277"/>
  <c r="AR563" i="277"/>
  <c r="AM563" i="277"/>
  <c r="AL563" i="277"/>
  <c r="AK563" i="277"/>
  <c r="AF563" i="277"/>
  <c r="AE563" i="277"/>
  <c r="AD563" i="277"/>
  <c r="Y563" i="277"/>
  <c r="X563" i="277"/>
  <c r="W563" i="277"/>
  <c r="R563" i="277"/>
  <c r="Q563" i="277"/>
  <c r="P563" i="277"/>
  <c r="K563" i="277"/>
  <c r="J563" i="277"/>
  <c r="I563" i="277"/>
  <c r="F563" i="277"/>
  <c r="AQ562" i="277"/>
  <c r="AP562" i="277"/>
  <c r="AN562" i="277"/>
  <c r="AO560" i="277" s="1"/>
  <c r="AJ562" i="277"/>
  <c r="AI562" i="277"/>
  <c r="AG562" i="277"/>
  <c r="AC562" i="277"/>
  <c r="AB562" i="277"/>
  <c r="Z562" i="277"/>
  <c r="AA562" i="277" s="1"/>
  <c r="V562" i="277"/>
  <c r="U562" i="277"/>
  <c r="S562" i="277"/>
  <c r="T562" i="277" s="1"/>
  <c r="O562" i="277"/>
  <c r="N562" i="277"/>
  <c r="L562" i="277"/>
  <c r="M560" i="277" s="1"/>
  <c r="H562" i="277"/>
  <c r="G562" i="277"/>
  <c r="E562" i="277"/>
  <c r="F558" i="277" s="1"/>
  <c r="AT561" i="277"/>
  <c r="AS561" i="277"/>
  <c r="AR561" i="277"/>
  <c r="AM561" i="277"/>
  <c r="AL561" i="277"/>
  <c r="AK561" i="277"/>
  <c r="AF561" i="277"/>
  <c r="AE561" i="277"/>
  <c r="AD561" i="277"/>
  <c r="Y561" i="277"/>
  <c r="X561" i="277"/>
  <c r="W561" i="277"/>
  <c r="R561" i="277"/>
  <c r="Q561" i="277"/>
  <c r="P561" i="277"/>
  <c r="K561" i="277"/>
  <c r="J561" i="277"/>
  <c r="I561" i="277"/>
  <c r="AT560" i="277"/>
  <c r="AS560" i="277"/>
  <c r="AR560" i="277"/>
  <c r="AM560" i="277"/>
  <c r="AL560" i="277"/>
  <c r="AK560" i="277"/>
  <c r="AF560" i="277"/>
  <c r="AE560" i="277"/>
  <c r="AD560" i="277"/>
  <c r="Y560" i="277"/>
  <c r="X560" i="277"/>
  <c r="W560" i="277"/>
  <c r="R560" i="277"/>
  <c r="Q560" i="277"/>
  <c r="P560" i="277"/>
  <c r="K560" i="277"/>
  <c r="J560" i="277"/>
  <c r="I560" i="277"/>
  <c r="AT559" i="277"/>
  <c r="AS559" i="277"/>
  <c r="AR559" i="277"/>
  <c r="AM559" i="277"/>
  <c r="AL559" i="277"/>
  <c r="AK559" i="277"/>
  <c r="AF559" i="277"/>
  <c r="AE559" i="277"/>
  <c r="AD559" i="277"/>
  <c r="Y559" i="277"/>
  <c r="X559" i="277"/>
  <c r="W559" i="277"/>
  <c r="R559" i="277"/>
  <c r="Q559" i="277"/>
  <c r="P559" i="277"/>
  <c r="K559" i="277"/>
  <c r="J559" i="277"/>
  <c r="I559" i="277"/>
  <c r="AT558" i="277"/>
  <c r="AS558" i="277"/>
  <c r="AR558" i="277"/>
  <c r="AM558" i="277"/>
  <c r="AL558" i="277"/>
  <c r="AK558" i="277"/>
  <c r="AF558" i="277"/>
  <c r="AE558" i="277"/>
  <c r="AD558" i="277"/>
  <c r="Y558" i="277"/>
  <c r="X558" i="277"/>
  <c r="W558" i="277"/>
  <c r="R558" i="277"/>
  <c r="Q558" i="277"/>
  <c r="P558" i="277"/>
  <c r="K558" i="277"/>
  <c r="J558" i="277"/>
  <c r="I558" i="277"/>
  <c r="AT557" i="277"/>
  <c r="AS557" i="277"/>
  <c r="AR557" i="277"/>
  <c r="AM557" i="277"/>
  <c r="AL557" i="277"/>
  <c r="AK557" i="277"/>
  <c r="AF557" i="277"/>
  <c r="AE557" i="277"/>
  <c r="AD557" i="277"/>
  <c r="Y557" i="277"/>
  <c r="X557" i="277"/>
  <c r="W557" i="277"/>
  <c r="R557" i="277"/>
  <c r="Q557" i="277"/>
  <c r="P557" i="277"/>
  <c r="K557" i="277"/>
  <c r="J557" i="277"/>
  <c r="I557" i="277"/>
  <c r="AT556" i="277"/>
  <c r="AS556" i="277"/>
  <c r="AR556" i="277"/>
  <c r="AM556" i="277"/>
  <c r="AL556" i="277"/>
  <c r="AK556" i="277"/>
  <c r="AH556" i="277"/>
  <c r="AF556" i="277"/>
  <c r="AE556" i="277"/>
  <c r="AD556" i="277"/>
  <c r="Y556" i="277"/>
  <c r="X556" i="277"/>
  <c r="W556" i="277"/>
  <c r="R556" i="277"/>
  <c r="Q556" i="277"/>
  <c r="P556" i="277"/>
  <c r="M556" i="277"/>
  <c r="K556" i="277"/>
  <c r="J556" i="277"/>
  <c r="I556" i="277"/>
  <c r="AT555" i="277"/>
  <c r="AS555" i="277"/>
  <c r="AR555" i="277"/>
  <c r="AO555" i="277"/>
  <c r="AM555" i="277"/>
  <c r="AL555" i="277"/>
  <c r="AK555" i="277"/>
  <c r="AF555" i="277"/>
  <c r="AE555" i="277"/>
  <c r="AD555" i="277"/>
  <c r="AA555" i="277"/>
  <c r="Y555" i="277"/>
  <c r="X555" i="277"/>
  <c r="W555" i="277"/>
  <c r="R555" i="277"/>
  <c r="Q555" i="277"/>
  <c r="P555" i="277"/>
  <c r="M555" i="277"/>
  <c r="K555" i="277"/>
  <c r="J555" i="277"/>
  <c r="I555" i="277"/>
  <c r="AT554" i="277"/>
  <c r="AS554" i="277"/>
  <c r="AR554" i="277"/>
  <c r="AM554" i="277"/>
  <c r="AL554" i="277"/>
  <c r="AK554" i="277"/>
  <c r="AF554" i="277"/>
  <c r="AE554" i="277"/>
  <c r="AD554" i="277"/>
  <c r="Y554" i="277"/>
  <c r="X554" i="277"/>
  <c r="W554" i="277"/>
  <c r="R554" i="277"/>
  <c r="Q554" i="277"/>
  <c r="P554" i="277"/>
  <c r="K554" i="277"/>
  <c r="J554" i="277"/>
  <c r="I554" i="277"/>
  <c r="AQ553" i="277"/>
  <c r="AP553" i="277"/>
  <c r="AN553" i="277"/>
  <c r="AO551" i="277" s="1"/>
  <c r="AJ553" i="277"/>
  <c r="AI553" i="277"/>
  <c r="AG553" i="277"/>
  <c r="AH550" i="277" s="1"/>
  <c r="AC553" i="277"/>
  <c r="AB553" i="277"/>
  <c r="Z553" i="277"/>
  <c r="AA545" i="277" s="1"/>
  <c r="V553" i="277"/>
  <c r="U553" i="277"/>
  <c r="S553" i="277"/>
  <c r="T551" i="277" s="1"/>
  <c r="O553" i="277"/>
  <c r="N553" i="277"/>
  <c r="L553" i="277"/>
  <c r="M551" i="277" s="1"/>
  <c r="H553" i="277"/>
  <c r="G553" i="277"/>
  <c r="E553" i="277"/>
  <c r="F553" i="277" s="1"/>
  <c r="AT552" i="277"/>
  <c r="AS552" i="277"/>
  <c r="AR552" i="277"/>
  <c r="AM552" i="277"/>
  <c r="AL552" i="277"/>
  <c r="AK552" i="277"/>
  <c r="AF552" i="277"/>
  <c r="AE552" i="277"/>
  <c r="AD552" i="277"/>
  <c r="Y552" i="277"/>
  <c r="X552" i="277"/>
  <c r="W552" i="277"/>
  <c r="R552" i="277"/>
  <c r="Q552" i="277"/>
  <c r="P552" i="277"/>
  <c r="K552" i="277"/>
  <c r="J552" i="277"/>
  <c r="I552" i="277"/>
  <c r="AT551" i="277"/>
  <c r="AS551" i="277"/>
  <c r="AR551" i="277"/>
  <c r="AM551" i="277"/>
  <c r="AL551" i="277"/>
  <c r="AK551" i="277"/>
  <c r="AF551" i="277"/>
  <c r="AE551" i="277"/>
  <c r="AD551" i="277"/>
  <c r="Y551" i="277"/>
  <c r="X551" i="277"/>
  <c r="W551" i="277"/>
  <c r="R551" i="277"/>
  <c r="Q551" i="277"/>
  <c r="P551" i="277"/>
  <c r="K551" i="277"/>
  <c r="J551" i="277"/>
  <c r="I551" i="277"/>
  <c r="AT550" i="277"/>
  <c r="AS550" i="277"/>
  <c r="AR550" i="277"/>
  <c r="AM550" i="277"/>
  <c r="AL550" i="277"/>
  <c r="AK550" i="277"/>
  <c r="AF550" i="277"/>
  <c r="AE550" i="277"/>
  <c r="AD550" i="277"/>
  <c r="Y550" i="277"/>
  <c r="X550" i="277"/>
  <c r="W550" i="277"/>
  <c r="R550" i="277"/>
  <c r="Q550" i="277"/>
  <c r="P550" i="277"/>
  <c r="K550" i="277"/>
  <c r="J550" i="277"/>
  <c r="I550" i="277"/>
  <c r="AT549" i="277"/>
  <c r="AS549" i="277"/>
  <c r="AR549" i="277"/>
  <c r="AM549" i="277"/>
  <c r="AL549" i="277"/>
  <c r="AK549" i="277"/>
  <c r="AF549" i="277"/>
  <c r="AE549" i="277"/>
  <c r="AD549" i="277"/>
  <c r="Y549" i="277"/>
  <c r="X549" i="277"/>
  <c r="W549" i="277"/>
  <c r="R549" i="277"/>
  <c r="Q549" i="277"/>
  <c r="P549" i="277"/>
  <c r="K549" i="277"/>
  <c r="J549" i="277"/>
  <c r="I549" i="277"/>
  <c r="AT548" i="277"/>
  <c r="AS548" i="277"/>
  <c r="AR548" i="277"/>
  <c r="AM548" i="277"/>
  <c r="AL548" i="277"/>
  <c r="AK548" i="277"/>
  <c r="AF548" i="277"/>
  <c r="AE548" i="277"/>
  <c r="AD548" i="277"/>
  <c r="Y548" i="277"/>
  <c r="X548" i="277"/>
  <c r="W548" i="277"/>
  <c r="R548" i="277"/>
  <c r="Q548" i="277"/>
  <c r="P548" i="277"/>
  <c r="K548" i="277"/>
  <c r="J548" i="277"/>
  <c r="I548" i="277"/>
  <c r="AT547" i="277"/>
  <c r="AS547" i="277"/>
  <c r="AR547" i="277"/>
  <c r="AM547" i="277"/>
  <c r="AL547" i="277"/>
  <c r="AK547" i="277"/>
  <c r="AF547" i="277"/>
  <c r="AE547" i="277"/>
  <c r="AD547" i="277"/>
  <c r="Y547" i="277"/>
  <c r="X547" i="277"/>
  <c r="W547" i="277"/>
  <c r="R547" i="277"/>
  <c r="Q547" i="277"/>
  <c r="P547" i="277"/>
  <c r="K547" i="277"/>
  <c r="J547" i="277"/>
  <c r="I547" i="277"/>
  <c r="AT546" i="277"/>
  <c r="AS546" i="277"/>
  <c r="AR546" i="277"/>
  <c r="AM546" i="277"/>
  <c r="AL546" i="277"/>
  <c r="AK546" i="277"/>
  <c r="AF546" i="277"/>
  <c r="AE546" i="277"/>
  <c r="AD546" i="277"/>
  <c r="Y546" i="277"/>
  <c r="X546" i="277"/>
  <c r="W546" i="277"/>
  <c r="R546" i="277"/>
  <c r="Q546" i="277"/>
  <c r="P546" i="277"/>
  <c r="K546" i="277"/>
  <c r="J546" i="277"/>
  <c r="I546" i="277"/>
  <c r="AT545" i="277"/>
  <c r="AS545" i="277"/>
  <c r="AR545" i="277"/>
  <c r="AM545" i="277"/>
  <c r="AL545" i="277"/>
  <c r="AK545" i="277"/>
  <c r="AF545" i="277"/>
  <c r="AE545" i="277"/>
  <c r="AD545" i="277"/>
  <c r="Y545" i="277"/>
  <c r="X545" i="277"/>
  <c r="W545" i="277"/>
  <c r="R545" i="277"/>
  <c r="Q545" i="277"/>
  <c r="P545" i="277"/>
  <c r="K545" i="277"/>
  <c r="J545" i="277"/>
  <c r="I545" i="277"/>
  <c r="AQ544" i="277"/>
  <c r="AP544" i="277"/>
  <c r="AN544" i="277"/>
  <c r="AO542" i="277" s="1"/>
  <c r="AJ544" i="277"/>
  <c r="AI544" i="277"/>
  <c r="AG544" i="277"/>
  <c r="AH537" i="277" s="1"/>
  <c r="AC544" i="277"/>
  <c r="AB544" i="277"/>
  <c r="Z544" i="277"/>
  <c r="AA542" i="277" s="1"/>
  <c r="V544" i="277"/>
  <c r="U544" i="277"/>
  <c r="S544" i="277"/>
  <c r="O544" i="277"/>
  <c r="N544" i="277"/>
  <c r="L544" i="277"/>
  <c r="M542" i="277" s="1"/>
  <c r="H544" i="277"/>
  <c r="G544" i="277"/>
  <c r="E544" i="277"/>
  <c r="F544" i="277" s="1"/>
  <c r="AT543" i="277"/>
  <c r="AS543" i="277"/>
  <c r="AR543" i="277"/>
  <c r="AM543" i="277"/>
  <c r="AL543" i="277"/>
  <c r="AK543" i="277"/>
  <c r="AF543" i="277"/>
  <c r="AE543" i="277"/>
  <c r="AD543" i="277"/>
  <c r="Y543" i="277"/>
  <c r="X543" i="277"/>
  <c r="W543" i="277"/>
  <c r="R543" i="277"/>
  <c r="Q543" i="277"/>
  <c r="P543" i="277"/>
  <c r="K543" i="277"/>
  <c r="J543" i="277"/>
  <c r="I543" i="277"/>
  <c r="AT542" i="277"/>
  <c r="AS542" i="277"/>
  <c r="AR542" i="277"/>
  <c r="AM542" i="277"/>
  <c r="AL542" i="277"/>
  <c r="AK542" i="277"/>
  <c r="AF542" i="277"/>
  <c r="AE542" i="277"/>
  <c r="AD542" i="277"/>
  <c r="Y542" i="277"/>
  <c r="X542" i="277"/>
  <c r="W542" i="277"/>
  <c r="R542" i="277"/>
  <c r="Q542" i="277"/>
  <c r="P542" i="277"/>
  <c r="K542" i="277"/>
  <c r="J542" i="277"/>
  <c r="I542" i="277"/>
  <c r="AT541" i="277"/>
  <c r="AS541" i="277"/>
  <c r="AR541" i="277"/>
  <c r="AM541" i="277"/>
  <c r="AL541" i="277"/>
  <c r="AK541" i="277"/>
  <c r="AF541" i="277"/>
  <c r="AE541" i="277"/>
  <c r="AD541" i="277"/>
  <c r="Y541" i="277"/>
  <c r="X541" i="277"/>
  <c r="W541" i="277"/>
  <c r="R541" i="277"/>
  <c r="Q541" i="277"/>
  <c r="P541" i="277"/>
  <c r="K541" i="277"/>
  <c r="J541" i="277"/>
  <c r="I541" i="277"/>
  <c r="AT540" i="277"/>
  <c r="AS540" i="277"/>
  <c r="AR540" i="277"/>
  <c r="AM540" i="277"/>
  <c r="AL540" i="277"/>
  <c r="AK540" i="277"/>
  <c r="AF540" i="277"/>
  <c r="AE540" i="277"/>
  <c r="AD540" i="277"/>
  <c r="Y540" i="277"/>
  <c r="X540" i="277"/>
  <c r="W540" i="277"/>
  <c r="R540" i="277"/>
  <c r="Q540" i="277"/>
  <c r="P540" i="277"/>
  <c r="K540" i="277"/>
  <c r="J540" i="277"/>
  <c r="I540" i="277"/>
  <c r="AT539" i="277"/>
  <c r="AS539" i="277"/>
  <c r="AR539" i="277"/>
  <c r="AM539" i="277"/>
  <c r="AL539" i="277"/>
  <c r="AK539" i="277"/>
  <c r="AF539" i="277"/>
  <c r="AE539" i="277"/>
  <c r="AD539" i="277"/>
  <c r="Y539" i="277"/>
  <c r="X539" i="277"/>
  <c r="W539" i="277"/>
  <c r="R539" i="277"/>
  <c r="Q539" i="277"/>
  <c r="P539" i="277"/>
  <c r="K539" i="277"/>
  <c r="J539" i="277"/>
  <c r="I539" i="277"/>
  <c r="AT538" i="277"/>
  <c r="AS538" i="277"/>
  <c r="AR538" i="277"/>
  <c r="AM538" i="277"/>
  <c r="AL538" i="277"/>
  <c r="AK538" i="277"/>
  <c r="AF538" i="277"/>
  <c r="AE538" i="277"/>
  <c r="AD538" i="277"/>
  <c r="Y538" i="277"/>
  <c r="X538" i="277"/>
  <c r="W538" i="277"/>
  <c r="R538" i="277"/>
  <c r="Q538" i="277"/>
  <c r="P538" i="277"/>
  <c r="K538" i="277"/>
  <c r="J538" i="277"/>
  <c r="I538" i="277"/>
  <c r="F538" i="277"/>
  <c r="AT537" i="277"/>
  <c r="AS537" i="277"/>
  <c r="AR537" i="277"/>
  <c r="AM537" i="277"/>
  <c r="AL537" i="277"/>
  <c r="AK537" i="277"/>
  <c r="AF537" i="277"/>
  <c r="AE537" i="277"/>
  <c r="AD537" i="277"/>
  <c r="Y537" i="277"/>
  <c r="X537" i="277"/>
  <c r="W537" i="277"/>
  <c r="R537" i="277"/>
  <c r="Q537" i="277"/>
  <c r="P537" i="277"/>
  <c r="M537" i="277"/>
  <c r="K537" i="277"/>
  <c r="J537" i="277"/>
  <c r="I537" i="277"/>
  <c r="F537" i="277"/>
  <c r="AT536" i="277"/>
  <c r="AS536" i="277"/>
  <c r="AR536" i="277"/>
  <c r="AM536" i="277"/>
  <c r="AL536" i="277"/>
  <c r="AK536" i="277"/>
  <c r="AF536" i="277"/>
  <c r="AE536" i="277"/>
  <c r="AD536" i="277"/>
  <c r="Y536" i="277"/>
  <c r="X536" i="277"/>
  <c r="W536" i="277"/>
  <c r="R536" i="277"/>
  <c r="Q536" i="277"/>
  <c r="P536" i="277"/>
  <c r="K536" i="277"/>
  <c r="J536" i="277"/>
  <c r="I536" i="277"/>
  <c r="F536" i="277"/>
  <c r="AQ535" i="277"/>
  <c r="AP535" i="277"/>
  <c r="AN535" i="277"/>
  <c r="AJ535" i="277"/>
  <c r="AI535" i="277"/>
  <c r="AG535" i="277"/>
  <c r="AH532" i="277" s="1"/>
  <c r="AC535" i="277"/>
  <c r="AB535" i="277"/>
  <c r="Z535" i="277"/>
  <c r="AA534" i="277" s="1"/>
  <c r="V535" i="277"/>
  <c r="U535" i="277"/>
  <c r="S535" i="277"/>
  <c r="O535" i="277"/>
  <c r="N535" i="277"/>
  <c r="L535" i="277"/>
  <c r="M535" i="277" s="1"/>
  <c r="H535" i="277"/>
  <c r="G535" i="277"/>
  <c r="E535" i="277"/>
  <c r="F535" i="277" s="1"/>
  <c r="AT534" i="277"/>
  <c r="AS534" i="277"/>
  <c r="AR534" i="277"/>
  <c r="AM534" i="277"/>
  <c r="AL534" i="277"/>
  <c r="AK534" i="277"/>
  <c r="AF534" i="277"/>
  <c r="AE534" i="277"/>
  <c r="AD534" i="277"/>
  <c r="Y534" i="277"/>
  <c r="X534" i="277"/>
  <c r="W534" i="277"/>
  <c r="R534" i="277"/>
  <c r="Q534" i="277"/>
  <c r="P534" i="277"/>
  <c r="K534" i="277"/>
  <c r="J534" i="277"/>
  <c r="I534" i="277"/>
  <c r="AT533" i="277"/>
  <c r="AS533" i="277"/>
  <c r="AR533" i="277"/>
  <c r="AM533" i="277"/>
  <c r="AL533" i="277"/>
  <c r="AK533" i="277"/>
  <c r="AF533" i="277"/>
  <c r="AE533" i="277"/>
  <c r="AD533" i="277"/>
  <c r="Y533" i="277"/>
  <c r="X533" i="277"/>
  <c r="W533" i="277"/>
  <c r="R533" i="277"/>
  <c r="Q533" i="277"/>
  <c r="P533" i="277"/>
  <c r="K533" i="277"/>
  <c r="J533" i="277"/>
  <c r="I533" i="277"/>
  <c r="AT532" i="277"/>
  <c r="AS532" i="277"/>
  <c r="AR532" i="277"/>
  <c r="AM532" i="277"/>
  <c r="AL532" i="277"/>
  <c r="AK532" i="277"/>
  <c r="AF532" i="277"/>
  <c r="AE532" i="277"/>
  <c r="AD532" i="277"/>
  <c r="Y532" i="277"/>
  <c r="X532" i="277"/>
  <c r="W532" i="277"/>
  <c r="R532" i="277"/>
  <c r="Q532" i="277"/>
  <c r="P532" i="277"/>
  <c r="K532" i="277"/>
  <c r="J532" i="277"/>
  <c r="I532" i="277"/>
  <c r="AT531" i="277"/>
  <c r="AS531" i="277"/>
  <c r="AR531" i="277"/>
  <c r="AM531" i="277"/>
  <c r="AL531" i="277"/>
  <c r="AK531" i="277"/>
  <c r="AF531" i="277"/>
  <c r="AE531" i="277"/>
  <c r="AD531" i="277"/>
  <c r="Y531" i="277"/>
  <c r="X531" i="277"/>
  <c r="W531" i="277"/>
  <c r="R531" i="277"/>
  <c r="Q531" i="277"/>
  <c r="P531" i="277"/>
  <c r="K531" i="277"/>
  <c r="J531" i="277"/>
  <c r="I531" i="277"/>
  <c r="AT530" i="277"/>
  <c r="AS530" i="277"/>
  <c r="AR530" i="277"/>
  <c r="AM530" i="277"/>
  <c r="AL530" i="277"/>
  <c r="AK530" i="277"/>
  <c r="AF530" i="277"/>
  <c r="AE530" i="277"/>
  <c r="AD530" i="277"/>
  <c r="Y530" i="277"/>
  <c r="X530" i="277"/>
  <c r="W530" i="277"/>
  <c r="R530" i="277"/>
  <c r="Q530" i="277"/>
  <c r="P530" i="277"/>
  <c r="K530" i="277"/>
  <c r="J530" i="277"/>
  <c r="I530" i="277"/>
  <c r="F530" i="277"/>
  <c r="AT529" i="277"/>
  <c r="AS529" i="277"/>
  <c r="AR529" i="277"/>
  <c r="AM529" i="277"/>
  <c r="AL529" i="277"/>
  <c r="AK529" i="277"/>
  <c r="AH529" i="277"/>
  <c r="AF529" i="277"/>
  <c r="AE529" i="277"/>
  <c r="AD529" i="277"/>
  <c r="Y529" i="277"/>
  <c r="X529" i="277"/>
  <c r="W529" i="277"/>
  <c r="R529" i="277"/>
  <c r="Q529" i="277"/>
  <c r="P529" i="277"/>
  <c r="K529" i="277"/>
  <c r="J529" i="277"/>
  <c r="I529" i="277"/>
  <c r="F529" i="277"/>
  <c r="AT528" i="277"/>
  <c r="AS528" i="277"/>
  <c r="AR528" i="277"/>
  <c r="AM528" i="277"/>
  <c r="AL528" i="277"/>
  <c r="AK528" i="277"/>
  <c r="AH528" i="277"/>
  <c r="AF528" i="277"/>
  <c r="AE528" i="277"/>
  <c r="AD528" i="277"/>
  <c r="Y528" i="277"/>
  <c r="X528" i="277"/>
  <c r="W528" i="277"/>
  <c r="R528" i="277"/>
  <c r="Q528" i="277"/>
  <c r="P528" i="277"/>
  <c r="K528" i="277"/>
  <c r="J528" i="277"/>
  <c r="I528" i="277"/>
  <c r="F528" i="277"/>
  <c r="AT527" i="277"/>
  <c r="AS527" i="277"/>
  <c r="AR527" i="277"/>
  <c r="AM527" i="277"/>
  <c r="AL527" i="277"/>
  <c r="AK527" i="277"/>
  <c r="AH527" i="277"/>
  <c r="AF527" i="277"/>
  <c r="AE527" i="277"/>
  <c r="AD527" i="277"/>
  <c r="Y527" i="277"/>
  <c r="X527" i="277"/>
  <c r="W527" i="277"/>
  <c r="R527" i="277"/>
  <c r="Q527" i="277"/>
  <c r="P527" i="277"/>
  <c r="K527" i="277"/>
  <c r="J527" i="277"/>
  <c r="I527" i="277"/>
  <c r="F527" i="277"/>
  <c r="AQ526" i="277"/>
  <c r="AP526" i="277"/>
  <c r="AN526" i="277"/>
  <c r="AJ526" i="277"/>
  <c r="AI526" i="277"/>
  <c r="AG526" i="277"/>
  <c r="AH524" i="277" s="1"/>
  <c r="AC526" i="277"/>
  <c r="AB526" i="277"/>
  <c r="Z526" i="277"/>
  <c r="AA523" i="277" s="1"/>
  <c r="V526" i="277"/>
  <c r="U526" i="277"/>
  <c r="S526" i="277"/>
  <c r="T525" i="277" s="1"/>
  <c r="O526" i="277"/>
  <c r="N526" i="277"/>
  <c r="L526" i="277"/>
  <c r="H526" i="277"/>
  <c r="G526" i="277"/>
  <c r="E526" i="277"/>
  <c r="F524" i="277" s="1"/>
  <c r="AT525" i="277"/>
  <c r="AS525" i="277"/>
  <c r="AR525" i="277"/>
  <c r="AM525" i="277"/>
  <c r="AL525" i="277"/>
  <c r="AK525" i="277"/>
  <c r="AF525" i="277"/>
  <c r="AE525" i="277"/>
  <c r="AD525" i="277"/>
  <c r="Y525" i="277"/>
  <c r="X525" i="277"/>
  <c r="W525" i="277"/>
  <c r="R525" i="277"/>
  <c r="Q525" i="277"/>
  <c r="P525" i="277"/>
  <c r="K525" i="277"/>
  <c r="J525" i="277"/>
  <c r="I525" i="277"/>
  <c r="AT524" i="277"/>
  <c r="AS524" i="277"/>
  <c r="AR524" i="277"/>
  <c r="AM524" i="277"/>
  <c r="AL524" i="277"/>
  <c r="AK524" i="277"/>
  <c r="AF524" i="277"/>
  <c r="AE524" i="277"/>
  <c r="AD524" i="277"/>
  <c r="Y524" i="277"/>
  <c r="X524" i="277"/>
  <c r="W524" i="277"/>
  <c r="R524" i="277"/>
  <c r="Q524" i="277"/>
  <c r="P524" i="277"/>
  <c r="K524" i="277"/>
  <c r="J524" i="277"/>
  <c r="I524" i="277"/>
  <c r="AT523" i="277"/>
  <c r="AS523" i="277"/>
  <c r="AR523" i="277"/>
  <c r="AM523" i="277"/>
  <c r="AL523" i="277"/>
  <c r="AK523" i="277"/>
  <c r="AF523" i="277"/>
  <c r="AE523" i="277"/>
  <c r="AD523" i="277"/>
  <c r="Y523" i="277"/>
  <c r="X523" i="277"/>
  <c r="W523" i="277"/>
  <c r="R523" i="277"/>
  <c r="Q523" i="277"/>
  <c r="P523" i="277"/>
  <c r="K523" i="277"/>
  <c r="J523" i="277"/>
  <c r="I523" i="277"/>
  <c r="AT522" i="277"/>
  <c r="AS522" i="277"/>
  <c r="AR522" i="277"/>
  <c r="AM522" i="277"/>
  <c r="AL522" i="277"/>
  <c r="AK522" i="277"/>
  <c r="AF522" i="277"/>
  <c r="AE522" i="277"/>
  <c r="AD522" i="277"/>
  <c r="Y522" i="277"/>
  <c r="X522" i="277"/>
  <c r="W522" i="277"/>
  <c r="R522" i="277"/>
  <c r="Q522" i="277"/>
  <c r="P522" i="277"/>
  <c r="K522" i="277"/>
  <c r="J522" i="277"/>
  <c r="I522" i="277"/>
  <c r="AT521" i="277"/>
  <c r="AS521" i="277"/>
  <c r="AR521" i="277"/>
  <c r="AM521" i="277"/>
  <c r="AL521" i="277"/>
  <c r="AK521" i="277"/>
  <c r="AF521" i="277"/>
  <c r="AE521" i="277"/>
  <c r="AD521" i="277"/>
  <c r="Y521" i="277"/>
  <c r="X521" i="277"/>
  <c r="W521" i="277"/>
  <c r="T521" i="277"/>
  <c r="R521" i="277"/>
  <c r="Q521" i="277"/>
  <c r="P521" i="277"/>
  <c r="K521" i="277"/>
  <c r="J521" i="277"/>
  <c r="I521" i="277"/>
  <c r="AT520" i="277"/>
  <c r="AS520" i="277"/>
  <c r="AR520" i="277"/>
  <c r="AM520" i="277"/>
  <c r="AL520" i="277"/>
  <c r="AK520" i="277"/>
  <c r="AH520" i="277"/>
  <c r="AF520" i="277"/>
  <c r="AE520" i="277"/>
  <c r="AD520" i="277"/>
  <c r="Y520" i="277"/>
  <c r="X520" i="277"/>
  <c r="W520" i="277"/>
  <c r="T520" i="277"/>
  <c r="R520" i="277"/>
  <c r="Q520" i="277"/>
  <c r="P520" i="277"/>
  <c r="K520" i="277"/>
  <c r="J520" i="277"/>
  <c r="I520" i="277"/>
  <c r="AT519" i="277"/>
  <c r="AS519" i="277"/>
  <c r="AR519" i="277"/>
  <c r="AM519" i="277"/>
  <c r="AL519" i="277"/>
  <c r="AK519" i="277"/>
  <c r="AF519" i="277"/>
  <c r="AE519" i="277"/>
  <c r="AD519" i="277"/>
  <c r="AA519" i="277"/>
  <c r="Y519" i="277"/>
  <c r="X519" i="277"/>
  <c r="W519" i="277"/>
  <c r="T519" i="277"/>
  <c r="R519" i="277"/>
  <c r="Q519" i="277"/>
  <c r="P519" i="277"/>
  <c r="K519" i="277"/>
  <c r="J519" i="277"/>
  <c r="I519" i="277"/>
  <c r="AT518" i="277"/>
  <c r="AS518" i="277"/>
  <c r="AR518" i="277"/>
  <c r="AM518" i="277"/>
  <c r="AL518" i="277"/>
  <c r="AK518" i="277"/>
  <c r="AH518" i="277"/>
  <c r="AF518" i="277"/>
  <c r="AE518" i="277"/>
  <c r="AD518" i="277"/>
  <c r="Y518" i="277"/>
  <c r="X518" i="277"/>
  <c r="W518" i="277"/>
  <c r="T518" i="277"/>
  <c r="R518" i="277"/>
  <c r="Q518" i="277"/>
  <c r="P518" i="277"/>
  <c r="K518" i="277"/>
  <c r="J518" i="277"/>
  <c r="I518" i="277"/>
  <c r="AQ517" i="277"/>
  <c r="AP517" i="277"/>
  <c r="AN517" i="277"/>
  <c r="AJ517" i="277"/>
  <c r="AI517" i="277"/>
  <c r="AG517" i="277"/>
  <c r="AH515" i="277" s="1"/>
  <c r="AC517" i="277"/>
  <c r="AB517" i="277"/>
  <c r="Z517" i="277"/>
  <c r="AA514" i="277" s="1"/>
  <c r="V517" i="277"/>
  <c r="U517" i="277"/>
  <c r="S517" i="277"/>
  <c r="T516" i="277" s="1"/>
  <c r="O517" i="277"/>
  <c r="N517" i="277"/>
  <c r="L517" i="277"/>
  <c r="H517" i="277"/>
  <c r="G517" i="277"/>
  <c r="E517" i="277"/>
  <c r="F515" i="277" s="1"/>
  <c r="AT516" i="277"/>
  <c r="AS516" i="277"/>
  <c r="AR516" i="277"/>
  <c r="AM516" i="277"/>
  <c r="AL516" i="277"/>
  <c r="AK516" i="277"/>
  <c r="AF516" i="277"/>
  <c r="AE516" i="277"/>
  <c r="AD516" i="277"/>
  <c r="Y516" i="277"/>
  <c r="X516" i="277"/>
  <c r="W516" i="277"/>
  <c r="R516" i="277"/>
  <c r="Q516" i="277"/>
  <c r="P516" i="277"/>
  <c r="K516" i="277"/>
  <c r="J516" i="277"/>
  <c r="I516" i="277"/>
  <c r="AT515" i="277"/>
  <c r="AS515" i="277"/>
  <c r="AR515" i="277"/>
  <c r="AM515" i="277"/>
  <c r="AL515" i="277"/>
  <c r="AK515" i="277"/>
  <c r="AF515" i="277"/>
  <c r="AE515" i="277"/>
  <c r="AD515" i="277"/>
  <c r="Y515" i="277"/>
  <c r="X515" i="277"/>
  <c r="W515" i="277"/>
  <c r="R515" i="277"/>
  <c r="Q515" i="277"/>
  <c r="P515" i="277"/>
  <c r="K515" i="277"/>
  <c r="J515" i="277"/>
  <c r="I515" i="277"/>
  <c r="AT514" i="277"/>
  <c r="AS514" i="277"/>
  <c r="AR514" i="277"/>
  <c r="AM514" i="277"/>
  <c r="AL514" i="277"/>
  <c r="AK514" i="277"/>
  <c r="AF514" i="277"/>
  <c r="AE514" i="277"/>
  <c r="AD514" i="277"/>
  <c r="Y514" i="277"/>
  <c r="X514" i="277"/>
  <c r="W514" i="277"/>
  <c r="R514" i="277"/>
  <c r="Q514" i="277"/>
  <c r="P514" i="277"/>
  <c r="K514" i="277"/>
  <c r="J514" i="277"/>
  <c r="I514" i="277"/>
  <c r="AT513" i="277"/>
  <c r="AS513" i="277"/>
  <c r="AR513" i="277"/>
  <c r="AM513" i="277"/>
  <c r="AL513" i="277"/>
  <c r="AK513" i="277"/>
  <c r="AF513" i="277"/>
  <c r="AE513" i="277"/>
  <c r="AD513" i="277"/>
  <c r="Y513" i="277"/>
  <c r="X513" i="277"/>
  <c r="W513" i="277"/>
  <c r="R513" i="277"/>
  <c r="Q513" i="277"/>
  <c r="P513" i="277"/>
  <c r="K513" i="277"/>
  <c r="J513" i="277"/>
  <c r="I513" i="277"/>
  <c r="AT512" i="277"/>
  <c r="AS512" i="277"/>
  <c r="AR512" i="277"/>
  <c r="AM512" i="277"/>
  <c r="AL512" i="277"/>
  <c r="AK512" i="277"/>
  <c r="AF512" i="277"/>
  <c r="AE512" i="277"/>
  <c r="AD512" i="277"/>
  <c r="Y512" i="277"/>
  <c r="X512" i="277"/>
  <c r="W512" i="277"/>
  <c r="R512" i="277"/>
  <c r="Q512" i="277"/>
  <c r="P512" i="277"/>
  <c r="K512" i="277"/>
  <c r="J512" i="277"/>
  <c r="I512" i="277"/>
  <c r="AT511" i="277"/>
  <c r="AS511" i="277"/>
  <c r="AR511" i="277"/>
  <c r="AM511" i="277"/>
  <c r="AL511" i="277"/>
  <c r="AK511" i="277"/>
  <c r="AF511" i="277"/>
  <c r="AE511" i="277"/>
  <c r="AD511" i="277"/>
  <c r="Y511" i="277"/>
  <c r="X511" i="277"/>
  <c r="W511" i="277"/>
  <c r="R511" i="277"/>
  <c r="Q511" i="277"/>
  <c r="P511" i="277"/>
  <c r="K511" i="277"/>
  <c r="J511" i="277"/>
  <c r="I511" i="277"/>
  <c r="F511" i="277"/>
  <c r="AT510" i="277"/>
  <c r="AS510" i="277"/>
  <c r="AR510" i="277"/>
  <c r="AM510" i="277"/>
  <c r="AL510" i="277"/>
  <c r="AK510" i="277"/>
  <c r="AF510" i="277"/>
  <c r="AE510" i="277"/>
  <c r="AD510" i="277"/>
  <c r="AA510" i="277"/>
  <c r="Y510" i="277"/>
  <c r="X510" i="277"/>
  <c r="W510" i="277"/>
  <c r="T510" i="277"/>
  <c r="R510" i="277"/>
  <c r="Q510" i="277"/>
  <c r="P510" i="277"/>
  <c r="K510" i="277"/>
  <c r="J510" i="277"/>
  <c r="I510" i="277"/>
  <c r="F510" i="277"/>
  <c r="AT509" i="277"/>
  <c r="AS509" i="277"/>
  <c r="AR509" i="277"/>
  <c r="AM509" i="277"/>
  <c r="AL509" i="277"/>
  <c r="AK509" i="277"/>
  <c r="AF509" i="277"/>
  <c r="AE509" i="277"/>
  <c r="AD509" i="277"/>
  <c r="Y509" i="277"/>
  <c r="X509" i="277"/>
  <c r="W509" i="277"/>
  <c r="T509" i="277"/>
  <c r="R509" i="277"/>
  <c r="Q509" i="277"/>
  <c r="P509" i="277"/>
  <c r="K509" i="277"/>
  <c r="J509" i="277"/>
  <c r="I509" i="277"/>
  <c r="AQ508" i="277"/>
  <c r="AP508" i="277"/>
  <c r="AN508" i="277"/>
  <c r="AJ508" i="277"/>
  <c r="AI508" i="277"/>
  <c r="AG508" i="277"/>
  <c r="AH506" i="277" s="1"/>
  <c r="AC508" i="277"/>
  <c r="AB508" i="277"/>
  <c r="Z508" i="277"/>
  <c r="AA505" i="277" s="1"/>
  <c r="V508" i="277"/>
  <c r="U508" i="277"/>
  <c r="S508" i="277"/>
  <c r="T507" i="277" s="1"/>
  <c r="O508" i="277"/>
  <c r="N508" i="277"/>
  <c r="L508" i="277"/>
  <c r="H508" i="277"/>
  <c r="G508" i="277"/>
  <c r="E508" i="277"/>
  <c r="F506" i="277" s="1"/>
  <c r="AT507" i="277"/>
  <c r="AS507" i="277"/>
  <c r="AR507" i="277"/>
  <c r="AM507" i="277"/>
  <c r="AL507" i="277"/>
  <c r="AK507" i="277"/>
  <c r="AF507" i="277"/>
  <c r="AE507" i="277"/>
  <c r="AD507" i="277"/>
  <c r="Y507" i="277"/>
  <c r="X507" i="277"/>
  <c r="W507" i="277"/>
  <c r="R507" i="277"/>
  <c r="Q507" i="277"/>
  <c r="P507" i="277"/>
  <c r="K507" i="277"/>
  <c r="J507" i="277"/>
  <c r="I507" i="277"/>
  <c r="AT506" i="277"/>
  <c r="AS506" i="277"/>
  <c r="AR506" i="277"/>
  <c r="AM506" i="277"/>
  <c r="AL506" i="277"/>
  <c r="AK506" i="277"/>
  <c r="AF506" i="277"/>
  <c r="AE506" i="277"/>
  <c r="AD506" i="277"/>
  <c r="Y506" i="277"/>
  <c r="X506" i="277"/>
  <c r="W506" i="277"/>
  <c r="R506" i="277"/>
  <c r="Q506" i="277"/>
  <c r="P506" i="277"/>
  <c r="K506" i="277"/>
  <c r="J506" i="277"/>
  <c r="I506" i="277"/>
  <c r="AT505" i="277"/>
  <c r="AS505" i="277"/>
  <c r="AR505" i="277"/>
  <c r="AM505" i="277"/>
  <c r="AL505" i="277"/>
  <c r="AK505" i="277"/>
  <c r="AF505" i="277"/>
  <c r="AE505" i="277"/>
  <c r="AD505" i="277"/>
  <c r="Y505" i="277"/>
  <c r="X505" i="277"/>
  <c r="W505" i="277"/>
  <c r="R505" i="277"/>
  <c r="Q505" i="277"/>
  <c r="P505" i="277"/>
  <c r="K505" i="277"/>
  <c r="J505" i="277"/>
  <c r="I505" i="277"/>
  <c r="AT504" i="277"/>
  <c r="AS504" i="277"/>
  <c r="AR504" i="277"/>
  <c r="AM504" i="277"/>
  <c r="AL504" i="277"/>
  <c r="AK504" i="277"/>
  <c r="AF504" i="277"/>
  <c r="AE504" i="277"/>
  <c r="AD504" i="277"/>
  <c r="Y504" i="277"/>
  <c r="X504" i="277"/>
  <c r="W504" i="277"/>
  <c r="R504" i="277"/>
  <c r="Q504" i="277"/>
  <c r="P504" i="277"/>
  <c r="K504" i="277"/>
  <c r="J504" i="277"/>
  <c r="I504" i="277"/>
  <c r="AT503" i="277"/>
  <c r="AS503" i="277"/>
  <c r="AR503" i="277"/>
  <c r="AM503" i="277"/>
  <c r="AL503" i="277"/>
  <c r="AK503" i="277"/>
  <c r="AF503" i="277"/>
  <c r="AE503" i="277"/>
  <c r="AD503" i="277"/>
  <c r="Y503" i="277"/>
  <c r="X503" i="277"/>
  <c r="W503" i="277"/>
  <c r="R503" i="277"/>
  <c r="Q503" i="277"/>
  <c r="P503" i="277"/>
  <c r="K503" i="277"/>
  <c r="J503" i="277"/>
  <c r="I503" i="277"/>
  <c r="AT502" i="277"/>
  <c r="AS502" i="277"/>
  <c r="AR502" i="277"/>
  <c r="AM502" i="277"/>
  <c r="AL502" i="277"/>
  <c r="AK502" i="277"/>
  <c r="AF502" i="277"/>
  <c r="AE502" i="277"/>
  <c r="AD502" i="277"/>
  <c r="Y502" i="277"/>
  <c r="X502" i="277"/>
  <c r="W502" i="277"/>
  <c r="R502" i="277"/>
  <c r="Q502" i="277"/>
  <c r="P502" i="277"/>
  <c r="K502" i="277"/>
  <c r="J502" i="277"/>
  <c r="I502" i="277"/>
  <c r="AT501" i="277"/>
  <c r="AS501" i="277"/>
  <c r="AR501" i="277"/>
  <c r="AM501" i="277"/>
  <c r="AL501" i="277"/>
  <c r="AK501" i="277"/>
  <c r="AF501" i="277"/>
  <c r="AE501" i="277"/>
  <c r="AD501" i="277"/>
  <c r="AA501" i="277"/>
  <c r="Y501" i="277"/>
  <c r="X501" i="277"/>
  <c r="W501" i="277"/>
  <c r="R501" i="277"/>
  <c r="Q501" i="277"/>
  <c r="P501" i="277"/>
  <c r="K501" i="277"/>
  <c r="J501" i="277"/>
  <c r="I501" i="277"/>
  <c r="F501" i="277"/>
  <c r="AT500" i="277"/>
  <c r="AS500" i="277"/>
  <c r="AR500" i="277"/>
  <c r="AM500" i="277"/>
  <c r="AL500" i="277"/>
  <c r="AK500" i="277"/>
  <c r="AH500" i="277"/>
  <c r="AF500" i="277"/>
  <c r="AE500" i="277"/>
  <c r="AD500" i="277"/>
  <c r="Y500" i="277"/>
  <c r="X500" i="277"/>
  <c r="W500" i="277"/>
  <c r="T500" i="277"/>
  <c r="R500" i="277"/>
  <c r="Q500" i="277"/>
  <c r="P500" i="277"/>
  <c r="K500" i="277"/>
  <c r="J500" i="277"/>
  <c r="I500" i="277"/>
  <c r="AQ499" i="277"/>
  <c r="AP499" i="277"/>
  <c r="AN499" i="277"/>
  <c r="AJ499" i="277"/>
  <c r="AI499" i="277"/>
  <c r="AG499" i="277"/>
  <c r="AH497" i="277" s="1"/>
  <c r="AC499" i="277"/>
  <c r="AB499" i="277"/>
  <c r="Z499" i="277"/>
  <c r="AA496" i="277" s="1"/>
  <c r="V499" i="277"/>
  <c r="U499" i="277"/>
  <c r="S499" i="277"/>
  <c r="T496" i="277" s="1"/>
  <c r="O499" i="277"/>
  <c r="N499" i="277"/>
  <c r="L499" i="277"/>
  <c r="M493" i="277" s="1"/>
  <c r="H499" i="277"/>
  <c r="G499" i="277"/>
  <c r="E499" i="277"/>
  <c r="F497" i="277" s="1"/>
  <c r="AT498" i="277"/>
  <c r="AS498" i="277"/>
  <c r="AR498" i="277"/>
  <c r="AM498" i="277"/>
  <c r="AL498" i="277"/>
  <c r="AK498" i="277"/>
  <c r="AF498" i="277"/>
  <c r="AE498" i="277"/>
  <c r="AD498" i="277"/>
  <c r="Y498" i="277"/>
  <c r="X498" i="277"/>
  <c r="W498" i="277"/>
  <c r="R498" i="277"/>
  <c r="Q498" i="277"/>
  <c r="P498" i="277"/>
  <c r="K498" i="277"/>
  <c r="J498" i="277"/>
  <c r="I498" i="277"/>
  <c r="AT497" i="277"/>
  <c r="AS497" i="277"/>
  <c r="AR497" i="277"/>
  <c r="AM497" i="277"/>
  <c r="AL497" i="277"/>
  <c r="AK497" i="277"/>
  <c r="AF497" i="277"/>
  <c r="AE497" i="277"/>
  <c r="AD497" i="277"/>
  <c r="Y497" i="277"/>
  <c r="X497" i="277"/>
  <c r="W497" i="277"/>
  <c r="R497" i="277"/>
  <c r="Q497" i="277"/>
  <c r="P497" i="277"/>
  <c r="K497" i="277"/>
  <c r="J497" i="277"/>
  <c r="I497" i="277"/>
  <c r="AT496" i="277"/>
  <c r="AS496" i="277"/>
  <c r="AR496" i="277"/>
  <c r="AM496" i="277"/>
  <c r="AL496" i="277"/>
  <c r="AK496" i="277"/>
  <c r="AF496" i="277"/>
  <c r="AE496" i="277"/>
  <c r="AD496" i="277"/>
  <c r="Y496" i="277"/>
  <c r="X496" i="277"/>
  <c r="W496" i="277"/>
  <c r="R496" i="277"/>
  <c r="Q496" i="277"/>
  <c r="P496" i="277"/>
  <c r="K496" i="277"/>
  <c r="J496" i="277"/>
  <c r="I496" i="277"/>
  <c r="AT495" i="277"/>
  <c r="AS495" i="277"/>
  <c r="AR495" i="277"/>
  <c r="AM495" i="277"/>
  <c r="AL495" i="277"/>
  <c r="AK495" i="277"/>
  <c r="AF495" i="277"/>
  <c r="AE495" i="277"/>
  <c r="AD495" i="277"/>
  <c r="Y495" i="277"/>
  <c r="X495" i="277"/>
  <c r="W495" i="277"/>
  <c r="R495" i="277"/>
  <c r="Q495" i="277"/>
  <c r="P495" i="277"/>
  <c r="K495" i="277"/>
  <c r="J495" i="277"/>
  <c r="I495" i="277"/>
  <c r="AT494" i="277"/>
  <c r="AS494" i="277"/>
  <c r="AR494" i="277"/>
  <c r="AM494" i="277"/>
  <c r="AL494" i="277"/>
  <c r="AK494" i="277"/>
  <c r="AF494" i="277"/>
  <c r="AE494" i="277"/>
  <c r="AD494" i="277"/>
  <c r="Y494" i="277"/>
  <c r="X494" i="277"/>
  <c r="W494" i="277"/>
  <c r="R494" i="277"/>
  <c r="Q494" i="277"/>
  <c r="P494" i="277"/>
  <c r="K494" i="277"/>
  <c r="J494" i="277"/>
  <c r="I494" i="277"/>
  <c r="AT493" i="277"/>
  <c r="AS493" i="277"/>
  <c r="AR493" i="277"/>
  <c r="AM493" i="277"/>
  <c r="AL493" i="277"/>
  <c r="AK493" i="277"/>
  <c r="AF493" i="277"/>
  <c r="AE493" i="277"/>
  <c r="AD493" i="277"/>
  <c r="Y493" i="277"/>
  <c r="X493" i="277"/>
  <c r="W493" i="277"/>
  <c r="T493" i="277"/>
  <c r="R493" i="277"/>
  <c r="Q493" i="277"/>
  <c r="P493" i="277"/>
  <c r="K493" i="277"/>
  <c r="J493" i="277"/>
  <c r="I493" i="277"/>
  <c r="AT492" i="277"/>
  <c r="AS492" i="277"/>
  <c r="AR492" i="277"/>
  <c r="AM492" i="277"/>
  <c r="AL492" i="277"/>
  <c r="AK492" i="277"/>
  <c r="AF492" i="277"/>
  <c r="AE492" i="277"/>
  <c r="AD492" i="277"/>
  <c r="AA492" i="277"/>
  <c r="Y492" i="277"/>
  <c r="X492" i="277"/>
  <c r="W492" i="277"/>
  <c r="T492" i="277"/>
  <c r="R492" i="277"/>
  <c r="Q492" i="277"/>
  <c r="P492" i="277"/>
  <c r="K492" i="277"/>
  <c r="J492" i="277"/>
  <c r="I492" i="277"/>
  <c r="AT491" i="277"/>
  <c r="AS491" i="277"/>
  <c r="AR491" i="277"/>
  <c r="AM491" i="277"/>
  <c r="AL491" i="277"/>
  <c r="AK491" i="277"/>
  <c r="AF491" i="277"/>
  <c r="AE491" i="277"/>
  <c r="AD491" i="277"/>
  <c r="Y491" i="277"/>
  <c r="X491" i="277"/>
  <c r="W491" i="277"/>
  <c r="T491" i="277"/>
  <c r="R491" i="277"/>
  <c r="Q491" i="277"/>
  <c r="P491" i="277"/>
  <c r="K491" i="277"/>
  <c r="J491" i="277"/>
  <c r="I491" i="277"/>
  <c r="AQ490" i="277"/>
  <c r="AP490" i="277"/>
  <c r="AN490" i="277"/>
  <c r="AO487" i="277" s="1"/>
  <c r="AJ490" i="277"/>
  <c r="AI490" i="277"/>
  <c r="AG490" i="277"/>
  <c r="AH485" i="277" s="1"/>
  <c r="AC490" i="277"/>
  <c r="AB490" i="277"/>
  <c r="Z490" i="277"/>
  <c r="AA490" i="277" s="1"/>
  <c r="V490" i="277"/>
  <c r="U490" i="277"/>
  <c r="S490" i="277"/>
  <c r="T487" i="277" s="1"/>
  <c r="O490" i="277"/>
  <c r="N490" i="277"/>
  <c r="L490" i="277"/>
  <c r="M487" i="277" s="1"/>
  <c r="H490" i="277"/>
  <c r="G490" i="277"/>
  <c r="E490" i="277"/>
  <c r="F488" i="277" s="1"/>
  <c r="AT489" i="277"/>
  <c r="AS489" i="277"/>
  <c r="AR489" i="277"/>
  <c r="AM489" i="277"/>
  <c r="AL489" i="277"/>
  <c r="AK489" i="277"/>
  <c r="AF489" i="277"/>
  <c r="AE489" i="277"/>
  <c r="AD489" i="277"/>
  <c r="Y489" i="277"/>
  <c r="X489" i="277"/>
  <c r="W489" i="277"/>
  <c r="R489" i="277"/>
  <c r="Q489" i="277"/>
  <c r="P489" i="277"/>
  <c r="K489" i="277"/>
  <c r="J489" i="277"/>
  <c r="I489" i="277"/>
  <c r="AT488" i="277"/>
  <c r="AS488" i="277"/>
  <c r="AR488" i="277"/>
  <c r="AM488" i="277"/>
  <c r="AL488" i="277"/>
  <c r="AK488" i="277"/>
  <c r="AF488" i="277"/>
  <c r="AE488" i="277"/>
  <c r="AD488" i="277"/>
  <c r="Y488" i="277"/>
  <c r="X488" i="277"/>
  <c r="W488" i="277"/>
  <c r="R488" i="277"/>
  <c r="Q488" i="277"/>
  <c r="P488" i="277"/>
  <c r="K488" i="277"/>
  <c r="J488" i="277"/>
  <c r="I488" i="277"/>
  <c r="AT487" i="277"/>
  <c r="AS487" i="277"/>
  <c r="AR487" i="277"/>
  <c r="AM487" i="277"/>
  <c r="AL487" i="277"/>
  <c r="AK487" i="277"/>
  <c r="AF487" i="277"/>
  <c r="AE487" i="277"/>
  <c r="AD487" i="277"/>
  <c r="Y487" i="277"/>
  <c r="X487" i="277"/>
  <c r="W487" i="277"/>
  <c r="R487" i="277"/>
  <c r="Q487" i="277"/>
  <c r="P487" i="277"/>
  <c r="K487" i="277"/>
  <c r="J487" i="277"/>
  <c r="I487" i="277"/>
  <c r="AT486" i="277"/>
  <c r="AS486" i="277"/>
  <c r="AR486" i="277"/>
  <c r="AM486" i="277"/>
  <c r="AL486" i="277"/>
  <c r="AK486" i="277"/>
  <c r="AF486" i="277"/>
  <c r="AE486" i="277"/>
  <c r="AD486" i="277"/>
  <c r="Y486" i="277"/>
  <c r="X486" i="277"/>
  <c r="W486" i="277"/>
  <c r="R486" i="277"/>
  <c r="Q486" i="277"/>
  <c r="P486" i="277"/>
  <c r="K486" i="277"/>
  <c r="J486" i="277"/>
  <c r="I486" i="277"/>
  <c r="AT485" i="277"/>
  <c r="AS485" i="277"/>
  <c r="AR485" i="277"/>
  <c r="AM485" i="277"/>
  <c r="AL485" i="277"/>
  <c r="AK485" i="277"/>
  <c r="AF485" i="277"/>
  <c r="AE485" i="277"/>
  <c r="AD485" i="277"/>
  <c r="Y485" i="277"/>
  <c r="X485" i="277"/>
  <c r="W485" i="277"/>
  <c r="R485" i="277"/>
  <c r="Q485" i="277"/>
  <c r="P485" i="277"/>
  <c r="K485" i="277"/>
  <c r="J485" i="277"/>
  <c r="I485" i="277"/>
  <c r="AT484" i="277"/>
  <c r="AS484" i="277"/>
  <c r="AR484" i="277"/>
  <c r="AM484" i="277"/>
  <c r="AL484" i="277"/>
  <c r="AK484" i="277"/>
  <c r="AH484" i="277"/>
  <c r="AF484" i="277"/>
  <c r="AE484" i="277"/>
  <c r="AD484" i="277"/>
  <c r="Y484" i="277"/>
  <c r="X484" i="277"/>
  <c r="W484" i="277"/>
  <c r="T484" i="277"/>
  <c r="R484" i="277"/>
  <c r="Q484" i="277"/>
  <c r="P484" i="277"/>
  <c r="K484" i="277"/>
  <c r="J484" i="277"/>
  <c r="I484" i="277"/>
  <c r="F484" i="277"/>
  <c r="AT483" i="277"/>
  <c r="AS483" i="277"/>
  <c r="AR483" i="277"/>
  <c r="AM483" i="277"/>
  <c r="AL483" i="277"/>
  <c r="AK483" i="277"/>
  <c r="AF483" i="277"/>
  <c r="AE483" i="277"/>
  <c r="AD483" i="277"/>
  <c r="Y483" i="277"/>
  <c r="X483" i="277"/>
  <c r="W483" i="277"/>
  <c r="T483" i="277"/>
  <c r="R483" i="277"/>
  <c r="Q483" i="277"/>
  <c r="P483" i="277"/>
  <c r="K483" i="277"/>
  <c r="J483" i="277"/>
  <c r="I483" i="277"/>
  <c r="F483" i="277"/>
  <c r="AT482" i="277"/>
  <c r="AS482" i="277"/>
  <c r="AR482" i="277"/>
  <c r="AM482" i="277"/>
  <c r="AL482" i="277"/>
  <c r="AK482" i="277"/>
  <c r="AH482" i="277"/>
  <c r="AF482" i="277"/>
  <c r="AE482" i="277"/>
  <c r="AD482" i="277"/>
  <c r="Y482" i="277"/>
  <c r="X482" i="277"/>
  <c r="W482" i="277"/>
  <c r="T482" i="277"/>
  <c r="R482" i="277"/>
  <c r="Q482" i="277"/>
  <c r="P482" i="277"/>
  <c r="K482" i="277"/>
  <c r="J482" i="277"/>
  <c r="I482" i="277"/>
  <c r="AQ481" i="277"/>
  <c r="AP481" i="277"/>
  <c r="AN481" i="277"/>
  <c r="AO478" i="277" s="1"/>
  <c r="AJ481" i="277"/>
  <c r="AI481" i="277"/>
  <c r="AG481" i="277"/>
  <c r="AH479" i="277" s="1"/>
  <c r="AC481" i="277"/>
  <c r="AB481" i="277"/>
  <c r="Z481" i="277"/>
  <c r="AA480" i="277" s="1"/>
  <c r="V481" i="277"/>
  <c r="U481" i="277"/>
  <c r="S481" i="277"/>
  <c r="T477" i="277" s="1"/>
  <c r="O481" i="277"/>
  <c r="N481" i="277"/>
  <c r="L481" i="277"/>
  <c r="M479" i="277" s="1"/>
  <c r="H481" i="277"/>
  <c r="G481" i="277"/>
  <c r="E481" i="277"/>
  <c r="AT480" i="277"/>
  <c r="AS480" i="277"/>
  <c r="AR480" i="277"/>
  <c r="AM480" i="277"/>
  <c r="AL480" i="277"/>
  <c r="AK480" i="277"/>
  <c r="AF480" i="277"/>
  <c r="AE480" i="277"/>
  <c r="AD480" i="277"/>
  <c r="Y480" i="277"/>
  <c r="X480" i="277"/>
  <c r="W480" i="277"/>
  <c r="R480" i="277"/>
  <c r="Q480" i="277"/>
  <c r="P480" i="277"/>
  <c r="K480" i="277"/>
  <c r="J480" i="277"/>
  <c r="I480" i="277"/>
  <c r="AT479" i="277"/>
  <c r="AS479" i="277"/>
  <c r="AR479" i="277"/>
  <c r="AM479" i="277"/>
  <c r="AL479" i="277"/>
  <c r="AK479" i="277"/>
  <c r="AF479" i="277"/>
  <c r="AE479" i="277"/>
  <c r="AD479" i="277"/>
  <c r="Y479" i="277"/>
  <c r="X479" i="277"/>
  <c r="W479" i="277"/>
  <c r="R479" i="277"/>
  <c r="Q479" i="277"/>
  <c r="P479" i="277"/>
  <c r="K479" i="277"/>
  <c r="J479" i="277"/>
  <c r="I479" i="277"/>
  <c r="AT478" i="277"/>
  <c r="AS478" i="277"/>
  <c r="AR478" i="277"/>
  <c r="AM478" i="277"/>
  <c r="AL478" i="277"/>
  <c r="AK478" i="277"/>
  <c r="AF478" i="277"/>
  <c r="AE478" i="277"/>
  <c r="AD478" i="277"/>
  <c r="Y478" i="277"/>
  <c r="X478" i="277"/>
  <c r="W478" i="277"/>
  <c r="R478" i="277"/>
  <c r="Q478" i="277"/>
  <c r="P478" i="277"/>
  <c r="K478" i="277"/>
  <c r="J478" i="277"/>
  <c r="I478" i="277"/>
  <c r="AT477" i="277"/>
  <c r="AS477" i="277"/>
  <c r="AR477" i="277"/>
  <c r="AM477" i="277"/>
  <c r="AL477" i="277"/>
  <c r="AK477" i="277"/>
  <c r="AF477" i="277"/>
  <c r="AE477" i="277"/>
  <c r="AD477" i="277"/>
  <c r="Y477" i="277"/>
  <c r="X477" i="277"/>
  <c r="W477" i="277"/>
  <c r="R477" i="277"/>
  <c r="Q477" i="277"/>
  <c r="P477" i="277"/>
  <c r="K477" i="277"/>
  <c r="J477" i="277"/>
  <c r="I477" i="277"/>
  <c r="AT476" i="277"/>
  <c r="AS476" i="277"/>
  <c r="AR476" i="277"/>
  <c r="AM476" i="277"/>
  <c r="AL476" i="277"/>
  <c r="AK476" i="277"/>
  <c r="AF476" i="277"/>
  <c r="AE476" i="277"/>
  <c r="AD476" i="277"/>
  <c r="Y476" i="277"/>
  <c r="X476" i="277"/>
  <c r="W476" i="277"/>
  <c r="R476" i="277"/>
  <c r="Q476" i="277"/>
  <c r="P476" i="277"/>
  <c r="K476" i="277"/>
  <c r="J476" i="277"/>
  <c r="I476" i="277"/>
  <c r="AT475" i="277"/>
  <c r="AS475" i="277"/>
  <c r="AR475" i="277"/>
  <c r="AM475" i="277"/>
  <c r="AL475" i="277"/>
  <c r="AK475" i="277"/>
  <c r="AF475" i="277"/>
  <c r="AE475" i="277"/>
  <c r="AD475" i="277"/>
  <c r="Y475" i="277"/>
  <c r="X475" i="277"/>
  <c r="W475" i="277"/>
  <c r="T475" i="277"/>
  <c r="R475" i="277"/>
  <c r="Q475" i="277"/>
  <c r="P475" i="277"/>
  <c r="K475" i="277"/>
  <c r="J475" i="277"/>
  <c r="I475" i="277"/>
  <c r="F475" i="277"/>
  <c r="AT474" i="277"/>
  <c r="AS474" i="277"/>
  <c r="AR474" i="277"/>
  <c r="AM474" i="277"/>
  <c r="AL474" i="277"/>
  <c r="AK474" i="277"/>
  <c r="AF474" i="277"/>
  <c r="AE474" i="277"/>
  <c r="AD474" i="277"/>
  <c r="Y474" i="277"/>
  <c r="X474" i="277"/>
  <c r="W474" i="277"/>
  <c r="T474" i="277"/>
  <c r="R474" i="277"/>
  <c r="Q474" i="277"/>
  <c r="P474" i="277"/>
  <c r="M474" i="277"/>
  <c r="K474" i="277"/>
  <c r="J474" i="277"/>
  <c r="I474" i="277"/>
  <c r="F474" i="277"/>
  <c r="AT473" i="277"/>
  <c r="AS473" i="277"/>
  <c r="AR473" i="277"/>
  <c r="AM473" i="277"/>
  <c r="AL473" i="277"/>
  <c r="AK473" i="277"/>
  <c r="AH473" i="277"/>
  <c r="AF473" i="277"/>
  <c r="AE473" i="277"/>
  <c r="AD473" i="277"/>
  <c r="Y473" i="277"/>
  <c r="X473" i="277"/>
  <c r="W473" i="277"/>
  <c r="T473" i="277"/>
  <c r="R473" i="277"/>
  <c r="Q473" i="277"/>
  <c r="P473" i="277"/>
  <c r="M473" i="277"/>
  <c r="K473" i="277"/>
  <c r="J473" i="277"/>
  <c r="I473" i="277"/>
  <c r="F473" i="277"/>
  <c r="AQ472" i="277"/>
  <c r="AP472" i="277"/>
  <c r="AN472" i="277"/>
  <c r="AJ472" i="277"/>
  <c r="AI472" i="277"/>
  <c r="AG472" i="277"/>
  <c r="AH470" i="277" s="1"/>
  <c r="AC472" i="277"/>
  <c r="AB472" i="277"/>
  <c r="Z472" i="277"/>
  <c r="AA472" i="277" s="1"/>
  <c r="V472" i="277"/>
  <c r="U472" i="277"/>
  <c r="S472" i="277"/>
  <c r="T470" i="277" s="1"/>
  <c r="O472" i="277"/>
  <c r="N472" i="277"/>
  <c r="L472" i="277"/>
  <c r="M472" i="277" s="1"/>
  <c r="H472" i="277"/>
  <c r="G472" i="277"/>
  <c r="E472" i="277"/>
  <c r="F471" i="277" s="1"/>
  <c r="AT471" i="277"/>
  <c r="AS471" i="277"/>
  <c r="AR471" i="277"/>
  <c r="AM471" i="277"/>
  <c r="AL471" i="277"/>
  <c r="AK471" i="277"/>
  <c r="AF471" i="277"/>
  <c r="AE471" i="277"/>
  <c r="AD471" i="277"/>
  <c r="Y471" i="277"/>
  <c r="X471" i="277"/>
  <c r="W471" i="277"/>
  <c r="R471" i="277"/>
  <c r="Q471" i="277"/>
  <c r="P471" i="277"/>
  <c r="K471" i="277"/>
  <c r="J471" i="277"/>
  <c r="I471" i="277"/>
  <c r="AT470" i="277"/>
  <c r="AS470" i="277"/>
  <c r="AR470" i="277"/>
  <c r="AM470" i="277"/>
  <c r="AL470" i="277"/>
  <c r="AK470" i="277"/>
  <c r="AF470" i="277"/>
  <c r="AE470" i="277"/>
  <c r="AD470" i="277"/>
  <c r="Y470" i="277"/>
  <c r="X470" i="277"/>
  <c r="W470" i="277"/>
  <c r="R470" i="277"/>
  <c r="Q470" i="277"/>
  <c r="P470" i="277"/>
  <c r="K470" i="277"/>
  <c r="J470" i="277"/>
  <c r="I470" i="277"/>
  <c r="AT469" i="277"/>
  <c r="AS469" i="277"/>
  <c r="AR469" i="277"/>
  <c r="AM469" i="277"/>
  <c r="AL469" i="277"/>
  <c r="AK469" i="277"/>
  <c r="AF469" i="277"/>
  <c r="AE469" i="277"/>
  <c r="AD469" i="277"/>
  <c r="Y469" i="277"/>
  <c r="X469" i="277"/>
  <c r="W469" i="277"/>
  <c r="R469" i="277"/>
  <c r="Q469" i="277"/>
  <c r="P469" i="277"/>
  <c r="K469" i="277"/>
  <c r="J469" i="277"/>
  <c r="I469" i="277"/>
  <c r="AT468" i="277"/>
  <c r="AS468" i="277"/>
  <c r="AR468" i="277"/>
  <c r="AM468" i="277"/>
  <c r="AL468" i="277"/>
  <c r="AK468" i="277"/>
  <c r="AF468" i="277"/>
  <c r="AE468" i="277"/>
  <c r="AD468" i="277"/>
  <c r="Y468" i="277"/>
  <c r="X468" i="277"/>
  <c r="W468" i="277"/>
  <c r="R468" i="277"/>
  <c r="Q468" i="277"/>
  <c r="P468" i="277"/>
  <c r="K468" i="277"/>
  <c r="J468" i="277"/>
  <c r="I468" i="277"/>
  <c r="AT467" i="277"/>
  <c r="AS467" i="277"/>
  <c r="AR467" i="277"/>
  <c r="AM467" i="277"/>
  <c r="AL467" i="277"/>
  <c r="AK467" i="277"/>
  <c r="AF467" i="277"/>
  <c r="AE467" i="277"/>
  <c r="AD467" i="277"/>
  <c r="Y467" i="277"/>
  <c r="X467" i="277"/>
  <c r="W467" i="277"/>
  <c r="T467" i="277"/>
  <c r="R467" i="277"/>
  <c r="Q467" i="277"/>
  <c r="P467" i="277"/>
  <c r="K467" i="277"/>
  <c r="J467" i="277"/>
  <c r="I467" i="277"/>
  <c r="AT466" i="277"/>
  <c r="AS466" i="277"/>
  <c r="AR466" i="277"/>
  <c r="AM466" i="277"/>
  <c r="AL466" i="277"/>
  <c r="AK466" i="277"/>
  <c r="AH466" i="277"/>
  <c r="AF466" i="277"/>
  <c r="AE466" i="277"/>
  <c r="AD466" i="277"/>
  <c r="Y466" i="277"/>
  <c r="X466" i="277"/>
  <c r="W466" i="277"/>
  <c r="R466" i="277"/>
  <c r="Q466" i="277"/>
  <c r="P466" i="277"/>
  <c r="K466" i="277"/>
  <c r="J466" i="277"/>
  <c r="I466" i="277"/>
  <c r="AT465" i="277"/>
  <c r="AS465" i="277"/>
  <c r="AR465" i="277"/>
  <c r="AM465" i="277"/>
  <c r="AL465" i="277"/>
  <c r="AK465" i="277"/>
  <c r="AH465" i="277"/>
  <c r="AF465" i="277"/>
  <c r="AE465" i="277"/>
  <c r="AD465" i="277"/>
  <c r="AA465" i="277"/>
  <c r="Y465" i="277"/>
  <c r="X465" i="277"/>
  <c r="W465" i="277"/>
  <c r="R465" i="277"/>
  <c r="Q465" i="277"/>
  <c r="P465" i="277"/>
  <c r="K465" i="277"/>
  <c r="J465" i="277"/>
  <c r="I465" i="277"/>
  <c r="AT464" i="277"/>
  <c r="AS464" i="277"/>
  <c r="AR464" i="277"/>
  <c r="AM464" i="277"/>
  <c r="AL464" i="277"/>
  <c r="AK464" i="277"/>
  <c r="AF464" i="277"/>
  <c r="AE464" i="277"/>
  <c r="AD464" i="277"/>
  <c r="Y464" i="277"/>
  <c r="X464" i="277"/>
  <c r="W464" i="277"/>
  <c r="T464" i="277"/>
  <c r="R464" i="277"/>
  <c r="Q464" i="277"/>
  <c r="P464" i="277"/>
  <c r="K464" i="277"/>
  <c r="J464" i="277"/>
  <c r="I464" i="277"/>
  <c r="AQ463" i="277"/>
  <c r="AP463" i="277"/>
  <c r="AN463" i="277"/>
  <c r="AO461" i="277" s="1"/>
  <c r="AJ463" i="277"/>
  <c r="AI463" i="277"/>
  <c r="AG463" i="277"/>
  <c r="AH459" i="277" s="1"/>
  <c r="AC463" i="277"/>
  <c r="AB463" i="277"/>
  <c r="Z463" i="277"/>
  <c r="AA463" i="277" s="1"/>
  <c r="V463" i="277"/>
  <c r="U463" i="277"/>
  <c r="S463" i="277"/>
  <c r="T461" i="277" s="1"/>
  <c r="O463" i="277"/>
  <c r="N463" i="277"/>
  <c r="L463" i="277"/>
  <c r="M461" i="277" s="1"/>
  <c r="H463" i="277"/>
  <c r="G463" i="277"/>
  <c r="E463" i="277"/>
  <c r="F463" i="277" s="1"/>
  <c r="AT462" i="277"/>
  <c r="AS462" i="277"/>
  <c r="AR462" i="277"/>
  <c r="AM462" i="277"/>
  <c r="AL462" i="277"/>
  <c r="AK462" i="277"/>
  <c r="AF462" i="277"/>
  <c r="AE462" i="277"/>
  <c r="AD462" i="277"/>
  <c r="Y462" i="277"/>
  <c r="X462" i="277"/>
  <c r="W462" i="277"/>
  <c r="R462" i="277"/>
  <c r="Q462" i="277"/>
  <c r="P462" i="277"/>
  <c r="K462" i="277"/>
  <c r="J462" i="277"/>
  <c r="I462" i="277"/>
  <c r="AT461" i="277"/>
  <c r="AS461" i="277"/>
  <c r="AR461" i="277"/>
  <c r="AM461" i="277"/>
  <c r="AL461" i="277"/>
  <c r="AK461" i="277"/>
  <c r="AF461" i="277"/>
  <c r="AE461" i="277"/>
  <c r="AD461" i="277"/>
  <c r="Y461" i="277"/>
  <c r="X461" i="277"/>
  <c r="W461" i="277"/>
  <c r="R461" i="277"/>
  <c r="Q461" i="277"/>
  <c r="P461" i="277"/>
  <c r="K461" i="277"/>
  <c r="J461" i="277"/>
  <c r="I461" i="277"/>
  <c r="AT460" i="277"/>
  <c r="AS460" i="277"/>
  <c r="AR460" i="277"/>
  <c r="AM460" i="277"/>
  <c r="AL460" i="277"/>
  <c r="AK460" i="277"/>
  <c r="AF460" i="277"/>
  <c r="AE460" i="277"/>
  <c r="AD460" i="277"/>
  <c r="Y460" i="277"/>
  <c r="X460" i="277"/>
  <c r="W460" i="277"/>
  <c r="R460" i="277"/>
  <c r="Q460" i="277"/>
  <c r="P460" i="277"/>
  <c r="K460" i="277"/>
  <c r="J460" i="277"/>
  <c r="I460" i="277"/>
  <c r="AT459" i="277"/>
  <c r="AS459" i="277"/>
  <c r="AR459" i="277"/>
  <c r="AO459" i="277"/>
  <c r="AM459" i="277"/>
  <c r="AL459" i="277"/>
  <c r="AK459" i="277"/>
  <c r="AF459" i="277"/>
  <c r="AE459" i="277"/>
  <c r="AD459" i="277"/>
  <c r="Y459" i="277"/>
  <c r="X459" i="277"/>
  <c r="W459" i="277"/>
  <c r="R459" i="277"/>
  <c r="Q459" i="277"/>
  <c r="P459" i="277"/>
  <c r="K459" i="277"/>
  <c r="J459" i="277"/>
  <c r="I459" i="277"/>
  <c r="AT458" i="277"/>
  <c r="AS458" i="277"/>
  <c r="AR458" i="277"/>
  <c r="AM458" i="277"/>
  <c r="AL458" i="277"/>
  <c r="AK458" i="277"/>
  <c r="AF458" i="277"/>
  <c r="AE458" i="277"/>
  <c r="AD458" i="277"/>
  <c r="Y458" i="277"/>
  <c r="X458" i="277"/>
  <c r="W458" i="277"/>
  <c r="R458" i="277"/>
  <c r="Q458" i="277"/>
  <c r="P458" i="277"/>
  <c r="K458" i="277"/>
  <c r="J458" i="277"/>
  <c r="I458" i="277"/>
  <c r="AT457" i="277"/>
  <c r="AS457" i="277"/>
  <c r="AR457" i="277"/>
  <c r="AO457" i="277"/>
  <c r="AM457" i="277"/>
  <c r="AL457" i="277"/>
  <c r="AK457" i="277"/>
  <c r="AF457" i="277"/>
  <c r="AE457" i="277"/>
  <c r="AD457" i="277"/>
  <c r="Y457" i="277"/>
  <c r="X457" i="277"/>
  <c r="W457" i="277"/>
  <c r="R457" i="277"/>
  <c r="Q457" i="277"/>
  <c r="P457" i="277"/>
  <c r="M457" i="277"/>
  <c r="K457" i="277"/>
  <c r="J457" i="277"/>
  <c r="I457" i="277"/>
  <c r="AT456" i="277"/>
  <c r="AS456" i="277"/>
  <c r="AR456" i="277"/>
  <c r="AO456" i="277"/>
  <c r="AM456" i="277"/>
  <c r="AL456" i="277"/>
  <c r="AK456" i="277"/>
  <c r="AF456" i="277"/>
  <c r="AE456" i="277"/>
  <c r="AD456" i="277"/>
  <c r="AA456" i="277"/>
  <c r="Y456" i="277"/>
  <c r="X456" i="277"/>
  <c r="W456" i="277"/>
  <c r="R456" i="277"/>
  <c r="Q456" i="277"/>
  <c r="P456" i="277"/>
  <c r="M456" i="277"/>
  <c r="K456" i="277"/>
  <c r="J456" i="277"/>
  <c r="I456" i="277"/>
  <c r="AT455" i="277"/>
  <c r="AS455" i="277"/>
  <c r="AR455" i="277"/>
  <c r="AM455" i="277"/>
  <c r="AL455" i="277"/>
  <c r="AK455" i="277"/>
  <c r="AF455" i="277"/>
  <c r="AE455" i="277"/>
  <c r="AD455" i="277"/>
  <c r="AA455" i="277"/>
  <c r="Y455" i="277"/>
  <c r="X455" i="277"/>
  <c r="W455" i="277"/>
  <c r="R455" i="277"/>
  <c r="Q455" i="277"/>
  <c r="P455" i="277"/>
  <c r="K455" i="277"/>
  <c r="J455" i="277"/>
  <c r="I455" i="277"/>
  <c r="F455" i="277"/>
  <c r="AQ454" i="277"/>
  <c r="AP454" i="277"/>
  <c r="AN454" i="277"/>
  <c r="AO452" i="277" s="1"/>
  <c r="AJ454" i="277"/>
  <c r="AI454" i="277"/>
  <c r="AG454" i="277"/>
  <c r="AH454" i="277" s="1"/>
  <c r="AC454" i="277"/>
  <c r="AB454" i="277"/>
  <c r="Z454" i="277"/>
  <c r="AA454" i="277" s="1"/>
  <c r="V454" i="277"/>
  <c r="U454" i="277"/>
  <c r="S454" i="277"/>
  <c r="T452" i="277" s="1"/>
  <c r="O454" i="277"/>
  <c r="N454" i="277"/>
  <c r="L454" i="277"/>
  <c r="M452" i="277" s="1"/>
  <c r="H454" i="277"/>
  <c r="G454" i="277"/>
  <c r="E454" i="277"/>
  <c r="F454" i="277" s="1"/>
  <c r="AT453" i="277"/>
  <c r="AS453" i="277"/>
  <c r="AR453" i="277"/>
  <c r="AM453" i="277"/>
  <c r="AL453" i="277"/>
  <c r="AK453" i="277"/>
  <c r="AF453" i="277"/>
  <c r="AE453" i="277"/>
  <c r="AD453" i="277"/>
  <c r="Y453" i="277"/>
  <c r="X453" i="277"/>
  <c r="W453" i="277"/>
  <c r="R453" i="277"/>
  <c r="Q453" i="277"/>
  <c r="P453" i="277"/>
  <c r="K453" i="277"/>
  <c r="J453" i="277"/>
  <c r="I453" i="277"/>
  <c r="AT452" i="277"/>
  <c r="AS452" i="277"/>
  <c r="AR452" i="277"/>
  <c r="AM452" i="277"/>
  <c r="AL452" i="277"/>
  <c r="AK452" i="277"/>
  <c r="AF452" i="277"/>
  <c r="AE452" i="277"/>
  <c r="AD452" i="277"/>
  <c r="Y452" i="277"/>
  <c r="X452" i="277"/>
  <c r="W452" i="277"/>
  <c r="R452" i="277"/>
  <c r="Q452" i="277"/>
  <c r="P452" i="277"/>
  <c r="K452" i="277"/>
  <c r="J452" i="277"/>
  <c r="I452" i="277"/>
  <c r="AT451" i="277"/>
  <c r="AS451" i="277"/>
  <c r="AR451" i="277"/>
  <c r="AM451" i="277"/>
  <c r="AL451" i="277"/>
  <c r="AK451" i="277"/>
  <c r="AF451" i="277"/>
  <c r="AE451" i="277"/>
  <c r="AD451" i="277"/>
  <c r="Y451" i="277"/>
  <c r="X451" i="277"/>
  <c r="W451" i="277"/>
  <c r="R451" i="277"/>
  <c r="Q451" i="277"/>
  <c r="P451" i="277"/>
  <c r="K451" i="277"/>
  <c r="J451" i="277"/>
  <c r="I451" i="277"/>
  <c r="AT450" i="277"/>
  <c r="AS450" i="277"/>
  <c r="AR450" i="277"/>
  <c r="AM450" i="277"/>
  <c r="AL450" i="277"/>
  <c r="AK450" i="277"/>
  <c r="AF450" i="277"/>
  <c r="AE450" i="277"/>
  <c r="AD450" i="277"/>
  <c r="Y450" i="277"/>
  <c r="X450" i="277"/>
  <c r="W450" i="277"/>
  <c r="R450" i="277"/>
  <c r="Q450" i="277"/>
  <c r="P450" i="277"/>
  <c r="K450" i="277"/>
  <c r="J450" i="277"/>
  <c r="I450" i="277"/>
  <c r="AT449" i="277"/>
  <c r="AS449" i="277"/>
  <c r="AR449" i="277"/>
  <c r="AM449" i="277"/>
  <c r="AL449" i="277"/>
  <c r="AK449" i="277"/>
  <c r="AF449" i="277"/>
  <c r="AE449" i="277"/>
  <c r="AD449" i="277"/>
  <c r="Y449" i="277"/>
  <c r="X449" i="277"/>
  <c r="W449" i="277"/>
  <c r="R449" i="277"/>
  <c r="Q449" i="277"/>
  <c r="P449" i="277"/>
  <c r="K449" i="277"/>
  <c r="J449" i="277"/>
  <c r="I449" i="277"/>
  <c r="AT448" i="277"/>
  <c r="AS448" i="277"/>
  <c r="AR448" i="277"/>
  <c r="AM448" i="277"/>
  <c r="AL448" i="277"/>
  <c r="AK448" i="277"/>
  <c r="AF448" i="277"/>
  <c r="AE448" i="277"/>
  <c r="AD448" i="277"/>
  <c r="Y448" i="277"/>
  <c r="X448" i="277"/>
  <c r="W448" i="277"/>
  <c r="R448" i="277"/>
  <c r="Q448" i="277"/>
  <c r="P448" i="277"/>
  <c r="K448" i="277"/>
  <c r="J448" i="277"/>
  <c r="I448" i="277"/>
  <c r="F448" i="277"/>
  <c r="AT447" i="277"/>
  <c r="AS447" i="277"/>
  <c r="AR447" i="277"/>
  <c r="AO447" i="277"/>
  <c r="AM447" i="277"/>
  <c r="AL447" i="277"/>
  <c r="AK447" i="277"/>
  <c r="AF447" i="277"/>
  <c r="AE447" i="277"/>
  <c r="AD447" i="277"/>
  <c r="AA447" i="277"/>
  <c r="Y447" i="277"/>
  <c r="X447" i="277"/>
  <c r="W447" i="277"/>
  <c r="R447" i="277"/>
  <c r="Q447" i="277"/>
  <c r="P447" i="277"/>
  <c r="K447" i="277"/>
  <c r="J447" i="277"/>
  <c r="I447" i="277"/>
  <c r="F447" i="277"/>
  <c r="AT446" i="277"/>
  <c r="AS446" i="277"/>
  <c r="AR446" i="277"/>
  <c r="AM446" i="277"/>
  <c r="AL446" i="277"/>
  <c r="AK446" i="277"/>
  <c r="AF446" i="277"/>
  <c r="AE446" i="277"/>
  <c r="AD446" i="277"/>
  <c r="AA446" i="277"/>
  <c r="Y446" i="277"/>
  <c r="X446" i="277"/>
  <c r="W446" i="277"/>
  <c r="R446" i="277"/>
  <c r="Q446" i="277"/>
  <c r="P446" i="277"/>
  <c r="K446" i="277"/>
  <c r="J446" i="277"/>
  <c r="I446" i="277"/>
  <c r="AQ445" i="277"/>
  <c r="AP445" i="277"/>
  <c r="AN445" i="277"/>
  <c r="AO443" i="277" s="1"/>
  <c r="AJ445" i="277"/>
  <c r="AI445" i="277"/>
  <c r="AG445" i="277"/>
  <c r="AH443" i="277" s="1"/>
  <c r="AC445" i="277"/>
  <c r="AB445" i="277"/>
  <c r="Z445" i="277"/>
  <c r="AA445" i="277" s="1"/>
  <c r="V445" i="277"/>
  <c r="U445" i="277"/>
  <c r="S445" i="277"/>
  <c r="T445" i="277" s="1"/>
  <c r="O445" i="277"/>
  <c r="N445" i="277"/>
  <c r="L445" i="277"/>
  <c r="M443" i="277" s="1"/>
  <c r="H445" i="277"/>
  <c r="G445" i="277"/>
  <c r="E445" i="277"/>
  <c r="F445" i="277" s="1"/>
  <c r="AT444" i="277"/>
  <c r="AS444" i="277"/>
  <c r="AR444" i="277"/>
  <c r="AM444" i="277"/>
  <c r="AL444" i="277"/>
  <c r="AK444" i="277"/>
  <c r="AF444" i="277"/>
  <c r="AE444" i="277"/>
  <c r="AD444" i="277"/>
  <c r="Y444" i="277"/>
  <c r="X444" i="277"/>
  <c r="W444" i="277"/>
  <c r="R444" i="277"/>
  <c r="Q444" i="277"/>
  <c r="P444" i="277"/>
  <c r="K444" i="277"/>
  <c r="J444" i="277"/>
  <c r="I444" i="277"/>
  <c r="AT443" i="277"/>
  <c r="AS443" i="277"/>
  <c r="AR443" i="277"/>
  <c r="AM443" i="277"/>
  <c r="AL443" i="277"/>
  <c r="AK443" i="277"/>
  <c r="AF443" i="277"/>
  <c r="AE443" i="277"/>
  <c r="AD443" i="277"/>
  <c r="Y443" i="277"/>
  <c r="X443" i="277"/>
  <c r="W443" i="277"/>
  <c r="R443" i="277"/>
  <c r="Q443" i="277"/>
  <c r="P443" i="277"/>
  <c r="K443" i="277"/>
  <c r="J443" i="277"/>
  <c r="I443" i="277"/>
  <c r="AT442" i="277"/>
  <c r="AS442" i="277"/>
  <c r="AR442" i="277"/>
  <c r="AM442" i="277"/>
  <c r="AL442" i="277"/>
  <c r="AK442" i="277"/>
  <c r="AF442" i="277"/>
  <c r="AE442" i="277"/>
  <c r="AD442" i="277"/>
  <c r="Y442" i="277"/>
  <c r="X442" i="277"/>
  <c r="W442" i="277"/>
  <c r="R442" i="277"/>
  <c r="Q442" i="277"/>
  <c r="P442" i="277"/>
  <c r="K442" i="277"/>
  <c r="J442" i="277"/>
  <c r="I442" i="277"/>
  <c r="AT441" i="277"/>
  <c r="AS441" i="277"/>
  <c r="AR441" i="277"/>
  <c r="AM441" i="277"/>
  <c r="AL441" i="277"/>
  <c r="AK441" i="277"/>
  <c r="AF441" i="277"/>
  <c r="AE441" i="277"/>
  <c r="AD441" i="277"/>
  <c r="Y441" i="277"/>
  <c r="X441" i="277"/>
  <c r="W441" i="277"/>
  <c r="R441" i="277"/>
  <c r="Q441" i="277"/>
  <c r="P441" i="277"/>
  <c r="K441" i="277"/>
  <c r="J441" i="277"/>
  <c r="I441" i="277"/>
  <c r="AT440" i="277"/>
  <c r="AS440" i="277"/>
  <c r="AR440" i="277"/>
  <c r="AM440" i="277"/>
  <c r="AL440" i="277"/>
  <c r="AK440" i="277"/>
  <c r="AF440" i="277"/>
  <c r="AE440" i="277"/>
  <c r="AD440" i="277"/>
  <c r="Y440" i="277"/>
  <c r="X440" i="277"/>
  <c r="W440" i="277"/>
  <c r="R440" i="277"/>
  <c r="Q440" i="277"/>
  <c r="P440" i="277"/>
  <c r="K440" i="277"/>
  <c r="J440" i="277"/>
  <c r="I440" i="277"/>
  <c r="AT439" i="277"/>
  <c r="AS439" i="277"/>
  <c r="AR439" i="277"/>
  <c r="AM439" i="277"/>
  <c r="AL439" i="277"/>
  <c r="AK439" i="277"/>
  <c r="AF439" i="277"/>
  <c r="AE439" i="277"/>
  <c r="AD439" i="277"/>
  <c r="Y439" i="277"/>
  <c r="X439" i="277"/>
  <c r="W439" i="277"/>
  <c r="R439" i="277"/>
  <c r="Q439" i="277"/>
  <c r="P439" i="277"/>
  <c r="K439" i="277"/>
  <c r="J439" i="277"/>
  <c r="I439" i="277"/>
  <c r="AT438" i="277"/>
  <c r="AS438" i="277"/>
  <c r="AR438" i="277"/>
  <c r="AM438" i="277"/>
  <c r="AL438" i="277"/>
  <c r="AK438" i="277"/>
  <c r="AF438" i="277"/>
  <c r="AE438" i="277"/>
  <c r="AD438" i="277"/>
  <c r="Y438" i="277"/>
  <c r="X438" i="277"/>
  <c r="W438" i="277"/>
  <c r="R438" i="277"/>
  <c r="Q438" i="277"/>
  <c r="P438" i="277"/>
  <c r="K438" i="277"/>
  <c r="J438" i="277"/>
  <c r="I438" i="277"/>
  <c r="F438" i="277"/>
  <c r="AT437" i="277"/>
  <c r="AS437" i="277"/>
  <c r="AR437" i="277"/>
  <c r="AM437" i="277"/>
  <c r="AL437" i="277"/>
  <c r="AK437" i="277"/>
  <c r="AF437" i="277"/>
  <c r="AE437" i="277"/>
  <c r="AD437" i="277"/>
  <c r="Y437" i="277"/>
  <c r="X437" i="277"/>
  <c r="W437" i="277"/>
  <c r="R437" i="277"/>
  <c r="Q437" i="277"/>
  <c r="P437" i="277"/>
  <c r="K437" i="277"/>
  <c r="J437" i="277"/>
  <c r="I437" i="277"/>
  <c r="AQ436" i="277"/>
  <c r="AP436" i="277"/>
  <c r="AN436" i="277"/>
  <c r="AO436" i="277" s="1"/>
  <c r="AJ436" i="277"/>
  <c r="AI436" i="277"/>
  <c r="AG436" i="277"/>
  <c r="AC436" i="277"/>
  <c r="AB436" i="277"/>
  <c r="Z436" i="277"/>
  <c r="AA435" i="277" s="1"/>
  <c r="V436" i="277"/>
  <c r="U436" i="277"/>
  <c r="S436" i="277"/>
  <c r="T434" i="277" s="1"/>
  <c r="O436" i="277"/>
  <c r="N436" i="277"/>
  <c r="L436" i="277"/>
  <c r="M433" i="277" s="1"/>
  <c r="H436" i="277"/>
  <c r="G436" i="277"/>
  <c r="E436" i="277"/>
  <c r="F436" i="277" s="1"/>
  <c r="AT435" i="277"/>
  <c r="AS435" i="277"/>
  <c r="AR435" i="277"/>
  <c r="AM435" i="277"/>
  <c r="AL435" i="277"/>
  <c r="AK435" i="277"/>
  <c r="AF435" i="277"/>
  <c r="AE435" i="277"/>
  <c r="AD435" i="277"/>
  <c r="Y435" i="277"/>
  <c r="X435" i="277"/>
  <c r="W435" i="277"/>
  <c r="R435" i="277"/>
  <c r="Q435" i="277"/>
  <c r="P435" i="277"/>
  <c r="K435" i="277"/>
  <c r="J435" i="277"/>
  <c r="I435" i="277"/>
  <c r="AT434" i="277"/>
  <c r="AS434" i="277"/>
  <c r="AR434" i="277"/>
  <c r="AM434" i="277"/>
  <c r="AL434" i="277"/>
  <c r="AK434" i="277"/>
  <c r="AF434" i="277"/>
  <c r="AE434" i="277"/>
  <c r="AD434" i="277"/>
  <c r="Y434" i="277"/>
  <c r="X434" i="277"/>
  <c r="W434" i="277"/>
  <c r="R434" i="277"/>
  <c r="Q434" i="277"/>
  <c r="P434" i="277"/>
  <c r="K434" i="277"/>
  <c r="J434" i="277"/>
  <c r="I434" i="277"/>
  <c r="AT433" i="277"/>
  <c r="AS433" i="277"/>
  <c r="AR433" i="277"/>
  <c r="AM433" i="277"/>
  <c r="AL433" i="277"/>
  <c r="AK433" i="277"/>
  <c r="AF433" i="277"/>
  <c r="AE433" i="277"/>
  <c r="AD433" i="277"/>
  <c r="Y433" i="277"/>
  <c r="X433" i="277"/>
  <c r="W433" i="277"/>
  <c r="R433" i="277"/>
  <c r="Q433" i="277"/>
  <c r="P433" i="277"/>
  <c r="K433" i="277"/>
  <c r="J433" i="277"/>
  <c r="I433" i="277"/>
  <c r="AT432" i="277"/>
  <c r="AS432" i="277"/>
  <c r="AR432" i="277"/>
  <c r="AM432" i="277"/>
  <c r="AL432" i="277"/>
  <c r="AK432" i="277"/>
  <c r="AF432" i="277"/>
  <c r="AE432" i="277"/>
  <c r="AD432" i="277"/>
  <c r="Y432" i="277"/>
  <c r="X432" i="277"/>
  <c r="W432" i="277"/>
  <c r="R432" i="277"/>
  <c r="Q432" i="277"/>
  <c r="P432" i="277"/>
  <c r="K432" i="277"/>
  <c r="J432" i="277"/>
  <c r="I432" i="277"/>
  <c r="AT431" i="277"/>
  <c r="AS431" i="277"/>
  <c r="AR431" i="277"/>
  <c r="AM431" i="277"/>
  <c r="AL431" i="277"/>
  <c r="AK431" i="277"/>
  <c r="AF431" i="277"/>
  <c r="AE431" i="277"/>
  <c r="AD431" i="277"/>
  <c r="Y431" i="277"/>
  <c r="X431" i="277"/>
  <c r="W431" i="277"/>
  <c r="R431" i="277"/>
  <c r="Q431" i="277"/>
  <c r="P431" i="277"/>
  <c r="K431" i="277"/>
  <c r="J431" i="277"/>
  <c r="I431" i="277"/>
  <c r="AT430" i="277"/>
  <c r="AS430" i="277"/>
  <c r="AR430" i="277"/>
  <c r="AM430" i="277"/>
  <c r="AL430" i="277"/>
  <c r="AK430" i="277"/>
  <c r="AF430" i="277"/>
  <c r="AE430" i="277"/>
  <c r="AD430" i="277"/>
  <c r="Y430" i="277"/>
  <c r="X430" i="277"/>
  <c r="W430" i="277"/>
  <c r="R430" i="277"/>
  <c r="Q430" i="277"/>
  <c r="P430" i="277"/>
  <c r="K430" i="277"/>
  <c r="J430" i="277"/>
  <c r="I430" i="277"/>
  <c r="AT429" i="277"/>
  <c r="AS429" i="277"/>
  <c r="AR429" i="277"/>
  <c r="AM429" i="277"/>
  <c r="AL429" i="277"/>
  <c r="AK429" i="277"/>
  <c r="AF429" i="277"/>
  <c r="AE429" i="277"/>
  <c r="AD429" i="277"/>
  <c r="Y429" i="277"/>
  <c r="X429" i="277"/>
  <c r="W429" i="277"/>
  <c r="R429" i="277"/>
  <c r="Q429" i="277"/>
  <c r="P429" i="277"/>
  <c r="K429" i="277"/>
  <c r="J429" i="277"/>
  <c r="I429" i="277"/>
  <c r="AT428" i="277"/>
  <c r="AS428" i="277"/>
  <c r="AR428" i="277"/>
  <c r="AM428" i="277"/>
  <c r="AL428" i="277"/>
  <c r="AK428" i="277"/>
  <c r="AF428" i="277"/>
  <c r="AE428" i="277"/>
  <c r="AD428" i="277"/>
  <c r="Y428" i="277"/>
  <c r="X428" i="277"/>
  <c r="W428" i="277"/>
  <c r="R428" i="277"/>
  <c r="Q428" i="277"/>
  <c r="P428" i="277"/>
  <c r="K428" i="277"/>
  <c r="J428" i="277"/>
  <c r="I428" i="277"/>
  <c r="AQ427" i="277"/>
  <c r="AP427" i="277"/>
  <c r="AN427" i="277"/>
  <c r="AO426" i="277" s="1"/>
  <c r="AJ427" i="277"/>
  <c r="AI427" i="277"/>
  <c r="AG427" i="277"/>
  <c r="AC427" i="277"/>
  <c r="AB427" i="277"/>
  <c r="Z427" i="277"/>
  <c r="AA425" i="277" s="1"/>
  <c r="V427" i="277"/>
  <c r="U427" i="277"/>
  <c r="S427" i="277"/>
  <c r="T422" i="277" s="1"/>
  <c r="O427" i="277"/>
  <c r="N427" i="277"/>
  <c r="L427" i="277"/>
  <c r="M423" i="277" s="1"/>
  <c r="H427" i="277"/>
  <c r="G427" i="277"/>
  <c r="E427" i="277"/>
  <c r="F426" i="277" s="1"/>
  <c r="AT426" i="277"/>
  <c r="AS426" i="277"/>
  <c r="AR426" i="277"/>
  <c r="AM426" i="277"/>
  <c r="AL426" i="277"/>
  <c r="AK426" i="277"/>
  <c r="AF426" i="277"/>
  <c r="AE426" i="277"/>
  <c r="AD426" i="277"/>
  <c r="Y426" i="277"/>
  <c r="X426" i="277"/>
  <c r="W426" i="277"/>
  <c r="R426" i="277"/>
  <c r="Q426" i="277"/>
  <c r="P426" i="277"/>
  <c r="K426" i="277"/>
  <c r="J426" i="277"/>
  <c r="I426" i="277"/>
  <c r="AT425" i="277"/>
  <c r="AS425" i="277"/>
  <c r="AR425" i="277"/>
  <c r="AM425" i="277"/>
  <c r="AL425" i="277"/>
  <c r="AK425" i="277"/>
  <c r="AF425" i="277"/>
  <c r="AE425" i="277"/>
  <c r="AD425" i="277"/>
  <c r="Y425" i="277"/>
  <c r="X425" i="277"/>
  <c r="W425" i="277"/>
  <c r="R425" i="277"/>
  <c r="Q425" i="277"/>
  <c r="P425" i="277"/>
  <c r="K425" i="277"/>
  <c r="J425" i="277"/>
  <c r="I425" i="277"/>
  <c r="AT424" i="277"/>
  <c r="AS424" i="277"/>
  <c r="AR424" i="277"/>
  <c r="AM424" i="277"/>
  <c r="AL424" i="277"/>
  <c r="AK424" i="277"/>
  <c r="AF424" i="277"/>
  <c r="AE424" i="277"/>
  <c r="AD424" i="277"/>
  <c r="Y424" i="277"/>
  <c r="X424" i="277"/>
  <c r="W424" i="277"/>
  <c r="R424" i="277"/>
  <c r="Q424" i="277"/>
  <c r="P424" i="277"/>
  <c r="K424" i="277"/>
  <c r="J424" i="277"/>
  <c r="I424" i="277"/>
  <c r="AT423" i="277"/>
  <c r="AS423" i="277"/>
  <c r="AR423" i="277"/>
  <c r="AM423" i="277"/>
  <c r="AL423" i="277"/>
  <c r="AK423" i="277"/>
  <c r="AF423" i="277"/>
  <c r="AE423" i="277"/>
  <c r="AD423" i="277"/>
  <c r="Y423" i="277"/>
  <c r="X423" i="277"/>
  <c r="W423" i="277"/>
  <c r="R423" i="277"/>
  <c r="Q423" i="277"/>
  <c r="P423" i="277"/>
  <c r="K423" i="277"/>
  <c r="J423" i="277"/>
  <c r="I423" i="277"/>
  <c r="AT422" i="277"/>
  <c r="AS422" i="277"/>
  <c r="AR422" i="277"/>
  <c r="AM422" i="277"/>
  <c r="AL422" i="277"/>
  <c r="AK422" i="277"/>
  <c r="AF422" i="277"/>
  <c r="AE422" i="277"/>
  <c r="AD422" i="277"/>
  <c r="Y422" i="277"/>
  <c r="X422" i="277"/>
  <c r="W422" i="277"/>
  <c r="R422" i="277"/>
  <c r="Q422" i="277"/>
  <c r="P422" i="277"/>
  <c r="K422" i="277"/>
  <c r="J422" i="277"/>
  <c r="I422" i="277"/>
  <c r="AT421" i="277"/>
  <c r="AS421" i="277"/>
  <c r="AR421" i="277"/>
  <c r="AM421" i="277"/>
  <c r="AL421" i="277"/>
  <c r="AK421" i="277"/>
  <c r="AF421" i="277"/>
  <c r="AE421" i="277"/>
  <c r="AD421" i="277"/>
  <c r="Y421" i="277"/>
  <c r="X421" i="277"/>
  <c r="W421" i="277"/>
  <c r="R421" i="277"/>
  <c r="Q421" i="277"/>
  <c r="P421" i="277"/>
  <c r="K421" i="277"/>
  <c r="J421" i="277"/>
  <c r="I421" i="277"/>
  <c r="AT420" i="277"/>
  <c r="AS420" i="277"/>
  <c r="AR420" i="277"/>
  <c r="AM420" i="277"/>
  <c r="AL420" i="277"/>
  <c r="AK420" i="277"/>
  <c r="AF420" i="277"/>
  <c r="AE420" i="277"/>
  <c r="AD420" i="277"/>
  <c r="Y420" i="277"/>
  <c r="X420" i="277"/>
  <c r="W420" i="277"/>
  <c r="R420" i="277"/>
  <c r="Q420" i="277"/>
  <c r="P420" i="277"/>
  <c r="K420" i="277"/>
  <c r="J420" i="277"/>
  <c r="I420" i="277"/>
  <c r="AT419" i="277"/>
  <c r="AS419" i="277"/>
  <c r="AR419" i="277"/>
  <c r="AM419" i="277"/>
  <c r="AL419" i="277"/>
  <c r="AK419" i="277"/>
  <c r="AF419" i="277"/>
  <c r="AE419" i="277"/>
  <c r="AD419" i="277"/>
  <c r="Y419" i="277"/>
  <c r="X419" i="277"/>
  <c r="W419" i="277"/>
  <c r="T419" i="277"/>
  <c r="R419" i="277"/>
  <c r="Q419" i="277"/>
  <c r="P419" i="277"/>
  <c r="K419" i="277"/>
  <c r="J419" i="277"/>
  <c r="I419" i="277"/>
  <c r="AQ418" i="277"/>
  <c r="AP418" i="277"/>
  <c r="AN418" i="277"/>
  <c r="AO410" i="277" s="1"/>
  <c r="AJ418" i="277"/>
  <c r="AI418" i="277"/>
  <c r="AG418" i="277"/>
  <c r="AC418" i="277"/>
  <c r="AB418" i="277"/>
  <c r="Z418" i="277"/>
  <c r="AA414" i="277" s="1"/>
  <c r="V418" i="277"/>
  <c r="U418" i="277"/>
  <c r="S418" i="277"/>
  <c r="T415" i="277" s="1"/>
  <c r="O418" i="277"/>
  <c r="N418" i="277"/>
  <c r="L418" i="277"/>
  <c r="M417" i="277" s="1"/>
  <c r="H418" i="277"/>
  <c r="G418" i="277"/>
  <c r="E418" i="277"/>
  <c r="F416" i="277" s="1"/>
  <c r="AT417" i="277"/>
  <c r="AS417" i="277"/>
  <c r="AR417" i="277"/>
  <c r="AM417" i="277"/>
  <c r="AL417" i="277"/>
  <c r="AK417" i="277"/>
  <c r="AF417" i="277"/>
  <c r="AE417" i="277"/>
  <c r="AD417" i="277"/>
  <c r="Y417" i="277"/>
  <c r="X417" i="277"/>
  <c r="W417" i="277"/>
  <c r="R417" i="277"/>
  <c r="Q417" i="277"/>
  <c r="P417" i="277"/>
  <c r="K417" i="277"/>
  <c r="J417" i="277"/>
  <c r="I417" i="277"/>
  <c r="AT416" i="277"/>
  <c r="AS416" i="277"/>
  <c r="AR416" i="277"/>
  <c r="AM416" i="277"/>
  <c r="AL416" i="277"/>
  <c r="AK416" i="277"/>
  <c r="AF416" i="277"/>
  <c r="AE416" i="277"/>
  <c r="AD416" i="277"/>
  <c r="Y416" i="277"/>
  <c r="X416" i="277"/>
  <c r="W416" i="277"/>
  <c r="R416" i="277"/>
  <c r="Q416" i="277"/>
  <c r="P416" i="277"/>
  <c r="K416" i="277"/>
  <c r="J416" i="277"/>
  <c r="I416" i="277"/>
  <c r="AT415" i="277"/>
  <c r="AS415" i="277"/>
  <c r="AR415" i="277"/>
  <c r="AM415" i="277"/>
  <c r="AL415" i="277"/>
  <c r="AK415" i="277"/>
  <c r="AF415" i="277"/>
  <c r="AE415" i="277"/>
  <c r="AD415" i="277"/>
  <c r="Y415" i="277"/>
  <c r="X415" i="277"/>
  <c r="W415" i="277"/>
  <c r="R415" i="277"/>
  <c r="Q415" i="277"/>
  <c r="P415" i="277"/>
  <c r="K415" i="277"/>
  <c r="J415" i="277"/>
  <c r="I415" i="277"/>
  <c r="AT414" i="277"/>
  <c r="AS414" i="277"/>
  <c r="AR414" i="277"/>
  <c r="AM414" i="277"/>
  <c r="AL414" i="277"/>
  <c r="AK414" i="277"/>
  <c r="AF414" i="277"/>
  <c r="AE414" i="277"/>
  <c r="AD414" i="277"/>
  <c r="Y414" i="277"/>
  <c r="X414" i="277"/>
  <c r="W414" i="277"/>
  <c r="R414" i="277"/>
  <c r="Q414" i="277"/>
  <c r="P414" i="277"/>
  <c r="K414" i="277"/>
  <c r="J414" i="277"/>
  <c r="I414" i="277"/>
  <c r="AT413" i="277"/>
  <c r="AS413" i="277"/>
  <c r="AR413" i="277"/>
  <c r="AM413" i="277"/>
  <c r="AL413" i="277"/>
  <c r="AK413" i="277"/>
  <c r="AF413" i="277"/>
  <c r="AE413" i="277"/>
  <c r="AD413" i="277"/>
  <c r="Y413" i="277"/>
  <c r="X413" i="277"/>
  <c r="W413" i="277"/>
  <c r="R413" i="277"/>
  <c r="Q413" i="277"/>
  <c r="P413" i="277"/>
  <c r="K413" i="277"/>
  <c r="J413" i="277"/>
  <c r="I413" i="277"/>
  <c r="AT412" i="277"/>
  <c r="AS412" i="277"/>
  <c r="AR412" i="277"/>
  <c r="AM412" i="277"/>
  <c r="AL412" i="277"/>
  <c r="AK412" i="277"/>
  <c r="AF412" i="277"/>
  <c r="AE412" i="277"/>
  <c r="AD412" i="277"/>
  <c r="Y412" i="277"/>
  <c r="X412" i="277"/>
  <c r="W412" i="277"/>
  <c r="R412" i="277"/>
  <c r="Q412" i="277"/>
  <c r="P412" i="277"/>
  <c r="K412" i="277"/>
  <c r="J412" i="277"/>
  <c r="I412" i="277"/>
  <c r="AT411" i="277"/>
  <c r="AS411" i="277"/>
  <c r="AR411" i="277"/>
  <c r="AO411" i="277"/>
  <c r="AM411" i="277"/>
  <c r="AL411" i="277"/>
  <c r="AK411" i="277"/>
  <c r="AF411" i="277"/>
  <c r="AE411" i="277"/>
  <c r="AD411" i="277"/>
  <c r="Y411" i="277"/>
  <c r="X411" i="277"/>
  <c r="W411" i="277"/>
  <c r="R411" i="277"/>
  <c r="Q411" i="277"/>
  <c r="P411" i="277"/>
  <c r="M411" i="277"/>
  <c r="K411" i="277"/>
  <c r="J411" i="277"/>
  <c r="I411" i="277"/>
  <c r="AT410" i="277"/>
  <c r="AS410" i="277"/>
  <c r="AR410" i="277"/>
  <c r="AM410" i="277"/>
  <c r="AL410" i="277"/>
  <c r="AK410" i="277"/>
  <c r="AF410" i="277"/>
  <c r="AE410" i="277"/>
  <c r="AD410" i="277"/>
  <c r="Y410" i="277"/>
  <c r="X410" i="277"/>
  <c r="W410" i="277"/>
  <c r="R410" i="277"/>
  <c r="Q410" i="277"/>
  <c r="P410" i="277"/>
  <c r="K410" i="277"/>
  <c r="J410" i="277"/>
  <c r="I410" i="277"/>
  <c r="AQ409" i="277"/>
  <c r="AP409" i="277"/>
  <c r="AN409" i="277"/>
  <c r="AO403" i="277" s="1"/>
  <c r="AJ409" i="277"/>
  <c r="AI409" i="277"/>
  <c r="AG409" i="277"/>
  <c r="AH405" i="277" s="1"/>
  <c r="AC409" i="277"/>
  <c r="AB409" i="277"/>
  <c r="Z409" i="277"/>
  <c r="AA408" i="277" s="1"/>
  <c r="V409" i="277"/>
  <c r="U409" i="277"/>
  <c r="S409" i="277"/>
  <c r="T407" i="277" s="1"/>
  <c r="O409" i="277"/>
  <c r="N409" i="277"/>
  <c r="L409" i="277"/>
  <c r="M409" i="277" s="1"/>
  <c r="H409" i="277"/>
  <c r="G409" i="277"/>
  <c r="E409" i="277"/>
  <c r="F408" i="277" s="1"/>
  <c r="AT408" i="277"/>
  <c r="AS408" i="277"/>
  <c r="AR408" i="277"/>
  <c r="AM408" i="277"/>
  <c r="AL408" i="277"/>
  <c r="AK408" i="277"/>
  <c r="AF408" i="277"/>
  <c r="AE408" i="277"/>
  <c r="AD408" i="277"/>
  <c r="Y408" i="277"/>
  <c r="X408" i="277"/>
  <c r="W408" i="277"/>
  <c r="R408" i="277"/>
  <c r="Q408" i="277"/>
  <c r="P408" i="277"/>
  <c r="K408" i="277"/>
  <c r="J408" i="277"/>
  <c r="I408" i="277"/>
  <c r="AT407" i="277"/>
  <c r="AS407" i="277"/>
  <c r="AR407" i="277"/>
  <c r="AM407" i="277"/>
  <c r="AL407" i="277"/>
  <c r="AK407" i="277"/>
  <c r="AF407" i="277"/>
  <c r="AE407" i="277"/>
  <c r="AD407" i="277"/>
  <c r="Y407" i="277"/>
  <c r="X407" i="277"/>
  <c r="W407" i="277"/>
  <c r="R407" i="277"/>
  <c r="Q407" i="277"/>
  <c r="P407" i="277"/>
  <c r="K407" i="277"/>
  <c r="J407" i="277"/>
  <c r="I407" i="277"/>
  <c r="AT406" i="277"/>
  <c r="AS406" i="277"/>
  <c r="AR406" i="277"/>
  <c r="AM406" i="277"/>
  <c r="AL406" i="277"/>
  <c r="AK406" i="277"/>
  <c r="AF406" i="277"/>
  <c r="AE406" i="277"/>
  <c r="AD406" i="277"/>
  <c r="Y406" i="277"/>
  <c r="X406" i="277"/>
  <c r="W406" i="277"/>
  <c r="R406" i="277"/>
  <c r="Q406" i="277"/>
  <c r="P406" i="277"/>
  <c r="K406" i="277"/>
  <c r="J406" i="277"/>
  <c r="I406" i="277"/>
  <c r="AT405" i="277"/>
  <c r="AS405" i="277"/>
  <c r="AR405" i="277"/>
  <c r="AM405" i="277"/>
  <c r="AL405" i="277"/>
  <c r="AK405" i="277"/>
  <c r="AF405" i="277"/>
  <c r="AE405" i="277"/>
  <c r="AD405" i="277"/>
  <c r="Y405" i="277"/>
  <c r="X405" i="277"/>
  <c r="W405" i="277"/>
  <c r="R405" i="277"/>
  <c r="Q405" i="277"/>
  <c r="P405" i="277"/>
  <c r="K405" i="277"/>
  <c r="J405" i="277"/>
  <c r="I405" i="277"/>
  <c r="AT404" i="277"/>
  <c r="AS404" i="277"/>
  <c r="AR404" i="277"/>
  <c r="AM404" i="277"/>
  <c r="AL404" i="277"/>
  <c r="AK404" i="277"/>
  <c r="AF404" i="277"/>
  <c r="AE404" i="277"/>
  <c r="AD404" i="277"/>
  <c r="AA404" i="277"/>
  <c r="Y404" i="277"/>
  <c r="X404" i="277"/>
  <c r="W404" i="277"/>
  <c r="R404" i="277"/>
  <c r="Q404" i="277"/>
  <c r="P404" i="277"/>
  <c r="K404" i="277"/>
  <c r="J404" i="277"/>
  <c r="I404" i="277"/>
  <c r="AT403" i="277"/>
  <c r="AS403" i="277"/>
  <c r="AR403" i="277"/>
  <c r="AM403" i="277"/>
  <c r="AL403" i="277"/>
  <c r="AK403" i="277"/>
  <c r="AF403" i="277"/>
  <c r="AE403" i="277"/>
  <c r="AD403" i="277"/>
  <c r="Y403" i="277"/>
  <c r="X403" i="277"/>
  <c r="W403" i="277"/>
  <c r="R403" i="277"/>
  <c r="Q403" i="277"/>
  <c r="P403" i="277"/>
  <c r="K403" i="277"/>
  <c r="J403" i="277"/>
  <c r="I403" i="277"/>
  <c r="AT402" i="277"/>
  <c r="AS402" i="277"/>
  <c r="AR402" i="277"/>
  <c r="AM402" i="277"/>
  <c r="AL402" i="277"/>
  <c r="AK402" i="277"/>
  <c r="AF402" i="277"/>
  <c r="AE402" i="277"/>
  <c r="AD402" i="277"/>
  <c r="AA402" i="277"/>
  <c r="Y402" i="277"/>
  <c r="X402" i="277"/>
  <c r="W402" i="277"/>
  <c r="R402" i="277"/>
  <c r="Q402" i="277"/>
  <c r="P402" i="277"/>
  <c r="K402" i="277"/>
  <c r="J402" i="277"/>
  <c r="I402" i="277"/>
  <c r="AT401" i="277"/>
  <c r="AS401" i="277"/>
  <c r="AR401" i="277"/>
  <c r="AM401" i="277"/>
  <c r="AL401" i="277"/>
  <c r="AK401" i="277"/>
  <c r="AF401" i="277"/>
  <c r="AE401" i="277"/>
  <c r="AD401" i="277"/>
  <c r="AA401" i="277"/>
  <c r="Y401" i="277"/>
  <c r="X401" i="277"/>
  <c r="W401" i="277"/>
  <c r="R401" i="277"/>
  <c r="Q401" i="277"/>
  <c r="P401" i="277"/>
  <c r="K401" i="277"/>
  <c r="J401" i="277"/>
  <c r="I401" i="277"/>
  <c r="AQ400" i="277"/>
  <c r="AP400" i="277"/>
  <c r="AN400" i="277"/>
  <c r="AJ400" i="277"/>
  <c r="AI400" i="277"/>
  <c r="AG400" i="277"/>
  <c r="AH399" i="277" s="1"/>
  <c r="AC400" i="277"/>
  <c r="AB400" i="277"/>
  <c r="Z400" i="277"/>
  <c r="AA397" i="277" s="1"/>
  <c r="V400" i="277"/>
  <c r="U400" i="277"/>
  <c r="S400" i="277"/>
  <c r="T395" i="277" s="1"/>
  <c r="O400" i="277"/>
  <c r="N400" i="277"/>
  <c r="L400" i="277"/>
  <c r="M399" i="277" s="1"/>
  <c r="H400" i="277"/>
  <c r="G400" i="277"/>
  <c r="E400" i="277"/>
  <c r="F398" i="277" s="1"/>
  <c r="AT399" i="277"/>
  <c r="AS399" i="277"/>
  <c r="AR399" i="277"/>
  <c r="AM399" i="277"/>
  <c r="AL399" i="277"/>
  <c r="AK399" i="277"/>
  <c r="AF399" i="277"/>
  <c r="AE399" i="277"/>
  <c r="AD399" i="277"/>
  <c r="Y399" i="277"/>
  <c r="X399" i="277"/>
  <c r="W399" i="277"/>
  <c r="R399" i="277"/>
  <c r="Q399" i="277"/>
  <c r="P399" i="277"/>
  <c r="K399" i="277"/>
  <c r="J399" i="277"/>
  <c r="I399" i="277"/>
  <c r="AT398" i="277"/>
  <c r="AS398" i="277"/>
  <c r="AR398" i="277"/>
  <c r="AM398" i="277"/>
  <c r="AL398" i="277"/>
  <c r="AK398" i="277"/>
  <c r="AF398" i="277"/>
  <c r="AE398" i="277"/>
  <c r="AD398" i="277"/>
  <c r="Y398" i="277"/>
  <c r="X398" i="277"/>
  <c r="W398" i="277"/>
  <c r="R398" i="277"/>
  <c r="Q398" i="277"/>
  <c r="P398" i="277"/>
  <c r="K398" i="277"/>
  <c r="J398" i="277"/>
  <c r="I398" i="277"/>
  <c r="AT397" i="277"/>
  <c r="AS397" i="277"/>
  <c r="AR397" i="277"/>
  <c r="AM397" i="277"/>
  <c r="AL397" i="277"/>
  <c r="AK397" i="277"/>
  <c r="AF397" i="277"/>
  <c r="AE397" i="277"/>
  <c r="AD397" i="277"/>
  <c r="Y397" i="277"/>
  <c r="X397" i="277"/>
  <c r="W397" i="277"/>
  <c r="R397" i="277"/>
  <c r="Q397" i="277"/>
  <c r="P397" i="277"/>
  <c r="K397" i="277"/>
  <c r="J397" i="277"/>
  <c r="I397" i="277"/>
  <c r="AT396" i="277"/>
  <c r="AS396" i="277"/>
  <c r="AR396" i="277"/>
  <c r="AM396" i="277"/>
  <c r="AL396" i="277"/>
  <c r="AK396" i="277"/>
  <c r="AF396" i="277"/>
  <c r="AE396" i="277"/>
  <c r="AD396" i="277"/>
  <c r="Y396" i="277"/>
  <c r="X396" i="277"/>
  <c r="W396" i="277"/>
  <c r="R396" i="277"/>
  <c r="Q396" i="277"/>
  <c r="P396" i="277"/>
  <c r="K396" i="277"/>
  <c r="J396" i="277"/>
  <c r="I396" i="277"/>
  <c r="AT395" i="277"/>
  <c r="AS395" i="277"/>
  <c r="AR395" i="277"/>
  <c r="AM395" i="277"/>
  <c r="AL395" i="277"/>
  <c r="AK395" i="277"/>
  <c r="AF395" i="277"/>
  <c r="AE395" i="277"/>
  <c r="AD395" i="277"/>
  <c r="Y395" i="277"/>
  <c r="X395" i="277"/>
  <c r="W395" i="277"/>
  <c r="R395" i="277"/>
  <c r="Q395" i="277"/>
  <c r="P395" i="277"/>
  <c r="K395" i="277"/>
  <c r="J395" i="277"/>
  <c r="I395" i="277"/>
  <c r="AT394" i="277"/>
  <c r="AS394" i="277"/>
  <c r="AR394" i="277"/>
  <c r="AM394" i="277"/>
  <c r="AL394" i="277"/>
  <c r="AK394" i="277"/>
  <c r="AF394" i="277"/>
  <c r="AE394" i="277"/>
  <c r="AD394" i="277"/>
  <c r="Y394" i="277"/>
  <c r="X394" i="277"/>
  <c r="W394" i="277"/>
  <c r="T394" i="277"/>
  <c r="R394" i="277"/>
  <c r="Q394" i="277"/>
  <c r="P394" i="277"/>
  <c r="K394" i="277"/>
  <c r="J394" i="277"/>
  <c r="I394" i="277"/>
  <c r="AT393" i="277"/>
  <c r="AS393" i="277"/>
  <c r="AR393" i="277"/>
  <c r="AM393" i="277"/>
  <c r="AL393" i="277"/>
  <c r="AK393" i="277"/>
  <c r="AH393" i="277"/>
  <c r="AF393" i="277"/>
  <c r="AE393" i="277"/>
  <c r="AD393" i="277"/>
  <c r="Y393" i="277"/>
  <c r="X393" i="277"/>
  <c r="W393" i="277"/>
  <c r="R393" i="277"/>
  <c r="Q393" i="277"/>
  <c r="P393" i="277"/>
  <c r="M393" i="277"/>
  <c r="K393" i="277"/>
  <c r="J393" i="277"/>
  <c r="I393" i="277"/>
  <c r="AT392" i="277"/>
  <c r="AS392" i="277"/>
  <c r="AR392" i="277"/>
  <c r="AM392" i="277"/>
  <c r="AL392" i="277"/>
  <c r="AK392" i="277"/>
  <c r="AF392" i="277"/>
  <c r="AE392" i="277"/>
  <c r="AD392" i="277"/>
  <c r="Y392" i="277"/>
  <c r="X392" i="277"/>
  <c r="W392" i="277"/>
  <c r="T392" i="277"/>
  <c r="R392" i="277"/>
  <c r="Q392" i="277"/>
  <c r="P392" i="277"/>
  <c r="K392" i="277"/>
  <c r="J392" i="277"/>
  <c r="I392" i="277"/>
  <c r="F392" i="277"/>
  <c r="AQ391" i="277"/>
  <c r="AP391" i="277"/>
  <c r="AN391" i="277"/>
  <c r="AO387" i="277" s="1"/>
  <c r="AJ391" i="277"/>
  <c r="AI391" i="277"/>
  <c r="AG391" i="277"/>
  <c r="AH387" i="277" s="1"/>
  <c r="AC391" i="277"/>
  <c r="AB391" i="277"/>
  <c r="Z391" i="277"/>
  <c r="AA387" i="277" s="1"/>
  <c r="V391" i="277"/>
  <c r="U391" i="277"/>
  <c r="S391" i="277"/>
  <c r="T390" i="277" s="1"/>
  <c r="O391" i="277"/>
  <c r="N391" i="277"/>
  <c r="L391" i="277"/>
  <c r="M391" i="277" s="1"/>
  <c r="H391" i="277"/>
  <c r="G391" i="277"/>
  <c r="E391" i="277"/>
  <c r="F391" i="277" s="1"/>
  <c r="AT390" i="277"/>
  <c r="AS390" i="277"/>
  <c r="AR390" i="277"/>
  <c r="AM390" i="277"/>
  <c r="AL390" i="277"/>
  <c r="AK390" i="277"/>
  <c r="AF390" i="277"/>
  <c r="AE390" i="277"/>
  <c r="AD390" i="277"/>
  <c r="Y390" i="277"/>
  <c r="X390" i="277"/>
  <c r="W390" i="277"/>
  <c r="R390" i="277"/>
  <c r="Q390" i="277"/>
  <c r="P390" i="277"/>
  <c r="K390" i="277"/>
  <c r="J390" i="277"/>
  <c r="I390" i="277"/>
  <c r="AT389" i="277"/>
  <c r="AS389" i="277"/>
  <c r="AR389" i="277"/>
  <c r="AM389" i="277"/>
  <c r="AL389" i="277"/>
  <c r="AK389" i="277"/>
  <c r="AF389" i="277"/>
  <c r="AE389" i="277"/>
  <c r="AD389" i="277"/>
  <c r="Y389" i="277"/>
  <c r="X389" i="277"/>
  <c r="W389" i="277"/>
  <c r="R389" i="277"/>
  <c r="Q389" i="277"/>
  <c r="P389" i="277"/>
  <c r="K389" i="277"/>
  <c r="J389" i="277"/>
  <c r="I389" i="277"/>
  <c r="AT388" i="277"/>
  <c r="AS388" i="277"/>
  <c r="AR388" i="277"/>
  <c r="AM388" i="277"/>
  <c r="AL388" i="277"/>
  <c r="AK388" i="277"/>
  <c r="AF388" i="277"/>
  <c r="AE388" i="277"/>
  <c r="AD388" i="277"/>
  <c r="Y388" i="277"/>
  <c r="X388" i="277"/>
  <c r="W388" i="277"/>
  <c r="R388" i="277"/>
  <c r="Q388" i="277"/>
  <c r="P388" i="277"/>
  <c r="K388" i="277"/>
  <c r="J388" i="277"/>
  <c r="I388" i="277"/>
  <c r="AT387" i="277"/>
  <c r="AS387" i="277"/>
  <c r="AR387" i="277"/>
  <c r="AM387" i="277"/>
  <c r="AL387" i="277"/>
  <c r="AK387" i="277"/>
  <c r="AF387" i="277"/>
  <c r="AE387" i="277"/>
  <c r="AD387" i="277"/>
  <c r="Y387" i="277"/>
  <c r="X387" i="277"/>
  <c r="W387" i="277"/>
  <c r="R387" i="277"/>
  <c r="Q387" i="277"/>
  <c r="P387" i="277"/>
  <c r="K387" i="277"/>
  <c r="J387" i="277"/>
  <c r="I387" i="277"/>
  <c r="AT386" i="277"/>
  <c r="AS386" i="277"/>
  <c r="AR386" i="277"/>
  <c r="AM386" i="277"/>
  <c r="AL386" i="277"/>
  <c r="AK386" i="277"/>
  <c r="AH386" i="277"/>
  <c r="AF386" i="277"/>
  <c r="AE386" i="277"/>
  <c r="AD386" i="277"/>
  <c r="Y386" i="277"/>
  <c r="X386" i="277"/>
  <c r="W386" i="277"/>
  <c r="T386" i="277"/>
  <c r="R386" i="277"/>
  <c r="Q386" i="277"/>
  <c r="P386" i="277"/>
  <c r="K386" i="277"/>
  <c r="J386" i="277"/>
  <c r="I386" i="277"/>
  <c r="AT385" i="277"/>
  <c r="AS385" i="277"/>
  <c r="AR385" i="277"/>
  <c r="AM385" i="277"/>
  <c r="AL385" i="277"/>
  <c r="AK385" i="277"/>
  <c r="AF385" i="277"/>
  <c r="AE385" i="277"/>
  <c r="AD385" i="277"/>
  <c r="Y385" i="277"/>
  <c r="X385" i="277"/>
  <c r="W385" i="277"/>
  <c r="T385" i="277"/>
  <c r="R385" i="277"/>
  <c r="Q385" i="277"/>
  <c r="P385" i="277"/>
  <c r="K385" i="277"/>
  <c r="J385" i="277"/>
  <c r="I385" i="277"/>
  <c r="AT384" i="277"/>
  <c r="AS384" i="277"/>
  <c r="AR384" i="277"/>
  <c r="AM384" i="277"/>
  <c r="AL384" i="277"/>
  <c r="AK384" i="277"/>
  <c r="AF384" i="277"/>
  <c r="AE384" i="277"/>
  <c r="AD384" i="277"/>
  <c r="Y384" i="277"/>
  <c r="X384" i="277"/>
  <c r="W384" i="277"/>
  <c r="T384" i="277"/>
  <c r="R384" i="277"/>
  <c r="Q384" i="277"/>
  <c r="P384" i="277"/>
  <c r="M384" i="277"/>
  <c r="K384" i="277"/>
  <c r="J384" i="277"/>
  <c r="I384" i="277"/>
  <c r="AT383" i="277"/>
  <c r="AS383" i="277"/>
  <c r="AR383" i="277"/>
  <c r="AO383" i="277"/>
  <c r="AM383" i="277"/>
  <c r="AL383" i="277"/>
  <c r="AK383" i="277"/>
  <c r="AH383" i="277"/>
  <c r="AF383" i="277"/>
  <c r="AE383" i="277"/>
  <c r="AD383" i="277"/>
  <c r="Y383" i="277"/>
  <c r="X383" i="277"/>
  <c r="W383" i="277"/>
  <c r="T383" i="277"/>
  <c r="R383" i="277"/>
  <c r="Q383" i="277"/>
  <c r="P383" i="277"/>
  <c r="M383" i="277"/>
  <c r="K383" i="277"/>
  <c r="J383" i="277"/>
  <c r="I383" i="277"/>
  <c r="AQ382" i="277"/>
  <c r="AP382" i="277"/>
  <c r="AN382" i="277"/>
  <c r="AO382" i="277" s="1"/>
  <c r="AJ382" i="277"/>
  <c r="AI382" i="277"/>
  <c r="AG382" i="277"/>
  <c r="AH382" i="277" s="1"/>
  <c r="AC382" i="277"/>
  <c r="AB382" i="277"/>
  <c r="Z382" i="277"/>
  <c r="V382" i="277"/>
  <c r="U382" i="277"/>
  <c r="S382" i="277"/>
  <c r="T380" i="277" s="1"/>
  <c r="O382" i="277"/>
  <c r="N382" i="277"/>
  <c r="L382" i="277"/>
  <c r="M382" i="277" s="1"/>
  <c r="H382" i="277"/>
  <c r="G382" i="277"/>
  <c r="E382" i="277"/>
  <c r="F380" i="277" s="1"/>
  <c r="AT381" i="277"/>
  <c r="AS381" i="277"/>
  <c r="AR381" i="277"/>
  <c r="AM381" i="277"/>
  <c r="AL381" i="277"/>
  <c r="AK381" i="277"/>
  <c r="AF381" i="277"/>
  <c r="AE381" i="277"/>
  <c r="AD381" i="277"/>
  <c r="Y381" i="277"/>
  <c r="X381" i="277"/>
  <c r="W381" i="277"/>
  <c r="R381" i="277"/>
  <c r="Q381" i="277"/>
  <c r="P381" i="277"/>
  <c r="K381" i="277"/>
  <c r="J381" i="277"/>
  <c r="I381" i="277"/>
  <c r="AT380" i="277"/>
  <c r="AS380" i="277"/>
  <c r="AR380" i="277"/>
  <c r="AM380" i="277"/>
  <c r="AL380" i="277"/>
  <c r="AK380" i="277"/>
  <c r="AF380" i="277"/>
  <c r="AE380" i="277"/>
  <c r="AD380" i="277"/>
  <c r="Y380" i="277"/>
  <c r="X380" i="277"/>
  <c r="W380" i="277"/>
  <c r="R380" i="277"/>
  <c r="Q380" i="277"/>
  <c r="P380" i="277"/>
  <c r="K380" i="277"/>
  <c r="J380" i="277"/>
  <c r="I380" i="277"/>
  <c r="AT379" i="277"/>
  <c r="AS379" i="277"/>
  <c r="AR379" i="277"/>
  <c r="AM379" i="277"/>
  <c r="AL379" i="277"/>
  <c r="AK379" i="277"/>
  <c r="AF379" i="277"/>
  <c r="AE379" i="277"/>
  <c r="AD379" i="277"/>
  <c r="Y379" i="277"/>
  <c r="X379" i="277"/>
  <c r="W379" i="277"/>
  <c r="R379" i="277"/>
  <c r="Q379" i="277"/>
  <c r="P379" i="277"/>
  <c r="K379" i="277"/>
  <c r="J379" i="277"/>
  <c r="I379" i="277"/>
  <c r="AT378" i="277"/>
  <c r="AS378" i="277"/>
  <c r="AR378" i="277"/>
  <c r="AM378" i="277"/>
  <c r="AL378" i="277"/>
  <c r="AK378" i="277"/>
  <c r="AF378" i="277"/>
  <c r="AE378" i="277"/>
  <c r="AD378" i="277"/>
  <c r="Y378" i="277"/>
  <c r="X378" i="277"/>
  <c r="W378" i="277"/>
  <c r="R378" i="277"/>
  <c r="Q378" i="277"/>
  <c r="P378" i="277"/>
  <c r="K378" i="277"/>
  <c r="J378" i="277"/>
  <c r="I378" i="277"/>
  <c r="AT377" i="277"/>
  <c r="AS377" i="277"/>
  <c r="AR377" i="277"/>
  <c r="AM377" i="277"/>
  <c r="AL377" i="277"/>
  <c r="AK377" i="277"/>
  <c r="AH377" i="277"/>
  <c r="AF377" i="277"/>
  <c r="AE377" i="277"/>
  <c r="AD377" i="277"/>
  <c r="Y377" i="277"/>
  <c r="X377" i="277"/>
  <c r="W377" i="277"/>
  <c r="R377" i="277"/>
  <c r="Q377" i="277"/>
  <c r="P377" i="277"/>
  <c r="K377" i="277"/>
  <c r="J377" i="277"/>
  <c r="I377" i="277"/>
  <c r="AT376" i="277"/>
  <c r="AS376" i="277"/>
  <c r="AR376" i="277"/>
  <c r="AM376" i="277"/>
  <c r="AL376" i="277"/>
  <c r="AK376" i="277"/>
  <c r="AF376" i="277"/>
  <c r="AE376" i="277"/>
  <c r="AD376" i="277"/>
  <c r="Y376" i="277"/>
  <c r="X376" i="277"/>
  <c r="W376" i="277"/>
  <c r="R376" i="277"/>
  <c r="Q376" i="277"/>
  <c r="P376" i="277"/>
  <c r="K376" i="277"/>
  <c r="J376" i="277"/>
  <c r="I376" i="277"/>
  <c r="AT375" i="277"/>
  <c r="AS375" i="277"/>
  <c r="AR375" i="277"/>
  <c r="AM375" i="277"/>
  <c r="AL375" i="277"/>
  <c r="AK375" i="277"/>
  <c r="AF375" i="277"/>
  <c r="AE375" i="277"/>
  <c r="AD375" i="277"/>
  <c r="Y375" i="277"/>
  <c r="X375" i="277"/>
  <c r="W375" i="277"/>
  <c r="R375" i="277"/>
  <c r="Q375" i="277"/>
  <c r="P375" i="277"/>
  <c r="K375" i="277"/>
  <c r="J375" i="277"/>
  <c r="I375" i="277"/>
  <c r="AT374" i="277"/>
  <c r="AS374" i="277"/>
  <c r="AR374" i="277"/>
  <c r="AO374" i="277"/>
  <c r="AM374" i="277"/>
  <c r="AL374" i="277"/>
  <c r="AK374" i="277"/>
  <c r="AH374" i="277"/>
  <c r="AF374" i="277"/>
  <c r="AE374" i="277"/>
  <c r="AD374" i="277"/>
  <c r="Y374" i="277"/>
  <c r="X374" i="277"/>
  <c r="W374" i="277"/>
  <c r="R374" i="277"/>
  <c r="Q374" i="277"/>
  <c r="P374" i="277"/>
  <c r="M374" i="277"/>
  <c r="K374" i="277"/>
  <c r="J374" i="277"/>
  <c r="I374" i="277"/>
  <c r="AQ373" i="277"/>
  <c r="AP373" i="277"/>
  <c r="AN373" i="277"/>
  <c r="AO373" i="277" s="1"/>
  <c r="AJ373" i="277"/>
  <c r="AI373" i="277"/>
  <c r="AG373" i="277"/>
  <c r="AH370" i="277" s="1"/>
  <c r="AC373" i="277"/>
  <c r="AB373" i="277"/>
  <c r="Z373" i="277"/>
  <c r="V373" i="277"/>
  <c r="U373" i="277"/>
  <c r="S373" i="277"/>
  <c r="T371" i="277" s="1"/>
  <c r="O373" i="277"/>
  <c r="N373" i="277"/>
  <c r="L373" i="277"/>
  <c r="M373" i="277" s="1"/>
  <c r="H373" i="277"/>
  <c r="G373" i="277"/>
  <c r="E373" i="277"/>
  <c r="F371" i="277" s="1"/>
  <c r="AT372" i="277"/>
  <c r="AS372" i="277"/>
  <c r="AR372" i="277"/>
  <c r="AM372" i="277"/>
  <c r="AL372" i="277"/>
  <c r="AK372" i="277"/>
  <c r="AF372" i="277"/>
  <c r="AE372" i="277"/>
  <c r="AD372" i="277"/>
  <c r="Y372" i="277"/>
  <c r="X372" i="277"/>
  <c r="W372" i="277"/>
  <c r="R372" i="277"/>
  <c r="Q372" i="277"/>
  <c r="P372" i="277"/>
  <c r="K372" i="277"/>
  <c r="J372" i="277"/>
  <c r="I372" i="277"/>
  <c r="AT371" i="277"/>
  <c r="AS371" i="277"/>
  <c r="AR371" i="277"/>
  <c r="AM371" i="277"/>
  <c r="AL371" i="277"/>
  <c r="AK371" i="277"/>
  <c r="AF371" i="277"/>
  <c r="AE371" i="277"/>
  <c r="AD371" i="277"/>
  <c r="Y371" i="277"/>
  <c r="X371" i="277"/>
  <c r="W371" i="277"/>
  <c r="R371" i="277"/>
  <c r="Q371" i="277"/>
  <c r="P371" i="277"/>
  <c r="K371" i="277"/>
  <c r="J371" i="277"/>
  <c r="I371" i="277"/>
  <c r="AT370" i="277"/>
  <c r="AS370" i="277"/>
  <c r="AR370" i="277"/>
  <c r="AM370" i="277"/>
  <c r="AL370" i="277"/>
  <c r="AK370" i="277"/>
  <c r="AF370" i="277"/>
  <c r="AE370" i="277"/>
  <c r="AD370" i="277"/>
  <c r="Y370" i="277"/>
  <c r="X370" i="277"/>
  <c r="W370" i="277"/>
  <c r="R370" i="277"/>
  <c r="Q370" i="277"/>
  <c r="P370" i="277"/>
  <c r="K370" i="277"/>
  <c r="J370" i="277"/>
  <c r="I370" i="277"/>
  <c r="AT369" i="277"/>
  <c r="AS369" i="277"/>
  <c r="AR369" i="277"/>
  <c r="AM369" i="277"/>
  <c r="AL369" i="277"/>
  <c r="AK369" i="277"/>
  <c r="AF369" i="277"/>
  <c r="AE369" i="277"/>
  <c r="AD369" i="277"/>
  <c r="Y369" i="277"/>
  <c r="X369" i="277"/>
  <c r="W369" i="277"/>
  <c r="R369" i="277"/>
  <c r="Q369" i="277"/>
  <c r="P369" i="277"/>
  <c r="K369" i="277"/>
  <c r="J369" i="277"/>
  <c r="I369" i="277"/>
  <c r="AT368" i="277"/>
  <c r="AS368" i="277"/>
  <c r="AR368" i="277"/>
  <c r="AM368" i="277"/>
  <c r="AL368" i="277"/>
  <c r="AK368" i="277"/>
  <c r="AF368" i="277"/>
  <c r="AE368" i="277"/>
  <c r="AD368" i="277"/>
  <c r="Y368" i="277"/>
  <c r="X368" i="277"/>
  <c r="W368" i="277"/>
  <c r="R368" i="277"/>
  <c r="Q368" i="277"/>
  <c r="P368" i="277"/>
  <c r="K368" i="277"/>
  <c r="J368" i="277"/>
  <c r="I368" i="277"/>
  <c r="AT367" i="277"/>
  <c r="AS367" i="277"/>
  <c r="AR367" i="277"/>
  <c r="AM367" i="277"/>
  <c r="AL367" i="277"/>
  <c r="AK367" i="277"/>
  <c r="AF367" i="277"/>
  <c r="AE367" i="277"/>
  <c r="AD367" i="277"/>
  <c r="Y367" i="277"/>
  <c r="X367" i="277"/>
  <c r="W367" i="277"/>
  <c r="R367" i="277"/>
  <c r="Q367" i="277"/>
  <c r="P367" i="277"/>
  <c r="K367" i="277"/>
  <c r="J367" i="277"/>
  <c r="I367" i="277"/>
  <c r="AT366" i="277"/>
  <c r="AS366" i="277"/>
  <c r="AR366" i="277"/>
  <c r="AM366" i="277"/>
  <c r="AL366" i="277"/>
  <c r="AK366" i="277"/>
  <c r="AF366" i="277"/>
  <c r="AE366" i="277"/>
  <c r="AD366" i="277"/>
  <c r="Y366" i="277"/>
  <c r="X366" i="277"/>
  <c r="W366" i="277"/>
  <c r="R366" i="277"/>
  <c r="Q366" i="277"/>
  <c r="P366" i="277"/>
  <c r="K366" i="277"/>
  <c r="J366" i="277"/>
  <c r="I366" i="277"/>
  <c r="AT365" i="277"/>
  <c r="AS365" i="277"/>
  <c r="AR365" i="277"/>
  <c r="AM365" i="277"/>
  <c r="AL365" i="277"/>
  <c r="AK365" i="277"/>
  <c r="AF365" i="277"/>
  <c r="AE365" i="277"/>
  <c r="AD365" i="277"/>
  <c r="Y365" i="277"/>
  <c r="X365" i="277"/>
  <c r="W365" i="277"/>
  <c r="R365" i="277"/>
  <c r="Q365" i="277"/>
  <c r="P365" i="277"/>
  <c r="K365" i="277"/>
  <c r="J365" i="277"/>
  <c r="I365" i="277"/>
  <c r="AQ364" i="277"/>
  <c r="AP364" i="277"/>
  <c r="AN364" i="277"/>
  <c r="AO364" i="277" s="1"/>
  <c r="AJ364" i="277"/>
  <c r="AI364" i="277"/>
  <c r="AG364" i="277"/>
  <c r="AH364" i="277" s="1"/>
  <c r="AC364" i="277"/>
  <c r="AB364" i="277"/>
  <c r="Z364" i="277"/>
  <c r="V364" i="277"/>
  <c r="U364" i="277"/>
  <c r="S364" i="277"/>
  <c r="T362" i="277" s="1"/>
  <c r="O364" i="277"/>
  <c r="N364" i="277"/>
  <c r="L364" i="277"/>
  <c r="M364" i="277" s="1"/>
  <c r="H364" i="277"/>
  <c r="G364" i="277"/>
  <c r="E364" i="277"/>
  <c r="F362" i="277" s="1"/>
  <c r="AT363" i="277"/>
  <c r="AS363" i="277"/>
  <c r="AR363" i="277"/>
  <c r="AM363" i="277"/>
  <c r="AL363" i="277"/>
  <c r="AK363" i="277"/>
  <c r="AF363" i="277"/>
  <c r="AE363" i="277"/>
  <c r="AD363" i="277"/>
  <c r="Y363" i="277"/>
  <c r="X363" i="277"/>
  <c r="W363" i="277"/>
  <c r="R363" i="277"/>
  <c r="Q363" i="277"/>
  <c r="P363" i="277"/>
  <c r="K363" i="277"/>
  <c r="J363" i="277"/>
  <c r="I363" i="277"/>
  <c r="AT362" i="277"/>
  <c r="AS362" i="277"/>
  <c r="AR362" i="277"/>
  <c r="AM362" i="277"/>
  <c r="AL362" i="277"/>
  <c r="AK362" i="277"/>
  <c r="AF362" i="277"/>
  <c r="AE362" i="277"/>
  <c r="AD362" i="277"/>
  <c r="Y362" i="277"/>
  <c r="X362" i="277"/>
  <c r="W362" i="277"/>
  <c r="R362" i="277"/>
  <c r="Q362" i="277"/>
  <c r="P362" i="277"/>
  <c r="K362" i="277"/>
  <c r="J362" i="277"/>
  <c r="I362" i="277"/>
  <c r="AT361" i="277"/>
  <c r="AS361" i="277"/>
  <c r="AR361" i="277"/>
  <c r="AM361" i="277"/>
  <c r="AL361" i="277"/>
  <c r="AK361" i="277"/>
  <c r="AF361" i="277"/>
  <c r="AE361" i="277"/>
  <c r="AD361" i="277"/>
  <c r="Y361" i="277"/>
  <c r="X361" i="277"/>
  <c r="W361" i="277"/>
  <c r="R361" i="277"/>
  <c r="Q361" i="277"/>
  <c r="P361" i="277"/>
  <c r="K361" i="277"/>
  <c r="J361" i="277"/>
  <c r="I361" i="277"/>
  <c r="AT360" i="277"/>
  <c r="AS360" i="277"/>
  <c r="AR360" i="277"/>
  <c r="AM360" i="277"/>
  <c r="AL360" i="277"/>
  <c r="AK360" i="277"/>
  <c r="AF360" i="277"/>
  <c r="AE360" i="277"/>
  <c r="AD360" i="277"/>
  <c r="Y360" i="277"/>
  <c r="X360" i="277"/>
  <c r="W360" i="277"/>
  <c r="R360" i="277"/>
  <c r="Q360" i="277"/>
  <c r="P360" i="277"/>
  <c r="K360" i="277"/>
  <c r="J360" i="277"/>
  <c r="I360" i="277"/>
  <c r="AT359" i="277"/>
  <c r="AS359" i="277"/>
  <c r="AR359" i="277"/>
  <c r="AM359" i="277"/>
  <c r="AL359" i="277"/>
  <c r="AK359" i="277"/>
  <c r="AF359" i="277"/>
  <c r="AE359" i="277"/>
  <c r="AD359" i="277"/>
  <c r="Y359" i="277"/>
  <c r="X359" i="277"/>
  <c r="W359" i="277"/>
  <c r="R359" i="277"/>
  <c r="Q359" i="277"/>
  <c r="P359" i="277"/>
  <c r="K359" i="277"/>
  <c r="J359" i="277"/>
  <c r="I359" i="277"/>
  <c r="AT358" i="277"/>
  <c r="AS358" i="277"/>
  <c r="AR358" i="277"/>
  <c r="AM358" i="277"/>
  <c r="AL358" i="277"/>
  <c r="AK358" i="277"/>
  <c r="AF358" i="277"/>
  <c r="AE358" i="277"/>
  <c r="AD358" i="277"/>
  <c r="Y358" i="277"/>
  <c r="X358" i="277"/>
  <c r="W358" i="277"/>
  <c r="R358" i="277"/>
  <c r="Q358" i="277"/>
  <c r="P358" i="277"/>
  <c r="K358" i="277"/>
  <c r="J358" i="277"/>
  <c r="I358" i="277"/>
  <c r="AT357" i="277"/>
  <c r="AS357" i="277"/>
  <c r="AR357" i="277"/>
  <c r="AM357" i="277"/>
  <c r="AL357" i="277"/>
  <c r="AK357" i="277"/>
  <c r="AF357" i="277"/>
  <c r="AE357" i="277"/>
  <c r="AD357" i="277"/>
  <c r="Y357" i="277"/>
  <c r="X357" i="277"/>
  <c r="W357" i="277"/>
  <c r="T357" i="277"/>
  <c r="R357" i="277"/>
  <c r="Q357" i="277"/>
  <c r="P357" i="277"/>
  <c r="K357" i="277"/>
  <c r="J357" i="277"/>
  <c r="I357" i="277"/>
  <c r="AT356" i="277"/>
  <c r="AS356" i="277"/>
  <c r="AR356" i="277"/>
  <c r="AM356" i="277"/>
  <c r="AL356" i="277"/>
  <c r="AK356" i="277"/>
  <c r="AH356" i="277"/>
  <c r="AF356" i="277"/>
  <c r="AE356" i="277"/>
  <c r="AD356" i="277"/>
  <c r="Y356" i="277"/>
  <c r="X356" i="277"/>
  <c r="W356" i="277"/>
  <c r="R356" i="277"/>
  <c r="Q356" i="277"/>
  <c r="P356" i="277"/>
  <c r="K356" i="277"/>
  <c r="J356" i="277"/>
  <c r="I356" i="277"/>
  <c r="AQ355" i="277"/>
  <c r="AP355" i="277"/>
  <c r="AN355" i="277"/>
  <c r="AO355" i="277" s="1"/>
  <c r="AJ355" i="277"/>
  <c r="AI355" i="277"/>
  <c r="AG355" i="277"/>
  <c r="AH355" i="277" s="1"/>
  <c r="AC355" i="277"/>
  <c r="AB355" i="277"/>
  <c r="Z355" i="277"/>
  <c r="V355" i="277"/>
  <c r="U355" i="277"/>
  <c r="S355" i="277"/>
  <c r="T353" i="277" s="1"/>
  <c r="O355" i="277"/>
  <c r="N355" i="277"/>
  <c r="L355" i="277"/>
  <c r="M355" i="277" s="1"/>
  <c r="H355" i="277"/>
  <c r="G355" i="277"/>
  <c r="E355" i="277"/>
  <c r="F353" i="277" s="1"/>
  <c r="AT354" i="277"/>
  <c r="AS354" i="277"/>
  <c r="AR354" i="277"/>
  <c r="AM354" i="277"/>
  <c r="AL354" i="277"/>
  <c r="AK354" i="277"/>
  <c r="AF354" i="277"/>
  <c r="AE354" i="277"/>
  <c r="AD354" i="277"/>
  <c r="Y354" i="277"/>
  <c r="X354" i="277"/>
  <c r="W354" i="277"/>
  <c r="R354" i="277"/>
  <c r="Q354" i="277"/>
  <c r="P354" i="277"/>
  <c r="K354" i="277"/>
  <c r="J354" i="277"/>
  <c r="I354" i="277"/>
  <c r="AT353" i="277"/>
  <c r="AS353" i="277"/>
  <c r="AR353" i="277"/>
  <c r="AM353" i="277"/>
  <c r="AL353" i="277"/>
  <c r="AK353" i="277"/>
  <c r="AF353" i="277"/>
  <c r="AE353" i="277"/>
  <c r="AD353" i="277"/>
  <c r="Y353" i="277"/>
  <c r="X353" i="277"/>
  <c r="W353" i="277"/>
  <c r="R353" i="277"/>
  <c r="Q353" i="277"/>
  <c r="P353" i="277"/>
  <c r="K353" i="277"/>
  <c r="J353" i="277"/>
  <c r="I353" i="277"/>
  <c r="AT352" i="277"/>
  <c r="AS352" i="277"/>
  <c r="AR352" i="277"/>
  <c r="AM352" i="277"/>
  <c r="AL352" i="277"/>
  <c r="AK352" i="277"/>
  <c r="AF352" i="277"/>
  <c r="AE352" i="277"/>
  <c r="AD352" i="277"/>
  <c r="Y352" i="277"/>
  <c r="X352" i="277"/>
  <c r="W352" i="277"/>
  <c r="R352" i="277"/>
  <c r="Q352" i="277"/>
  <c r="P352" i="277"/>
  <c r="K352" i="277"/>
  <c r="J352" i="277"/>
  <c r="I352" i="277"/>
  <c r="AT351" i="277"/>
  <c r="AS351" i="277"/>
  <c r="AR351" i="277"/>
  <c r="AM351" i="277"/>
  <c r="AL351" i="277"/>
  <c r="AK351" i="277"/>
  <c r="AF351" i="277"/>
  <c r="AE351" i="277"/>
  <c r="AD351" i="277"/>
  <c r="Y351" i="277"/>
  <c r="X351" i="277"/>
  <c r="W351" i="277"/>
  <c r="R351" i="277"/>
  <c r="Q351" i="277"/>
  <c r="P351" i="277"/>
  <c r="K351" i="277"/>
  <c r="J351" i="277"/>
  <c r="I351" i="277"/>
  <c r="AT350" i="277"/>
  <c r="AS350" i="277"/>
  <c r="AR350" i="277"/>
  <c r="AM350" i="277"/>
  <c r="AL350" i="277"/>
  <c r="AK350" i="277"/>
  <c r="AF350" i="277"/>
  <c r="AE350" i="277"/>
  <c r="AD350" i="277"/>
  <c r="Y350" i="277"/>
  <c r="X350" i="277"/>
  <c r="W350" i="277"/>
  <c r="R350" i="277"/>
  <c r="Q350" i="277"/>
  <c r="P350" i="277"/>
  <c r="K350" i="277"/>
  <c r="J350" i="277"/>
  <c r="I350" i="277"/>
  <c r="AT349" i="277"/>
  <c r="AS349" i="277"/>
  <c r="AR349" i="277"/>
  <c r="AM349" i="277"/>
  <c r="AL349" i="277"/>
  <c r="AK349" i="277"/>
  <c r="AF349" i="277"/>
  <c r="AE349" i="277"/>
  <c r="AD349" i="277"/>
  <c r="Y349" i="277"/>
  <c r="X349" i="277"/>
  <c r="W349" i="277"/>
  <c r="R349" i="277"/>
  <c r="Q349" i="277"/>
  <c r="P349" i="277"/>
  <c r="K349" i="277"/>
  <c r="J349" i="277"/>
  <c r="I349" i="277"/>
  <c r="AT348" i="277"/>
  <c r="AS348" i="277"/>
  <c r="AR348" i="277"/>
  <c r="AM348" i="277"/>
  <c r="AL348" i="277"/>
  <c r="AK348" i="277"/>
  <c r="AF348" i="277"/>
  <c r="AE348" i="277"/>
  <c r="AD348" i="277"/>
  <c r="Y348" i="277"/>
  <c r="X348" i="277"/>
  <c r="W348" i="277"/>
  <c r="T348" i="277"/>
  <c r="R348" i="277"/>
  <c r="Q348" i="277"/>
  <c r="P348" i="277"/>
  <c r="K348" i="277"/>
  <c r="J348" i="277"/>
  <c r="I348" i="277"/>
  <c r="AT347" i="277"/>
  <c r="AS347" i="277"/>
  <c r="AR347" i="277"/>
  <c r="AM347" i="277"/>
  <c r="AL347" i="277"/>
  <c r="AK347" i="277"/>
  <c r="AF347" i="277"/>
  <c r="AE347" i="277"/>
  <c r="AD347" i="277"/>
  <c r="Y347" i="277"/>
  <c r="X347" i="277"/>
  <c r="W347" i="277"/>
  <c r="R347" i="277"/>
  <c r="Q347" i="277"/>
  <c r="P347" i="277"/>
  <c r="K347" i="277"/>
  <c r="J347" i="277"/>
  <c r="I347" i="277"/>
  <c r="AQ346" i="277"/>
  <c r="AP346" i="277"/>
  <c r="AN346" i="277"/>
  <c r="AO346" i="277" s="1"/>
  <c r="AJ346" i="277"/>
  <c r="AI346" i="277"/>
  <c r="AG346" i="277"/>
  <c r="AH346" i="277" s="1"/>
  <c r="AC346" i="277"/>
  <c r="AB346" i="277"/>
  <c r="Z346" i="277"/>
  <c r="AA340" i="277" s="1"/>
  <c r="V346" i="277"/>
  <c r="U346" i="277"/>
  <c r="S346" i="277"/>
  <c r="T344" i="277" s="1"/>
  <c r="O346" i="277"/>
  <c r="N346" i="277"/>
  <c r="L346" i="277"/>
  <c r="M346" i="277" s="1"/>
  <c r="H346" i="277"/>
  <c r="G346" i="277"/>
  <c r="E346" i="277"/>
  <c r="F344" i="277" s="1"/>
  <c r="AT345" i="277"/>
  <c r="AS345" i="277"/>
  <c r="AR345" i="277"/>
  <c r="AM345" i="277"/>
  <c r="AL345" i="277"/>
  <c r="AK345" i="277"/>
  <c r="AF345" i="277"/>
  <c r="AE345" i="277"/>
  <c r="AD345" i="277"/>
  <c r="Y345" i="277"/>
  <c r="X345" i="277"/>
  <c r="W345" i="277"/>
  <c r="R345" i="277"/>
  <c r="Q345" i="277"/>
  <c r="P345" i="277"/>
  <c r="K345" i="277"/>
  <c r="J345" i="277"/>
  <c r="I345" i="277"/>
  <c r="AT344" i="277"/>
  <c r="AS344" i="277"/>
  <c r="AR344" i="277"/>
  <c r="AM344" i="277"/>
  <c r="AL344" i="277"/>
  <c r="AK344" i="277"/>
  <c r="AF344" i="277"/>
  <c r="AE344" i="277"/>
  <c r="AD344" i="277"/>
  <c r="Y344" i="277"/>
  <c r="X344" i="277"/>
  <c r="W344" i="277"/>
  <c r="R344" i="277"/>
  <c r="Q344" i="277"/>
  <c r="P344" i="277"/>
  <c r="K344" i="277"/>
  <c r="J344" i="277"/>
  <c r="I344" i="277"/>
  <c r="AT343" i="277"/>
  <c r="AS343" i="277"/>
  <c r="AR343" i="277"/>
  <c r="AM343" i="277"/>
  <c r="AL343" i="277"/>
  <c r="AK343" i="277"/>
  <c r="AF343" i="277"/>
  <c r="AE343" i="277"/>
  <c r="AD343" i="277"/>
  <c r="Y343" i="277"/>
  <c r="X343" i="277"/>
  <c r="W343" i="277"/>
  <c r="R343" i="277"/>
  <c r="Q343" i="277"/>
  <c r="P343" i="277"/>
  <c r="K343" i="277"/>
  <c r="J343" i="277"/>
  <c r="I343" i="277"/>
  <c r="AT342" i="277"/>
  <c r="AS342" i="277"/>
  <c r="AR342" i="277"/>
  <c r="AM342" i="277"/>
  <c r="AL342" i="277"/>
  <c r="AK342" i="277"/>
  <c r="AF342" i="277"/>
  <c r="AE342" i="277"/>
  <c r="AD342" i="277"/>
  <c r="Y342" i="277"/>
  <c r="X342" i="277"/>
  <c r="W342" i="277"/>
  <c r="R342" i="277"/>
  <c r="Q342" i="277"/>
  <c r="P342" i="277"/>
  <c r="K342" i="277"/>
  <c r="J342" i="277"/>
  <c r="I342" i="277"/>
  <c r="AT341" i="277"/>
  <c r="AS341" i="277"/>
  <c r="AR341" i="277"/>
  <c r="AM341" i="277"/>
  <c r="AL341" i="277"/>
  <c r="AK341" i="277"/>
  <c r="AF341" i="277"/>
  <c r="AE341" i="277"/>
  <c r="AD341" i="277"/>
  <c r="Y341" i="277"/>
  <c r="X341" i="277"/>
  <c r="W341" i="277"/>
  <c r="R341" i="277"/>
  <c r="Q341" i="277"/>
  <c r="P341" i="277"/>
  <c r="K341" i="277"/>
  <c r="J341" i="277"/>
  <c r="I341" i="277"/>
  <c r="AT340" i="277"/>
  <c r="AS340" i="277"/>
  <c r="AR340" i="277"/>
  <c r="AM340" i="277"/>
  <c r="AL340" i="277"/>
  <c r="AK340" i="277"/>
  <c r="AF340" i="277"/>
  <c r="AE340" i="277"/>
  <c r="AD340" i="277"/>
  <c r="Y340" i="277"/>
  <c r="X340" i="277"/>
  <c r="W340" i="277"/>
  <c r="R340" i="277"/>
  <c r="Q340" i="277"/>
  <c r="P340" i="277"/>
  <c r="K340" i="277"/>
  <c r="J340" i="277"/>
  <c r="I340" i="277"/>
  <c r="AT339" i="277"/>
  <c r="AS339" i="277"/>
  <c r="AR339" i="277"/>
  <c r="AM339" i="277"/>
  <c r="AL339" i="277"/>
  <c r="AK339" i="277"/>
  <c r="AF339" i="277"/>
  <c r="AE339" i="277"/>
  <c r="AD339" i="277"/>
  <c r="Y339" i="277"/>
  <c r="X339" i="277"/>
  <c r="W339" i="277"/>
  <c r="R339" i="277"/>
  <c r="Q339" i="277"/>
  <c r="P339" i="277"/>
  <c r="K339" i="277"/>
  <c r="J339" i="277"/>
  <c r="I339" i="277"/>
  <c r="AT338" i="277"/>
  <c r="AS338" i="277"/>
  <c r="AR338" i="277"/>
  <c r="AM338" i="277"/>
  <c r="AL338" i="277"/>
  <c r="AK338" i="277"/>
  <c r="AF338" i="277"/>
  <c r="AE338" i="277"/>
  <c r="AD338" i="277"/>
  <c r="Y338" i="277"/>
  <c r="X338" i="277"/>
  <c r="W338" i="277"/>
  <c r="R338" i="277"/>
  <c r="Q338" i="277"/>
  <c r="P338" i="277"/>
  <c r="K338" i="277"/>
  <c r="J338" i="277"/>
  <c r="I338" i="277"/>
  <c r="AQ337" i="277"/>
  <c r="AP337" i="277"/>
  <c r="AN337" i="277"/>
  <c r="AO335" i="277" s="1"/>
  <c r="AJ337" i="277"/>
  <c r="AI337" i="277"/>
  <c r="AG337" i="277"/>
  <c r="AH335" i="277" s="1"/>
  <c r="AC337" i="277"/>
  <c r="AB337" i="277"/>
  <c r="Z337" i="277"/>
  <c r="V337" i="277"/>
  <c r="U337" i="277"/>
  <c r="S337" i="277"/>
  <c r="T335" i="277" s="1"/>
  <c r="O337" i="277"/>
  <c r="N337" i="277"/>
  <c r="L337" i="277"/>
  <c r="M332" i="277" s="1"/>
  <c r="H337" i="277"/>
  <c r="G337" i="277"/>
  <c r="E337" i="277"/>
  <c r="F334" i="277" s="1"/>
  <c r="AT336" i="277"/>
  <c r="AS336" i="277"/>
  <c r="AR336" i="277"/>
  <c r="AM336" i="277"/>
  <c r="AL336" i="277"/>
  <c r="AK336" i="277"/>
  <c r="AF336" i="277"/>
  <c r="AE336" i="277"/>
  <c r="AD336" i="277"/>
  <c r="Y336" i="277"/>
  <c r="X336" i="277"/>
  <c r="W336" i="277"/>
  <c r="R336" i="277"/>
  <c r="Q336" i="277"/>
  <c r="P336" i="277"/>
  <c r="K336" i="277"/>
  <c r="J336" i="277"/>
  <c r="I336" i="277"/>
  <c r="AT335" i="277"/>
  <c r="AS335" i="277"/>
  <c r="AR335" i="277"/>
  <c r="AM335" i="277"/>
  <c r="AL335" i="277"/>
  <c r="AK335" i="277"/>
  <c r="AF335" i="277"/>
  <c r="AE335" i="277"/>
  <c r="AD335" i="277"/>
  <c r="Y335" i="277"/>
  <c r="X335" i="277"/>
  <c r="W335" i="277"/>
  <c r="R335" i="277"/>
  <c r="Q335" i="277"/>
  <c r="P335" i="277"/>
  <c r="K335" i="277"/>
  <c r="J335" i="277"/>
  <c r="I335" i="277"/>
  <c r="AT334" i="277"/>
  <c r="AS334" i="277"/>
  <c r="AR334" i="277"/>
  <c r="AM334" i="277"/>
  <c r="AL334" i="277"/>
  <c r="AK334" i="277"/>
  <c r="AF334" i="277"/>
  <c r="AE334" i="277"/>
  <c r="AD334" i="277"/>
  <c r="Y334" i="277"/>
  <c r="X334" i="277"/>
  <c r="W334" i="277"/>
  <c r="R334" i="277"/>
  <c r="Q334" i="277"/>
  <c r="P334" i="277"/>
  <c r="K334" i="277"/>
  <c r="J334" i="277"/>
  <c r="I334" i="277"/>
  <c r="AT333" i="277"/>
  <c r="AS333" i="277"/>
  <c r="AR333" i="277"/>
  <c r="AM333" i="277"/>
  <c r="AL333" i="277"/>
  <c r="AK333" i="277"/>
  <c r="AF333" i="277"/>
  <c r="AE333" i="277"/>
  <c r="AD333" i="277"/>
  <c r="Y333" i="277"/>
  <c r="X333" i="277"/>
  <c r="W333" i="277"/>
  <c r="R333" i="277"/>
  <c r="Q333" i="277"/>
  <c r="P333" i="277"/>
  <c r="K333" i="277"/>
  <c r="J333" i="277"/>
  <c r="I333" i="277"/>
  <c r="AT332" i="277"/>
  <c r="AS332" i="277"/>
  <c r="AR332" i="277"/>
  <c r="AM332" i="277"/>
  <c r="AL332" i="277"/>
  <c r="AK332" i="277"/>
  <c r="AF332" i="277"/>
  <c r="AE332" i="277"/>
  <c r="AD332" i="277"/>
  <c r="Y332" i="277"/>
  <c r="X332" i="277"/>
  <c r="W332" i="277"/>
  <c r="R332" i="277"/>
  <c r="Q332" i="277"/>
  <c r="P332" i="277"/>
  <c r="K332" i="277"/>
  <c r="J332" i="277"/>
  <c r="I332" i="277"/>
  <c r="AT331" i="277"/>
  <c r="AS331" i="277"/>
  <c r="AR331" i="277"/>
  <c r="AM331" i="277"/>
  <c r="AL331" i="277"/>
  <c r="AK331" i="277"/>
  <c r="AF331" i="277"/>
  <c r="AE331" i="277"/>
  <c r="AD331" i="277"/>
  <c r="Y331" i="277"/>
  <c r="X331" i="277"/>
  <c r="W331" i="277"/>
  <c r="R331" i="277"/>
  <c r="Q331" i="277"/>
  <c r="P331" i="277"/>
  <c r="K331" i="277"/>
  <c r="J331" i="277"/>
  <c r="I331" i="277"/>
  <c r="AT330" i="277"/>
  <c r="AS330" i="277"/>
  <c r="AR330" i="277"/>
  <c r="AM330" i="277"/>
  <c r="AL330" i="277"/>
  <c r="AK330" i="277"/>
  <c r="AH330" i="277"/>
  <c r="AF330" i="277"/>
  <c r="AE330" i="277"/>
  <c r="AD330" i="277"/>
  <c r="Y330" i="277"/>
  <c r="X330" i="277"/>
  <c r="W330" i="277"/>
  <c r="R330" i="277"/>
  <c r="Q330" i="277"/>
  <c r="P330" i="277"/>
  <c r="K330" i="277"/>
  <c r="J330" i="277"/>
  <c r="I330" i="277"/>
  <c r="AT329" i="277"/>
  <c r="AS329" i="277"/>
  <c r="AR329" i="277"/>
  <c r="AO329" i="277"/>
  <c r="AM329" i="277"/>
  <c r="AL329" i="277"/>
  <c r="AK329" i="277"/>
  <c r="AF329" i="277"/>
  <c r="AE329" i="277"/>
  <c r="AD329" i="277"/>
  <c r="Y329" i="277"/>
  <c r="X329" i="277"/>
  <c r="W329" i="277"/>
  <c r="R329" i="277"/>
  <c r="Q329" i="277"/>
  <c r="P329" i="277"/>
  <c r="M329" i="277"/>
  <c r="K329" i="277"/>
  <c r="J329" i="277"/>
  <c r="I329" i="277"/>
  <c r="AQ328" i="277"/>
  <c r="AP328" i="277"/>
  <c r="AN328" i="277"/>
  <c r="AO326" i="277" s="1"/>
  <c r="AJ328" i="277"/>
  <c r="AI328" i="277"/>
  <c r="AG328" i="277"/>
  <c r="AH325" i="277" s="1"/>
  <c r="AC328" i="277"/>
  <c r="AB328" i="277"/>
  <c r="Z328" i="277"/>
  <c r="V328" i="277"/>
  <c r="U328" i="277"/>
  <c r="S328" i="277"/>
  <c r="T326" i="277" s="1"/>
  <c r="O328" i="277"/>
  <c r="N328" i="277"/>
  <c r="L328" i="277"/>
  <c r="M321" i="277" s="1"/>
  <c r="H328" i="277"/>
  <c r="G328" i="277"/>
  <c r="E328" i="277"/>
  <c r="AT327" i="277"/>
  <c r="AS327" i="277"/>
  <c r="AR327" i="277"/>
  <c r="AM327" i="277"/>
  <c r="AL327" i="277"/>
  <c r="AK327" i="277"/>
  <c r="AF327" i="277"/>
  <c r="AE327" i="277"/>
  <c r="AD327" i="277"/>
  <c r="Y327" i="277"/>
  <c r="X327" i="277"/>
  <c r="W327" i="277"/>
  <c r="R327" i="277"/>
  <c r="Q327" i="277"/>
  <c r="P327" i="277"/>
  <c r="K327" i="277"/>
  <c r="J327" i="277"/>
  <c r="I327" i="277"/>
  <c r="AT326" i="277"/>
  <c r="AS326" i="277"/>
  <c r="AR326" i="277"/>
  <c r="AM326" i="277"/>
  <c r="AL326" i="277"/>
  <c r="AK326" i="277"/>
  <c r="AF326" i="277"/>
  <c r="AE326" i="277"/>
  <c r="AD326" i="277"/>
  <c r="Y326" i="277"/>
  <c r="X326" i="277"/>
  <c r="W326" i="277"/>
  <c r="R326" i="277"/>
  <c r="Q326" i="277"/>
  <c r="P326" i="277"/>
  <c r="K326" i="277"/>
  <c r="J326" i="277"/>
  <c r="I326" i="277"/>
  <c r="AT325" i="277"/>
  <c r="AS325" i="277"/>
  <c r="AR325" i="277"/>
  <c r="AM325" i="277"/>
  <c r="AL325" i="277"/>
  <c r="AK325" i="277"/>
  <c r="AF325" i="277"/>
  <c r="AE325" i="277"/>
  <c r="AD325" i="277"/>
  <c r="Y325" i="277"/>
  <c r="X325" i="277"/>
  <c r="W325" i="277"/>
  <c r="R325" i="277"/>
  <c r="Q325" i="277"/>
  <c r="P325" i="277"/>
  <c r="K325" i="277"/>
  <c r="J325" i="277"/>
  <c r="I325" i="277"/>
  <c r="AT324" i="277"/>
  <c r="AS324" i="277"/>
  <c r="AR324" i="277"/>
  <c r="AM324" i="277"/>
  <c r="AL324" i="277"/>
  <c r="AK324" i="277"/>
  <c r="AF324" i="277"/>
  <c r="AE324" i="277"/>
  <c r="AD324" i="277"/>
  <c r="Y324" i="277"/>
  <c r="X324" i="277"/>
  <c r="W324" i="277"/>
  <c r="R324" i="277"/>
  <c r="Q324" i="277"/>
  <c r="P324" i="277"/>
  <c r="K324" i="277"/>
  <c r="J324" i="277"/>
  <c r="I324" i="277"/>
  <c r="AT323" i="277"/>
  <c r="AS323" i="277"/>
  <c r="AR323" i="277"/>
  <c r="AM323" i="277"/>
  <c r="AL323" i="277"/>
  <c r="AK323" i="277"/>
  <c r="AF323" i="277"/>
  <c r="AE323" i="277"/>
  <c r="AD323" i="277"/>
  <c r="Y323" i="277"/>
  <c r="X323" i="277"/>
  <c r="W323" i="277"/>
  <c r="R323" i="277"/>
  <c r="Q323" i="277"/>
  <c r="P323" i="277"/>
  <c r="K323" i="277"/>
  <c r="J323" i="277"/>
  <c r="I323" i="277"/>
  <c r="AT322" i="277"/>
  <c r="AS322" i="277"/>
  <c r="AR322" i="277"/>
  <c r="AM322" i="277"/>
  <c r="AL322" i="277"/>
  <c r="AK322" i="277"/>
  <c r="AF322" i="277"/>
  <c r="AE322" i="277"/>
  <c r="AD322" i="277"/>
  <c r="Y322" i="277"/>
  <c r="X322" i="277"/>
  <c r="W322" i="277"/>
  <c r="R322" i="277"/>
  <c r="Q322" i="277"/>
  <c r="P322" i="277"/>
  <c r="K322" i="277"/>
  <c r="J322" i="277"/>
  <c r="I322" i="277"/>
  <c r="AT321" i="277"/>
  <c r="AS321" i="277"/>
  <c r="AR321" i="277"/>
  <c r="AM321" i="277"/>
  <c r="AL321" i="277"/>
  <c r="AK321" i="277"/>
  <c r="AF321" i="277"/>
  <c r="AE321" i="277"/>
  <c r="AD321" i="277"/>
  <c r="Y321" i="277"/>
  <c r="X321" i="277"/>
  <c r="W321" i="277"/>
  <c r="T321" i="277"/>
  <c r="R321" i="277"/>
  <c r="Q321" i="277"/>
  <c r="P321" i="277"/>
  <c r="K321" i="277"/>
  <c r="J321" i="277"/>
  <c r="I321" i="277"/>
  <c r="AT320" i="277"/>
  <c r="AS320" i="277"/>
  <c r="AR320" i="277"/>
  <c r="AO320" i="277"/>
  <c r="AM320" i="277"/>
  <c r="AL320" i="277"/>
  <c r="AK320" i="277"/>
  <c r="AF320" i="277"/>
  <c r="AE320" i="277"/>
  <c r="AD320" i="277"/>
  <c r="Y320" i="277"/>
  <c r="X320" i="277"/>
  <c r="W320" i="277"/>
  <c r="T320" i="277"/>
  <c r="R320" i="277"/>
  <c r="Q320" i="277"/>
  <c r="P320" i="277"/>
  <c r="K320" i="277"/>
  <c r="J320" i="277"/>
  <c r="I320" i="277"/>
  <c r="AQ319" i="277"/>
  <c r="AP319" i="277"/>
  <c r="AN319" i="277"/>
  <c r="AO316" i="277" s="1"/>
  <c r="AJ319" i="277"/>
  <c r="AI319" i="277"/>
  <c r="AG319" i="277"/>
  <c r="AH319" i="277" s="1"/>
  <c r="AC319" i="277"/>
  <c r="AB319" i="277"/>
  <c r="Z319" i="277"/>
  <c r="AA311" i="277" s="1"/>
  <c r="V319" i="277"/>
  <c r="U319" i="277"/>
  <c r="S319" i="277"/>
  <c r="O319" i="277"/>
  <c r="N319" i="277"/>
  <c r="L319" i="277"/>
  <c r="M317" i="277" s="1"/>
  <c r="H319" i="277"/>
  <c r="G319" i="277"/>
  <c r="E319" i="277"/>
  <c r="F318" i="277" s="1"/>
  <c r="AT318" i="277"/>
  <c r="AS318" i="277"/>
  <c r="AR318" i="277"/>
  <c r="AM318" i="277"/>
  <c r="AL318" i="277"/>
  <c r="AK318" i="277"/>
  <c r="AF318" i="277"/>
  <c r="AE318" i="277"/>
  <c r="AD318" i="277"/>
  <c r="Y318" i="277"/>
  <c r="X318" i="277"/>
  <c r="W318" i="277"/>
  <c r="R318" i="277"/>
  <c r="Q318" i="277"/>
  <c r="P318" i="277"/>
  <c r="K318" i="277"/>
  <c r="J318" i="277"/>
  <c r="I318" i="277"/>
  <c r="AT317" i="277"/>
  <c r="AS317" i="277"/>
  <c r="AR317" i="277"/>
  <c r="AM317" i="277"/>
  <c r="AL317" i="277"/>
  <c r="AK317" i="277"/>
  <c r="AF317" i="277"/>
  <c r="AE317" i="277"/>
  <c r="AD317" i="277"/>
  <c r="Y317" i="277"/>
  <c r="X317" i="277"/>
  <c r="W317" i="277"/>
  <c r="R317" i="277"/>
  <c r="Q317" i="277"/>
  <c r="P317" i="277"/>
  <c r="K317" i="277"/>
  <c r="J317" i="277"/>
  <c r="I317" i="277"/>
  <c r="AT316" i="277"/>
  <c r="AS316" i="277"/>
  <c r="AR316" i="277"/>
  <c r="AM316" i="277"/>
  <c r="AL316" i="277"/>
  <c r="AK316" i="277"/>
  <c r="AF316" i="277"/>
  <c r="AE316" i="277"/>
  <c r="AD316" i="277"/>
  <c r="Y316" i="277"/>
  <c r="X316" i="277"/>
  <c r="W316" i="277"/>
  <c r="R316" i="277"/>
  <c r="Q316" i="277"/>
  <c r="P316" i="277"/>
  <c r="K316" i="277"/>
  <c r="J316" i="277"/>
  <c r="I316" i="277"/>
  <c r="AT315" i="277"/>
  <c r="AS315" i="277"/>
  <c r="AR315" i="277"/>
  <c r="AM315" i="277"/>
  <c r="AL315" i="277"/>
  <c r="AK315" i="277"/>
  <c r="AF315" i="277"/>
  <c r="AE315" i="277"/>
  <c r="AD315" i="277"/>
  <c r="Y315" i="277"/>
  <c r="X315" i="277"/>
  <c r="W315" i="277"/>
  <c r="R315" i="277"/>
  <c r="Q315" i="277"/>
  <c r="P315" i="277"/>
  <c r="K315" i="277"/>
  <c r="J315" i="277"/>
  <c r="I315" i="277"/>
  <c r="AT314" i="277"/>
  <c r="AS314" i="277"/>
  <c r="AR314" i="277"/>
  <c r="AM314" i="277"/>
  <c r="AL314" i="277"/>
  <c r="AK314" i="277"/>
  <c r="AH314" i="277"/>
  <c r="AF314" i="277"/>
  <c r="AE314" i="277"/>
  <c r="AD314" i="277"/>
  <c r="Y314" i="277"/>
  <c r="X314" i="277"/>
  <c r="W314" i="277"/>
  <c r="R314" i="277"/>
  <c r="Q314" i="277"/>
  <c r="P314" i="277"/>
  <c r="K314" i="277"/>
  <c r="J314" i="277"/>
  <c r="I314" i="277"/>
  <c r="AT313" i="277"/>
  <c r="AS313" i="277"/>
  <c r="AR313" i="277"/>
  <c r="AO313" i="277"/>
  <c r="AM313" i="277"/>
  <c r="AL313" i="277"/>
  <c r="AK313" i="277"/>
  <c r="AH313" i="277"/>
  <c r="AF313" i="277"/>
  <c r="AE313" i="277"/>
  <c r="AD313" i="277"/>
  <c r="Y313" i="277"/>
  <c r="X313" i="277"/>
  <c r="W313" i="277"/>
  <c r="R313" i="277"/>
  <c r="Q313" i="277"/>
  <c r="P313" i="277"/>
  <c r="K313" i="277"/>
  <c r="J313" i="277"/>
  <c r="I313" i="277"/>
  <c r="AT312" i="277"/>
  <c r="AS312" i="277"/>
  <c r="AR312" i="277"/>
  <c r="AO312" i="277"/>
  <c r="AM312" i="277"/>
  <c r="AL312" i="277"/>
  <c r="AK312" i="277"/>
  <c r="AH312" i="277"/>
  <c r="AF312" i="277"/>
  <c r="AE312" i="277"/>
  <c r="AD312" i="277"/>
  <c r="Y312" i="277"/>
  <c r="X312" i="277"/>
  <c r="W312" i="277"/>
  <c r="R312" i="277"/>
  <c r="Q312" i="277"/>
  <c r="P312" i="277"/>
  <c r="K312" i="277"/>
  <c r="J312" i="277"/>
  <c r="I312" i="277"/>
  <c r="AT311" i="277"/>
  <c r="AS311" i="277"/>
  <c r="AR311" i="277"/>
  <c r="AO311" i="277"/>
  <c r="AM311" i="277"/>
  <c r="AL311" i="277"/>
  <c r="AK311" i="277"/>
  <c r="AH311" i="277"/>
  <c r="AF311" i="277"/>
  <c r="AE311" i="277"/>
  <c r="AD311" i="277"/>
  <c r="Y311" i="277"/>
  <c r="X311" i="277"/>
  <c r="W311" i="277"/>
  <c r="R311" i="277"/>
  <c r="Q311" i="277"/>
  <c r="P311" i="277"/>
  <c r="K311" i="277"/>
  <c r="J311" i="277"/>
  <c r="I311" i="277"/>
  <c r="AQ310" i="277"/>
  <c r="AP310" i="277"/>
  <c r="AN310" i="277"/>
  <c r="AO310" i="277" s="1"/>
  <c r="AJ310" i="277"/>
  <c r="AI310" i="277"/>
  <c r="AG310" i="277"/>
  <c r="AH308" i="277" s="1"/>
  <c r="AC310" i="277"/>
  <c r="AB310" i="277"/>
  <c r="Z310" i="277"/>
  <c r="V310" i="277"/>
  <c r="U310" i="277"/>
  <c r="S310" i="277"/>
  <c r="T308" i="277" s="1"/>
  <c r="O310" i="277"/>
  <c r="N310" i="277"/>
  <c r="L310" i="277"/>
  <c r="M310" i="277" s="1"/>
  <c r="H310" i="277"/>
  <c r="G310" i="277"/>
  <c r="E310" i="277"/>
  <c r="F308" i="277" s="1"/>
  <c r="AT309" i="277"/>
  <c r="AS309" i="277"/>
  <c r="AR309" i="277"/>
  <c r="AM309" i="277"/>
  <c r="AL309" i="277"/>
  <c r="AK309" i="277"/>
  <c r="AF309" i="277"/>
  <c r="AE309" i="277"/>
  <c r="AD309" i="277"/>
  <c r="Y309" i="277"/>
  <c r="X309" i="277"/>
  <c r="W309" i="277"/>
  <c r="R309" i="277"/>
  <c r="Q309" i="277"/>
  <c r="P309" i="277"/>
  <c r="K309" i="277"/>
  <c r="J309" i="277"/>
  <c r="I309" i="277"/>
  <c r="AT308" i="277"/>
  <c r="AS308" i="277"/>
  <c r="AR308" i="277"/>
  <c r="AM308" i="277"/>
  <c r="AL308" i="277"/>
  <c r="AK308" i="277"/>
  <c r="AF308" i="277"/>
  <c r="AE308" i="277"/>
  <c r="AD308" i="277"/>
  <c r="Y308" i="277"/>
  <c r="X308" i="277"/>
  <c r="W308" i="277"/>
  <c r="R308" i="277"/>
  <c r="Q308" i="277"/>
  <c r="P308" i="277"/>
  <c r="K308" i="277"/>
  <c r="J308" i="277"/>
  <c r="I308" i="277"/>
  <c r="AT307" i="277"/>
  <c r="AS307" i="277"/>
  <c r="AR307" i="277"/>
  <c r="AM307" i="277"/>
  <c r="AL307" i="277"/>
  <c r="AK307" i="277"/>
  <c r="AF307" i="277"/>
  <c r="AE307" i="277"/>
  <c r="AD307" i="277"/>
  <c r="Y307" i="277"/>
  <c r="X307" i="277"/>
  <c r="W307" i="277"/>
  <c r="R307" i="277"/>
  <c r="Q307" i="277"/>
  <c r="P307" i="277"/>
  <c r="K307" i="277"/>
  <c r="J307" i="277"/>
  <c r="I307" i="277"/>
  <c r="AT306" i="277"/>
  <c r="AS306" i="277"/>
  <c r="AR306" i="277"/>
  <c r="AM306" i="277"/>
  <c r="AL306" i="277"/>
  <c r="AK306" i="277"/>
  <c r="AF306" i="277"/>
  <c r="AE306" i="277"/>
  <c r="AD306" i="277"/>
  <c r="Y306" i="277"/>
  <c r="X306" i="277"/>
  <c r="W306" i="277"/>
  <c r="R306" i="277"/>
  <c r="Q306" i="277"/>
  <c r="P306" i="277"/>
  <c r="K306" i="277"/>
  <c r="J306" i="277"/>
  <c r="I306" i="277"/>
  <c r="AT305" i="277"/>
  <c r="AS305" i="277"/>
  <c r="AR305" i="277"/>
  <c r="AM305" i="277"/>
  <c r="AL305" i="277"/>
  <c r="AK305" i="277"/>
  <c r="AF305" i="277"/>
  <c r="AE305" i="277"/>
  <c r="AD305" i="277"/>
  <c r="Y305" i="277"/>
  <c r="X305" i="277"/>
  <c r="W305" i="277"/>
  <c r="R305" i="277"/>
  <c r="Q305" i="277"/>
  <c r="P305" i="277"/>
  <c r="K305" i="277"/>
  <c r="J305" i="277"/>
  <c r="I305" i="277"/>
  <c r="AT304" i="277"/>
  <c r="AS304" i="277"/>
  <c r="AR304" i="277"/>
  <c r="AM304" i="277"/>
  <c r="AL304" i="277"/>
  <c r="AK304" i="277"/>
  <c r="AF304" i="277"/>
  <c r="AE304" i="277"/>
  <c r="AD304" i="277"/>
  <c r="Y304" i="277"/>
  <c r="X304" i="277"/>
  <c r="W304" i="277"/>
  <c r="R304" i="277"/>
  <c r="Q304" i="277"/>
  <c r="P304" i="277"/>
  <c r="K304" i="277"/>
  <c r="J304" i="277"/>
  <c r="I304" i="277"/>
  <c r="AT303" i="277"/>
  <c r="AS303" i="277"/>
  <c r="AR303" i="277"/>
  <c r="AM303" i="277"/>
  <c r="AL303" i="277"/>
  <c r="AK303" i="277"/>
  <c r="AF303" i="277"/>
  <c r="AE303" i="277"/>
  <c r="AD303" i="277"/>
  <c r="Y303" i="277"/>
  <c r="X303" i="277"/>
  <c r="W303" i="277"/>
  <c r="R303" i="277"/>
  <c r="Q303" i="277"/>
  <c r="P303" i="277"/>
  <c r="K303" i="277"/>
  <c r="J303" i="277"/>
  <c r="I303" i="277"/>
  <c r="AT302" i="277"/>
  <c r="AS302" i="277"/>
  <c r="AR302" i="277"/>
  <c r="AM302" i="277"/>
  <c r="AL302" i="277"/>
  <c r="AK302" i="277"/>
  <c r="AF302" i="277"/>
  <c r="AE302" i="277"/>
  <c r="AD302" i="277"/>
  <c r="Y302" i="277"/>
  <c r="X302" i="277"/>
  <c r="W302" i="277"/>
  <c r="R302" i="277"/>
  <c r="Q302" i="277"/>
  <c r="P302" i="277"/>
  <c r="K302" i="277"/>
  <c r="J302" i="277"/>
  <c r="I302" i="277"/>
  <c r="AQ301" i="277"/>
  <c r="AP301" i="277"/>
  <c r="AN301" i="277"/>
  <c r="AO298" i="277" s="1"/>
  <c r="AJ301" i="277"/>
  <c r="AI301" i="277"/>
  <c r="AG301" i="277"/>
  <c r="AH300" i="277" s="1"/>
  <c r="AC301" i="277"/>
  <c r="AB301" i="277"/>
  <c r="Z301" i="277"/>
  <c r="V301" i="277"/>
  <c r="U301" i="277"/>
  <c r="S301" i="277"/>
  <c r="T299" i="277" s="1"/>
  <c r="O301" i="277"/>
  <c r="N301" i="277"/>
  <c r="L301" i="277"/>
  <c r="M297" i="277" s="1"/>
  <c r="H301" i="277"/>
  <c r="G301" i="277"/>
  <c r="E301" i="277"/>
  <c r="F299" i="277" s="1"/>
  <c r="AT300" i="277"/>
  <c r="AS300" i="277"/>
  <c r="AR300" i="277"/>
  <c r="AM300" i="277"/>
  <c r="AL300" i="277"/>
  <c r="AK300" i="277"/>
  <c r="AF300" i="277"/>
  <c r="AE300" i="277"/>
  <c r="AD300" i="277"/>
  <c r="Y300" i="277"/>
  <c r="X300" i="277"/>
  <c r="W300" i="277"/>
  <c r="R300" i="277"/>
  <c r="Q300" i="277"/>
  <c r="P300" i="277"/>
  <c r="K300" i="277"/>
  <c r="J300" i="277"/>
  <c r="I300" i="277"/>
  <c r="AT299" i="277"/>
  <c r="AS299" i="277"/>
  <c r="AR299" i="277"/>
  <c r="AM299" i="277"/>
  <c r="AL299" i="277"/>
  <c r="AK299" i="277"/>
  <c r="AF299" i="277"/>
  <c r="AE299" i="277"/>
  <c r="AD299" i="277"/>
  <c r="Y299" i="277"/>
  <c r="X299" i="277"/>
  <c r="W299" i="277"/>
  <c r="R299" i="277"/>
  <c r="Q299" i="277"/>
  <c r="P299" i="277"/>
  <c r="K299" i="277"/>
  <c r="J299" i="277"/>
  <c r="I299" i="277"/>
  <c r="AT298" i="277"/>
  <c r="AS298" i="277"/>
  <c r="AR298" i="277"/>
  <c r="AM298" i="277"/>
  <c r="AL298" i="277"/>
  <c r="AK298" i="277"/>
  <c r="AF298" i="277"/>
  <c r="AE298" i="277"/>
  <c r="AD298" i="277"/>
  <c r="Y298" i="277"/>
  <c r="X298" i="277"/>
  <c r="W298" i="277"/>
  <c r="R298" i="277"/>
  <c r="Q298" i="277"/>
  <c r="P298" i="277"/>
  <c r="K298" i="277"/>
  <c r="J298" i="277"/>
  <c r="I298" i="277"/>
  <c r="AT297" i="277"/>
  <c r="AS297" i="277"/>
  <c r="AR297" i="277"/>
  <c r="AM297" i="277"/>
  <c r="AL297" i="277"/>
  <c r="AK297" i="277"/>
  <c r="AF297" i="277"/>
  <c r="AE297" i="277"/>
  <c r="AD297" i="277"/>
  <c r="Y297" i="277"/>
  <c r="X297" i="277"/>
  <c r="W297" i="277"/>
  <c r="R297" i="277"/>
  <c r="Q297" i="277"/>
  <c r="P297" i="277"/>
  <c r="K297" i="277"/>
  <c r="J297" i="277"/>
  <c r="I297" i="277"/>
  <c r="AT296" i="277"/>
  <c r="AS296" i="277"/>
  <c r="AR296" i="277"/>
  <c r="AM296" i="277"/>
  <c r="AL296" i="277"/>
  <c r="AK296" i="277"/>
  <c r="AF296" i="277"/>
  <c r="AE296" i="277"/>
  <c r="AD296" i="277"/>
  <c r="Y296" i="277"/>
  <c r="X296" i="277"/>
  <c r="W296" i="277"/>
  <c r="R296" i="277"/>
  <c r="Q296" i="277"/>
  <c r="P296" i="277"/>
  <c r="K296" i="277"/>
  <c r="J296" i="277"/>
  <c r="I296" i="277"/>
  <c r="AT295" i="277"/>
  <c r="AS295" i="277"/>
  <c r="AR295" i="277"/>
  <c r="AM295" i="277"/>
  <c r="AL295" i="277"/>
  <c r="AK295" i="277"/>
  <c r="AF295" i="277"/>
  <c r="AE295" i="277"/>
  <c r="AD295" i="277"/>
  <c r="Y295" i="277"/>
  <c r="X295" i="277"/>
  <c r="W295" i="277"/>
  <c r="T295" i="277"/>
  <c r="R295" i="277"/>
  <c r="Q295" i="277"/>
  <c r="P295" i="277"/>
  <c r="K295" i="277"/>
  <c r="J295" i="277"/>
  <c r="I295" i="277"/>
  <c r="AT294" i="277"/>
  <c r="AS294" i="277"/>
  <c r="AR294" i="277"/>
  <c r="AO294" i="277"/>
  <c r="AM294" i="277"/>
  <c r="AL294" i="277"/>
  <c r="AK294" i="277"/>
  <c r="AF294" i="277"/>
  <c r="AE294" i="277"/>
  <c r="AD294" i="277"/>
  <c r="Y294" i="277"/>
  <c r="X294" i="277"/>
  <c r="W294" i="277"/>
  <c r="R294" i="277"/>
  <c r="Q294" i="277"/>
  <c r="P294" i="277"/>
  <c r="K294" i="277"/>
  <c r="J294" i="277"/>
  <c r="I294" i="277"/>
  <c r="AT293" i="277"/>
  <c r="AS293" i="277"/>
  <c r="AR293" i="277"/>
  <c r="AM293" i="277"/>
  <c r="AL293" i="277"/>
  <c r="AK293" i="277"/>
  <c r="AF293" i="277"/>
  <c r="AE293" i="277"/>
  <c r="AD293" i="277"/>
  <c r="Y293" i="277"/>
  <c r="X293" i="277"/>
  <c r="W293" i="277"/>
  <c r="T293" i="277"/>
  <c r="R293" i="277"/>
  <c r="Q293" i="277"/>
  <c r="P293" i="277"/>
  <c r="K293" i="277"/>
  <c r="J293" i="277"/>
  <c r="I293" i="277"/>
  <c r="AQ292" i="277"/>
  <c r="AP292" i="277"/>
  <c r="AN292" i="277"/>
  <c r="AO292" i="277" s="1"/>
  <c r="AJ292" i="277"/>
  <c r="AI292" i="277"/>
  <c r="AG292" i="277"/>
  <c r="AH291" i="277" s="1"/>
  <c r="AC292" i="277"/>
  <c r="AB292" i="277"/>
  <c r="Z292" i="277"/>
  <c r="V292" i="277"/>
  <c r="U292" i="277"/>
  <c r="S292" i="277"/>
  <c r="T290" i="277" s="1"/>
  <c r="O292" i="277"/>
  <c r="N292" i="277"/>
  <c r="L292" i="277"/>
  <c r="M290" i="277" s="1"/>
  <c r="H292" i="277"/>
  <c r="G292" i="277"/>
  <c r="E292" i="277"/>
  <c r="F290" i="277" s="1"/>
  <c r="AT291" i="277"/>
  <c r="AS291" i="277"/>
  <c r="AR291" i="277"/>
  <c r="AM291" i="277"/>
  <c r="AL291" i="277"/>
  <c r="AK291" i="277"/>
  <c r="AF291" i="277"/>
  <c r="AE291" i="277"/>
  <c r="AD291" i="277"/>
  <c r="Y291" i="277"/>
  <c r="X291" i="277"/>
  <c r="W291" i="277"/>
  <c r="R291" i="277"/>
  <c r="Q291" i="277"/>
  <c r="P291" i="277"/>
  <c r="K291" i="277"/>
  <c r="J291" i="277"/>
  <c r="I291" i="277"/>
  <c r="AT290" i="277"/>
  <c r="AS290" i="277"/>
  <c r="AR290" i="277"/>
  <c r="AM290" i="277"/>
  <c r="AL290" i="277"/>
  <c r="AK290" i="277"/>
  <c r="AF290" i="277"/>
  <c r="AE290" i="277"/>
  <c r="AD290" i="277"/>
  <c r="Y290" i="277"/>
  <c r="X290" i="277"/>
  <c r="W290" i="277"/>
  <c r="R290" i="277"/>
  <c r="Q290" i="277"/>
  <c r="P290" i="277"/>
  <c r="K290" i="277"/>
  <c r="J290" i="277"/>
  <c r="I290" i="277"/>
  <c r="AT289" i="277"/>
  <c r="AS289" i="277"/>
  <c r="AR289" i="277"/>
  <c r="AM289" i="277"/>
  <c r="AL289" i="277"/>
  <c r="AK289" i="277"/>
  <c r="AF289" i="277"/>
  <c r="AE289" i="277"/>
  <c r="AD289" i="277"/>
  <c r="Y289" i="277"/>
  <c r="X289" i="277"/>
  <c r="W289" i="277"/>
  <c r="R289" i="277"/>
  <c r="Q289" i="277"/>
  <c r="P289" i="277"/>
  <c r="K289" i="277"/>
  <c r="J289" i="277"/>
  <c r="I289" i="277"/>
  <c r="AT288" i="277"/>
  <c r="AS288" i="277"/>
  <c r="AR288" i="277"/>
  <c r="AM288" i="277"/>
  <c r="AL288" i="277"/>
  <c r="AK288" i="277"/>
  <c r="AF288" i="277"/>
  <c r="AE288" i="277"/>
  <c r="AD288" i="277"/>
  <c r="Y288" i="277"/>
  <c r="X288" i="277"/>
  <c r="W288" i="277"/>
  <c r="R288" i="277"/>
  <c r="Q288" i="277"/>
  <c r="P288" i="277"/>
  <c r="K288" i="277"/>
  <c r="J288" i="277"/>
  <c r="I288" i="277"/>
  <c r="AT287" i="277"/>
  <c r="AS287" i="277"/>
  <c r="AR287" i="277"/>
  <c r="AM287" i="277"/>
  <c r="AL287" i="277"/>
  <c r="AK287" i="277"/>
  <c r="AF287" i="277"/>
  <c r="AE287" i="277"/>
  <c r="AD287" i="277"/>
  <c r="Y287" i="277"/>
  <c r="X287" i="277"/>
  <c r="W287" i="277"/>
  <c r="R287" i="277"/>
  <c r="Q287" i="277"/>
  <c r="P287" i="277"/>
  <c r="K287" i="277"/>
  <c r="J287" i="277"/>
  <c r="I287" i="277"/>
  <c r="AT286" i="277"/>
  <c r="AS286" i="277"/>
  <c r="AR286" i="277"/>
  <c r="AM286" i="277"/>
  <c r="AL286" i="277"/>
  <c r="AK286" i="277"/>
  <c r="AF286" i="277"/>
  <c r="AE286" i="277"/>
  <c r="AD286" i="277"/>
  <c r="Y286" i="277"/>
  <c r="X286" i="277"/>
  <c r="W286" i="277"/>
  <c r="R286" i="277"/>
  <c r="Q286" i="277"/>
  <c r="P286" i="277"/>
  <c r="K286" i="277"/>
  <c r="J286" i="277"/>
  <c r="I286" i="277"/>
  <c r="AT285" i="277"/>
  <c r="AS285" i="277"/>
  <c r="AR285" i="277"/>
  <c r="AM285" i="277"/>
  <c r="AL285" i="277"/>
  <c r="AK285" i="277"/>
  <c r="AF285" i="277"/>
  <c r="AE285" i="277"/>
  <c r="AD285" i="277"/>
  <c r="Y285" i="277"/>
  <c r="X285" i="277"/>
  <c r="W285" i="277"/>
  <c r="R285" i="277"/>
  <c r="Q285" i="277"/>
  <c r="P285" i="277"/>
  <c r="M285" i="277"/>
  <c r="K285" i="277"/>
  <c r="J285" i="277"/>
  <c r="I285" i="277"/>
  <c r="AT284" i="277"/>
  <c r="AS284" i="277"/>
  <c r="AR284" i="277"/>
  <c r="AM284" i="277"/>
  <c r="AL284" i="277"/>
  <c r="AK284" i="277"/>
  <c r="AF284" i="277"/>
  <c r="AE284" i="277"/>
  <c r="AD284" i="277"/>
  <c r="Y284" i="277"/>
  <c r="X284" i="277"/>
  <c r="W284" i="277"/>
  <c r="R284" i="277"/>
  <c r="Q284" i="277"/>
  <c r="P284" i="277"/>
  <c r="M284" i="277"/>
  <c r="K284" i="277"/>
  <c r="J284" i="277"/>
  <c r="I284" i="277"/>
  <c r="AQ283" i="277"/>
  <c r="AP283" i="277"/>
  <c r="AN283" i="277"/>
  <c r="AO281" i="277" s="1"/>
  <c r="AJ283" i="277"/>
  <c r="AI283" i="277"/>
  <c r="AG283" i="277"/>
  <c r="AH282" i="277" s="1"/>
  <c r="AC283" i="277"/>
  <c r="AB283" i="277"/>
  <c r="Z283" i="277"/>
  <c r="V283" i="277"/>
  <c r="U283" i="277"/>
  <c r="S283" i="277"/>
  <c r="T281" i="277" s="1"/>
  <c r="O283" i="277"/>
  <c r="N283" i="277"/>
  <c r="L283" i="277"/>
  <c r="M282" i="277" s="1"/>
  <c r="H283" i="277"/>
  <c r="G283" i="277"/>
  <c r="E283" i="277"/>
  <c r="F281" i="277" s="1"/>
  <c r="AT282" i="277"/>
  <c r="AS282" i="277"/>
  <c r="AR282" i="277"/>
  <c r="AM282" i="277"/>
  <c r="AL282" i="277"/>
  <c r="AK282" i="277"/>
  <c r="AF282" i="277"/>
  <c r="AE282" i="277"/>
  <c r="AD282" i="277"/>
  <c r="Y282" i="277"/>
  <c r="X282" i="277"/>
  <c r="W282" i="277"/>
  <c r="R282" i="277"/>
  <c r="Q282" i="277"/>
  <c r="P282" i="277"/>
  <c r="K282" i="277"/>
  <c r="J282" i="277"/>
  <c r="I282" i="277"/>
  <c r="AT281" i="277"/>
  <c r="AS281" i="277"/>
  <c r="AR281" i="277"/>
  <c r="AM281" i="277"/>
  <c r="AL281" i="277"/>
  <c r="AK281" i="277"/>
  <c r="AF281" i="277"/>
  <c r="AE281" i="277"/>
  <c r="AD281" i="277"/>
  <c r="Y281" i="277"/>
  <c r="X281" i="277"/>
  <c r="W281" i="277"/>
  <c r="R281" i="277"/>
  <c r="Q281" i="277"/>
  <c r="P281" i="277"/>
  <c r="K281" i="277"/>
  <c r="J281" i="277"/>
  <c r="I281" i="277"/>
  <c r="AT280" i="277"/>
  <c r="AS280" i="277"/>
  <c r="AR280" i="277"/>
  <c r="AM280" i="277"/>
  <c r="AL280" i="277"/>
  <c r="AK280" i="277"/>
  <c r="AF280" i="277"/>
  <c r="AE280" i="277"/>
  <c r="AD280" i="277"/>
  <c r="Y280" i="277"/>
  <c r="X280" i="277"/>
  <c r="W280" i="277"/>
  <c r="R280" i="277"/>
  <c r="Q280" i="277"/>
  <c r="P280" i="277"/>
  <c r="K280" i="277"/>
  <c r="J280" i="277"/>
  <c r="I280" i="277"/>
  <c r="AT279" i="277"/>
  <c r="AS279" i="277"/>
  <c r="AR279" i="277"/>
  <c r="AM279" i="277"/>
  <c r="AL279" i="277"/>
  <c r="AK279" i="277"/>
  <c r="AF279" i="277"/>
  <c r="AE279" i="277"/>
  <c r="AD279" i="277"/>
  <c r="Y279" i="277"/>
  <c r="X279" i="277"/>
  <c r="W279" i="277"/>
  <c r="R279" i="277"/>
  <c r="Q279" i="277"/>
  <c r="P279" i="277"/>
  <c r="K279" i="277"/>
  <c r="J279" i="277"/>
  <c r="I279" i="277"/>
  <c r="AT278" i="277"/>
  <c r="AS278" i="277"/>
  <c r="AR278" i="277"/>
  <c r="AM278" i="277"/>
  <c r="AL278" i="277"/>
  <c r="AK278" i="277"/>
  <c r="AF278" i="277"/>
  <c r="AE278" i="277"/>
  <c r="AD278" i="277"/>
  <c r="Y278" i="277"/>
  <c r="X278" i="277"/>
  <c r="W278" i="277"/>
  <c r="R278" i="277"/>
  <c r="Q278" i="277"/>
  <c r="P278" i="277"/>
  <c r="K278" i="277"/>
  <c r="J278" i="277"/>
  <c r="I278" i="277"/>
  <c r="AT277" i="277"/>
  <c r="AS277" i="277"/>
  <c r="AR277" i="277"/>
  <c r="AM277" i="277"/>
  <c r="AL277" i="277"/>
  <c r="AK277" i="277"/>
  <c r="AF277" i="277"/>
  <c r="AE277" i="277"/>
  <c r="AD277" i="277"/>
  <c r="Y277" i="277"/>
  <c r="X277" i="277"/>
  <c r="W277" i="277"/>
  <c r="R277" i="277"/>
  <c r="Q277" i="277"/>
  <c r="P277" i="277"/>
  <c r="K277" i="277"/>
  <c r="J277" i="277"/>
  <c r="I277" i="277"/>
  <c r="AT276" i="277"/>
  <c r="AS276" i="277"/>
  <c r="AR276" i="277"/>
  <c r="AM276" i="277"/>
  <c r="AL276" i="277"/>
  <c r="AK276" i="277"/>
  <c r="AF276" i="277"/>
  <c r="AE276" i="277"/>
  <c r="AD276" i="277"/>
  <c r="Y276" i="277"/>
  <c r="X276" i="277"/>
  <c r="W276" i="277"/>
  <c r="R276" i="277"/>
  <c r="Q276" i="277"/>
  <c r="P276" i="277"/>
  <c r="K276" i="277"/>
  <c r="J276" i="277"/>
  <c r="I276" i="277"/>
  <c r="AT275" i="277"/>
  <c r="AS275" i="277"/>
  <c r="AR275" i="277"/>
  <c r="AM275" i="277"/>
  <c r="AL275" i="277"/>
  <c r="AK275" i="277"/>
  <c r="AF275" i="277"/>
  <c r="AE275" i="277"/>
  <c r="AD275" i="277"/>
  <c r="Y275" i="277"/>
  <c r="X275" i="277"/>
  <c r="W275" i="277"/>
  <c r="R275" i="277"/>
  <c r="Q275" i="277"/>
  <c r="P275" i="277"/>
  <c r="K275" i="277"/>
  <c r="J275" i="277"/>
  <c r="I275" i="277"/>
  <c r="AQ274" i="277"/>
  <c r="AP274" i="277"/>
  <c r="AN274" i="277"/>
  <c r="AO273" i="277" s="1"/>
  <c r="AJ274" i="277"/>
  <c r="AI274" i="277"/>
  <c r="AG274" i="277"/>
  <c r="AC274" i="277"/>
  <c r="AB274" i="277"/>
  <c r="Z274" i="277"/>
  <c r="V274" i="277"/>
  <c r="U274" i="277"/>
  <c r="S274" i="277"/>
  <c r="T272" i="277" s="1"/>
  <c r="O274" i="277"/>
  <c r="N274" i="277"/>
  <c r="L274" i="277"/>
  <c r="M272" i="277" s="1"/>
  <c r="H274" i="277"/>
  <c r="G274" i="277"/>
  <c r="E274" i="277"/>
  <c r="F272" i="277" s="1"/>
  <c r="AT273" i="277"/>
  <c r="AS273" i="277"/>
  <c r="AR273" i="277"/>
  <c r="AM273" i="277"/>
  <c r="AL273" i="277"/>
  <c r="AK273" i="277"/>
  <c r="AF273" i="277"/>
  <c r="AE273" i="277"/>
  <c r="AD273" i="277"/>
  <c r="Y273" i="277"/>
  <c r="X273" i="277"/>
  <c r="W273" i="277"/>
  <c r="R273" i="277"/>
  <c r="Q273" i="277"/>
  <c r="P273" i="277"/>
  <c r="K273" i="277"/>
  <c r="J273" i="277"/>
  <c r="I273" i="277"/>
  <c r="AT272" i="277"/>
  <c r="AS272" i="277"/>
  <c r="AR272" i="277"/>
  <c r="AM272" i="277"/>
  <c r="AL272" i="277"/>
  <c r="AK272" i="277"/>
  <c r="AF272" i="277"/>
  <c r="AE272" i="277"/>
  <c r="AD272" i="277"/>
  <c r="Y272" i="277"/>
  <c r="X272" i="277"/>
  <c r="W272" i="277"/>
  <c r="R272" i="277"/>
  <c r="Q272" i="277"/>
  <c r="P272" i="277"/>
  <c r="K272" i="277"/>
  <c r="J272" i="277"/>
  <c r="I272" i="277"/>
  <c r="AT271" i="277"/>
  <c r="AS271" i="277"/>
  <c r="AR271" i="277"/>
  <c r="AM271" i="277"/>
  <c r="AL271" i="277"/>
  <c r="AK271" i="277"/>
  <c r="AF271" i="277"/>
  <c r="AE271" i="277"/>
  <c r="AD271" i="277"/>
  <c r="Y271" i="277"/>
  <c r="X271" i="277"/>
  <c r="W271" i="277"/>
  <c r="R271" i="277"/>
  <c r="Q271" i="277"/>
  <c r="P271" i="277"/>
  <c r="K271" i="277"/>
  <c r="J271" i="277"/>
  <c r="I271" i="277"/>
  <c r="AT270" i="277"/>
  <c r="AS270" i="277"/>
  <c r="AR270" i="277"/>
  <c r="AM270" i="277"/>
  <c r="AL270" i="277"/>
  <c r="AK270" i="277"/>
  <c r="AF270" i="277"/>
  <c r="AE270" i="277"/>
  <c r="AD270" i="277"/>
  <c r="Y270" i="277"/>
  <c r="X270" i="277"/>
  <c r="W270" i="277"/>
  <c r="R270" i="277"/>
  <c r="Q270" i="277"/>
  <c r="P270" i="277"/>
  <c r="K270" i="277"/>
  <c r="J270" i="277"/>
  <c r="I270" i="277"/>
  <c r="AT269" i="277"/>
  <c r="AS269" i="277"/>
  <c r="AR269" i="277"/>
  <c r="AM269" i="277"/>
  <c r="AL269" i="277"/>
  <c r="AK269" i="277"/>
  <c r="AF269" i="277"/>
  <c r="AE269" i="277"/>
  <c r="AD269" i="277"/>
  <c r="Y269" i="277"/>
  <c r="X269" i="277"/>
  <c r="W269" i="277"/>
  <c r="R269" i="277"/>
  <c r="Q269" i="277"/>
  <c r="P269" i="277"/>
  <c r="K269" i="277"/>
  <c r="J269" i="277"/>
  <c r="I269" i="277"/>
  <c r="AT268" i="277"/>
  <c r="AS268" i="277"/>
  <c r="AR268" i="277"/>
  <c r="AM268" i="277"/>
  <c r="AL268" i="277"/>
  <c r="AK268" i="277"/>
  <c r="AF268" i="277"/>
  <c r="AE268" i="277"/>
  <c r="AD268" i="277"/>
  <c r="Y268" i="277"/>
  <c r="X268" i="277"/>
  <c r="W268" i="277"/>
  <c r="R268" i="277"/>
  <c r="Q268" i="277"/>
  <c r="P268" i="277"/>
  <c r="K268" i="277"/>
  <c r="J268" i="277"/>
  <c r="I268" i="277"/>
  <c r="AT267" i="277"/>
  <c r="AS267" i="277"/>
  <c r="AR267" i="277"/>
  <c r="AM267" i="277"/>
  <c r="AL267" i="277"/>
  <c r="AK267" i="277"/>
  <c r="AF267" i="277"/>
  <c r="AE267" i="277"/>
  <c r="AD267" i="277"/>
  <c r="Y267" i="277"/>
  <c r="X267" i="277"/>
  <c r="W267" i="277"/>
  <c r="R267" i="277"/>
  <c r="Q267" i="277"/>
  <c r="P267" i="277"/>
  <c r="K267" i="277"/>
  <c r="J267" i="277"/>
  <c r="I267" i="277"/>
  <c r="AT266" i="277"/>
  <c r="AS266" i="277"/>
  <c r="AR266" i="277"/>
  <c r="AM266" i="277"/>
  <c r="AL266" i="277"/>
  <c r="AK266" i="277"/>
  <c r="AF266" i="277"/>
  <c r="AE266" i="277"/>
  <c r="AD266" i="277"/>
  <c r="Y266" i="277"/>
  <c r="X266" i="277"/>
  <c r="W266" i="277"/>
  <c r="R266" i="277"/>
  <c r="Q266" i="277"/>
  <c r="P266" i="277"/>
  <c r="K266" i="277"/>
  <c r="J266" i="277"/>
  <c r="I266" i="277"/>
  <c r="AQ265" i="277"/>
  <c r="AP265" i="277"/>
  <c r="AN265" i="277"/>
  <c r="AO263" i="277" s="1"/>
  <c r="AJ265" i="277"/>
  <c r="AI265" i="277"/>
  <c r="AG265" i="277"/>
  <c r="AH263" i="277" s="1"/>
  <c r="AC265" i="277"/>
  <c r="AB265" i="277"/>
  <c r="Z265" i="277"/>
  <c r="V265" i="277"/>
  <c r="U265" i="277"/>
  <c r="S265" i="277"/>
  <c r="T263" i="277" s="1"/>
  <c r="O265" i="277"/>
  <c r="N265" i="277"/>
  <c r="L265" i="277"/>
  <c r="M265" i="277" s="1"/>
  <c r="H265" i="277"/>
  <c r="G265" i="277"/>
  <c r="E265" i="277"/>
  <c r="F263" i="277" s="1"/>
  <c r="AT264" i="277"/>
  <c r="AS264" i="277"/>
  <c r="AR264" i="277"/>
  <c r="AM264" i="277"/>
  <c r="AL264" i="277"/>
  <c r="AK264" i="277"/>
  <c r="AF264" i="277"/>
  <c r="AE264" i="277"/>
  <c r="AD264" i="277"/>
  <c r="Y264" i="277"/>
  <c r="X264" i="277"/>
  <c r="W264" i="277"/>
  <c r="R264" i="277"/>
  <c r="Q264" i="277"/>
  <c r="P264" i="277"/>
  <c r="K264" i="277"/>
  <c r="J264" i="277"/>
  <c r="I264" i="277"/>
  <c r="AT263" i="277"/>
  <c r="AS263" i="277"/>
  <c r="AR263" i="277"/>
  <c r="AM263" i="277"/>
  <c r="AL263" i="277"/>
  <c r="AK263" i="277"/>
  <c r="AF263" i="277"/>
  <c r="AE263" i="277"/>
  <c r="AD263" i="277"/>
  <c r="Y263" i="277"/>
  <c r="X263" i="277"/>
  <c r="W263" i="277"/>
  <c r="R263" i="277"/>
  <c r="Q263" i="277"/>
  <c r="P263" i="277"/>
  <c r="K263" i="277"/>
  <c r="J263" i="277"/>
  <c r="I263" i="277"/>
  <c r="AT262" i="277"/>
  <c r="AS262" i="277"/>
  <c r="AR262" i="277"/>
  <c r="AM262" i="277"/>
  <c r="AL262" i="277"/>
  <c r="AK262" i="277"/>
  <c r="AF262" i="277"/>
  <c r="AE262" i="277"/>
  <c r="AD262" i="277"/>
  <c r="Y262" i="277"/>
  <c r="X262" i="277"/>
  <c r="W262" i="277"/>
  <c r="R262" i="277"/>
  <c r="Q262" i="277"/>
  <c r="P262" i="277"/>
  <c r="K262" i="277"/>
  <c r="J262" i="277"/>
  <c r="I262" i="277"/>
  <c r="AT261" i="277"/>
  <c r="AS261" i="277"/>
  <c r="AR261" i="277"/>
  <c r="AM261" i="277"/>
  <c r="AL261" i="277"/>
  <c r="AK261" i="277"/>
  <c r="AF261" i="277"/>
  <c r="AE261" i="277"/>
  <c r="AD261" i="277"/>
  <c r="Y261" i="277"/>
  <c r="X261" i="277"/>
  <c r="W261" i="277"/>
  <c r="R261" i="277"/>
  <c r="Q261" i="277"/>
  <c r="P261" i="277"/>
  <c r="K261" i="277"/>
  <c r="J261" i="277"/>
  <c r="I261" i="277"/>
  <c r="AT260" i="277"/>
  <c r="AS260" i="277"/>
  <c r="AR260" i="277"/>
  <c r="AM260" i="277"/>
  <c r="AL260" i="277"/>
  <c r="AK260" i="277"/>
  <c r="AF260" i="277"/>
  <c r="AE260" i="277"/>
  <c r="AD260" i="277"/>
  <c r="Y260" i="277"/>
  <c r="X260" i="277"/>
  <c r="W260" i="277"/>
  <c r="R260" i="277"/>
  <c r="Q260" i="277"/>
  <c r="P260" i="277"/>
  <c r="K260" i="277"/>
  <c r="J260" i="277"/>
  <c r="I260" i="277"/>
  <c r="AT259" i="277"/>
  <c r="AS259" i="277"/>
  <c r="AR259" i="277"/>
  <c r="AM259" i="277"/>
  <c r="AL259" i="277"/>
  <c r="AK259" i="277"/>
  <c r="AF259" i="277"/>
  <c r="AE259" i="277"/>
  <c r="AD259" i="277"/>
  <c r="Y259" i="277"/>
  <c r="X259" i="277"/>
  <c r="W259" i="277"/>
  <c r="R259" i="277"/>
  <c r="Q259" i="277"/>
  <c r="P259" i="277"/>
  <c r="K259" i="277"/>
  <c r="J259" i="277"/>
  <c r="I259" i="277"/>
  <c r="AT258" i="277"/>
  <c r="AS258" i="277"/>
  <c r="AR258" i="277"/>
  <c r="AM258" i="277"/>
  <c r="AL258" i="277"/>
  <c r="AK258" i="277"/>
  <c r="AF258" i="277"/>
  <c r="AE258" i="277"/>
  <c r="AD258" i="277"/>
  <c r="Y258" i="277"/>
  <c r="X258" i="277"/>
  <c r="W258" i="277"/>
  <c r="R258" i="277"/>
  <c r="Q258" i="277"/>
  <c r="P258" i="277"/>
  <c r="K258" i="277"/>
  <c r="J258" i="277"/>
  <c r="I258" i="277"/>
  <c r="AT257" i="277"/>
  <c r="AS257" i="277"/>
  <c r="AR257" i="277"/>
  <c r="AM257" i="277"/>
  <c r="AL257" i="277"/>
  <c r="AK257" i="277"/>
  <c r="AF257" i="277"/>
  <c r="AE257" i="277"/>
  <c r="AD257" i="277"/>
  <c r="Y257" i="277"/>
  <c r="X257" i="277"/>
  <c r="W257" i="277"/>
  <c r="R257" i="277"/>
  <c r="Q257" i="277"/>
  <c r="P257" i="277"/>
  <c r="K257" i="277"/>
  <c r="J257" i="277"/>
  <c r="I257" i="277"/>
  <c r="AQ256" i="277"/>
  <c r="AP256" i="277"/>
  <c r="AN256" i="277"/>
  <c r="AO253" i="277" s="1"/>
  <c r="AJ256" i="277"/>
  <c r="AI256" i="277"/>
  <c r="AG256" i="277"/>
  <c r="AH252" i="277" s="1"/>
  <c r="AC256" i="277"/>
  <c r="AB256" i="277"/>
  <c r="Z256" i="277"/>
  <c r="V256" i="277"/>
  <c r="U256" i="277"/>
  <c r="S256" i="277"/>
  <c r="T254" i="277" s="1"/>
  <c r="O256" i="277"/>
  <c r="N256" i="277"/>
  <c r="L256" i="277"/>
  <c r="M248" i="277" s="1"/>
  <c r="H256" i="277"/>
  <c r="G256" i="277"/>
  <c r="E256" i="277"/>
  <c r="F254" i="277" s="1"/>
  <c r="AT255" i="277"/>
  <c r="AS255" i="277"/>
  <c r="AR255" i="277"/>
  <c r="AM255" i="277"/>
  <c r="AL255" i="277"/>
  <c r="AK255" i="277"/>
  <c r="AF255" i="277"/>
  <c r="AE255" i="277"/>
  <c r="AD255" i="277"/>
  <c r="Y255" i="277"/>
  <c r="X255" i="277"/>
  <c r="W255" i="277"/>
  <c r="R255" i="277"/>
  <c r="Q255" i="277"/>
  <c r="P255" i="277"/>
  <c r="K255" i="277"/>
  <c r="J255" i="277"/>
  <c r="I255" i="277"/>
  <c r="AT254" i="277"/>
  <c r="AS254" i="277"/>
  <c r="AR254" i="277"/>
  <c r="AM254" i="277"/>
  <c r="AL254" i="277"/>
  <c r="AK254" i="277"/>
  <c r="AF254" i="277"/>
  <c r="AE254" i="277"/>
  <c r="AD254" i="277"/>
  <c r="Y254" i="277"/>
  <c r="X254" i="277"/>
  <c r="W254" i="277"/>
  <c r="R254" i="277"/>
  <c r="Q254" i="277"/>
  <c r="P254" i="277"/>
  <c r="K254" i="277"/>
  <c r="J254" i="277"/>
  <c r="I254" i="277"/>
  <c r="AT253" i="277"/>
  <c r="AS253" i="277"/>
  <c r="AR253" i="277"/>
  <c r="AM253" i="277"/>
  <c r="AL253" i="277"/>
  <c r="AK253" i="277"/>
  <c r="AF253" i="277"/>
  <c r="AE253" i="277"/>
  <c r="AD253" i="277"/>
  <c r="Y253" i="277"/>
  <c r="X253" i="277"/>
  <c r="W253" i="277"/>
  <c r="R253" i="277"/>
  <c r="Q253" i="277"/>
  <c r="P253" i="277"/>
  <c r="K253" i="277"/>
  <c r="J253" i="277"/>
  <c r="I253" i="277"/>
  <c r="AT252" i="277"/>
  <c r="AS252" i="277"/>
  <c r="AR252" i="277"/>
  <c r="AM252" i="277"/>
  <c r="AL252" i="277"/>
  <c r="AK252" i="277"/>
  <c r="AF252" i="277"/>
  <c r="AE252" i="277"/>
  <c r="AD252" i="277"/>
  <c r="Y252" i="277"/>
  <c r="X252" i="277"/>
  <c r="W252" i="277"/>
  <c r="R252" i="277"/>
  <c r="Q252" i="277"/>
  <c r="P252" i="277"/>
  <c r="K252" i="277"/>
  <c r="J252" i="277"/>
  <c r="I252" i="277"/>
  <c r="AT251" i="277"/>
  <c r="AS251" i="277"/>
  <c r="AR251" i="277"/>
  <c r="AM251" i="277"/>
  <c r="AL251" i="277"/>
  <c r="AK251" i="277"/>
  <c r="AF251" i="277"/>
  <c r="AE251" i="277"/>
  <c r="AD251" i="277"/>
  <c r="Y251" i="277"/>
  <c r="X251" i="277"/>
  <c r="W251" i="277"/>
  <c r="R251" i="277"/>
  <c r="Q251" i="277"/>
  <c r="P251" i="277"/>
  <c r="K251" i="277"/>
  <c r="J251" i="277"/>
  <c r="I251" i="277"/>
  <c r="AT250" i="277"/>
  <c r="AS250" i="277"/>
  <c r="AR250" i="277"/>
  <c r="AM250" i="277"/>
  <c r="AL250" i="277"/>
  <c r="AK250" i="277"/>
  <c r="AF250" i="277"/>
  <c r="AE250" i="277"/>
  <c r="AD250" i="277"/>
  <c r="Y250" i="277"/>
  <c r="X250" i="277"/>
  <c r="W250" i="277"/>
  <c r="R250" i="277"/>
  <c r="Q250" i="277"/>
  <c r="P250" i="277"/>
  <c r="K250" i="277"/>
  <c r="J250" i="277"/>
  <c r="I250" i="277"/>
  <c r="AT249" i="277"/>
  <c r="AS249" i="277"/>
  <c r="AR249" i="277"/>
  <c r="AM249" i="277"/>
  <c r="AL249" i="277"/>
  <c r="AK249" i="277"/>
  <c r="AF249" i="277"/>
  <c r="AE249" i="277"/>
  <c r="AD249" i="277"/>
  <c r="Y249" i="277"/>
  <c r="X249" i="277"/>
  <c r="W249" i="277"/>
  <c r="T249" i="277"/>
  <c r="R249" i="277"/>
  <c r="Q249" i="277"/>
  <c r="P249" i="277"/>
  <c r="K249" i="277"/>
  <c r="J249" i="277"/>
  <c r="I249" i="277"/>
  <c r="AT248" i="277"/>
  <c r="AS248" i="277"/>
  <c r="AR248" i="277"/>
  <c r="AM248" i="277"/>
  <c r="AL248" i="277"/>
  <c r="AK248" i="277"/>
  <c r="AH248" i="277"/>
  <c r="AF248" i="277"/>
  <c r="AE248" i="277"/>
  <c r="AD248" i="277"/>
  <c r="Y248" i="277"/>
  <c r="X248" i="277"/>
  <c r="W248" i="277"/>
  <c r="T248" i="277"/>
  <c r="R248" i="277"/>
  <c r="Q248" i="277"/>
  <c r="P248" i="277"/>
  <c r="K248" i="277"/>
  <c r="J248" i="277"/>
  <c r="I248" i="277"/>
  <c r="AQ247" i="277"/>
  <c r="AP247" i="277"/>
  <c r="AN247" i="277"/>
  <c r="AO241" i="277" s="1"/>
  <c r="AJ247" i="277"/>
  <c r="AI247" i="277"/>
  <c r="AG247" i="277"/>
  <c r="AC247" i="277"/>
  <c r="AB247" i="277"/>
  <c r="Z247" i="277"/>
  <c r="V247" i="277"/>
  <c r="U247" i="277"/>
  <c r="S247" i="277"/>
  <c r="O247" i="277"/>
  <c r="N247" i="277"/>
  <c r="L247" i="277"/>
  <c r="H247" i="277"/>
  <c r="G247" i="277"/>
  <c r="E247" i="277"/>
  <c r="AT246" i="277"/>
  <c r="AS246" i="277"/>
  <c r="AR246" i="277"/>
  <c r="AM246" i="277"/>
  <c r="AL246" i="277"/>
  <c r="AK246" i="277"/>
  <c r="AF246" i="277"/>
  <c r="AE246" i="277"/>
  <c r="AD246" i="277"/>
  <c r="Y246" i="277"/>
  <c r="X246" i="277"/>
  <c r="W246" i="277"/>
  <c r="R246" i="277"/>
  <c r="Q246" i="277"/>
  <c r="P246" i="277"/>
  <c r="K246" i="277"/>
  <c r="J246" i="277"/>
  <c r="I246" i="277"/>
  <c r="AT245" i="277"/>
  <c r="AS245" i="277"/>
  <c r="AR245" i="277"/>
  <c r="AM245" i="277"/>
  <c r="AL245" i="277"/>
  <c r="AK245" i="277"/>
  <c r="AF245" i="277"/>
  <c r="AE245" i="277"/>
  <c r="AD245" i="277"/>
  <c r="Y245" i="277"/>
  <c r="X245" i="277"/>
  <c r="W245" i="277"/>
  <c r="R245" i="277"/>
  <c r="Q245" i="277"/>
  <c r="P245" i="277"/>
  <c r="K245" i="277"/>
  <c r="J245" i="277"/>
  <c r="I245" i="277"/>
  <c r="AT244" i="277"/>
  <c r="AS244" i="277"/>
  <c r="AR244" i="277"/>
  <c r="AM244" i="277"/>
  <c r="AL244" i="277"/>
  <c r="AK244" i="277"/>
  <c r="AF244" i="277"/>
  <c r="AE244" i="277"/>
  <c r="AD244" i="277"/>
  <c r="Y244" i="277"/>
  <c r="X244" i="277"/>
  <c r="W244" i="277"/>
  <c r="R244" i="277"/>
  <c r="Q244" i="277"/>
  <c r="P244" i="277"/>
  <c r="K244" i="277"/>
  <c r="J244" i="277"/>
  <c r="I244" i="277"/>
  <c r="AT243" i="277"/>
  <c r="AS243" i="277"/>
  <c r="AR243" i="277"/>
  <c r="AM243" i="277"/>
  <c r="AL243" i="277"/>
  <c r="AK243" i="277"/>
  <c r="AF243" i="277"/>
  <c r="AE243" i="277"/>
  <c r="AD243" i="277"/>
  <c r="Y243" i="277"/>
  <c r="X243" i="277"/>
  <c r="W243" i="277"/>
  <c r="R243" i="277"/>
  <c r="Q243" i="277"/>
  <c r="P243" i="277"/>
  <c r="K243" i="277"/>
  <c r="J243" i="277"/>
  <c r="I243" i="277"/>
  <c r="AT242" i="277"/>
  <c r="AS242" i="277"/>
  <c r="AR242" i="277"/>
  <c r="AM242" i="277"/>
  <c r="AL242" i="277"/>
  <c r="AK242" i="277"/>
  <c r="AF242" i="277"/>
  <c r="AE242" i="277"/>
  <c r="AD242" i="277"/>
  <c r="Y242" i="277"/>
  <c r="X242" i="277"/>
  <c r="W242" i="277"/>
  <c r="R242" i="277"/>
  <c r="Q242" i="277"/>
  <c r="P242" i="277"/>
  <c r="K242" i="277"/>
  <c r="J242" i="277"/>
  <c r="I242" i="277"/>
  <c r="AT241" i="277"/>
  <c r="AS241" i="277"/>
  <c r="AR241" i="277"/>
  <c r="AM241" i="277"/>
  <c r="AL241" i="277"/>
  <c r="AK241" i="277"/>
  <c r="AF241" i="277"/>
  <c r="AE241" i="277"/>
  <c r="AD241" i="277"/>
  <c r="Y241" i="277"/>
  <c r="X241" i="277"/>
  <c r="W241" i="277"/>
  <c r="R241" i="277"/>
  <c r="Q241" i="277"/>
  <c r="P241" i="277"/>
  <c r="K241" i="277"/>
  <c r="J241" i="277"/>
  <c r="I241" i="277"/>
  <c r="AT240" i="277"/>
  <c r="AS240" i="277"/>
  <c r="AR240" i="277"/>
  <c r="AM240" i="277"/>
  <c r="AL240" i="277"/>
  <c r="AK240" i="277"/>
  <c r="AF240" i="277"/>
  <c r="AE240" i="277"/>
  <c r="AD240" i="277"/>
  <c r="Y240" i="277"/>
  <c r="X240" i="277"/>
  <c r="W240" i="277"/>
  <c r="R240" i="277"/>
  <c r="Q240" i="277"/>
  <c r="P240" i="277"/>
  <c r="K240" i="277"/>
  <c r="J240" i="277"/>
  <c r="I240" i="277"/>
  <c r="AT239" i="277"/>
  <c r="AS239" i="277"/>
  <c r="AR239" i="277"/>
  <c r="AM239" i="277"/>
  <c r="AL239" i="277"/>
  <c r="AK239" i="277"/>
  <c r="AH239" i="277"/>
  <c r="AF239" i="277"/>
  <c r="AE239" i="277"/>
  <c r="AD239" i="277"/>
  <c r="Y239" i="277"/>
  <c r="X239" i="277"/>
  <c r="W239" i="277"/>
  <c r="R239" i="277"/>
  <c r="Q239" i="277"/>
  <c r="P239" i="277"/>
  <c r="K239" i="277"/>
  <c r="J239" i="277"/>
  <c r="I239" i="277"/>
  <c r="AQ238" i="277"/>
  <c r="AP238" i="277"/>
  <c r="AN238" i="277"/>
  <c r="AJ238" i="277"/>
  <c r="AI238" i="277"/>
  <c r="AG238" i="277"/>
  <c r="AC238" i="277"/>
  <c r="AB238" i="277"/>
  <c r="Z238" i="277"/>
  <c r="V238" i="277"/>
  <c r="U238" i="277"/>
  <c r="S238" i="277"/>
  <c r="O238" i="277"/>
  <c r="N238" i="277"/>
  <c r="L238" i="277"/>
  <c r="H238" i="277"/>
  <c r="G238" i="277"/>
  <c r="E238" i="277"/>
  <c r="AT237" i="277"/>
  <c r="AS237" i="277"/>
  <c r="AR237" i="277"/>
  <c r="AM237" i="277"/>
  <c r="AL237" i="277"/>
  <c r="AK237" i="277"/>
  <c r="AF237" i="277"/>
  <c r="AE237" i="277"/>
  <c r="AD237" i="277"/>
  <c r="Y237" i="277"/>
  <c r="X237" i="277"/>
  <c r="W237" i="277"/>
  <c r="R237" i="277"/>
  <c r="Q237" i="277"/>
  <c r="P237" i="277"/>
  <c r="K237" i="277"/>
  <c r="J237" i="277"/>
  <c r="I237" i="277"/>
  <c r="AT236" i="277"/>
  <c r="AS236" i="277"/>
  <c r="AR236" i="277"/>
  <c r="AM236" i="277"/>
  <c r="AL236" i="277"/>
  <c r="AK236" i="277"/>
  <c r="AF236" i="277"/>
  <c r="AE236" i="277"/>
  <c r="AD236" i="277"/>
  <c r="Y236" i="277"/>
  <c r="X236" i="277"/>
  <c r="W236" i="277"/>
  <c r="R236" i="277"/>
  <c r="Q236" i="277"/>
  <c r="P236" i="277"/>
  <c r="K236" i="277"/>
  <c r="J236" i="277"/>
  <c r="I236" i="277"/>
  <c r="AT235" i="277"/>
  <c r="AS235" i="277"/>
  <c r="AR235" i="277"/>
  <c r="AM235" i="277"/>
  <c r="AL235" i="277"/>
  <c r="AK235" i="277"/>
  <c r="AF235" i="277"/>
  <c r="AE235" i="277"/>
  <c r="AD235" i="277"/>
  <c r="Y235" i="277"/>
  <c r="X235" i="277"/>
  <c r="W235" i="277"/>
  <c r="R235" i="277"/>
  <c r="Q235" i="277"/>
  <c r="P235" i="277"/>
  <c r="K235" i="277"/>
  <c r="J235" i="277"/>
  <c r="I235" i="277"/>
  <c r="AT234" i="277"/>
  <c r="AS234" i="277"/>
  <c r="AR234" i="277"/>
  <c r="AO234" i="277"/>
  <c r="AM234" i="277"/>
  <c r="AL234" i="277"/>
  <c r="AK234" i="277"/>
  <c r="AF234" i="277"/>
  <c r="AE234" i="277"/>
  <c r="AD234" i="277"/>
  <c r="Y234" i="277"/>
  <c r="X234" i="277"/>
  <c r="W234" i="277"/>
  <c r="R234" i="277"/>
  <c r="Q234" i="277"/>
  <c r="P234" i="277"/>
  <c r="K234" i="277"/>
  <c r="J234" i="277"/>
  <c r="I234" i="277"/>
  <c r="AT233" i="277"/>
  <c r="AS233" i="277"/>
  <c r="AR233" i="277"/>
  <c r="AO233" i="277"/>
  <c r="AM233" i="277"/>
  <c r="AL233" i="277"/>
  <c r="AK233" i="277"/>
  <c r="AF233" i="277"/>
  <c r="AE233" i="277"/>
  <c r="AD233" i="277"/>
  <c r="Y233" i="277"/>
  <c r="X233" i="277"/>
  <c r="W233" i="277"/>
  <c r="R233" i="277"/>
  <c r="Q233" i="277"/>
  <c r="P233" i="277"/>
  <c r="K233" i="277"/>
  <c r="J233" i="277"/>
  <c r="I233" i="277"/>
  <c r="AT232" i="277"/>
  <c r="AS232" i="277"/>
  <c r="AR232" i="277"/>
  <c r="AO232" i="277"/>
  <c r="AM232" i="277"/>
  <c r="AL232" i="277"/>
  <c r="AK232" i="277"/>
  <c r="AH232" i="277"/>
  <c r="AF232" i="277"/>
  <c r="AE232" i="277"/>
  <c r="AD232" i="277"/>
  <c r="Y232" i="277"/>
  <c r="X232" i="277"/>
  <c r="W232" i="277"/>
  <c r="R232" i="277"/>
  <c r="Q232" i="277"/>
  <c r="P232" i="277"/>
  <c r="K232" i="277"/>
  <c r="J232" i="277"/>
  <c r="I232" i="277"/>
  <c r="AT231" i="277"/>
  <c r="AS231" i="277"/>
  <c r="AR231" i="277"/>
  <c r="AO231" i="277"/>
  <c r="AM231" i="277"/>
  <c r="AL231" i="277"/>
  <c r="AK231" i="277"/>
  <c r="AF231" i="277"/>
  <c r="AE231" i="277"/>
  <c r="AD231" i="277"/>
  <c r="Y231" i="277"/>
  <c r="X231" i="277"/>
  <c r="W231" i="277"/>
  <c r="R231" i="277"/>
  <c r="Q231" i="277"/>
  <c r="P231" i="277"/>
  <c r="K231" i="277"/>
  <c r="J231" i="277"/>
  <c r="I231" i="277"/>
  <c r="AT230" i="277"/>
  <c r="AS230" i="277"/>
  <c r="AR230" i="277"/>
  <c r="AO230" i="277"/>
  <c r="AM230" i="277"/>
  <c r="AL230" i="277"/>
  <c r="AK230" i="277"/>
  <c r="AF230" i="277"/>
  <c r="AE230" i="277"/>
  <c r="AD230" i="277"/>
  <c r="Y230" i="277"/>
  <c r="X230" i="277"/>
  <c r="W230" i="277"/>
  <c r="R230" i="277"/>
  <c r="Q230" i="277"/>
  <c r="P230" i="277"/>
  <c r="K230" i="277"/>
  <c r="J230" i="277"/>
  <c r="I230" i="277"/>
  <c r="AQ229" i="277"/>
  <c r="AP229" i="277"/>
  <c r="AN229" i="277"/>
  <c r="AO228" i="277" s="1"/>
  <c r="AJ229" i="277"/>
  <c r="AI229" i="277"/>
  <c r="AG229" i="277"/>
  <c r="AH228" i="277" s="1"/>
  <c r="AC229" i="277"/>
  <c r="AB229" i="277"/>
  <c r="Z229" i="277"/>
  <c r="V229" i="277"/>
  <c r="U229" i="277"/>
  <c r="S229" i="277"/>
  <c r="T227" i="277" s="1"/>
  <c r="O229" i="277"/>
  <c r="N229" i="277"/>
  <c r="L229" i="277"/>
  <c r="M228" i="277" s="1"/>
  <c r="H229" i="277"/>
  <c r="G229" i="277"/>
  <c r="E229" i="277"/>
  <c r="F229" i="277" s="1"/>
  <c r="AT228" i="277"/>
  <c r="AS228" i="277"/>
  <c r="AR228" i="277"/>
  <c r="AM228" i="277"/>
  <c r="AL228" i="277"/>
  <c r="AK228" i="277"/>
  <c r="AF228" i="277"/>
  <c r="AE228" i="277"/>
  <c r="AD228" i="277"/>
  <c r="Y228" i="277"/>
  <c r="X228" i="277"/>
  <c r="W228" i="277"/>
  <c r="R228" i="277"/>
  <c r="Q228" i="277"/>
  <c r="P228" i="277"/>
  <c r="K228" i="277"/>
  <c r="J228" i="277"/>
  <c r="I228" i="277"/>
  <c r="AT227" i="277"/>
  <c r="AS227" i="277"/>
  <c r="AR227" i="277"/>
  <c r="AM227" i="277"/>
  <c r="AL227" i="277"/>
  <c r="AK227" i="277"/>
  <c r="AF227" i="277"/>
  <c r="AE227" i="277"/>
  <c r="AD227" i="277"/>
  <c r="Y227" i="277"/>
  <c r="X227" i="277"/>
  <c r="W227" i="277"/>
  <c r="R227" i="277"/>
  <c r="Q227" i="277"/>
  <c r="P227" i="277"/>
  <c r="K227" i="277"/>
  <c r="J227" i="277"/>
  <c r="I227" i="277"/>
  <c r="AT226" i="277"/>
  <c r="AS226" i="277"/>
  <c r="AR226" i="277"/>
  <c r="AM226" i="277"/>
  <c r="AL226" i="277"/>
  <c r="AK226" i="277"/>
  <c r="AF226" i="277"/>
  <c r="AE226" i="277"/>
  <c r="AD226" i="277"/>
  <c r="Y226" i="277"/>
  <c r="X226" i="277"/>
  <c r="W226" i="277"/>
  <c r="R226" i="277"/>
  <c r="Q226" i="277"/>
  <c r="P226" i="277"/>
  <c r="K226" i="277"/>
  <c r="J226" i="277"/>
  <c r="I226" i="277"/>
  <c r="AT225" i="277"/>
  <c r="AS225" i="277"/>
  <c r="AR225" i="277"/>
  <c r="AM225" i="277"/>
  <c r="AL225" i="277"/>
  <c r="AK225" i="277"/>
  <c r="AF225" i="277"/>
  <c r="AE225" i="277"/>
  <c r="AD225" i="277"/>
  <c r="Y225" i="277"/>
  <c r="X225" i="277"/>
  <c r="W225" i="277"/>
  <c r="R225" i="277"/>
  <c r="Q225" i="277"/>
  <c r="P225" i="277"/>
  <c r="K225" i="277"/>
  <c r="J225" i="277"/>
  <c r="I225" i="277"/>
  <c r="AT224" i="277"/>
  <c r="AS224" i="277"/>
  <c r="AR224" i="277"/>
  <c r="AM224" i="277"/>
  <c r="AL224" i="277"/>
  <c r="AK224" i="277"/>
  <c r="AF224" i="277"/>
  <c r="AE224" i="277"/>
  <c r="AD224" i="277"/>
  <c r="Y224" i="277"/>
  <c r="X224" i="277"/>
  <c r="W224" i="277"/>
  <c r="R224" i="277"/>
  <c r="Q224" i="277"/>
  <c r="P224" i="277"/>
  <c r="K224" i="277"/>
  <c r="J224" i="277"/>
  <c r="I224" i="277"/>
  <c r="AT223" i="277"/>
  <c r="AS223" i="277"/>
  <c r="AR223" i="277"/>
  <c r="AM223" i="277"/>
  <c r="AL223" i="277"/>
  <c r="AK223" i="277"/>
  <c r="AH223" i="277"/>
  <c r="AF223" i="277"/>
  <c r="AE223" i="277"/>
  <c r="AD223" i="277"/>
  <c r="Y223" i="277"/>
  <c r="X223" i="277"/>
  <c r="W223" i="277"/>
  <c r="R223" i="277"/>
  <c r="Q223" i="277"/>
  <c r="P223" i="277"/>
  <c r="K223" i="277"/>
  <c r="J223" i="277"/>
  <c r="I223" i="277"/>
  <c r="F223" i="277"/>
  <c r="AT222" i="277"/>
  <c r="AS222" i="277"/>
  <c r="AR222" i="277"/>
  <c r="AM222" i="277"/>
  <c r="AL222" i="277"/>
  <c r="AK222" i="277"/>
  <c r="AH222" i="277"/>
  <c r="AF222" i="277"/>
  <c r="AE222" i="277"/>
  <c r="AD222" i="277"/>
  <c r="Y222" i="277"/>
  <c r="X222" i="277"/>
  <c r="W222" i="277"/>
  <c r="R222" i="277"/>
  <c r="Q222" i="277"/>
  <c r="P222" i="277"/>
  <c r="K222" i="277"/>
  <c r="J222" i="277"/>
  <c r="I222" i="277"/>
  <c r="F222" i="277"/>
  <c r="AT221" i="277"/>
  <c r="AS221" i="277"/>
  <c r="AR221" i="277"/>
  <c r="AM221" i="277"/>
  <c r="AL221" i="277"/>
  <c r="AK221" i="277"/>
  <c r="AH221" i="277"/>
  <c r="AF221" i="277"/>
  <c r="AE221" i="277"/>
  <c r="AD221" i="277"/>
  <c r="Y221" i="277"/>
  <c r="X221" i="277"/>
  <c r="W221" i="277"/>
  <c r="R221" i="277"/>
  <c r="Q221" i="277"/>
  <c r="P221" i="277"/>
  <c r="K221" i="277"/>
  <c r="J221" i="277"/>
  <c r="I221" i="277"/>
  <c r="F221" i="277"/>
  <c r="AQ220" i="277"/>
  <c r="AP220" i="277"/>
  <c r="AN220" i="277"/>
  <c r="AO217" i="277" s="1"/>
  <c r="AJ220" i="277"/>
  <c r="AI220" i="277"/>
  <c r="AG220" i="277"/>
  <c r="AH217" i="277" s="1"/>
  <c r="AC220" i="277"/>
  <c r="AB220" i="277"/>
  <c r="Z220" i="277"/>
  <c r="V220" i="277"/>
  <c r="U220" i="277"/>
  <c r="S220" i="277"/>
  <c r="T218" i="277" s="1"/>
  <c r="O220" i="277"/>
  <c r="N220" i="277"/>
  <c r="L220" i="277"/>
  <c r="M219" i="277" s="1"/>
  <c r="H220" i="277"/>
  <c r="G220" i="277"/>
  <c r="E220" i="277"/>
  <c r="F218" i="277" s="1"/>
  <c r="AT219" i="277"/>
  <c r="AS219" i="277"/>
  <c r="AR219" i="277"/>
  <c r="AM219" i="277"/>
  <c r="AL219" i="277"/>
  <c r="AK219" i="277"/>
  <c r="AF219" i="277"/>
  <c r="AE219" i="277"/>
  <c r="AD219" i="277"/>
  <c r="Y219" i="277"/>
  <c r="X219" i="277"/>
  <c r="W219" i="277"/>
  <c r="R219" i="277"/>
  <c r="Q219" i="277"/>
  <c r="P219" i="277"/>
  <c r="K219" i="277"/>
  <c r="J219" i="277"/>
  <c r="I219" i="277"/>
  <c r="AT218" i="277"/>
  <c r="AS218" i="277"/>
  <c r="AR218" i="277"/>
  <c r="AM218" i="277"/>
  <c r="AL218" i="277"/>
  <c r="AK218" i="277"/>
  <c r="AF218" i="277"/>
  <c r="AE218" i="277"/>
  <c r="AD218" i="277"/>
  <c r="Y218" i="277"/>
  <c r="X218" i="277"/>
  <c r="W218" i="277"/>
  <c r="R218" i="277"/>
  <c r="Q218" i="277"/>
  <c r="P218" i="277"/>
  <c r="K218" i="277"/>
  <c r="J218" i="277"/>
  <c r="I218" i="277"/>
  <c r="AT217" i="277"/>
  <c r="AS217" i="277"/>
  <c r="AR217" i="277"/>
  <c r="AM217" i="277"/>
  <c r="AL217" i="277"/>
  <c r="AK217" i="277"/>
  <c r="AF217" i="277"/>
  <c r="AE217" i="277"/>
  <c r="AD217" i="277"/>
  <c r="Y217" i="277"/>
  <c r="X217" i="277"/>
  <c r="W217" i="277"/>
  <c r="R217" i="277"/>
  <c r="Q217" i="277"/>
  <c r="P217" i="277"/>
  <c r="K217" i="277"/>
  <c r="J217" i="277"/>
  <c r="I217" i="277"/>
  <c r="AT216" i="277"/>
  <c r="AS216" i="277"/>
  <c r="AR216" i="277"/>
  <c r="AM216" i="277"/>
  <c r="AL216" i="277"/>
  <c r="AK216" i="277"/>
  <c r="AF216" i="277"/>
  <c r="AE216" i="277"/>
  <c r="AD216" i="277"/>
  <c r="Y216" i="277"/>
  <c r="X216" i="277"/>
  <c r="W216" i="277"/>
  <c r="R216" i="277"/>
  <c r="Q216" i="277"/>
  <c r="P216" i="277"/>
  <c r="K216" i="277"/>
  <c r="J216" i="277"/>
  <c r="I216" i="277"/>
  <c r="AT215" i="277"/>
  <c r="AS215" i="277"/>
  <c r="AR215" i="277"/>
  <c r="AM215" i="277"/>
  <c r="AL215" i="277"/>
  <c r="AK215" i="277"/>
  <c r="AF215" i="277"/>
  <c r="AE215" i="277"/>
  <c r="AD215" i="277"/>
  <c r="Y215" i="277"/>
  <c r="X215" i="277"/>
  <c r="W215" i="277"/>
  <c r="R215" i="277"/>
  <c r="Q215" i="277"/>
  <c r="P215" i="277"/>
  <c r="K215" i="277"/>
  <c r="J215" i="277"/>
  <c r="I215" i="277"/>
  <c r="F215" i="277"/>
  <c r="AT214" i="277"/>
  <c r="AS214" i="277"/>
  <c r="AR214" i="277"/>
  <c r="AM214" i="277"/>
  <c r="AL214" i="277"/>
  <c r="AK214" i="277"/>
  <c r="AF214" i="277"/>
  <c r="AE214" i="277"/>
  <c r="AD214" i="277"/>
  <c r="Y214" i="277"/>
  <c r="X214" i="277"/>
  <c r="W214" i="277"/>
  <c r="R214" i="277"/>
  <c r="Q214" i="277"/>
  <c r="P214" i="277"/>
  <c r="M214" i="277"/>
  <c r="K214" i="277"/>
  <c r="J214" i="277"/>
  <c r="I214" i="277"/>
  <c r="AT213" i="277"/>
  <c r="AS213" i="277"/>
  <c r="AR213" i="277"/>
  <c r="AM213" i="277"/>
  <c r="AL213" i="277"/>
  <c r="AK213" i="277"/>
  <c r="AH213" i="277"/>
  <c r="AF213" i="277"/>
  <c r="AE213" i="277"/>
  <c r="AD213" i="277"/>
  <c r="Y213" i="277"/>
  <c r="X213" i="277"/>
  <c r="W213" i="277"/>
  <c r="R213" i="277"/>
  <c r="Q213" i="277"/>
  <c r="P213" i="277"/>
  <c r="M213" i="277"/>
  <c r="K213" i="277"/>
  <c r="J213" i="277"/>
  <c r="I213" i="277"/>
  <c r="AT212" i="277"/>
  <c r="AS212" i="277"/>
  <c r="AR212" i="277"/>
  <c r="AO212" i="277"/>
  <c r="AM212" i="277"/>
  <c r="AL212" i="277"/>
  <c r="AK212" i="277"/>
  <c r="AH212" i="277"/>
  <c r="AF212" i="277"/>
  <c r="AE212" i="277"/>
  <c r="AD212" i="277"/>
  <c r="Y212" i="277"/>
  <c r="X212" i="277"/>
  <c r="W212" i="277"/>
  <c r="T212" i="277"/>
  <c r="R212" i="277"/>
  <c r="Q212" i="277"/>
  <c r="P212" i="277"/>
  <c r="M212" i="277"/>
  <c r="K212" i="277"/>
  <c r="J212" i="277"/>
  <c r="I212" i="277"/>
  <c r="F212" i="277"/>
  <c r="AQ211" i="277"/>
  <c r="AP211" i="277"/>
  <c r="AN211" i="277"/>
  <c r="AO205" i="277" s="1"/>
  <c r="AJ211" i="277"/>
  <c r="AI211" i="277"/>
  <c r="AG211" i="277"/>
  <c r="AC211" i="277"/>
  <c r="AB211" i="277"/>
  <c r="Z211" i="277"/>
  <c r="V211" i="277"/>
  <c r="U211" i="277"/>
  <c r="S211" i="277"/>
  <c r="T205" i="277" s="1"/>
  <c r="O211" i="277"/>
  <c r="N211" i="277"/>
  <c r="L211" i="277"/>
  <c r="M203" i="277" s="1"/>
  <c r="H211" i="277"/>
  <c r="G211" i="277"/>
  <c r="E211" i="277"/>
  <c r="F209" i="277" s="1"/>
  <c r="AT210" i="277"/>
  <c r="AS210" i="277"/>
  <c r="AR210" i="277"/>
  <c r="AM210" i="277"/>
  <c r="AL210" i="277"/>
  <c r="AK210" i="277"/>
  <c r="AF210" i="277"/>
  <c r="AE210" i="277"/>
  <c r="AD210" i="277"/>
  <c r="Y210" i="277"/>
  <c r="X210" i="277"/>
  <c r="W210" i="277"/>
  <c r="R210" i="277"/>
  <c r="Q210" i="277"/>
  <c r="P210" i="277"/>
  <c r="K210" i="277"/>
  <c r="J210" i="277"/>
  <c r="I210" i="277"/>
  <c r="AT209" i="277"/>
  <c r="AS209" i="277"/>
  <c r="AR209" i="277"/>
  <c r="AM209" i="277"/>
  <c r="AL209" i="277"/>
  <c r="AK209" i="277"/>
  <c r="AF209" i="277"/>
  <c r="AE209" i="277"/>
  <c r="AD209" i="277"/>
  <c r="Y209" i="277"/>
  <c r="X209" i="277"/>
  <c r="W209" i="277"/>
  <c r="R209" i="277"/>
  <c r="Q209" i="277"/>
  <c r="P209" i="277"/>
  <c r="K209" i="277"/>
  <c r="J209" i="277"/>
  <c r="I209" i="277"/>
  <c r="AT208" i="277"/>
  <c r="AS208" i="277"/>
  <c r="AR208" i="277"/>
  <c r="AM208" i="277"/>
  <c r="AL208" i="277"/>
  <c r="AK208" i="277"/>
  <c r="AF208" i="277"/>
  <c r="AE208" i="277"/>
  <c r="AD208" i="277"/>
  <c r="Y208" i="277"/>
  <c r="X208" i="277"/>
  <c r="W208" i="277"/>
  <c r="R208" i="277"/>
  <c r="Q208" i="277"/>
  <c r="P208" i="277"/>
  <c r="K208" i="277"/>
  <c r="J208" i="277"/>
  <c r="I208" i="277"/>
  <c r="AT207" i="277"/>
  <c r="AS207" i="277"/>
  <c r="AR207" i="277"/>
  <c r="AM207" i="277"/>
  <c r="AL207" i="277"/>
  <c r="AK207" i="277"/>
  <c r="AF207" i="277"/>
  <c r="AE207" i="277"/>
  <c r="AD207" i="277"/>
  <c r="Y207" i="277"/>
  <c r="X207" i="277"/>
  <c r="W207" i="277"/>
  <c r="R207" i="277"/>
  <c r="Q207" i="277"/>
  <c r="P207" i="277"/>
  <c r="K207" i="277"/>
  <c r="J207" i="277"/>
  <c r="I207" i="277"/>
  <c r="AT206" i="277"/>
  <c r="AS206" i="277"/>
  <c r="AR206" i="277"/>
  <c r="AM206" i="277"/>
  <c r="AL206" i="277"/>
  <c r="AK206" i="277"/>
  <c r="AF206" i="277"/>
  <c r="AE206" i="277"/>
  <c r="AD206" i="277"/>
  <c r="Y206" i="277"/>
  <c r="X206" i="277"/>
  <c r="W206" i="277"/>
  <c r="R206" i="277"/>
  <c r="Q206" i="277"/>
  <c r="P206" i="277"/>
  <c r="K206" i="277"/>
  <c r="J206" i="277"/>
  <c r="I206" i="277"/>
  <c r="F206" i="277"/>
  <c r="AT205" i="277"/>
  <c r="AS205" i="277"/>
  <c r="AR205" i="277"/>
  <c r="AM205" i="277"/>
  <c r="AL205" i="277"/>
  <c r="AK205" i="277"/>
  <c r="AH205" i="277"/>
  <c r="AF205" i="277"/>
  <c r="AE205" i="277"/>
  <c r="AD205" i="277"/>
  <c r="Y205" i="277"/>
  <c r="X205" i="277"/>
  <c r="W205" i="277"/>
  <c r="R205" i="277"/>
  <c r="Q205" i="277"/>
  <c r="P205" i="277"/>
  <c r="K205" i="277"/>
  <c r="J205" i="277"/>
  <c r="I205" i="277"/>
  <c r="F205" i="277"/>
  <c r="AT204" i="277"/>
  <c r="AS204" i="277"/>
  <c r="AR204" i="277"/>
  <c r="AO204" i="277"/>
  <c r="AM204" i="277"/>
  <c r="AL204" i="277"/>
  <c r="AK204" i="277"/>
  <c r="AH204" i="277"/>
  <c r="AF204" i="277"/>
  <c r="AE204" i="277"/>
  <c r="AD204" i="277"/>
  <c r="Y204" i="277"/>
  <c r="X204" i="277"/>
  <c r="W204" i="277"/>
  <c r="R204" i="277"/>
  <c r="Q204" i="277"/>
  <c r="P204" i="277"/>
  <c r="K204" i="277"/>
  <c r="J204" i="277"/>
  <c r="I204" i="277"/>
  <c r="AT203" i="277"/>
  <c r="AS203" i="277"/>
  <c r="AR203" i="277"/>
  <c r="AM203" i="277"/>
  <c r="AL203" i="277"/>
  <c r="AK203" i="277"/>
  <c r="AF203" i="277"/>
  <c r="AE203" i="277"/>
  <c r="AD203" i="277"/>
  <c r="Y203" i="277"/>
  <c r="X203" i="277"/>
  <c r="W203" i="277"/>
  <c r="R203" i="277"/>
  <c r="Q203" i="277"/>
  <c r="P203" i="277"/>
  <c r="K203" i="277"/>
  <c r="J203" i="277"/>
  <c r="I203" i="277"/>
  <c r="F203" i="277"/>
  <c r="AQ202" i="277"/>
  <c r="AP202" i="277"/>
  <c r="AN202" i="277"/>
  <c r="AO198" i="277" s="1"/>
  <c r="AJ202" i="277"/>
  <c r="AI202" i="277"/>
  <c r="AG202" i="277"/>
  <c r="AH202" i="277" s="1"/>
  <c r="AC202" i="277"/>
  <c r="AB202" i="277"/>
  <c r="Z202" i="277"/>
  <c r="AA199" i="277" s="1"/>
  <c r="V202" i="277"/>
  <c r="U202" i="277"/>
  <c r="S202" i="277"/>
  <c r="T200" i="277" s="1"/>
  <c r="O202" i="277"/>
  <c r="N202" i="277"/>
  <c r="L202" i="277"/>
  <c r="M201" i="277" s="1"/>
  <c r="H202" i="277"/>
  <c r="G202" i="277"/>
  <c r="E202" i="277"/>
  <c r="AT201" i="277"/>
  <c r="AS201" i="277"/>
  <c r="AR201" i="277"/>
  <c r="AM201" i="277"/>
  <c r="AL201" i="277"/>
  <c r="AK201" i="277"/>
  <c r="AF201" i="277"/>
  <c r="AE201" i="277"/>
  <c r="AD201" i="277"/>
  <c r="Y201" i="277"/>
  <c r="X201" i="277"/>
  <c r="W201" i="277"/>
  <c r="R201" i="277"/>
  <c r="Q201" i="277"/>
  <c r="P201" i="277"/>
  <c r="K201" i="277"/>
  <c r="J201" i="277"/>
  <c r="I201" i="277"/>
  <c r="AT200" i="277"/>
  <c r="AS200" i="277"/>
  <c r="AR200" i="277"/>
  <c r="AM200" i="277"/>
  <c r="AL200" i="277"/>
  <c r="AK200" i="277"/>
  <c r="AF200" i="277"/>
  <c r="AE200" i="277"/>
  <c r="AD200" i="277"/>
  <c r="Y200" i="277"/>
  <c r="X200" i="277"/>
  <c r="W200" i="277"/>
  <c r="R200" i="277"/>
  <c r="Q200" i="277"/>
  <c r="P200" i="277"/>
  <c r="K200" i="277"/>
  <c r="J200" i="277"/>
  <c r="I200" i="277"/>
  <c r="AT199" i="277"/>
  <c r="AS199" i="277"/>
  <c r="AR199" i="277"/>
  <c r="AM199" i="277"/>
  <c r="AL199" i="277"/>
  <c r="AK199" i="277"/>
  <c r="AF199" i="277"/>
  <c r="AE199" i="277"/>
  <c r="AD199" i="277"/>
  <c r="Y199" i="277"/>
  <c r="X199" i="277"/>
  <c r="W199" i="277"/>
  <c r="R199" i="277"/>
  <c r="Q199" i="277"/>
  <c r="P199" i="277"/>
  <c r="K199" i="277"/>
  <c r="J199" i="277"/>
  <c r="I199" i="277"/>
  <c r="AT198" i="277"/>
  <c r="AS198" i="277"/>
  <c r="AR198" i="277"/>
  <c r="AM198" i="277"/>
  <c r="AL198" i="277"/>
  <c r="AK198" i="277"/>
  <c r="AF198" i="277"/>
  <c r="AE198" i="277"/>
  <c r="AD198" i="277"/>
  <c r="Y198" i="277"/>
  <c r="X198" i="277"/>
  <c r="W198" i="277"/>
  <c r="R198" i="277"/>
  <c r="Q198" i="277"/>
  <c r="P198" i="277"/>
  <c r="K198" i="277"/>
  <c r="J198" i="277"/>
  <c r="I198" i="277"/>
  <c r="AT197" i="277"/>
  <c r="AS197" i="277"/>
  <c r="AR197" i="277"/>
  <c r="AM197" i="277"/>
  <c r="AL197" i="277"/>
  <c r="AK197" i="277"/>
  <c r="AF197" i="277"/>
  <c r="AE197" i="277"/>
  <c r="AD197" i="277"/>
  <c r="Y197" i="277"/>
  <c r="X197" i="277"/>
  <c r="W197" i="277"/>
  <c r="R197" i="277"/>
  <c r="Q197" i="277"/>
  <c r="P197" i="277"/>
  <c r="K197" i="277"/>
  <c r="J197" i="277"/>
  <c r="I197" i="277"/>
  <c r="AT196" i="277"/>
  <c r="AS196" i="277"/>
  <c r="AR196" i="277"/>
  <c r="AM196" i="277"/>
  <c r="AL196" i="277"/>
  <c r="AK196" i="277"/>
  <c r="AF196" i="277"/>
  <c r="AE196" i="277"/>
  <c r="AD196" i="277"/>
  <c r="AA196" i="277"/>
  <c r="Y196" i="277"/>
  <c r="X196" i="277"/>
  <c r="W196" i="277"/>
  <c r="R196" i="277"/>
  <c r="Q196" i="277"/>
  <c r="P196" i="277"/>
  <c r="K196" i="277"/>
  <c r="J196" i="277"/>
  <c r="I196" i="277"/>
  <c r="F196" i="277"/>
  <c r="AT195" i="277"/>
  <c r="AS195" i="277"/>
  <c r="AR195" i="277"/>
  <c r="AM195" i="277"/>
  <c r="AL195" i="277"/>
  <c r="AK195" i="277"/>
  <c r="AF195" i="277"/>
  <c r="AE195" i="277"/>
  <c r="AD195" i="277"/>
  <c r="Y195" i="277"/>
  <c r="X195" i="277"/>
  <c r="W195" i="277"/>
  <c r="R195" i="277"/>
  <c r="Q195" i="277"/>
  <c r="P195" i="277"/>
  <c r="K195" i="277"/>
  <c r="J195" i="277"/>
  <c r="I195" i="277"/>
  <c r="AT194" i="277"/>
  <c r="AS194" i="277"/>
  <c r="AR194" i="277"/>
  <c r="AO194" i="277"/>
  <c r="AM194" i="277"/>
  <c r="AL194" i="277"/>
  <c r="AK194" i="277"/>
  <c r="AF194" i="277"/>
  <c r="AE194" i="277"/>
  <c r="AD194" i="277"/>
  <c r="AA194" i="277"/>
  <c r="Y194" i="277"/>
  <c r="X194" i="277"/>
  <c r="W194" i="277"/>
  <c r="R194" i="277"/>
  <c r="Q194" i="277"/>
  <c r="P194" i="277"/>
  <c r="K194" i="277"/>
  <c r="J194" i="277"/>
  <c r="I194" i="277"/>
  <c r="AQ193" i="277"/>
  <c r="AP193" i="277"/>
  <c r="AN193" i="277"/>
  <c r="AO193" i="277" s="1"/>
  <c r="AJ193" i="277"/>
  <c r="AI193" i="277"/>
  <c r="AG193" i="277"/>
  <c r="AH191" i="277" s="1"/>
  <c r="AC193" i="277"/>
  <c r="AB193" i="277"/>
  <c r="Z193" i="277"/>
  <c r="V193" i="277"/>
  <c r="U193" i="277"/>
  <c r="S193" i="277"/>
  <c r="T191" i="277" s="1"/>
  <c r="O193" i="277"/>
  <c r="N193" i="277"/>
  <c r="L193" i="277"/>
  <c r="M193" i="277" s="1"/>
  <c r="H193" i="277"/>
  <c r="G193" i="277"/>
  <c r="E193" i="277"/>
  <c r="F191" i="277" s="1"/>
  <c r="AT192" i="277"/>
  <c r="AS192" i="277"/>
  <c r="AR192" i="277"/>
  <c r="AM192" i="277"/>
  <c r="AL192" i="277"/>
  <c r="AK192" i="277"/>
  <c r="AF192" i="277"/>
  <c r="AE192" i="277"/>
  <c r="AD192" i="277"/>
  <c r="Y192" i="277"/>
  <c r="X192" i="277"/>
  <c r="W192" i="277"/>
  <c r="R192" i="277"/>
  <c r="Q192" i="277"/>
  <c r="P192" i="277"/>
  <c r="K192" i="277"/>
  <c r="J192" i="277"/>
  <c r="I192" i="277"/>
  <c r="AT191" i="277"/>
  <c r="AS191" i="277"/>
  <c r="AR191" i="277"/>
  <c r="AM191" i="277"/>
  <c r="AL191" i="277"/>
  <c r="AK191" i="277"/>
  <c r="AF191" i="277"/>
  <c r="AE191" i="277"/>
  <c r="AD191" i="277"/>
  <c r="Y191" i="277"/>
  <c r="X191" i="277"/>
  <c r="W191" i="277"/>
  <c r="R191" i="277"/>
  <c r="Q191" i="277"/>
  <c r="P191" i="277"/>
  <c r="K191" i="277"/>
  <c r="J191" i="277"/>
  <c r="I191" i="277"/>
  <c r="AT190" i="277"/>
  <c r="AS190" i="277"/>
  <c r="AR190" i="277"/>
  <c r="AM190" i="277"/>
  <c r="AL190" i="277"/>
  <c r="AK190" i="277"/>
  <c r="AF190" i="277"/>
  <c r="AE190" i="277"/>
  <c r="AD190" i="277"/>
  <c r="Y190" i="277"/>
  <c r="X190" i="277"/>
  <c r="W190" i="277"/>
  <c r="R190" i="277"/>
  <c r="Q190" i="277"/>
  <c r="P190" i="277"/>
  <c r="K190" i="277"/>
  <c r="J190" i="277"/>
  <c r="I190" i="277"/>
  <c r="AT189" i="277"/>
  <c r="AS189" i="277"/>
  <c r="AR189" i="277"/>
  <c r="AM189" i="277"/>
  <c r="AL189" i="277"/>
  <c r="AK189" i="277"/>
  <c r="AF189" i="277"/>
  <c r="AE189" i="277"/>
  <c r="AD189" i="277"/>
  <c r="Y189" i="277"/>
  <c r="X189" i="277"/>
  <c r="W189" i="277"/>
  <c r="R189" i="277"/>
  <c r="Q189" i="277"/>
  <c r="P189" i="277"/>
  <c r="K189" i="277"/>
  <c r="J189" i="277"/>
  <c r="I189" i="277"/>
  <c r="AT188" i="277"/>
  <c r="AS188" i="277"/>
  <c r="AR188" i="277"/>
  <c r="AM188" i="277"/>
  <c r="AL188" i="277"/>
  <c r="AK188" i="277"/>
  <c r="AF188" i="277"/>
  <c r="AE188" i="277"/>
  <c r="AD188" i="277"/>
  <c r="Y188" i="277"/>
  <c r="X188" i="277"/>
  <c r="W188" i="277"/>
  <c r="R188" i="277"/>
  <c r="Q188" i="277"/>
  <c r="P188" i="277"/>
  <c r="K188" i="277"/>
  <c r="J188" i="277"/>
  <c r="I188" i="277"/>
  <c r="AT187" i="277"/>
  <c r="AS187" i="277"/>
  <c r="AR187" i="277"/>
  <c r="AM187" i="277"/>
  <c r="AL187" i="277"/>
  <c r="AK187" i="277"/>
  <c r="AF187" i="277"/>
  <c r="AE187" i="277"/>
  <c r="AD187" i="277"/>
  <c r="Y187" i="277"/>
  <c r="X187" i="277"/>
  <c r="W187" i="277"/>
  <c r="R187" i="277"/>
  <c r="Q187" i="277"/>
  <c r="P187" i="277"/>
  <c r="K187" i="277"/>
  <c r="J187" i="277"/>
  <c r="I187" i="277"/>
  <c r="AT186" i="277"/>
  <c r="AS186" i="277"/>
  <c r="AR186" i="277"/>
  <c r="AM186" i="277"/>
  <c r="AL186" i="277"/>
  <c r="AK186" i="277"/>
  <c r="AF186" i="277"/>
  <c r="AE186" i="277"/>
  <c r="AD186" i="277"/>
  <c r="Y186" i="277"/>
  <c r="X186" i="277"/>
  <c r="W186" i="277"/>
  <c r="T186" i="277"/>
  <c r="R186" i="277"/>
  <c r="Q186" i="277"/>
  <c r="P186" i="277"/>
  <c r="K186" i="277"/>
  <c r="J186" i="277"/>
  <c r="I186" i="277"/>
  <c r="AT185" i="277"/>
  <c r="AS185" i="277"/>
  <c r="AR185" i="277"/>
  <c r="AM185" i="277"/>
  <c r="AL185" i="277"/>
  <c r="AK185" i="277"/>
  <c r="AF185" i="277"/>
  <c r="AE185" i="277"/>
  <c r="AD185" i="277"/>
  <c r="Y185" i="277"/>
  <c r="X185" i="277"/>
  <c r="W185" i="277"/>
  <c r="R185" i="277"/>
  <c r="Q185" i="277"/>
  <c r="P185" i="277"/>
  <c r="K185" i="277"/>
  <c r="J185" i="277"/>
  <c r="I185" i="277"/>
  <c r="AQ184" i="277"/>
  <c r="AP184" i="277"/>
  <c r="AN184" i="277"/>
  <c r="AO176" i="277" s="1"/>
  <c r="AJ184" i="277"/>
  <c r="AI184" i="277"/>
  <c r="AG184" i="277"/>
  <c r="AH184" i="277" s="1"/>
  <c r="AC184" i="277"/>
  <c r="AB184" i="277"/>
  <c r="Z184" i="277"/>
  <c r="V184" i="277"/>
  <c r="U184" i="277"/>
  <c r="S184" i="277"/>
  <c r="T182" i="277" s="1"/>
  <c r="O184" i="277"/>
  <c r="N184" i="277"/>
  <c r="L184" i="277"/>
  <c r="H184" i="277"/>
  <c r="G184" i="277"/>
  <c r="E184" i="277"/>
  <c r="F182" i="277" s="1"/>
  <c r="AT183" i="277"/>
  <c r="AS183" i="277"/>
  <c r="AR183" i="277"/>
  <c r="AM183" i="277"/>
  <c r="AL183" i="277"/>
  <c r="AK183" i="277"/>
  <c r="AF183" i="277"/>
  <c r="AE183" i="277"/>
  <c r="AD183" i="277"/>
  <c r="Y183" i="277"/>
  <c r="X183" i="277"/>
  <c r="W183" i="277"/>
  <c r="R183" i="277"/>
  <c r="Q183" i="277"/>
  <c r="P183" i="277"/>
  <c r="K183" i="277"/>
  <c r="J183" i="277"/>
  <c r="I183" i="277"/>
  <c r="AT182" i="277"/>
  <c r="AS182" i="277"/>
  <c r="AR182" i="277"/>
  <c r="AM182" i="277"/>
  <c r="AL182" i="277"/>
  <c r="AK182" i="277"/>
  <c r="AF182" i="277"/>
  <c r="AE182" i="277"/>
  <c r="AD182" i="277"/>
  <c r="Y182" i="277"/>
  <c r="X182" i="277"/>
  <c r="W182" i="277"/>
  <c r="R182" i="277"/>
  <c r="Q182" i="277"/>
  <c r="P182" i="277"/>
  <c r="K182" i="277"/>
  <c r="J182" i="277"/>
  <c r="I182" i="277"/>
  <c r="AT181" i="277"/>
  <c r="AS181" i="277"/>
  <c r="AR181" i="277"/>
  <c r="AM181" i="277"/>
  <c r="AL181" i="277"/>
  <c r="AK181" i="277"/>
  <c r="AF181" i="277"/>
  <c r="AE181" i="277"/>
  <c r="AD181" i="277"/>
  <c r="Y181" i="277"/>
  <c r="X181" i="277"/>
  <c r="W181" i="277"/>
  <c r="R181" i="277"/>
  <c r="Q181" i="277"/>
  <c r="P181" i="277"/>
  <c r="K181" i="277"/>
  <c r="J181" i="277"/>
  <c r="I181" i="277"/>
  <c r="AT180" i="277"/>
  <c r="AS180" i="277"/>
  <c r="AR180" i="277"/>
  <c r="AM180" i="277"/>
  <c r="AL180" i="277"/>
  <c r="AK180" i="277"/>
  <c r="AF180" i="277"/>
  <c r="AE180" i="277"/>
  <c r="AD180" i="277"/>
  <c r="Y180" i="277"/>
  <c r="X180" i="277"/>
  <c r="W180" i="277"/>
  <c r="R180" i="277"/>
  <c r="Q180" i="277"/>
  <c r="P180" i="277"/>
  <c r="K180" i="277"/>
  <c r="J180" i="277"/>
  <c r="I180" i="277"/>
  <c r="AT179" i="277"/>
  <c r="AS179" i="277"/>
  <c r="AR179" i="277"/>
  <c r="AM179" i="277"/>
  <c r="AL179" i="277"/>
  <c r="AK179" i="277"/>
  <c r="AF179" i="277"/>
  <c r="AE179" i="277"/>
  <c r="AD179" i="277"/>
  <c r="Y179" i="277"/>
  <c r="X179" i="277"/>
  <c r="W179" i="277"/>
  <c r="R179" i="277"/>
  <c r="Q179" i="277"/>
  <c r="P179" i="277"/>
  <c r="K179" i="277"/>
  <c r="J179" i="277"/>
  <c r="I179" i="277"/>
  <c r="AT178" i="277"/>
  <c r="AS178" i="277"/>
  <c r="AR178" i="277"/>
  <c r="AM178" i="277"/>
  <c r="AL178" i="277"/>
  <c r="AK178" i="277"/>
  <c r="AF178" i="277"/>
  <c r="AE178" i="277"/>
  <c r="AD178" i="277"/>
  <c r="Y178" i="277"/>
  <c r="X178" i="277"/>
  <c r="W178" i="277"/>
  <c r="R178" i="277"/>
  <c r="Q178" i="277"/>
  <c r="P178" i="277"/>
  <c r="K178" i="277"/>
  <c r="J178" i="277"/>
  <c r="I178" i="277"/>
  <c r="F178" i="277"/>
  <c r="AT177" i="277"/>
  <c r="AS177" i="277"/>
  <c r="AR177" i="277"/>
  <c r="AM177" i="277"/>
  <c r="AL177" i="277"/>
  <c r="AK177" i="277"/>
  <c r="AH177" i="277"/>
  <c r="AF177" i="277"/>
  <c r="AE177" i="277"/>
  <c r="AD177" i="277"/>
  <c r="Y177" i="277"/>
  <c r="X177" i="277"/>
  <c r="W177" i="277"/>
  <c r="T177" i="277"/>
  <c r="R177" i="277"/>
  <c r="Q177" i="277"/>
  <c r="P177" i="277"/>
  <c r="K177" i="277"/>
  <c r="J177" i="277"/>
  <c r="I177" i="277"/>
  <c r="AT176" i="277"/>
  <c r="AS176" i="277"/>
  <c r="AR176" i="277"/>
  <c r="AM176" i="277"/>
  <c r="AL176" i="277"/>
  <c r="AK176" i="277"/>
  <c r="AH176" i="277"/>
  <c r="AF176" i="277"/>
  <c r="AE176" i="277"/>
  <c r="AD176" i="277"/>
  <c r="Y176" i="277"/>
  <c r="X176" i="277"/>
  <c r="W176" i="277"/>
  <c r="R176" i="277"/>
  <c r="Q176" i="277"/>
  <c r="P176" i="277"/>
  <c r="K176" i="277"/>
  <c r="J176" i="277"/>
  <c r="I176" i="277"/>
  <c r="F176" i="277"/>
  <c r="AQ175" i="277"/>
  <c r="AP175" i="277"/>
  <c r="AN175" i="277"/>
  <c r="AO175" i="277" s="1"/>
  <c r="AJ175" i="277"/>
  <c r="AI175" i="277"/>
  <c r="AG175" i="277"/>
  <c r="AH175" i="277" s="1"/>
  <c r="AC175" i="277"/>
  <c r="AB175" i="277"/>
  <c r="Z175" i="277"/>
  <c r="AA175" i="277" s="1"/>
  <c r="V175" i="277"/>
  <c r="U175" i="277"/>
  <c r="S175" i="277"/>
  <c r="T175" i="277" s="1"/>
  <c r="H175" i="277"/>
  <c r="G175" i="277"/>
  <c r="E175" i="277"/>
  <c r="F172" i="277" s="1"/>
  <c r="AT174" i="277"/>
  <c r="AS174" i="277"/>
  <c r="AR174" i="277"/>
  <c r="AM174" i="277"/>
  <c r="AL174" i="277"/>
  <c r="AK174" i="277"/>
  <c r="AF174" i="277"/>
  <c r="AE174" i="277"/>
  <c r="AD174" i="277"/>
  <c r="Y174" i="277"/>
  <c r="X174" i="277"/>
  <c r="W174" i="277"/>
  <c r="R174" i="277"/>
  <c r="Q174" i="277"/>
  <c r="P174" i="277"/>
  <c r="K174" i="277"/>
  <c r="J174" i="277"/>
  <c r="I174" i="277"/>
  <c r="AT173" i="277"/>
  <c r="AS173" i="277"/>
  <c r="AR173" i="277"/>
  <c r="AM173" i="277"/>
  <c r="AL173" i="277"/>
  <c r="AK173" i="277"/>
  <c r="AF173" i="277"/>
  <c r="AE173" i="277"/>
  <c r="AD173" i="277"/>
  <c r="Y173" i="277"/>
  <c r="X173" i="277"/>
  <c r="W173" i="277"/>
  <c r="R173" i="277"/>
  <c r="Q173" i="277"/>
  <c r="P173" i="277"/>
  <c r="K173" i="277"/>
  <c r="J173" i="277"/>
  <c r="I173" i="277"/>
  <c r="AT172" i="277"/>
  <c r="AS172" i="277"/>
  <c r="AR172" i="277"/>
  <c r="AM172" i="277"/>
  <c r="AL172" i="277"/>
  <c r="AK172" i="277"/>
  <c r="AF172" i="277"/>
  <c r="AE172" i="277"/>
  <c r="AD172" i="277"/>
  <c r="Y172" i="277"/>
  <c r="X172" i="277"/>
  <c r="W172" i="277"/>
  <c r="R172" i="277"/>
  <c r="Q172" i="277"/>
  <c r="P172" i="277"/>
  <c r="K172" i="277"/>
  <c r="J172" i="277"/>
  <c r="I172" i="277"/>
  <c r="AT171" i="277"/>
  <c r="AS171" i="277"/>
  <c r="AR171" i="277"/>
  <c r="AM171" i="277"/>
  <c r="AL171" i="277"/>
  <c r="AK171" i="277"/>
  <c r="AF171" i="277"/>
  <c r="AE171" i="277"/>
  <c r="AD171" i="277"/>
  <c r="Y171" i="277"/>
  <c r="X171" i="277"/>
  <c r="W171" i="277"/>
  <c r="R171" i="277"/>
  <c r="Q171" i="277"/>
  <c r="P171" i="277"/>
  <c r="K171" i="277"/>
  <c r="J171" i="277"/>
  <c r="I171" i="277"/>
  <c r="AT170" i="277"/>
  <c r="AS170" i="277"/>
  <c r="AR170" i="277"/>
  <c r="AM170" i="277"/>
  <c r="AL170" i="277"/>
  <c r="AK170" i="277"/>
  <c r="AH170" i="277"/>
  <c r="AF170" i="277"/>
  <c r="AE170" i="277"/>
  <c r="AD170" i="277"/>
  <c r="Y170" i="277"/>
  <c r="X170" i="277"/>
  <c r="W170" i="277"/>
  <c r="R170" i="277"/>
  <c r="Q170" i="277"/>
  <c r="P170" i="277"/>
  <c r="K170" i="277"/>
  <c r="J170" i="277"/>
  <c r="I170" i="277"/>
  <c r="AT169" i="277"/>
  <c r="AS169" i="277"/>
  <c r="AR169" i="277"/>
  <c r="AO169" i="277"/>
  <c r="AM169" i="277"/>
  <c r="AL169" i="277"/>
  <c r="AK169" i="277"/>
  <c r="AF169" i="277"/>
  <c r="AE169" i="277"/>
  <c r="AD169" i="277"/>
  <c r="Y169" i="277"/>
  <c r="X169" i="277"/>
  <c r="W169" i="277"/>
  <c r="R169" i="277"/>
  <c r="Q169" i="277"/>
  <c r="P169" i="277"/>
  <c r="K169" i="277"/>
  <c r="J169" i="277"/>
  <c r="I169" i="277"/>
  <c r="F169" i="277"/>
  <c r="AT168" i="277"/>
  <c r="AS168" i="277"/>
  <c r="AR168" i="277"/>
  <c r="AM168" i="277"/>
  <c r="AL168" i="277"/>
  <c r="AK168" i="277"/>
  <c r="AF168" i="277"/>
  <c r="AE168" i="277"/>
  <c r="AD168" i="277"/>
  <c r="Y168" i="277"/>
  <c r="X168" i="277"/>
  <c r="W168" i="277"/>
  <c r="R168" i="277"/>
  <c r="Q168" i="277"/>
  <c r="P168" i="277"/>
  <c r="K168" i="277"/>
  <c r="J168" i="277"/>
  <c r="I168" i="277"/>
  <c r="AT167" i="277"/>
  <c r="AS167" i="277"/>
  <c r="AR167" i="277"/>
  <c r="AM167" i="277"/>
  <c r="AL167" i="277"/>
  <c r="AK167" i="277"/>
  <c r="AH167" i="277"/>
  <c r="AF167" i="277"/>
  <c r="AE167" i="277"/>
  <c r="AD167" i="277"/>
  <c r="Y167" i="277"/>
  <c r="X167" i="277"/>
  <c r="W167" i="277"/>
  <c r="K167" i="277"/>
  <c r="J167" i="277"/>
  <c r="I167" i="277"/>
  <c r="AQ166" i="277"/>
  <c r="AP166" i="277"/>
  <c r="AN166" i="277"/>
  <c r="AO166" i="277" s="1"/>
  <c r="AJ166" i="277"/>
  <c r="AI166" i="277"/>
  <c r="AG166" i="277"/>
  <c r="AH165" i="277" s="1"/>
  <c r="AC166" i="277"/>
  <c r="AB166" i="277"/>
  <c r="Z166" i="277"/>
  <c r="V166" i="277"/>
  <c r="U166" i="277"/>
  <c r="S166" i="277"/>
  <c r="T164" i="277" s="1"/>
  <c r="O166" i="277"/>
  <c r="N166" i="277"/>
  <c r="L166" i="277"/>
  <c r="H166" i="277"/>
  <c r="G166" i="277"/>
  <c r="E166" i="277"/>
  <c r="F164" i="277" s="1"/>
  <c r="AT165" i="277"/>
  <c r="AS165" i="277"/>
  <c r="AR165" i="277"/>
  <c r="AM165" i="277"/>
  <c r="AL165" i="277"/>
  <c r="AK165" i="277"/>
  <c r="AF165" i="277"/>
  <c r="AE165" i="277"/>
  <c r="AD165" i="277"/>
  <c r="Y165" i="277"/>
  <c r="X165" i="277"/>
  <c r="W165" i="277"/>
  <c r="R165" i="277"/>
  <c r="Q165" i="277"/>
  <c r="P165" i="277"/>
  <c r="K165" i="277"/>
  <c r="J165" i="277"/>
  <c r="I165" i="277"/>
  <c r="AT164" i="277"/>
  <c r="AS164" i="277"/>
  <c r="AR164" i="277"/>
  <c r="AM164" i="277"/>
  <c r="AL164" i="277"/>
  <c r="AK164" i="277"/>
  <c r="AF164" i="277"/>
  <c r="AE164" i="277"/>
  <c r="AD164" i="277"/>
  <c r="Y164" i="277"/>
  <c r="X164" i="277"/>
  <c r="W164" i="277"/>
  <c r="R164" i="277"/>
  <c r="Q164" i="277"/>
  <c r="P164" i="277"/>
  <c r="K164" i="277"/>
  <c r="J164" i="277"/>
  <c r="I164" i="277"/>
  <c r="AT163" i="277"/>
  <c r="AS163" i="277"/>
  <c r="AR163" i="277"/>
  <c r="AM163" i="277"/>
  <c r="AL163" i="277"/>
  <c r="AK163" i="277"/>
  <c r="AF163" i="277"/>
  <c r="AE163" i="277"/>
  <c r="AD163" i="277"/>
  <c r="Y163" i="277"/>
  <c r="X163" i="277"/>
  <c r="W163" i="277"/>
  <c r="R163" i="277"/>
  <c r="Q163" i="277"/>
  <c r="P163" i="277"/>
  <c r="K163" i="277"/>
  <c r="J163" i="277"/>
  <c r="I163" i="277"/>
  <c r="AT162" i="277"/>
  <c r="AS162" i="277"/>
  <c r="AR162" i="277"/>
  <c r="AM162" i="277"/>
  <c r="AL162" i="277"/>
  <c r="AK162" i="277"/>
  <c r="AF162" i="277"/>
  <c r="AE162" i="277"/>
  <c r="AD162" i="277"/>
  <c r="Y162" i="277"/>
  <c r="X162" i="277"/>
  <c r="W162" i="277"/>
  <c r="R162" i="277"/>
  <c r="Q162" i="277"/>
  <c r="P162" i="277"/>
  <c r="K162" i="277"/>
  <c r="J162" i="277"/>
  <c r="I162" i="277"/>
  <c r="AT161" i="277"/>
  <c r="AS161" i="277"/>
  <c r="AR161" i="277"/>
  <c r="AM161" i="277"/>
  <c r="AL161" i="277"/>
  <c r="AK161" i="277"/>
  <c r="AF161" i="277"/>
  <c r="AE161" i="277"/>
  <c r="AD161" i="277"/>
  <c r="Y161" i="277"/>
  <c r="X161" i="277"/>
  <c r="W161" i="277"/>
  <c r="R161" i="277"/>
  <c r="Q161" i="277"/>
  <c r="P161" i="277"/>
  <c r="K161" i="277"/>
  <c r="J161" i="277"/>
  <c r="I161" i="277"/>
  <c r="AT160" i="277"/>
  <c r="AS160" i="277"/>
  <c r="AR160" i="277"/>
  <c r="AM160" i="277"/>
  <c r="AL160" i="277"/>
  <c r="AK160" i="277"/>
  <c r="AF160" i="277"/>
  <c r="AE160" i="277"/>
  <c r="AD160" i="277"/>
  <c r="Y160" i="277"/>
  <c r="X160" i="277"/>
  <c r="W160" i="277"/>
  <c r="R160" i="277"/>
  <c r="Q160" i="277"/>
  <c r="P160" i="277"/>
  <c r="K160" i="277"/>
  <c r="J160" i="277"/>
  <c r="I160" i="277"/>
  <c r="AT159" i="277"/>
  <c r="AS159" i="277"/>
  <c r="AR159" i="277"/>
  <c r="AM159" i="277"/>
  <c r="AL159" i="277"/>
  <c r="AK159" i="277"/>
  <c r="AF159" i="277"/>
  <c r="AE159" i="277"/>
  <c r="AD159" i="277"/>
  <c r="Y159" i="277"/>
  <c r="X159" i="277"/>
  <c r="W159" i="277"/>
  <c r="R159" i="277"/>
  <c r="Q159" i="277"/>
  <c r="P159" i="277"/>
  <c r="K159" i="277"/>
  <c r="J159" i="277"/>
  <c r="I159" i="277"/>
  <c r="AT158" i="277"/>
  <c r="AS158" i="277"/>
  <c r="AR158" i="277"/>
  <c r="AM158" i="277"/>
  <c r="AL158" i="277"/>
  <c r="AK158" i="277"/>
  <c r="AF158" i="277"/>
  <c r="AE158" i="277"/>
  <c r="AD158" i="277"/>
  <c r="Y158" i="277"/>
  <c r="X158" i="277"/>
  <c r="W158" i="277"/>
  <c r="R158" i="277"/>
  <c r="Q158" i="277"/>
  <c r="P158" i="277"/>
  <c r="K158" i="277"/>
  <c r="J158" i="277"/>
  <c r="I158" i="277"/>
  <c r="AQ157" i="277"/>
  <c r="AP157" i="277"/>
  <c r="AN157" i="277"/>
  <c r="AO157" i="277" s="1"/>
  <c r="AJ157" i="277"/>
  <c r="AI157" i="277"/>
  <c r="AG157" i="277"/>
  <c r="AH157" i="277" s="1"/>
  <c r="AC157" i="277"/>
  <c r="AB157" i="277"/>
  <c r="Z157" i="277"/>
  <c r="V157" i="277"/>
  <c r="U157" i="277"/>
  <c r="S157" i="277"/>
  <c r="T155" i="277" s="1"/>
  <c r="O157" i="277"/>
  <c r="N157" i="277"/>
  <c r="L157" i="277"/>
  <c r="M157" i="277" s="1"/>
  <c r="H157" i="277"/>
  <c r="G157" i="277"/>
  <c r="E157" i="277"/>
  <c r="F155" i="277" s="1"/>
  <c r="AT156" i="277"/>
  <c r="AS156" i="277"/>
  <c r="AR156" i="277"/>
  <c r="AM156" i="277"/>
  <c r="AL156" i="277"/>
  <c r="AK156" i="277"/>
  <c r="AF156" i="277"/>
  <c r="AE156" i="277"/>
  <c r="AD156" i="277"/>
  <c r="Y156" i="277"/>
  <c r="X156" i="277"/>
  <c r="W156" i="277"/>
  <c r="R156" i="277"/>
  <c r="Q156" i="277"/>
  <c r="P156" i="277"/>
  <c r="K156" i="277"/>
  <c r="J156" i="277"/>
  <c r="I156" i="277"/>
  <c r="AT155" i="277"/>
  <c r="AS155" i="277"/>
  <c r="AR155" i="277"/>
  <c r="AM155" i="277"/>
  <c r="AL155" i="277"/>
  <c r="AK155" i="277"/>
  <c r="AF155" i="277"/>
  <c r="AE155" i="277"/>
  <c r="AD155" i="277"/>
  <c r="Y155" i="277"/>
  <c r="X155" i="277"/>
  <c r="W155" i="277"/>
  <c r="R155" i="277"/>
  <c r="Q155" i="277"/>
  <c r="P155" i="277"/>
  <c r="K155" i="277"/>
  <c r="J155" i="277"/>
  <c r="I155" i="277"/>
  <c r="AT154" i="277"/>
  <c r="AS154" i="277"/>
  <c r="AR154" i="277"/>
  <c r="AM154" i="277"/>
  <c r="AL154" i="277"/>
  <c r="AK154" i="277"/>
  <c r="AF154" i="277"/>
  <c r="AE154" i="277"/>
  <c r="AD154" i="277"/>
  <c r="Y154" i="277"/>
  <c r="X154" i="277"/>
  <c r="W154" i="277"/>
  <c r="R154" i="277"/>
  <c r="Q154" i="277"/>
  <c r="P154" i="277"/>
  <c r="K154" i="277"/>
  <c r="J154" i="277"/>
  <c r="I154" i="277"/>
  <c r="AT153" i="277"/>
  <c r="AS153" i="277"/>
  <c r="AR153" i="277"/>
  <c r="AM153" i="277"/>
  <c r="AL153" i="277"/>
  <c r="AK153" i="277"/>
  <c r="AF153" i="277"/>
  <c r="AE153" i="277"/>
  <c r="AD153" i="277"/>
  <c r="Y153" i="277"/>
  <c r="X153" i="277"/>
  <c r="W153" i="277"/>
  <c r="R153" i="277"/>
  <c r="Q153" i="277"/>
  <c r="P153" i="277"/>
  <c r="K153" i="277"/>
  <c r="J153" i="277"/>
  <c r="I153" i="277"/>
  <c r="AT152" i="277"/>
  <c r="AS152" i="277"/>
  <c r="AR152" i="277"/>
  <c r="AM152" i="277"/>
  <c r="AL152" i="277"/>
  <c r="AK152" i="277"/>
  <c r="AF152" i="277"/>
  <c r="AE152" i="277"/>
  <c r="AD152" i="277"/>
  <c r="Y152" i="277"/>
  <c r="X152" i="277"/>
  <c r="W152" i="277"/>
  <c r="R152" i="277"/>
  <c r="Q152" i="277"/>
  <c r="P152" i="277"/>
  <c r="K152" i="277"/>
  <c r="J152" i="277"/>
  <c r="I152" i="277"/>
  <c r="AT151" i="277"/>
  <c r="AS151" i="277"/>
  <c r="AR151" i="277"/>
  <c r="AM151" i="277"/>
  <c r="AL151" i="277"/>
  <c r="AK151" i="277"/>
  <c r="AF151" i="277"/>
  <c r="AE151" i="277"/>
  <c r="AD151" i="277"/>
  <c r="Y151" i="277"/>
  <c r="X151" i="277"/>
  <c r="W151" i="277"/>
  <c r="R151" i="277"/>
  <c r="Q151" i="277"/>
  <c r="P151" i="277"/>
  <c r="K151" i="277"/>
  <c r="J151" i="277"/>
  <c r="I151" i="277"/>
  <c r="AT150" i="277"/>
  <c r="AS150" i="277"/>
  <c r="AR150" i="277"/>
  <c r="AM150" i="277"/>
  <c r="AL150" i="277"/>
  <c r="AK150" i="277"/>
  <c r="AF150" i="277"/>
  <c r="AE150" i="277"/>
  <c r="AD150" i="277"/>
  <c r="Y150" i="277"/>
  <c r="X150" i="277"/>
  <c r="W150" i="277"/>
  <c r="R150" i="277"/>
  <c r="Q150" i="277"/>
  <c r="P150" i="277"/>
  <c r="K150" i="277"/>
  <c r="J150" i="277"/>
  <c r="I150" i="277"/>
  <c r="AT149" i="277"/>
  <c r="AS149" i="277"/>
  <c r="AR149" i="277"/>
  <c r="AO149" i="277"/>
  <c r="AM149" i="277"/>
  <c r="AL149" i="277"/>
  <c r="AK149" i="277"/>
  <c r="AF149" i="277"/>
  <c r="AE149" i="277"/>
  <c r="AD149" i="277"/>
  <c r="Y149" i="277"/>
  <c r="X149" i="277"/>
  <c r="W149" i="277"/>
  <c r="R149" i="277"/>
  <c r="Q149" i="277"/>
  <c r="P149" i="277"/>
  <c r="K149" i="277"/>
  <c r="J149" i="277"/>
  <c r="I149" i="277"/>
  <c r="AQ148" i="277"/>
  <c r="AP148" i="277"/>
  <c r="AN148" i="277"/>
  <c r="AO148" i="277" s="1"/>
  <c r="AJ148" i="277"/>
  <c r="AI148" i="277"/>
  <c r="AG148" i="277"/>
  <c r="AH148" i="277" s="1"/>
  <c r="AC148" i="277"/>
  <c r="AB148" i="277"/>
  <c r="Z148" i="277"/>
  <c r="V148" i="277"/>
  <c r="U148" i="277"/>
  <c r="S148" i="277"/>
  <c r="T146" i="277" s="1"/>
  <c r="O148" i="277"/>
  <c r="N148" i="277"/>
  <c r="L148" i="277"/>
  <c r="M148" i="277" s="1"/>
  <c r="H148" i="277"/>
  <c r="G148" i="277"/>
  <c r="E148" i="277"/>
  <c r="F146" i="277" s="1"/>
  <c r="AT147" i="277"/>
  <c r="AS147" i="277"/>
  <c r="AR147" i="277"/>
  <c r="AM147" i="277"/>
  <c r="AL147" i="277"/>
  <c r="AK147" i="277"/>
  <c r="AF147" i="277"/>
  <c r="AE147" i="277"/>
  <c r="AD147" i="277"/>
  <c r="Y147" i="277"/>
  <c r="X147" i="277"/>
  <c r="W147" i="277"/>
  <c r="R147" i="277"/>
  <c r="Q147" i="277"/>
  <c r="P147" i="277"/>
  <c r="K147" i="277"/>
  <c r="J147" i="277"/>
  <c r="I147" i="277"/>
  <c r="AT146" i="277"/>
  <c r="AS146" i="277"/>
  <c r="AR146" i="277"/>
  <c r="AM146" i="277"/>
  <c r="AL146" i="277"/>
  <c r="AK146" i="277"/>
  <c r="AF146" i="277"/>
  <c r="AE146" i="277"/>
  <c r="AD146" i="277"/>
  <c r="Y146" i="277"/>
  <c r="X146" i="277"/>
  <c r="W146" i="277"/>
  <c r="R146" i="277"/>
  <c r="Q146" i="277"/>
  <c r="P146" i="277"/>
  <c r="K146" i="277"/>
  <c r="J146" i="277"/>
  <c r="I146" i="277"/>
  <c r="AT145" i="277"/>
  <c r="AS145" i="277"/>
  <c r="AR145" i="277"/>
  <c r="AM145" i="277"/>
  <c r="AL145" i="277"/>
  <c r="AK145" i="277"/>
  <c r="AF145" i="277"/>
  <c r="AE145" i="277"/>
  <c r="AD145" i="277"/>
  <c r="Y145" i="277"/>
  <c r="X145" i="277"/>
  <c r="W145" i="277"/>
  <c r="R145" i="277"/>
  <c r="Q145" i="277"/>
  <c r="P145" i="277"/>
  <c r="K145" i="277"/>
  <c r="J145" i="277"/>
  <c r="I145" i="277"/>
  <c r="AT144" i="277"/>
  <c r="AS144" i="277"/>
  <c r="AR144" i="277"/>
  <c r="AM144" i="277"/>
  <c r="AL144" i="277"/>
  <c r="AK144" i="277"/>
  <c r="AF144" i="277"/>
  <c r="AE144" i="277"/>
  <c r="AD144" i="277"/>
  <c r="Y144" i="277"/>
  <c r="X144" i="277"/>
  <c r="W144" i="277"/>
  <c r="R144" i="277"/>
  <c r="Q144" i="277"/>
  <c r="P144" i="277"/>
  <c r="K144" i="277"/>
  <c r="J144" i="277"/>
  <c r="I144" i="277"/>
  <c r="AT143" i="277"/>
  <c r="AS143" i="277"/>
  <c r="AR143" i="277"/>
  <c r="AM143" i="277"/>
  <c r="AL143" i="277"/>
  <c r="AK143" i="277"/>
  <c r="AF143" i="277"/>
  <c r="AE143" i="277"/>
  <c r="AD143" i="277"/>
  <c r="Y143" i="277"/>
  <c r="X143" i="277"/>
  <c r="W143" i="277"/>
  <c r="R143" i="277"/>
  <c r="Q143" i="277"/>
  <c r="P143" i="277"/>
  <c r="K143" i="277"/>
  <c r="J143" i="277"/>
  <c r="I143" i="277"/>
  <c r="AT142" i="277"/>
  <c r="AS142" i="277"/>
  <c r="AR142" i="277"/>
  <c r="AM142" i="277"/>
  <c r="AL142" i="277"/>
  <c r="AK142" i="277"/>
  <c r="AF142" i="277"/>
  <c r="AE142" i="277"/>
  <c r="AD142" i="277"/>
  <c r="Y142" i="277"/>
  <c r="X142" i="277"/>
  <c r="W142" i="277"/>
  <c r="R142" i="277"/>
  <c r="Q142" i="277"/>
  <c r="P142" i="277"/>
  <c r="K142" i="277"/>
  <c r="J142" i="277"/>
  <c r="I142" i="277"/>
  <c r="F142" i="277"/>
  <c r="AT141" i="277"/>
  <c r="AS141" i="277"/>
  <c r="AR141" i="277"/>
  <c r="AM141" i="277"/>
  <c r="AL141" i="277"/>
  <c r="AK141" i="277"/>
  <c r="AF141" i="277"/>
  <c r="AE141" i="277"/>
  <c r="AD141" i="277"/>
  <c r="Y141" i="277"/>
  <c r="X141" i="277"/>
  <c r="W141" i="277"/>
  <c r="T141" i="277"/>
  <c r="R141" i="277"/>
  <c r="Q141" i="277"/>
  <c r="P141" i="277"/>
  <c r="K141" i="277"/>
  <c r="J141" i="277"/>
  <c r="I141" i="277"/>
  <c r="AT140" i="277"/>
  <c r="AS140" i="277"/>
  <c r="AR140" i="277"/>
  <c r="AM140" i="277"/>
  <c r="AL140" i="277"/>
  <c r="AK140" i="277"/>
  <c r="AF140" i="277"/>
  <c r="AE140" i="277"/>
  <c r="AD140" i="277"/>
  <c r="Y140" i="277"/>
  <c r="X140" i="277"/>
  <c r="W140" i="277"/>
  <c r="R140" i="277"/>
  <c r="Q140" i="277"/>
  <c r="P140" i="277"/>
  <c r="M140" i="277"/>
  <c r="K140" i="277"/>
  <c r="J140" i="277"/>
  <c r="I140" i="277"/>
  <c r="AQ139" i="277"/>
  <c r="AP139" i="277"/>
  <c r="AN139" i="277"/>
  <c r="AO139" i="277" s="1"/>
  <c r="AJ139" i="277"/>
  <c r="AI139" i="277"/>
  <c r="AG139" i="277"/>
  <c r="AH139" i="277" s="1"/>
  <c r="AC139" i="277"/>
  <c r="AB139" i="277"/>
  <c r="Z139" i="277"/>
  <c r="V139" i="277"/>
  <c r="U139" i="277"/>
  <c r="S139" i="277"/>
  <c r="T137" i="277" s="1"/>
  <c r="O139" i="277"/>
  <c r="N139" i="277"/>
  <c r="L139" i="277"/>
  <c r="M139" i="277" s="1"/>
  <c r="H139" i="277"/>
  <c r="G139" i="277"/>
  <c r="E139" i="277"/>
  <c r="F137" i="277" s="1"/>
  <c r="AT138" i="277"/>
  <c r="AS138" i="277"/>
  <c r="AR138" i="277"/>
  <c r="AM138" i="277"/>
  <c r="AL138" i="277"/>
  <c r="AK138" i="277"/>
  <c r="AF138" i="277"/>
  <c r="AE138" i="277"/>
  <c r="AD138" i="277"/>
  <c r="Y138" i="277"/>
  <c r="X138" i="277"/>
  <c r="W138" i="277"/>
  <c r="R138" i="277"/>
  <c r="Q138" i="277"/>
  <c r="P138" i="277"/>
  <c r="K138" i="277"/>
  <c r="J138" i="277"/>
  <c r="I138" i="277"/>
  <c r="AT137" i="277"/>
  <c r="AS137" i="277"/>
  <c r="AR137" i="277"/>
  <c r="AM137" i="277"/>
  <c r="AL137" i="277"/>
  <c r="AK137" i="277"/>
  <c r="AF137" i="277"/>
  <c r="AE137" i="277"/>
  <c r="AD137" i="277"/>
  <c r="Y137" i="277"/>
  <c r="X137" i="277"/>
  <c r="W137" i="277"/>
  <c r="R137" i="277"/>
  <c r="Q137" i="277"/>
  <c r="P137" i="277"/>
  <c r="K137" i="277"/>
  <c r="J137" i="277"/>
  <c r="I137" i="277"/>
  <c r="AT136" i="277"/>
  <c r="AS136" i="277"/>
  <c r="AR136" i="277"/>
  <c r="AM136" i="277"/>
  <c r="AL136" i="277"/>
  <c r="AK136" i="277"/>
  <c r="AF136" i="277"/>
  <c r="AE136" i="277"/>
  <c r="AD136" i="277"/>
  <c r="Y136" i="277"/>
  <c r="X136" i="277"/>
  <c r="W136" i="277"/>
  <c r="R136" i="277"/>
  <c r="Q136" i="277"/>
  <c r="P136" i="277"/>
  <c r="K136" i="277"/>
  <c r="J136" i="277"/>
  <c r="I136" i="277"/>
  <c r="AT135" i="277"/>
  <c r="AS135" i="277"/>
  <c r="AR135" i="277"/>
  <c r="AM135" i="277"/>
  <c r="AL135" i="277"/>
  <c r="AK135" i="277"/>
  <c r="AF135" i="277"/>
  <c r="AE135" i="277"/>
  <c r="AD135" i="277"/>
  <c r="Y135" i="277"/>
  <c r="X135" i="277"/>
  <c r="W135" i="277"/>
  <c r="R135" i="277"/>
  <c r="Q135" i="277"/>
  <c r="P135" i="277"/>
  <c r="K135" i="277"/>
  <c r="J135" i="277"/>
  <c r="I135" i="277"/>
  <c r="AT134" i="277"/>
  <c r="AS134" i="277"/>
  <c r="AR134" i="277"/>
  <c r="AM134" i="277"/>
  <c r="AL134" i="277"/>
  <c r="AK134" i="277"/>
  <c r="AF134" i="277"/>
  <c r="AE134" i="277"/>
  <c r="AD134" i="277"/>
  <c r="Y134" i="277"/>
  <c r="X134" i="277"/>
  <c r="W134" i="277"/>
  <c r="R134" i="277"/>
  <c r="Q134" i="277"/>
  <c r="P134" i="277"/>
  <c r="K134" i="277"/>
  <c r="J134" i="277"/>
  <c r="I134" i="277"/>
  <c r="AT133" i="277"/>
  <c r="AS133" i="277"/>
  <c r="AR133" i="277"/>
  <c r="AM133" i="277"/>
  <c r="AL133" i="277"/>
  <c r="AK133" i="277"/>
  <c r="AF133" i="277"/>
  <c r="AE133" i="277"/>
  <c r="AD133" i="277"/>
  <c r="Y133" i="277"/>
  <c r="X133" i="277"/>
  <c r="W133" i="277"/>
  <c r="T133" i="277"/>
  <c r="R133" i="277"/>
  <c r="Q133" i="277"/>
  <c r="P133" i="277"/>
  <c r="K133" i="277"/>
  <c r="J133" i="277"/>
  <c r="I133" i="277"/>
  <c r="AT132" i="277"/>
  <c r="AS132" i="277"/>
  <c r="AR132" i="277"/>
  <c r="AM132" i="277"/>
  <c r="AL132" i="277"/>
  <c r="AK132" i="277"/>
  <c r="AF132" i="277"/>
  <c r="AE132" i="277"/>
  <c r="AD132" i="277"/>
  <c r="Y132" i="277"/>
  <c r="X132" i="277"/>
  <c r="W132" i="277"/>
  <c r="T132" i="277"/>
  <c r="R132" i="277"/>
  <c r="Q132" i="277"/>
  <c r="P132" i="277"/>
  <c r="K132" i="277"/>
  <c r="J132" i="277"/>
  <c r="I132" i="277"/>
  <c r="AT131" i="277"/>
  <c r="AS131" i="277"/>
  <c r="AR131" i="277"/>
  <c r="AM131" i="277"/>
  <c r="AL131" i="277"/>
  <c r="AK131" i="277"/>
  <c r="AF131" i="277"/>
  <c r="AE131" i="277"/>
  <c r="AD131" i="277"/>
  <c r="Y131" i="277"/>
  <c r="X131" i="277"/>
  <c r="W131" i="277"/>
  <c r="R131" i="277"/>
  <c r="Q131" i="277"/>
  <c r="P131" i="277"/>
  <c r="K131" i="277"/>
  <c r="J131" i="277"/>
  <c r="I131" i="277"/>
  <c r="AQ130" i="277"/>
  <c r="AP130" i="277"/>
  <c r="AN130" i="277"/>
  <c r="AO130" i="277" s="1"/>
  <c r="AJ130" i="277"/>
  <c r="AI130" i="277"/>
  <c r="AG130" i="277"/>
  <c r="AH130" i="277" s="1"/>
  <c r="AC130" i="277"/>
  <c r="AB130" i="277"/>
  <c r="Z130" i="277"/>
  <c r="V130" i="277"/>
  <c r="U130" i="277"/>
  <c r="S130" i="277"/>
  <c r="T128" i="277" s="1"/>
  <c r="O130" i="277"/>
  <c r="N130" i="277"/>
  <c r="L130" i="277"/>
  <c r="M130" i="277" s="1"/>
  <c r="H130" i="277"/>
  <c r="G130" i="277"/>
  <c r="E130" i="277"/>
  <c r="F128" i="277" s="1"/>
  <c r="AT129" i="277"/>
  <c r="AS129" i="277"/>
  <c r="AR129" i="277"/>
  <c r="AM129" i="277"/>
  <c r="AL129" i="277"/>
  <c r="AK129" i="277"/>
  <c r="AF129" i="277"/>
  <c r="AE129" i="277"/>
  <c r="AD129" i="277"/>
  <c r="Y129" i="277"/>
  <c r="X129" i="277"/>
  <c r="W129" i="277"/>
  <c r="R129" i="277"/>
  <c r="Q129" i="277"/>
  <c r="P129" i="277"/>
  <c r="K129" i="277"/>
  <c r="J129" i="277"/>
  <c r="I129" i="277"/>
  <c r="AT128" i="277"/>
  <c r="AS128" i="277"/>
  <c r="AR128" i="277"/>
  <c r="AM128" i="277"/>
  <c r="AL128" i="277"/>
  <c r="AK128" i="277"/>
  <c r="AF128" i="277"/>
  <c r="AE128" i="277"/>
  <c r="AD128" i="277"/>
  <c r="Y128" i="277"/>
  <c r="X128" i="277"/>
  <c r="W128" i="277"/>
  <c r="R128" i="277"/>
  <c r="Q128" i="277"/>
  <c r="P128" i="277"/>
  <c r="K128" i="277"/>
  <c r="J128" i="277"/>
  <c r="I128" i="277"/>
  <c r="AT127" i="277"/>
  <c r="AS127" i="277"/>
  <c r="AR127" i="277"/>
  <c r="AM127" i="277"/>
  <c r="AL127" i="277"/>
  <c r="AK127" i="277"/>
  <c r="AF127" i="277"/>
  <c r="AE127" i="277"/>
  <c r="AD127" i="277"/>
  <c r="Y127" i="277"/>
  <c r="X127" i="277"/>
  <c r="W127" i="277"/>
  <c r="R127" i="277"/>
  <c r="Q127" i="277"/>
  <c r="P127" i="277"/>
  <c r="K127" i="277"/>
  <c r="J127" i="277"/>
  <c r="I127" i="277"/>
  <c r="AT126" i="277"/>
  <c r="AS126" i="277"/>
  <c r="AR126" i="277"/>
  <c r="AM126" i="277"/>
  <c r="AL126" i="277"/>
  <c r="AK126" i="277"/>
  <c r="AF126" i="277"/>
  <c r="AE126" i="277"/>
  <c r="AD126" i="277"/>
  <c r="Y126" i="277"/>
  <c r="X126" i="277"/>
  <c r="W126" i="277"/>
  <c r="R126" i="277"/>
  <c r="Q126" i="277"/>
  <c r="P126" i="277"/>
  <c r="K126" i="277"/>
  <c r="J126" i="277"/>
  <c r="I126" i="277"/>
  <c r="AT125" i="277"/>
  <c r="AS125" i="277"/>
  <c r="AR125" i="277"/>
  <c r="AM125" i="277"/>
  <c r="AL125" i="277"/>
  <c r="AK125" i="277"/>
  <c r="AF125" i="277"/>
  <c r="AE125" i="277"/>
  <c r="AD125" i="277"/>
  <c r="Y125" i="277"/>
  <c r="X125" i="277"/>
  <c r="W125" i="277"/>
  <c r="R125" i="277"/>
  <c r="Q125" i="277"/>
  <c r="P125" i="277"/>
  <c r="K125" i="277"/>
  <c r="J125" i="277"/>
  <c r="I125" i="277"/>
  <c r="AT124" i="277"/>
  <c r="AS124" i="277"/>
  <c r="AR124" i="277"/>
  <c r="AM124" i="277"/>
  <c r="AL124" i="277"/>
  <c r="AK124" i="277"/>
  <c r="AH124" i="277"/>
  <c r="AF124" i="277"/>
  <c r="AE124" i="277"/>
  <c r="AD124" i="277"/>
  <c r="Y124" i="277"/>
  <c r="X124" i="277"/>
  <c r="W124" i="277"/>
  <c r="T124" i="277"/>
  <c r="R124" i="277"/>
  <c r="Q124" i="277"/>
  <c r="P124" i="277"/>
  <c r="K124" i="277"/>
  <c r="J124" i="277"/>
  <c r="I124" i="277"/>
  <c r="AT123" i="277"/>
  <c r="AS123" i="277"/>
  <c r="AR123" i="277"/>
  <c r="AM123" i="277"/>
  <c r="AL123" i="277"/>
  <c r="AK123" i="277"/>
  <c r="AF123" i="277"/>
  <c r="AE123" i="277"/>
  <c r="AD123" i="277"/>
  <c r="Y123" i="277"/>
  <c r="X123" i="277"/>
  <c r="W123" i="277"/>
  <c r="T123" i="277"/>
  <c r="R123" i="277"/>
  <c r="Q123" i="277"/>
  <c r="P123" i="277"/>
  <c r="K123" i="277"/>
  <c r="J123" i="277"/>
  <c r="I123" i="277"/>
  <c r="AT122" i="277"/>
  <c r="AS122" i="277"/>
  <c r="AR122" i="277"/>
  <c r="AM122" i="277"/>
  <c r="AL122" i="277"/>
  <c r="AK122" i="277"/>
  <c r="AF122" i="277"/>
  <c r="AE122" i="277"/>
  <c r="AD122" i="277"/>
  <c r="Y122" i="277"/>
  <c r="X122" i="277"/>
  <c r="W122" i="277"/>
  <c r="R122" i="277"/>
  <c r="Q122" i="277"/>
  <c r="P122" i="277"/>
  <c r="K122" i="277"/>
  <c r="J122" i="277"/>
  <c r="I122" i="277"/>
  <c r="AQ121" i="277"/>
  <c r="AP121" i="277"/>
  <c r="AN121" i="277"/>
  <c r="AO121" i="277" s="1"/>
  <c r="AJ121" i="277"/>
  <c r="AI121" i="277"/>
  <c r="AG121" i="277"/>
  <c r="AH121" i="277" s="1"/>
  <c r="AC121" i="277"/>
  <c r="AB121" i="277"/>
  <c r="Z121" i="277"/>
  <c r="V121" i="277"/>
  <c r="U121" i="277"/>
  <c r="S121" i="277"/>
  <c r="T119" i="277" s="1"/>
  <c r="O121" i="277"/>
  <c r="N121" i="277"/>
  <c r="L121" i="277"/>
  <c r="M121" i="277" s="1"/>
  <c r="H121" i="277"/>
  <c r="G121" i="277"/>
  <c r="E121" i="277"/>
  <c r="F119" i="277" s="1"/>
  <c r="AT120" i="277"/>
  <c r="AS120" i="277"/>
  <c r="AR120" i="277"/>
  <c r="AM120" i="277"/>
  <c r="AL120" i="277"/>
  <c r="AK120" i="277"/>
  <c r="AF120" i="277"/>
  <c r="AE120" i="277"/>
  <c r="AD120" i="277"/>
  <c r="Y120" i="277"/>
  <c r="X120" i="277"/>
  <c r="W120" i="277"/>
  <c r="R120" i="277"/>
  <c r="Q120" i="277"/>
  <c r="P120" i="277"/>
  <c r="K120" i="277"/>
  <c r="J120" i="277"/>
  <c r="I120" i="277"/>
  <c r="AT119" i="277"/>
  <c r="AS119" i="277"/>
  <c r="AR119" i="277"/>
  <c r="AM119" i="277"/>
  <c r="AL119" i="277"/>
  <c r="AK119" i="277"/>
  <c r="AF119" i="277"/>
  <c r="AE119" i="277"/>
  <c r="AD119" i="277"/>
  <c r="Y119" i="277"/>
  <c r="X119" i="277"/>
  <c r="W119" i="277"/>
  <c r="R119" i="277"/>
  <c r="Q119" i="277"/>
  <c r="P119" i="277"/>
  <c r="K119" i="277"/>
  <c r="J119" i="277"/>
  <c r="I119" i="277"/>
  <c r="AT118" i="277"/>
  <c r="AS118" i="277"/>
  <c r="AR118" i="277"/>
  <c r="AM118" i="277"/>
  <c r="AL118" i="277"/>
  <c r="AK118" i="277"/>
  <c r="AF118" i="277"/>
  <c r="AE118" i="277"/>
  <c r="AD118" i="277"/>
  <c r="Y118" i="277"/>
  <c r="X118" i="277"/>
  <c r="W118" i="277"/>
  <c r="R118" i="277"/>
  <c r="Q118" i="277"/>
  <c r="P118" i="277"/>
  <c r="K118" i="277"/>
  <c r="J118" i="277"/>
  <c r="I118" i="277"/>
  <c r="AT117" i="277"/>
  <c r="AS117" i="277"/>
  <c r="AR117" i="277"/>
  <c r="AM117" i="277"/>
  <c r="AL117" i="277"/>
  <c r="AK117" i="277"/>
  <c r="AF117" i="277"/>
  <c r="AE117" i="277"/>
  <c r="AD117" i="277"/>
  <c r="Y117" i="277"/>
  <c r="X117" i="277"/>
  <c r="W117" i="277"/>
  <c r="R117" i="277"/>
  <c r="Q117" i="277"/>
  <c r="P117" i="277"/>
  <c r="K117" i="277"/>
  <c r="J117" i="277"/>
  <c r="I117" i="277"/>
  <c r="AT116" i="277"/>
  <c r="AS116" i="277"/>
  <c r="AR116" i="277"/>
  <c r="AM116" i="277"/>
  <c r="AL116" i="277"/>
  <c r="AK116" i="277"/>
  <c r="AF116" i="277"/>
  <c r="AE116" i="277"/>
  <c r="AD116" i="277"/>
  <c r="Y116" i="277"/>
  <c r="X116" i="277"/>
  <c r="W116" i="277"/>
  <c r="R116" i="277"/>
  <c r="Q116" i="277"/>
  <c r="P116" i="277"/>
  <c r="K116" i="277"/>
  <c r="J116" i="277"/>
  <c r="I116" i="277"/>
  <c r="AT115" i="277"/>
  <c r="AS115" i="277"/>
  <c r="AR115" i="277"/>
  <c r="AM115" i="277"/>
  <c r="AL115" i="277"/>
  <c r="AK115" i="277"/>
  <c r="AF115" i="277"/>
  <c r="AE115" i="277"/>
  <c r="AD115" i="277"/>
  <c r="Y115" i="277"/>
  <c r="X115" i="277"/>
  <c r="W115" i="277"/>
  <c r="T115" i="277"/>
  <c r="R115" i="277"/>
  <c r="Q115" i="277"/>
  <c r="P115" i="277"/>
  <c r="K115" i="277"/>
  <c r="J115" i="277"/>
  <c r="I115" i="277"/>
  <c r="F115" i="277"/>
  <c r="AT114" i="277"/>
  <c r="AS114" i="277"/>
  <c r="AR114" i="277"/>
  <c r="AM114" i="277"/>
  <c r="AL114" i="277"/>
  <c r="AK114" i="277"/>
  <c r="AF114" i="277"/>
  <c r="AE114" i="277"/>
  <c r="AD114" i="277"/>
  <c r="Y114" i="277"/>
  <c r="X114" i="277"/>
  <c r="W114" i="277"/>
  <c r="T114" i="277"/>
  <c r="R114" i="277"/>
  <c r="Q114" i="277"/>
  <c r="P114" i="277"/>
  <c r="K114" i="277"/>
  <c r="J114" i="277"/>
  <c r="I114" i="277"/>
  <c r="AT113" i="277"/>
  <c r="AS113" i="277"/>
  <c r="AR113" i="277"/>
  <c r="AM113" i="277"/>
  <c r="AL113" i="277"/>
  <c r="AK113" i="277"/>
  <c r="AF113" i="277"/>
  <c r="AE113" i="277"/>
  <c r="AD113" i="277"/>
  <c r="Y113" i="277"/>
  <c r="X113" i="277"/>
  <c r="W113" i="277"/>
  <c r="R113" i="277"/>
  <c r="Q113" i="277"/>
  <c r="P113" i="277"/>
  <c r="K113" i="277"/>
  <c r="J113" i="277"/>
  <c r="I113" i="277"/>
  <c r="AQ112" i="277"/>
  <c r="AP112" i="277"/>
  <c r="AN112" i="277"/>
  <c r="AJ112" i="277"/>
  <c r="AI112" i="277"/>
  <c r="AG112" i="277"/>
  <c r="AH108" i="277" s="1"/>
  <c r="AC112" i="277"/>
  <c r="AB112" i="277"/>
  <c r="Z112" i="277"/>
  <c r="AA106" i="277" s="1"/>
  <c r="V112" i="277"/>
  <c r="U112" i="277"/>
  <c r="S112" i="277"/>
  <c r="T110" i="277" s="1"/>
  <c r="O112" i="277"/>
  <c r="N112" i="277"/>
  <c r="L112" i="277"/>
  <c r="M107" i="277" s="1"/>
  <c r="H112" i="277"/>
  <c r="G112" i="277"/>
  <c r="E112" i="277"/>
  <c r="F110" i="277" s="1"/>
  <c r="AT111" i="277"/>
  <c r="AS111" i="277"/>
  <c r="AR111" i="277"/>
  <c r="AM111" i="277"/>
  <c r="AL111" i="277"/>
  <c r="AK111" i="277"/>
  <c r="AF111" i="277"/>
  <c r="AE111" i="277"/>
  <c r="AD111" i="277"/>
  <c r="Y111" i="277"/>
  <c r="X111" i="277"/>
  <c r="W111" i="277"/>
  <c r="R111" i="277"/>
  <c r="Q111" i="277"/>
  <c r="P111" i="277"/>
  <c r="K111" i="277"/>
  <c r="J111" i="277"/>
  <c r="I111" i="277"/>
  <c r="AT110" i="277"/>
  <c r="AS110" i="277"/>
  <c r="AR110" i="277"/>
  <c r="AM110" i="277"/>
  <c r="AL110" i="277"/>
  <c r="AK110" i="277"/>
  <c r="AF110" i="277"/>
  <c r="AE110" i="277"/>
  <c r="AD110" i="277"/>
  <c r="Y110" i="277"/>
  <c r="X110" i="277"/>
  <c r="W110" i="277"/>
  <c r="R110" i="277"/>
  <c r="Q110" i="277"/>
  <c r="P110" i="277"/>
  <c r="K110" i="277"/>
  <c r="J110" i="277"/>
  <c r="I110" i="277"/>
  <c r="AT109" i="277"/>
  <c r="AS109" i="277"/>
  <c r="AR109" i="277"/>
  <c r="AM109" i="277"/>
  <c r="AL109" i="277"/>
  <c r="AK109" i="277"/>
  <c r="AF109" i="277"/>
  <c r="AE109" i="277"/>
  <c r="AD109" i="277"/>
  <c r="Y109" i="277"/>
  <c r="X109" i="277"/>
  <c r="W109" i="277"/>
  <c r="R109" i="277"/>
  <c r="Q109" i="277"/>
  <c r="P109" i="277"/>
  <c r="K109" i="277"/>
  <c r="J109" i="277"/>
  <c r="I109" i="277"/>
  <c r="AT108" i="277"/>
  <c r="AS108" i="277"/>
  <c r="AR108" i="277"/>
  <c r="AM108" i="277"/>
  <c r="AL108" i="277"/>
  <c r="AK108" i="277"/>
  <c r="AF108" i="277"/>
  <c r="AE108" i="277"/>
  <c r="AD108" i="277"/>
  <c r="Y108" i="277"/>
  <c r="X108" i="277"/>
  <c r="W108" i="277"/>
  <c r="R108" i="277"/>
  <c r="Q108" i="277"/>
  <c r="P108" i="277"/>
  <c r="K108" i="277"/>
  <c r="J108" i="277"/>
  <c r="I108" i="277"/>
  <c r="AT107" i="277"/>
  <c r="AS107" i="277"/>
  <c r="AR107" i="277"/>
  <c r="AM107" i="277"/>
  <c r="AL107" i="277"/>
  <c r="AK107" i="277"/>
  <c r="AH107" i="277"/>
  <c r="AF107" i="277"/>
  <c r="AE107" i="277"/>
  <c r="AD107" i="277"/>
  <c r="Y107" i="277"/>
  <c r="X107" i="277"/>
  <c r="W107" i="277"/>
  <c r="R107" i="277"/>
  <c r="Q107" i="277"/>
  <c r="P107" i="277"/>
  <c r="K107" i="277"/>
  <c r="J107" i="277"/>
  <c r="I107" i="277"/>
  <c r="AT106" i="277"/>
  <c r="AS106" i="277"/>
  <c r="AR106" i="277"/>
  <c r="AM106" i="277"/>
  <c r="AL106" i="277"/>
  <c r="AK106" i="277"/>
  <c r="AH106" i="277"/>
  <c r="AF106" i="277"/>
  <c r="AE106" i="277"/>
  <c r="AD106" i="277"/>
  <c r="Y106" i="277"/>
  <c r="X106" i="277"/>
  <c r="W106" i="277"/>
  <c r="R106" i="277"/>
  <c r="Q106" i="277"/>
  <c r="P106" i="277"/>
  <c r="K106" i="277"/>
  <c r="J106" i="277"/>
  <c r="I106" i="277"/>
  <c r="AT105" i="277"/>
  <c r="AS105" i="277"/>
  <c r="AR105" i="277"/>
  <c r="AM105" i="277"/>
  <c r="AL105" i="277"/>
  <c r="AK105" i="277"/>
  <c r="AH105" i="277"/>
  <c r="AF105" i="277"/>
  <c r="AE105" i="277"/>
  <c r="AD105" i="277"/>
  <c r="Y105" i="277"/>
  <c r="X105" i="277"/>
  <c r="W105" i="277"/>
  <c r="R105" i="277"/>
  <c r="Q105" i="277"/>
  <c r="P105" i="277"/>
  <c r="K105" i="277"/>
  <c r="J105" i="277"/>
  <c r="I105" i="277"/>
  <c r="AT104" i="277"/>
  <c r="AS104" i="277"/>
  <c r="AR104" i="277"/>
  <c r="AM104" i="277"/>
  <c r="AL104" i="277"/>
  <c r="AK104" i="277"/>
  <c r="AH104" i="277"/>
  <c r="AF104" i="277"/>
  <c r="AE104" i="277"/>
  <c r="AD104" i="277"/>
  <c r="Y104" i="277"/>
  <c r="X104" i="277"/>
  <c r="W104" i="277"/>
  <c r="R104" i="277"/>
  <c r="Q104" i="277"/>
  <c r="P104" i="277"/>
  <c r="K104" i="277"/>
  <c r="J104" i="277"/>
  <c r="I104" i="277"/>
  <c r="AQ103" i="277"/>
  <c r="AP103" i="277"/>
  <c r="AN103" i="277"/>
  <c r="AJ103" i="277"/>
  <c r="AI103" i="277"/>
  <c r="AG103" i="277"/>
  <c r="AH103" i="277" s="1"/>
  <c r="AC103" i="277"/>
  <c r="AB103" i="277"/>
  <c r="Z103" i="277"/>
  <c r="AA100" i="277" s="1"/>
  <c r="V103" i="277"/>
  <c r="U103" i="277"/>
  <c r="S103" i="277"/>
  <c r="T101" i="277" s="1"/>
  <c r="O103" i="277"/>
  <c r="N103" i="277"/>
  <c r="L103" i="277"/>
  <c r="M98" i="277" s="1"/>
  <c r="H103" i="277"/>
  <c r="G103" i="277"/>
  <c r="E103" i="277"/>
  <c r="F103" i="277" s="1"/>
  <c r="AT102" i="277"/>
  <c r="AS102" i="277"/>
  <c r="AR102" i="277"/>
  <c r="AM102" i="277"/>
  <c r="AL102" i="277"/>
  <c r="AK102" i="277"/>
  <c r="AF102" i="277"/>
  <c r="AE102" i="277"/>
  <c r="AD102" i="277"/>
  <c r="Y102" i="277"/>
  <c r="X102" i="277"/>
  <c r="W102" i="277"/>
  <c r="R102" i="277"/>
  <c r="Q102" i="277"/>
  <c r="P102" i="277"/>
  <c r="K102" i="277"/>
  <c r="J102" i="277"/>
  <c r="I102" i="277"/>
  <c r="AT101" i="277"/>
  <c r="AS101" i="277"/>
  <c r="AR101" i="277"/>
  <c r="AM101" i="277"/>
  <c r="AL101" i="277"/>
  <c r="AK101" i="277"/>
  <c r="AF101" i="277"/>
  <c r="AE101" i="277"/>
  <c r="AD101" i="277"/>
  <c r="Y101" i="277"/>
  <c r="X101" i="277"/>
  <c r="W101" i="277"/>
  <c r="R101" i="277"/>
  <c r="Q101" i="277"/>
  <c r="P101" i="277"/>
  <c r="K101" i="277"/>
  <c r="J101" i="277"/>
  <c r="I101" i="277"/>
  <c r="AT100" i="277"/>
  <c r="AS100" i="277"/>
  <c r="AR100" i="277"/>
  <c r="AM100" i="277"/>
  <c r="AL100" i="277"/>
  <c r="AK100" i="277"/>
  <c r="AF100" i="277"/>
  <c r="AE100" i="277"/>
  <c r="AD100" i="277"/>
  <c r="Y100" i="277"/>
  <c r="X100" i="277"/>
  <c r="W100" i="277"/>
  <c r="R100" i="277"/>
  <c r="Q100" i="277"/>
  <c r="P100" i="277"/>
  <c r="K100" i="277"/>
  <c r="J100" i="277"/>
  <c r="I100" i="277"/>
  <c r="AT99" i="277"/>
  <c r="AS99" i="277"/>
  <c r="AR99" i="277"/>
  <c r="AM99" i="277"/>
  <c r="AL99" i="277"/>
  <c r="AK99" i="277"/>
  <c r="AF99" i="277"/>
  <c r="AE99" i="277"/>
  <c r="AD99" i="277"/>
  <c r="Y99" i="277"/>
  <c r="X99" i="277"/>
  <c r="W99" i="277"/>
  <c r="R99" i="277"/>
  <c r="Q99" i="277"/>
  <c r="P99" i="277"/>
  <c r="K99" i="277"/>
  <c r="J99" i="277"/>
  <c r="I99" i="277"/>
  <c r="AT98" i="277"/>
  <c r="AS98" i="277"/>
  <c r="AR98" i="277"/>
  <c r="AM98" i="277"/>
  <c r="AL98" i="277"/>
  <c r="AK98" i="277"/>
  <c r="AF98" i="277"/>
  <c r="AE98" i="277"/>
  <c r="AD98" i="277"/>
  <c r="Y98" i="277"/>
  <c r="X98" i="277"/>
  <c r="W98" i="277"/>
  <c r="R98" i="277"/>
  <c r="Q98" i="277"/>
  <c r="P98" i="277"/>
  <c r="K98" i="277"/>
  <c r="J98" i="277"/>
  <c r="I98" i="277"/>
  <c r="AT97" i="277"/>
  <c r="AS97" i="277"/>
  <c r="AR97" i="277"/>
  <c r="AM97" i="277"/>
  <c r="AL97" i="277"/>
  <c r="AK97" i="277"/>
  <c r="AF97" i="277"/>
  <c r="AE97" i="277"/>
  <c r="AD97" i="277"/>
  <c r="Y97" i="277"/>
  <c r="X97" i="277"/>
  <c r="W97" i="277"/>
  <c r="R97" i="277"/>
  <c r="Q97" i="277"/>
  <c r="P97" i="277"/>
  <c r="K97" i="277"/>
  <c r="J97" i="277"/>
  <c r="I97" i="277"/>
  <c r="AT96" i="277"/>
  <c r="AS96" i="277"/>
  <c r="AR96" i="277"/>
  <c r="AM96" i="277"/>
  <c r="AL96" i="277"/>
  <c r="AK96" i="277"/>
  <c r="AF96" i="277"/>
  <c r="AE96" i="277"/>
  <c r="AD96" i="277"/>
  <c r="Y96" i="277"/>
  <c r="X96" i="277"/>
  <c r="W96" i="277"/>
  <c r="R96" i="277"/>
  <c r="Q96" i="277"/>
  <c r="P96" i="277"/>
  <c r="K96" i="277"/>
  <c r="J96" i="277"/>
  <c r="I96" i="277"/>
  <c r="AT95" i="277"/>
  <c r="AS95" i="277"/>
  <c r="AR95" i="277"/>
  <c r="AO95" i="277"/>
  <c r="AM95" i="277"/>
  <c r="AL95" i="277"/>
  <c r="AK95" i="277"/>
  <c r="AH95" i="277"/>
  <c r="AF95" i="277"/>
  <c r="AE95" i="277"/>
  <c r="AD95" i="277"/>
  <c r="Y95" i="277"/>
  <c r="X95" i="277"/>
  <c r="W95" i="277"/>
  <c r="R95" i="277"/>
  <c r="Q95" i="277"/>
  <c r="P95" i="277"/>
  <c r="K95" i="277"/>
  <c r="J95" i="277"/>
  <c r="I95" i="277"/>
  <c r="AQ94" i="277"/>
  <c r="AP94" i="277"/>
  <c r="AN94" i="277"/>
  <c r="AO86" i="277" s="1"/>
  <c r="AJ94" i="277"/>
  <c r="AI94" i="277"/>
  <c r="AG94" i="277"/>
  <c r="AH94" i="277" s="1"/>
  <c r="AC94" i="277"/>
  <c r="AB94" i="277"/>
  <c r="Z94" i="277"/>
  <c r="AA89" i="277" s="1"/>
  <c r="V94" i="277"/>
  <c r="U94" i="277"/>
  <c r="S94" i="277"/>
  <c r="T92" i="277" s="1"/>
  <c r="O94" i="277"/>
  <c r="N94" i="277"/>
  <c r="L94" i="277"/>
  <c r="M92" i="277" s="1"/>
  <c r="H94" i="277"/>
  <c r="G94" i="277"/>
  <c r="E94" i="277"/>
  <c r="F94" i="277" s="1"/>
  <c r="AT93" i="277"/>
  <c r="AS93" i="277"/>
  <c r="AR93" i="277"/>
  <c r="AM93" i="277"/>
  <c r="AL93" i="277"/>
  <c r="AK93" i="277"/>
  <c r="AF93" i="277"/>
  <c r="AE93" i="277"/>
  <c r="AD93" i="277"/>
  <c r="Y93" i="277"/>
  <c r="X93" i="277"/>
  <c r="W93" i="277"/>
  <c r="R93" i="277"/>
  <c r="Q93" i="277"/>
  <c r="P93" i="277"/>
  <c r="K93" i="277"/>
  <c r="J93" i="277"/>
  <c r="I93" i="277"/>
  <c r="AT92" i="277"/>
  <c r="AS92" i="277"/>
  <c r="AR92" i="277"/>
  <c r="AM92" i="277"/>
  <c r="AL92" i="277"/>
  <c r="AK92" i="277"/>
  <c r="AF92" i="277"/>
  <c r="AE92" i="277"/>
  <c r="AD92" i="277"/>
  <c r="Y92" i="277"/>
  <c r="X92" i="277"/>
  <c r="W92" i="277"/>
  <c r="R92" i="277"/>
  <c r="Q92" i="277"/>
  <c r="P92" i="277"/>
  <c r="K92" i="277"/>
  <c r="J92" i="277"/>
  <c r="I92" i="277"/>
  <c r="AT91" i="277"/>
  <c r="AS91" i="277"/>
  <c r="AR91" i="277"/>
  <c r="AM91" i="277"/>
  <c r="AL91" i="277"/>
  <c r="AK91" i="277"/>
  <c r="AF91" i="277"/>
  <c r="AE91" i="277"/>
  <c r="AD91" i="277"/>
  <c r="Y91" i="277"/>
  <c r="X91" i="277"/>
  <c r="W91" i="277"/>
  <c r="R91" i="277"/>
  <c r="Q91" i="277"/>
  <c r="P91" i="277"/>
  <c r="K91" i="277"/>
  <c r="J91" i="277"/>
  <c r="I91" i="277"/>
  <c r="AT90" i="277"/>
  <c r="AS90" i="277"/>
  <c r="AR90" i="277"/>
  <c r="AM90" i="277"/>
  <c r="AL90" i="277"/>
  <c r="AK90" i="277"/>
  <c r="AF90" i="277"/>
  <c r="AE90" i="277"/>
  <c r="AD90" i="277"/>
  <c r="Y90" i="277"/>
  <c r="X90" i="277"/>
  <c r="W90" i="277"/>
  <c r="R90" i="277"/>
  <c r="Q90" i="277"/>
  <c r="P90" i="277"/>
  <c r="K90" i="277"/>
  <c r="J90" i="277"/>
  <c r="I90" i="277"/>
  <c r="AT89" i="277"/>
  <c r="AS89" i="277"/>
  <c r="AR89" i="277"/>
  <c r="AM89" i="277"/>
  <c r="AL89" i="277"/>
  <c r="AK89" i="277"/>
  <c r="AF89" i="277"/>
  <c r="AE89" i="277"/>
  <c r="AD89" i="277"/>
  <c r="Y89" i="277"/>
  <c r="X89" i="277"/>
  <c r="W89" i="277"/>
  <c r="R89" i="277"/>
  <c r="Q89" i="277"/>
  <c r="P89" i="277"/>
  <c r="M89" i="277"/>
  <c r="K89" i="277"/>
  <c r="J89" i="277"/>
  <c r="I89" i="277"/>
  <c r="AT88" i="277"/>
  <c r="AS88" i="277"/>
  <c r="AR88" i="277"/>
  <c r="AM88" i="277"/>
  <c r="AL88" i="277"/>
  <c r="AK88" i="277"/>
  <c r="AF88" i="277"/>
  <c r="AE88" i="277"/>
  <c r="AD88" i="277"/>
  <c r="Y88" i="277"/>
  <c r="X88" i="277"/>
  <c r="W88" i="277"/>
  <c r="R88" i="277"/>
  <c r="Q88" i="277"/>
  <c r="P88" i="277"/>
  <c r="K88" i="277"/>
  <c r="J88" i="277"/>
  <c r="I88" i="277"/>
  <c r="AT87" i="277"/>
  <c r="AS87" i="277"/>
  <c r="AR87" i="277"/>
  <c r="AM87" i="277"/>
  <c r="AL87" i="277"/>
  <c r="AK87" i="277"/>
  <c r="AF87" i="277"/>
  <c r="AE87" i="277"/>
  <c r="AD87" i="277"/>
  <c r="Y87" i="277"/>
  <c r="X87" i="277"/>
  <c r="W87" i="277"/>
  <c r="R87" i="277"/>
  <c r="Q87" i="277"/>
  <c r="P87" i="277"/>
  <c r="K87" i="277"/>
  <c r="J87" i="277"/>
  <c r="I87" i="277"/>
  <c r="AT86" i="277"/>
  <c r="AS86" i="277"/>
  <c r="AR86" i="277"/>
  <c r="AM86" i="277"/>
  <c r="AL86" i="277"/>
  <c r="AK86" i="277"/>
  <c r="AF86" i="277"/>
  <c r="AE86" i="277"/>
  <c r="AD86" i="277"/>
  <c r="Y86" i="277"/>
  <c r="X86" i="277"/>
  <c r="W86" i="277"/>
  <c r="R86" i="277"/>
  <c r="Q86" i="277"/>
  <c r="P86" i="277"/>
  <c r="K86" i="277"/>
  <c r="J86" i="277"/>
  <c r="I86" i="277"/>
  <c r="AQ85" i="277"/>
  <c r="AP85" i="277"/>
  <c r="AN85" i="277"/>
  <c r="AO85" i="277" s="1"/>
  <c r="AJ85" i="277"/>
  <c r="AI85" i="277"/>
  <c r="AG85" i="277"/>
  <c r="AH84" i="277" s="1"/>
  <c r="AC85" i="277"/>
  <c r="AB85" i="277"/>
  <c r="Z85" i="277"/>
  <c r="AA77" i="277" s="1"/>
  <c r="V85" i="277"/>
  <c r="U85" i="277"/>
  <c r="S85" i="277"/>
  <c r="T85" i="277" s="1"/>
  <c r="O85" i="277"/>
  <c r="N85" i="277"/>
  <c r="L85" i="277"/>
  <c r="M84" i="277" s="1"/>
  <c r="H85" i="277"/>
  <c r="G85" i="277"/>
  <c r="E85" i="277"/>
  <c r="F77" i="277" s="1"/>
  <c r="AT84" i="277"/>
  <c r="AS84" i="277"/>
  <c r="AR84" i="277"/>
  <c r="AM84" i="277"/>
  <c r="AL84" i="277"/>
  <c r="AK84" i="277"/>
  <c r="AF84" i="277"/>
  <c r="AE84" i="277"/>
  <c r="AD84" i="277"/>
  <c r="Y84" i="277"/>
  <c r="X84" i="277"/>
  <c r="W84" i="277"/>
  <c r="R84" i="277"/>
  <c r="Q84" i="277"/>
  <c r="P84" i="277"/>
  <c r="K84" i="277"/>
  <c r="J84" i="277"/>
  <c r="I84" i="277"/>
  <c r="AT83" i="277"/>
  <c r="AS83" i="277"/>
  <c r="AR83" i="277"/>
  <c r="AM83" i="277"/>
  <c r="AL83" i="277"/>
  <c r="AK83" i="277"/>
  <c r="AF83" i="277"/>
  <c r="AE83" i="277"/>
  <c r="AD83" i="277"/>
  <c r="Y83" i="277"/>
  <c r="X83" i="277"/>
  <c r="W83" i="277"/>
  <c r="R83" i="277"/>
  <c r="Q83" i="277"/>
  <c r="P83" i="277"/>
  <c r="K83" i="277"/>
  <c r="J83" i="277"/>
  <c r="I83" i="277"/>
  <c r="AT82" i="277"/>
  <c r="AS82" i="277"/>
  <c r="AR82" i="277"/>
  <c r="AM82" i="277"/>
  <c r="AL82" i="277"/>
  <c r="AK82" i="277"/>
  <c r="AF82" i="277"/>
  <c r="AE82" i="277"/>
  <c r="AD82" i="277"/>
  <c r="Y82" i="277"/>
  <c r="X82" i="277"/>
  <c r="W82" i="277"/>
  <c r="R82" i="277"/>
  <c r="Q82" i="277"/>
  <c r="P82" i="277"/>
  <c r="K82" i="277"/>
  <c r="J82" i="277"/>
  <c r="I82" i="277"/>
  <c r="AT81" i="277"/>
  <c r="AS81" i="277"/>
  <c r="AR81" i="277"/>
  <c r="AM81" i="277"/>
  <c r="AL81" i="277"/>
  <c r="AK81" i="277"/>
  <c r="AF81" i="277"/>
  <c r="AE81" i="277"/>
  <c r="AD81" i="277"/>
  <c r="Y81" i="277"/>
  <c r="X81" i="277"/>
  <c r="W81" i="277"/>
  <c r="R81" i="277"/>
  <c r="Q81" i="277"/>
  <c r="P81" i="277"/>
  <c r="K81" i="277"/>
  <c r="J81" i="277"/>
  <c r="I81" i="277"/>
  <c r="AT80" i="277"/>
  <c r="AS80" i="277"/>
  <c r="AR80" i="277"/>
  <c r="AM80" i="277"/>
  <c r="AL80" i="277"/>
  <c r="AK80" i="277"/>
  <c r="AF80" i="277"/>
  <c r="AE80" i="277"/>
  <c r="AD80" i="277"/>
  <c r="Y80" i="277"/>
  <c r="X80" i="277"/>
  <c r="W80" i="277"/>
  <c r="R80" i="277"/>
  <c r="Q80" i="277"/>
  <c r="P80" i="277"/>
  <c r="K80" i="277"/>
  <c r="J80" i="277"/>
  <c r="I80" i="277"/>
  <c r="AT79" i="277"/>
  <c r="AS79" i="277"/>
  <c r="AR79" i="277"/>
  <c r="AM79" i="277"/>
  <c r="AL79" i="277"/>
  <c r="AK79" i="277"/>
  <c r="AF79" i="277"/>
  <c r="AE79" i="277"/>
  <c r="AD79" i="277"/>
  <c r="Y79" i="277"/>
  <c r="X79" i="277"/>
  <c r="W79" i="277"/>
  <c r="R79" i="277"/>
  <c r="Q79" i="277"/>
  <c r="P79" i="277"/>
  <c r="K79" i="277"/>
  <c r="J79" i="277"/>
  <c r="I79" i="277"/>
  <c r="AT78" i="277"/>
  <c r="AS78" i="277"/>
  <c r="AR78" i="277"/>
  <c r="AM78" i="277"/>
  <c r="AL78" i="277"/>
  <c r="AK78" i="277"/>
  <c r="AF78" i="277"/>
  <c r="AE78" i="277"/>
  <c r="AD78" i="277"/>
  <c r="Y78" i="277"/>
  <c r="X78" i="277"/>
  <c r="W78" i="277"/>
  <c r="R78" i="277"/>
  <c r="Q78" i="277"/>
  <c r="P78" i="277"/>
  <c r="K78" i="277"/>
  <c r="J78" i="277"/>
  <c r="I78" i="277"/>
  <c r="AT77" i="277"/>
  <c r="AS77" i="277"/>
  <c r="AR77" i="277"/>
  <c r="AO77" i="277"/>
  <c r="AM77" i="277"/>
  <c r="AL77" i="277"/>
  <c r="AK77" i="277"/>
  <c r="AF77" i="277"/>
  <c r="AE77" i="277"/>
  <c r="AD77" i="277"/>
  <c r="Y77" i="277"/>
  <c r="X77" i="277"/>
  <c r="W77" i="277"/>
  <c r="R77" i="277"/>
  <c r="Q77" i="277"/>
  <c r="P77" i="277"/>
  <c r="K77" i="277"/>
  <c r="J77" i="277"/>
  <c r="I77" i="277"/>
  <c r="AQ76" i="277"/>
  <c r="AP76" i="277"/>
  <c r="AN76" i="277"/>
  <c r="AO72" i="277" s="1"/>
  <c r="AJ76" i="277"/>
  <c r="AI76" i="277"/>
  <c r="AG76" i="277"/>
  <c r="AH76" i="277" s="1"/>
  <c r="AC76" i="277"/>
  <c r="AB76" i="277"/>
  <c r="Z76" i="277"/>
  <c r="V76" i="277"/>
  <c r="U76" i="277"/>
  <c r="S76" i="277"/>
  <c r="T75" i="277" s="1"/>
  <c r="O76" i="277"/>
  <c r="N76" i="277"/>
  <c r="L76" i="277"/>
  <c r="M75" i="277" s="1"/>
  <c r="H76" i="277"/>
  <c r="G76" i="277"/>
  <c r="E76" i="277"/>
  <c r="F71" i="277" s="1"/>
  <c r="AT75" i="277"/>
  <c r="AS75" i="277"/>
  <c r="AR75" i="277"/>
  <c r="AM75" i="277"/>
  <c r="AL75" i="277"/>
  <c r="AK75" i="277"/>
  <c r="AF75" i="277"/>
  <c r="AE75" i="277"/>
  <c r="AD75" i="277"/>
  <c r="Y75" i="277"/>
  <c r="X75" i="277"/>
  <c r="W75" i="277"/>
  <c r="R75" i="277"/>
  <c r="Q75" i="277"/>
  <c r="P75" i="277"/>
  <c r="K75" i="277"/>
  <c r="J75" i="277"/>
  <c r="I75" i="277"/>
  <c r="AT74" i="277"/>
  <c r="AS74" i="277"/>
  <c r="AR74" i="277"/>
  <c r="AM74" i="277"/>
  <c r="AL74" i="277"/>
  <c r="AK74" i="277"/>
  <c r="AF74" i="277"/>
  <c r="AE74" i="277"/>
  <c r="AD74" i="277"/>
  <c r="Y74" i="277"/>
  <c r="X74" i="277"/>
  <c r="W74" i="277"/>
  <c r="R74" i="277"/>
  <c r="Q74" i="277"/>
  <c r="P74" i="277"/>
  <c r="K74" i="277"/>
  <c r="J74" i="277"/>
  <c r="I74" i="277"/>
  <c r="AT73" i="277"/>
  <c r="AS73" i="277"/>
  <c r="AR73" i="277"/>
  <c r="AM73" i="277"/>
  <c r="AL73" i="277"/>
  <c r="AK73" i="277"/>
  <c r="AF73" i="277"/>
  <c r="AE73" i="277"/>
  <c r="AD73" i="277"/>
  <c r="Y73" i="277"/>
  <c r="X73" i="277"/>
  <c r="W73" i="277"/>
  <c r="R73" i="277"/>
  <c r="Q73" i="277"/>
  <c r="P73" i="277"/>
  <c r="K73" i="277"/>
  <c r="J73" i="277"/>
  <c r="I73" i="277"/>
  <c r="AT72" i="277"/>
  <c r="AS72" i="277"/>
  <c r="AR72" i="277"/>
  <c r="AM72" i="277"/>
  <c r="AL72" i="277"/>
  <c r="AK72" i="277"/>
  <c r="AF72" i="277"/>
  <c r="AE72" i="277"/>
  <c r="AD72" i="277"/>
  <c r="Y72" i="277"/>
  <c r="X72" i="277"/>
  <c r="W72" i="277"/>
  <c r="R72" i="277"/>
  <c r="Q72" i="277"/>
  <c r="P72" i="277"/>
  <c r="K72" i="277"/>
  <c r="J72" i="277"/>
  <c r="I72" i="277"/>
  <c r="AT71" i="277"/>
  <c r="AS71" i="277"/>
  <c r="AR71" i="277"/>
  <c r="AM71" i="277"/>
  <c r="AL71" i="277"/>
  <c r="AK71" i="277"/>
  <c r="AF71" i="277"/>
  <c r="AE71" i="277"/>
  <c r="AD71" i="277"/>
  <c r="Y71" i="277"/>
  <c r="X71" i="277"/>
  <c r="W71" i="277"/>
  <c r="R71" i="277"/>
  <c r="Q71" i="277"/>
  <c r="P71" i="277"/>
  <c r="K71" i="277"/>
  <c r="J71" i="277"/>
  <c r="I71" i="277"/>
  <c r="AT70" i="277"/>
  <c r="AS70" i="277"/>
  <c r="AR70" i="277"/>
  <c r="AM70" i="277"/>
  <c r="AL70" i="277"/>
  <c r="AK70" i="277"/>
  <c r="AH70" i="277"/>
  <c r="AF70" i="277"/>
  <c r="AE70" i="277"/>
  <c r="AD70" i="277"/>
  <c r="Y70" i="277"/>
  <c r="X70" i="277"/>
  <c r="W70" i="277"/>
  <c r="R70" i="277"/>
  <c r="Q70" i="277"/>
  <c r="P70" i="277"/>
  <c r="K70" i="277"/>
  <c r="J70" i="277"/>
  <c r="I70" i="277"/>
  <c r="AT69" i="277"/>
  <c r="AS69" i="277"/>
  <c r="AR69" i="277"/>
  <c r="AM69" i="277"/>
  <c r="AL69" i="277"/>
  <c r="AK69" i="277"/>
  <c r="AH69" i="277"/>
  <c r="AF69" i="277"/>
  <c r="AE69" i="277"/>
  <c r="AD69" i="277"/>
  <c r="Y69" i="277"/>
  <c r="X69" i="277"/>
  <c r="W69" i="277"/>
  <c r="T69" i="277"/>
  <c r="R69" i="277"/>
  <c r="Q69" i="277"/>
  <c r="P69" i="277"/>
  <c r="K69" i="277"/>
  <c r="J69" i="277"/>
  <c r="I69" i="277"/>
  <c r="AT68" i="277"/>
  <c r="AS68" i="277"/>
  <c r="AR68" i="277"/>
  <c r="AM68" i="277"/>
  <c r="AL68" i="277"/>
  <c r="AK68" i="277"/>
  <c r="AH68" i="277"/>
  <c r="AF68" i="277"/>
  <c r="AE68" i="277"/>
  <c r="AD68" i="277"/>
  <c r="Y68" i="277"/>
  <c r="X68" i="277"/>
  <c r="W68" i="277"/>
  <c r="R68" i="277"/>
  <c r="Q68" i="277"/>
  <c r="P68" i="277"/>
  <c r="K68" i="277"/>
  <c r="J68" i="277"/>
  <c r="I68" i="277"/>
  <c r="AQ67" i="277"/>
  <c r="AP67" i="277"/>
  <c r="AN67" i="277"/>
  <c r="AO63" i="277" s="1"/>
  <c r="AJ67" i="277"/>
  <c r="AI67" i="277"/>
  <c r="AG67" i="277"/>
  <c r="AH65" i="277" s="1"/>
  <c r="AC67" i="277"/>
  <c r="AB67" i="277"/>
  <c r="Z67" i="277"/>
  <c r="AA64" i="277" s="1"/>
  <c r="V67" i="277"/>
  <c r="U67" i="277"/>
  <c r="S67" i="277"/>
  <c r="T59" i="277" s="1"/>
  <c r="O67" i="277"/>
  <c r="N67" i="277"/>
  <c r="L67" i="277"/>
  <c r="M63" i="277" s="1"/>
  <c r="H67" i="277"/>
  <c r="G67" i="277"/>
  <c r="E67" i="277"/>
  <c r="F66" i="277" s="1"/>
  <c r="AT66" i="277"/>
  <c r="AS66" i="277"/>
  <c r="AR66" i="277"/>
  <c r="AM66" i="277"/>
  <c r="AL66" i="277"/>
  <c r="AK66" i="277"/>
  <c r="AF66" i="277"/>
  <c r="AE66" i="277"/>
  <c r="AD66" i="277"/>
  <c r="Y66" i="277"/>
  <c r="X66" i="277"/>
  <c r="W66" i="277"/>
  <c r="R66" i="277"/>
  <c r="Q66" i="277"/>
  <c r="P66" i="277"/>
  <c r="K66" i="277"/>
  <c r="J66" i="277"/>
  <c r="I66" i="277"/>
  <c r="AT65" i="277"/>
  <c r="AS65" i="277"/>
  <c r="AR65" i="277"/>
  <c r="AM65" i="277"/>
  <c r="AL65" i="277"/>
  <c r="AK65" i="277"/>
  <c r="AF65" i="277"/>
  <c r="AE65" i="277"/>
  <c r="AD65" i="277"/>
  <c r="Y65" i="277"/>
  <c r="X65" i="277"/>
  <c r="W65" i="277"/>
  <c r="R65" i="277"/>
  <c r="Q65" i="277"/>
  <c r="P65" i="277"/>
  <c r="K65" i="277"/>
  <c r="J65" i="277"/>
  <c r="I65" i="277"/>
  <c r="AT64" i="277"/>
  <c r="AS64" i="277"/>
  <c r="AR64" i="277"/>
  <c r="AM64" i="277"/>
  <c r="AL64" i="277"/>
  <c r="AK64" i="277"/>
  <c r="AF64" i="277"/>
  <c r="AE64" i="277"/>
  <c r="AD64" i="277"/>
  <c r="Y64" i="277"/>
  <c r="X64" i="277"/>
  <c r="W64" i="277"/>
  <c r="R64" i="277"/>
  <c r="Q64" i="277"/>
  <c r="P64" i="277"/>
  <c r="K64" i="277"/>
  <c r="J64" i="277"/>
  <c r="I64" i="277"/>
  <c r="AT63" i="277"/>
  <c r="AS63" i="277"/>
  <c r="AR63" i="277"/>
  <c r="AM63" i="277"/>
  <c r="AL63" i="277"/>
  <c r="AK63" i="277"/>
  <c r="AF63" i="277"/>
  <c r="AE63" i="277"/>
  <c r="AD63" i="277"/>
  <c r="Y63" i="277"/>
  <c r="X63" i="277"/>
  <c r="W63" i="277"/>
  <c r="R63" i="277"/>
  <c r="Q63" i="277"/>
  <c r="P63" i="277"/>
  <c r="K63" i="277"/>
  <c r="J63" i="277"/>
  <c r="I63" i="277"/>
  <c r="AT62" i="277"/>
  <c r="AS62" i="277"/>
  <c r="AR62" i="277"/>
  <c r="AM62" i="277"/>
  <c r="AL62" i="277"/>
  <c r="AK62" i="277"/>
  <c r="AF62" i="277"/>
  <c r="AE62" i="277"/>
  <c r="AD62" i="277"/>
  <c r="Y62" i="277"/>
  <c r="X62" i="277"/>
  <c r="W62" i="277"/>
  <c r="R62" i="277"/>
  <c r="Q62" i="277"/>
  <c r="P62" i="277"/>
  <c r="K62" i="277"/>
  <c r="J62" i="277"/>
  <c r="I62" i="277"/>
  <c r="AT61" i="277"/>
  <c r="AS61" i="277"/>
  <c r="AR61" i="277"/>
  <c r="AM61" i="277"/>
  <c r="AL61" i="277"/>
  <c r="AK61" i="277"/>
  <c r="AF61" i="277"/>
  <c r="AE61" i="277"/>
  <c r="AD61" i="277"/>
  <c r="Y61" i="277"/>
  <c r="X61" i="277"/>
  <c r="W61" i="277"/>
  <c r="R61" i="277"/>
  <c r="Q61" i="277"/>
  <c r="P61" i="277"/>
  <c r="K61" i="277"/>
  <c r="J61" i="277"/>
  <c r="I61" i="277"/>
  <c r="AT60" i="277"/>
  <c r="AS60" i="277"/>
  <c r="AR60" i="277"/>
  <c r="AM60" i="277"/>
  <c r="AL60" i="277"/>
  <c r="AK60" i="277"/>
  <c r="AF60" i="277"/>
  <c r="AE60" i="277"/>
  <c r="AD60" i="277"/>
  <c r="Y60" i="277"/>
  <c r="X60" i="277"/>
  <c r="W60" i="277"/>
  <c r="R60" i="277"/>
  <c r="Q60" i="277"/>
  <c r="P60" i="277"/>
  <c r="K60" i="277"/>
  <c r="J60" i="277"/>
  <c r="I60" i="277"/>
  <c r="AT59" i="277"/>
  <c r="AS59" i="277"/>
  <c r="AR59" i="277"/>
  <c r="AM59" i="277"/>
  <c r="AL59" i="277"/>
  <c r="AK59" i="277"/>
  <c r="AH59" i="277"/>
  <c r="AF59" i="277"/>
  <c r="AE59" i="277"/>
  <c r="AD59" i="277"/>
  <c r="Y59" i="277"/>
  <c r="X59" i="277"/>
  <c r="W59" i="277"/>
  <c r="R59" i="277"/>
  <c r="Q59" i="277"/>
  <c r="P59" i="277"/>
  <c r="K59" i="277"/>
  <c r="J59" i="277"/>
  <c r="I59" i="277"/>
  <c r="AQ58" i="277"/>
  <c r="AP58" i="277"/>
  <c r="AN58" i="277"/>
  <c r="AO55" i="277" s="1"/>
  <c r="AJ58" i="277"/>
  <c r="AI58" i="277"/>
  <c r="AG58" i="277"/>
  <c r="AC58" i="277"/>
  <c r="AB58" i="277"/>
  <c r="Z58" i="277"/>
  <c r="AA56" i="277" s="1"/>
  <c r="V58" i="277"/>
  <c r="U58" i="277"/>
  <c r="S58" i="277"/>
  <c r="T56" i="277" s="1"/>
  <c r="O58" i="277"/>
  <c r="N58" i="277"/>
  <c r="L58" i="277"/>
  <c r="M57" i="277" s="1"/>
  <c r="H58" i="277"/>
  <c r="G58" i="277"/>
  <c r="E58" i="277"/>
  <c r="F56" i="277" s="1"/>
  <c r="AT57" i="277"/>
  <c r="AS57" i="277"/>
  <c r="AR57" i="277"/>
  <c r="AM57" i="277"/>
  <c r="AL57" i="277"/>
  <c r="AK57" i="277"/>
  <c r="AF57" i="277"/>
  <c r="AE57" i="277"/>
  <c r="AD57" i="277"/>
  <c r="Y57" i="277"/>
  <c r="X57" i="277"/>
  <c r="W57" i="277"/>
  <c r="R57" i="277"/>
  <c r="Q57" i="277"/>
  <c r="P57" i="277"/>
  <c r="K57" i="277"/>
  <c r="J57" i="277"/>
  <c r="I57" i="277"/>
  <c r="AT56" i="277"/>
  <c r="AS56" i="277"/>
  <c r="AR56" i="277"/>
  <c r="AM56" i="277"/>
  <c r="AL56" i="277"/>
  <c r="AK56" i="277"/>
  <c r="AF56" i="277"/>
  <c r="AE56" i="277"/>
  <c r="AD56" i="277"/>
  <c r="Y56" i="277"/>
  <c r="X56" i="277"/>
  <c r="W56" i="277"/>
  <c r="R56" i="277"/>
  <c r="Q56" i="277"/>
  <c r="P56" i="277"/>
  <c r="K56" i="277"/>
  <c r="J56" i="277"/>
  <c r="I56" i="277"/>
  <c r="AT55" i="277"/>
  <c r="AS55" i="277"/>
  <c r="AR55" i="277"/>
  <c r="AM55" i="277"/>
  <c r="AL55" i="277"/>
  <c r="AK55" i="277"/>
  <c r="AF55" i="277"/>
  <c r="AE55" i="277"/>
  <c r="AD55" i="277"/>
  <c r="Y55" i="277"/>
  <c r="X55" i="277"/>
  <c r="W55" i="277"/>
  <c r="R55" i="277"/>
  <c r="Q55" i="277"/>
  <c r="P55" i="277"/>
  <c r="K55" i="277"/>
  <c r="J55" i="277"/>
  <c r="I55" i="277"/>
  <c r="AT54" i="277"/>
  <c r="AS54" i="277"/>
  <c r="AR54" i="277"/>
  <c r="AM54" i="277"/>
  <c r="AL54" i="277"/>
  <c r="AK54" i="277"/>
  <c r="AF54" i="277"/>
  <c r="AE54" i="277"/>
  <c r="AD54" i="277"/>
  <c r="Y54" i="277"/>
  <c r="X54" i="277"/>
  <c r="W54" i="277"/>
  <c r="R54" i="277"/>
  <c r="Q54" i="277"/>
  <c r="P54" i="277"/>
  <c r="K54" i="277"/>
  <c r="J54" i="277"/>
  <c r="I54" i="277"/>
  <c r="AT53" i="277"/>
  <c r="AS53" i="277"/>
  <c r="AR53" i="277"/>
  <c r="AM53" i="277"/>
  <c r="AL53" i="277"/>
  <c r="AK53" i="277"/>
  <c r="AF53" i="277"/>
  <c r="AE53" i="277"/>
  <c r="AD53" i="277"/>
  <c r="Y53" i="277"/>
  <c r="X53" i="277"/>
  <c r="W53" i="277"/>
  <c r="R53" i="277"/>
  <c r="Q53" i="277"/>
  <c r="P53" i="277"/>
  <c r="K53" i="277"/>
  <c r="J53" i="277"/>
  <c r="I53" i="277"/>
  <c r="AT52" i="277"/>
  <c r="AS52" i="277"/>
  <c r="AR52" i="277"/>
  <c r="AM52" i="277"/>
  <c r="AL52" i="277"/>
  <c r="AK52" i="277"/>
  <c r="AF52" i="277"/>
  <c r="AE52" i="277"/>
  <c r="AD52" i="277"/>
  <c r="Y52" i="277"/>
  <c r="X52" i="277"/>
  <c r="W52" i="277"/>
  <c r="R52" i="277"/>
  <c r="Q52" i="277"/>
  <c r="P52" i="277"/>
  <c r="K52" i="277"/>
  <c r="J52" i="277"/>
  <c r="I52" i="277"/>
  <c r="AT51" i="277"/>
  <c r="AS51" i="277"/>
  <c r="AR51" i="277"/>
  <c r="AM51" i="277"/>
  <c r="AL51" i="277"/>
  <c r="AK51" i="277"/>
  <c r="AF51" i="277"/>
  <c r="AE51" i="277"/>
  <c r="AD51" i="277"/>
  <c r="Y51" i="277"/>
  <c r="X51" i="277"/>
  <c r="W51" i="277"/>
  <c r="R51" i="277"/>
  <c r="Q51" i="277"/>
  <c r="P51" i="277"/>
  <c r="K51" i="277"/>
  <c r="J51" i="277"/>
  <c r="I51" i="277"/>
  <c r="AT50" i="277"/>
  <c r="AS50" i="277"/>
  <c r="AR50" i="277"/>
  <c r="AM50" i="277"/>
  <c r="AL50" i="277"/>
  <c r="AK50" i="277"/>
  <c r="AH50" i="277"/>
  <c r="AF50" i="277"/>
  <c r="AE50" i="277"/>
  <c r="AD50" i="277"/>
  <c r="Y50" i="277"/>
  <c r="X50" i="277"/>
  <c r="W50" i="277"/>
  <c r="R50" i="277"/>
  <c r="Q50" i="277"/>
  <c r="P50" i="277"/>
  <c r="K50" i="277"/>
  <c r="J50" i="277"/>
  <c r="I50" i="277"/>
  <c r="AQ49" i="277"/>
  <c r="AP49" i="277"/>
  <c r="AN49" i="277"/>
  <c r="AO49" i="277" s="1"/>
  <c r="AJ49" i="277"/>
  <c r="AI49" i="277"/>
  <c r="AG49" i="277"/>
  <c r="AH44" i="277" s="1"/>
  <c r="AC49" i="277"/>
  <c r="AB49" i="277"/>
  <c r="Z49" i="277"/>
  <c r="AA47" i="277" s="1"/>
  <c r="V49" i="277"/>
  <c r="U49" i="277"/>
  <c r="S49" i="277"/>
  <c r="T47" i="277" s="1"/>
  <c r="O49" i="277"/>
  <c r="N49" i="277"/>
  <c r="L49" i="277"/>
  <c r="M48" i="277" s="1"/>
  <c r="H49" i="277"/>
  <c r="G49" i="277"/>
  <c r="E49" i="277"/>
  <c r="F47" i="277" s="1"/>
  <c r="AT48" i="277"/>
  <c r="AS48" i="277"/>
  <c r="AR48" i="277"/>
  <c r="AM48" i="277"/>
  <c r="AL48" i="277"/>
  <c r="AK48" i="277"/>
  <c r="AF48" i="277"/>
  <c r="AE48" i="277"/>
  <c r="AD48" i="277"/>
  <c r="Y48" i="277"/>
  <c r="X48" i="277"/>
  <c r="W48" i="277"/>
  <c r="R48" i="277"/>
  <c r="Q48" i="277"/>
  <c r="P48" i="277"/>
  <c r="K48" i="277"/>
  <c r="J48" i="277"/>
  <c r="I48" i="277"/>
  <c r="AT47" i="277"/>
  <c r="AS47" i="277"/>
  <c r="AR47" i="277"/>
  <c r="AM47" i="277"/>
  <c r="AL47" i="277"/>
  <c r="AK47" i="277"/>
  <c r="AF47" i="277"/>
  <c r="AE47" i="277"/>
  <c r="AD47" i="277"/>
  <c r="Y47" i="277"/>
  <c r="X47" i="277"/>
  <c r="W47" i="277"/>
  <c r="R47" i="277"/>
  <c r="Q47" i="277"/>
  <c r="P47" i="277"/>
  <c r="K47" i="277"/>
  <c r="J47" i="277"/>
  <c r="I47" i="277"/>
  <c r="AT46" i="277"/>
  <c r="AS46" i="277"/>
  <c r="AR46" i="277"/>
  <c r="AM46" i="277"/>
  <c r="AL46" i="277"/>
  <c r="AK46" i="277"/>
  <c r="AF46" i="277"/>
  <c r="AE46" i="277"/>
  <c r="AD46" i="277"/>
  <c r="Y46" i="277"/>
  <c r="X46" i="277"/>
  <c r="W46" i="277"/>
  <c r="R46" i="277"/>
  <c r="Q46" i="277"/>
  <c r="P46" i="277"/>
  <c r="K46" i="277"/>
  <c r="J46" i="277"/>
  <c r="I46" i="277"/>
  <c r="AT45" i="277"/>
  <c r="AS45" i="277"/>
  <c r="AR45" i="277"/>
  <c r="AM45" i="277"/>
  <c r="AL45" i="277"/>
  <c r="AK45" i="277"/>
  <c r="AF45" i="277"/>
  <c r="AE45" i="277"/>
  <c r="AD45" i="277"/>
  <c r="Y45" i="277"/>
  <c r="X45" i="277"/>
  <c r="W45" i="277"/>
  <c r="R45" i="277"/>
  <c r="Q45" i="277"/>
  <c r="P45" i="277"/>
  <c r="K45" i="277"/>
  <c r="J45" i="277"/>
  <c r="I45" i="277"/>
  <c r="AT44" i="277"/>
  <c r="AS44" i="277"/>
  <c r="AR44" i="277"/>
  <c r="AM44" i="277"/>
  <c r="AL44" i="277"/>
  <c r="AK44" i="277"/>
  <c r="AF44" i="277"/>
  <c r="AE44" i="277"/>
  <c r="AD44" i="277"/>
  <c r="Y44" i="277"/>
  <c r="X44" i="277"/>
  <c r="W44" i="277"/>
  <c r="R44" i="277"/>
  <c r="Q44" i="277"/>
  <c r="P44" i="277"/>
  <c r="K44" i="277"/>
  <c r="J44" i="277"/>
  <c r="I44" i="277"/>
  <c r="AT43" i="277"/>
  <c r="AS43" i="277"/>
  <c r="AR43" i="277"/>
  <c r="AM43" i="277"/>
  <c r="AL43" i="277"/>
  <c r="AK43" i="277"/>
  <c r="AF43" i="277"/>
  <c r="AE43" i="277"/>
  <c r="AD43" i="277"/>
  <c r="Y43" i="277"/>
  <c r="X43" i="277"/>
  <c r="W43" i="277"/>
  <c r="R43" i="277"/>
  <c r="Q43" i="277"/>
  <c r="P43" i="277"/>
  <c r="K43" i="277"/>
  <c r="J43" i="277"/>
  <c r="I43" i="277"/>
  <c r="AT42" i="277"/>
  <c r="AS42" i="277"/>
  <c r="AR42" i="277"/>
  <c r="AM42" i="277"/>
  <c r="AL42" i="277"/>
  <c r="AK42" i="277"/>
  <c r="AF42" i="277"/>
  <c r="AE42" i="277"/>
  <c r="AD42" i="277"/>
  <c r="Y42" i="277"/>
  <c r="X42" i="277"/>
  <c r="W42" i="277"/>
  <c r="R42" i="277"/>
  <c r="Q42" i="277"/>
  <c r="P42" i="277"/>
  <c r="K42" i="277"/>
  <c r="J42" i="277"/>
  <c r="I42" i="277"/>
  <c r="AT41" i="277"/>
  <c r="AS41" i="277"/>
  <c r="AR41" i="277"/>
  <c r="AO41" i="277"/>
  <c r="AM41" i="277"/>
  <c r="AL41" i="277"/>
  <c r="AK41" i="277"/>
  <c r="AF41" i="277"/>
  <c r="AE41" i="277"/>
  <c r="AD41" i="277"/>
  <c r="Y41" i="277"/>
  <c r="X41" i="277"/>
  <c r="W41" i="277"/>
  <c r="R41" i="277"/>
  <c r="Q41" i="277"/>
  <c r="P41" i="277"/>
  <c r="K41" i="277"/>
  <c r="J41" i="277"/>
  <c r="I41" i="277"/>
  <c r="F41" i="277"/>
  <c r="AQ40" i="277"/>
  <c r="AP40" i="277"/>
  <c r="AN40" i="277"/>
  <c r="AO40" i="277" s="1"/>
  <c r="AJ40" i="277"/>
  <c r="AI40" i="277"/>
  <c r="AG40" i="277"/>
  <c r="AH39" i="277" s="1"/>
  <c r="AC40" i="277"/>
  <c r="AB40" i="277"/>
  <c r="Z40" i="277"/>
  <c r="AA38" i="277" s="1"/>
  <c r="V40" i="277"/>
  <c r="U40" i="277"/>
  <c r="S40" i="277"/>
  <c r="T38" i="277" s="1"/>
  <c r="O40" i="277"/>
  <c r="N40" i="277"/>
  <c r="L40" i="277"/>
  <c r="M39" i="277" s="1"/>
  <c r="H40" i="277"/>
  <c r="G40" i="277"/>
  <c r="E40" i="277"/>
  <c r="F38" i="277" s="1"/>
  <c r="AT39" i="277"/>
  <c r="AS39" i="277"/>
  <c r="AR39" i="277"/>
  <c r="AM39" i="277"/>
  <c r="AL39" i="277"/>
  <c r="AK39" i="277"/>
  <c r="AF39" i="277"/>
  <c r="AE39" i="277"/>
  <c r="AD39" i="277"/>
  <c r="Y39" i="277"/>
  <c r="X39" i="277"/>
  <c r="W39" i="277"/>
  <c r="R39" i="277"/>
  <c r="Q39" i="277"/>
  <c r="P39" i="277"/>
  <c r="K39" i="277"/>
  <c r="J39" i="277"/>
  <c r="I39" i="277"/>
  <c r="AT38" i="277"/>
  <c r="AS38" i="277"/>
  <c r="AR38" i="277"/>
  <c r="AM38" i="277"/>
  <c r="AL38" i="277"/>
  <c r="AK38" i="277"/>
  <c r="AF38" i="277"/>
  <c r="AE38" i="277"/>
  <c r="AD38" i="277"/>
  <c r="Y38" i="277"/>
  <c r="X38" i="277"/>
  <c r="W38" i="277"/>
  <c r="R38" i="277"/>
  <c r="Q38" i="277"/>
  <c r="P38" i="277"/>
  <c r="K38" i="277"/>
  <c r="J38" i="277"/>
  <c r="I38" i="277"/>
  <c r="AT37" i="277"/>
  <c r="AS37" i="277"/>
  <c r="AR37" i="277"/>
  <c r="AM37" i="277"/>
  <c r="AL37" i="277"/>
  <c r="AK37" i="277"/>
  <c r="AF37" i="277"/>
  <c r="AE37" i="277"/>
  <c r="AD37" i="277"/>
  <c r="Y37" i="277"/>
  <c r="X37" i="277"/>
  <c r="W37" i="277"/>
  <c r="R37" i="277"/>
  <c r="Q37" i="277"/>
  <c r="P37" i="277"/>
  <c r="K37" i="277"/>
  <c r="J37" i="277"/>
  <c r="I37" i="277"/>
  <c r="AT36" i="277"/>
  <c r="AS36" i="277"/>
  <c r="AR36" i="277"/>
  <c r="AM36" i="277"/>
  <c r="AL36" i="277"/>
  <c r="AK36" i="277"/>
  <c r="AF36" i="277"/>
  <c r="AE36" i="277"/>
  <c r="AD36" i="277"/>
  <c r="Y36" i="277"/>
  <c r="X36" i="277"/>
  <c r="W36" i="277"/>
  <c r="R36" i="277"/>
  <c r="Q36" i="277"/>
  <c r="P36" i="277"/>
  <c r="K36" i="277"/>
  <c r="J36" i="277"/>
  <c r="I36" i="277"/>
  <c r="AT35" i="277"/>
  <c r="AS35" i="277"/>
  <c r="AR35" i="277"/>
  <c r="AM35" i="277"/>
  <c r="AL35" i="277"/>
  <c r="AK35" i="277"/>
  <c r="AF35" i="277"/>
  <c r="AE35" i="277"/>
  <c r="AD35" i="277"/>
  <c r="Y35" i="277"/>
  <c r="X35" i="277"/>
  <c r="W35" i="277"/>
  <c r="R35" i="277"/>
  <c r="Q35" i="277"/>
  <c r="P35" i="277"/>
  <c r="K35" i="277"/>
  <c r="J35" i="277"/>
  <c r="I35" i="277"/>
  <c r="AT34" i="277"/>
  <c r="AS34" i="277"/>
  <c r="AR34" i="277"/>
  <c r="AM34" i="277"/>
  <c r="AL34" i="277"/>
  <c r="AK34" i="277"/>
  <c r="AF34" i="277"/>
  <c r="AE34" i="277"/>
  <c r="AD34" i="277"/>
  <c r="Y34" i="277"/>
  <c r="X34" i="277"/>
  <c r="W34" i="277"/>
  <c r="R34" i="277"/>
  <c r="Q34" i="277"/>
  <c r="P34" i="277"/>
  <c r="K34" i="277"/>
  <c r="J34" i="277"/>
  <c r="I34" i="277"/>
  <c r="AT33" i="277"/>
  <c r="AS33" i="277"/>
  <c r="AR33" i="277"/>
  <c r="AM33" i="277"/>
  <c r="AL33" i="277"/>
  <c r="AK33" i="277"/>
  <c r="AF33" i="277"/>
  <c r="AE33" i="277"/>
  <c r="AD33" i="277"/>
  <c r="Y33" i="277"/>
  <c r="X33" i="277"/>
  <c r="W33" i="277"/>
  <c r="R33" i="277"/>
  <c r="Q33" i="277"/>
  <c r="P33" i="277"/>
  <c r="M33" i="277"/>
  <c r="K33" i="277"/>
  <c r="J33" i="277"/>
  <c r="I33" i="277"/>
  <c r="AT32" i="277"/>
  <c r="AS32" i="277"/>
  <c r="AR32" i="277"/>
  <c r="AO32" i="277"/>
  <c r="AM32" i="277"/>
  <c r="AL32" i="277"/>
  <c r="AK32" i="277"/>
  <c r="AF32" i="277"/>
  <c r="AE32" i="277"/>
  <c r="AD32" i="277"/>
  <c r="Y32" i="277"/>
  <c r="X32" i="277"/>
  <c r="W32" i="277"/>
  <c r="R32" i="277"/>
  <c r="Q32" i="277"/>
  <c r="P32" i="277"/>
  <c r="M32" i="277"/>
  <c r="K32" i="277"/>
  <c r="J32" i="277"/>
  <c r="I32" i="277"/>
  <c r="AQ31" i="277"/>
  <c r="AP31" i="277"/>
  <c r="AN31" i="277"/>
  <c r="AJ31" i="277"/>
  <c r="AI31" i="277"/>
  <c r="AG31" i="277"/>
  <c r="AH29" i="277" s="1"/>
  <c r="AC31" i="277"/>
  <c r="AB31" i="277"/>
  <c r="Z31" i="277"/>
  <c r="V31" i="277"/>
  <c r="U31" i="277"/>
  <c r="S31" i="277"/>
  <c r="T29" i="277" s="1"/>
  <c r="O31" i="277"/>
  <c r="N31" i="277"/>
  <c r="L31" i="277"/>
  <c r="H31" i="277"/>
  <c r="G31" i="277"/>
  <c r="E31" i="277"/>
  <c r="F29" i="277" s="1"/>
  <c r="AT30" i="277"/>
  <c r="AS30" i="277"/>
  <c r="AR30" i="277"/>
  <c r="AM30" i="277"/>
  <c r="AL30" i="277"/>
  <c r="AK30" i="277"/>
  <c r="AF30" i="277"/>
  <c r="AE30" i="277"/>
  <c r="AD30" i="277"/>
  <c r="Y30" i="277"/>
  <c r="X30" i="277"/>
  <c r="W30" i="277"/>
  <c r="R30" i="277"/>
  <c r="Q30" i="277"/>
  <c r="P30" i="277"/>
  <c r="K30" i="277"/>
  <c r="J30" i="277"/>
  <c r="I30" i="277"/>
  <c r="AT29" i="277"/>
  <c r="AS29" i="277"/>
  <c r="AR29" i="277"/>
  <c r="AM29" i="277"/>
  <c r="AL29" i="277"/>
  <c r="AK29" i="277"/>
  <c r="AF29" i="277"/>
  <c r="AE29" i="277"/>
  <c r="AD29" i="277"/>
  <c r="Y29" i="277"/>
  <c r="X29" i="277"/>
  <c r="W29" i="277"/>
  <c r="R29" i="277"/>
  <c r="Q29" i="277"/>
  <c r="P29" i="277"/>
  <c r="K29" i="277"/>
  <c r="J29" i="277"/>
  <c r="I29" i="277"/>
  <c r="AT28" i="277"/>
  <c r="AS28" i="277"/>
  <c r="AR28" i="277"/>
  <c r="AM28" i="277"/>
  <c r="AL28" i="277"/>
  <c r="AK28" i="277"/>
  <c r="AF28" i="277"/>
  <c r="AE28" i="277"/>
  <c r="AD28" i="277"/>
  <c r="Y28" i="277"/>
  <c r="X28" i="277"/>
  <c r="W28" i="277"/>
  <c r="R28" i="277"/>
  <c r="Q28" i="277"/>
  <c r="P28" i="277"/>
  <c r="K28" i="277"/>
  <c r="J28" i="277"/>
  <c r="I28" i="277"/>
  <c r="AT27" i="277"/>
  <c r="AS27" i="277"/>
  <c r="AR27" i="277"/>
  <c r="AM27" i="277"/>
  <c r="AL27" i="277"/>
  <c r="AK27" i="277"/>
  <c r="AF27" i="277"/>
  <c r="AE27" i="277"/>
  <c r="AD27" i="277"/>
  <c r="Y27" i="277"/>
  <c r="X27" i="277"/>
  <c r="W27" i="277"/>
  <c r="R27" i="277"/>
  <c r="Q27" i="277"/>
  <c r="P27" i="277"/>
  <c r="K27" i="277"/>
  <c r="J27" i="277"/>
  <c r="I27" i="277"/>
  <c r="AT26" i="277"/>
  <c r="AS26" i="277"/>
  <c r="AR26" i="277"/>
  <c r="AM26" i="277"/>
  <c r="AL26" i="277"/>
  <c r="AK26" i="277"/>
  <c r="AF26" i="277"/>
  <c r="AE26" i="277"/>
  <c r="AD26" i="277"/>
  <c r="Y26" i="277"/>
  <c r="X26" i="277"/>
  <c r="W26" i="277"/>
  <c r="R26" i="277"/>
  <c r="Q26" i="277"/>
  <c r="P26" i="277"/>
  <c r="K26" i="277"/>
  <c r="J26" i="277"/>
  <c r="I26" i="277"/>
  <c r="AT25" i="277"/>
  <c r="AS25" i="277"/>
  <c r="AR25" i="277"/>
  <c r="AM25" i="277"/>
  <c r="AL25" i="277"/>
  <c r="AK25" i="277"/>
  <c r="AF25" i="277"/>
  <c r="AE25" i="277"/>
  <c r="AD25" i="277"/>
  <c r="Y25" i="277"/>
  <c r="X25" i="277"/>
  <c r="W25" i="277"/>
  <c r="R25" i="277"/>
  <c r="Q25" i="277"/>
  <c r="P25" i="277"/>
  <c r="K25" i="277"/>
  <c r="J25" i="277"/>
  <c r="I25" i="277"/>
  <c r="AT24" i="277"/>
  <c r="AS24" i="277"/>
  <c r="AR24" i="277"/>
  <c r="AM24" i="277"/>
  <c r="AL24" i="277"/>
  <c r="AK24" i="277"/>
  <c r="AF24" i="277"/>
  <c r="AE24" i="277"/>
  <c r="AD24" i="277"/>
  <c r="Y24" i="277"/>
  <c r="X24" i="277"/>
  <c r="W24" i="277"/>
  <c r="R24" i="277"/>
  <c r="Q24" i="277"/>
  <c r="P24" i="277"/>
  <c r="K24" i="277"/>
  <c r="J24" i="277"/>
  <c r="I24" i="277"/>
  <c r="AT23" i="277"/>
  <c r="AS23" i="277"/>
  <c r="AR23" i="277"/>
  <c r="AM23" i="277"/>
  <c r="AL23" i="277"/>
  <c r="AK23" i="277"/>
  <c r="AF23" i="277"/>
  <c r="AE23" i="277"/>
  <c r="AD23" i="277"/>
  <c r="Y23" i="277"/>
  <c r="X23" i="277"/>
  <c r="W23" i="277"/>
  <c r="R23" i="277"/>
  <c r="Q23" i="277"/>
  <c r="P23" i="277"/>
  <c r="K23" i="277"/>
  <c r="J23" i="277"/>
  <c r="I23" i="277"/>
  <c r="F23" i="277"/>
  <c r="AQ22" i="277"/>
  <c r="AP22" i="277"/>
  <c r="AN22" i="277"/>
  <c r="AJ22" i="277"/>
  <c r="AI22" i="277"/>
  <c r="AG22" i="277"/>
  <c r="AH17" i="277" s="1"/>
  <c r="AC22" i="277"/>
  <c r="AB22" i="277"/>
  <c r="Z22" i="277"/>
  <c r="V22" i="277"/>
  <c r="U22" i="277"/>
  <c r="S22" i="277"/>
  <c r="O22" i="277"/>
  <c r="N22" i="277"/>
  <c r="L22" i="277"/>
  <c r="M18" i="277" s="1"/>
  <c r="H22" i="277"/>
  <c r="G22" i="277"/>
  <c r="E22" i="277"/>
  <c r="AT21" i="277"/>
  <c r="AS21" i="277"/>
  <c r="AR21" i="277"/>
  <c r="AM21" i="277"/>
  <c r="AL21" i="277"/>
  <c r="AK21" i="277"/>
  <c r="AF21" i="277"/>
  <c r="AE21" i="277"/>
  <c r="AD21" i="277"/>
  <c r="Y21" i="277"/>
  <c r="X21" i="277"/>
  <c r="W21" i="277"/>
  <c r="R21" i="277"/>
  <c r="Q21" i="277"/>
  <c r="P21" i="277"/>
  <c r="K21" i="277"/>
  <c r="J21" i="277"/>
  <c r="I21" i="277"/>
  <c r="AT20" i="277"/>
  <c r="AS20" i="277"/>
  <c r="AR20" i="277"/>
  <c r="AM20" i="277"/>
  <c r="AL20" i="277"/>
  <c r="AK20" i="277"/>
  <c r="AF20" i="277"/>
  <c r="AE20" i="277"/>
  <c r="AD20" i="277"/>
  <c r="Y20" i="277"/>
  <c r="X20" i="277"/>
  <c r="W20" i="277"/>
  <c r="R20" i="277"/>
  <c r="Q20" i="277"/>
  <c r="P20" i="277"/>
  <c r="K20" i="277"/>
  <c r="J20" i="277"/>
  <c r="I20" i="277"/>
  <c r="AT19" i="277"/>
  <c r="AS19" i="277"/>
  <c r="AR19" i="277"/>
  <c r="AM19" i="277"/>
  <c r="AL19" i="277"/>
  <c r="AK19" i="277"/>
  <c r="AF19" i="277"/>
  <c r="AE19" i="277"/>
  <c r="AD19" i="277"/>
  <c r="Y19" i="277"/>
  <c r="X19" i="277"/>
  <c r="W19" i="277"/>
  <c r="R19" i="277"/>
  <c r="Q19" i="277"/>
  <c r="P19" i="277"/>
  <c r="K19" i="277"/>
  <c r="J19" i="277"/>
  <c r="I19" i="277"/>
  <c r="AT18" i="277"/>
  <c r="AS18" i="277"/>
  <c r="AR18" i="277"/>
  <c r="AM18" i="277"/>
  <c r="AL18" i="277"/>
  <c r="AK18" i="277"/>
  <c r="AF18" i="277"/>
  <c r="AE18" i="277"/>
  <c r="AD18" i="277"/>
  <c r="Y18" i="277"/>
  <c r="X18" i="277"/>
  <c r="W18" i="277"/>
  <c r="R18" i="277"/>
  <c r="Q18" i="277"/>
  <c r="P18" i="277"/>
  <c r="K18" i="277"/>
  <c r="J18" i="277"/>
  <c r="I18" i="277"/>
  <c r="AT17" i="277"/>
  <c r="AS17" i="277"/>
  <c r="AR17" i="277"/>
  <c r="AM17" i="277"/>
  <c r="AL17" i="277"/>
  <c r="AK17" i="277"/>
  <c r="AF17" i="277"/>
  <c r="AE17" i="277"/>
  <c r="AD17" i="277"/>
  <c r="Y17" i="277"/>
  <c r="X17" i="277"/>
  <c r="W17" i="277"/>
  <c r="R17" i="277"/>
  <c r="Q17" i="277"/>
  <c r="P17" i="277"/>
  <c r="K17" i="277"/>
  <c r="J17" i="277"/>
  <c r="I17" i="277"/>
  <c r="AT16" i="277"/>
  <c r="AS16" i="277"/>
  <c r="AR16" i="277"/>
  <c r="AM16" i="277"/>
  <c r="AL16" i="277"/>
  <c r="AK16" i="277"/>
  <c r="AF16" i="277"/>
  <c r="AE16" i="277"/>
  <c r="AD16" i="277"/>
  <c r="Y16" i="277"/>
  <c r="X16" i="277"/>
  <c r="W16" i="277"/>
  <c r="R16" i="277"/>
  <c r="Q16" i="277"/>
  <c r="P16" i="277"/>
  <c r="K16" i="277"/>
  <c r="J16" i="277"/>
  <c r="I16" i="277"/>
  <c r="F16" i="277"/>
  <c r="AT15" i="277"/>
  <c r="AS15" i="277"/>
  <c r="AR15" i="277"/>
  <c r="AM15" i="277"/>
  <c r="AL15" i="277"/>
  <c r="AK15" i="277"/>
  <c r="AH15" i="277"/>
  <c r="AF15" i="277"/>
  <c r="AE15" i="277"/>
  <c r="AD15" i="277"/>
  <c r="Y15" i="277"/>
  <c r="X15" i="277"/>
  <c r="W15" i="277"/>
  <c r="R15" i="277"/>
  <c r="Q15" i="277"/>
  <c r="P15" i="277"/>
  <c r="K15" i="277"/>
  <c r="J15" i="277"/>
  <c r="I15" i="277"/>
  <c r="AT14" i="277"/>
  <c r="AS14" i="277"/>
  <c r="AR14" i="277"/>
  <c r="AM14" i="277"/>
  <c r="AL14" i="277"/>
  <c r="AK14" i="277"/>
  <c r="AH14" i="277"/>
  <c r="AF14" i="277"/>
  <c r="AE14" i="277"/>
  <c r="AD14" i="277"/>
  <c r="Y14" i="277"/>
  <c r="X14" i="277"/>
  <c r="W14" i="277"/>
  <c r="R14" i="277"/>
  <c r="Q14" i="277"/>
  <c r="P14" i="277"/>
  <c r="M14" i="277"/>
  <c r="K14" i="277"/>
  <c r="J14" i="277"/>
  <c r="I14" i="277"/>
  <c r="AQ13" i="277"/>
  <c r="AP13" i="277"/>
  <c r="AN13" i="277"/>
  <c r="AJ13" i="277"/>
  <c r="AI13" i="277"/>
  <c r="AG13" i="277"/>
  <c r="AH10" i="277" s="1"/>
  <c r="AC13" i="277"/>
  <c r="AB13" i="277"/>
  <c r="Z13" i="277"/>
  <c r="V13" i="277"/>
  <c r="U13" i="277"/>
  <c r="S13" i="277"/>
  <c r="O13" i="277"/>
  <c r="N13" i="277"/>
  <c r="L13" i="277"/>
  <c r="M6" i="277" s="1"/>
  <c r="H13" i="277"/>
  <c r="G13" i="277"/>
  <c r="E13" i="277"/>
  <c r="AT12" i="277"/>
  <c r="AS12" i="277"/>
  <c r="AR12" i="277"/>
  <c r="AM12" i="277"/>
  <c r="AL12" i="277"/>
  <c r="AK12" i="277"/>
  <c r="AF12" i="277"/>
  <c r="AE12" i="277"/>
  <c r="AD12" i="277"/>
  <c r="Y12" i="277"/>
  <c r="X12" i="277"/>
  <c r="W12" i="277"/>
  <c r="R12" i="277"/>
  <c r="Q12" i="277"/>
  <c r="P12" i="277"/>
  <c r="K12" i="277"/>
  <c r="J12" i="277"/>
  <c r="I12" i="277"/>
  <c r="AT11" i="277"/>
  <c r="AS11" i="277"/>
  <c r="AR11" i="277"/>
  <c r="AM11" i="277"/>
  <c r="AL11" i="277"/>
  <c r="AK11" i="277"/>
  <c r="AF11" i="277"/>
  <c r="AE11" i="277"/>
  <c r="AD11" i="277"/>
  <c r="Y11" i="277"/>
  <c r="X11" i="277"/>
  <c r="W11" i="277"/>
  <c r="R11" i="277"/>
  <c r="Q11" i="277"/>
  <c r="P11" i="277"/>
  <c r="K11" i="277"/>
  <c r="J11" i="277"/>
  <c r="I11" i="277"/>
  <c r="AT10" i="277"/>
  <c r="AS10" i="277"/>
  <c r="AR10" i="277"/>
  <c r="AM10" i="277"/>
  <c r="AL10" i="277"/>
  <c r="AK10" i="277"/>
  <c r="AF10" i="277"/>
  <c r="AE10" i="277"/>
  <c r="AD10" i="277"/>
  <c r="Y10" i="277"/>
  <c r="X10" i="277"/>
  <c r="W10" i="277"/>
  <c r="R10" i="277"/>
  <c r="Q10" i="277"/>
  <c r="P10" i="277"/>
  <c r="K10" i="277"/>
  <c r="J10" i="277"/>
  <c r="I10" i="277"/>
  <c r="AT9" i="277"/>
  <c r="AS9" i="277"/>
  <c r="AR9" i="277"/>
  <c r="AM9" i="277"/>
  <c r="AL9" i="277"/>
  <c r="AK9" i="277"/>
  <c r="AF9" i="277"/>
  <c r="AE9" i="277"/>
  <c r="AD9" i="277"/>
  <c r="Y9" i="277"/>
  <c r="X9" i="277"/>
  <c r="W9" i="277"/>
  <c r="R9" i="277"/>
  <c r="Q9" i="277"/>
  <c r="P9" i="277"/>
  <c r="K9" i="277"/>
  <c r="J9" i="277"/>
  <c r="I9" i="277"/>
  <c r="AT8" i="277"/>
  <c r="AS8" i="277"/>
  <c r="AR8" i="277"/>
  <c r="AM8" i="277"/>
  <c r="AL8" i="277"/>
  <c r="AK8" i="277"/>
  <c r="AF8" i="277"/>
  <c r="AE8" i="277"/>
  <c r="AD8" i="277"/>
  <c r="Y8" i="277"/>
  <c r="X8" i="277"/>
  <c r="W8" i="277"/>
  <c r="R8" i="277"/>
  <c r="Q8" i="277"/>
  <c r="P8" i="277"/>
  <c r="K8" i="277"/>
  <c r="J8" i="277"/>
  <c r="I8" i="277"/>
  <c r="AT7" i="277"/>
  <c r="AS7" i="277"/>
  <c r="AR7" i="277"/>
  <c r="AM7" i="277"/>
  <c r="AL7" i="277"/>
  <c r="AK7" i="277"/>
  <c r="AF7" i="277"/>
  <c r="AE7" i="277"/>
  <c r="AD7" i="277"/>
  <c r="Y7" i="277"/>
  <c r="X7" i="277"/>
  <c r="W7" i="277"/>
  <c r="R7" i="277"/>
  <c r="Q7" i="277"/>
  <c r="P7" i="277"/>
  <c r="K7" i="277"/>
  <c r="J7" i="277"/>
  <c r="I7" i="277"/>
  <c r="AT6" i="277"/>
  <c r="AS6" i="277"/>
  <c r="AR6" i="277"/>
  <c r="AM6" i="277"/>
  <c r="AL6" i="277"/>
  <c r="AK6" i="277"/>
  <c r="AF6" i="277"/>
  <c r="AE6" i="277"/>
  <c r="AD6" i="277"/>
  <c r="Y6" i="277"/>
  <c r="X6" i="277"/>
  <c r="W6" i="277"/>
  <c r="R6" i="277"/>
  <c r="Q6" i="277"/>
  <c r="P6" i="277"/>
  <c r="K6" i="277"/>
  <c r="J6" i="277"/>
  <c r="I6" i="277"/>
  <c r="AT5" i="277"/>
  <c r="AS5" i="277"/>
  <c r="AR5" i="277"/>
  <c r="AM5" i="277"/>
  <c r="AL5" i="277"/>
  <c r="AK5" i="277"/>
  <c r="AF5" i="277"/>
  <c r="AE5" i="277"/>
  <c r="AD5" i="277"/>
  <c r="Y5" i="277"/>
  <c r="X5" i="277"/>
  <c r="W5" i="277"/>
  <c r="R5" i="277"/>
  <c r="Q5" i="277"/>
  <c r="P5" i="277"/>
  <c r="K5" i="277"/>
  <c r="J5" i="277"/>
  <c r="I5" i="277"/>
  <c r="T78" i="214"/>
  <c r="U78" i="214" s="1"/>
  <c r="T77" i="214"/>
  <c r="U77" i="214" s="1"/>
  <c r="T76" i="214"/>
  <c r="O76" i="214" s="1"/>
  <c r="T75" i="214"/>
  <c r="U75" i="214" s="1"/>
  <c r="T74" i="214"/>
  <c r="K74" i="214" s="1"/>
  <c r="T73" i="214"/>
  <c r="O73" i="214" s="1"/>
  <c r="T72" i="214"/>
  <c r="U72" i="214" s="1"/>
  <c r="T71" i="214"/>
  <c r="T70" i="214"/>
  <c r="O70" i="214" s="1"/>
  <c r="T69" i="214"/>
  <c r="U69" i="214" s="1"/>
  <c r="T68" i="214"/>
  <c r="K68" i="214" s="1"/>
  <c r="T67" i="214"/>
  <c r="O67" i="214" s="1"/>
  <c r="T66" i="214"/>
  <c r="U66" i="214" s="1"/>
  <c r="T65" i="214"/>
  <c r="T64" i="214"/>
  <c r="O64" i="214" s="1"/>
  <c r="T63" i="214"/>
  <c r="U63" i="214" s="1"/>
  <c r="T62" i="214"/>
  <c r="K62" i="214" s="1"/>
  <c r="T61" i="214"/>
  <c r="O61" i="214" s="1"/>
  <c r="T60" i="214"/>
  <c r="U60" i="214" s="1"/>
  <c r="T59" i="214"/>
  <c r="I59" i="214" s="1"/>
  <c r="T58" i="214"/>
  <c r="O58" i="214" s="1"/>
  <c r="T57" i="214"/>
  <c r="U57" i="214" s="1"/>
  <c r="T56" i="214"/>
  <c r="K56" i="214" s="1"/>
  <c r="T55" i="214"/>
  <c r="O55" i="214" s="1"/>
  <c r="T54" i="214"/>
  <c r="U54" i="214" s="1"/>
  <c r="T53" i="214"/>
  <c r="U53" i="214" s="1"/>
  <c r="T52" i="214"/>
  <c r="O52" i="214" s="1"/>
  <c r="T51" i="214"/>
  <c r="U51" i="214" s="1"/>
  <c r="T50" i="214"/>
  <c r="K50" i="214" s="1"/>
  <c r="T49" i="214"/>
  <c r="U49" i="214" s="1"/>
  <c r="T48" i="214"/>
  <c r="U48" i="214" s="1"/>
  <c r="T47" i="214"/>
  <c r="U47" i="214" s="1"/>
  <c r="T46" i="214"/>
  <c r="O46" i="214" s="1"/>
  <c r="T45" i="214"/>
  <c r="U45" i="214" s="1"/>
  <c r="T44" i="214"/>
  <c r="K44" i="214" s="1"/>
  <c r="T43" i="214"/>
  <c r="O43" i="214" s="1"/>
  <c r="T42" i="214"/>
  <c r="U42" i="214" s="1"/>
  <c r="T41" i="214"/>
  <c r="K41" i="214" s="1"/>
  <c r="T40" i="214"/>
  <c r="O40" i="214" s="1"/>
  <c r="T39" i="214"/>
  <c r="U39" i="214" s="1"/>
  <c r="T38" i="214"/>
  <c r="T37" i="214"/>
  <c r="O37" i="214" s="1"/>
  <c r="T36" i="214"/>
  <c r="U36" i="214" s="1"/>
  <c r="T35" i="214"/>
  <c r="K35" i="214" s="1"/>
  <c r="T34" i="214"/>
  <c r="O34" i="214" s="1"/>
  <c r="T33" i="214"/>
  <c r="U33" i="214" s="1"/>
  <c r="T32" i="214"/>
  <c r="I32" i="214" s="1"/>
  <c r="T31" i="214"/>
  <c r="T30" i="214"/>
  <c r="T29" i="214"/>
  <c r="U29" i="214" s="1"/>
  <c r="T28" i="214"/>
  <c r="O28" i="214" s="1"/>
  <c r="T27" i="214"/>
  <c r="U27" i="214" s="1"/>
  <c r="T26" i="214"/>
  <c r="M26" i="214" s="1"/>
  <c r="T25" i="214"/>
  <c r="U25" i="214" s="1"/>
  <c r="T24" i="214"/>
  <c r="S24" i="214" s="1"/>
  <c r="T23" i="214"/>
  <c r="Q23" i="214" s="1"/>
  <c r="T22" i="214"/>
  <c r="U22" i="214" s="1"/>
  <c r="T21" i="214"/>
  <c r="S21" i="214" s="1"/>
  <c r="T20" i="214"/>
  <c r="S20" i="214" s="1"/>
  <c r="T19" i="214"/>
  <c r="U19" i="214" s="1"/>
  <c r="T18" i="214"/>
  <c r="S18" i="214" s="1"/>
  <c r="T17" i="214"/>
  <c r="M17" i="214" s="1"/>
  <c r="T16" i="214"/>
  <c r="U16" i="214" s="1"/>
  <c r="T15" i="214"/>
  <c r="S15" i="214" s="1"/>
  <c r="T14" i="214"/>
  <c r="U14" i="214" s="1"/>
  <c r="T13" i="214"/>
  <c r="U13" i="214" s="1"/>
  <c r="T12" i="214"/>
  <c r="S12" i="214" s="1"/>
  <c r="T11" i="214"/>
  <c r="U11" i="214" s="1"/>
  <c r="T10" i="214"/>
  <c r="U10" i="214" s="1"/>
  <c r="T9" i="214"/>
  <c r="S9" i="214" s="1"/>
  <c r="T8" i="214"/>
  <c r="U8" i="214" s="1"/>
  <c r="T7" i="214"/>
  <c r="U7" i="214" s="1"/>
  <c r="T6" i="214"/>
  <c r="S5" i="214"/>
  <c r="O5" i="214"/>
  <c r="M5" i="214"/>
  <c r="G5" i="214"/>
  <c r="E5" i="214"/>
  <c r="S15" i="212"/>
  <c r="P15" i="212" s="1"/>
  <c r="S14" i="212"/>
  <c r="L14" i="212" s="1"/>
  <c r="S13" i="212"/>
  <c r="R13" i="212" s="1"/>
  <c r="S12" i="212"/>
  <c r="P12" i="212" s="1"/>
  <c r="S11" i="212"/>
  <c r="L11" i="212" s="1"/>
  <c r="S10" i="212"/>
  <c r="R10" i="212" s="1"/>
  <c r="S9" i="212"/>
  <c r="P9" i="212" s="1"/>
  <c r="S8" i="212"/>
  <c r="L8" i="212" s="1"/>
  <c r="S7" i="212"/>
  <c r="R7" i="212" s="1"/>
  <c r="S6" i="212"/>
  <c r="P6" i="212" s="1"/>
  <c r="S5" i="212"/>
  <c r="L5" i="212" s="1"/>
  <c r="S11" i="211"/>
  <c r="T11" i="211" s="1"/>
  <c r="S10" i="211"/>
  <c r="R10" i="211" s="1"/>
  <c r="S9" i="211"/>
  <c r="N9" i="211" s="1"/>
  <c r="S8" i="211"/>
  <c r="T8" i="211" s="1"/>
  <c r="S7" i="211"/>
  <c r="R7" i="211" s="1"/>
  <c r="S6" i="211"/>
  <c r="N6" i="211" s="1"/>
  <c r="S5" i="211"/>
  <c r="AO639" i="277" l="1"/>
  <c r="AO541" i="277"/>
  <c r="AO448" i="277"/>
  <c r="AO438" i="277"/>
  <c r="AO439" i="277"/>
  <c r="AO441" i="277"/>
  <c r="AO429" i="277"/>
  <c r="AO430" i="277"/>
  <c r="AO412" i="277"/>
  <c r="AO386" i="277"/>
  <c r="AO377" i="277"/>
  <c r="AO338" i="277"/>
  <c r="AO332" i="277"/>
  <c r="AO321" i="277"/>
  <c r="AO314" i="277"/>
  <c r="AO284" i="277"/>
  <c r="AO285" i="277"/>
  <c r="AO239" i="277"/>
  <c r="AO240" i="277"/>
  <c r="AO42" i="277"/>
  <c r="AO43" i="277"/>
  <c r="AO33" i="277"/>
  <c r="AH664" i="277"/>
  <c r="AH667" i="277"/>
  <c r="AH639" i="277"/>
  <c r="AH621" i="277"/>
  <c r="AH530" i="277"/>
  <c r="AH502" i="277"/>
  <c r="AH394" i="277"/>
  <c r="AH375" i="277"/>
  <c r="AH376" i="277"/>
  <c r="AH357" i="277"/>
  <c r="AH358" i="277"/>
  <c r="AH360" i="277"/>
  <c r="AH348" i="277"/>
  <c r="AH315" i="277"/>
  <c r="AH303" i="277"/>
  <c r="AH304" i="277"/>
  <c r="AH302" i="277"/>
  <c r="AH293" i="277"/>
  <c r="AH294" i="277"/>
  <c r="AH296" i="277"/>
  <c r="AH295" i="277"/>
  <c r="AH297" i="277"/>
  <c r="AH249" i="277"/>
  <c r="AH250" i="277"/>
  <c r="AH251" i="277"/>
  <c r="AH240" i="277"/>
  <c r="AH241" i="277"/>
  <c r="AH214" i="277"/>
  <c r="AH215" i="277"/>
  <c r="AH159" i="277"/>
  <c r="AH158" i="277"/>
  <c r="AH86" i="277"/>
  <c r="AH88" i="277"/>
  <c r="AH89" i="277"/>
  <c r="AH87" i="277"/>
  <c r="AH71" i="277"/>
  <c r="AH60" i="277"/>
  <c r="AH16" i="277"/>
  <c r="AH5" i="277"/>
  <c r="AH8" i="277"/>
  <c r="AH6" i="277"/>
  <c r="AH9" i="277"/>
  <c r="AH7" i="277"/>
  <c r="AA613" i="277"/>
  <c r="AA597" i="277"/>
  <c r="AA522" i="277"/>
  <c r="AA464" i="277"/>
  <c r="AA441" i="277"/>
  <c r="AA419" i="277"/>
  <c r="AA420" i="277"/>
  <c r="AA422" i="277"/>
  <c r="AA405" i="277"/>
  <c r="AA314" i="277"/>
  <c r="AA86" i="277"/>
  <c r="T658" i="277"/>
  <c r="T512" i="277"/>
  <c r="T511" i="277"/>
  <c r="T476" i="277"/>
  <c r="T448" i="277"/>
  <c r="T446" i="277"/>
  <c r="T449" i="277"/>
  <c r="T421" i="277"/>
  <c r="T375" i="277"/>
  <c r="T366" i="277"/>
  <c r="T358" i="277"/>
  <c r="T349" i="277"/>
  <c r="T351" i="277"/>
  <c r="T340" i="277"/>
  <c r="T339" i="277"/>
  <c r="T294" i="277"/>
  <c r="T250" i="277"/>
  <c r="T252" i="277"/>
  <c r="T170" i="277"/>
  <c r="T150" i="277"/>
  <c r="T142" i="277"/>
  <c r="T135" i="277"/>
  <c r="T61" i="277"/>
  <c r="T43" i="277"/>
  <c r="R670" i="277"/>
  <c r="M633" i="277"/>
  <c r="M465" i="277"/>
  <c r="M466" i="277"/>
  <c r="M447" i="277"/>
  <c r="M438" i="277"/>
  <c r="M429" i="277"/>
  <c r="M338" i="277"/>
  <c r="M341" i="277"/>
  <c r="M320" i="277"/>
  <c r="M312" i="277"/>
  <c r="M314" i="277"/>
  <c r="M311" i="277"/>
  <c r="M286" i="277"/>
  <c r="M275" i="277"/>
  <c r="M257" i="277"/>
  <c r="M258" i="277"/>
  <c r="M251" i="277"/>
  <c r="M149" i="277"/>
  <c r="M87" i="277"/>
  <c r="M90" i="277"/>
  <c r="M78" i="277"/>
  <c r="M80" i="277"/>
  <c r="M50" i="277"/>
  <c r="M52" i="277"/>
  <c r="M35" i="277"/>
  <c r="M34" i="277"/>
  <c r="M5" i="277"/>
  <c r="K670" i="277"/>
  <c r="F650" i="277"/>
  <c r="F593" i="277"/>
  <c r="F581" i="277"/>
  <c r="F583" i="277"/>
  <c r="F582" i="277"/>
  <c r="F584" i="277"/>
  <c r="F576" i="277"/>
  <c r="F502" i="277"/>
  <c r="F504" i="277"/>
  <c r="F446" i="277"/>
  <c r="F437" i="277"/>
  <c r="F428" i="277"/>
  <c r="F429" i="277"/>
  <c r="F420" i="277"/>
  <c r="F419" i="277"/>
  <c r="F410" i="277"/>
  <c r="F411" i="277"/>
  <c r="F393" i="277"/>
  <c r="F349" i="277"/>
  <c r="F304" i="277"/>
  <c r="F295" i="277"/>
  <c r="F268" i="277"/>
  <c r="F259" i="277"/>
  <c r="F250" i="277"/>
  <c r="F248" i="277"/>
  <c r="F214" i="277"/>
  <c r="F133" i="277"/>
  <c r="F124" i="277"/>
  <c r="F86" i="277"/>
  <c r="F88" i="277"/>
  <c r="F89" i="277"/>
  <c r="F50" i="277"/>
  <c r="F52" i="277"/>
  <c r="AO662" i="277"/>
  <c r="AO663" i="277"/>
  <c r="AA664" i="277"/>
  <c r="AA667" i="277"/>
  <c r="AA653" i="277"/>
  <c r="AA655" i="277"/>
  <c r="AO653" i="277"/>
  <c r="AO654" i="277"/>
  <c r="AA656" i="277"/>
  <c r="AA657" i="277"/>
  <c r="AA654" i="277"/>
  <c r="AA658" i="277"/>
  <c r="AA659" i="277"/>
  <c r="M654" i="277"/>
  <c r="AA650" i="277"/>
  <c r="AH645" i="277"/>
  <c r="AH646" i="277"/>
  <c r="T646" i="277"/>
  <c r="F647" i="277"/>
  <c r="AH644" i="277"/>
  <c r="AH647" i="277"/>
  <c r="AH648" i="277"/>
  <c r="F644" i="277"/>
  <c r="M638" i="277"/>
  <c r="AA638" i="277"/>
  <c r="M636" i="277"/>
  <c r="AO638" i="277"/>
  <c r="AO636" i="277"/>
  <c r="AH641" i="277"/>
  <c r="AA635" i="277"/>
  <c r="AA637" i="277"/>
  <c r="AH627" i="277"/>
  <c r="AA627" i="277"/>
  <c r="M627" i="277"/>
  <c r="AH628" i="277"/>
  <c r="AH630" i="277"/>
  <c r="AH631" i="277"/>
  <c r="M630" i="277"/>
  <c r="F626" i="277"/>
  <c r="F628" i="277"/>
  <c r="F631" i="277"/>
  <c r="F627" i="277"/>
  <c r="F629" i="277"/>
  <c r="F632" i="277"/>
  <c r="F630" i="277"/>
  <c r="AH618" i="277"/>
  <c r="T620" i="277"/>
  <c r="M624" i="277"/>
  <c r="AA608" i="277"/>
  <c r="AA609" i="277"/>
  <c r="AO609" i="277"/>
  <c r="AO612" i="277"/>
  <c r="AA610" i="277"/>
  <c r="AA611" i="277"/>
  <c r="AO600" i="277"/>
  <c r="AO601" i="277"/>
  <c r="AH604" i="277"/>
  <c r="AA601" i="277"/>
  <c r="AO604" i="277"/>
  <c r="AA599" i="277"/>
  <c r="AA602" i="277"/>
  <c r="AA600" i="277"/>
  <c r="M592" i="277"/>
  <c r="AA590" i="277"/>
  <c r="AA593" i="277"/>
  <c r="M591" i="277"/>
  <c r="M594" i="277"/>
  <c r="AO592" i="277"/>
  <c r="AO594" i="277"/>
  <c r="AA594" i="277"/>
  <c r="AA596" i="277"/>
  <c r="M595" i="277"/>
  <c r="T584" i="277"/>
  <c r="F585" i="277"/>
  <c r="AO583" i="277"/>
  <c r="T586" i="277"/>
  <c r="M583" i="277"/>
  <c r="AO582" i="277"/>
  <c r="AO586" i="277"/>
  <c r="AA585" i="277"/>
  <c r="T587" i="277"/>
  <c r="M585" i="277"/>
  <c r="M582" i="277"/>
  <c r="F586" i="277"/>
  <c r="T577" i="277"/>
  <c r="F578" i="277"/>
  <c r="AO576" i="277"/>
  <c r="AO574" i="277"/>
  <c r="T578" i="277"/>
  <c r="F579" i="277"/>
  <c r="F577" i="277"/>
  <c r="M558" i="277"/>
  <c r="M559" i="277"/>
  <c r="T547" i="277"/>
  <c r="F546" i="277"/>
  <c r="AH546" i="277"/>
  <c r="AH547" i="277"/>
  <c r="T548" i="277"/>
  <c r="T545" i="277"/>
  <c r="T550" i="277"/>
  <c r="F549" i="277"/>
  <c r="F547" i="277"/>
  <c r="F550" i="277"/>
  <c r="F545" i="277"/>
  <c r="F548" i="277"/>
  <c r="AA537" i="277"/>
  <c r="AO537" i="277"/>
  <c r="M538" i="277"/>
  <c r="AO538" i="277"/>
  <c r="AA539" i="277"/>
  <c r="F540" i="277"/>
  <c r="AO540" i="277"/>
  <c r="M540" i="277"/>
  <c r="M541" i="277"/>
  <c r="F541" i="277"/>
  <c r="F539" i="277"/>
  <c r="F542" i="277"/>
  <c r="F531" i="277"/>
  <c r="AH531" i="277"/>
  <c r="F532" i="277"/>
  <c r="T522" i="277"/>
  <c r="T523" i="277"/>
  <c r="T524" i="277"/>
  <c r="F513" i="277"/>
  <c r="AA513" i="277"/>
  <c r="T513" i="277"/>
  <c r="T514" i="277"/>
  <c r="T515" i="277"/>
  <c r="F505" i="277"/>
  <c r="F507" i="277"/>
  <c r="T494" i="277"/>
  <c r="AA495" i="277"/>
  <c r="AH496" i="277"/>
  <c r="T497" i="277"/>
  <c r="T495" i="277"/>
  <c r="F486" i="277"/>
  <c r="AO484" i="277"/>
  <c r="AA484" i="277"/>
  <c r="T486" i="277"/>
  <c r="AH468" i="277"/>
  <c r="AA467" i="277"/>
  <c r="T455" i="277"/>
  <c r="F457" i="277"/>
  <c r="F456" i="277"/>
  <c r="F458" i="277"/>
  <c r="T457" i="277"/>
  <c r="T458" i="277"/>
  <c r="F449" i="277"/>
  <c r="F450" i="277"/>
  <c r="M439" i="277"/>
  <c r="F441" i="277"/>
  <c r="F432" i="277"/>
  <c r="M432" i="277"/>
  <c r="F412" i="277"/>
  <c r="F413" i="277"/>
  <c r="F414" i="277"/>
  <c r="AA395" i="277"/>
  <c r="AA393" i="277"/>
  <c r="AA392" i="277"/>
  <c r="T398" i="277"/>
  <c r="F395" i="277"/>
  <c r="F397" i="277"/>
  <c r="F394" i="277"/>
  <c r="T360" i="277"/>
  <c r="F352" i="277"/>
  <c r="T330" i="277"/>
  <c r="T331" i="277"/>
  <c r="AH331" i="277"/>
  <c r="AH329" i="277"/>
  <c r="AH332" i="277"/>
  <c r="AH333" i="277"/>
  <c r="AH334" i="277"/>
  <c r="AO315" i="277"/>
  <c r="AH316" i="277"/>
  <c r="M302" i="277"/>
  <c r="M303" i="277"/>
  <c r="M304" i="277"/>
  <c r="F307" i="277"/>
  <c r="AO287" i="277"/>
  <c r="AO286" i="277"/>
  <c r="AO288" i="277"/>
  <c r="M289" i="277"/>
  <c r="M287" i="277"/>
  <c r="M288" i="277"/>
  <c r="F277" i="277"/>
  <c r="M259" i="277"/>
  <c r="M260" i="277"/>
  <c r="M261" i="277"/>
  <c r="F262" i="277"/>
  <c r="M242" i="277"/>
  <c r="F241" i="277"/>
  <c r="AO237" i="277"/>
  <c r="AH235" i="277"/>
  <c r="T232" i="277"/>
  <c r="F235" i="277"/>
  <c r="AO222" i="277"/>
  <c r="AO221" i="277"/>
  <c r="AO223" i="277"/>
  <c r="T213" i="277"/>
  <c r="T216" i="277"/>
  <c r="T217" i="277"/>
  <c r="AO196" i="277"/>
  <c r="T153" i="277"/>
  <c r="T154" i="277"/>
  <c r="T151" i="277"/>
  <c r="F154" i="277"/>
  <c r="F145" i="277"/>
  <c r="T126" i="277"/>
  <c r="F127" i="277"/>
  <c r="T117" i="277"/>
  <c r="T99" i="277"/>
  <c r="AA97" i="277"/>
  <c r="AH90" i="277"/>
  <c r="AA91" i="277"/>
  <c r="F91" i="277"/>
  <c r="AH77" i="277"/>
  <c r="T78" i="277"/>
  <c r="T79" i="277"/>
  <c r="T81" i="277"/>
  <c r="T82" i="277"/>
  <c r="M71" i="277"/>
  <c r="AH61" i="277"/>
  <c r="AH62" i="277"/>
  <c r="AH63" i="277"/>
  <c r="M56" i="277"/>
  <c r="M53" i="277"/>
  <c r="F55" i="277"/>
  <c r="AO44" i="277"/>
  <c r="AO45" i="277"/>
  <c r="AO37" i="277"/>
  <c r="M36" i="277"/>
  <c r="AH25" i="277"/>
  <c r="F25" i="277"/>
  <c r="M15" i="277"/>
  <c r="M16" i="277"/>
  <c r="M17" i="277"/>
  <c r="AO20" i="277"/>
  <c r="AH21" i="277"/>
  <c r="AA20" i="277"/>
  <c r="M22" i="277"/>
  <c r="F19" i="277"/>
  <c r="AQ679" i="277"/>
  <c r="AP679" i="277"/>
  <c r="AO12" i="277"/>
  <c r="AN679" i="277"/>
  <c r="AJ679" i="277"/>
  <c r="AI679" i="277"/>
  <c r="AH13" i="277"/>
  <c r="AG679" i="277"/>
  <c r="AC679" i="277"/>
  <c r="AB679" i="277"/>
  <c r="Z679" i="277"/>
  <c r="V679" i="277"/>
  <c r="U679" i="277"/>
  <c r="T10" i="277"/>
  <c r="S679" i="277"/>
  <c r="O679" i="277"/>
  <c r="N679" i="277"/>
  <c r="M11" i="277"/>
  <c r="L679" i="277"/>
  <c r="H679" i="277"/>
  <c r="G679" i="277"/>
  <c r="E679" i="277"/>
  <c r="S31" i="214"/>
  <c r="I30" i="214"/>
  <c r="AO34" i="277"/>
  <c r="AO36" i="277"/>
  <c r="AH79" i="277"/>
  <c r="F97" i="277"/>
  <c r="T144" i="277"/>
  <c r="AH168" i="277"/>
  <c r="AO195" i="277"/>
  <c r="F492" i="277"/>
  <c r="T503" i="277"/>
  <c r="T505" i="277"/>
  <c r="F523" i="277"/>
  <c r="AO549" i="277"/>
  <c r="T556" i="277"/>
  <c r="AA581" i="277"/>
  <c r="AA587" i="277"/>
  <c r="F608" i="277"/>
  <c r="F617" i="277"/>
  <c r="AH651" i="277"/>
  <c r="AH657" i="277"/>
  <c r="AA660" i="277"/>
  <c r="AO14" i="277"/>
  <c r="AO17" i="277"/>
  <c r="T65" i="277"/>
  <c r="AH96" i="277"/>
  <c r="AH491" i="277"/>
  <c r="F543" i="277"/>
  <c r="F551" i="277"/>
  <c r="F564" i="277"/>
  <c r="AA584" i="277"/>
  <c r="F610" i="277"/>
  <c r="F612" i="277"/>
  <c r="F614" i="277"/>
  <c r="AH622" i="277"/>
  <c r="F653" i="277"/>
  <c r="AH662" i="277"/>
  <c r="AO6" i="277"/>
  <c r="AH18" i="277"/>
  <c r="F100" i="277"/>
  <c r="AH493" i="277"/>
  <c r="T506" i="277"/>
  <c r="F567" i="277"/>
  <c r="AA588" i="277"/>
  <c r="F595" i="277"/>
  <c r="T595" i="277"/>
  <c r="AO16" i="277"/>
  <c r="AO35" i="277"/>
  <c r="F43" i="277"/>
  <c r="AH78" i="277"/>
  <c r="AH80" i="277"/>
  <c r="AH169" i="277"/>
  <c r="T180" i="277"/>
  <c r="T187" i="277"/>
  <c r="T502" i="277"/>
  <c r="T504" i="277"/>
  <c r="T557" i="277"/>
  <c r="M561" i="277"/>
  <c r="AO573" i="277"/>
  <c r="M586" i="277"/>
  <c r="F609" i="277"/>
  <c r="M648" i="277"/>
  <c r="F662" i="277"/>
  <c r="AM670" i="277"/>
  <c r="F493" i="277"/>
  <c r="F565" i="277"/>
  <c r="T568" i="277"/>
  <c r="AA582" i="277"/>
  <c r="F594" i="277"/>
  <c r="AO595" i="277"/>
  <c r="F611" i="277"/>
  <c r="F613" i="277"/>
  <c r="AH642" i="277"/>
  <c r="AH663" i="277"/>
  <c r="AO15" i="277"/>
  <c r="AO18" i="277"/>
  <c r="AH97" i="277"/>
  <c r="T176" i="277"/>
  <c r="AO158" i="277"/>
  <c r="T178" i="277"/>
  <c r="T501" i="277"/>
  <c r="T554" i="277"/>
  <c r="AO577" i="277"/>
  <c r="AO579" i="277"/>
  <c r="T593" i="277"/>
  <c r="AH601" i="277"/>
  <c r="AH603" i="277"/>
  <c r="AH619" i="277"/>
  <c r="F658" i="277"/>
  <c r="AH669" i="277"/>
  <c r="AS652" i="277"/>
  <c r="AS643" i="277"/>
  <c r="AS598" i="277"/>
  <c r="AS526" i="277"/>
  <c r="AS499" i="277"/>
  <c r="AS40" i="277"/>
  <c r="AT31" i="277"/>
  <c r="AS634" i="277"/>
  <c r="AO665" i="277"/>
  <c r="AO668" i="277"/>
  <c r="AO669" i="277"/>
  <c r="AO657" i="277"/>
  <c r="AO645" i="277"/>
  <c r="AO651" i="277"/>
  <c r="AO644" i="277"/>
  <c r="AO641" i="277"/>
  <c r="AO642" i="277"/>
  <c r="AR643" i="277"/>
  <c r="AO630" i="277"/>
  <c r="AR634" i="277"/>
  <c r="AO597" i="277"/>
  <c r="AT598" i="277"/>
  <c r="AO588" i="277"/>
  <c r="AT589" i="277"/>
  <c r="AO585" i="277"/>
  <c r="AO543" i="277"/>
  <c r="AT517" i="277"/>
  <c r="AT508" i="277"/>
  <c r="AT499" i="277"/>
  <c r="AT454" i="277"/>
  <c r="AR436" i="277"/>
  <c r="AO418" i="277"/>
  <c r="AO406" i="277"/>
  <c r="AO289" i="277"/>
  <c r="AO229" i="277"/>
  <c r="AO47" i="277"/>
  <c r="AO48" i="277"/>
  <c r="AT49" i="277"/>
  <c r="AO39" i="277"/>
  <c r="AO38" i="277"/>
  <c r="AL652" i="277"/>
  <c r="AL634" i="277"/>
  <c r="AM562" i="277"/>
  <c r="AL562" i="277"/>
  <c r="AL553" i="277"/>
  <c r="AL544" i="277"/>
  <c r="AL436" i="277"/>
  <c r="AK616" i="277"/>
  <c r="AL580" i="277"/>
  <c r="AL535" i="277"/>
  <c r="AL229" i="277"/>
  <c r="AH666" i="277"/>
  <c r="AH659" i="277"/>
  <c r="AH649" i="277"/>
  <c r="AH650" i="277"/>
  <c r="AH640" i="277"/>
  <c r="AM643" i="277"/>
  <c r="AK643" i="277"/>
  <c r="AH633" i="277"/>
  <c r="AK634" i="277"/>
  <c r="AH606" i="277"/>
  <c r="AK607" i="277"/>
  <c r="AH538" i="277"/>
  <c r="AH541" i="277"/>
  <c r="AH540" i="277"/>
  <c r="AH534" i="277"/>
  <c r="AH523" i="277"/>
  <c r="AK499" i="277"/>
  <c r="AK391" i="277"/>
  <c r="AH173" i="277"/>
  <c r="AH160" i="277"/>
  <c r="AK166" i="277"/>
  <c r="AH72" i="277"/>
  <c r="AH12" i="277"/>
  <c r="AH11" i="277"/>
  <c r="AF607" i="277"/>
  <c r="AF553" i="277"/>
  <c r="AE553" i="277"/>
  <c r="AF535" i="277"/>
  <c r="AE535" i="277"/>
  <c r="AE310" i="277"/>
  <c r="AE40" i="277"/>
  <c r="AA644" i="277"/>
  <c r="AA646" i="277"/>
  <c r="AA647" i="277"/>
  <c r="AA648" i="277"/>
  <c r="AA649" i="277"/>
  <c r="AA641" i="277"/>
  <c r="AD643" i="277"/>
  <c r="AA632" i="277"/>
  <c r="AA621" i="277"/>
  <c r="AA622" i="277"/>
  <c r="AA623" i="277"/>
  <c r="AA624" i="277"/>
  <c r="AA612" i="277"/>
  <c r="AA615" i="277"/>
  <c r="AA614" i="277"/>
  <c r="AA605" i="277"/>
  <c r="AD598" i="277"/>
  <c r="AA561" i="277"/>
  <c r="AF562" i="277"/>
  <c r="AF544" i="277"/>
  <c r="AD526" i="277"/>
  <c r="AD517" i="277"/>
  <c r="AA504" i="277"/>
  <c r="AD499" i="277"/>
  <c r="AF31" i="277"/>
  <c r="Y643" i="277"/>
  <c r="X607" i="277"/>
  <c r="Y544" i="277"/>
  <c r="Y526" i="277"/>
  <c r="X499" i="277"/>
  <c r="Y499" i="277"/>
  <c r="X355" i="277"/>
  <c r="X148" i="277"/>
  <c r="X139" i="277"/>
  <c r="X121" i="277"/>
  <c r="X85" i="277"/>
  <c r="X76" i="277"/>
  <c r="X67" i="277"/>
  <c r="X58" i="277"/>
  <c r="X652" i="277"/>
  <c r="X112" i="277"/>
  <c r="X103" i="277"/>
  <c r="W643" i="277"/>
  <c r="Y625" i="277"/>
  <c r="T596" i="277"/>
  <c r="T560" i="277"/>
  <c r="T559" i="277"/>
  <c r="T542" i="277"/>
  <c r="T539" i="277"/>
  <c r="W526" i="277"/>
  <c r="W517" i="277"/>
  <c r="W508" i="277"/>
  <c r="T460" i="277"/>
  <c r="T451" i="277"/>
  <c r="Y427" i="277"/>
  <c r="T367" i="277"/>
  <c r="T297" i="277"/>
  <c r="T226" i="277"/>
  <c r="T219" i="277"/>
  <c r="T192" i="277"/>
  <c r="T145" i="277"/>
  <c r="T147" i="277"/>
  <c r="Y148" i="277"/>
  <c r="T148" i="277"/>
  <c r="T136" i="277"/>
  <c r="T138" i="277"/>
  <c r="Y139" i="277"/>
  <c r="T127" i="277"/>
  <c r="T129" i="277"/>
  <c r="Y130" i="277"/>
  <c r="T130" i="277"/>
  <c r="T118" i="277"/>
  <c r="T120" i="277"/>
  <c r="T109" i="277"/>
  <c r="T105" i="277"/>
  <c r="T106" i="277"/>
  <c r="T108" i="277"/>
  <c r="T102" i="277"/>
  <c r="T54" i="277"/>
  <c r="T51" i="277"/>
  <c r="T55" i="277"/>
  <c r="T52" i="277"/>
  <c r="T57" i="277"/>
  <c r="W49" i="277"/>
  <c r="Q670" i="277"/>
  <c r="R661" i="277"/>
  <c r="Q661" i="277"/>
  <c r="Q598" i="277"/>
  <c r="Q517" i="277"/>
  <c r="Q103" i="277"/>
  <c r="Q49" i="277"/>
  <c r="R31" i="277"/>
  <c r="M662" i="277"/>
  <c r="M663" i="277"/>
  <c r="M670" i="277"/>
  <c r="M665" i="277"/>
  <c r="M666" i="277"/>
  <c r="M668" i="277"/>
  <c r="M669" i="277"/>
  <c r="M657" i="277"/>
  <c r="P643" i="277"/>
  <c r="P634" i="277"/>
  <c r="R625" i="277"/>
  <c r="P625" i="277"/>
  <c r="P616" i="277"/>
  <c r="R598" i="277"/>
  <c r="M588" i="277"/>
  <c r="M589" i="277"/>
  <c r="M570" i="277"/>
  <c r="M571" i="277"/>
  <c r="M568" i="277"/>
  <c r="M562" i="277"/>
  <c r="R508" i="277"/>
  <c r="R499" i="277"/>
  <c r="M488" i="277"/>
  <c r="M344" i="277"/>
  <c r="M335" i="277"/>
  <c r="M183" i="277"/>
  <c r="M179" i="277"/>
  <c r="M177" i="277"/>
  <c r="M176" i="277"/>
  <c r="M182" i="277"/>
  <c r="M178" i="277"/>
  <c r="M180" i="277"/>
  <c r="M181" i="277"/>
  <c r="M163" i="277"/>
  <c r="M159" i="277"/>
  <c r="M158" i="277"/>
  <c r="M161" i="277"/>
  <c r="M164" i="277"/>
  <c r="M166" i="277"/>
  <c r="M162" i="277"/>
  <c r="M160" i="277"/>
  <c r="M165" i="277"/>
  <c r="R112" i="277"/>
  <c r="R103" i="277"/>
  <c r="M37" i="277"/>
  <c r="M38" i="277"/>
  <c r="R40" i="277"/>
  <c r="M19" i="277"/>
  <c r="K652" i="277"/>
  <c r="J643" i="277"/>
  <c r="J589" i="277"/>
  <c r="J553" i="277"/>
  <c r="J526" i="277"/>
  <c r="J94" i="277"/>
  <c r="J634" i="277"/>
  <c r="F664" i="277"/>
  <c r="F665" i="277"/>
  <c r="F667" i="277"/>
  <c r="F668" i="277"/>
  <c r="F659" i="277"/>
  <c r="F641" i="277"/>
  <c r="F633" i="277"/>
  <c r="F596" i="277"/>
  <c r="F597" i="277"/>
  <c r="F588" i="277"/>
  <c r="F587" i="277"/>
  <c r="I580" i="277"/>
  <c r="F569" i="277"/>
  <c r="F552" i="277"/>
  <c r="F533" i="277"/>
  <c r="I535" i="277"/>
  <c r="K535" i="277"/>
  <c r="F534" i="277"/>
  <c r="F514" i="277"/>
  <c r="F496" i="277"/>
  <c r="F495" i="277"/>
  <c r="F498" i="277"/>
  <c r="K499" i="277"/>
  <c r="F499" i="277"/>
  <c r="K229" i="277"/>
  <c r="F181" i="277"/>
  <c r="F151" i="277"/>
  <c r="F157" i="277"/>
  <c r="I157" i="277"/>
  <c r="I148" i="277"/>
  <c r="F136" i="277"/>
  <c r="F139" i="277"/>
  <c r="I130" i="277"/>
  <c r="F130" i="277"/>
  <c r="F118" i="277"/>
  <c r="I103" i="277"/>
  <c r="K103" i="277"/>
  <c r="K67" i="277"/>
  <c r="K58" i="277"/>
  <c r="F46" i="277"/>
  <c r="E33" i="214"/>
  <c r="Q76" i="214"/>
  <c r="E76" i="214"/>
  <c r="I67" i="214"/>
  <c r="I64" i="214"/>
  <c r="G61" i="214"/>
  <c r="G58" i="214"/>
  <c r="M49" i="214"/>
  <c r="E46" i="214"/>
  <c r="E40" i="214"/>
  <c r="E23" i="214"/>
  <c r="M23" i="214"/>
  <c r="M14" i="214"/>
  <c r="I11" i="214"/>
  <c r="G8" i="214"/>
  <c r="O78" i="214"/>
  <c r="G76" i="214"/>
  <c r="S76" i="214"/>
  <c r="O75" i="214"/>
  <c r="U74" i="214"/>
  <c r="I74" i="214"/>
  <c r="E73" i="214"/>
  <c r="M73" i="214"/>
  <c r="I72" i="214"/>
  <c r="M72" i="214"/>
  <c r="E70" i="214"/>
  <c r="M70" i="214"/>
  <c r="I69" i="214"/>
  <c r="M69" i="214"/>
  <c r="M67" i="214"/>
  <c r="E67" i="214"/>
  <c r="Q67" i="214"/>
  <c r="G67" i="214"/>
  <c r="S67" i="214"/>
  <c r="M64" i="214"/>
  <c r="Q64" i="214"/>
  <c r="E64" i="214"/>
  <c r="S64" i="214"/>
  <c r="I62" i="214"/>
  <c r="Q61" i="214"/>
  <c r="E61" i="214"/>
  <c r="S61" i="214"/>
  <c r="I61" i="214"/>
  <c r="O60" i="214"/>
  <c r="E58" i="214"/>
  <c r="S58" i="214"/>
  <c r="I58" i="214"/>
  <c r="Q58" i="214"/>
  <c r="O57" i="214"/>
  <c r="U56" i="214"/>
  <c r="I56" i="214"/>
  <c r="E55" i="214"/>
  <c r="M55" i="214"/>
  <c r="I54" i="214"/>
  <c r="M54" i="214"/>
  <c r="O54" i="214"/>
  <c r="M52" i="214"/>
  <c r="I51" i="214"/>
  <c r="M51" i="214"/>
  <c r="O51" i="214"/>
  <c r="E49" i="214"/>
  <c r="O49" i="214"/>
  <c r="G49" i="214"/>
  <c r="Q49" i="214"/>
  <c r="I49" i="214"/>
  <c r="S49" i="214"/>
  <c r="K48" i="214"/>
  <c r="S48" i="214"/>
  <c r="I46" i="214"/>
  <c r="K46" i="214"/>
  <c r="S46" i="214"/>
  <c r="G43" i="214"/>
  <c r="I43" i="214"/>
  <c r="S43" i="214"/>
  <c r="I42" i="214"/>
  <c r="O42" i="214"/>
  <c r="U41" i="214"/>
  <c r="I41" i="214"/>
  <c r="S40" i="214"/>
  <c r="G40" i="214"/>
  <c r="Q40" i="214"/>
  <c r="M39" i="214"/>
  <c r="O39" i="214"/>
  <c r="S34" i="214"/>
  <c r="G34" i="214"/>
  <c r="I34" i="214"/>
  <c r="O33" i="214"/>
  <c r="I33" i="214"/>
  <c r="K33" i="214"/>
  <c r="U32" i="214"/>
  <c r="K32" i="214"/>
  <c r="M31" i="214"/>
  <c r="E31" i="214"/>
  <c r="M30" i="214"/>
  <c r="O30" i="214"/>
  <c r="M25" i="214"/>
  <c r="I24" i="214"/>
  <c r="K23" i="214"/>
  <c r="S23" i="214"/>
  <c r="G23" i="214"/>
  <c r="O23" i="214"/>
  <c r="U23" i="214"/>
  <c r="I23" i="214"/>
  <c r="I22" i="214"/>
  <c r="M22" i="214"/>
  <c r="I19" i="214"/>
  <c r="I17" i="214"/>
  <c r="O17" i="214"/>
  <c r="E14" i="214"/>
  <c r="O14" i="214"/>
  <c r="G14" i="214"/>
  <c r="Q14" i="214"/>
  <c r="I14" i="214"/>
  <c r="S14" i="214"/>
  <c r="G11" i="214"/>
  <c r="S11" i="214"/>
  <c r="M11" i="214"/>
  <c r="E11" i="214"/>
  <c r="Q11" i="214"/>
  <c r="M8" i="214"/>
  <c r="O8" i="214"/>
  <c r="E8" i="214"/>
  <c r="S8" i="214"/>
  <c r="M7" i="214"/>
  <c r="O7" i="214"/>
  <c r="F15" i="212"/>
  <c r="D14" i="212"/>
  <c r="F14" i="212"/>
  <c r="N14" i="212"/>
  <c r="D13" i="212"/>
  <c r="J13" i="212"/>
  <c r="L13" i="212"/>
  <c r="P13" i="212"/>
  <c r="F12" i="212"/>
  <c r="P11" i="212"/>
  <c r="D11" i="212"/>
  <c r="N11" i="212"/>
  <c r="H10" i="212"/>
  <c r="J10" i="212"/>
  <c r="T10" i="212"/>
  <c r="N10" i="212"/>
  <c r="D10" i="212"/>
  <c r="P10" i="212"/>
  <c r="R9" i="212"/>
  <c r="D7" i="212"/>
  <c r="H7" i="212"/>
  <c r="T7" i="212"/>
  <c r="F6" i="212"/>
  <c r="R6" i="212"/>
  <c r="F5" i="212"/>
  <c r="N5" i="212"/>
  <c r="P5" i="212"/>
  <c r="D5" i="212"/>
  <c r="R5" i="212"/>
  <c r="AT490" i="277"/>
  <c r="AO479" i="277"/>
  <c r="AO473" i="277"/>
  <c r="AO475" i="277"/>
  <c r="AT481" i="277"/>
  <c r="AO476" i="277"/>
  <c r="AS472" i="277"/>
  <c r="AT472" i="277"/>
  <c r="AO460" i="277"/>
  <c r="AR463" i="277"/>
  <c r="AT463" i="277"/>
  <c r="AO462" i="277"/>
  <c r="AO450" i="277"/>
  <c r="AO451" i="277"/>
  <c r="AO453" i="277"/>
  <c r="AS445" i="277"/>
  <c r="AT445" i="277"/>
  <c r="AO445" i="277"/>
  <c r="AO442" i="277"/>
  <c r="AO444" i="277"/>
  <c r="AO433" i="277"/>
  <c r="AO435" i="277"/>
  <c r="AO432" i="277"/>
  <c r="AT436" i="277"/>
  <c r="AO420" i="277"/>
  <c r="AO423" i="277"/>
  <c r="AO414" i="277"/>
  <c r="AO417" i="277"/>
  <c r="AT409" i="277"/>
  <c r="AT391" i="277"/>
  <c r="AO389" i="277"/>
  <c r="AO390" i="277"/>
  <c r="AO380" i="277"/>
  <c r="AO362" i="277"/>
  <c r="AO359" i="277"/>
  <c r="AO356" i="277"/>
  <c r="AO341" i="277"/>
  <c r="AO344" i="277"/>
  <c r="AT337" i="277"/>
  <c r="AR328" i="277"/>
  <c r="AT328" i="277"/>
  <c r="AO323" i="277"/>
  <c r="AO318" i="277"/>
  <c r="AS319" i="277"/>
  <c r="AO317" i="277"/>
  <c r="AO319" i="277"/>
  <c r="AO303" i="277"/>
  <c r="AO304" i="277"/>
  <c r="AO302" i="277"/>
  <c r="AO307" i="277"/>
  <c r="AO308" i="277"/>
  <c r="AO305" i="277"/>
  <c r="AO306" i="277"/>
  <c r="AO297" i="277"/>
  <c r="AO300" i="277"/>
  <c r="AO290" i="277"/>
  <c r="AT292" i="277"/>
  <c r="AO291" i="277"/>
  <c r="AO282" i="277"/>
  <c r="AO278" i="277"/>
  <c r="AO283" i="277"/>
  <c r="AO279" i="277"/>
  <c r="AO277" i="277"/>
  <c r="AO275" i="277"/>
  <c r="AO280" i="277"/>
  <c r="AO276" i="277"/>
  <c r="AO259" i="277"/>
  <c r="AO264" i="277"/>
  <c r="AO262" i="277"/>
  <c r="AO257" i="277"/>
  <c r="AO258" i="277"/>
  <c r="AO261" i="277"/>
  <c r="AT265" i="277"/>
  <c r="AO255" i="277"/>
  <c r="AO249" i="277"/>
  <c r="AO252" i="277"/>
  <c r="AO242" i="277"/>
  <c r="AO244" i="277"/>
  <c r="AT247" i="277"/>
  <c r="AO243" i="277"/>
  <c r="AO245" i="277"/>
  <c r="AO246" i="277"/>
  <c r="AO247" i="277"/>
  <c r="AO235" i="277"/>
  <c r="AO236" i="277"/>
  <c r="AT238" i="277"/>
  <c r="AO238" i="277"/>
  <c r="AO224" i="277"/>
  <c r="AO225" i="277"/>
  <c r="AO226" i="277"/>
  <c r="AO227" i="277"/>
  <c r="AO219" i="277"/>
  <c r="AO216" i="277"/>
  <c r="AO208" i="277"/>
  <c r="AO203" i="277"/>
  <c r="AO207" i="277"/>
  <c r="AO211" i="277"/>
  <c r="AO210" i="277"/>
  <c r="AO197" i="277"/>
  <c r="AO200" i="277"/>
  <c r="AO201" i="277"/>
  <c r="AO199" i="277"/>
  <c r="AO202" i="277"/>
  <c r="AO188" i="277"/>
  <c r="AO172" i="277"/>
  <c r="AS175" i="277"/>
  <c r="AO171" i="277"/>
  <c r="AO167" i="277"/>
  <c r="AO173" i="277"/>
  <c r="AO174" i="277"/>
  <c r="AO168" i="277"/>
  <c r="AO170" i="277"/>
  <c r="AO161" i="277"/>
  <c r="AS94" i="277"/>
  <c r="AT94" i="277"/>
  <c r="AS85" i="277"/>
  <c r="AO81" i="277"/>
  <c r="AO83" i="277"/>
  <c r="AO75" i="277"/>
  <c r="AS76" i="277"/>
  <c r="AO74" i="277"/>
  <c r="AR76" i="277"/>
  <c r="AO76" i="277"/>
  <c r="AO68" i="277"/>
  <c r="AS67" i="277"/>
  <c r="AO62" i="277"/>
  <c r="AO66" i="277"/>
  <c r="AO59" i="277"/>
  <c r="AO60" i="277"/>
  <c r="AR67" i="277"/>
  <c r="AO65" i="277"/>
  <c r="AO51" i="277"/>
  <c r="AS58" i="277"/>
  <c r="AO57" i="277"/>
  <c r="AO54" i="277"/>
  <c r="AM490" i="277"/>
  <c r="AH487" i="277"/>
  <c r="AH488" i="277"/>
  <c r="AH474" i="277"/>
  <c r="AK481" i="277"/>
  <c r="AM481" i="277"/>
  <c r="AH471" i="277"/>
  <c r="AL472" i="277"/>
  <c r="AH469" i="277"/>
  <c r="AM472" i="277"/>
  <c r="AK472" i="277"/>
  <c r="AH457" i="277"/>
  <c r="AH460" i="277"/>
  <c r="AH456" i="277"/>
  <c r="AL463" i="277"/>
  <c r="AK463" i="277"/>
  <c r="AH462" i="277"/>
  <c r="AH448" i="277"/>
  <c r="AL454" i="277"/>
  <c r="AH450" i="277"/>
  <c r="AH447" i="277"/>
  <c r="AH451" i="277"/>
  <c r="AH453" i="277"/>
  <c r="AL445" i="277"/>
  <c r="AH438" i="277"/>
  <c r="AH445" i="277"/>
  <c r="AH441" i="277"/>
  <c r="AH439" i="277"/>
  <c r="AH442" i="277"/>
  <c r="AM445" i="277"/>
  <c r="AH444" i="277"/>
  <c r="AM436" i="277"/>
  <c r="AK427" i="277"/>
  <c r="AM427" i="277"/>
  <c r="AK418" i="277"/>
  <c r="AH411" i="277"/>
  <c r="AH418" i="277"/>
  <c r="AH414" i="277"/>
  <c r="AH410" i="277"/>
  <c r="AH412" i="277"/>
  <c r="AH417" i="277"/>
  <c r="AL418" i="277"/>
  <c r="AH415" i="277"/>
  <c r="AH403" i="277"/>
  <c r="AK409" i="277"/>
  <c r="AH402" i="277"/>
  <c r="AH406" i="277"/>
  <c r="AL400" i="277"/>
  <c r="AH396" i="277"/>
  <c r="AH397" i="277"/>
  <c r="AK400" i="277"/>
  <c r="AL391" i="277"/>
  <c r="AH389" i="277"/>
  <c r="AH390" i="277"/>
  <c r="AH378" i="277"/>
  <c r="AH379" i="277"/>
  <c r="AH380" i="277"/>
  <c r="AM382" i="277"/>
  <c r="AH381" i="277"/>
  <c r="AK382" i="277"/>
  <c r="AH372" i="277"/>
  <c r="AH366" i="277"/>
  <c r="AH371" i="277"/>
  <c r="AH368" i="277"/>
  <c r="AH373" i="277"/>
  <c r="AH365" i="277"/>
  <c r="AH369" i="277"/>
  <c r="AK373" i="277"/>
  <c r="AH367" i="277"/>
  <c r="AH361" i="277"/>
  <c r="AH362" i="277"/>
  <c r="AH359" i="277"/>
  <c r="AH363" i="277"/>
  <c r="AK364" i="277"/>
  <c r="AH349" i="277"/>
  <c r="AH347" i="277"/>
  <c r="AH350" i="277"/>
  <c r="AH353" i="277"/>
  <c r="AH354" i="277"/>
  <c r="AH351" i="277"/>
  <c r="AM355" i="277"/>
  <c r="AH352" i="277"/>
  <c r="AH339" i="277"/>
  <c r="AH341" i="277"/>
  <c r="AH345" i="277"/>
  <c r="AH342" i="277"/>
  <c r="AK346" i="277"/>
  <c r="AH343" i="277"/>
  <c r="AH338" i="277"/>
  <c r="AH340" i="277"/>
  <c r="AL337" i="277"/>
  <c r="AH336" i="277"/>
  <c r="AH337" i="277"/>
  <c r="AK337" i="277"/>
  <c r="AH323" i="277"/>
  <c r="AH326" i="277"/>
  <c r="AH317" i="277"/>
  <c r="AK319" i="277"/>
  <c r="AH318" i="277"/>
  <c r="AH309" i="277"/>
  <c r="AH307" i="277"/>
  <c r="AL310" i="277"/>
  <c r="AH306" i="277"/>
  <c r="AH310" i="277"/>
  <c r="AH305" i="277"/>
  <c r="AK301" i="277"/>
  <c r="AH298" i="277"/>
  <c r="AH301" i="277"/>
  <c r="AH299" i="277"/>
  <c r="AH284" i="277"/>
  <c r="AH286" i="277"/>
  <c r="AH288" i="277"/>
  <c r="AH285" i="277"/>
  <c r="AH287" i="277"/>
  <c r="AH289" i="277"/>
  <c r="AH292" i="277"/>
  <c r="AH290" i="277"/>
  <c r="AK292" i="277"/>
  <c r="AH277" i="277"/>
  <c r="AL283" i="277"/>
  <c r="AH275" i="277"/>
  <c r="AH280" i="277"/>
  <c r="AH278" i="277"/>
  <c r="AH281" i="277"/>
  <c r="AH276" i="277"/>
  <c r="AH279" i="277"/>
  <c r="AM274" i="277"/>
  <c r="AH267" i="277"/>
  <c r="AH273" i="277"/>
  <c r="AH268" i="277"/>
  <c r="AH270" i="277"/>
  <c r="AH271" i="277"/>
  <c r="AH257" i="277"/>
  <c r="AH261" i="277"/>
  <c r="AH258" i="277"/>
  <c r="AH262" i="277"/>
  <c r="AH260" i="277"/>
  <c r="AH259" i="277"/>
  <c r="AK265" i="277"/>
  <c r="AL256" i="277"/>
  <c r="AH254" i="277"/>
  <c r="AH255" i="277"/>
  <c r="AM256" i="277"/>
  <c r="AH253" i="277"/>
  <c r="AH246" i="277"/>
  <c r="AH242" i="277"/>
  <c r="AH243" i="277"/>
  <c r="AH244" i="277"/>
  <c r="AK247" i="277"/>
  <c r="AH245" i="277"/>
  <c r="AM238" i="277"/>
  <c r="AH226" i="277"/>
  <c r="AH227" i="277"/>
  <c r="AH224" i="277"/>
  <c r="AH225" i="277"/>
  <c r="AH216" i="277"/>
  <c r="AM220" i="277"/>
  <c r="AH219" i="277"/>
  <c r="AH220" i="277"/>
  <c r="AH218" i="277"/>
  <c r="AM211" i="277"/>
  <c r="AL211" i="277"/>
  <c r="AH208" i="277"/>
  <c r="AH198" i="277"/>
  <c r="AH194" i="277"/>
  <c r="AH196" i="277"/>
  <c r="AH199" i="277"/>
  <c r="AH195" i="277"/>
  <c r="AH197" i="277"/>
  <c r="AH200" i="277"/>
  <c r="AH201" i="277"/>
  <c r="AM202" i="277"/>
  <c r="AH185" i="277"/>
  <c r="AH187" i="277"/>
  <c r="AL193" i="277"/>
  <c r="AH189" i="277"/>
  <c r="AH192" i="277"/>
  <c r="AH179" i="277"/>
  <c r="AH182" i="277"/>
  <c r="AH178" i="277"/>
  <c r="AL184" i="277"/>
  <c r="AH181" i="277"/>
  <c r="AH183" i="277"/>
  <c r="AH180" i="277"/>
  <c r="AM184" i="277"/>
  <c r="AH171" i="277"/>
  <c r="AH172" i="277"/>
  <c r="AH161" i="277"/>
  <c r="AM166" i="277"/>
  <c r="AH162" i="277"/>
  <c r="AH163" i="277"/>
  <c r="AH166" i="277"/>
  <c r="AH164" i="277"/>
  <c r="AL157" i="277"/>
  <c r="AH149" i="277"/>
  <c r="AH151" i="277"/>
  <c r="AH154" i="277"/>
  <c r="AM157" i="277"/>
  <c r="AH152" i="277"/>
  <c r="AH155" i="277"/>
  <c r="AH156" i="277"/>
  <c r="AH150" i="277"/>
  <c r="AH153" i="277"/>
  <c r="AH141" i="277"/>
  <c r="AL148" i="277"/>
  <c r="AH142" i="277"/>
  <c r="AH146" i="277"/>
  <c r="AH144" i="277"/>
  <c r="AH140" i="277"/>
  <c r="AH143" i="277"/>
  <c r="AH145" i="277"/>
  <c r="AM148" i="277"/>
  <c r="AH147" i="277"/>
  <c r="AH132" i="277"/>
  <c r="AH135" i="277"/>
  <c r="AH133" i="277"/>
  <c r="AH136" i="277"/>
  <c r="AK139" i="277"/>
  <c r="AH131" i="277"/>
  <c r="AH134" i="277"/>
  <c r="AH137" i="277"/>
  <c r="AL139" i="277"/>
  <c r="AM139" i="277"/>
  <c r="AH138" i="277"/>
  <c r="AL130" i="277"/>
  <c r="AH122" i="277"/>
  <c r="AH125" i="277"/>
  <c r="AH128" i="277"/>
  <c r="AK130" i="277"/>
  <c r="AH127" i="277"/>
  <c r="AM130" i="277"/>
  <c r="AH123" i="277"/>
  <c r="AH126" i="277"/>
  <c r="AH129" i="277"/>
  <c r="AL121" i="277"/>
  <c r="AH114" i="277"/>
  <c r="AH117" i="277"/>
  <c r="AH120" i="277"/>
  <c r="AK121" i="277"/>
  <c r="AH115" i="277"/>
  <c r="AH118" i="277"/>
  <c r="AM121" i="277"/>
  <c r="AH113" i="277"/>
  <c r="AH116" i="277"/>
  <c r="AH119" i="277"/>
  <c r="AH109" i="277"/>
  <c r="AH111" i="277"/>
  <c r="AH112" i="277"/>
  <c r="AK112" i="277"/>
  <c r="AH100" i="277"/>
  <c r="AH101" i="277"/>
  <c r="AH99" i="277"/>
  <c r="AM103" i="277"/>
  <c r="AH98" i="277"/>
  <c r="AK103" i="277"/>
  <c r="AH92" i="277"/>
  <c r="AH91" i="277"/>
  <c r="AH93" i="277"/>
  <c r="AK94" i="277"/>
  <c r="AM94" i="277"/>
  <c r="AK85" i="277"/>
  <c r="AH82" i="277"/>
  <c r="AH83" i="277"/>
  <c r="AH81" i="277"/>
  <c r="AH85" i="277"/>
  <c r="AM85" i="277"/>
  <c r="AH75" i="277"/>
  <c r="AH73" i="277"/>
  <c r="AH74" i="277"/>
  <c r="AK76" i="277"/>
  <c r="AM76" i="277"/>
  <c r="AK67" i="277"/>
  <c r="AH66" i="277"/>
  <c r="AH64" i="277"/>
  <c r="AM67" i="277"/>
  <c r="AH67" i="277"/>
  <c r="AM58" i="277"/>
  <c r="AL58" i="277"/>
  <c r="AH52" i="277"/>
  <c r="AH51" i="277"/>
  <c r="AH55" i="277"/>
  <c r="AH53" i="277"/>
  <c r="AA486" i="277"/>
  <c r="AA489" i="277"/>
  <c r="AE490" i="277"/>
  <c r="AA487" i="277"/>
  <c r="AA483" i="277"/>
  <c r="AE481" i="277"/>
  <c r="AA475" i="277"/>
  <c r="AA473" i="277"/>
  <c r="AA474" i="277"/>
  <c r="AD481" i="277"/>
  <c r="AA477" i="277"/>
  <c r="AA458" i="277"/>
  <c r="AA459" i="277"/>
  <c r="AA461" i="277"/>
  <c r="AA450" i="277"/>
  <c r="AA449" i="277"/>
  <c r="AA452" i="277"/>
  <c r="AA438" i="277"/>
  <c r="AA437" i="277"/>
  <c r="AA440" i="277"/>
  <c r="AA443" i="277"/>
  <c r="AA444" i="277"/>
  <c r="AA436" i="277"/>
  <c r="AA428" i="277"/>
  <c r="AE436" i="277"/>
  <c r="AA434" i="277"/>
  <c r="AA431" i="277"/>
  <c r="AA423" i="277"/>
  <c r="AA426" i="277"/>
  <c r="AA427" i="277"/>
  <c r="AE418" i="277"/>
  <c r="AA411" i="277"/>
  <c r="AA416" i="277"/>
  <c r="AA413" i="277"/>
  <c r="AA417" i="277"/>
  <c r="AA410" i="277"/>
  <c r="AA407" i="277"/>
  <c r="AA396" i="277"/>
  <c r="AA398" i="277"/>
  <c r="AE400" i="277"/>
  <c r="AA399" i="277"/>
  <c r="AA385" i="277"/>
  <c r="AA388" i="277"/>
  <c r="AA389" i="277"/>
  <c r="AA386" i="277"/>
  <c r="AD391" i="277"/>
  <c r="AA391" i="277"/>
  <c r="AA384" i="277"/>
  <c r="AA390" i="277"/>
  <c r="AA383" i="277"/>
  <c r="AE382" i="277"/>
  <c r="AF382" i="277"/>
  <c r="AF373" i="277"/>
  <c r="AE373" i="277"/>
  <c r="AE364" i="277"/>
  <c r="AF337" i="277"/>
  <c r="AF310" i="277"/>
  <c r="AF283" i="277"/>
  <c r="AE283" i="277"/>
  <c r="AF274" i="277"/>
  <c r="AE274" i="277"/>
  <c r="AF256" i="277"/>
  <c r="AF247" i="277"/>
  <c r="AE247" i="277"/>
  <c r="AE238" i="277"/>
  <c r="AF238" i="277"/>
  <c r="AE229" i="277"/>
  <c r="AF229" i="277"/>
  <c r="AE211" i="277"/>
  <c r="AF193" i="277"/>
  <c r="AF184" i="277"/>
  <c r="AA171" i="277"/>
  <c r="AA169" i="277"/>
  <c r="AA168" i="277"/>
  <c r="AA170" i="277"/>
  <c r="AA172" i="277"/>
  <c r="AA167" i="277"/>
  <c r="AF157" i="277"/>
  <c r="AF148" i="277"/>
  <c r="AF139" i="277"/>
  <c r="AF130" i="277"/>
  <c r="AF121" i="277"/>
  <c r="AE112" i="277"/>
  <c r="AF112" i="277"/>
  <c r="AE94" i="277"/>
  <c r="AF94" i="277"/>
  <c r="AA83" i="277"/>
  <c r="AF85" i="277"/>
  <c r="AD85" i="277"/>
  <c r="AA82" i="277"/>
  <c r="AF76" i="277"/>
  <c r="AA62" i="277"/>
  <c r="AD67" i="277"/>
  <c r="AA59" i="277"/>
  <c r="AA61" i="277"/>
  <c r="X490" i="277"/>
  <c r="Y490" i="277"/>
  <c r="T488" i="277"/>
  <c r="T489" i="277"/>
  <c r="T485" i="277"/>
  <c r="X481" i="277"/>
  <c r="Y481" i="277"/>
  <c r="T479" i="277"/>
  <c r="T469" i="277"/>
  <c r="T472" i="277"/>
  <c r="T466" i="277"/>
  <c r="X463" i="277"/>
  <c r="T437" i="277"/>
  <c r="T440" i="277"/>
  <c r="T439" i="277"/>
  <c r="T442" i="277"/>
  <c r="T443" i="277"/>
  <c r="Y445" i="277"/>
  <c r="T425" i="277"/>
  <c r="T410" i="277"/>
  <c r="T416" i="277"/>
  <c r="T413" i="277"/>
  <c r="T412" i="277"/>
  <c r="W418" i="277"/>
  <c r="Y418" i="277"/>
  <c r="Y400" i="277"/>
  <c r="T397" i="277"/>
  <c r="T387" i="277"/>
  <c r="T388" i="277"/>
  <c r="W391" i="277"/>
  <c r="Y391" i="277"/>
  <c r="T389" i="277"/>
  <c r="T391" i="277"/>
  <c r="X382" i="277"/>
  <c r="T370" i="277"/>
  <c r="Y373" i="277"/>
  <c r="T372" i="277"/>
  <c r="T369" i="277"/>
  <c r="X364" i="277"/>
  <c r="T361" i="277"/>
  <c r="Y364" i="277"/>
  <c r="T363" i="277"/>
  <c r="T352" i="277"/>
  <c r="T354" i="277"/>
  <c r="T342" i="277"/>
  <c r="T343" i="277"/>
  <c r="T345" i="277"/>
  <c r="X346" i="277"/>
  <c r="T334" i="277"/>
  <c r="W337" i="277"/>
  <c r="T333" i="277"/>
  <c r="T336" i="277"/>
  <c r="X337" i="277"/>
  <c r="T337" i="277"/>
  <c r="T322" i="277"/>
  <c r="T324" i="277"/>
  <c r="T327" i="277"/>
  <c r="W328" i="277"/>
  <c r="T325" i="277"/>
  <c r="X319" i="277"/>
  <c r="X310" i="277"/>
  <c r="T298" i="277"/>
  <c r="W301" i="277"/>
  <c r="T300" i="277"/>
  <c r="Y301" i="277"/>
  <c r="T301" i="277"/>
  <c r="T286" i="277"/>
  <c r="T289" i="277"/>
  <c r="T285" i="277"/>
  <c r="T288" i="277"/>
  <c r="T284" i="277"/>
  <c r="T291" i="277"/>
  <c r="T292" i="277"/>
  <c r="Y292" i="277"/>
  <c r="W292" i="277"/>
  <c r="X283" i="277"/>
  <c r="X274" i="277"/>
  <c r="T266" i="277"/>
  <c r="T270" i="277"/>
  <c r="T267" i="277"/>
  <c r="Y274" i="277"/>
  <c r="T273" i="277"/>
  <c r="T268" i="277"/>
  <c r="T258" i="277"/>
  <c r="T257" i="277"/>
  <c r="T259" i="277"/>
  <c r="T261" i="277"/>
  <c r="X265" i="277"/>
  <c r="T262" i="277"/>
  <c r="W265" i="277"/>
  <c r="T253" i="277"/>
  <c r="T255" i="277"/>
  <c r="X256" i="277"/>
  <c r="Y256" i="277"/>
  <c r="T256" i="277"/>
  <c r="T245" i="277"/>
  <c r="X238" i="277"/>
  <c r="T236" i="277"/>
  <c r="T230" i="277"/>
  <c r="Y238" i="277"/>
  <c r="T235" i="277"/>
  <c r="T231" i="277"/>
  <c r="T234" i="277"/>
  <c r="T237" i="277"/>
  <c r="T221" i="277"/>
  <c r="T214" i="277"/>
  <c r="T215" i="277"/>
  <c r="Y220" i="277"/>
  <c r="T220" i="277"/>
  <c r="X211" i="277"/>
  <c r="W202" i="277"/>
  <c r="T190" i="277"/>
  <c r="T189" i="277"/>
  <c r="Y193" i="277"/>
  <c r="T183" i="277"/>
  <c r="T181" i="277"/>
  <c r="Y184" i="277"/>
  <c r="T184" i="277"/>
  <c r="T173" i="277"/>
  <c r="X175" i="277"/>
  <c r="T167" i="277"/>
  <c r="T169" i="277"/>
  <c r="T172" i="277"/>
  <c r="T168" i="277"/>
  <c r="T171" i="277"/>
  <c r="W175" i="277"/>
  <c r="X166" i="277"/>
  <c r="T163" i="277"/>
  <c r="W166" i="277"/>
  <c r="T160" i="277"/>
  <c r="T159" i="277"/>
  <c r="F487" i="277"/>
  <c r="I490" i="277"/>
  <c r="F490" i="277"/>
  <c r="I481" i="277"/>
  <c r="F478" i="277"/>
  <c r="F477" i="277"/>
  <c r="F468" i="277"/>
  <c r="F466" i="277"/>
  <c r="F465" i="277"/>
  <c r="F469" i="277"/>
  <c r="F467" i="277"/>
  <c r="F464" i="277"/>
  <c r="F472" i="277"/>
  <c r="F470" i="277"/>
  <c r="I472" i="277"/>
  <c r="K472" i="277"/>
  <c r="K463" i="277"/>
  <c r="F462" i="277"/>
  <c r="F460" i="277"/>
  <c r="F461" i="277"/>
  <c r="I463" i="277"/>
  <c r="F459" i="277"/>
  <c r="J454" i="277"/>
  <c r="F452" i="277"/>
  <c r="F451" i="277"/>
  <c r="F453" i="277"/>
  <c r="F442" i="277"/>
  <c r="J445" i="277"/>
  <c r="F440" i="277"/>
  <c r="F444" i="277"/>
  <c r="K436" i="277"/>
  <c r="F431" i="277"/>
  <c r="F433" i="277"/>
  <c r="F435" i="277"/>
  <c r="J436" i="277"/>
  <c r="F434" i="277"/>
  <c r="F430" i="277"/>
  <c r="F422" i="277"/>
  <c r="K427" i="277"/>
  <c r="F405" i="277"/>
  <c r="F403" i="277"/>
  <c r="F401" i="277"/>
  <c r="F402" i="277"/>
  <c r="F404" i="277"/>
  <c r="J409" i="277"/>
  <c r="F406" i="277"/>
  <c r="F409" i="277"/>
  <c r="F407" i="277"/>
  <c r="K409" i="277"/>
  <c r="J400" i="277"/>
  <c r="F399" i="277"/>
  <c r="F400" i="277"/>
  <c r="F396" i="277"/>
  <c r="J391" i="277"/>
  <c r="F387" i="277"/>
  <c r="F384" i="277"/>
  <c r="F388" i="277"/>
  <c r="F383" i="277"/>
  <c r="F385" i="277"/>
  <c r="F389" i="277"/>
  <c r="F386" i="277"/>
  <c r="F367" i="277"/>
  <c r="F370" i="277"/>
  <c r="I355" i="277"/>
  <c r="F355" i="277"/>
  <c r="J337" i="277"/>
  <c r="F337" i="277"/>
  <c r="K337" i="277"/>
  <c r="K328" i="277"/>
  <c r="J319" i="277"/>
  <c r="F313" i="277"/>
  <c r="F311" i="277"/>
  <c r="F317" i="277"/>
  <c r="F314" i="277"/>
  <c r="F316" i="277"/>
  <c r="I310" i="277"/>
  <c r="F298" i="277"/>
  <c r="F286" i="277"/>
  <c r="F289" i="277"/>
  <c r="F280" i="277"/>
  <c r="F271" i="277"/>
  <c r="F253" i="277"/>
  <c r="F244" i="277"/>
  <c r="F245" i="277"/>
  <c r="F230" i="277"/>
  <c r="I238" i="277"/>
  <c r="F236" i="277"/>
  <c r="F232" i="277"/>
  <c r="F226" i="277"/>
  <c r="F227" i="277"/>
  <c r="F224" i="277"/>
  <c r="F217" i="277"/>
  <c r="I220" i="277"/>
  <c r="I211" i="277"/>
  <c r="F208" i="277"/>
  <c r="F185" i="277"/>
  <c r="F187" i="277"/>
  <c r="F190" i="277"/>
  <c r="I184" i="277"/>
  <c r="K175" i="277"/>
  <c r="F163" i="277"/>
  <c r="F166" i="277"/>
  <c r="M482" i="277"/>
  <c r="M485" i="277"/>
  <c r="M484" i="277"/>
  <c r="R490" i="277"/>
  <c r="Q481" i="277"/>
  <c r="R481" i="277"/>
  <c r="M471" i="277"/>
  <c r="P472" i="277"/>
  <c r="M469" i="277"/>
  <c r="M468" i="277"/>
  <c r="P463" i="277"/>
  <c r="M459" i="277"/>
  <c r="M462" i="277"/>
  <c r="R463" i="277"/>
  <c r="M460" i="277"/>
  <c r="M451" i="277"/>
  <c r="M448" i="277"/>
  <c r="M450" i="277"/>
  <c r="M453" i="277"/>
  <c r="M454" i="277"/>
  <c r="Q454" i="277"/>
  <c r="R454" i="277"/>
  <c r="Q445" i="277"/>
  <c r="M442" i="277"/>
  <c r="M444" i="277"/>
  <c r="R445" i="277"/>
  <c r="M445" i="277"/>
  <c r="P436" i="277"/>
  <c r="M421" i="277"/>
  <c r="M427" i="277"/>
  <c r="M420" i="277"/>
  <c r="M426" i="277"/>
  <c r="R427" i="277"/>
  <c r="M424" i="277"/>
  <c r="R418" i="277"/>
  <c r="M403" i="277"/>
  <c r="M405" i="277"/>
  <c r="M402" i="277"/>
  <c r="P409" i="277"/>
  <c r="R409" i="277"/>
  <c r="M406" i="277"/>
  <c r="M408" i="277"/>
  <c r="M396" i="277"/>
  <c r="Q400" i="277"/>
  <c r="M394" i="277"/>
  <c r="M400" i="277"/>
  <c r="M397" i="277"/>
  <c r="R400" i="277"/>
  <c r="M385" i="277"/>
  <c r="M386" i="277"/>
  <c r="M387" i="277"/>
  <c r="M389" i="277"/>
  <c r="M388" i="277"/>
  <c r="M390" i="277"/>
  <c r="R391" i="277"/>
  <c r="M380" i="277"/>
  <c r="M377" i="277"/>
  <c r="M356" i="277"/>
  <c r="M359" i="277"/>
  <c r="M362" i="277"/>
  <c r="M350" i="277"/>
  <c r="M353" i="277"/>
  <c r="M347" i="277"/>
  <c r="R337" i="277"/>
  <c r="P319" i="277"/>
  <c r="M318" i="277"/>
  <c r="M315" i="277"/>
  <c r="M319" i="277"/>
  <c r="M305" i="277"/>
  <c r="M309" i="277"/>
  <c r="M307" i="277"/>
  <c r="M306" i="277"/>
  <c r="M293" i="277"/>
  <c r="M296" i="277"/>
  <c r="M299" i="277"/>
  <c r="M295" i="277"/>
  <c r="M294" i="277"/>
  <c r="M301" i="277"/>
  <c r="M298" i="277"/>
  <c r="M300" i="277"/>
  <c r="R301" i="277"/>
  <c r="M292" i="277"/>
  <c r="M291" i="277"/>
  <c r="R292" i="277"/>
  <c r="M280" i="277"/>
  <c r="M277" i="277"/>
  <c r="M281" i="277"/>
  <c r="M276" i="277"/>
  <c r="R283" i="277"/>
  <c r="M279" i="277"/>
  <c r="M278" i="277"/>
  <c r="R265" i="277"/>
  <c r="M263" i="277"/>
  <c r="M264" i="277"/>
  <c r="M254" i="277"/>
  <c r="M239" i="277"/>
  <c r="M243" i="277"/>
  <c r="M245" i="277"/>
  <c r="M241" i="277"/>
  <c r="M240" i="277"/>
  <c r="M247" i="277"/>
  <c r="M246" i="277"/>
  <c r="R247" i="277"/>
  <c r="M244" i="277"/>
  <c r="M236" i="277"/>
  <c r="M224" i="277"/>
  <c r="M223" i="277"/>
  <c r="M222" i="277"/>
  <c r="M221" i="277"/>
  <c r="M225" i="277"/>
  <c r="M227" i="277"/>
  <c r="M226" i="277"/>
  <c r="M229" i="277"/>
  <c r="M216" i="277"/>
  <c r="M218" i="277"/>
  <c r="M217" i="277"/>
  <c r="M220" i="277"/>
  <c r="M215" i="277"/>
  <c r="M205" i="277"/>
  <c r="M206" i="277"/>
  <c r="M195" i="277"/>
  <c r="M194" i="277"/>
  <c r="M197" i="277"/>
  <c r="M196" i="277"/>
  <c r="M198" i="277"/>
  <c r="M199" i="277"/>
  <c r="M200" i="277"/>
  <c r="M191" i="277"/>
  <c r="AK508" i="277"/>
  <c r="AH509" i="277"/>
  <c r="AH511" i="277"/>
  <c r="AE526" i="277"/>
  <c r="AH503" i="277"/>
  <c r="AH505" i="277"/>
  <c r="AH512" i="277"/>
  <c r="AE499" i="277"/>
  <c r="X508" i="277"/>
  <c r="T499" i="277"/>
  <c r="T526" i="277"/>
  <c r="J508" i="277"/>
  <c r="F520" i="277"/>
  <c r="Q526" i="277"/>
  <c r="I499" i="277"/>
  <c r="F519" i="277"/>
  <c r="K526" i="277"/>
  <c r="F522" i="277"/>
  <c r="I526" i="277"/>
  <c r="F508" i="277"/>
  <c r="R517" i="277"/>
  <c r="F525" i="277"/>
  <c r="R526" i="277"/>
  <c r="AM544" i="277"/>
  <c r="AT544" i="277"/>
  <c r="AO553" i="277"/>
  <c r="AE562" i="277"/>
  <c r="AH543" i="277"/>
  <c r="AK544" i="277"/>
  <c r="AO547" i="277"/>
  <c r="AA552" i="277"/>
  <c r="AO552" i="277"/>
  <c r="AT553" i="277"/>
  <c r="AM535" i="277"/>
  <c r="AO546" i="277"/>
  <c r="AO550" i="277"/>
  <c r="AO544" i="277"/>
  <c r="AM553" i="277"/>
  <c r="AO564" i="277"/>
  <c r="AO567" i="277"/>
  <c r="AO565" i="277"/>
  <c r="AE580" i="277"/>
  <c r="AS580" i="277"/>
  <c r="AD580" i="277"/>
  <c r="AO580" i="277"/>
  <c r="AM580" i="277"/>
  <c r="AE571" i="277"/>
  <c r="AA574" i="277"/>
  <c r="AA572" i="277"/>
  <c r="AA573" i="277"/>
  <c r="AA575" i="277"/>
  <c r="AA576" i="277"/>
  <c r="AA578" i="277"/>
  <c r="AA579" i="277"/>
  <c r="AA577" i="277"/>
  <c r="AH583" i="277"/>
  <c r="AO571" i="277"/>
  <c r="AL589" i="277"/>
  <c r="AF598" i="277"/>
  <c r="AA564" i="277"/>
  <c r="AM571" i="277"/>
  <c r="AT571" i="277"/>
  <c r="AE589" i="277"/>
  <c r="AL571" i="277"/>
  <c r="M527" i="277"/>
  <c r="M529" i="277"/>
  <c r="M531" i="277"/>
  <c r="M533" i="277"/>
  <c r="T536" i="277"/>
  <c r="T544" i="277"/>
  <c r="M550" i="277"/>
  <c r="F555" i="277"/>
  <c r="T538" i="277"/>
  <c r="T541" i="277"/>
  <c r="K544" i="277"/>
  <c r="M552" i="277"/>
  <c r="R553" i="277"/>
  <c r="F557" i="277"/>
  <c r="F560" i="277"/>
  <c r="M547" i="277"/>
  <c r="M528" i="277"/>
  <c r="M530" i="277"/>
  <c r="M532" i="277"/>
  <c r="M549" i="277"/>
  <c r="M546" i="277"/>
  <c r="F554" i="277"/>
  <c r="F559" i="277"/>
  <c r="T566" i="277"/>
  <c r="T571" i="277"/>
  <c r="M574" i="277"/>
  <c r="M577" i="277"/>
  <c r="R589" i="277"/>
  <c r="M598" i="277"/>
  <c r="T569" i="277"/>
  <c r="M579" i="277"/>
  <c r="T563" i="277"/>
  <c r="M573" i="277"/>
  <c r="M576" i="277"/>
  <c r="K580" i="277"/>
  <c r="K589" i="277"/>
  <c r="J598" i="277"/>
  <c r="J616" i="277"/>
  <c r="J625" i="277"/>
  <c r="M625" i="277"/>
  <c r="K625" i="277"/>
  <c r="F600" i="277"/>
  <c r="T611" i="277"/>
  <c r="T613" i="277"/>
  <c r="W625" i="277"/>
  <c r="T628" i="277"/>
  <c r="F602" i="277"/>
  <c r="F604" i="277"/>
  <c r="I607" i="277"/>
  <c r="M615" i="277"/>
  <c r="T617" i="277"/>
  <c r="T619" i="277"/>
  <c r="F599" i="277"/>
  <c r="T602" i="277"/>
  <c r="T608" i="277"/>
  <c r="T610" i="277"/>
  <c r="Y616" i="277"/>
  <c r="F601" i="277"/>
  <c r="F603" i="277"/>
  <c r="AS607" i="277"/>
  <c r="AH609" i="277"/>
  <c r="AL625" i="277"/>
  <c r="AA628" i="277"/>
  <c r="AA630" i="277"/>
  <c r="AL607" i="277"/>
  <c r="AL616" i="277"/>
  <c r="AK625" i="277"/>
  <c r="AD607" i="277"/>
  <c r="AM607" i="277"/>
  <c r="AM616" i="277"/>
  <c r="AA629" i="277"/>
  <c r="AF634" i="277"/>
  <c r="AF625" i="277"/>
  <c r="AA626" i="277"/>
  <c r="AA631" i="277"/>
  <c r="AE607" i="277"/>
  <c r="AH655" i="277"/>
  <c r="AH661" i="277"/>
  <c r="AL670" i="277"/>
  <c r="AF643" i="277"/>
  <c r="AH654" i="277"/>
  <c r="AH656" i="277"/>
  <c r="AM661" i="277"/>
  <c r="AA670" i="277"/>
  <c r="AK670" i="277"/>
  <c r="AT652" i="277"/>
  <c r="AH660" i="277"/>
  <c r="AD661" i="277"/>
  <c r="AT661" i="277"/>
  <c r="AA663" i="277"/>
  <c r="AH665" i="277"/>
  <c r="AA666" i="277"/>
  <c r="AH668" i="277"/>
  <c r="AA669" i="277"/>
  <c r="AD670" i="277"/>
  <c r="AT670" i="277"/>
  <c r="AO652" i="277"/>
  <c r="AH653" i="277"/>
  <c r="AF661" i="277"/>
  <c r="AS661" i="277"/>
  <c r="AF670" i="277"/>
  <c r="AS670" i="277"/>
  <c r="AK661" i="277"/>
  <c r="AA662" i="277"/>
  <c r="AA665" i="277"/>
  <c r="F649" i="277"/>
  <c r="F656" i="277"/>
  <c r="F640" i="277"/>
  <c r="K661" i="277"/>
  <c r="Q652" i="277"/>
  <c r="T664" i="277"/>
  <c r="Q643" i="277"/>
  <c r="R652" i="277"/>
  <c r="X661" i="277"/>
  <c r="M42" i="277"/>
  <c r="T156" i="277"/>
  <c r="Y157" i="277"/>
  <c r="M44" i="277"/>
  <c r="T45" i="277"/>
  <c r="M46" i="277"/>
  <c r="K49" i="277"/>
  <c r="T49" i="277"/>
  <c r="Y58" i="277"/>
  <c r="T63" i="277"/>
  <c r="T67" i="277"/>
  <c r="T72" i="277"/>
  <c r="Q76" i="277"/>
  <c r="W85" i="277"/>
  <c r="M95" i="277"/>
  <c r="T96" i="277"/>
  <c r="Y121" i="277"/>
  <c r="X130" i="277"/>
  <c r="I139" i="277"/>
  <c r="T139" i="277"/>
  <c r="F148" i="277"/>
  <c r="M45" i="277"/>
  <c r="M47" i="277"/>
  <c r="M49" i="277"/>
  <c r="T60" i="277"/>
  <c r="T62" i="277"/>
  <c r="T64" i="277"/>
  <c r="T66" i="277"/>
  <c r="F112" i="277"/>
  <c r="M41" i="277"/>
  <c r="T42" i="277"/>
  <c r="M43" i="277"/>
  <c r="M69" i="277"/>
  <c r="K94" i="277"/>
  <c r="T97" i="277"/>
  <c r="M104" i="277"/>
  <c r="F109" i="277"/>
  <c r="I112" i="277"/>
  <c r="F121" i="277"/>
  <c r="M131" i="277"/>
  <c r="T157" i="277"/>
  <c r="T48" i="277"/>
  <c r="Y49" i="277"/>
  <c r="W94" i="277"/>
  <c r="M122" i="277"/>
  <c r="T46" i="277"/>
  <c r="R49" i="277"/>
  <c r="T58" i="277"/>
  <c r="T88" i="277"/>
  <c r="T90" i="277"/>
  <c r="I121" i="277"/>
  <c r="T121" i="277"/>
  <c r="X157" i="277"/>
  <c r="AO19" i="277"/>
  <c r="AO22" i="277"/>
  <c r="AH33" i="277"/>
  <c r="AH35" i="277"/>
  <c r="AH37" i="277"/>
  <c r="AS49" i="277"/>
  <c r="AH26" i="277"/>
  <c r="AH32" i="277"/>
  <c r="AH40" i="277"/>
  <c r="AH43" i="277"/>
  <c r="AH46" i="277"/>
  <c r="AH48" i="277"/>
  <c r="AH49" i="277"/>
  <c r="AH27" i="277"/>
  <c r="AH34" i="277"/>
  <c r="AH36" i="277"/>
  <c r="AH38" i="277"/>
  <c r="AH42" i="277"/>
  <c r="AH45" i="277"/>
  <c r="AK49" i="277"/>
  <c r="AH23" i="277"/>
  <c r="AH28" i="277"/>
  <c r="AL40" i="277"/>
  <c r="AH47" i="277"/>
  <c r="AH24" i="277"/>
  <c r="AH30" i="277"/>
  <c r="T33" i="277"/>
  <c r="AH41" i="277"/>
  <c r="AH22" i="277"/>
  <c r="AK22" i="277"/>
  <c r="AM22" i="277"/>
  <c r="AH20" i="277"/>
  <c r="AE22" i="277"/>
  <c r="AO7" i="277"/>
  <c r="AO5" i="277"/>
  <c r="AK13" i="277"/>
  <c r="AT13" i="277"/>
  <c r="AA11" i="277"/>
  <c r="AM13" i="277"/>
  <c r="AF13" i="277"/>
  <c r="AO9" i="277"/>
  <c r="AL13" i="277"/>
  <c r="AO21" i="277"/>
  <c r="T24" i="277"/>
  <c r="T27" i="277"/>
  <c r="W31" i="277"/>
  <c r="Y31" i="277"/>
  <c r="AA29" i="277"/>
  <c r="T25" i="277"/>
  <c r="T30" i="277"/>
  <c r="AE31" i="277"/>
  <c r="F37" i="277"/>
  <c r="I31" i="277"/>
  <c r="M40" i="277"/>
  <c r="F28" i="277"/>
  <c r="F34" i="277"/>
  <c r="T6" i="277"/>
  <c r="M9" i="277"/>
  <c r="W22" i="277"/>
  <c r="T12" i="277"/>
  <c r="R13" i="277"/>
  <c r="T20" i="277"/>
  <c r="M20" i="277"/>
  <c r="F11" i="277"/>
  <c r="T11" i="277"/>
  <c r="F7" i="277"/>
  <c r="T13" i="277"/>
  <c r="T15" i="277"/>
  <c r="T7" i="277"/>
  <c r="M8" i="277"/>
  <c r="T9" i="277"/>
  <c r="K13" i="277"/>
  <c r="W13" i="277"/>
  <c r="F20" i="277"/>
  <c r="U5" i="214"/>
  <c r="E17" i="214"/>
  <c r="Q17" i="214"/>
  <c r="M19" i="214"/>
  <c r="K20" i="214"/>
  <c r="U20" i="214"/>
  <c r="U26" i="214"/>
  <c r="E28" i="214"/>
  <c r="I29" i="214"/>
  <c r="Q31" i="214"/>
  <c r="E37" i="214"/>
  <c r="M48" i="214"/>
  <c r="Q52" i="214"/>
  <c r="Q55" i="214"/>
  <c r="I57" i="214"/>
  <c r="I60" i="214"/>
  <c r="O69" i="214"/>
  <c r="Q70" i="214"/>
  <c r="O72" i="214"/>
  <c r="Q73" i="214"/>
  <c r="I75" i="214"/>
  <c r="I76" i="214"/>
  <c r="I78" i="214"/>
  <c r="I20" i="214"/>
  <c r="I5" i="214"/>
  <c r="S6" i="214"/>
  <c r="I8" i="214"/>
  <c r="I9" i="214"/>
  <c r="G17" i="214"/>
  <c r="S17" i="214"/>
  <c r="O19" i="214"/>
  <c r="M20" i="214"/>
  <c r="E26" i="214"/>
  <c r="E27" i="214"/>
  <c r="G28" i="214"/>
  <c r="K29" i="214"/>
  <c r="U30" i="214"/>
  <c r="G33" i="214"/>
  <c r="E34" i="214"/>
  <c r="G37" i="214"/>
  <c r="I39" i="214"/>
  <c r="I40" i="214"/>
  <c r="E43" i="214"/>
  <c r="G46" i="214"/>
  <c r="K47" i="214"/>
  <c r="O48" i="214"/>
  <c r="K49" i="214"/>
  <c r="I50" i="214"/>
  <c r="S52" i="214"/>
  <c r="S55" i="214"/>
  <c r="M57" i="214"/>
  <c r="M58" i="214"/>
  <c r="M60" i="214"/>
  <c r="M61" i="214"/>
  <c r="U62" i="214"/>
  <c r="G64" i="214"/>
  <c r="I68" i="214"/>
  <c r="S70" i="214"/>
  <c r="S73" i="214"/>
  <c r="M75" i="214"/>
  <c r="M76" i="214"/>
  <c r="M78" i="214"/>
  <c r="O20" i="214"/>
  <c r="I27" i="214"/>
  <c r="I28" i="214"/>
  <c r="I37" i="214"/>
  <c r="E52" i="214"/>
  <c r="I63" i="214"/>
  <c r="U50" i="214"/>
  <c r="G52" i="214"/>
  <c r="G55" i="214"/>
  <c r="M63" i="214"/>
  <c r="M66" i="214"/>
  <c r="U68" i="214"/>
  <c r="G70" i="214"/>
  <c r="G73" i="214"/>
  <c r="G26" i="214"/>
  <c r="O31" i="214"/>
  <c r="I36" i="214"/>
  <c r="I45" i="214"/>
  <c r="I66" i="214"/>
  <c r="M10" i="214"/>
  <c r="M13" i="214"/>
  <c r="M16" i="214"/>
  <c r="K17" i="214"/>
  <c r="U17" i="214"/>
  <c r="E20" i="214"/>
  <c r="Q20" i="214"/>
  <c r="I26" i="214"/>
  <c r="M27" i="214"/>
  <c r="Q28" i="214"/>
  <c r="G31" i="214"/>
  <c r="M36" i="214"/>
  <c r="Q37" i="214"/>
  <c r="M45" i="214"/>
  <c r="G48" i="214"/>
  <c r="Q5" i="214"/>
  <c r="Q8" i="214"/>
  <c r="O10" i="214"/>
  <c r="O11" i="214"/>
  <c r="O13" i="214"/>
  <c r="O16" i="214"/>
  <c r="G20" i="214"/>
  <c r="Q26" i="214"/>
  <c r="O27" i="214"/>
  <c r="S28" i="214"/>
  <c r="I31" i="214"/>
  <c r="M33" i="214"/>
  <c r="Q34" i="214"/>
  <c r="O36" i="214"/>
  <c r="S37" i="214"/>
  <c r="M42" i="214"/>
  <c r="Q43" i="214"/>
  <c r="O45" i="214"/>
  <c r="Q46" i="214"/>
  <c r="I48" i="214"/>
  <c r="I52" i="214"/>
  <c r="I55" i="214"/>
  <c r="O63" i="214"/>
  <c r="O66" i="214"/>
  <c r="I70" i="214"/>
  <c r="I73" i="214"/>
  <c r="J7" i="212"/>
  <c r="D8" i="212"/>
  <c r="F9" i="212"/>
  <c r="L10" i="212"/>
  <c r="F11" i="212"/>
  <c r="R12" i="212"/>
  <c r="N13" i="212"/>
  <c r="H14" i="212"/>
  <c r="R15" i="212"/>
  <c r="F8" i="212"/>
  <c r="P14" i="212"/>
  <c r="L7" i="212"/>
  <c r="N7" i="212"/>
  <c r="N8" i="212"/>
  <c r="P7" i="212"/>
  <c r="P8" i="212"/>
  <c r="R11" i="212"/>
  <c r="H13" i="212"/>
  <c r="T13" i="212"/>
  <c r="R14" i="212"/>
  <c r="R8" i="212"/>
  <c r="T5" i="211"/>
  <c r="F6" i="211"/>
  <c r="N5" i="211"/>
  <c r="P6" i="211"/>
  <c r="N8" i="211"/>
  <c r="P9" i="211"/>
  <c r="N11" i="211"/>
  <c r="R5" i="211"/>
  <c r="R6" i="211"/>
  <c r="R8" i="211"/>
  <c r="R9" i="211"/>
  <c r="D6" i="211"/>
  <c r="T6" i="211"/>
  <c r="D9" i="211"/>
  <c r="T9" i="211"/>
  <c r="F9" i="211"/>
  <c r="H6" i="211"/>
  <c r="F8" i="211"/>
  <c r="H9" i="211"/>
  <c r="F11" i="211"/>
  <c r="F5" i="211"/>
  <c r="J6" i="211"/>
  <c r="H8" i="211"/>
  <c r="J9" i="211"/>
  <c r="H11" i="211"/>
  <c r="L5" i="211"/>
  <c r="L6" i="211"/>
  <c r="L8" i="211"/>
  <c r="L9" i="211"/>
  <c r="L11" i="211"/>
  <c r="I22" i="277"/>
  <c r="AO23" i="277"/>
  <c r="M25" i="277"/>
  <c r="AO26" i="277"/>
  <c r="M28" i="277"/>
  <c r="AO29" i="277"/>
  <c r="M31" i="277"/>
  <c r="AO31" i="277"/>
  <c r="I40" i="277"/>
  <c r="AO58" i="277"/>
  <c r="AA73" i="277"/>
  <c r="T76" i="277"/>
  <c r="AD76" i="277"/>
  <c r="T94" i="277"/>
  <c r="J103" i="277"/>
  <c r="I166" i="277"/>
  <c r="T166" i="277"/>
  <c r="AE166" i="277"/>
  <c r="AL166" i="277"/>
  <c r="AA174" i="277"/>
  <c r="J175" i="277"/>
  <c r="AE184" i="277"/>
  <c r="AK202" i="277"/>
  <c r="AL202" i="277"/>
  <c r="AO11" i="277"/>
  <c r="M13" i="277"/>
  <c r="Y13" i="277"/>
  <c r="AO13" i="277"/>
  <c r="T16" i="277"/>
  <c r="T19" i="277"/>
  <c r="K22" i="277"/>
  <c r="T22" i="277"/>
  <c r="AL22" i="277"/>
  <c r="M24" i="277"/>
  <c r="M27" i="277"/>
  <c r="M30" i="277"/>
  <c r="Q31" i="277"/>
  <c r="AH31" i="277"/>
  <c r="AS31" i="277"/>
  <c r="T34" i="277"/>
  <c r="T37" i="277"/>
  <c r="K40" i="277"/>
  <c r="T40" i="277"/>
  <c r="AO50" i="277"/>
  <c r="AO53" i="277"/>
  <c r="AH54" i="277"/>
  <c r="M55" i="277"/>
  <c r="AO56" i="277"/>
  <c r="AH57" i="277"/>
  <c r="M58" i="277"/>
  <c r="AH58" i="277"/>
  <c r="AE67" i="277"/>
  <c r="T70" i="277"/>
  <c r="K76" i="277"/>
  <c r="AR85" i="277"/>
  <c r="T93" i="277"/>
  <c r="T100" i="277"/>
  <c r="AH102" i="277"/>
  <c r="T103" i="277"/>
  <c r="AT103" i="277"/>
  <c r="AH110" i="277"/>
  <c r="K112" i="277"/>
  <c r="T112" i="277"/>
  <c r="AM112" i="277"/>
  <c r="W121" i="277"/>
  <c r="W130" i="277"/>
  <c r="W139" i="277"/>
  <c r="W148" i="277"/>
  <c r="W157" i="277"/>
  <c r="AO184" i="277"/>
  <c r="AO179" i="277"/>
  <c r="X193" i="277"/>
  <c r="W193" i="277"/>
  <c r="M7" i="277"/>
  <c r="AO8" i="277"/>
  <c r="M12" i="277"/>
  <c r="Q13" i="277"/>
  <c r="AS13" i="277"/>
  <c r="T18" i="277"/>
  <c r="AH19" i="277"/>
  <c r="T21" i="277"/>
  <c r="R22" i="277"/>
  <c r="AF22" i="277"/>
  <c r="AT22" i="277"/>
  <c r="AK31" i="277"/>
  <c r="T36" i="277"/>
  <c r="T39" i="277"/>
  <c r="X40" i="277"/>
  <c r="AM40" i="277"/>
  <c r="AO46" i="277"/>
  <c r="I49" i="277"/>
  <c r="AE49" i="277"/>
  <c r="AL49" i="277"/>
  <c r="M51" i="277"/>
  <c r="M54" i="277"/>
  <c r="Q58" i="277"/>
  <c r="W58" i="277"/>
  <c r="AK58" i="277"/>
  <c r="AT58" i="277"/>
  <c r="Q67" i="277"/>
  <c r="W67" i="277"/>
  <c r="AO67" i="277"/>
  <c r="T73" i="277"/>
  <c r="AA74" i="277"/>
  <c r="AE76" i="277"/>
  <c r="AO84" i="277"/>
  <c r="K85" i="277"/>
  <c r="T87" i="277"/>
  <c r="T91" i="277"/>
  <c r="R94" i="277"/>
  <c r="Y94" i="277"/>
  <c r="AO101" i="277"/>
  <c r="AF103" i="277"/>
  <c r="AS103" i="277"/>
  <c r="F106" i="277"/>
  <c r="AA109" i="277"/>
  <c r="T111" i="277"/>
  <c r="AO122" i="277"/>
  <c r="AO131" i="277"/>
  <c r="AO140" i="277"/>
  <c r="F160" i="277"/>
  <c r="T162" i="277"/>
  <c r="T165" i="277"/>
  <c r="Y166" i="277"/>
  <c r="AA173" i="277"/>
  <c r="T174" i="277"/>
  <c r="Y22" i="277"/>
  <c r="AO25" i="277"/>
  <c r="AO28" i="277"/>
  <c r="AM31" i="277"/>
  <c r="F32" i="277"/>
  <c r="Y40" i="277"/>
  <c r="AH56" i="277"/>
  <c r="R58" i="277"/>
  <c r="W76" i="277"/>
  <c r="T84" i="277"/>
  <c r="AE85" i="277"/>
  <c r="Q94" i="277"/>
  <c r="AR94" i="277"/>
  <c r="Y103" i="277"/>
  <c r="Q112" i="277"/>
  <c r="Y112" i="277"/>
  <c r="AS112" i="277"/>
  <c r="AK148" i="277"/>
  <c r="AK157" i="277"/>
  <c r="AD175" i="277"/>
  <c r="X184" i="277"/>
  <c r="W184" i="277"/>
  <c r="T209" i="277"/>
  <c r="T203" i="277"/>
  <c r="T210" i="277"/>
  <c r="T207" i="277"/>
  <c r="T211" i="277"/>
  <c r="T208" i="277"/>
  <c r="T204" i="277"/>
  <c r="F10" i="277"/>
  <c r="AO10" i="277"/>
  <c r="I13" i="277"/>
  <c r="AE13" i="277"/>
  <c r="M21" i="277"/>
  <c r="Q22" i="277"/>
  <c r="AS22" i="277"/>
  <c r="M23" i="277"/>
  <c r="AO24" i="277"/>
  <c r="M26" i="277"/>
  <c r="AO27" i="277"/>
  <c r="T28" i="277"/>
  <c r="M29" i="277"/>
  <c r="AO30" i="277"/>
  <c r="K31" i="277"/>
  <c r="T31" i="277"/>
  <c r="AL31" i="277"/>
  <c r="Q40" i="277"/>
  <c r="W40" i="277"/>
  <c r="AK40" i="277"/>
  <c r="AT40" i="277"/>
  <c r="X49" i="277"/>
  <c r="AM49" i="277"/>
  <c r="AO52" i="277"/>
  <c r="I58" i="277"/>
  <c r="AE58" i="277"/>
  <c r="Y67" i="277"/>
  <c r="AF67" i="277"/>
  <c r="AA68" i="277"/>
  <c r="Q85" i="277"/>
  <c r="W103" i="277"/>
  <c r="W112" i="277"/>
  <c r="AE121" i="277"/>
  <c r="AE130" i="277"/>
  <c r="AE139" i="277"/>
  <c r="AE148" i="277"/>
  <c r="AE157" i="277"/>
  <c r="M184" i="277"/>
  <c r="M209" i="277"/>
  <c r="X220" i="277"/>
  <c r="AO220" i="277"/>
  <c r="T225" i="277"/>
  <c r="T229" i="277"/>
  <c r="AH231" i="277"/>
  <c r="M232" i="277"/>
  <c r="AH234" i="277"/>
  <c r="M235" i="277"/>
  <c r="AH237" i="277"/>
  <c r="M238" i="277"/>
  <c r="AH238" i="277"/>
  <c r="I247" i="277"/>
  <c r="AO266" i="277"/>
  <c r="M268" i="277"/>
  <c r="AO269" i="277"/>
  <c r="M271" i="277"/>
  <c r="AO272" i="277"/>
  <c r="M274" i="277"/>
  <c r="AO274" i="277"/>
  <c r="I283" i="277"/>
  <c r="X301" i="277"/>
  <c r="AM301" i="277"/>
  <c r="AO301" i="277"/>
  <c r="T304" i="277"/>
  <c r="T307" i="277"/>
  <c r="M308" i="277"/>
  <c r="AO309" i="277"/>
  <c r="T310" i="277"/>
  <c r="AA313" i="277"/>
  <c r="AA317" i="277"/>
  <c r="K319" i="277"/>
  <c r="AE319" i="277"/>
  <c r="AM319" i="277"/>
  <c r="Y328" i="277"/>
  <c r="AH328" i="277"/>
  <c r="F340" i="277"/>
  <c r="F346" i="277"/>
  <c r="AM346" i="277"/>
  <c r="AO350" i="277"/>
  <c r="Y355" i="277"/>
  <c r="F364" i="277"/>
  <c r="AM364" i="277"/>
  <c r="AO368" i="277"/>
  <c r="M371" i="277"/>
  <c r="W373" i="277"/>
  <c r="I382" i="277"/>
  <c r="T382" i="277"/>
  <c r="AM400" i="277"/>
  <c r="AA406" i="277"/>
  <c r="AA409" i="277"/>
  <c r="AR409" i="277"/>
  <c r="AO215" i="277"/>
  <c r="AO218" i="277"/>
  <c r="T228" i="277"/>
  <c r="X229" i="277"/>
  <c r="M231" i="277"/>
  <c r="M234" i="277"/>
  <c r="M237" i="277"/>
  <c r="W238" i="277"/>
  <c r="AK238" i="277"/>
  <c r="T241" i="277"/>
  <c r="T244" i="277"/>
  <c r="T247" i="277"/>
  <c r="AL247" i="277"/>
  <c r="AO248" i="277"/>
  <c r="M250" i="277"/>
  <c r="AO251" i="277"/>
  <c r="M253" i="277"/>
  <c r="AO254" i="277"/>
  <c r="M256" i="277"/>
  <c r="AO256" i="277"/>
  <c r="I265" i="277"/>
  <c r="AE265" i="277"/>
  <c r="AL265" i="277"/>
  <c r="M267" i="277"/>
  <c r="M270" i="277"/>
  <c r="M273" i="277"/>
  <c r="W274" i="277"/>
  <c r="AH274" i="277"/>
  <c r="T277" i="277"/>
  <c r="T280" i="277"/>
  <c r="T283" i="277"/>
  <c r="AF292" i="277"/>
  <c r="AO293" i="277"/>
  <c r="AO296" i="277"/>
  <c r="AO299" i="277"/>
  <c r="T303" i="277"/>
  <c r="T306" i="277"/>
  <c r="T309" i="277"/>
  <c r="AA316" i="277"/>
  <c r="AL319" i="277"/>
  <c r="AH321" i="277"/>
  <c r="Q328" i="277"/>
  <c r="AK328" i="277"/>
  <c r="AS328" i="277"/>
  <c r="AM337" i="277"/>
  <c r="AH344" i="277"/>
  <c r="I346" i="277"/>
  <c r="T346" i="277"/>
  <c r="AE346" i="277"/>
  <c r="AL346" i="277"/>
  <c r="W355" i="277"/>
  <c r="F358" i="277"/>
  <c r="I364" i="277"/>
  <c r="T364" i="277"/>
  <c r="AL364" i="277"/>
  <c r="X373" i="277"/>
  <c r="F376" i="277"/>
  <c r="T378" i="277"/>
  <c r="AL382" i="277"/>
  <c r="M185" i="277"/>
  <c r="AH188" i="277"/>
  <c r="AH190" i="277"/>
  <c r="AO191" i="277"/>
  <c r="AH193" i="277"/>
  <c r="T196" i="277"/>
  <c r="T199" i="277"/>
  <c r="J202" i="277"/>
  <c r="T202" i="277"/>
  <c r="AF202" i="277"/>
  <c r="AT202" i="277"/>
  <c r="M204" i="277"/>
  <c r="AO206" i="277"/>
  <c r="AH207" i="277"/>
  <c r="M208" i="277"/>
  <c r="AO209" i="277"/>
  <c r="AH210" i="277"/>
  <c r="M211" i="277"/>
  <c r="Y211" i="277"/>
  <c r="AH211" i="277"/>
  <c r="AO214" i="277"/>
  <c r="W220" i="277"/>
  <c r="AK220" i="277"/>
  <c r="AT220" i="277"/>
  <c r="T224" i="277"/>
  <c r="Y229" i="277"/>
  <c r="AM229" i="277"/>
  <c r="AH230" i="277"/>
  <c r="AH233" i="277"/>
  <c r="AH236" i="277"/>
  <c r="R238" i="277"/>
  <c r="F239" i="277"/>
  <c r="T240" i="277"/>
  <c r="T243" i="277"/>
  <c r="T246" i="277"/>
  <c r="X247" i="277"/>
  <c r="M249" i="277"/>
  <c r="M252" i="277"/>
  <c r="M255" i="277"/>
  <c r="W256" i="277"/>
  <c r="AH256" i="277"/>
  <c r="T265" i="277"/>
  <c r="AH266" i="277"/>
  <c r="AH269" i="277"/>
  <c r="AH272" i="277"/>
  <c r="R274" i="277"/>
  <c r="AK274" i="277"/>
  <c r="AT274" i="277"/>
  <c r="T276" i="277"/>
  <c r="T279" i="277"/>
  <c r="T282" i="277"/>
  <c r="AM283" i="277"/>
  <c r="I292" i="277"/>
  <c r="AE292" i="277"/>
  <c r="AL292" i="277"/>
  <c r="AT301" i="277"/>
  <c r="Y310" i="277"/>
  <c r="AM310" i="277"/>
  <c r="AA312" i="277"/>
  <c r="R319" i="277"/>
  <c r="AF319" i="277"/>
  <c r="AT319" i="277"/>
  <c r="AH324" i="277"/>
  <c r="AH327" i="277"/>
  <c r="AM328" i="277"/>
  <c r="AO353" i="277"/>
  <c r="AK355" i="277"/>
  <c r="M365" i="277"/>
  <c r="AO371" i="277"/>
  <c r="T376" i="277"/>
  <c r="Y382" i="277"/>
  <c r="AH400" i="277"/>
  <c r="AR175" i="277"/>
  <c r="AH186" i="277"/>
  <c r="F193" i="277"/>
  <c r="AK193" i="277"/>
  <c r="T195" i="277"/>
  <c r="T201" i="277"/>
  <c r="R202" i="277"/>
  <c r="AH203" i="277"/>
  <c r="M207" i="277"/>
  <c r="M210" i="277"/>
  <c r="W211" i="277"/>
  <c r="AK211" i="277"/>
  <c r="AT211" i="277"/>
  <c r="AO213" i="277"/>
  <c r="R220" i="277"/>
  <c r="T223" i="277"/>
  <c r="W229" i="277"/>
  <c r="AH229" i="277"/>
  <c r="M230" i="277"/>
  <c r="AL238" i="277"/>
  <c r="Y247" i="277"/>
  <c r="AM247" i="277"/>
  <c r="R256" i="277"/>
  <c r="AK256" i="277"/>
  <c r="AT256" i="277"/>
  <c r="T264" i="277"/>
  <c r="AM265" i="277"/>
  <c r="AO265" i="277"/>
  <c r="M266" i="277"/>
  <c r="AO268" i="277"/>
  <c r="AO271" i="277"/>
  <c r="I274" i="277"/>
  <c r="M283" i="277"/>
  <c r="Y283" i="277"/>
  <c r="AH283" i="277"/>
  <c r="AF301" i="277"/>
  <c r="W310" i="277"/>
  <c r="AA315" i="277"/>
  <c r="AH320" i="277"/>
  <c r="AL328" i="277"/>
  <c r="F343" i="277"/>
  <c r="Y346" i="277"/>
  <c r="F361" i="277"/>
  <c r="I373" i="277"/>
  <c r="T373" i="277"/>
  <c r="AM373" i="277"/>
  <c r="F379" i="277"/>
  <c r="T381" i="277"/>
  <c r="W382" i="277"/>
  <c r="F390" i="277"/>
  <c r="AE391" i="277"/>
  <c r="K400" i="277"/>
  <c r="P400" i="277"/>
  <c r="AA400" i="277"/>
  <c r="I409" i="277"/>
  <c r="AT175" i="277"/>
  <c r="F184" i="277"/>
  <c r="AK184" i="277"/>
  <c r="AO185" i="277"/>
  <c r="M188" i="277"/>
  <c r="I193" i="277"/>
  <c r="T193" i="277"/>
  <c r="AE193" i="277"/>
  <c r="AM193" i="277"/>
  <c r="T194" i="277"/>
  <c r="T198" i="277"/>
  <c r="M202" i="277"/>
  <c r="Y202" i="277"/>
  <c r="AH206" i="277"/>
  <c r="AH209" i="277"/>
  <c r="R211" i="277"/>
  <c r="AE220" i="277"/>
  <c r="AL220" i="277"/>
  <c r="T222" i="277"/>
  <c r="R229" i="277"/>
  <c r="AK229" i="277"/>
  <c r="AT229" i="277"/>
  <c r="M233" i="277"/>
  <c r="T238" i="277"/>
  <c r="T239" i="277"/>
  <c r="W247" i="277"/>
  <c r="AH247" i="277"/>
  <c r="AO250" i="277"/>
  <c r="I256" i="277"/>
  <c r="AE256" i="277"/>
  <c r="AO260" i="277"/>
  <c r="M262" i="277"/>
  <c r="AH264" i="277"/>
  <c r="Y265" i="277"/>
  <c r="AH265" i="277"/>
  <c r="AO267" i="277"/>
  <c r="M269" i="277"/>
  <c r="AO270" i="277"/>
  <c r="T271" i="277"/>
  <c r="T274" i="277"/>
  <c r="AL274" i="277"/>
  <c r="T275" i="277"/>
  <c r="W283" i="277"/>
  <c r="AK283" i="277"/>
  <c r="AT283" i="277"/>
  <c r="X292" i="277"/>
  <c r="AM292" i="277"/>
  <c r="AO295" i="277"/>
  <c r="I301" i="277"/>
  <c r="AE301" i="277"/>
  <c r="AL301" i="277"/>
  <c r="R310" i="277"/>
  <c r="AK310" i="277"/>
  <c r="AT310" i="277"/>
  <c r="F319" i="277"/>
  <c r="Q319" i="277"/>
  <c r="Y319" i="277"/>
  <c r="AR319" i="277"/>
  <c r="AH322" i="277"/>
  <c r="T328" i="277"/>
  <c r="P337" i="277"/>
  <c r="Y337" i="277"/>
  <c r="AR337" i="277"/>
  <c r="W346" i="277"/>
  <c r="AO347" i="277"/>
  <c r="T355" i="277"/>
  <c r="AE355" i="277"/>
  <c r="AL355" i="277"/>
  <c r="W364" i="277"/>
  <c r="AO365" i="277"/>
  <c r="M368" i="277"/>
  <c r="AL373" i="277"/>
  <c r="T379" i="277"/>
  <c r="I391" i="277"/>
  <c r="AO391" i="277"/>
  <c r="I400" i="277"/>
  <c r="AD400" i="277"/>
  <c r="K391" i="277"/>
  <c r="AF391" i="277"/>
  <c r="AH391" i="277"/>
  <c r="AR391" i="277"/>
  <c r="W400" i="277"/>
  <c r="Y409" i="277"/>
  <c r="AL409" i="277"/>
  <c r="AM409" i="277"/>
  <c r="F415" i="277"/>
  <c r="AO415" i="277"/>
  <c r="F418" i="277"/>
  <c r="F421" i="277"/>
  <c r="F423" i="277"/>
  <c r="T424" i="277"/>
  <c r="T427" i="277"/>
  <c r="M430" i="277"/>
  <c r="M436" i="277"/>
  <c r="Y436" i="277"/>
  <c r="AS436" i="277"/>
  <c r="F439" i="277"/>
  <c r="M441" i="277"/>
  <c r="F443" i="277"/>
  <c r="AO454" i="277"/>
  <c r="M463" i="277"/>
  <c r="Y463" i="277"/>
  <c r="AS463" i="277"/>
  <c r="W472" i="277"/>
  <c r="AH472" i="277"/>
  <c r="T478" i="277"/>
  <c r="T480" i="277"/>
  <c r="AR481" i="277"/>
  <c r="AD490" i="277"/>
  <c r="AD508" i="277"/>
  <c r="K517" i="277"/>
  <c r="Y517" i="277"/>
  <c r="R544" i="277"/>
  <c r="AH559" i="277"/>
  <c r="I562" i="277"/>
  <c r="I571" i="277"/>
  <c r="J580" i="277"/>
  <c r="R580" i="277"/>
  <c r="AF589" i="277"/>
  <c r="AE598" i="277"/>
  <c r="F606" i="277"/>
  <c r="K607" i="277"/>
  <c r="K616" i="277"/>
  <c r="F618" i="277"/>
  <c r="P652" i="277"/>
  <c r="P661" i="277"/>
  <c r="AR661" i="277"/>
  <c r="F417" i="277"/>
  <c r="I418" i="277"/>
  <c r="F425" i="277"/>
  <c r="AS427" i="277"/>
  <c r="M435" i="277"/>
  <c r="Y454" i="277"/>
  <c r="AS454" i="277"/>
  <c r="Q463" i="277"/>
  <c r="Q472" i="277"/>
  <c r="W481" i="277"/>
  <c r="AF490" i="277"/>
  <c r="J499" i="277"/>
  <c r="Q508" i="277"/>
  <c r="F516" i="277"/>
  <c r="I517" i="277"/>
  <c r="T517" i="277"/>
  <c r="AE517" i="277"/>
  <c r="AS517" i="277"/>
  <c r="R535" i="277"/>
  <c r="J544" i="277"/>
  <c r="M553" i="277"/>
  <c r="AF571" i="277"/>
  <c r="F616" i="277"/>
  <c r="M616" i="277"/>
  <c r="AF616" i="277"/>
  <c r="F621" i="277"/>
  <c r="AH624" i="277"/>
  <c r="AM625" i="277"/>
  <c r="T631" i="277"/>
  <c r="AO633" i="277"/>
  <c r="I634" i="277"/>
  <c r="Q634" i="277"/>
  <c r="AA634" i="277"/>
  <c r="AM634" i="277"/>
  <c r="T636" i="277"/>
  <c r="K643" i="277"/>
  <c r="AD652" i="277"/>
  <c r="AM652" i="277"/>
  <c r="AR652" i="277"/>
  <c r="X670" i="277"/>
  <c r="AE670" i="277"/>
  <c r="R436" i="277"/>
  <c r="AF652" i="277"/>
  <c r="AK652" i="277"/>
  <c r="AE661" i="277"/>
  <c r="F670" i="277"/>
  <c r="Y670" i="277"/>
  <c r="AO670" i="277"/>
  <c r="F427" i="277"/>
  <c r="AH427" i="277"/>
  <c r="I454" i="277"/>
  <c r="AK454" i="277"/>
  <c r="AR454" i="277"/>
  <c r="AA481" i="277"/>
  <c r="AK490" i="277"/>
  <c r="AE544" i="277"/>
  <c r="AA553" i="277"/>
  <c r="F562" i="277"/>
  <c r="AO562" i="277"/>
  <c r="F571" i="277"/>
  <c r="AM589" i="277"/>
  <c r="AL598" i="277"/>
  <c r="Q616" i="277"/>
  <c r="F625" i="277"/>
  <c r="M652" i="277"/>
  <c r="AE652" i="277"/>
  <c r="M660" i="277"/>
  <c r="M661" i="277"/>
  <c r="AO661" i="277"/>
  <c r="P670" i="277"/>
  <c r="P418" i="277"/>
  <c r="AD418" i="277"/>
  <c r="AM418" i="277"/>
  <c r="AT418" i="277"/>
  <c r="F424" i="277"/>
  <c r="I436" i="277"/>
  <c r="T436" i="277"/>
  <c r="I445" i="277"/>
  <c r="AK445" i="277"/>
  <c r="AR445" i="277"/>
  <c r="K454" i="277"/>
  <c r="P454" i="277"/>
  <c r="J463" i="277"/>
  <c r="AM463" i="277"/>
  <c r="AA468" i="277"/>
  <c r="J472" i="277"/>
  <c r="AA478" i="277"/>
  <c r="K481" i="277"/>
  <c r="T481" i="277"/>
  <c r="F489" i="277"/>
  <c r="K490" i="277"/>
  <c r="T490" i="277"/>
  <c r="T498" i="277"/>
  <c r="W499" i="277"/>
  <c r="K508" i="277"/>
  <c r="Y508" i="277"/>
  <c r="F517" i="277"/>
  <c r="X517" i="277"/>
  <c r="AK517" i="277"/>
  <c r="M534" i="277"/>
  <c r="M544" i="277"/>
  <c r="K553" i="277"/>
  <c r="Y553" i="277"/>
  <c r="F556" i="277"/>
  <c r="AA558" i="277"/>
  <c r="AO559" i="277"/>
  <c r="F561" i="277"/>
  <c r="AO561" i="277"/>
  <c r="R562" i="277"/>
  <c r="F566" i="277"/>
  <c r="F568" i="277"/>
  <c r="AO570" i="277"/>
  <c r="R571" i="277"/>
  <c r="M580" i="277"/>
  <c r="AF580" i="277"/>
  <c r="AT580" i="277"/>
  <c r="I589" i="277"/>
  <c r="AD589" i="277"/>
  <c r="K598" i="277"/>
  <c r="F605" i="277"/>
  <c r="AA606" i="277"/>
  <c r="AA607" i="277"/>
  <c r="AH607" i="277"/>
  <c r="I616" i="277"/>
  <c r="F619" i="277"/>
  <c r="F620" i="277"/>
  <c r="F622" i="277"/>
  <c r="F624" i="277"/>
  <c r="I625" i="277"/>
  <c r="Q625" i="277"/>
  <c r="X625" i="277"/>
  <c r="W634" i="277"/>
  <c r="AO634" i="277"/>
  <c r="M642" i="277"/>
  <c r="M643" i="277"/>
  <c r="K445" i="277"/>
  <c r="P445" i="277"/>
  <c r="AM454" i="277"/>
  <c r="AH463" i="277"/>
  <c r="AO463" i="277"/>
  <c r="AA470" i="277"/>
  <c r="R472" i="277"/>
  <c r="F480" i="277"/>
  <c r="W490" i="277"/>
  <c r="AL490" i="277"/>
  <c r="Q499" i="277"/>
  <c r="I508" i="277"/>
  <c r="T508" i="277"/>
  <c r="AE508" i="277"/>
  <c r="AS508" i="277"/>
  <c r="AH514" i="277"/>
  <c r="J517" i="277"/>
  <c r="F526" i="277"/>
  <c r="X526" i="277"/>
  <c r="AK526" i="277"/>
  <c r="M543" i="277"/>
  <c r="I553" i="277"/>
  <c r="T553" i="277"/>
  <c r="AO556" i="277"/>
  <c r="AO558" i="277"/>
  <c r="K562" i="277"/>
  <c r="Y562" i="277"/>
  <c r="AT562" i="277"/>
  <c r="AA567" i="277"/>
  <c r="AO568" i="277"/>
  <c r="K571" i="277"/>
  <c r="Y571" i="277"/>
  <c r="AA580" i="277"/>
  <c r="AO589" i="277"/>
  <c r="I598" i="277"/>
  <c r="AO598" i="277"/>
  <c r="R616" i="277"/>
  <c r="AH625" i="277"/>
  <c r="AS625" i="277"/>
  <c r="K634" i="277"/>
  <c r="M634" i="277"/>
  <c r="AH634" i="277"/>
  <c r="X643" i="277"/>
  <c r="F652" i="277"/>
  <c r="Y652" i="277"/>
  <c r="F661" i="277"/>
  <c r="AL661" i="277"/>
  <c r="O175" i="277"/>
  <c r="AL175" i="277"/>
  <c r="AK175" i="277"/>
  <c r="AS616" i="277"/>
  <c r="AT616" i="277"/>
  <c r="AE625" i="277"/>
  <c r="AD625" i="277"/>
  <c r="AE634" i="277"/>
  <c r="AD634" i="277"/>
  <c r="T5" i="277"/>
  <c r="F6" i="277"/>
  <c r="AA6" i="277"/>
  <c r="T8" i="277"/>
  <c r="F9" i="277"/>
  <c r="AA9" i="277"/>
  <c r="M10" i="277"/>
  <c r="F12" i="277"/>
  <c r="AA12" i="277"/>
  <c r="AA13" i="277"/>
  <c r="T14" i="277"/>
  <c r="F15" i="277"/>
  <c r="AA15" i="277"/>
  <c r="T17" i="277"/>
  <c r="F18" i="277"/>
  <c r="AA18" i="277"/>
  <c r="F21" i="277"/>
  <c r="AA21" i="277"/>
  <c r="AA22" i="277"/>
  <c r="T23" i="277"/>
  <c r="F24" i="277"/>
  <c r="AA24" i="277"/>
  <c r="T26" i="277"/>
  <c r="F27" i="277"/>
  <c r="AA27" i="277"/>
  <c r="F30" i="277"/>
  <c r="AA30" i="277"/>
  <c r="AA31" i="277"/>
  <c r="T32" i="277"/>
  <c r="F33" i="277"/>
  <c r="AA33" i="277"/>
  <c r="T35" i="277"/>
  <c r="F36" i="277"/>
  <c r="AA36" i="277"/>
  <c r="F39" i="277"/>
  <c r="AA39" i="277"/>
  <c r="AA40" i="277"/>
  <c r="T41" i="277"/>
  <c r="F42" i="277"/>
  <c r="AA42" i="277"/>
  <c r="T44" i="277"/>
  <c r="F45" i="277"/>
  <c r="AA45" i="277"/>
  <c r="F48" i="277"/>
  <c r="AA48" i="277"/>
  <c r="AA49" i="277"/>
  <c r="T50" i="277"/>
  <c r="F51" i="277"/>
  <c r="AA51" i="277"/>
  <c r="T53" i="277"/>
  <c r="F54" i="277"/>
  <c r="AA54" i="277"/>
  <c r="F57" i="277"/>
  <c r="AA57" i="277"/>
  <c r="AA58" i="277"/>
  <c r="F60" i="277"/>
  <c r="AA60" i="277"/>
  <c r="M61" i="277"/>
  <c r="AO61" i="277"/>
  <c r="F63" i="277"/>
  <c r="AA63" i="277"/>
  <c r="M64" i="277"/>
  <c r="AO64" i="277"/>
  <c r="F67" i="277"/>
  <c r="M67" i="277"/>
  <c r="AL67" i="277"/>
  <c r="M68" i="277"/>
  <c r="AA70" i="277"/>
  <c r="AA71" i="277"/>
  <c r="F73" i="277"/>
  <c r="F74" i="277"/>
  <c r="F76" i="277"/>
  <c r="M76" i="277"/>
  <c r="T74" i="277"/>
  <c r="T71" i="277"/>
  <c r="T68" i="277"/>
  <c r="Y76" i="277"/>
  <c r="AL76" i="277"/>
  <c r="M77" i="277"/>
  <c r="AA79" i="277"/>
  <c r="AA80" i="277"/>
  <c r="F82" i="277"/>
  <c r="F83" i="277"/>
  <c r="F85" i="277"/>
  <c r="M85" i="277"/>
  <c r="T83" i="277"/>
  <c r="T80" i="277"/>
  <c r="T77" i="277"/>
  <c r="Y85" i="277"/>
  <c r="AL85" i="277"/>
  <c r="M86" i="277"/>
  <c r="AA88" i="277"/>
  <c r="I94" i="277"/>
  <c r="AO98" i="277"/>
  <c r="F101" i="277"/>
  <c r="F98" i="277"/>
  <c r="F95" i="277"/>
  <c r="F102" i="277"/>
  <c r="F99" i="277"/>
  <c r="F96" i="277"/>
  <c r="M103" i="277"/>
  <c r="M102" i="277"/>
  <c r="M99" i="277"/>
  <c r="M96" i="277"/>
  <c r="M100" i="277"/>
  <c r="M97" i="277"/>
  <c r="AA101" i="277"/>
  <c r="AA98" i="277"/>
  <c r="AA95" i="277"/>
  <c r="AA103" i="277"/>
  <c r="AA102" i="277"/>
  <c r="AA99" i="277"/>
  <c r="AA96" i="277"/>
  <c r="AD112" i="277"/>
  <c r="AL112" i="277"/>
  <c r="K121" i="277"/>
  <c r="J121" i="277"/>
  <c r="AA164" i="277"/>
  <c r="AA161" i="277"/>
  <c r="AA158" i="277"/>
  <c r="AD166" i="277"/>
  <c r="AA163" i="277"/>
  <c r="AA160" i="277"/>
  <c r="AA166" i="277"/>
  <c r="AA165" i="277"/>
  <c r="AA162" i="277"/>
  <c r="AA159" i="277"/>
  <c r="AS166" i="277"/>
  <c r="AR166" i="277"/>
  <c r="K184" i="277"/>
  <c r="J184" i="277"/>
  <c r="AF40" i="277"/>
  <c r="AF58" i="277"/>
  <c r="R67" i="277"/>
  <c r="AO112" i="277"/>
  <c r="AO111" i="277"/>
  <c r="AO108" i="277"/>
  <c r="AO105" i="277"/>
  <c r="AO110" i="277"/>
  <c r="AO109" i="277"/>
  <c r="AO106" i="277"/>
  <c r="K130" i="277"/>
  <c r="J130" i="277"/>
  <c r="K148" i="277"/>
  <c r="J148" i="277"/>
  <c r="K157" i="277"/>
  <c r="J157" i="277"/>
  <c r="K238" i="277"/>
  <c r="J238" i="277"/>
  <c r="J13" i="277"/>
  <c r="P13" i="277"/>
  <c r="AR13" i="277"/>
  <c r="J22" i="277"/>
  <c r="P22" i="277"/>
  <c r="AR22" i="277"/>
  <c r="J31" i="277"/>
  <c r="P31" i="277"/>
  <c r="AR31" i="277"/>
  <c r="J40" i="277"/>
  <c r="P40" i="277"/>
  <c r="AR40" i="277"/>
  <c r="J49" i="277"/>
  <c r="P49" i="277"/>
  <c r="AR49" i="277"/>
  <c r="J58" i="277"/>
  <c r="P58" i="277"/>
  <c r="AR58" i="277"/>
  <c r="I67" i="277"/>
  <c r="AA67" i="277"/>
  <c r="AA66" i="277"/>
  <c r="AT67" i="277"/>
  <c r="F70" i="277"/>
  <c r="I76" i="277"/>
  <c r="AA76" i="277"/>
  <c r="AA75" i="277"/>
  <c r="AA72" i="277"/>
  <c r="AA69" i="277"/>
  <c r="AO73" i="277"/>
  <c r="AO70" i="277"/>
  <c r="AT76" i="277"/>
  <c r="F79" i="277"/>
  <c r="F80" i="277"/>
  <c r="I85" i="277"/>
  <c r="AA85" i="277"/>
  <c r="AA84" i="277"/>
  <c r="AA81" i="277"/>
  <c r="AA78" i="277"/>
  <c r="AO82" i="277"/>
  <c r="AO79" i="277"/>
  <c r="AT85" i="277"/>
  <c r="P94" i="277"/>
  <c r="AD94" i="277"/>
  <c r="AL94" i="277"/>
  <c r="AE103" i="277"/>
  <c r="AR103" i="277"/>
  <c r="P112" i="277"/>
  <c r="Q130" i="277"/>
  <c r="P130" i="277"/>
  <c r="Q139" i="277"/>
  <c r="P139" i="277"/>
  <c r="Q148" i="277"/>
  <c r="P148" i="277"/>
  <c r="Q157" i="277"/>
  <c r="P157" i="277"/>
  <c r="AS184" i="277"/>
  <c r="AR184" i="277"/>
  <c r="Q193" i="277"/>
  <c r="P193" i="277"/>
  <c r="K301" i="277"/>
  <c r="J301" i="277"/>
  <c r="AF49" i="277"/>
  <c r="F75" i="277"/>
  <c r="F72" i="277"/>
  <c r="F69" i="277"/>
  <c r="R76" i="277"/>
  <c r="K139" i="277"/>
  <c r="J139" i="277"/>
  <c r="K193" i="277"/>
  <c r="J193" i="277"/>
  <c r="F202" i="277"/>
  <c r="F201" i="277"/>
  <c r="F198" i="277"/>
  <c r="F195" i="277"/>
  <c r="F194" i="277"/>
  <c r="K202" i="277"/>
  <c r="F200" i="277"/>
  <c r="F197" i="277"/>
  <c r="F199" i="277"/>
  <c r="AA7" i="277"/>
  <c r="AA10" i="277"/>
  <c r="AA16" i="277"/>
  <c r="AA19" i="277"/>
  <c r="AA25" i="277"/>
  <c r="AA28" i="277"/>
  <c r="AA34" i="277"/>
  <c r="AA37" i="277"/>
  <c r="AA43" i="277"/>
  <c r="AA46" i="277"/>
  <c r="AA52" i="277"/>
  <c r="AA55" i="277"/>
  <c r="M59" i="277"/>
  <c r="F61" i="277"/>
  <c r="M62" i="277"/>
  <c r="F64" i="277"/>
  <c r="M65" i="277"/>
  <c r="F68" i="277"/>
  <c r="AO94" i="277"/>
  <c r="AO93" i="277"/>
  <c r="AO90" i="277"/>
  <c r="AO91" i="277"/>
  <c r="AO88" i="277"/>
  <c r="AO107" i="277"/>
  <c r="AR112" i="277"/>
  <c r="Q121" i="277"/>
  <c r="P121" i="277"/>
  <c r="K166" i="277"/>
  <c r="J166" i="277"/>
  <c r="Q184" i="277"/>
  <c r="P184" i="277"/>
  <c r="K292" i="277"/>
  <c r="J292" i="277"/>
  <c r="F84" i="277"/>
  <c r="F81" i="277"/>
  <c r="F78" i="277"/>
  <c r="R85" i="277"/>
  <c r="Q229" i="277"/>
  <c r="P229" i="277"/>
  <c r="AE427" i="277"/>
  <c r="AD427" i="277"/>
  <c r="F13" i="277"/>
  <c r="X13" i="277"/>
  <c r="AD13" i="277"/>
  <c r="F22" i="277"/>
  <c r="X22" i="277"/>
  <c r="AD22" i="277"/>
  <c r="F31" i="277"/>
  <c r="X31" i="277"/>
  <c r="AD31" i="277"/>
  <c r="F40" i="277"/>
  <c r="AD40" i="277"/>
  <c r="F49" i="277"/>
  <c r="AD49" i="277"/>
  <c r="F58" i="277"/>
  <c r="AD58" i="277"/>
  <c r="M66" i="277"/>
  <c r="J67" i="277"/>
  <c r="P67" i="277"/>
  <c r="AO69" i="277"/>
  <c r="AO71" i="277"/>
  <c r="J76" i="277"/>
  <c r="P76" i="277"/>
  <c r="AO78" i="277"/>
  <c r="AO80" i="277"/>
  <c r="J85" i="277"/>
  <c r="P85" i="277"/>
  <c r="AO87" i="277"/>
  <c r="AO89" i="277"/>
  <c r="AO92" i="277"/>
  <c r="X94" i="277"/>
  <c r="M101" i="277"/>
  <c r="P103" i="277"/>
  <c r="AD103" i="277"/>
  <c r="AL103" i="277"/>
  <c r="AO104" i="277"/>
  <c r="J112" i="277"/>
  <c r="AA110" i="277"/>
  <c r="AA107" i="277"/>
  <c r="AA104" i="277"/>
  <c r="AA112" i="277"/>
  <c r="AA111" i="277"/>
  <c r="AA108" i="277"/>
  <c r="AA105" i="277"/>
  <c r="AT112" i="277"/>
  <c r="AA128" i="277"/>
  <c r="AA125" i="277"/>
  <c r="AA122" i="277"/>
  <c r="AD130" i="277"/>
  <c r="AA127" i="277"/>
  <c r="AA124" i="277"/>
  <c r="AA130" i="277"/>
  <c r="AA129" i="277"/>
  <c r="AA126" i="277"/>
  <c r="AA123" i="277"/>
  <c r="AS130" i="277"/>
  <c r="AR130" i="277"/>
  <c r="AA137" i="277"/>
  <c r="AA134" i="277"/>
  <c r="AA131" i="277"/>
  <c r="AD139" i="277"/>
  <c r="AA136" i="277"/>
  <c r="AA133" i="277"/>
  <c r="AA139" i="277"/>
  <c r="AA138" i="277"/>
  <c r="AA135" i="277"/>
  <c r="AA132" i="277"/>
  <c r="AS139" i="277"/>
  <c r="AR139" i="277"/>
  <c r="AA146" i="277"/>
  <c r="AA143" i="277"/>
  <c r="AA140" i="277"/>
  <c r="AD148" i="277"/>
  <c r="AA145" i="277"/>
  <c r="AA142" i="277"/>
  <c r="AA148" i="277"/>
  <c r="AA147" i="277"/>
  <c r="AA144" i="277"/>
  <c r="AA141" i="277"/>
  <c r="AS148" i="277"/>
  <c r="AR148" i="277"/>
  <c r="AA155" i="277"/>
  <c r="AA152" i="277"/>
  <c r="AA149" i="277"/>
  <c r="AD157" i="277"/>
  <c r="AA154" i="277"/>
  <c r="AA151" i="277"/>
  <c r="AA157" i="277"/>
  <c r="AA156" i="277"/>
  <c r="AA153" i="277"/>
  <c r="AA150" i="277"/>
  <c r="AS157" i="277"/>
  <c r="AR157" i="277"/>
  <c r="AF166" i="277"/>
  <c r="F167" i="277"/>
  <c r="I175" i="277"/>
  <c r="F174" i="277"/>
  <c r="F171" i="277"/>
  <c r="F168" i="277"/>
  <c r="F173" i="277"/>
  <c r="F170" i="277"/>
  <c r="F175" i="277"/>
  <c r="AF175" i="277"/>
  <c r="AE175" i="277"/>
  <c r="AA191" i="277"/>
  <c r="AA188" i="277"/>
  <c r="AA185" i="277"/>
  <c r="AD193" i="277"/>
  <c r="AA190" i="277"/>
  <c r="AA187" i="277"/>
  <c r="AA193" i="277"/>
  <c r="AA192" i="277"/>
  <c r="AA189" i="277"/>
  <c r="AA186" i="277"/>
  <c r="AS274" i="277"/>
  <c r="AR274" i="277"/>
  <c r="K283" i="277"/>
  <c r="J283" i="277"/>
  <c r="M73" i="277"/>
  <c r="M70" i="277"/>
  <c r="M82" i="277"/>
  <c r="M79" i="277"/>
  <c r="AE472" i="277"/>
  <c r="AD472" i="277"/>
  <c r="F5" i="277"/>
  <c r="AA5" i="277"/>
  <c r="F8" i="277"/>
  <c r="AA8" i="277"/>
  <c r="F14" i="277"/>
  <c r="AA14" i="277"/>
  <c r="F17" i="277"/>
  <c r="AA17" i="277"/>
  <c r="AA23" i="277"/>
  <c r="F26" i="277"/>
  <c r="AA26" i="277"/>
  <c r="AA32" i="277"/>
  <c r="F35" i="277"/>
  <c r="AA35" i="277"/>
  <c r="AA41" i="277"/>
  <c r="F44" i="277"/>
  <c r="AA44" i="277"/>
  <c r="AA50" i="277"/>
  <c r="F53" i="277"/>
  <c r="AA53" i="277"/>
  <c r="F59" i="277"/>
  <c r="M60" i="277"/>
  <c r="F62" i="277"/>
  <c r="F65" i="277"/>
  <c r="AA65" i="277"/>
  <c r="M72" i="277"/>
  <c r="M74" i="277"/>
  <c r="M81" i="277"/>
  <c r="M83" i="277"/>
  <c r="F92" i="277"/>
  <c r="F93" i="277"/>
  <c r="F90" i="277"/>
  <c r="F87" i="277"/>
  <c r="M94" i="277"/>
  <c r="M93" i="277"/>
  <c r="M91" i="277"/>
  <c r="M88" i="277"/>
  <c r="AA92" i="277"/>
  <c r="AA94" i="277"/>
  <c r="AA93" i="277"/>
  <c r="AA90" i="277"/>
  <c r="AA87" i="277"/>
  <c r="AO103" i="277"/>
  <c r="AO102" i="277"/>
  <c r="AO99" i="277"/>
  <c r="AO96" i="277"/>
  <c r="AO100" i="277"/>
  <c r="AO97" i="277"/>
  <c r="M112" i="277"/>
  <c r="M111" i="277"/>
  <c r="M108" i="277"/>
  <c r="M105" i="277"/>
  <c r="M110" i="277"/>
  <c r="M109" i="277"/>
  <c r="M106" i="277"/>
  <c r="AA119" i="277"/>
  <c r="AA116" i="277"/>
  <c r="AA113" i="277"/>
  <c r="AD121" i="277"/>
  <c r="AA118" i="277"/>
  <c r="AA115" i="277"/>
  <c r="AA121" i="277"/>
  <c r="AA120" i="277"/>
  <c r="AA117" i="277"/>
  <c r="AA114" i="277"/>
  <c r="AS121" i="277"/>
  <c r="AR121" i="277"/>
  <c r="Q166" i="277"/>
  <c r="P166" i="277"/>
  <c r="AA182" i="277"/>
  <c r="AA179" i="277"/>
  <c r="AD184" i="277"/>
  <c r="AA181" i="277"/>
  <c r="AA178" i="277"/>
  <c r="AA176" i="277"/>
  <c r="AA184" i="277"/>
  <c r="AA183" i="277"/>
  <c r="AA180" i="277"/>
  <c r="AA177" i="277"/>
  <c r="AS193" i="277"/>
  <c r="AR193" i="277"/>
  <c r="P202" i="277"/>
  <c r="Q202" i="277"/>
  <c r="Q247" i="277"/>
  <c r="P247" i="277"/>
  <c r="Q256" i="277"/>
  <c r="P256" i="277"/>
  <c r="AA263" i="277"/>
  <c r="AA260" i="277"/>
  <c r="AA257" i="277"/>
  <c r="AA262" i="277"/>
  <c r="AA259" i="277"/>
  <c r="AA265" i="277"/>
  <c r="AA264" i="277"/>
  <c r="AA261" i="277"/>
  <c r="AA258" i="277"/>
  <c r="AF265" i="277"/>
  <c r="T86" i="277"/>
  <c r="T89" i="277"/>
  <c r="T95" i="277"/>
  <c r="T98" i="277"/>
  <c r="T104" i="277"/>
  <c r="F105" i="277"/>
  <c r="T107" i="277"/>
  <c r="F108" i="277"/>
  <c r="F111" i="277"/>
  <c r="T113" i="277"/>
  <c r="F114" i="277"/>
  <c r="M115" i="277"/>
  <c r="AO115" i="277"/>
  <c r="T116" i="277"/>
  <c r="F117" i="277"/>
  <c r="M118" i="277"/>
  <c r="AO118" i="277"/>
  <c r="F120" i="277"/>
  <c r="T122" i="277"/>
  <c r="F123" i="277"/>
  <c r="M124" i="277"/>
  <c r="AO124" i="277"/>
  <c r="T125" i="277"/>
  <c r="F126" i="277"/>
  <c r="M127" i="277"/>
  <c r="AO127" i="277"/>
  <c r="F129" i="277"/>
  <c r="T131" i="277"/>
  <c r="F132" i="277"/>
  <c r="M133" i="277"/>
  <c r="AO133" i="277"/>
  <c r="T134" i="277"/>
  <c r="F135" i="277"/>
  <c r="M136" i="277"/>
  <c r="AO136" i="277"/>
  <c r="F138" i="277"/>
  <c r="T140" i="277"/>
  <c r="F141" i="277"/>
  <c r="M142" i="277"/>
  <c r="AO142" i="277"/>
  <c r="T143" i="277"/>
  <c r="F144" i="277"/>
  <c r="M145" i="277"/>
  <c r="AO145" i="277"/>
  <c r="F147" i="277"/>
  <c r="T149" i="277"/>
  <c r="F150" i="277"/>
  <c r="M151" i="277"/>
  <c r="AO151" i="277"/>
  <c r="T152" i="277"/>
  <c r="F153" i="277"/>
  <c r="M154" i="277"/>
  <c r="AO154" i="277"/>
  <c r="F156" i="277"/>
  <c r="T158" i="277"/>
  <c r="F159" i="277"/>
  <c r="AO160" i="277"/>
  <c r="T161" i="277"/>
  <c r="F162" i="277"/>
  <c r="AO163" i="277"/>
  <c r="F165" i="277"/>
  <c r="F177" i="277"/>
  <c r="AO178" i="277"/>
  <c r="T179" i="277"/>
  <c r="F180" i="277"/>
  <c r="AO181" i="277"/>
  <c r="F183" i="277"/>
  <c r="T185" i="277"/>
  <c r="F186" i="277"/>
  <c r="M187" i="277"/>
  <c r="AO187" i="277"/>
  <c r="T188" i="277"/>
  <c r="F189" i="277"/>
  <c r="M190" i="277"/>
  <c r="AO190" i="277"/>
  <c r="F192" i="277"/>
  <c r="AA197" i="277"/>
  <c r="I202" i="277"/>
  <c r="Q211" i="277"/>
  <c r="P211" i="277"/>
  <c r="Q220" i="277"/>
  <c r="P220" i="277"/>
  <c r="AA227" i="277"/>
  <c r="AA224" i="277"/>
  <c r="AA221" i="277"/>
  <c r="AA226" i="277"/>
  <c r="AA223" i="277"/>
  <c r="AA229" i="277"/>
  <c r="AA228" i="277"/>
  <c r="AA225" i="277"/>
  <c r="AA222" i="277"/>
  <c r="AA245" i="277"/>
  <c r="AA242" i="277"/>
  <c r="AA239" i="277"/>
  <c r="AA244" i="277"/>
  <c r="AA241" i="277"/>
  <c r="AA247" i="277"/>
  <c r="AA246" i="277"/>
  <c r="AA243" i="277"/>
  <c r="AA240" i="277"/>
  <c r="AA254" i="277"/>
  <c r="AA251" i="277"/>
  <c r="AA248" i="277"/>
  <c r="AA253" i="277"/>
  <c r="AA250" i="277"/>
  <c r="AA256" i="277"/>
  <c r="AA255" i="277"/>
  <c r="AA252" i="277"/>
  <c r="AA249" i="277"/>
  <c r="AS265" i="277"/>
  <c r="AR265" i="277"/>
  <c r="K274" i="277"/>
  <c r="J274" i="277"/>
  <c r="M328" i="277"/>
  <c r="M327" i="277"/>
  <c r="M324" i="277"/>
  <c r="M325" i="277"/>
  <c r="M322" i="277"/>
  <c r="R328" i="277"/>
  <c r="M323" i="277"/>
  <c r="P328" i="277"/>
  <c r="M326" i="277"/>
  <c r="AA362" i="277"/>
  <c r="AA359" i="277"/>
  <c r="AA356" i="277"/>
  <c r="AD364" i="277"/>
  <c r="AA361" i="277"/>
  <c r="AA358" i="277"/>
  <c r="AA364" i="277"/>
  <c r="AA363" i="277"/>
  <c r="AA360" i="277"/>
  <c r="AA357" i="277"/>
  <c r="AF364" i="277"/>
  <c r="AH174" i="277"/>
  <c r="Y175" i="277"/>
  <c r="AA200" i="277"/>
  <c r="AA202" i="277"/>
  <c r="AA201" i="277"/>
  <c r="AA198" i="277"/>
  <c r="AA195" i="277"/>
  <c r="AA209" i="277"/>
  <c r="AA206" i="277"/>
  <c r="AA203" i="277"/>
  <c r="AA208" i="277"/>
  <c r="AA205" i="277"/>
  <c r="AA211" i="277"/>
  <c r="AA210" i="277"/>
  <c r="AA207" i="277"/>
  <c r="AA204" i="277"/>
  <c r="AA218" i="277"/>
  <c r="AA215" i="277"/>
  <c r="AA212" i="277"/>
  <c r="AA217" i="277"/>
  <c r="AA214" i="277"/>
  <c r="AA220" i="277"/>
  <c r="AA219" i="277"/>
  <c r="AA216" i="277"/>
  <c r="AA213" i="277"/>
  <c r="J229" i="277"/>
  <c r="AS229" i="277"/>
  <c r="AR229" i="277"/>
  <c r="AS247" i="277"/>
  <c r="AR247" i="277"/>
  <c r="AS256" i="277"/>
  <c r="AR256" i="277"/>
  <c r="K265" i="277"/>
  <c r="J265" i="277"/>
  <c r="Q310" i="277"/>
  <c r="P310" i="277"/>
  <c r="AA353" i="277"/>
  <c r="AA350" i="277"/>
  <c r="AA347" i="277"/>
  <c r="AD355" i="277"/>
  <c r="AA352" i="277"/>
  <c r="AA349" i="277"/>
  <c r="AA355" i="277"/>
  <c r="AA354" i="277"/>
  <c r="AA351" i="277"/>
  <c r="AA348" i="277"/>
  <c r="AF355" i="277"/>
  <c r="M113" i="277"/>
  <c r="AO113" i="277"/>
  <c r="M116" i="277"/>
  <c r="AO116" i="277"/>
  <c r="M119" i="277"/>
  <c r="AO119" i="277"/>
  <c r="M125" i="277"/>
  <c r="AO125" i="277"/>
  <c r="M128" i="277"/>
  <c r="AO128" i="277"/>
  <c r="M134" i="277"/>
  <c r="AO134" i="277"/>
  <c r="M137" i="277"/>
  <c r="AO137" i="277"/>
  <c r="M143" i="277"/>
  <c r="AO143" i="277"/>
  <c r="M146" i="277"/>
  <c r="AO146" i="277"/>
  <c r="M152" i="277"/>
  <c r="AO152" i="277"/>
  <c r="M155" i="277"/>
  <c r="AO155" i="277"/>
  <c r="AO164" i="277"/>
  <c r="AO182" i="277"/>
  <c r="AE202" i="277"/>
  <c r="AS211" i="277"/>
  <c r="AR211" i="277"/>
  <c r="AS220" i="277"/>
  <c r="AR220" i="277"/>
  <c r="Q238" i="277"/>
  <c r="P238" i="277"/>
  <c r="K247" i="277"/>
  <c r="J247" i="277"/>
  <c r="K256" i="277"/>
  <c r="J256" i="277"/>
  <c r="Q283" i="277"/>
  <c r="P283" i="277"/>
  <c r="Q292" i="277"/>
  <c r="P292" i="277"/>
  <c r="Q301" i="277"/>
  <c r="P301" i="277"/>
  <c r="AA308" i="277"/>
  <c r="AA305" i="277"/>
  <c r="AA302" i="277"/>
  <c r="AA307" i="277"/>
  <c r="AA304" i="277"/>
  <c r="AA310" i="277"/>
  <c r="AA309" i="277"/>
  <c r="AA306" i="277"/>
  <c r="AA303" i="277"/>
  <c r="T316" i="277"/>
  <c r="T313" i="277"/>
  <c r="W319" i="277"/>
  <c r="T315" i="277"/>
  <c r="T312" i="277"/>
  <c r="T319" i="277"/>
  <c r="T318" i="277"/>
  <c r="T317" i="277"/>
  <c r="T314" i="277"/>
  <c r="T311" i="277"/>
  <c r="AA326" i="277"/>
  <c r="AA323" i="277"/>
  <c r="AA328" i="277"/>
  <c r="AA327" i="277"/>
  <c r="AA324" i="277"/>
  <c r="AA321" i="277"/>
  <c r="AD328" i="277"/>
  <c r="AA320" i="277"/>
  <c r="AA322" i="277"/>
  <c r="AA344" i="277"/>
  <c r="AA341" i="277"/>
  <c r="AA338" i="277"/>
  <c r="AD346" i="277"/>
  <c r="AA346" i="277"/>
  <c r="AA345" i="277"/>
  <c r="AA342" i="277"/>
  <c r="AA339" i="277"/>
  <c r="AA343" i="277"/>
  <c r="AF346" i="277"/>
  <c r="R121" i="277"/>
  <c r="AT121" i="277"/>
  <c r="R130" i="277"/>
  <c r="AT130" i="277"/>
  <c r="R139" i="277"/>
  <c r="AT139" i="277"/>
  <c r="R148" i="277"/>
  <c r="AT148" i="277"/>
  <c r="R157" i="277"/>
  <c r="AT157" i="277"/>
  <c r="R166" i="277"/>
  <c r="AT166" i="277"/>
  <c r="AM175" i="277"/>
  <c r="R184" i="277"/>
  <c r="AT184" i="277"/>
  <c r="R193" i="277"/>
  <c r="AT193" i="277"/>
  <c r="AS202" i="277"/>
  <c r="AR202" i="277"/>
  <c r="K211" i="277"/>
  <c r="J211" i="277"/>
  <c r="K220" i="277"/>
  <c r="J220" i="277"/>
  <c r="AA236" i="277"/>
  <c r="AA233" i="277"/>
  <c r="AA230" i="277"/>
  <c r="AA235" i="277"/>
  <c r="AA232" i="277"/>
  <c r="AA238" i="277"/>
  <c r="AA237" i="277"/>
  <c r="AA234" i="277"/>
  <c r="AA231" i="277"/>
  <c r="Q274" i="277"/>
  <c r="P274" i="277"/>
  <c r="AA281" i="277"/>
  <c r="AA278" i="277"/>
  <c r="AA275" i="277"/>
  <c r="AA280" i="277"/>
  <c r="AA277" i="277"/>
  <c r="AA283" i="277"/>
  <c r="AA282" i="277"/>
  <c r="AA279" i="277"/>
  <c r="AA276" i="277"/>
  <c r="AA290" i="277"/>
  <c r="AA287" i="277"/>
  <c r="AA284" i="277"/>
  <c r="AA289" i="277"/>
  <c r="AA286" i="277"/>
  <c r="AA292" i="277"/>
  <c r="AA291" i="277"/>
  <c r="AA288" i="277"/>
  <c r="AA285" i="277"/>
  <c r="AA299" i="277"/>
  <c r="AA296" i="277"/>
  <c r="AA293" i="277"/>
  <c r="AA298" i="277"/>
  <c r="AA295" i="277"/>
  <c r="AA301" i="277"/>
  <c r="AA300" i="277"/>
  <c r="AA297" i="277"/>
  <c r="AA294" i="277"/>
  <c r="AS310" i="277"/>
  <c r="AR310" i="277"/>
  <c r="F326" i="277"/>
  <c r="F323" i="277"/>
  <c r="F327" i="277"/>
  <c r="F324" i="277"/>
  <c r="F321" i="277"/>
  <c r="F322" i="277"/>
  <c r="F320" i="277"/>
  <c r="F328" i="277"/>
  <c r="F325" i="277"/>
  <c r="AA335" i="277"/>
  <c r="AA332" i="277"/>
  <c r="AA329" i="277"/>
  <c r="AA337" i="277"/>
  <c r="AA336" i="277"/>
  <c r="AA333" i="277"/>
  <c r="AA330" i="277"/>
  <c r="AD337" i="277"/>
  <c r="AA331" i="277"/>
  <c r="AA334" i="277"/>
  <c r="F104" i="277"/>
  <c r="F107" i="277"/>
  <c r="F113" i="277"/>
  <c r="M114" i="277"/>
  <c r="AO114" i="277"/>
  <c r="F116" i="277"/>
  <c r="M117" i="277"/>
  <c r="AO117" i="277"/>
  <c r="M120" i="277"/>
  <c r="AO120" i="277"/>
  <c r="F122" i="277"/>
  <c r="M123" i="277"/>
  <c r="AO123" i="277"/>
  <c r="F125" i="277"/>
  <c r="M126" i="277"/>
  <c r="AO126" i="277"/>
  <c r="M129" i="277"/>
  <c r="AO129" i="277"/>
  <c r="F131" i="277"/>
  <c r="M132" i="277"/>
  <c r="AO132" i="277"/>
  <c r="F134" i="277"/>
  <c r="M135" i="277"/>
  <c r="AO135" i="277"/>
  <c r="M138" i="277"/>
  <c r="AO138" i="277"/>
  <c r="F140" i="277"/>
  <c r="M141" i="277"/>
  <c r="AO141" i="277"/>
  <c r="F143" i="277"/>
  <c r="M144" i="277"/>
  <c r="AO144" i="277"/>
  <c r="M147" i="277"/>
  <c r="AO147" i="277"/>
  <c r="F149" i="277"/>
  <c r="M150" i="277"/>
  <c r="AO150" i="277"/>
  <c r="F152" i="277"/>
  <c r="M153" i="277"/>
  <c r="AO153" i="277"/>
  <c r="M156" i="277"/>
  <c r="AO156" i="277"/>
  <c r="F158" i="277"/>
  <c r="AO159" i="277"/>
  <c r="F161" i="277"/>
  <c r="AO162" i="277"/>
  <c r="AO165" i="277"/>
  <c r="AO177" i="277"/>
  <c r="F179" i="277"/>
  <c r="AO180" i="277"/>
  <c r="AO183" i="277"/>
  <c r="M186" i="277"/>
  <c r="AO186" i="277"/>
  <c r="F188" i="277"/>
  <c r="M189" i="277"/>
  <c r="AO189" i="277"/>
  <c r="M192" i="277"/>
  <c r="AO192" i="277"/>
  <c r="AF211" i="277"/>
  <c r="AF220" i="277"/>
  <c r="AS238" i="277"/>
  <c r="AR238" i="277"/>
  <c r="Q265" i="277"/>
  <c r="P265" i="277"/>
  <c r="AA272" i="277"/>
  <c r="AA269" i="277"/>
  <c r="AA266" i="277"/>
  <c r="AA271" i="277"/>
  <c r="AA268" i="277"/>
  <c r="AA274" i="277"/>
  <c r="AA273" i="277"/>
  <c r="AA270" i="277"/>
  <c r="AA267" i="277"/>
  <c r="AS283" i="277"/>
  <c r="AR283" i="277"/>
  <c r="AS292" i="277"/>
  <c r="AR292" i="277"/>
  <c r="AS301" i="277"/>
  <c r="AR301" i="277"/>
  <c r="K310" i="277"/>
  <c r="J310" i="277"/>
  <c r="AA325" i="277"/>
  <c r="AF328" i="277"/>
  <c r="T197" i="277"/>
  <c r="F204" i="277"/>
  <c r="T206" i="277"/>
  <c r="F207" i="277"/>
  <c r="F210" i="277"/>
  <c r="F213" i="277"/>
  <c r="F216" i="277"/>
  <c r="F219" i="277"/>
  <c r="F225" i="277"/>
  <c r="F228" i="277"/>
  <c r="I229" i="277"/>
  <c r="F231" i="277"/>
  <c r="T233" i="277"/>
  <c r="F234" i="277"/>
  <c r="F237" i="277"/>
  <c r="F240" i="277"/>
  <c r="T242" i="277"/>
  <c r="F243" i="277"/>
  <c r="F246" i="277"/>
  <c r="F249" i="277"/>
  <c r="T251" i="277"/>
  <c r="F252" i="277"/>
  <c r="F255" i="277"/>
  <c r="F258" i="277"/>
  <c r="T260" i="277"/>
  <c r="F261" i="277"/>
  <c r="F264" i="277"/>
  <c r="F267" i="277"/>
  <c r="T269" i="277"/>
  <c r="F270" i="277"/>
  <c r="F273" i="277"/>
  <c r="F276" i="277"/>
  <c r="T278" i="277"/>
  <c r="F279" i="277"/>
  <c r="F282" i="277"/>
  <c r="F285" i="277"/>
  <c r="T287" i="277"/>
  <c r="F288" i="277"/>
  <c r="F291" i="277"/>
  <c r="F294" i="277"/>
  <c r="T296" i="277"/>
  <c r="F297" i="277"/>
  <c r="F300" i="277"/>
  <c r="T302" i="277"/>
  <c r="F303" i="277"/>
  <c r="T305" i="277"/>
  <c r="F306" i="277"/>
  <c r="F309" i="277"/>
  <c r="F312" i="277"/>
  <c r="M313" i="277"/>
  <c r="F315" i="277"/>
  <c r="M316" i="277"/>
  <c r="I319" i="277"/>
  <c r="AA319" i="277"/>
  <c r="AA318" i="277"/>
  <c r="AE328" i="277"/>
  <c r="M337" i="277"/>
  <c r="M336" i="277"/>
  <c r="M333" i="277"/>
  <c r="M330" i="277"/>
  <c r="M334" i="277"/>
  <c r="M331" i="277"/>
  <c r="AE337" i="277"/>
  <c r="AS346" i="277"/>
  <c r="AR346" i="277"/>
  <c r="AS355" i="277"/>
  <c r="AR355" i="277"/>
  <c r="AS364" i="277"/>
  <c r="AR364" i="277"/>
  <c r="K373" i="277"/>
  <c r="J373" i="277"/>
  <c r="Q382" i="277"/>
  <c r="P382" i="277"/>
  <c r="AT400" i="277"/>
  <c r="I328" i="277"/>
  <c r="F335" i="277"/>
  <c r="F332" i="277"/>
  <c r="F329" i="277"/>
  <c r="F336" i="277"/>
  <c r="F333" i="277"/>
  <c r="F330" i="277"/>
  <c r="AO337" i="277"/>
  <c r="AO336" i="277"/>
  <c r="AO333" i="277"/>
  <c r="AO330" i="277"/>
  <c r="AO334" i="277"/>
  <c r="AO331" i="277"/>
  <c r="K346" i="277"/>
  <c r="J346" i="277"/>
  <c r="K355" i="277"/>
  <c r="J355" i="277"/>
  <c r="K364" i="277"/>
  <c r="J364" i="277"/>
  <c r="Q373" i="277"/>
  <c r="P373" i="277"/>
  <c r="AA380" i="277"/>
  <c r="AA377" i="277"/>
  <c r="AA374" i="277"/>
  <c r="AD382" i="277"/>
  <c r="AA379" i="277"/>
  <c r="AA376" i="277"/>
  <c r="AA382" i="277"/>
  <c r="AA381" i="277"/>
  <c r="AA378" i="277"/>
  <c r="AA375" i="277"/>
  <c r="AS382" i="277"/>
  <c r="AR382" i="277"/>
  <c r="X202" i="277"/>
  <c r="AD202" i="277"/>
  <c r="F211" i="277"/>
  <c r="AD211" i="277"/>
  <c r="F220" i="277"/>
  <c r="AD220" i="277"/>
  <c r="AD229" i="277"/>
  <c r="F238" i="277"/>
  <c r="AD238" i="277"/>
  <c r="F247" i="277"/>
  <c r="AD247" i="277"/>
  <c r="F256" i="277"/>
  <c r="AD256" i="277"/>
  <c r="F265" i="277"/>
  <c r="AD265" i="277"/>
  <c r="F274" i="277"/>
  <c r="AD274" i="277"/>
  <c r="F283" i="277"/>
  <c r="AD283" i="277"/>
  <c r="F292" i="277"/>
  <c r="AD292" i="277"/>
  <c r="F301" i="277"/>
  <c r="AD301" i="277"/>
  <c r="F310" i="277"/>
  <c r="AD310" i="277"/>
  <c r="AD319" i="277"/>
  <c r="J328" i="277"/>
  <c r="AO328" i="277"/>
  <c r="AO327" i="277"/>
  <c r="AO324" i="277"/>
  <c r="AO325" i="277"/>
  <c r="AO322" i="277"/>
  <c r="F331" i="277"/>
  <c r="I337" i="277"/>
  <c r="Q337" i="277"/>
  <c r="Q346" i="277"/>
  <c r="P346" i="277"/>
  <c r="Q355" i="277"/>
  <c r="P355" i="277"/>
  <c r="Q364" i="277"/>
  <c r="P364" i="277"/>
  <c r="AE409" i="277"/>
  <c r="AD409" i="277"/>
  <c r="F233" i="277"/>
  <c r="F242" i="277"/>
  <c r="F251" i="277"/>
  <c r="F257" i="277"/>
  <c r="F260" i="277"/>
  <c r="F266" i="277"/>
  <c r="F269" i="277"/>
  <c r="F275" i="277"/>
  <c r="F278" i="277"/>
  <c r="F284" i="277"/>
  <c r="F287" i="277"/>
  <c r="F293" i="277"/>
  <c r="F296" i="277"/>
  <c r="F302" i="277"/>
  <c r="F305" i="277"/>
  <c r="X328" i="277"/>
  <c r="AS337" i="277"/>
  <c r="AA371" i="277"/>
  <c r="AA368" i="277"/>
  <c r="AA365" i="277"/>
  <c r="AD373" i="277"/>
  <c r="AA370" i="277"/>
  <c r="AA367" i="277"/>
  <c r="AA373" i="277"/>
  <c r="AA372" i="277"/>
  <c r="AA369" i="277"/>
  <c r="AA366" i="277"/>
  <c r="AS373" i="277"/>
  <c r="AR373" i="277"/>
  <c r="K382" i="277"/>
  <c r="J382" i="277"/>
  <c r="AO398" i="277"/>
  <c r="AO395" i="277"/>
  <c r="AO392" i="277"/>
  <c r="AO397" i="277"/>
  <c r="AO394" i="277"/>
  <c r="AR400" i="277"/>
  <c r="AO399" i="277"/>
  <c r="AO396" i="277"/>
  <c r="AO393" i="277"/>
  <c r="AO400" i="277"/>
  <c r="W409" i="277"/>
  <c r="X409" i="277"/>
  <c r="T323" i="277"/>
  <c r="T329" i="277"/>
  <c r="T332" i="277"/>
  <c r="T338" i="277"/>
  <c r="F339" i="277"/>
  <c r="M340" i="277"/>
  <c r="AO340" i="277"/>
  <c r="T341" i="277"/>
  <c r="F342" i="277"/>
  <c r="M343" i="277"/>
  <c r="AO343" i="277"/>
  <c r="F345" i="277"/>
  <c r="T347" i="277"/>
  <c r="F348" i="277"/>
  <c r="M349" i="277"/>
  <c r="AO349" i="277"/>
  <c r="T350" i="277"/>
  <c r="F351" i="277"/>
  <c r="M352" i="277"/>
  <c r="AO352" i="277"/>
  <c r="F354" i="277"/>
  <c r="T356" i="277"/>
  <c r="F357" i="277"/>
  <c r="M358" i="277"/>
  <c r="AO358" i="277"/>
  <c r="T359" i="277"/>
  <c r="F360" i="277"/>
  <c r="M361" i="277"/>
  <c r="AO361" i="277"/>
  <c r="F363" i="277"/>
  <c r="T365" i="277"/>
  <c r="F366" i="277"/>
  <c r="M367" i="277"/>
  <c r="AO367" i="277"/>
  <c r="T368" i="277"/>
  <c r="F369" i="277"/>
  <c r="M370" i="277"/>
  <c r="AO370" i="277"/>
  <c r="F372" i="277"/>
  <c r="T374" i="277"/>
  <c r="F375" i="277"/>
  <c r="M376" i="277"/>
  <c r="AO376" i="277"/>
  <c r="T377" i="277"/>
  <c r="F378" i="277"/>
  <c r="M379" i="277"/>
  <c r="AO379" i="277"/>
  <c r="F381" i="277"/>
  <c r="AH385" i="277"/>
  <c r="AO385" i="277"/>
  <c r="AH388" i="277"/>
  <c r="AO388" i="277"/>
  <c r="AH398" i="277"/>
  <c r="AH395" i="277"/>
  <c r="AH392" i="277"/>
  <c r="T401" i="277"/>
  <c r="AO402" i="277"/>
  <c r="T403" i="277"/>
  <c r="T404" i="277"/>
  <c r="AO405" i="277"/>
  <c r="T406" i="277"/>
  <c r="AO408" i="277"/>
  <c r="Q409" i="277"/>
  <c r="W427" i="277"/>
  <c r="X427" i="277"/>
  <c r="AO425" i="277"/>
  <c r="AO422" i="277"/>
  <c r="AO419" i="277"/>
  <c r="AT427" i="277"/>
  <c r="AO427" i="277"/>
  <c r="AO424" i="277"/>
  <c r="AO421" i="277"/>
  <c r="AH434" i="277"/>
  <c r="AH431" i="277"/>
  <c r="AH428" i="277"/>
  <c r="AK436" i="277"/>
  <c r="AH435" i="277"/>
  <c r="AH433" i="277"/>
  <c r="AH432" i="277"/>
  <c r="AH430" i="277"/>
  <c r="AH429" i="277"/>
  <c r="AH436" i="277"/>
  <c r="AE463" i="277"/>
  <c r="AD463" i="277"/>
  <c r="AM391" i="277"/>
  <c r="M398" i="277"/>
  <c r="M395" i="277"/>
  <c r="M392" i="277"/>
  <c r="T399" i="277"/>
  <c r="T396" i="277"/>
  <c r="T393" i="277"/>
  <c r="T400" i="277"/>
  <c r="AS400" i="277"/>
  <c r="AH408" i="277"/>
  <c r="Q427" i="277"/>
  <c r="P427" i="277"/>
  <c r="Q391" i="277"/>
  <c r="AO407" i="277"/>
  <c r="AO404" i="277"/>
  <c r="AO401" i="277"/>
  <c r="R346" i="277"/>
  <c r="AT346" i="277"/>
  <c r="R355" i="277"/>
  <c r="AT355" i="277"/>
  <c r="R364" i="277"/>
  <c r="AT364" i="277"/>
  <c r="F373" i="277"/>
  <c r="R373" i="277"/>
  <c r="AT373" i="277"/>
  <c r="F382" i="277"/>
  <c r="R382" i="277"/>
  <c r="AT382" i="277"/>
  <c r="AH407" i="277"/>
  <c r="AH404" i="277"/>
  <c r="AH401" i="277"/>
  <c r="AO409" i="277"/>
  <c r="K418" i="277"/>
  <c r="J418" i="277"/>
  <c r="J427" i="277"/>
  <c r="I427" i="277"/>
  <c r="F338" i="277"/>
  <c r="M339" i="277"/>
  <c r="AO339" i="277"/>
  <c r="F341" i="277"/>
  <c r="M342" i="277"/>
  <c r="AO342" i="277"/>
  <c r="M345" i="277"/>
  <c r="AO345" i="277"/>
  <c r="F347" i="277"/>
  <c r="M348" i="277"/>
  <c r="AO348" i="277"/>
  <c r="F350" i="277"/>
  <c r="M351" i="277"/>
  <c r="AO351" i="277"/>
  <c r="M354" i="277"/>
  <c r="AO354" i="277"/>
  <c r="F356" i="277"/>
  <c r="M357" i="277"/>
  <c r="AO357" i="277"/>
  <c r="F359" i="277"/>
  <c r="M360" i="277"/>
  <c r="AO360" i="277"/>
  <c r="M363" i="277"/>
  <c r="AO363" i="277"/>
  <c r="F365" i="277"/>
  <c r="M366" i="277"/>
  <c r="AO366" i="277"/>
  <c r="F368" i="277"/>
  <c r="M369" i="277"/>
  <c r="AO369" i="277"/>
  <c r="M372" i="277"/>
  <c r="AO372" i="277"/>
  <c r="F374" i="277"/>
  <c r="M375" i="277"/>
  <c r="AO375" i="277"/>
  <c r="F377" i="277"/>
  <c r="M378" i="277"/>
  <c r="AO378" i="277"/>
  <c r="M381" i="277"/>
  <c r="AO381" i="277"/>
  <c r="AH384" i="277"/>
  <c r="AO384" i="277"/>
  <c r="P391" i="277"/>
  <c r="X391" i="277"/>
  <c r="AS391" i="277"/>
  <c r="X400" i="277"/>
  <c r="M407" i="277"/>
  <c r="M404" i="277"/>
  <c r="M401" i="277"/>
  <c r="T408" i="277"/>
  <c r="T405" i="277"/>
  <c r="T402" i="277"/>
  <c r="T409" i="277"/>
  <c r="AH409" i="277"/>
  <c r="AS409" i="277"/>
  <c r="AF400" i="277"/>
  <c r="AF409" i="277"/>
  <c r="M412" i="277"/>
  <c r="M414" i="277"/>
  <c r="M415" i="277"/>
  <c r="X418" i="277"/>
  <c r="AS418" i="277"/>
  <c r="AH420" i="277"/>
  <c r="AH421" i="277"/>
  <c r="AH423" i="277"/>
  <c r="AH424" i="277"/>
  <c r="AH426" i="277"/>
  <c r="T428" i="277"/>
  <c r="T430" i="277"/>
  <c r="T431" i="277"/>
  <c r="T433" i="277"/>
  <c r="Q436" i="277"/>
  <c r="W436" i="277"/>
  <c r="AO434" i="277"/>
  <c r="AO431" i="277"/>
  <c r="AO428" i="277"/>
  <c r="X445" i="277"/>
  <c r="AE454" i="277"/>
  <c r="AD454" i="277"/>
  <c r="M416" i="277"/>
  <c r="M413" i="277"/>
  <c r="T417" i="277"/>
  <c r="T414" i="277"/>
  <c r="AA415" i="277"/>
  <c r="AA412" i="277"/>
  <c r="AF418" i="277"/>
  <c r="AR418" i="277"/>
  <c r="X436" i="277"/>
  <c r="AD436" i="277"/>
  <c r="AA394" i="277"/>
  <c r="AA403" i="277"/>
  <c r="M410" i="277"/>
  <c r="T411" i="277"/>
  <c r="M418" i="277"/>
  <c r="T418" i="277"/>
  <c r="AA418" i="277"/>
  <c r="AH416" i="277"/>
  <c r="AH413" i="277"/>
  <c r="M425" i="277"/>
  <c r="M422" i="277"/>
  <c r="M419" i="277"/>
  <c r="T426" i="277"/>
  <c r="T423" i="277"/>
  <c r="T420" i="277"/>
  <c r="AA424" i="277"/>
  <c r="AA421" i="277"/>
  <c r="AF427" i="277"/>
  <c r="AL427" i="277"/>
  <c r="AR427" i="277"/>
  <c r="AA429" i="277"/>
  <c r="AA432" i="277"/>
  <c r="AE445" i="277"/>
  <c r="AD445" i="277"/>
  <c r="Y472" i="277"/>
  <c r="X472" i="277"/>
  <c r="AO469" i="277"/>
  <c r="AO466" i="277"/>
  <c r="AO471" i="277"/>
  <c r="AO468" i="277"/>
  <c r="AO465" i="277"/>
  <c r="AO472" i="277"/>
  <c r="AO470" i="277"/>
  <c r="AO467" i="277"/>
  <c r="AO464" i="277"/>
  <c r="Q418" i="277"/>
  <c r="AO416" i="277"/>
  <c r="AO413" i="277"/>
  <c r="AH425" i="277"/>
  <c r="AH422" i="277"/>
  <c r="AH419" i="277"/>
  <c r="M434" i="277"/>
  <c r="M431" i="277"/>
  <c r="M428" i="277"/>
  <c r="T435" i="277"/>
  <c r="T432" i="277"/>
  <c r="T429" i="277"/>
  <c r="AA433" i="277"/>
  <c r="AA430" i="277"/>
  <c r="AF436" i="277"/>
  <c r="X454" i="277"/>
  <c r="M437" i="277"/>
  <c r="AH437" i="277"/>
  <c r="AO437" i="277"/>
  <c r="T438" i="277"/>
  <c r="AA439" i="277"/>
  <c r="M440" i="277"/>
  <c r="AH440" i="277"/>
  <c r="AO440" i="277"/>
  <c r="T441" i="277"/>
  <c r="AA442" i="277"/>
  <c r="T444" i="277"/>
  <c r="W445" i="277"/>
  <c r="M446" i="277"/>
  <c r="AH446" i="277"/>
  <c r="AO446" i="277"/>
  <c r="T447" i="277"/>
  <c r="AA448" i="277"/>
  <c r="M449" i="277"/>
  <c r="AH449" i="277"/>
  <c r="AO449" i="277"/>
  <c r="T450" i="277"/>
  <c r="AA451" i="277"/>
  <c r="AH452" i="277"/>
  <c r="T453" i="277"/>
  <c r="W454" i="277"/>
  <c r="M455" i="277"/>
  <c r="AH455" i="277"/>
  <c r="AO455" i="277"/>
  <c r="T456" i="277"/>
  <c r="AA457" i="277"/>
  <c r="M458" i="277"/>
  <c r="AH458" i="277"/>
  <c r="AO458" i="277"/>
  <c r="T459" i="277"/>
  <c r="AA460" i="277"/>
  <c r="AH461" i="277"/>
  <c r="T462" i="277"/>
  <c r="W463" i="277"/>
  <c r="M464" i="277"/>
  <c r="AH464" i="277"/>
  <c r="T465" i="277"/>
  <c r="AA466" i="277"/>
  <c r="M467" i="277"/>
  <c r="AH467" i="277"/>
  <c r="T468" i="277"/>
  <c r="AA469" i="277"/>
  <c r="M470" i="277"/>
  <c r="T471" i="277"/>
  <c r="M475" i="277"/>
  <c r="AH475" i="277"/>
  <c r="AH476" i="277"/>
  <c r="M478" i="277"/>
  <c r="AH478" i="277"/>
  <c r="AF481" i="277"/>
  <c r="AO481" i="277"/>
  <c r="AO480" i="277"/>
  <c r="AO477" i="277"/>
  <c r="AO474" i="277"/>
  <c r="AO482" i="277"/>
  <c r="AO485" i="277"/>
  <c r="M524" i="277"/>
  <c r="M521" i="277"/>
  <c r="M518" i="277"/>
  <c r="M523" i="277"/>
  <c r="M520" i="277"/>
  <c r="M526" i="277"/>
  <c r="M525" i="277"/>
  <c r="M522" i="277"/>
  <c r="M519" i="277"/>
  <c r="AT535" i="277"/>
  <c r="AR472" i="277"/>
  <c r="M476" i="277"/>
  <c r="AA479" i="277"/>
  <c r="AA476" i="277"/>
  <c r="AH481" i="277"/>
  <c r="AH480" i="277"/>
  <c r="AH477" i="277"/>
  <c r="M490" i="277"/>
  <c r="M489" i="277"/>
  <c r="M486" i="277"/>
  <c r="M483" i="277"/>
  <c r="M497" i="277"/>
  <c r="M494" i="277"/>
  <c r="M491" i="277"/>
  <c r="M496" i="277"/>
  <c r="M499" i="277"/>
  <c r="M498" i="277"/>
  <c r="M495" i="277"/>
  <c r="M492" i="277"/>
  <c r="M506" i="277"/>
  <c r="M503" i="277"/>
  <c r="M500" i="277"/>
  <c r="M505" i="277"/>
  <c r="M502" i="277"/>
  <c r="M508" i="277"/>
  <c r="M507" i="277"/>
  <c r="M504" i="277"/>
  <c r="M501" i="277"/>
  <c r="M515" i="277"/>
  <c r="M512" i="277"/>
  <c r="M509" i="277"/>
  <c r="M514" i="277"/>
  <c r="M511" i="277"/>
  <c r="M517" i="277"/>
  <c r="M516" i="277"/>
  <c r="M513" i="277"/>
  <c r="M510" i="277"/>
  <c r="AO524" i="277"/>
  <c r="AO521" i="277"/>
  <c r="AO518" i="277"/>
  <c r="AO523" i="277"/>
  <c r="AO520" i="277"/>
  <c r="AO526" i="277"/>
  <c r="AO525" i="277"/>
  <c r="AO522" i="277"/>
  <c r="AO519" i="277"/>
  <c r="T534" i="277"/>
  <c r="Y535" i="277"/>
  <c r="T531" i="277"/>
  <c r="T528" i="277"/>
  <c r="T533" i="277"/>
  <c r="T530" i="277"/>
  <c r="T527" i="277"/>
  <c r="T535" i="277"/>
  <c r="T532" i="277"/>
  <c r="T529" i="277"/>
  <c r="X598" i="277"/>
  <c r="W598" i="277"/>
  <c r="F479" i="277"/>
  <c r="F476" i="277"/>
  <c r="M481" i="277"/>
  <c r="M480" i="277"/>
  <c r="M477" i="277"/>
  <c r="Q490" i="277"/>
  <c r="P490" i="277"/>
  <c r="AO488" i="277"/>
  <c r="AO490" i="277"/>
  <c r="AO489" i="277"/>
  <c r="AO486" i="277"/>
  <c r="AO483" i="277"/>
  <c r="AO497" i="277"/>
  <c r="AO494" i="277"/>
  <c r="AO491" i="277"/>
  <c r="AO496" i="277"/>
  <c r="AO493" i="277"/>
  <c r="AO499" i="277"/>
  <c r="AO498" i="277"/>
  <c r="AO495" i="277"/>
  <c r="AO492" i="277"/>
  <c r="AO506" i="277"/>
  <c r="AO503" i="277"/>
  <c r="AO500" i="277"/>
  <c r="AO505" i="277"/>
  <c r="AO502" i="277"/>
  <c r="AO508" i="277"/>
  <c r="AO507" i="277"/>
  <c r="AO504" i="277"/>
  <c r="AO501" i="277"/>
  <c r="AO515" i="277"/>
  <c r="AO512" i="277"/>
  <c r="AO509" i="277"/>
  <c r="AO514" i="277"/>
  <c r="AO511" i="277"/>
  <c r="AO517" i="277"/>
  <c r="AO516" i="277"/>
  <c r="AO513" i="277"/>
  <c r="AO510" i="277"/>
  <c r="AF445" i="277"/>
  <c r="T454" i="277"/>
  <c r="AF454" i="277"/>
  <c r="T463" i="277"/>
  <c r="AF463" i="277"/>
  <c r="AF472" i="277"/>
  <c r="F481" i="277"/>
  <c r="P481" i="277"/>
  <c r="AS481" i="277"/>
  <c r="AS490" i="277"/>
  <c r="AR490" i="277"/>
  <c r="AM526" i="277"/>
  <c r="AL526" i="277"/>
  <c r="X544" i="277"/>
  <c r="W544" i="277"/>
  <c r="AA453" i="277"/>
  <c r="AA462" i="277"/>
  <c r="AA471" i="277"/>
  <c r="J481" i="277"/>
  <c r="AL481" i="277"/>
  <c r="J490" i="277"/>
  <c r="AA488" i="277"/>
  <c r="AA485" i="277"/>
  <c r="AA482" i="277"/>
  <c r="AH490" i="277"/>
  <c r="AH489" i="277"/>
  <c r="AH486" i="277"/>
  <c r="AH483" i="277"/>
  <c r="AM499" i="277"/>
  <c r="AL499" i="277"/>
  <c r="AM508" i="277"/>
  <c r="AL508" i="277"/>
  <c r="AM517" i="277"/>
  <c r="AL517" i="277"/>
  <c r="AT526" i="277"/>
  <c r="AA532" i="277"/>
  <c r="AA529" i="277"/>
  <c r="AD535" i="277"/>
  <c r="AA531" i="277"/>
  <c r="AA528" i="277"/>
  <c r="AA535" i="277"/>
  <c r="AA533" i="277"/>
  <c r="AA530" i="277"/>
  <c r="AA527" i="277"/>
  <c r="AO533" i="277"/>
  <c r="AO530" i="277"/>
  <c r="AO527" i="277"/>
  <c r="AO534" i="277"/>
  <c r="AO532" i="277"/>
  <c r="AO529" i="277"/>
  <c r="AO535" i="277"/>
  <c r="AO531" i="277"/>
  <c r="AO528" i="277"/>
  <c r="F482" i="277"/>
  <c r="F485" i="277"/>
  <c r="F491" i="277"/>
  <c r="AA491" i="277"/>
  <c r="AH492" i="277"/>
  <c r="F494" i="277"/>
  <c r="AA494" i="277"/>
  <c r="AH495" i="277"/>
  <c r="AA497" i="277"/>
  <c r="AH498" i="277"/>
  <c r="F500" i="277"/>
  <c r="AA500" i="277"/>
  <c r="AH501" i="277"/>
  <c r="F503" i="277"/>
  <c r="AA503" i="277"/>
  <c r="AH504" i="277"/>
  <c r="AA506" i="277"/>
  <c r="AH507" i="277"/>
  <c r="F509" i="277"/>
  <c r="AA509" i="277"/>
  <c r="AH510" i="277"/>
  <c r="F512" i="277"/>
  <c r="AA512" i="277"/>
  <c r="AH513" i="277"/>
  <c r="AA515" i="277"/>
  <c r="AH516" i="277"/>
  <c r="F518" i="277"/>
  <c r="AA518" i="277"/>
  <c r="AH519" i="277"/>
  <c r="F521" i="277"/>
  <c r="AA521" i="277"/>
  <c r="AH522" i="277"/>
  <c r="AA524" i="277"/>
  <c r="AH525" i="277"/>
  <c r="AH533" i="277"/>
  <c r="AH535" i="277"/>
  <c r="AH565" i="277"/>
  <c r="X571" i="277"/>
  <c r="W571" i="277"/>
  <c r="AH577" i="277"/>
  <c r="X589" i="277"/>
  <c r="W589" i="277"/>
  <c r="AS589" i="277"/>
  <c r="AF499" i="277"/>
  <c r="AF508" i="277"/>
  <c r="AF517" i="277"/>
  <c r="AF526" i="277"/>
  <c r="W535" i="277"/>
  <c r="AS535" i="277"/>
  <c r="AR535" i="277"/>
  <c r="Q544" i="277"/>
  <c r="P544" i="277"/>
  <c r="X562" i="277"/>
  <c r="W562" i="277"/>
  <c r="X580" i="277"/>
  <c r="W580" i="277"/>
  <c r="AK598" i="277"/>
  <c r="AH597" i="277"/>
  <c r="AH594" i="277"/>
  <c r="AH591" i="277"/>
  <c r="AH596" i="277"/>
  <c r="AH593" i="277"/>
  <c r="AH590" i="277"/>
  <c r="AH598" i="277"/>
  <c r="M605" i="277"/>
  <c r="P607" i="277"/>
  <c r="M606" i="277"/>
  <c r="M604" i="277"/>
  <c r="M603" i="277"/>
  <c r="M600" i="277"/>
  <c r="M602" i="277"/>
  <c r="M599" i="277"/>
  <c r="M607" i="277"/>
  <c r="AA498" i="277"/>
  <c r="AA499" i="277"/>
  <c r="AA507" i="277"/>
  <c r="AA508" i="277"/>
  <c r="AA516" i="277"/>
  <c r="AA517" i="277"/>
  <c r="AA525" i="277"/>
  <c r="AA526" i="277"/>
  <c r="Q535" i="277"/>
  <c r="P535" i="277"/>
  <c r="AD544" i="277"/>
  <c r="AA541" i="277"/>
  <c r="AA538" i="277"/>
  <c r="AH542" i="277"/>
  <c r="AH539" i="277"/>
  <c r="AH536" i="277"/>
  <c r="AH544" i="277"/>
  <c r="X553" i="277"/>
  <c r="W553" i="277"/>
  <c r="Q571" i="277"/>
  <c r="P571" i="277"/>
  <c r="AA569" i="277"/>
  <c r="AA566" i="277"/>
  <c r="AA563" i="277"/>
  <c r="AD571" i="277"/>
  <c r="AA568" i="277"/>
  <c r="AA565" i="277"/>
  <c r="AK571" i="277"/>
  <c r="AH570" i="277"/>
  <c r="AH567" i="277"/>
  <c r="AH564" i="277"/>
  <c r="AH569" i="277"/>
  <c r="AH566" i="277"/>
  <c r="AH563" i="277"/>
  <c r="AH571" i="277"/>
  <c r="AS571" i="277"/>
  <c r="AR571" i="277"/>
  <c r="AK589" i="277"/>
  <c r="AH588" i="277"/>
  <c r="AH585" i="277"/>
  <c r="AH582" i="277"/>
  <c r="AH587" i="277"/>
  <c r="AH584" i="277"/>
  <c r="AH581" i="277"/>
  <c r="AH589" i="277"/>
  <c r="AE616" i="277"/>
  <c r="AD616" i="277"/>
  <c r="AO622" i="277"/>
  <c r="AO623" i="277"/>
  <c r="AO620" i="277"/>
  <c r="AO617" i="277"/>
  <c r="AT625" i="277"/>
  <c r="AO621" i="277"/>
  <c r="AR625" i="277"/>
  <c r="AO618" i="277"/>
  <c r="AO624" i="277"/>
  <c r="AO625" i="277"/>
  <c r="P499" i="277"/>
  <c r="AH499" i="277"/>
  <c r="AR499" i="277"/>
  <c r="P508" i="277"/>
  <c r="AH508" i="277"/>
  <c r="AR508" i="277"/>
  <c r="P517" i="277"/>
  <c r="AH517" i="277"/>
  <c r="AR517" i="277"/>
  <c r="P526" i="277"/>
  <c r="AH526" i="277"/>
  <c r="AR526" i="277"/>
  <c r="J535" i="277"/>
  <c r="X535" i="277"/>
  <c r="AK535" i="277"/>
  <c r="AA536" i="277"/>
  <c r="AA540" i="277"/>
  <c r="T543" i="277"/>
  <c r="T540" i="277"/>
  <c r="T537" i="277"/>
  <c r="AA544" i="277"/>
  <c r="AS544" i="277"/>
  <c r="AR544" i="277"/>
  <c r="AA546" i="277"/>
  <c r="AA549" i="277"/>
  <c r="Q562" i="277"/>
  <c r="P562" i="277"/>
  <c r="AA560" i="277"/>
  <c r="AA557" i="277"/>
  <c r="AA554" i="277"/>
  <c r="AD562" i="277"/>
  <c r="AA559" i="277"/>
  <c r="AA556" i="277"/>
  <c r="AK562" i="277"/>
  <c r="AH561" i="277"/>
  <c r="AH558" i="277"/>
  <c r="AH555" i="277"/>
  <c r="AH560" i="277"/>
  <c r="AH557" i="277"/>
  <c r="AH554" i="277"/>
  <c r="AH562" i="277"/>
  <c r="AS562" i="277"/>
  <c r="AR562" i="277"/>
  <c r="J571" i="277"/>
  <c r="AA571" i="277"/>
  <c r="AK580" i="277"/>
  <c r="AH579" i="277"/>
  <c r="AH576" i="277"/>
  <c r="AH573" i="277"/>
  <c r="AH578" i="277"/>
  <c r="AH575" i="277"/>
  <c r="AH572" i="277"/>
  <c r="AH580" i="277"/>
  <c r="Q589" i="277"/>
  <c r="M601" i="277"/>
  <c r="R607" i="277"/>
  <c r="W616" i="277"/>
  <c r="X616" i="277"/>
  <c r="AA493" i="277"/>
  <c r="AH494" i="277"/>
  <c r="AA502" i="277"/>
  <c r="AA511" i="277"/>
  <c r="AA520" i="277"/>
  <c r="AH521" i="277"/>
  <c r="AA543" i="277"/>
  <c r="I544" i="277"/>
  <c r="Q553" i="277"/>
  <c r="P553" i="277"/>
  <c r="AA551" i="277"/>
  <c r="AA548" i="277"/>
  <c r="AD553" i="277"/>
  <c r="AA550" i="277"/>
  <c r="AA547" i="277"/>
  <c r="AK553" i="277"/>
  <c r="AH552" i="277"/>
  <c r="AH549" i="277"/>
  <c r="AH551" i="277"/>
  <c r="AH548" i="277"/>
  <c r="AH545" i="277"/>
  <c r="AH553" i="277"/>
  <c r="AS553" i="277"/>
  <c r="AR553" i="277"/>
  <c r="J562" i="277"/>
  <c r="Q580" i="277"/>
  <c r="AH592" i="277"/>
  <c r="AH595" i="277"/>
  <c r="AM598" i="277"/>
  <c r="T607" i="277"/>
  <c r="T606" i="277"/>
  <c r="T603" i="277"/>
  <c r="Y607" i="277"/>
  <c r="T601" i="277"/>
  <c r="T605" i="277"/>
  <c r="T604" i="277"/>
  <c r="T600" i="277"/>
  <c r="P580" i="277"/>
  <c r="AR580" i="277"/>
  <c r="P589" i="277"/>
  <c r="AR589" i="277"/>
  <c r="P598" i="277"/>
  <c r="AR598" i="277"/>
  <c r="W607" i="277"/>
  <c r="M609" i="277"/>
  <c r="M610" i="277"/>
  <c r="AH610" i="277"/>
  <c r="AO610" i="277"/>
  <c r="AH612" i="277"/>
  <c r="AO615" i="277"/>
  <c r="AR616" i="277"/>
  <c r="M536" i="277"/>
  <c r="AO536" i="277"/>
  <c r="M539" i="277"/>
  <c r="AO539" i="277"/>
  <c r="M545" i="277"/>
  <c r="AO545" i="277"/>
  <c r="T546" i="277"/>
  <c r="M548" i="277"/>
  <c r="AO548" i="277"/>
  <c r="T549" i="277"/>
  <c r="T552" i="277"/>
  <c r="M554" i="277"/>
  <c r="AO554" i="277"/>
  <c r="T555" i="277"/>
  <c r="M557" i="277"/>
  <c r="AO557" i="277"/>
  <c r="T558" i="277"/>
  <c r="T561" i="277"/>
  <c r="M563" i="277"/>
  <c r="AO563" i="277"/>
  <c r="T564" i="277"/>
  <c r="M566" i="277"/>
  <c r="AO566" i="277"/>
  <c r="T567" i="277"/>
  <c r="T570" i="277"/>
  <c r="M572" i="277"/>
  <c r="AO572" i="277"/>
  <c r="T573" i="277"/>
  <c r="M575" i="277"/>
  <c r="AO575" i="277"/>
  <c r="T576" i="277"/>
  <c r="T579" i="277"/>
  <c r="M581" i="277"/>
  <c r="AO581" i="277"/>
  <c r="T582" i="277"/>
  <c r="AA583" i="277"/>
  <c r="M584" i="277"/>
  <c r="AO584" i="277"/>
  <c r="T585" i="277"/>
  <c r="AA586" i="277"/>
  <c r="T588" i="277"/>
  <c r="M590" i="277"/>
  <c r="AO590" i="277"/>
  <c r="T591" i="277"/>
  <c r="AA592" i="277"/>
  <c r="M593" i="277"/>
  <c r="AO593" i="277"/>
  <c r="T594" i="277"/>
  <c r="AA595" i="277"/>
  <c r="T597" i="277"/>
  <c r="AH599" i="277"/>
  <c r="AO599" i="277"/>
  <c r="AH602" i="277"/>
  <c r="AO602" i="277"/>
  <c r="AO603" i="277"/>
  <c r="AO606" i="277"/>
  <c r="Q607" i="277"/>
  <c r="AR607" i="277"/>
  <c r="M612" i="277"/>
  <c r="AH613" i="277"/>
  <c r="AH615" i="277"/>
  <c r="AT607" i="277"/>
  <c r="AO614" i="277"/>
  <c r="AO611" i="277"/>
  <c r="AO608" i="277"/>
  <c r="Y634" i="277"/>
  <c r="X634" i="277"/>
  <c r="Y580" i="277"/>
  <c r="Y589" i="277"/>
  <c r="Y598" i="277"/>
  <c r="AH614" i="277"/>
  <c r="AH611" i="277"/>
  <c r="AH608" i="277"/>
  <c r="AO616" i="277"/>
  <c r="J607" i="277"/>
  <c r="AO607" i="277"/>
  <c r="M614" i="277"/>
  <c r="M611" i="277"/>
  <c r="M608" i="277"/>
  <c r="T616" i="277"/>
  <c r="T615" i="277"/>
  <c r="T612" i="277"/>
  <c r="T609" i="277"/>
  <c r="AH616" i="277"/>
  <c r="M622" i="277"/>
  <c r="M623" i="277"/>
  <c r="M620" i="277"/>
  <c r="M617" i="277"/>
  <c r="T623" i="277"/>
  <c r="T625" i="277"/>
  <c r="T624" i="277"/>
  <c r="T621" i="277"/>
  <c r="T618" i="277"/>
  <c r="AA604" i="277"/>
  <c r="AH617" i="277"/>
  <c r="AH620" i="277"/>
  <c r="M626" i="277"/>
  <c r="AH626" i="277"/>
  <c r="AO626" i="277"/>
  <c r="T627" i="277"/>
  <c r="M629" i="277"/>
  <c r="AH629" i="277"/>
  <c r="AO629" i="277"/>
  <c r="T630" i="277"/>
  <c r="M632" i="277"/>
  <c r="AO632" i="277"/>
  <c r="T633" i="277"/>
  <c r="M635" i="277"/>
  <c r="M639" i="277"/>
  <c r="AE643" i="277"/>
  <c r="W661" i="277"/>
  <c r="T660" i="277"/>
  <c r="T657" i="277"/>
  <c r="T654" i="277"/>
  <c r="T659" i="277"/>
  <c r="T656" i="277"/>
  <c r="T653" i="277"/>
  <c r="T661" i="277"/>
  <c r="R634" i="277"/>
  <c r="AT634" i="277"/>
  <c r="F642" i="277"/>
  <c r="F639" i="277"/>
  <c r="F636" i="277"/>
  <c r="M640" i="277"/>
  <c r="M637" i="277"/>
  <c r="R643" i="277"/>
  <c r="J652" i="277"/>
  <c r="I652" i="277"/>
  <c r="J670" i="277"/>
  <c r="I670" i="277"/>
  <c r="T641" i="277"/>
  <c r="T638" i="277"/>
  <c r="T643" i="277"/>
  <c r="T634" i="277"/>
  <c r="F637" i="277"/>
  <c r="F638" i="277"/>
  <c r="T640" i="277"/>
  <c r="T642" i="277"/>
  <c r="I643" i="277"/>
  <c r="AL643" i="277"/>
  <c r="AO640" i="277"/>
  <c r="AO637" i="277"/>
  <c r="AT643" i="277"/>
  <c r="W652" i="277"/>
  <c r="T651" i="277"/>
  <c r="T648" i="277"/>
  <c r="T645" i="277"/>
  <c r="T650" i="277"/>
  <c r="T647" i="277"/>
  <c r="T644" i="277"/>
  <c r="T652" i="277"/>
  <c r="Y661" i="277"/>
  <c r="W670" i="277"/>
  <c r="T669" i="277"/>
  <c r="T666" i="277"/>
  <c r="T663" i="277"/>
  <c r="T668" i="277"/>
  <c r="T665" i="277"/>
  <c r="T662" i="277"/>
  <c r="T670" i="277"/>
  <c r="T626" i="277"/>
  <c r="M628" i="277"/>
  <c r="AO628" i="277"/>
  <c r="T629" i="277"/>
  <c r="T635" i="277"/>
  <c r="T637" i="277"/>
  <c r="T639" i="277"/>
  <c r="J661" i="277"/>
  <c r="I661" i="277"/>
  <c r="AA636" i="277"/>
  <c r="AA639" i="277"/>
  <c r="AA642" i="277"/>
  <c r="F645" i="277"/>
  <c r="M646" i="277"/>
  <c r="AO646" i="277"/>
  <c r="F648" i="277"/>
  <c r="M649" i="277"/>
  <c r="AO649" i="277"/>
  <c r="F651" i="277"/>
  <c r="AA651" i="277"/>
  <c r="F654" i="277"/>
  <c r="M655" i="277"/>
  <c r="AO655" i="277"/>
  <c r="F657" i="277"/>
  <c r="M658" i="277"/>
  <c r="AO658" i="277"/>
  <c r="F660" i="277"/>
  <c r="F663" i="277"/>
  <c r="M664" i="277"/>
  <c r="AO664" i="277"/>
  <c r="F666" i="277"/>
  <c r="M667" i="277"/>
  <c r="AO667" i="277"/>
  <c r="F669" i="277"/>
  <c r="AR670" i="277"/>
  <c r="M647" i="277"/>
  <c r="AO647" i="277"/>
  <c r="M650" i="277"/>
  <c r="AO650" i="277"/>
  <c r="M656" i="277"/>
  <c r="AO656" i="277"/>
  <c r="M659" i="277"/>
  <c r="AO659" i="277"/>
  <c r="I12" i="214"/>
  <c r="I15" i="214"/>
  <c r="I21" i="214"/>
  <c r="S38" i="214"/>
  <c r="G38" i="214"/>
  <c r="Q38" i="214"/>
  <c r="E38" i="214"/>
  <c r="O38" i="214"/>
  <c r="M38" i="214"/>
  <c r="S71" i="214"/>
  <c r="G71" i="214"/>
  <c r="Q71" i="214"/>
  <c r="E71" i="214"/>
  <c r="O71" i="214"/>
  <c r="M71" i="214"/>
  <c r="K6" i="214"/>
  <c r="U6" i="214"/>
  <c r="K9" i="214"/>
  <c r="K12" i="214"/>
  <c r="U12" i="214"/>
  <c r="K15" i="214"/>
  <c r="U15" i="214"/>
  <c r="K18" i="214"/>
  <c r="U18" i="214"/>
  <c r="K21" i="214"/>
  <c r="U21" i="214"/>
  <c r="O22" i="214"/>
  <c r="M6" i="214"/>
  <c r="E7" i="214"/>
  <c r="Q7" i="214"/>
  <c r="M9" i="214"/>
  <c r="E10" i="214"/>
  <c r="Q10" i="214"/>
  <c r="M12" i="214"/>
  <c r="E13" i="214"/>
  <c r="Q13" i="214"/>
  <c r="M15" i="214"/>
  <c r="E16" i="214"/>
  <c r="Q16" i="214"/>
  <c r="M18" i="214"/>
  <c r="E19" i="214"/>
  <c r="Q19" i="214"/>
  <c r="M21" i="214"/>
  <c r="E22" i="214"/>
  <c r="Q22" i="214"/>
  <c r="M24" i="214"/>
  <c r="E25" i="214"/>
  <c r="Q25" i="214"/>
  <c r="K26" i="214"/>
  <c r="S29" i="214"/>
  <c r="G29" i="214"/>
  <c r="Q29" i="214"/>
  <c r="E29" i="214"/>
  <c r="O29" i="214"/>
  <c r="M29" i="214"/>
  <c r="I35" i="214"/>
  <c r="S41" i="214"/>
  <c r="G41" i="214"/>
  <c r="Q41" i="214"/>
  <c r="E41" i="214"/>
  <c r="O41" i="214"/>
  <c r="M41" i="214"/>
  <c r="I44" i="214"/>
  <c r="I6" i="214"/>
  <c r="I18" i="214"/>
  <c r="S53" i="214"/>
  <c r="G53" i="214"/>
  <c r="Q53" i="214"/>
  <c r="E53" i="214"/>
  <c r="O53" i="214"/>
  <c r="M53" i="214"/>
  <c r="S65" i="214"/>
  <c r="G65" i="214"/>
  <c r="Q65" i="214"/>
  <c r="E65" i="214"/>
  <c r="O65" i="214"/>
  <c r="M65" i="214"/>
  <c r="S77" i="214"/>
  <c r="G77" i="214"/>
  <c r="Q77" i="214"/>
  <c r="E77" i="214"/>
  <c r="O77" i="214"/>
  <c r="M77" i="214"/>
  <c r="U9" i="214"/>
  <c r="K24" i="214"/>
  <c r="U24" i="214"/>
  <c r="O25" i="214"/>
  <c r="U38" i="214"/>
  <c r="S47" i="214"/>
  <c r="G47" i="214"/>
  <c r="Q47" i="214"/>
  <c r="E47" i="214"/>
  <c r="O47" i="214"/>
  <c r="M47" i="214"/>
  <c r="U59" i="214"/>
  <c r="U65" i="214"/>
  <c r="U71" i="214"/>
  <c r="K5" i="214"/>
  <c r="O6" i="214"/>
  <c r="G7" i="214"/>
  <c r="S7" i="214"/>
  <c r="K8" i="214"/>
  <c r="O9" i="214"/>
  <c r="G10" i="214"/>
  <c r="S10" i="214"/>
  <c r="K11" i="214"/>
  <c r="O12" i="214"/>
  <c r="G13" i="214"/>
  <c r="S13" i="214"/>
  <c r="K14" i="214"/>
  <c r="O15" i="214"/>
  <c r="G16" i="214"/>
  <c r="S16" i="214"/>
  <c r="O18" i="214"/>
  <c r="G19" i="214"/>
  <c r="S19" i="214"/>
  <c r="O21" i="214"/>
  <c r="G22" i="214"/>
  <c r="S22" i="214"/>
  <c r="O24" i="214"/>
  <c r="G25" i="214"/>
  <c r="S25" i="214"/>
  <c r="S50" i="214"/>
  <c r="G50" i="214"/>
  <c r="Q50" i="214"/>
  <c r="E50" i="214"/>
  <c r="O50" i="214"/>
  <c r="M50" i="214"/>
  <c r="S56" i="214"/>
  <c r="G56" i="214"/>
  <c r="Q56" i="214"/>
  <c r="E56" i="214"/>
  <c r="O56" i="214"/>
  <c r="M56" i="214"/>
  <c r="S62" i="214"/>
  <c r="G62" i="214"/>
  <c r="Q62" i="214"/>
  <c r="E62" i="214"/>
  <c r="O62" i="214"/>
  <c r="M62" i="214"/>
  <c r="S68" i="214"/>
  <c r="G68" i="214"/>
  <c r="Q68" i="214"/>
  <c r="E68" i="214"/>
  <c r="O68" i="214"/>
  <c r="M68" i="214"/>
  <c r="S74" i="214"/>
  <c r="G74" i="214"/>
  <c r="Q74" i="214"/>
  <c r="E74" i="214"/>
  <c r="O74" i="214"/>
  <c r="M74" i="214"/>
  <c r="Q9" i="214"/>
  <c r="I10" i="214"/>
  <c r="Q18" i="214"/>
  <c r="S35" i="214"/>
  <c r="G35" i="214"/>
  <c r="Q35" i="214"/>
  <c r="E35" i="214"/>
  <c r="O35" i="214"/>
  <c r="M35" i="214"/>
  <c r="I38" i="214"/>
  <c r="S44" i="214"/>
  <c r="G44" i="214"/>
  <c r="Q44" i="214"/>
  <c r="E44" i="214"/>
  <c r="O44" i="214"/>
  <c r="M44" i="214"/>
  <c r="I53" i="214"/>
  <c r="I65" i="214"/>
  <c r="I71" i="214"/>
  <c r="I77" i="214"/>
  <c r="S59" i="214"/>
  <c r="G59" i="214"/>
  <c r="Q59" i="214"/>
  <c r="E59" i="214"/>
  <c r="O59" i="214"/>
  <c r="M59" i="214"/>
  <c r="E6" i="214"/>
  <c r="Q6" i="214"/>
  <c r="I7" i="214"/>
  <c r="E9" i="214"/>
  <c r="E12" i="214"/>
  <c r="Q12" i="214"/>
  <c r="I13" i="214"/>
  <c r="E15" i="214"/>
  <c r="Q15" i="214"/>
  <c r="I16" i="214"/>
  <c r="E18" i="214"/>
  <c r="E21" i="214"/>
  <c r="Q21" i="214"/>
  <c r="E24" i="214"/>
  <c r="Q24" i="214"/>
  <c r="I25" i="214"/>
  <c r="G6" i="214"/>
  <c r="K7" i="214"/>
  <c r="G9" i="214"/>
  <c r="K10" i="214"/>
  <c r="G12" i="214"/>
  <c r="K13" i="214"/>
  <c r="G15" i="214"/>
  <c r="K16" i="214"/>
  <c r="G18" i="214"/>
  <c r="K19" i="214"/>
  <c r="G21" i="214"/>
  <c r="K22" i="214"/>
  <c r="G24" i="214"/>
  <c r="K25" i="214"/>
  <c r="S26" i="214"/>
  <c r="O26" i="214"/>
  <c r="S32" i="214"/>
  <c r="G32" i="214"/>
  <c r="Q32" i="214"/>
  <c r="E32" i="214"/>
  <c r="O32" i="214"/>
  <c r="M32" i="214"/>
  <c r="U35" i="214"/>
  <c r="K38" i="214"/>
  <c r="U44" i="214"/>
  <c r="I47" i="214"/>
  <c r="K53" i="214"/>
  <c r="K59" i="214"/>
  <c r="K65" i="214"/>
  <c r="K71" i="214"/>
  <c r="K77" i="214"/>
  <c r="Q27" i="214"/>
  <c r="E30" i="214"/>
  <c r="Q30" i="214"/>
  <c r="Q33" i="214"/>
  <c r="E36" i="214"/>
  <c r="Q36" i="214"/>
  <c r="E39" i="214"/>
  <c r="Q39" i="214"/>
  <c r="E42" i="214"/>
  <c r="Q42" i="214"/>
  <c r="E45" i="214"/>
  <c r="Q45" i="214"/>
  <c r="E48" i="214"/>
  <c r="Q48" i="214"/>
  <c r="E51" i="214"/>
  <c r="Q51" i="214"/>
  <c r="E54" i="214"/>
  <c r="Q54" i="214"/>
  <c r="E57" i="214"/>
  <c r="Q57" i="214"/>
  <c r="E60" i="214"/>
  <c r="Q60" i="214"/>
  <c r="E63" i="214"/>
  <c r="Q63" i="214"/>
  <c r="E66" i="214"/>
  <c r="Q66" i="214"/>
  <c r="E69" i="214"/>
  <c r="Q69" i="214"/>
  <c r="E72" i="214"/>
  <c r="Q72" i="214"/>
  <c r="E75" i="214"/>
  <c r="Q75" i="214"/>
  <c r="E78" i="214"/>
  <c r="Q78" i="214"/>
  <c r="G27" i="214"/>
  <c r="S27" i="214"/>
  <c r="K28" i="214"/>
  <c r="U28" i="214"/>
  <c r="G30" i="214"/>
  <c r="S30" i="214"/>
  <c r="K31" i="214"/>
  <c r="U31" i="214"/>
  <c r="S33" i="214"/>
  <c r="K34" i="214"/>
  <c r="U34" i="214"/>
  <c r="G36" i="214"/>
  <c r="S36" i="214"/>
  <c r="K37" i="214"/>
  <c r="U37" i="214"/>
  <c r="G39" i="214"/>
  <c r="S39" i="214"/>
  <c r="K40" i="214"/>
  <c r="U40" i="214"/>
  <c r="G42" i="214"/>
  <c r="S42" i="214"/>
  <c r="K43" i="214"/>
  <c r="U43" i="214"/>
  <c r="G45" i="214"/>
  <c r="S45" i="214"/>
  <c r="U46" i="214"/>
  <c r="G51" i="214"/>
  <c r="S51" i="214"/>
  <c r="K52" i="214"/>
  <c r="U52" i="214"/>
  <c r="G54" i="214"/>
  <c r="S54" i="214"/>
  <c r="K55" i="214"/>
  <c r="U55" i="214"/>
  <c r="G57" i="214"/>
  <c r="S57" i="214"/>
  <c r="K58" i="214"/>
  <c r="U58" i="214"/>
  <c r="G60" i="214"/>
  <c r="S60" i="214"/>
  <c r="K61" i="214"/>
  <c r="U61" i="214"/>
  <c r="G63" i="214"/>
  <c r="S63" i="214"/>
  <c r="K64" i="214"/>
  <c r="U64" i="214"/>
  <c r="G66" i="214"/>
  <c r="S66" i="214"/>
  <c r="K67" i="214"/>
  <c r="U67" i="214"/>
  <c r="G69" i="214"/>
  <c r="S69" i="214"/>
  <c r="K70" i="214"/>
  <c r="U70" i="214"/>
  <c r="G72" i="214"/>
  <c r="S72" i="214"/>
  <c r="K73" i="214"/>
  <c r="U73" i="214"/>
  <c r="G75" i="214"/>
  <c r="S75" i="214"/>
  <c r="K76" i="214"/>
  <c r="U76" i="214"/>
  <c r="G78" i="214"/>
  <c r="S78" i="214"/>
  <c r="M28" i="214"/>
  <c r="M34" i="214"/>
  <c r="M37" i="214"/>
  <c r="M40" i="214"/>
  <c r="M43" i="214"/>
  <c r="M46" i="214"/>
  <c r="K27" i="214"/>
  <c r="K30" i="214"/>
  <c r="K36" i="214"/>
  <c r="K39" i="214"/>
  <c r="K42" i="214"/>
  <c r="K45" i="214"/>
  <c r="K51" i="214"/>
  <c r="K54" i="214"/>
  <c r="K57" i="214"/>
  <c r="K60" i="214"/>
  <c r="K63" i="214"/>
  <c r="K66" i="214"/>
  <c r="K69" i="214"/>
  <c r="K72" i="214"/>
  <c r="K75" i="214"/>
  <c r="K78" i="214"/>
  <c r="H6" i="212"/>
  <c r="T6" i="212"/>
  <c r="T12" i="212"/>
  <c r="T15" i="212"/>
  <c r="H11" i="212"/>
  <c r="L12" i="212"/>
  <c r="L15" i="212"/>
  <c r="J5" i="212"/>
  <c r="T5" i="212"/>
  <c r="N6" i="212"/>
  <c r="F7" i="212"/>
  <c r="J8" i="212"/>
  <c r="T8" i="212"/>
  <c r="N9" i="212"/>
  <c r="F10" i="212"/>
  <c r="J11" i="212"/>
  <c r="T11" i="212"/>
  <c r="N12" i="212"/>
  <c r="F13" i="212"/>
  <c r="J14" i="212"/>
  <c r="T14" i="212"/>
  <c r="N15" i="212"/>
  <c r="H9" i="212"/>
  <c r="H12" i="212"/>
  <c r="H15" i="212"/>
  <c r="J6" i="212"/>
  <c r="J9" i="212"/>
  <c r="T9" i="212"/>
  <c r="J12" i="212"/>
  <c r="J15" i="212"/>
  <c r="H5" i="212"/>
  <c r="L6" i="212"/>
  <c r="H8" i="212"/>
  <c r="L9" i="212"/>
  <c r="D6" i="212"/>
  <c r="D9" i="212"/>
  <c r="D12" i="212"/>
  <c r="D15" i="212"/>
  <c r="J7" i="211"/>
  <c r="J10" i="211"/>
  <c r="D5" i="211"/>
  <c r="P5" i="211"/>
  <c r="L7" i="211"/>
  <c r="D8" i="211"/>
  <c r="P8" i="211"/>
  <c r="L10" i="211"/>
  <c r="D11" i="211"/>
  <c r="P11" i="211"/>
  <c r="R11" i="211"/>
  <c r="H10" i="211"/>
  <c r="T7" i="211"/>
  <c r="T10" i="211"/>
  <c r="D7" i="211"/>
  <c r="P7" i="211"/>
  <c r="D10" i="211"/>
  <c r="P10" i="211"/>
  <c r="H7" i="211"/>
  <c r="N7" i="211"/>
  <c r="N10" i="211"/>
  <c r="H5" i="211"/>
  <c r="J5" i="211"/>
  <c r="F7" i="211"/>
  <c r="J8" i="211"/>
  <c r="F10" i="211"/>
  <c r="J11" i="211"/>
  <c r="AM79" i="284"/>
  <c r="AL79" i="284"/>
  <c r="AK79" i="284"/>
  <c r="AG79" i="284"/>
  <c r="AF79" i="284"/>
  <c r="AE79" i="284"/>
  <c r="AA79" i="284"/>
  <c r="Z79" i="284"/>
  <c r="Y79" i="284"/>
  <c r="U79" i="284"/>
  <c r="T79" i="284"/>
  <c r="S79" i="284"/>
  <c r="O79" i="284"/>
  <c r="N79" i="284"/>
  <c r="M79" i="284"/>
  <c r="I79" i="284"/>
  <c r="H79" i="284"/>
  <c r="G79" i="284"/>
  <c r="AM78" i="284"/>
  <c r="AL78" i="284"/>
  <c r="AK78" i="284"/>
  <c r="AG78" i="284"/>
  <c r="AF78" i="284"/>
  <c r="AE78" i="284"/>
  <c r="AA78" i="284"/>
  <c r="Z78" i="284"/>
  <c r="Y78" i="284"/>
  <c r="U78" i="284"/>
  <c r="T78" i="284"/>
  <c r="S78" i="284"/>
  <c r="O78" i="284"/>
  <c r="N78" i="284"/>
  <c r="M78" i="284"/>
  <c r="I78" i="284"/>
  <c r="H78" i="284"/>
  <c r="G78" i="284"/>
  <c r="AM77" i="284"/>
  <c r="AL77" i="284"/>
  <c r="AK77" i="284"/>
  <c r="AG77" i="284"/>
  <c r="AF77" i="284"/>
  <c r="AE77" i="284"/>
  <c r="AA77" i="284"/>
  <c r="Z77" i="284"/>
  <c r="Y77" i="284"/>
  <c r="U77" i="284"/>
  <c r="T77" i="284"/>
  <c r="S77" i="284"/>
  <c r="O77" i="284"/>
  <c r="N77" i="284"/>
  <c r="M77" i="284"/>
  <c r="I77" i="284"/>
  <c r="H77" i="284"/>
  <c r="G77" i="284"/>
  <c r="AM76" i="284"/>
  <c r="AL76" i="284"/>
  <c r="AK76" i="284"/>
  <c r="AG76" i="284"/>
  <c r="AF76" i="284"/>
  <c r="AE76" i="284"/>
  <c r="AA76" i="284"/>
  <c r="Z76" i="284"/>
  <c r="Y76" i="284"/>
  <c r="U76" i="284"/>
  <c r="T76" i="284"/>
  <c r="S76" i="284"/>
  <c r="O76" i="284"/>
  <c r="N76" i="284"/>
  <c r="M76" i="284"/>
  <c r="I76" i="284"/>
  <c r="H76" i="284"/>
  <c r="G76" i="284"/>
  <c r="AM75" i="284"/>
  <c r="AL75" i="284"/>
  <c r="AK75" i="284"/>
  <c r="AG75" i="284"/>
  <c r="AF75" i="284"/>
  <c r="AE75" i="284"/>
  <c r="AA75" i="284"/>
  <c r="Z75" i="284"/>
  <c r="Y75" i="284"/>
  <c r="U75" i="284"/>
  <c r="T75" i="284"/>
  <c r="S75" i="284"/>
  <c r="O75" i="284"/>
  <c r="N75" i="284"/>
  <c r="M75" i="284"/>
  <c r="I75" i="284"/>
  <c r="H75" i="284"/>
  <c r="G75" i="284"/>
  <c r="AM74" i="284"/>
  <c r="AL74" i="284"/>
  <c r="AK74" i="284"/>
  <c r="AG74" i="284"/>
  <c r="AF74" i="284"/>
  <c r="AE74" i="284"/>
  <c r="AA74" i="284"/>
  <c r="Z74" i="284"/>
  <c r="Y74" i="284"/>
  <c r="U74" i="284"/>
  <c r="T74" i="284"/>
  <c r="S74" i="284"/>
  <c r="O74" i="284"/>
  <c r="N74" i="284"/>
  <c r="M74" i="284"/>
  <c r="I74" i="284"/>
  <c r="H74" i="284"/>
  <c r="G74" i="284"/>
  <c r="AM73" i="284"/>
  <c r="AL73" i="284"/>
  <c r="AK73" i="284"/>
  <c r="AG73" i="284"/>
  <c r="AF73" i="284"/>
  <c r="AE73" i="284"/>
  <c r="AA73" i="284"/>
  <c r="Z73" i="284"/>
  <c r="Y73" i="284"/>
  <c r="U73" i="284"/>
  <c r="T73" i="284"/>
  <c r="S73" i="284"/>
  <c r="O73" i="284"/>
  <c r="N73" i="284"/>
  <c r="M73" i="284"/>
  <c r="I73" i="284"/>
  <c r="H73" i="284"/>
  <c r="G73" i="284"/>
  <c r="AM72" i="284"/>
  <c r="AL72" i="284"/>
  <c r="AK72" i="284"/>
  <c r="AG72" i="284"/>
  <c r="AF72" i="284"/>
  <c r="AE72" i="284"/>
  <c r="AA72" i="284"/>
  <c r="Z72" i="284"/>
  <c r="Y72" i="284"/>
  <c r="U72" i="284"/>
  <c r="T72" i="284"/>
  <c r="S72" i="284"/>
  <c r="O72" i="284"/>
  <c r="N72" i="284"/>
  <c r="M72" i="284"/>
  <c r="I72" i="284"/>
  <c r="H72" i="284"/>
  <c r="G72" i="284"/>
  <c r="AM71" i="284"/>
  <c r="AL71" i="284"/>
  <c r="AK71" i="284"/>
  <c r="AG71" i="284"/>
  <c r="AF71" i="284"/>
  <c r="AE71" i="284"/>
  <c r="AA71" i="284"/>
  <c r="Z71" i="284"/>
  <c r="Y71" i="284"/>
  <c r="U71" i="284"/>
  <c r="T71" i="284"/>
  <c r="S71" i="284"/>
  <c r="O71" i="284"/>
  <c r="N71" i="284"/>
  <c r="M71" i="284"/>
  <c r="I71" i="284"/>
  <c r="H71" i="284"/>
  <c r="G71" i="284"/>
  <c r="AM70" i="284"/>
  <c r="AL70" i="284"/>
  <c r="AK70" i="284"/>
  <c r="AG70" i="284"/>
  <c r="AF70" i="284"/>
  <c r="AE70" i="284"/>
  <c r="AA70" i="284"/>
  <c r="Z70" i="284"/>
  <c r="Y70" i="284"/>
  <c r="U70" i="284"/>
  <c r="T70" i="284"/>
  <c r="S70" i="284"/>
  <c r="O70" i="284"/>
  <c r="N70" i="284"/>
  <c r="M70" i="284"/>
  <c r="I70" i="284"/>
  <c r="H70" i="284"/>
  <c r="G70" i="284"/>
  <c r="AM69" i="284"/>
  <c r="AL69" i="284"/>
  <c r="AK69" i="284"/>
  <c r="AG69" i="284"/>
  <c r="AF69" i="284"/>
  <c r="AE69" i="284"/>
  <c r="AA69" i="284"/>
  <c r="Z69" i="284"/>
  <c r="Y69" i="284"/>
  <c r="U69" i="284"/>
  <c r="T69" i="284"/>
  <c r="S69" i="284"/>
  <c r="O69" i="284"/>
  <c r="N69" i="284"/>
  <c r="M69" i="284"/>
  <c r="I69" i="284"/>
  <c r="H69" i="284"/>
  <c r="G69" i="284"/>
  <c r="AM68" i="284"/>
  <c r="AL68" i="284"/>
  <c r="AK68" i="284"/>
  <c r="AG68" i="284"/>
  <c r="AF68" i="284"/>
  <c r="AE68" i="284"/>
  <c r="AA68" i="284"/>
  <c r="Z68" i="284"/>
  <c r="Y68" i="284"/>
  <c r="U68" i="284"/>
  <c r="T68" i="284"/>
  <c r="S68" i="284"/>
  <c r="O68" i="284"/>
  <c r="N68" i="284"/>
  <c r="M68" i="284"/>
  <c r="I68" i="284"/>
  <c r="H68" i="284"/>
  <c r="G68" i="284"/>
  <c r="AM67" i="284"/>
  <c r="AL67" i="284"/>
  <c r="AK67" i="284"/>
  <c r="AG67" i="284"/>
  <c r="AF67" i="284"/>
  <c r="AE67" i="284"/>
  <c r="AA67" i="284"/>
  <c r="Z67" i="284"/>
  <c r="Y67" i="284"/>
  <c r="U67" i="284"/>
  <c r="T67" i="284"/>
  <c r="S67" i="284"/>
  <c r="O67" i="284"/>
  <c r="N67" i="284"/>
  <c r="M67" i="284"/>
  <c r="I67" i="284"/>
  <c r="H67" i="284"/>
  <c r="G67" i="284"/>
  <c r="AM66" i="284"/>
  <c r="AL66" i="284"/>
  <c r="AK66" i="284"/>
  <c r="AG66" i="284"/>
  <c r="AF66" i="284"/>
  <c r="AE66" i="284"/>
  <c r="AA66" i="284"/>
  <c r="Z66" i="284"/>
  <c r="Y66" i="284"/>
  <c r="U66" i="284"/>
  <c r="T66" i="284"/>
  <c r="S66" i="284"/>
  <c r="O66" i="284"/>
  <c r="N66" i="284"/>
  <c r="M66" i="284"/>
  <c r="I66" i="284"/>
  <c r="H66" i="284"/>
  <c r="G66" i="284"/>
  <c r="AM65" i="284"/>
  <c r="AL65" i="284"/>
  <c r="AK65" i="284"/>
  <c r="AG65" i="284"/>
  <c r="AF65" i="284"/>
  <c r="AE65" i="284"/>
  <c r="AA65" i="284"/>
  <c r="Z65" i="284"/>
  <c r="Y65" i="284"/>
  <c r="U65" i="284"/>
  <c r="T65" i="284"/>
  <c r="S65" i="284"/>
  <c r="O65" i="284"/>
  <c r="N65" i="284"/>
  <c r="M65" i="284"/>
  <c r="I65" i="284"/>
  <c r="H65" i="284"/>
  <c r="G65" i="284"/>
  <c r="AM64" i="284"/>
  <c r="AL64" i="284"/>
  <c r="AK64" i="284"/>
  <c r="AG64" i="284"/>
  <c r="AF64" i="284"/>
  <c r="AE64" i="284"/>
  <c r="AA64" i="284"/>
  <c r="Z64" i="284"/>
  <c r="Y64" i="284"/>
  <c r="U64" i="284"/>
  <c r="T64" i="284"/>
  <c r="S64" i="284"/>
  <c r="O64" i="284"/>
  <c r="N64" i="284"/>
  <c r="M64" i="284"/>
  <c r="I64" i="284"/>
  <c r="H64" i="284"/>
  <c r="G64" i="284"/>
  <c r="AM63" i="284"/>
  <c r="AL63" i="284"/>
  <c r="AK63" i="284"/>
  <c r="AG63" i="284"/>
  <c r="AF63" i="284"/>
  <c r="AE63" i="284"/>
  <c r="AA63" i="284"/>
  <c r="Z63" i="284"/>
  <c r="Y63" i="284"/>
  <c r="U63" i="284"/>
  <c r="T63" i="284"/>
  <c r="S63" i="284"/>
  <c r="O63" i="284"/>
  <c r="N63" i="284"/>
  <c r="M63" i="284"/>
  <c r="I63" i="284"/>
  <c r="H63" i="284"/>
  <c r="G63" i="284"/>
  <c r="AM62" i="284"/>
  <c r="AL62" i="284"/>
  <c r="AK62" i="284"/>
  <c r="AG62" i="284"/>
  <c r="AF62" i="284"/>
  <c r="AE62" i="284"/>
  <c r="AA62" i="284"/>
  <c r="Z62" i="284"/>
  <c r="Y62" i="284"/>
  <c r="U62" i="284"/>
  <c r="T62" i="284"/>
  <c r="S62" i="284"/>
  <c r="O62" i="284"/>
  <c r="N62" i="284"/>
  <c r="M62" i="284"/>
  <c r="I62" i="284"/>
  <c r="H62" i="284"/>
  <c r="G62" i="284"/>
  <c r="AM61" i="284"/>
  <c r="AL61" i="284"/>
  <c r="AK61" i="284"/>
  <c r="AG61" i="284"/>
  <c r="AF61" i="284"/>
  <c r="AE61" i="284"/>
  <c r="AA61" i="284"/>
  <c r="Z61" i="284"/>
  <c r="Y61" i="284"/>
  <c r="U61" i="284"/>
  <c r="T61" i="284"/>
  <c r="S61" i="284"/>
  <c r="O61" i="284"/>
  <c r="N61" i="284"/>
  <c r="M61" i="284"/>
  <c r="I61" i="284"/>
  <c r="H61" i="284"/>
  <c r="G61" i="284"/>
  <c r="AM60" i="284"/>
  <c r="AL60" i="284"/>
  <c r="AK60" i="284"/>
  <c r="AG60" i="284"/>
  <c r="AF60" i="284"/>
  <c r="AE60" i="284"/>
  <c r="AA60" i="284"/>
  <c r="Z60" i="284"/>
  <c r="Y60" i="284"/>
  <c r="U60" i="284"/>
  <c r="T60" i="284"/>
  <c r="S60" i="284"/>
  <c r="O60" i="284"/>
  <c r="N60" i="284"/>
  <c r="M60" i="284"/>
  <c r="I60" i="284"/>
  <c r="H60" i="284"/>
  <c r="G60" i="284"/>
  <c r="AM59" i="284"/>
  <c r="AL59" i="284"/>
  <c r="AK59" i="284"/>
  <c r="AG59" i="284"/>
  <c r="AF59" i="284"/>
  <c r="AE59" i="284"/>
  <c r="AA59" i="284"/>
  <c r="Z59" i="284"/>
  <c r="Y59" i="284"/>
  <c r="U59" i="284"/>
  <c r="T59" i="284"/>
  <c r="S59" i="284"/>
  <c r="O59" i="284"/>
  <c r="N59" i="284"/>
  <c r="M59" i="284"/>
  <c r="I59" i="284"/>
  <c r="H59" i="284"/>
  <c r="G59" i="284"/>
  <c r="AM58" i="284"/>
  <c r="AL58" i="284"/>
  <c r="AK58" i="284"/>
  <c r="AG58" i="284"/>
  <c r="AF58" i="284"/>
  <c r="AE58" i="284"/>
  <c r="AA58" i="284"/>
  <c r="Z58" i="284"/>
  <c r="Y58" i="284"/>
  <c r="U58" i="284"/>
  <c r="T58" i="284"/>
  <c r="S58" i="284"/>
  <c r="O58" i="284"/>
  <c r="N58" i="284"/>
  <c r="M58" i="284"/>
  <c r="I58" i="284"/>
  <c r="H58" i="284"/>
  <c r="G58" i="284"/>
  <c r="AM57" i="284"/>
  <c r="AL57" i="284"/>
  <c r="AK57" i="284"/>
  <c r="AG57" i="284"/>
  <c r="AF57" i="284"/>
  <c r="AE57" i="284"/>
  <c r="AA57" i="284"/>
  <c r="Z57" i="284"/>
  <c r="Y57" i="284"/>
  <c r="U57" i="284"/>
  <c r="T57" i="284"/>
  <c r="S57" i="284"/>
  <c r="O57" i="284"/>
  <c r="N57" i="284"/>
  <c r="M57" i="284"/>
  <c r="I57" i="284"/>
  <c r="H57" i="284"/>
  <c r="G57" i="284"/>
  <c r="AM56" i="284"/>
  <c r="AL56" i="284"/>
  <c r="AK56" i="284"/>
  <c r="AG56" i="284"/>
  <c r="AF56" i="284"/>
  <c r="AE56" i="284"/>
  <c r="AA56" i="284"/>
  <c r="Z56" i="284"/>
  <c r="Y56" i="284"/>
  <c r="U56" i="284"/>
  <c r="T56" i="284"/>
  <c r="S56" i="284"/>
  <c r="O56" i="284"/>
  <c r="N56" i="284"/>
  <c r="M56" i="284"/>
  <c r="I56" i="284"/>
  <c r="H56" i="284"/>
  <c r="G56" i="284"/>
  <c r="AM55" i="284"/>
  <c r="AL55" i="284"/>
  <c r="AK55" i="284"/>
  <c r="AG55" i="284"/>
  <c r="AF55" i="284"/>
  <c r="AE55" i="284"/>
  <c r="AA55" i="284"/>
  <c r="Z55" i="284"/>
  <c r="Y55" i="284"/>
  <c r="U55" i="284"/>
  <c r="T55" i="284"/>
  <c r="S55" i="284"/>
  <c r="O55" i="284"/>
  <c r="N55" i="284"/>
  <c r="M55" i="284"/>
  <c r="I55" i="284"/>
  <c r="H55" i="284"/>
  <c r="G55" i="284"/>
  <c r="AM54" i="284"/>
  <c r="AL54" i="284"/>
  <c r="AK54" i="284"/>
  <c r="AG54" i="284"/>
  <c r="AF54" i="284"/>
  <c r="AE54" i="284"/>
  <c r="AA54" i="284"/>
  <c r="Z54" i="284"/>
  <c r="Y54" i="284"/>
  <c r="U54" i="284"/>
  <c r="T54" i="284"/>
  <c r="S54" i="284"/>
  <c r="O54" i="284"/>
  <c r="N54" i="284"/>
  <c r="M54" i="284"/>
  <c r="I54" i="284"/>
  <c r="H54" i="284"/>
  <c r="G54" i="284"/>
  <c r="AM53" i="284"/>
  <c r="AL53" i="284"/>
  <c r="AK53" i="284"/>
  <c r="AG53" i="284"/>
  <c r="AF53" i="284"/>
  <c r="AE53" i="284"/>
  <c r="AA53" i="284"/>
  <c r="Z53" i="284"/>
  <c r="Y53" i="284"/>
  <c r="U53" i="284"/>
  <c r="T53" i="284"/>
  <c r="S53" i="284"/>
  <c r="O53" i="284"/>
  <c r="N53" i="284"/>
  <c r="M53" i="284"/>
  <c r="I53" i="284"/>
  <c r="H53" i="284"/>
  <c r="G53" i="284"/>
  <c r="AM52" i="284"/>
  <c r="AL52" i="284"/>
  <c r="AK52" i="284"/>
  <c r="AG52" i="284"/>
  <c r="AF52" i="284"/>
  <c r="AE52" i="284"/>
  <c r="AA52" i="284"/>
  <c r="Z52" i="284"/>
  <c r="Y52" i="284"/>
  <c r="U52" i="284"/>
  <c r="T52" i="284"/>
  <c r="S52" i="284"/>
  <c r="O52" i="284"/>
  <c r="N52" i="284"/>
  <c r="M52" i="284"/>
  <c r="I52" i="284"/>
  <c r="H52" i="284"/>
  <c r="G52" i="284"/>
  <c r="AM51" i="284"/>
  <c r="AL51" i="284"/>
  <c r="AK51" i="284"/>
  <c r="AG51" i="284"/>
  <c r="AF51" i="284"/>
  <c r="AE51" i="284"/>
  <c r="AA51" i="284"/>
  <c r="Z51" i="284"/>
  <c r="Y51" i="284"/>
  <c r="U51" i="284"/>
  <c r="T51" i="284"/>
  <c r="S51" i="284"/>
  <c r="O51" i="284"/>
  <c r="N51" i="284"/>
  <c r="M51" i="284"/>
  <c r="I51" i="284"/>
  <c r="H51" i="284"/>
  <c r="G51" i="284"/>
  <c r="AM50" i="284"/>
  <c r="AL50" i="284"/>
  <c r="AK50" i="284"/>
  <c r="AG50" i="284"/>
  <c r="AF50" i="284"/>
  <c r="AE50" i="284"/>
  <c r="AA50" i="284"/>
  <c r="Z50" i="284"/>
  <c r="Y50" i="284"/>
  <c r="U50" i="284"/>
  <c r="T50" i="284"/>
  <c r="S50" i="284"/>
  <c r="O50" i="284"/>
  <c r="N50" i="284"/>
  <c r="M50" i="284"/>
  <c r="I50" i="284"/>
  <c r="H50" i="284"/>
  <c r="G50" i="284"/>
  <c r="AM49" i="284"/>
  <c r="AL49" i="284"/>
  <c r="AK49" i="284"/>
  <c r="AG49" i="284"/>
  <c r="AF49" i="284"/>
  <c r="AE49" i="284"/>
  <c r="AA49" i="284"/>
  <c r="Z49" i="284"/>
  <c r="Y49" i="284"/>
  <c r="U49" i="284"/>
  <c r="T49" i="284"/>
  <c r="S49" i="284"/>
  <c r="O49" i="284"/>
  <c r="N49" i="284"/>
  <c r="M49" i="284"/>
  <c r="I49" i="284"/>
  <c r="H49" i="284"/>
  <c r="G49" i="284"/>
  <c r="AM48" i="284"/>
  <c r="AL48" i="284"/>
  <c r="AK48" i="284"/>
  <c r="AG48" i="284"/>
  <c r="AF48" i="284"/>
  <c r="AE48" i="284"/>
  <c r="AA48" i="284"/>
  <c r="Z48" i="284"/>
  <c r="Y48" i="284"/>
  <c r="U48" i="284"/>
  <c r="T48" i="284"/>
  <c r="S48" i="284"/>
  <c r="O48" i="284"/>
  <c r="N48" i="284"/>
  <c r="M48" i="284"/>
  <c r="I48" i="284"/>
  <c r="H48" i="284"/>
  <c r="G48" i="284"/>
  <c r="AM47" i="284"/>
  <c r="AL47" i="284"/>
  <c r="AK47" i="284"/>
  <c r="AG47" i="284"/>
  <c r="AF47" i="284"/>
  <c r="AE47" i="284"/>
  <c r="AA47" i="284"/>
  <c r="Z47" i="284"/>
  <c r="Y47" i="284"/>
  <c r="U47" i="284"/>
  <c r="T47" i="284"/>
  <c r="S47" i="284"/>
  <c r="O47" i="284"/>
  <c r="N47" i="284"/>
  <c r="M47" i="284"/>
  <c r="I47" i="284"/>
  <c r="H47" i="284"/>
  <c r="G47" i="284"/>
  <c r="AM46" i="284"/>
  <c r="AL46" i="284"/>
  <c r="AK46" i="284"/>
  <c r="AG46" i="284"/>
  <c r="AF46" i="284"/>
  <c r="AE46" i="284"/>
  <c r="AA46" i="284"/>
  <c r="Z46" i="284"/>
  <c r="Y46" i="284"/>
  <c r="U46" i="284"/>
  <c r="T46" i="284"/>
  <c r="S46" i="284"/>
  <c r="O46" i="284"/>
  <c r="N46" i="284"/>
  <c r="M46" i="284"/>
  <c r="I46" i="284"/>
  <c r="H46" i="284"/>
  <c r="G46" i="284"/>
  <c r="AM45" i="284"/>
  <c r="AL45" i="284"/>
  <c r="AK45" i="284"/>
  <c r="AG45" i="284"/>
  <c r="AF45" i="284"/>
  <c r="AE45" i="284"/>
  <c r="AA45" i="284"/>
  <c r="Z45" i="284"/>
  <c r="Y45" i="284"/>
  <c r="U45" i="284"/>
  <c r="T45" i="284"/>
  <c r="S45" i="284"/>
  <c r="O45" i="284"/>
  <c r="N45" i="284"/>
  <c r="M45" i="284"/>
  <c r="I45" i="284"/>
  <c r="H45" i="284"/>
  <c r="G45" i="284"/>
  <c r="AM44" i="284"/>
  <c r="AL44" i="284"/>
  <c r="AK44" i="284"/>
  <c r="AG44" i="284"/>
  <c r="AF44" i="284"/>
  <c r="AE44" i="284"/>
  <c r="AA44" i="284"/>
  <c r="Z44" i="284"/>
  <c r="Y44" i="284"/>
  <c r="U44" i="284"/>
  <c r="T44" i="284"/>
  <c r="S44" i="284"/>
  <c r="O44" i="284"/>
  <c r="N44" i="284"/>
  <c r="M44" i="284"/>
  <c r="I44" i="284"/>
  <c r="H44" i="284"/>
  <c r="G44" i="284"/>
  <c r="AM43" i="284"/>
  <c r="AL43" i="284"/>
  <c r="AK43" i="284"/>
  <c r="AG43" i="284"/>
  <c r="AF43" i="284"/>
  <c r="AE43" i="284"/>
  <c r="AA43" i="284"/>
  <c r="Z43" i="284"/>
  <c r="Y43" i="284"/>
  <c r="U43" i="284"/>
  <c r="T43" i="284"/>
  <c r="S43" i="284"/>
  <c r="O43" i="284"/>
  <c r="N43" i="284"/>
  <c r="M43" i="284"/>
  <c r="I43" i="284"/>
  <c r="H43" i="284"/>
  <c r="G43" i="284"/>
  <c r="AM42" i="284"/>
  <c r="AL42" i="284"/>
  <c r="AK42" i="284"/>
  <c r="AG42" i="284"/>
  <c r="AF42" i="284"/>
  <c r="AE42" i="284"/>
  <c r="AA42" i="284"/>
  <c r="Z42" i="284"/>
  <c r="Y42" i="284"/>
  <c r="U42" i="284"/>
  <c r="T42" i="284"/>
  <c r="S42" i="284"/>
  <c r="O42" i="284"/>
  <c r="N42" i="284"/>
  <c r="M42" i="284"/>
  <c r="I42" i="284"/>
  <c r="H42" i="284"/>
  <c r="G42" i="284"/>
  <c r="AM41" i="284"/>
  <c r="AL41" i="284"/>
  <c r="AK41" i="284"/>
  <c r="AG41" i="284"/>
  <c r="AF41" i="284"/>
  <c r="AE41" i="284"/>
  <c r="AA41" i="284"/>
  <c r="Z41" i="284"/>
  <c r="Y41" i="284"/>
  <c r="U41" i="284"/>
  <c r="T41" i="284"/>
  <c r="S41" i="284"/>
  <c r="O41" i="284"/>
  <c r="N41" i="284"/>
  <c r="M41" i="284"/>
  <c r="I41" i="284"/>
  <c r="H41" i="284"/>
  <c r="G41" i="284"/>
  <c r="AM40" i="284"/>
  <c r="AL40" i="284"/>
  <c r="AK40" i="284"/>
  <c r="AG40" i="284"/>
  <c r="AF40" i="284"/>
  <c r="AE40" i="284"/>
  <c r="AA40" i="284"/>
  <c r="Z40" i="284"/>
  <c r="Y40" i="284"/>
  <c r="U40" i="284"/>
  <c r="T40" i="284"/>
  <c r="S40" i="284"/>
  <c r="O40" i="284"/>
  <c r="N40" i="284"/>
  <c r="M40" i="284"/>
  <c r="I40" i="284"/>
  <c r="H40" i="284"/>
  <c r="G40" i="284"/>
  <c r="AM39" i="284"/>
  <c r="AL39" i="284"/>
  <c r="AK39" i="284"/>
  <c r="AG39" i="284"/>
  <c r="AF39" i="284"/>
  <c r="AE39" i="284"/>
  <c r="AA39" i="284"/>
  <c r="Z39" i="284"/>
  <c r="Y39" i="284"/>
  <c r="U39" i="284"/>
  <c r="T39" i="284"/>
  <c r="S39" i="284"/>
  <c r="O39" i="284"/>
  <c r="N39" i="284"/>
  <c r="M39" i="284"/>
  <c r="I39" i="284"/>
  <c r="H39" i="284"/>
  <c r="G39" i="284"/>
  <c r="AM38" i="284"/>
  <c r="AL38" i="284"/>
  <c r="AK38" i="284"/>
  <c r="AG38" i="284"/>
  <c r="AF38" i="284"/>
  <c r="AE38" i="284"/>
  <c r="AA38" i="284"/>
  <c r="Z38" i="284"/>
  <c r="Y38" i="284"/>
  <c r="U38" i="284"/>
  <c r="T38" i="284"/>
  <c r="S38" i="284"/>
  <c r="O38" i="284"/>
  <c r="N38" i="284"/>
  <c r="M38" i="284"/>
  <c r="I38" i="284"/>
  <c r="H38" i="284"/>
  <c r="G38" i="284"/>
  <c r="AM37" i="284"/>
  <c r="AL37" i="284"/>
  <c r="AK37" i="284"/>
  <c r="AG37" i="284"/>
  <c r="AF37" i="284"/>
  <c r="AE37" i="284"/>
  <c r="AA37" i="284"/>
  <c r="Z37" i="284"/>
  <c r="Y37" i="284"/>
  <c r="U37" i="284"/>
  <c r="T37" i="284"/>
  <c r="S37" i="284"/>
  <c r="O37" i="284"/>
  <c r="N37" i="284"/>
  <c r="M37" i="284"/>
  <c r="I37" i="284"/>
  <c r="H37" i="284"/>
  <c r="G37" i="284"/>
  <c r="AM36" i="284"/>
  <c r="AL36" i="284"/>
  <c r="AK36" i="284"/>
  <c r="AG36" i="284"/>
  <c r="AF36" i="284"/>
  <c r="AE36" i="284"/>
  <c r="AA36" i="284"/>
  <c r="Z36" i="284"/>
  <c r="Y36" i="284"/>
  <c r="U36" i="284"/>
  <c r="T36" i="284"/>
  <c r="S36" i="284"/>
  <c r="O36" i="284"/>
  <c r="N36" i="284"/>
  <c r="M36" i="284"/>
  <c r="I36" i="284"/>
  <c r="H36" i="284"/>
  <c r="G36" i="284"/>
  <c r="AM35" i="284"/>
  <c r="AL35" i="284"/>
  <c r="AK35" i="284"/>
  <c r="AG35" i="284"/>
  <c r="AF35" i="284"/>
  <c r="AE35" i="284"/>
  <c r="AA35" i="284"/>
  <c r="Z35" i="284"/>
  <c r="Y35" i="284"/>
  <c r="U35" i="284"/>
  <c r="T35" i="284"/>
  <c r="S35" i="284"/>
  <c r="O35" i="284"/>
  <c r="N35" i="284"/>
  <c r="M35" i="284"/>
  <c r="I35" i="284"/>
  <c r="H35" i="284"/>
  <c r="G35" i="284"/>
  <c r="AM34" i="284"/>
  <c r="AL34" i="284"/>
  <c r="AK34" i="284"/>
  <c r="AG34" i="284"/>
  <c r="AF34" i="284"/>
  <c r="AE34" i="284"/>
  <c r="AA34" i="284"/>
  <c r="Z34" i="284"/>
  <c r="Y34" i="284"/>
  <c r="U34" i="284"/>
  <c r="T34" i="284"/>
  <c r="S34" i="284"/>
  <c r="O34" i="284"/>
  <c r="N34" i="284"/>
  <c r="M34" i="284"/>
  <c r="I34" i="284"/>
  <c r="H34" i="284"/>
  <c r="G34" i="284"/>
  <c r="AM33" i="284"/>
  <c r="AL33" i="284"/>
  <c r="AK33" i="284"/>
  <c r="AG33" i="284"/>
  <c r="AF33" i="284"/>
  <c r="AE33" i="284"/>
  <c r="AA33" i="284"/>
  <c r="Z33" i="284"/>
  <c r="Y33" i="284"/>
  <c r="U33" i="284"/>
  <c r="T33" i="284"/>
  <c r="S33" i="284"/>
  <c r="O33" i="284"/>
  <c r="N33" i="284"/>
  <c r="M33" i="284"/>
  <c r="I33" i="284"/>
  <c r="H33" i="284"/>
  <c r="G33" i="284"/>
  <c r="AM32" i="284"/>
  <c r="AL32" i="284"/>
  <c r="AK32" i="284"/>
  <c r="AG32" i="284"/>
  <c r="AF32" i="284"/>
  <c r="AE32" i="284"/>
  <c r="AA32" i="284"/>
  <c r="Z32" i="284"/>
  <c r="Y32" i="284"/>
  <c r="U32" i="284"/>
  <c r="T32" i="284"/>
  <c r="S32" i="284"/>
  <c r="O32" i="284"/>
  <c r="N32" i="284"/>
  <c r="M32" i="284"/>
  <c r="I32" i="284"/>
  <c r="H32" i="284"/>
  <c r="G32" i="284"/>
  <c r="AM31" i="284"/>
  <c r="AL31" i="284"/>
  <c r="AK31" i="284"/>
  <c r="AG31" i="284"/>
  <c r="AF31" i="284"/>
  <c r="AE31" i="284"/>
  <c r="AA31" i="284"/>
  <c r="Z31" i="284"/>
  <c r="Y31" i="284"/>
  <c r="U31" i="284"/>
  <c r="T31" i="284"/>
  <c r="S31" i="284"/>
  <c r="O31" i="284"/>
  <c r="N31" i="284"/>
  <c r="M31" i="284"/>
  <c r="I31" i="284"/>
  <c r="H31" i="284"/>
  <c r="G31" i="284"/>
  <c r="AM30" i="284"/>
  <c r="AL30" i="284"/>
  <c r="AK30" i="284"/>
  <c r="AG30" i="284"/>
  <c r="AF30" i="284"/>
  <c r="AE30" i="284"/>
  <c r="AA30" i="284"/>
  <c r="Z30" i="284"/>
  <c r="Y30" i="284"/>
  <c r="U30" i="284"/>
  <c r="T30" i="284"/>
  <c r="S30" i="284"/>
  <c r="O30" i="284"/>
  <c r="N30" i="284"/>
  <c r="M30" i="284"/>
  <c r="I30" i="284"/>
  <c r="H30" i="284"/>
  <c r="G30" i="284"/>
  <c r="AM29" i="284"/>
  <c r="AL29" i="284"/>
  <c r="AK29" i="284"/>
  <c r="AG29" i="284"/>
  <c r="AF29" i="284"/>
  <c r="AE29" i="284"/>
  <c r="AA29" i="284"/>
  <c r="Z29" i="284"/>
  <c r="Y29" i="284"/>
  <c r="U29" i="284"/>
  <c r="T29" i="284"/>
  <c r="S29" i="284"/>
  <c r="O29" i="284"/>
  <c r="N29" i="284"/>
  <c r="M29" i="284"/>
  <c r="I29" i="284"/>
  <c r="H29" i="284"/>
  <c r="G29" i="284"/>
  <c r="AM28" i="284"/>
  <c r="AL28" i="284"/>
  <c r="AK28" i="284"/>
  <c r="AG28" i="284"/>
  <c r="AF28" i="284"/>
  <c r="AE28" i="284"/>
  <c r="AA28" i="284"/>
  <c r="Z28" i="284"/>
  <c r="Y28" i="284"/>
  <c r="U28" i="284"/>
  <c r="T28" i="284"/>
  <c r="S28" i="284"/>
  <c r="O28" i="284"/>
  <c r="N28" i="284"/>
  <c r="M28" i="284"/>
  <c r="I28" i="284"/>
  <c r="H28" i="284"/>
  <c r="G28" i="284"/>
  <c r="AM27" i="284"/>
  <c r="AL27" i="284"/>
  <c r="AK27" i="284"/>
  <c r="AG27" i="284"/>
  <c r="AF27" i="284"/>
  <c r="AE27" i="284"/>
  <c r="AA27" i="284"/>
  <c r="Z27" i="284"/>
  <c r="Y27" i="284"/>
  <c r="U27" i="284"/>
  <c r="T27" i="284"/>
  <c r="S27" i="284"/>
  <c r="O27" i="284"/>
  <c r="N27" i="284"/>
  <c r="M27" i="284"/>
  <c r="I27" i="284"/>
  <c r="H27" i="284"/>
  <c r="G27" i="284"/>
  <c r="AM26" i="284"/>
  <c r="AL26" i="284"/>
  <c r="AK26" i="284"/>
  <c r="AG26" i="284"/>
  <c r="AF26" i="284"/>
  <c r="AE26" i="284"/>
  <c r="AA26" i="284"/>
  <c r="Z26" i="284"/>
  <c r="Y26" i="284"/>
  <c r="U26" i="284"/>
  <c r="T26" i="284"/>
  <c r="S26" i="284"/>
  <c r="O26" i="284"/>
  <c r="N26" i="284"/>
  <c r="M26" i="284"/>
  <c r="I26" i="284"/>
  <c r="H26" i="284"/>
  <c r="G26" i="284"/>
  <c r="AM25" i="284"/>
  <c r="AL25" i="284"/>
  <c r="AK25" i="284"/>
  <c r="AG25" i="284"/>
  <c r="AF25" i="284"/>
  <c r="AE25" i="284"/>
  <c r="AA25" i="284"/>
  <c r="Z25" i="284"/>
  <c r="Y25" i="284"/>
  <c r="U25" i="284"/>
  <c r="T25" i="284"/>
  <c r="S25" i="284"/>
  <c r="O25" i="284"/>
  <c r="N25" i="284"/>
  <c r="M25" i="284"/>
  <c r="I25" i="284"/>
  <c r="H25" i="284"/>
  <c r="G25" i="284"/>
  <c r="AM24" i="284"/>
  <c r="AL24" i="284"/>
  <c r="AK24" i="284"/>
  <c r="AG24" i="284"/>
  <c r="AF24" i="284"/>
  <c r="AE24" i="284"/>
  <c r="AA24" i="284"/>
  <c r="Z24" i="284"/>
  <c r="Y24" i="284"/>
  <c r="U24" i="284"/>
  <c r="T24" i="284"/>
  <c r="S24" i="284"/>
  <c r="O24" i="284"/>
  <c r="N24" i="284"/>
  <c r="M24" i="284"/>
  <c r="I24" i="284"/>
  <c r="H24" i="284"/>
  <c r="G24" i="284"/>
  <c r="AM23" i="284"/>
  <c r="AL23" i="284"/>
  <c r="AK23" i="284"/>
  <c r="AG23" i="284"/>
  <c r="AF23" i="284"/>
  <c r="AE23" i="284"/>
  <c r="AA23" i="284"/>
  <c r="Z23" i="284"/>
  <c r="Y23" i="284"/>
  <c r="U23" i="284"/>
  <c r="T23" i="284"/>
  <c r="S23" i="284"/>
  <c r="O23" i="284"/>
  <c r="N23" i="284"/>
  <c r="M23" i="284"/>
  <c r="I23" i="284"/>
  <c r="H23" i="284"/>
  <c r="G23" i="284"/>
  <c r="AM22" i="284"/>
  <c r="AL22" i="284"/>
  <c r="AK22" i="284"/>
  <c r="AG22" i="284"/>
  <c r="AF22" i="284"/>
  <c r="AE22" i="284"/>
  <c r="AA22" i="284"/>
  <c r="Z22" i="284"/>
  <c r="Y22" i="284"/>
  <c r="U22" i="284"/>
  <c r="T22" i="284"/>
  <c r="S22" i="284"/>
  <c r="O22" i="284"/>
  <c r="N22" i="284"/>
  <c r="M22" i="284"/>
  <c r="I22" i="284"/>
  <c r="H22" i="284"/>
  <c r="G22" i="284"/>
  <c r="AM21" i="284"/>
  <c r="AL21" i="284"/>
  <c r="AK21" i="284"/>
  <c r="AG21" i="284"/>
  <c r="AF21" i="284"/>
  <c r="AE21" i="284"/>
  <c r="AA21" i="284"/>
  <c r="Z21" i="284"/>
  <c r="Y21" i="284"/>
  <c r="U21" i="284"/>
  <c r="T21" i="284"/>
  <c r="S21" i="284"/>
  <c r="O21" i="284"/>
  <c r="N21" i="284"/>
  <c r="M21" i="284"/>
  <c r="I21" i="284"/>
  <c r="H21" i="284"/>
  <c r="G21" i="284"/>
  <c r="AM20" i="284"/>
  <c r="AL20" i="284"/>
  <c r="AK20" i="284"/>
  <c r="AG20" i="284"/>
  <c r="AF20" i="284"/>
  <c r="AE20" i="284"/>
  <c r="AA20" i="284"/>
  <c r="Z20" i="284"/>
  <c r="Y20" i="284"/>
  <c r="U20" i="284"/>
  <c r="T20" i="284"/>
  <c r="S20" i="284"/>
  <c r="O20" i="284"/>
  <c r="N20" i="284"/>
  <c r="M20" i="284"/>
  <c r="I20" i="284"/>
  <c r="H20" i="284"/>
  <c r="G20" i="284"/>
  <c r="AM19" i="284"/>
  <c r="AL19" i="284"/>
  <c r="AK19" i="284"/>
  <c r="AG19" i="284"/>
  <c r="AF19" i="284"/>
  <c r="AE19" i="284"/>
  <c r="AA19" i="284"/>
  <c r="Z19" i="284"/>
  <c r="Y19" i="284"/>
  <c r="U19" i="284"/>
  <c r="T19" i="284"/>
  <c r="S19" i="284"/>
  <c r="O19" i="284"/>
  <c r="N19" i="284"/>
  <c r="M19" i="284"/>
  <c r="I19" i="284"/>
  <c r="H19" i="284"/>
  <c r="G19" i="284"/>
  <c r="AM18" i="284"/>
  <c r="AL18" i="284"/>
  <c r="AK18" i="284"/>
  <c r="AG18" i="284"/>
  <c r="AF18" i="284"/>
  <c r="AE18" i="284"/>
  <c r="AA18" i="284"/>
  <c r="Z18" i="284"/>
  <c r="Y18" i="284"/>
  <c r="U18" i="284"/>
  <c r="T18" i="284"/>
  <c r="S18" i="284"/>
  <c r="O18" i="284"/>
  <c r="N18" i="284"/>
  <c r="M18" i="284"/>
  <c r="I18" i="284"/>
  <c r="H18" i="284"/>
  <c r="G18" i="284"/>
  <c r="AM17" i="284"/>
  <c r="AL17" i="284"/>
  <c r="AK17" i="284"/>
  <c r="AG17" i="284"/>
  <c r="AF17" i="284"/>
  <c r="AE17" i="284"/>
  <c r="AA17" i="284"/>
  <c r="Z17" i="284"/>
  <c r="Y17" i="284"/>
  <c r="U17" i="284"/>
  <c r="T17" i="284"/>
  <c r="S17" i="284"/>
  <c r="O17" i="284"/>
  <c r="N17" i="284"/>
  <c r="M17" i="284"/>
  <c r="I17" i="284"/>
  <c r="H17" i="284"/>
  <c r="G17" i="284"/>
  <c r="AM16" i="284"/>
  <c r="AL16" i="284"/>
  <c r="AK16" i="284"/>
  <c r="AG16" i="284"/>
  <c r="AF16" i="284"/>
  <c r="AE16" i="284"/>
  <c r="AA16" i="284"/>
  <c r="Z16" i="284"/>
  <c r="Y16" i="284"/>
  <c r="U16" i="284"/>
  <c r="T16" i="284"/>
  <c r="S16" i="284"/>
  <c r="O16" i="284"/>
  <c r="N16" i="284"/>
  <c r="M16" i="284"/>
  <c r="I16" i="284"/>
  <c r="H16" i="284"/>
  <c r="G16" i="284"/>
  <c r="AM15" i="284"/>
  <c r="AL15" i="284"/>
  <c r="AK15" i="284"/>
  <c r="AG15" i="284"/>
  <c r="AF15" i="284"/>
  <c r="AE15" i="284"/>
  <c r="AA15" i="284"/>
  <c r="Z15" i="284"/>
  <c r="Y15" i="284"/>
  <c r="U15" i="284"/>
  <c r="T15" i="284"/>
  <c r="S15" i="284"/>
  <c r="O15" i="284"/>
  <c r="N15" i="284"/>
  <c r="M15" i="284"/>
  <c r="I15" i="284"/>
  <c r="H15" i="284"/>
  <c r="G15" i="284"/>
  <c r="AM14" i="284"/>
  <c r="AL14" i="284"/>
  <c r="AK14" i="284"/>
  <c r="AG14" i="284"/>
  <c r="AF14" i="284"/>
  <c r="AE14" i="284"/>
  <c r="AA14" i="284"/>
  <c r="Z14" i="284"/>
  <c r="Y14" i="284"/>
  <c r="U14" i="284"/>
  <c r="T14" i="284"/>
  <c r="S14" i="284"/>
  <c r="O14" i="284"/>
  <c r="N14" i="284"/>
  <c r="M14" i="284"/>
  <c r="I14" i="284"/>
  <c r="H14" i="284"/>
  <c r="G14" i="284"/>
  <c r="AM13" i="284"/>
  <c r="AL13" i="284"/>
  <c r="AK13" i="284"/>
  <c r="AG13" i="284"/>
  <c r="AF13" i="284"/>
  <c r="AE13" i="284"/>
  <c r="AA13" i="284"/>
  <c r="Z13" i="284"/>
  <c r="Y13" i="284"/>
  <c r="U13" i="284"/>
  <c r="T13" i="284"/>
  <c r="S13" i="284"/>
  <c r="O13" i="284"/>
  <c r="N13" i="284"/>
  <c r="M13" i="284"/>
  <c r="I13" i="284"/>
  <c r="H13" i="284"/>
  <c r="G13" i="284"/>
  <c r="AM12" i="284"/>
  <c r="AL12" i="284"/>
  <c r="AK12" i="284"/>
  <c r="AG12" i="284"/>
  <c r="AF12" i="284"/>
  <c r="AE12" i="284"/>
  <c r="AA12" i="284"/>
  <c r="Z12" i="284"/>
  <c r="Y12" i="284"/>
  <c r="U12" i="284"/>
  <c r="T12" i="284"/>
  <c r="S12" i="284"/>
  <c r="O12" i="284"/>
  <c r="N12" i="284"/>
  <c r="M12" i="284"/>
  <c r="I12" i="284"/>
  <c r="H12" i="284"/>
  <c r="G12" i="284"/>
  <c r="AM11" i="284"/>
  <c r="AL11" i="284"/>
  <c r="AK11" i="284"/>
  <c r="AG11" i="284"/>
  <c r="AF11" i="284"/>
  <c r="AE11" i="284"/>
  <c r="AA11" i="284"/>
  <c r="Z11" i="284"/>
  <c r="Y11" i="284"/>
  <c r="U11" i="284"/>
  <c r="T11" i="284"/>
  <c r="S11" i="284"/>
  <c r="O11" i="284"/>
  <c r="N11" i="284"/>
  <c r="M11" i="284"/>
  <c r="I11" i="284"/>
  <c r="H11" i="284"/>
  <c r="G11" i="284"/>
  <c r="AM10" i="284"/>
  <c r="AL10" i="284"/>
  <c r="AK10" i="284"/>
  <c r="AG10" i="284"/>
  <c r="AF10" i="284"/>
  <c r="AE10" i="284"/>
  <c r="AA10" i="284"/>
  <c r="Z10" i="284"/>
  <c r="Y10" i="284"/>
  <c r="U10" i="284"/>
  <c r="T10" i="284"/>
  <c r="S10" i="284"/>
  <c r="O10" i="284"/>
  <c r="N10" i="284"/>
  <c r="M10" i="284"/>
  <c r="I10" i="284"/>
  <c r="H10" i="284"/>
  <c r="G10" i="284"/>
  <c r="AM9" i="284"/>
  <c r="AL9" i="284"/>
  <c r="AK9" i="284"/>
  <c r="AG9" i="284"/>
  <c r="AF9" i="284"/>
  <c r="AE9" i="284"/>
  <c r="AA9" i="284"/>
  <c r="Z9" i="284"/>
  <c r="Y9" i="284"/>
  <c r="U9" i="284"/>
  <c r="T9" i="284"/>
  <c r="S9" i="284"/>
  <c r="O9" i="284"/>
  <c r="N9" i="284"/>
  <c r="M9" i="284"/>
  <c r="I9" i="284"/>
  <c r="H9" i="284"/>
  <c r="G9" i="284"/>
  <c r="AM8" i="284"/>
  <c r="AL8" i="284"/>
  <c r="AK8" i="284"/>
  <c r="AG8" i="284"/>
  <c r="AF8" i="284"/>
  <c r="AE8" i="284"/>
  <c r="AA8" i="284"/>
  <c r="Z8" i="284"/>
  <c r="Y8" i="284"/>
  <c r="U8" i="284"/>
  <c r="T8" i="284"/>
  <c r="S8" i="284"/>
  <c r="O8" i="284"/>
  <c r="N8" i="284"/>
  <c r="M8" i="284"/>
  <c r="I8" i="284"/>
  <c r="H8" i="284"/>
  <c r="G8" i="284"/>
  <c r="AM7" i="284"/>
  <c r="AL7" i="284"/>
  <c r="AK7" i="284"/>
  <c r="AG7" i="284"/>
  <c r="AF7" i="284"/>
  <c r="AE7" i="284"/>
  <c r="AA7" i="284"/>
  <c r="Z7" i="284"/>
  <c r="Y7" i="284"/>
  <c r="U7" i="284"/>
  <c r="T7" i="284"/>
  <c r="S7" i="284"/>
  <c r="O7" i="284"/>
  <c r="N7" i="284"/>
  <c r="M7" i="284"/>
  <c r="I7" i="284"/>
  <c r="H7" i="284"/>
  <c r="G7" i="284"/>
  <c r="AM6" i="284"/>
  <c r="AL6" i="284"/>
  <c r="AK6" i="284"/>
  <c r="AG6" i="284"/>
  <c r="AF6" i="284"/>
  <c r="AE6" i="284"/>
  <c r="AA6" i="284"/>
  <c r="Z6" i="284"/>
  <c r="Y6" i="284"/>
  <c r="U6" i="284"/>
  <c r="T6" i="284"/>
  <c r="S6" i="284"/>
  <c r="O6" i="284"/>
  <c r="N6" i="284"/>
  <c r="M6" i="284"/>
  <c r="I6" i="284"/>
  <c r="H6" i="284"/>
  <c r="G6" i="284"/>
  <c r="AL7" i="282"/>
  <c r="AK7" i="282"/>
  <c r="AJ7" i="282"/>
  <c r="AF7" i="282"/>
  <c r="AE7" i="282"/>
  <c r="AD7" i="282"/>
  <c r="Z7" i="282"/>
  <c r="Y7" i="282"/>
  <c r="X7" i="282"/>
  <c r="T7" i="282"/>
  <c r="S7" i="282"/>
  <c r="R7" i="282"/>
  <c r="N7" i="282"/>
  <c r="M7" i="282"/>
  <c r="L7" i="282"/>
  <c r="H7" i="282"/>
  <c r="G7" i="282"/>
  <c r="F7" i="282"/>
  <c r="AL6" i="282"/>
  <c r="AK6" i="282"/>
  <c r="AJ6" i="282"/>
  <c r="AF6" i="282"/>
  <c r="AE6" i="282"/>
  <c r="AD6" i="282"/>
  <c r="Z6" i="282"/>
  <c r="Y6" i="282"/>
  <c r="X6" i="282"/>
  <c r="T6" i="282"/>
  <c r="S6" i="282"/>
  <c r="R6" i="282"/>
  <c r="N6" i="282"/>
  <c r="M6" i="282"/>
  <c r="L6" i="282"/>
  <c r="H6" i="282"/>
  <c r="G6" i="282"/>
  <c r="F6" i="282"/>
  <c r="AL12" i="281"/>
  <c r="AK12" i="281"/>
  <c r="AJ12" i="281"/>
  <c r="AF12" i="281"/>
  <c r="AE12" i="281"/>
  <c r="AD12" i="281"/>
  <c r="Z12" i="281"/>
  <c r="Y12" i="281"/>
  <c r="X12" i="281"/>
  <c r="T12" i="281"/>
  <c r="S12" i="281"/>
  <c r="R12" i="281"/>
  <c r="N12" i="281"/>
  <c r="M12" i="281"/>
  <c r="L12" i="281"/>
  <c r="H12" i="281"/>
  <c r="G12" i="281"/>
  <c r="F12" i="281"/>
  <c r="AL11" i="281"/>
  <c r="AK11" i="281"/>
  <c r="AJ11" i="281"/>
  <c r="AF11" i="281"/>
  <c r="AE11" i="281"/>
  <c r="AD11" i="281"/>
  <c r="Z11" i="281"/>
  <c r="Y11" i="281"/>
  <c r="X11" i="281"/>
  <c r="T11" i="281"/>
  <c r="S11" i="281"/>
  <c r="R11" i="281"/>
  <c r="N11" i="281"/>
  <c r="M11" i="281"/>
  <c r="L11" i="281"/>
  <c r="H11" i="281"/>
  <c r="G11" i="281"/>
  <c r="F11" i="281"/>
  <c r="AL10" i="281"/>
  <c r="AK10" i="281"/>
  <c r="AJ10" i="281"/>
  <c r="AF10" i="281"/>
  <c r="AE10" i="281"/>
  <c r="AD10" i="281"/>
  <c r="Z10" i="281"/>
  <c r="Y10" i="281"/>
  <c r="X10" i="281"/>
  <c r="T10" i="281"/>
  <c r="S10" i="281"/>
  <c r="R10" i="281"/>
  <c r="N10" i="281"/>
  <c r="M10" i="281"/>
  <c r="L10" i="281"/>
  <c r="H10" i="281"/>
  <c r="G10" i="281"/>
  <c r="F10" i="281"/>
  <c r="AL9" i="281"/>
  <c r="AK9" i="281"/>
  <c r="AJ9" i="281"/>
  <c r="AF9" i="281"/>
  <c r="AE9" i="281"/>
  <c r="AD9" i="281"/>
  <c r="Z9" i="281"/>
  <c r="Y9" i="281"/>
  <c r="X9" i="281"/>
  <c r="T9" i="281"/>
  <c r="S9" i="281"/>
  <c r="R9" i="281"/>
  <c r="N9" i="281"/>
  <c r="M9" i="281"/>
  <c r="L9" i="281"/>
  <c r="H9" i="281"/>
  <c r="G9" i="281"/>
  <c r="F9" i="281"/>
  <c r="AL8" i="281"/>
  <c r="AK8" i="281"/>
  <c r="AJ8" i="281"/>
  <c r="AF8" i="281"/>
  <c r="AE8" i="281"/>
  <c r="AD8" i="281"/>
  <c r="Z8" i="281"/>
  <c r="Y8" i="281"/>
  <c r="X8" i="281"/>
  <c r="T8" i="281"/>
  <c r="S8" i="281"/>
  <c r="R8" i="281"/>
  <c r="N8" i="281"/>
  <c r="M8" i="281"/>
  <c r="L8" i="281"/>
  <c r="H8" i="281"/>
  <c r="G8" i="281"/>
  <c r="F8" i="281"/>
  <c r="AL7" i="281"/>
  <c r="AK7" i="281"/>
  <c r="AJ7" i="281"/>
  <c r="AF7" i="281"/>
  <c r="AE7" i="281"/>
  <c r="AD7" i="281"/>
  <c r="Z7" i="281"/>
  <c r="Y7" i="281"/>
  <c r="X7" i="281"/>
  <c r="T7" i="281"/>
  <c r="S7" i="281"/>
  <c r="R7" i="281"/>
  <c r="N7" i="281"/>
  <c r="M7" i="281"/>
  <c r="L7" i="281"/>
  <c r="H7" i="281"/>
  <c r="G7" i="281"/>
  <c r="F7" i="281"/>
  <c r="AL6" i="281"/>
  <c r="AK6" i="281"/>
  <c r="AJ6" i="281"/>
  <c r="AF6" i="281"/>
  <c r="AE6" i="281"/>
  <c r="AD6" i="281"/>
  <c r="Z6" i="281"/>
  <c r="Y6" i="281"/>
  <c r="X6" i="281"/>
  <c r="T6" i="281"/>
  <c r="S6" i="281"/>
  <c r="R6" i="281"/>
  <c r="N6" i="281"/>
  <c r="M6" i="281"/>
  <c r="L6" i="281"/>
  <c r="H6" i="281"/>
  <c r="G6" i="281"/>
  <c r="F6" i="281"/>
  <c r="G57" i="285" l="1"/>
  <c r="AS679" i="277"/>
  <c r="F57" i="285"/>
  <c r="D57" i="285"/>
  <c r="AO678" i="277"/>
  <c r="AO674" i="277"/>
  <c r="AO675" i="277"/>
  <c r="AO679" i="277"/>
  <c r="AO676" i="277"/>
  <c r="AO677" i="277"/>
  <c r="AO672" i="277"/>
  <c r="AO673" i="277"/>
  <c r="AO671" i="277"/>
  <c r="AR679" i="277"/>
  <c r="AT679" i="277"/>
  <c r="G48" i="285"/>
  <c r="AL679" i="277"/>
  <c r="F48" i="285"/>
  <c r="AH677" i="277"/>
  <c r="D48" i="285"/>
  <c r="AH679" i="277"/>
  <c r="AH676" i="277"/>
  <c r="AH675" i="277"/>
  <c r="AH674" i="277"/>
  <c r="AH673" i="277"/>
  <c r="AH672" i="277"/>
  <c r="AH678" i="277"/>
  <c r="AH671" i="277"/>
  <c r="AK679" i="277"/>
  <c r="AM679" i="277"/>
  <c r="G39" i="285"/>
  <c r="AE679" i="277"/>
  <c r="F39" i="285"/>
  <c r="D39" i="285"/>
  <c r="AA678" i="277"/>
  <c r="AD679" i="277"/>
  <c r="AA677" i="277"/>
  <c r="AA679" i="277"/>
  <c r="AA676" i="277"/>
  <c r="AA672" i="277"/>
  <c r="AA673" i="277"/>
  <c r="AA671" i="277"/>
  <c r="AA674" i="277"/>
  <c r="AF679" i="277"/>
  <c r="AA675" i="277"/>
  <c r="G30" i="285"/>
  <c r="F30" i="285"/>
  <c r="X679" i="277"/>
  <c r="T679" i="277"/>
  <c r="T674" i="277"/>
  <c r="T673" i="277"/>
  <c r="T675" i="277"/>
  <c r="T672" i="277"/>
  <c r="W679" i="277"/>
  <c r="D30" i="285"/>
  <c r="T671" i="277"/>
  <c r="T678" i="277"/>
  <c r="T676" i="277"/>
  <c r="Y679" i="277"/>
  <c r="T677" i="277"/>
  <c r="G21" i="285"/>
  <c r="F21" i="285"/>
  <c r="Q679" i="277"/>
  <c r="P679" i="277"/>
  <c r="D21" i="285"/>
  <c r="M676" i="277"/>
  <c r="M674" i="277"/>
  <c r="M671" i="277"/>
  <c r="M675" i="277"/>
  <c r="M678" i="277"/>
  <c r="M679" i="277"/>
  <c r="M673" i="277"/>
  <c r="R679" i="277"/>
  <c r="M677" i="277"/>
  <c r="M672" i="277"/>
  <c r="G12" i="285"/>
  <c r="J679" i="277"/>
  <c r="F12" i="285"/>
  <c r="K679" i="277"/>
  <c r="D12" i="285"/>
  <c r="I679" i="277"/>
  <c r="F676" i="277"/>
  <c r="F674" i="277"/>
  <c r="F672" i="277"/>
  <c r="F675" i="277"/>
  <c r="F673" i="277"/>
  <c r="F671" i="277"/>
  <c r="F678" i="277"/>
  <c r="F677" i="277"/>
  <c r="F679" i="277"/>
  <c r="L175" i="277"/>
  <c r="N175" i="277"/>
  <c r="Q167" i="277"/>
  <c r="P167" i="277"/>
  <c r="R167" i="277"/>
  <c r="AX298" i="280"/>
  <c r="AX294" i="280"/>
  <c r="AX290" i="280"/>
  <c r="AX286" i="280"/>
  <c r="AX282" i="280"/>
  <c r="AX278" i="280"/>
  <c r="BE278" i="280" s="1"/>
  <c r="AX274" i="280"/>
  <c r="AX270" i="280"/>
  <c r="AX266" i="280"/>
  <c r="AX262" i="280"/>
  <c r="AX258" i="280"/>
  <c r="BE258" i="280" s="1"/>
  <c r="AX254" i="280"/>
  <c r="AX250" i="280"/>
  <c r="BE252" i="280" s="1"/>
  <c r="AX246" i="280"/>
  <c r="BE246" i="280" s="1"/>
  <c r="AX242" i="280"/>
  <c r="AX238" i="280"/>
  <c r="AX234" i="280"/>
  <c r="AX230" i="280"/>
  <c r="AX226" i="280"/>
  <c r="AX222" i="280"/>
  <c r="AX218" i="280"/>
  <c r="AX214" i="280"/>
  <c r="AX210" i="280"/>
  <c r="AX206" i="280"/>
  <c r="AX202" i="280"/>
  <c r="AX198" i="280"/>
  <c r="AX194" i="280"/>
  <c r="AX190" i="280"/>
  <c r="AX186" i="280"/>
  <c r="AX182" i="280"/>
  <c r="AX178" i="280"/>
  <c r="AX174" i="280"/>
  <c r="BE177" i="280" s="1"/>
  <c r="AX170" i="280"/>
  <c r="AX166" i="280"/>
  <c r="AX162" i="280"/>
  <c r="AX158" i="280"/>
  <c r="AX154" i="280"/>
  <c r="BE154" i="280" s="1"/>
  <c r="AX150" i="280"/>
  <c r="AX146" i="280"/>
  <c r="AX142" i="280"/>
  <c r="AX138" i="280"/>
  <c r="AX134" i="280"/>
  <c r="AX130" i="280"/>
  <c r="AX126" i="280"/>
  <c r="AX122" i="280"/>
  <c r="AX118" i="280"/>
  <c r="BF118" i="280" s="1"/>
  <c r="AX114" i="280"/>
  <c r="AX110" i="280"/>
  <c r="BF113" i="280" s="1"/>
  <c r="AX106" i="280"/>
  <c r="AX102" i="280"/>
  <c r="AX98" i="280"/>
  <c r="AX94" i="280"/>
  <c r="AX90" i="280"/>
  <c r="AX86" i="280"/>
  <c r="BF89" i="280" s="1"/>
  <c r="AX82" i="280"/>
  <c r="AX78" i="280"/>
  <c r="AX74" i="280"/>
  <c r="AX70" i="280"/>
  <c r="AX66" i="280"/>
  <c r="AX62" i="280"/>
  <c r="AX58" i="280"/>
  <c r="BE60" i="280" s="1"/>
  <c r="AX54" i="280"/>
  <c r="AX50" i="280"/>
  <c r="AX46" i="280"/>
  <c r="AX42" i="280"/>
  <c r="BE44" i="280" s="1"/>
  <c r="AX38" i="280"/>
  <c r="AX34" i="280"/>
  <c r="BE34" i="280" s="1"/>
  <c r="AX30" i="280"/>
  <c r="AX26" i="280"/>
  <c r="AX22" i="280"/>
  <c r="BF25" i="280" s="1"/>
  <c r="AX18" i="280"/>
  <c r="AX14" i="280"/>
  <c r="BF17" i="280" s="1"/>
  <c r="AX10" i="280"/>
  <c r="AX6" i="280"/>
  <c r="AO298" i="280"/>
  <c r="AO294" i="280"/>
  <c r="AO290" i="280"/>
  <c r="AO286" i="280"/>
  <c r="AO282" i="280"/>
  <c r="AO278" i="280"/>
  <c r="AO274" i="280"/>
  <c r="AO270" i="280"/>
  <c r="AO266" i="280"/>
  <c r="AV267" i="280" s="1"/>
  <c r="AO262" i="280"/>
  <c r="AO258" i="280"/>
  <c r="AV258" i="280" s="1"/>
  <c r="AO254" i="280"/>
  <c r="AV255" i="280" s="1"/>
  <c r="AO250" i="280"/>
  <c r="AO246" i="280"/>
  <c r="AO242" i="280"/>
  <c r="AO238" i="280"/>
  <c r="AO234" i="280"/>
  <c r="AO230" i="280"/>
  <c r="AO226" i="280"/>
  <c r="AV227" i="280" s="1"/>
  <c r="AO222" i="280"/>
  <c r="AO218" i="280"/>
  <c r="AO214" i="280"/>
  <c r="AO210" i="280"/>
  <c r="AO206" i="280"/>
  <c r="AO202" i="280"/>
  <c r="AO198" i="280"/>
  <c r="AO194" i="280"/>
  <c r="AO190" i="280"/>
  <c r="AO186" i="280"/>
  <c r="AO182" i="280"/>
  <c r="AO178" i="280"/>
  <c r="AO174" i="280"/>
  <c r="AO170" i="280"/>
  <c r="AO166" i="280"/>
  <c r="AO162" i="280"/>
  <c r="AW164" i="280" s="1"/>
  <c r="AO158" i="280"/>
  <c r="AW160" i="280" s="1"/>
  <c r="AO154" i="280"/>
  <c r="AO150" i="280"/>
  <c r="AO146" i="280"/>
  <c r="AO142" i="280"/>
  <c r="AO138" i="280"/>
  <c r="AO134" i="280"/>
  <c r="AO130" i="280"/>
  <c r="AW132" i="280" s="1"/>
  <c r="AO126" i="280"/>
  <c r="AO122" i="280"/>
  <c r="AO118" i="280"/>
  <c r="AO114" i="280"/>
  <c r="AO110" i="280"/>
  <c r="AO106" i="280"/>
  <c r="AO102" i="280"/>
  <c r="AO98" i="280"/>
  <c r="AO94" i="280"/>
  <c r="AW94" i="280" s="1"/>
  <c r="AO90" i="280"/>
  <c r="AO86" i="280"/>
  <c r="AO82" i="280"/>
  <c r="AO78" i="280"/>
  <c r="AO74" i="280"/>
  <c r="AO70" i="280"/>
  <c r="AO66" i="280"/>
  <c r="AW69" i="280" s="1"/>
  <c r="AO62" i="280"/>
  <c r="AW65" i="280" s="1"/>
  <c r="AO58" i="280"/>
  <c r="AW61" i="280" s="1"/>
  <c r="AO54" i="280"/>
  <c r="AO50" i="280"/>
  <c r="AO46" i="280"/>
  <c r="AO42" i="280"/>
  <c r="AO38" i="280"/>
  <c r="AO34" i="280"/>
  <c r="AW36" i="280" s="1"/>
  <c r="AO30" i="280"/>
  <c r="AV30" i="280" s="1"/>
  <c r="AO26" i="280"/>
  <c r="AO22" i="280"/>
  <c r="AO18" i="280"/>
  <c r="AO14" i="280"/>
  <c r="AO10" i="280"/>
  <c r="AO6" i="280"/>
  <c r="AF298" i="280"/>
  <c r="AF294" i="280"/>
  <c r="AN294" i="280" s="1"/>
  <c r="AF290" i="280"/>
  <c r="AF286" i="280"/>
  <c r="AF282" i="280"/>
  <c r="AF278" i="280"/>
  <c r="AF274" i="280"/>
  <c r="AN274" i="280" s="1"/>
  <c r="AF270" i="280"/>
  <c r="AF266" i="280"/>
  <c r="AF262" i="280"/>
  <c r="AM264" i="280" s="1"/>
  <c r="AF258" i="280"/>
  <c r="AF254" i="280"/>
  <c r="AF250" i="280"/>
  <c r="AF246" i="280"/>
  <c r="AF242" i="280"/>
  <c r="AF238" i="280"/>
  <c r="AM239" i="280" s="1"/>
  <c r="AF234" i="280"/>
  <c r="AF230" i="280"/>
  <c r="AF226" i="280"/>
  <c r="AF222" i="280"/>
  <c r="AM224" i="280" s="1"/>
  <c r="AF218" i="280"/>
  <c r="AF214" i="280"/>
  <c r="AF210" i="280"/>
  <c r="AF206" i="280"/>
  <c r="AN208" i="280" s="1"/>
  <c r="AF202" i="280"/>
  <c r="AM204" i="280" s="1"/>
  <c r="AF198" i="280"/>
  <c r="AF194" i="280"/>
  <c r="AF190" i="280"/>
  <c r="AN191" i="280" s="1"/>
  <c r="AF186" i="280"/>
  <c r="AF182" i="280"/>
  <c r="AF178" i="280"/>
  <c r="AF174" i="280"/>
  <c r="AF170" i="280"/>
  <c r="AF166" i="280"/>
  <c r="AF162" i="280"/>
  <c r="AF158" i="280"/>
  <c r="AM160" i="280" s="1"/>
  <c r="AF154" i="280"/>
  <c r="AF150" i="280"/>
  <c r="AF146" i="280"/>
  <c r="AF142" i="280"/>
  <c r="AM144" i="280" s="1"/>
  <c r="AF138" i="280"/>
  <c r="AM138" i="280" s="1"/>
  <c r="AF134" i="280"/>
  <c r="AM135" i="280" s="1"/>
  <c r="AF130" i="280"/>
  <c r="AF126" i="280"/>
  <c r="AM126" i="280" s="1"/>
  <c r="AF122" i="280"/>
  <c r="AF118" i="280"/>
  <c r="AF114" i="280"/>
  <c r="AF110" i="280"/>
  <c r="AF106" i="280"/>
  <c r="AF102" i="280"/>
  <c r="AF98" i="280"/>
  <c r="AF94" i="280"/>
  <c r="AF90" i="280"/>
  <c r="AF86" i="280"/>
  <c r="AF82" i="280"/>
  <c r="AF78" i="280"/>
  <c r="AF74" i="280"/>
  <c r="AM76" i="280" s="1"/>
  <c r="AF70" i="280"/>
  <c r="AF66" i="280"/>
  <c r="AF62" i="280"/>
  <c r="AF58" i="280"/>
  <c r="AF54" i="280"/>
  <c r="AF50" i="280"/>
  <c r="AF46" i="280"/>
  <c r="AF42" i="280"/>
  <c r="AN45" i="280" s="1"/>
  <c r="AF38" i="280"/>
  <c r="AN39" i="280" s="1"/>
  <c r="AF34" i="280"/>
  <c r="AF30" i="280"/>
  <c r="AF26" i="280"/>
  <c r="AF22" i="280"/>
  <c r="AF18" i="280"/>
  <c r="AF14" i="280"/>
  <c r="AF10" i="280"/>
  <c r="AF6" i="280"/>
  <c r="AN9" i="280" s="1"/>
  <c r="W298" i="280"/>
  <c r="W294" i="280"/>
  <c r="AE296" i="280" s="1"/>
  <c r="W290" i="280"/>
  <c r="W286" i="280"/>
  <c r="W282" i="280"/>
  <c r="W278" i="280"/>
  <c r="W274" i="280"/>
  <c r="W270" i="280"/>
  <c r="W266" i="280"/>
  <c r="W262" i="280"/>
  <c r="AE265" i="280" s="1"/>
  <c r="W258" i="280"/>
  <c r="W254" i="280"/>
  <c r="W250" i="280"/>
  <c r="W246" i="280"/>
  <c r="W242" i="280"/>
  <c r="W238" i="280"/>
  <c r="AE241" i="280" s="1"/>
  <c r="W234" i="280"/>
  <c r="W230" i="280"/>
  <c r="AD233" i="280" s="1"/>
  <c r="W226" i="280"/>
  <c r="W222" i="280"/>
  <c r="W218" i="280"/>
  <c r="W214" i="280"/>
  <c r="AD216" i="280" s="1"/>
  <c r="W210" i="280"/>
  <c r="W206" i="280"/>
  <c r="AE209" i="280" s="1"/>
  <c r="W202" i="280"/>
  <c r="W198" i="280"/>
  <c r="W194" i="280"/>
  <c r="W190" i="280"/>
  <c r="W186" i="280"/>
  <c r="W182" i="280"/>
  <c r="W178" i="280"/>
  <c r="W174" i="280"/>
  <c r="AD174" i="280" s="1"/>
  <c r="W170" i="280"/>
  <c r="W166" i="280"/>
  <c r="AE166" i="280" s="1"/>
  <c r="W162" i="280"/>
  <c r="W158" i="280"/>
  <c r="W154" i="280"/>
  <c r="W150" i="280"/>
  <c r="W146" i="280"/>
  <c r="W142" i="280"/>
  <c r="W138" i="280"/>
  <c r="W134" i="280"/>
  <c r="AD136" i="280" s="1"/>
  <c r="W130" i="280"/>
  <c r="W126" i="280"/>
  <c r="W122" i="280"/>
  <c r="AD123" i="280" s="1"/>
  <c r="W118" i="280"/>
  <c r="W114" i="280"/>
  <c r="W110" i="280"/>
  <c r="W106" i="280"/>
  <c r="W102" i="280"/>
  <c r="AE105" i="280" s="1"/>
  <c r="W98" i="280"/>
  <c r="W94" i="280"/>
  <c r="W90" i="280"/>
  <c r="W86" i="280"/>
  <c r="W82" i="280"/>
  <c r="W78" i="280"/>
  <c r="AE79" i="280" s="1"/>
  <c r="W74" i="280"/>
  <c r="W70" i="280"/>
  <c r="AD73" i="280" s="1"/>
  <c r="W66" i="280"/>
  <c r="W62" i="280"/>
  <c r="W58" i="280"/>
  <c r="W54" i="280"/>
  <c r="W50" i="280"/>
  <c r="W46" i="280"/>
  <c r="W42" i="280"/>
  <c r="W38" i="280"/>
  <c r="W34" i="280"/>
  <c r="W30" i="280"/>
  <c r="W26" i="280"/>
  <c r="AD26" i="280" s="1"/>
  <c r="W22" i="280"/>
  <c r="W18" i="280"/>
  <c r="W14" i="280"/>
  <c r="W10" i="280"/>
  <c r="W6" i="280"/>
  <c r="N298" i="280"/>
  <c r="N294" i="280"/>
  <c r="N290" i="280"/>
  <c r="N286" i="280"/>
  <c r="N282" i="280"/>
  <c r="V282" i="280" s="1"/>
  <c r="N278" i="280"/>
  <c r="N274" i="280"/>
  <c r="N270" i="280"/>
  <c r="N266" i="280"/>
  <c r="N262" i="280"/>
  <c r="N258" i="280"/>
  <c r="N254" i="280"/>
  <c r="V255" i="280" s="1"/>
  <c r="N250" i="280"/>
  <c r="V253" i="280" s="1"/>
  <c r="N246" i="280"/>
  <c r="N242" i="280"/>
  <c r="N238" i="280"/>
  <c r="N234" i="280"/>
  <c r="N230" i="280"/>
  <c r="N226" i="280"/>
  <c r="N222" i="280"/>
  <c r="N218" i="280"/>
  <c r="N214" i="280"/>
  <c r="N210" i="280"/>
  <c r="N206" i="280"/>
  <c r="N202" i="280"/>
  <c r="N198" i="280"/>
  <c r="N194" i="280"/>
  <c r="N190" i="280"/>
  <c r="U190" i="280" s="1"/>
  <c r="N186" i="280"/>
  <c r="U188" i="280" s="1"/>
  <c r="N182" i="280"/>
  <c r="N178" i="280"/>
  <c r="N174" i="280"/>
  <c r="N170" i="280"/>
  <c r="N166" i="280"/>
  <c r="N162" i="280"/>
  <c r="N158" i="280"/>
  <c r="U158" i="280" s="1"/>
  <c r="N154" i="280"/>
  <c r="V156" i="280" s="1"/>
  <c r="N150" i="280"/>
  <c r="N146" i="280"/>
  <c r="N142" i="280"/>
  <c r="N138" i="280"/>
  <c r="N134" i="280"/>
  <c r="N130" i="280"/>
  <c r="N126" i="280"/>
  <c r="V126" i="280" s="1"/>
  <c r="N122" i="280"/>
  <c r="N118" i="280"/>
  <c r="U120" i="280" s="1"/>
  <c r="N114" i="280"/>
  <c r="N110" i="280"/>
  <c r="N106" i="280"/>
  <c r="N102" i="280"/>
  <c r="N98" i="280"/>
  <c r="N94" i="280"/>
  <c r="V94" i="280" s="1"/>
  <c r="N90" i="280"/>
  <c r="V90" i="280" s="1"/>
  <c r="N86" i="280"/>
  <c r="N82" i="280"/>
  <c r="N78" i="280"/>
  <c r="N74" i="280"/>
  <c r="N70" i="280"/>
  <c r="N66" i="280"/>
  <c r="N62" i="280"/>
  <c r="N58" i="280"/>
  <c r="U58" i="280" s="1"/>
  <c r="N54" i="280"/>
  <c r="N50" i="280"/>
  <c r="N46" i="280"/>
  <c r="N42" i="280"/>
  <c r="N38" i="280"/>
  <c r="N34" i="280"/>
  <c r="U36" i="280" s="1"/>
  <c r="N30" i="280"/>
  <c r="N26" i="280"/>
  <c r="U28" i="280" s="1"/>
  <c r="N22" i="280"/>
  <c r="N18" i="280"/>
  <c r="N14" i="280"/>
  <c r="N10" i="280"/>
  <c r="N6" i="280"/>
  <c r="E46" i="280"/>
  <c r="E298" i="280"/>
  <c r="M301" i="280" s="1"/>
  <c r="E294" i="280"/>
  <c r="M297" i="280" s="1"/>
  <c r="E290" i="280"/>
  <c r="L291" i="280" s="1"/>
  <c r="E286" i="280"/>
  <c r="E282" i="280"/>
  <c r="E278" i="280"/>
  <c r="E274" i="280"/>
  <c r="E270" i="280"/>
  <c r="E266" i="280"/>
  <c r="L269" i="280" s="1"/>
  <c r="E262" i="280"/>
  <c r="M264" i="280" s="1"/>
  <c r="E258" i="280"/>
  <c r="M258" i="280" s="1"/>
  <c r="E254" i="280"/>
  <c r="E250" i="280"/>
  <c r="E246" i="280"/>
  <c r="E242" i="280"/>
  <c r="M244" i="280" s="1"/>
  <c r="E238" i="280"/>
  <c r="M240" i="280" s="1"/>
  <c r="E234" i="280"/>
  <c r="E230" i="280"/>
  <c r="E226" i="280"/>
  <c r="M226" i="280" s="1"/>
  <c r="E222" i="280"/>
  <c r="E218" i="280"/>
  <c r="E214" i="280"/>
  <c r="E210" i="280"/>
  <c r="E206" i="280"/>
  <c r="E202" i="280"/>
  <c r="E198" i="280"/>
  <c r="L201" i="280" s="1"/>
  <c r="E194" i="280"/>
  <c r="M196" i="280" s="1"/>
  <c r="E190" i="280"/>
  <c r="E186" i="280"/>
  <c r="E182" i="280"/>
  <c r="E178" i="280"/>
  <c r="E174" i="280"/>
  <c r="E170" i="280"/>
  <c r="M172" i="280" s="1"/>
  <c r="E166" i="280"/>
  <c r="M169" i="280" s="1"/>
  <c r="E162" i="280"/>
  <c r="M162" i="280" s="1"/>
  <c r="E158" i="280"/>
  <c r="E154" i="280"/>
  <c r="E150" i="280"/>
  <c r="E146" i="280"/>
  <c r="E142" i="280"/>
  <c r="M144" i="280" s="1"/>
  <c r="E138" i="280"/>
  <c r="E134" i="280"/>
  <c r="E130" i="280"/>
  <c r="M132" i="280" s="1"/>
  <c r="E126" i="280"/>
  <c r="E122" i="280"/>
  <c r="L125" i="280" s="1"/>
  <c r="E118" i="280"/>
  <c r="E114" i="280"/>
  <c r="E110" i="280"/>
  <c r="E106" i="280"/>
  <c r="E102" i="280"/>
  <c r="E98" i="280"/>
  <c r="M98" i="280" s="1"/>
  <c r="E94" i="280"/>
  <c r="E90" i="280"/>
  <c r="E86" i="280"/>
  <c r="E82" i="280"/>
  <c r="E78" i="280"/>
  <c r="E74" i="280"/>
  <c r="L76" i="280" s="1"/>
  <c r="E70" i="280"/>
  <c r="E66" i="280"/>
  <c r="L68" i="280" s="1"/>
  <c r="E62" i="280"/>
  <c r="E58" i="280"/>
  <c r="L60" i="280" s="1"/>
  <c r="E54" i="280"/>
  <c r="E50" i="280"/>
  <c r="M50" i="280" s="1"/>
  <c r="E42" i="280"/>
  <c r="E38" i="280"/>
  <c r="E34" i="280"/>
  <c r="M37" i="280" s="1"/>
  <c r="E30" i="280"/>
  <c r="M33" i="280" s="1"/>
  <c r="E26" i="280"/>
  <c r="E22" i="280"/>
  <c r="E18" i="280"/>
  <c r="E14" i="280"/>
  <c r="E10" i="280"/>
  <c r="E6" i="280"/>
  <c r="AZ301" i="280"/>
  <c r="BD301" i="280" s="1"/>
  <c r="AQ301" i="280"/>
  <c r="AH301" i="280"/>
  <c r="Y301" i="280"/>
  <c r="T301" i="280"/>
  <c r="K301" i="280"/>
  <c r="BD300" i="280"/>
  <c r="BC300" i="280"/>
  <c r="AU300" i="280"/>
  <c r="AT300" i="280"/>
  <c r="AL300" i="280"/>
  <c r="AK300" i="280"/>
  <c r="AC300" i="280"/>
  <c r="AB300" i="280"/>
  <c r="T300" i="280"/>
  <c r="S300" i="280"/>
  <c r="K300" i="280"/>
  <c r="J300" i="280"/>
  <c r="BD299" i="280"/>
  <c r="BC299" i="280"/>
  <c r="AU299" i="280"/>
  <c r="AT299" i="280"/>
  <c r="AL299" i="280"/>
  <c r="AK299" i="280"/>
  <c r="AC299" i="280"/>
  <c r="AB299" i="280"/>
  <c r="T299" i="280"/>
  <c r="S299" i="280"/>
  <c r="K299" i="280"/>
  <c r="J299" i="280"/>
  <c r="BD298" i="280"/>
  <c r="BC298" i="280"/>
  <c r="AU298" i="280"/>
  <c r="AT298" i="280"/>
  <c r="AL298" i="280"/>
  <c r="AK298" i="280"/>
  <c r="AC298" i="280"/>
  <c r="AB298" i="280"/>
  <c r="T298" i="280"/>
  <c r="S298" i="280"/>
  <c r="K298" i="280"/>
  <c r="J298" i="280"/>
  <c r="AZ297" i="280"/>
  <c r="BD297" i="280" s="1"/>
  <c r="AQ297" i="280"/>
  <c r="AU297" i="280" s="1"/>
  <c r="AH297" i="280"/>
  <c r="Y297" i="280"/>
  <c r="AC297" i="280" s="1"/>
  <c r="T297" i="280"/>
  <c r="K297" i="280"/>
  <c r="BD296" i="280"/>
  <c r="BC296" i="280"/>
  <c r="AU296" i="280"/>
  <c r="AT296" i="280"/>
  <c r="AL296" i="280"/>
  <c r="AK296" i="280"/>
  <c r="AC296" i="280"/>
  <c r="AB296" i="280"/>
  <c r="T296" i="280"/>
  <c r="S296" i="280"/>
  <c r="K296" i="280"/>
  <c r="J296" i="280"/>
  <c r="BD295" i="280"/>
  <c r="BC295" i="280"/>
  <c r="AU295" i="280"/>
  <c r="AT295" i="280"/>
  <c r="AL295" i="280"/>
  <c r="AK295" i="280"/>
  <c r="AC295" i="280"/>
  <c r="AB295" i="280"/>
  <c r="T295" i="280"/>
  <c r="S295" i="280"/>
  <c r="K295" i="280"/>
  <c r="J295" i="280"/>
  <c r="BD294" i="280"/>
  <c r="BC294" i="280"/>
  <c r="BF297" i="280"/>
  <c r="AU294" i="280"/>
  <c r="AT294" i="280"/>
  <c r="AV296" i="280"/>
  <c r="AL294" i="280"/>
  <c r="AK294" i="280"/>
  <c r="AC294" i="280"/>
  <c r="AB294" i="280"/>
  <c r="T294" i="280"/>
  <c r="S294" i="280"/>
  <c r="K294" i="280"/>
  <c r="J294" i="280"/>
  <c r="AZ293" i="280"/>
  <c r="BD293" i="280" s="1"/>
  <c r="AQ293" i="280"/>
  <c r="AH293" i="280"/>
  <c r="Y293" i="280"/>
  <c r="AC293" i="280" s="1"/>
  <c r="BD292" i="280"/>
  <c r="BC292" i="280"/>
  <c r="AU292" i="280"/>
  <c r="AT292" i="280"/>
  <c r="AL292" i="280"/>
  <c r="AK292" i="280"/>
  <c r="AC292" i="280"/>
  <c r="AB292" i="280"/>
  <c r="T292" i="280"/>
  <c r="S292" i="280"/>
  <c r="K292" i="280"/>
  <c r="J292" i="280"/>
  <c r="BD291" i="280"/>
  <c r="BC291" i="280"/>
  <c r="AU291" i="280"/>
  <c r="AT291" i="280"/>
  <c r="AL291" i="280"/>
  <c r="AK291" i="280"/>
  <c r="AC291" i="280"/>
  <c r="AB291" i="280"/>
  <c r="T291" i="280"/>
  <c r="S291" i="280"/>
  <c r="K291" i="280"/>
  <c r="J291" i="280"/>
  <c r="BD290" i="280"/>
  <c r="BC290" i="280"/>
  <c r="BE291" i="280"/>
  <c r="AU290" i="280"/>
  <c r="AT290" i="280"/>
  <c r="AL290" i="280"/>
  <c r="AK290" i="280"/>
  <c r="AC290" i="280"/>
  <c r="AB290" i="280"/>
  <c r="T290" i="280"/>
  <c r="S290" i="280"/>
  <c r="K290" i="280"/>
  <c r="J290" i="280"/>
  <c r="AZ289" i="280"/>
  <c r="AQ289" i="280"/>
  <c r="AU289" i="280" s="1"/>
  <c r="AH289" i="280"/>
  <c r="Y289" i="280"/>
  <c r="K289" i="280"/>
  <c r="BD288" i="280"/>
  <c r="BC288" i="280"/>
  <c r="AU288" i="280"/>
  <c r="AT288" i="280"/>
  <c r="AL288" i="280"/>
  <c r="AK288" i="280"/>
  <c r="AC288" i="280"/>
  <c r="AB288" i="280"/>
  <c r="T288" i="280"/>
  <c r="S288" i="280"/>
  <c r="K288" i="280"/>
  <c r="J288" i="280"/>
  <c r="BD287" i="280"/>
  <c r="BC287" i="280"/>
  <c r="AU287" i="280"/>
  <c r="AT287" i="280"/>
  <c r="AL287" i="280"/>
  <c r="AK287" i="280"/>
  <c r="AC287" i="280"/>
  <c r="AB287" i="280"/>
  <c r="T287" i="280"/>
  <c r="S287" i="280"/>
  <c r="K287" i="280"/>
  <c r="J287" i="280"/>
  <c r="BD286" i="280"/>
  <c r="BC286" i="280"/>
  <c r="BF289" i="280"/>
  <c r="AU286" i="280"/>
  <c r="AT286" i="280"/>
  <c r="AL286" i="280"/>
  <c r="AK286" i="280"/>
  <c r="AN287" i="280"/>
  <c r="AC286" i="280"/>
  <c r="AB286" i="280"/>
  <c r="T286" i="280"/>
  <c r="S286" i="280"/>
  <c r="K286" i="280"/>
  <c r="J286" i="280"/>
  <c r="AZ285" i="280"/>
  <c r="AQ285" i="280"/>
  <c r="AU285" i="280" s="1"/>
  <c r="AH285" i="280"/>
  <c r="Y285" i="280"/>
  <c r="AC285" i="280" s="1"/>
  <c r="T285" i="280"/>
  <c r="K285" i="280"/>
  <c r="BD284" i="280"/>
  <c r="BC284" i="280"/>
  <c r="AU284" i="280"/>
  <c r="AT284" i="280"/>
  <c r="AL284" i="280"/>
  <c r="AK284" i="280"/>
  <c r="AC284" i="280"/>
  <c r="AB284" i="280"/>
  <c r="T284" i="280"/>
  <c r="S284" i="280"/>
  <c r="K284" i="280"/>
  <c r="J284" i="280"/>
  <c r="BD283" i="280"/>
  <c r="BC283" i="280"/>
  <c r="AU283" i="280"/>
  <c r="AT283" i="280"/>
  <c r="AL283" i="280"/>
  <c r="AK283" i="280"/>
  <c r="AC283" i="280"/>
  <c r="AB283" i="280"/>
  <c r="T283" i="280"/>
  <c r="S283" i="280"/>
  <c r="K283" i="280"/>
  <c r="J283" i="280"/>
  <c r="BD282" i="280"/>
  <c r="BC282" i="280"/>
  <c r="AU282" i="280"/>
  <c r="AT282" i="280"/>
  <c r="AL282" i="280"/>
  <c r="AK282" i="280"/>
  <c r="AC282" i="280"/>
  <c r="AB282" i="280"/>
  <c r="T282" i="280"/>
  <c r="S282" i="280"/>
  <c r="K282" i="280"/>
  <c r="J282" i="280"/>
  <c r="M282" i="280"/>
  <c r="AZ281" i="280"/>
  <c r="AQ281" i="280"/>
  <c r="AU281" i="280" s="1"/>
  <c r="AH281" i="280"/>
  <c r="Y281" i="280"/>
  <c r="K281" i="280"/>
  <c r="BD280" i="280"/>
  <c r="BC280" i="280"/>
  <c r="AV280" i="280"/>
  <c r="AU280" i="280"/>
  <c r="AT280" i="280"/>
  <c r="AL280" i="280"/>
  <c r="AK280" i="280"/>
  <c r="AC280" i="280"/>
  <c r="AB280" i="280"/>
  <c r="T280" i="280"/>
  <c r="S280" i="280"/>
  <c r="K280" i="280"/>
  <c r="J280" i="280"/>
  <c r="BD279" i="280"/>
  <c r="BC279" i="280"/>
  <c r="AU279" i="280"/>
  <c r="AT279" i="280"/>
  <c r="AL279" i="280"/>
  <c r="AK279" i="280"/>
  <c r="AC279" i="280"/>
  <c r="AB279" i="280"/>
  <c r="T279" i="280"/>
  <c r="S279" i="280"/>
  <c r="K279" i="280"/>
  <c r="J279" i="280"/>
  <c r="BF278" i="280"/>
  <c r="BD278" i="280"/>
  <c r="BC278" i="280"/>
  <c r="AU278" i="280"/>
  <c r="AT278" i="280"/>
  <c r="AL278" i="280"/>
  <c r="AK278" i="280"/>
  <c r="AC278" i="280"/>
  <c r="AB278" i="280"/>
  <c r="AE278" i="280"/>
  <c r="T278" i="280"/>
  <c r="S278" i="280"/>
  <c r="K278" i="280"/>
  <c r="J278" i="280"/>
  <c r="AZ277" i="280"/>
  <c r="AQ277" i="280"/>
  <c r="AU277" i="280" s="1"/>
  <c r="AH277" i="280"/>
  <c r="Y277" i="280"/>
  <c r="K277" i="280"/>
  <c r="BD276" i="280"/>
  <c r="BC276" i="280"/>
  <c r="AU276" i="280"/>
  <c r="AT276" i="280"/>
  <c r="AL276" i="280"/>
  <c r="AK276" i="280"/>
  <c r="AC276" i="280"/>
  <c r="AB276" i="280"/>
  <c r="T276" i="280"/>
  <c r="S276" i="280"/>
  <c r="K276" i="280"/>
  <c r="J276" i="280"/>
  <c r="BD275" i="280"/>
  <c r="BC275" i="280"/>
  <c r="AU275" i="280"/>
  <c r="AT275" i="280"/>
  <c r="AL275" i="280"/>
  <c r="AK275" i="280"/>
  <c r="AC275" i="280"/>
  <c r="AB275" i="280"/>
  <c r="T275" i="280"/>
  <c r="S275" i="280"/>
  <c r="K275" i="280"/>
  <c r="J275" i="280"/>
  <c r="BD274" i="280"/>
  <c r="BC274" i="280"/>
  <c r="AU274" i="280"/>
  <c r="AT274" i="280"/>
  <c r="AL274" i="280"/>
  <c r="AK274" i="280"/>
  <c r="AC274" i="280"/>
  <c r="AB274" i="280"/>
  <c r="T274" i="280"/>
  <c r="S274" i="280"/>
  <c r="K274" i="280"/>
  <c r="J274" i="280"/>
  <c r="AZ273" i="280"/>
  <c r="AQ273" i="280"/>
  <c r="AH273" i="280"/>
  <c r="Y273" i="280"/>
  <c r="AC273" i="280" s="1"/>
  <c r="T273" i="280"/>
  <c r="K273" i="280"/>
  <c r="BD272" i="280"/>
  <c r="BC272" i="280"/>
  <c r="AU272" i="280"/>
  <c r="AT272" i="280"/>
  <c r="AL272" i="280"/>
  <c r="AK272" i="280"/>
  <c r="AC272" i="280"/>
  <c r="AB272" i="280"/>
  <c r="T272" i="280"/>
  <c r="S272" i="280"/>
  <c r="K272" i="280"/>
  <c r="J272" i="280"/>
  <c r="BD271" i="280"/>
  <c r="BC271" i="280"/>
  <c r="AU271" i="280"/>
  <c r="AT271" i="280"/>
  <c r="AL271" i="280"/>
  <c r="AK271" i="280"/>
  <c r="AC271" i="280"/>
  <c r="AB271" i="280"/>
  <c r="T271" i="280"/>
  <c r="S271" i="280"/>
  <c r="K271" i="280"/>
  <c r="J271" i="280"/>
  <c r="BD270" i="280"/>
  <c r="BC270" i="280"/>
  <c r="AU270" i="280"/>
  <c r="AT270" i="280"/>
  <c r="AW273" i="280"/>
  <c r="AN270" i="280"/>
  <c r="AL270" i="280"/>
  <c r="AK270" i="280"/>
  <c r="AC270" i="280"/>
  <c r="AB270" i="280"/>
  <c r="T270" i="280"/>
  <c r="S270" i="280"/>
  <c r="K270" i="280"/>
  <c r="J270" i="280"/>
  <c r="M273" i="280"/>
  <c r="AZ269" i="280"/>
  <c r="BE269" i="280"/>
  <c r="AQ269" i="280"/>
  <c r="AU269" i="280" s="1"/>
  <c r="AH269" i="280"/>
  <c r="Y269" i="280"/>
  <c r="AC269" i="280" s="1"/>
  <c r="T269" i="280"/>
  <c r="K269" i="280"/>
  <c r="BD268" i="280"/>
  <c r="BC268" i="280"/>
  <c r="AU268" i="280"/>
  <c r="AT268" i="280"/>
  <c r="AL268" i="280"/>
  <c r="AK268" i="280"/>
  <c r="AC268" i="280"/>
  <c r="AB268" i="280"/>
  <c r="T268" i="280"/>
  <c r="S268" i="280"/>
  <c r="K268" i="280"/>
  <c r="J268" i="280"/>
  <c r="BD267" i="280"/>
  <c r="BC267" i="280"/>
  <c r="AU267" i="280"/>
  <c r="AT267" i="280"/>
  <c r="AL267" i="280"/>
  <c r="AK267" i="280"/>
  <c r="AC267" i="280"/>
  <c r="AB267" i="280"/>
  <c r="T267" i="280"/>
  <c r="S267" i="280"/>
  <c r="K267" i="280"/>
  <c r="J267" i="280"/>
  <c r="BD266" i="280"/>
  <c r="BC266" i="280"/>
  <c r="BE268" i="280"/>
  <c r="AU266" i="280"/>
  <c r="AT266" i="280"/>
  <c r="AL266" i="280"/>
  <c r="AK266" i="280"/>
  <c r="AC266" i="280"/>
  <c r="AB266" i="280"/>
  <c r="T266" i="280"/>
  <c r="S266" i="280"/>
  <c r="K266" i="280"/>
  <c r="J266" i="280"/>
  <c r="L268" i="280"/>
  <c r="AZ265" i="280"/>
  <c r="AQ265" i="280"/>
  <c r="AU265" i="280" s="1"/>
  <c r="AH265" i="280"/>
  <c r="Y265" i="280"/>
  <c r="T265" i="280"/>
  <c r="K265" i="280"/>
  <c r="BD264" i="280"/>
  <c r="BC264" i="280"/>
  <c r="AU264" i="280"/>
  <c r="AT264" i="280"/>
  <c r="AL264" i="280"/>
  <c r="AK264" i="280"/>
  <c r="AC264" i="280"/>
  <c r="AB264" i="280"/>
  <c r="T264" i="280"/>
  <c r="S264" i="280"/>
  <c r="K264" i="280"/>
  <c r="J264" i="280"/>
  <c r="BD263" i="280"/>
  <c r="BC263" i="280"/>
  <c r="AU263" i="280"/>
  <c r="AT263" i="280"/>
  <c r="AL263" i="280"/>
  <c r="AK263" i="280"/>
  <c r="AC263" i="280"/>
  <c r="AB263" i="280"/>
  <c r="T263" i="280"/>
  <c r="S263" i="280"/>
  <c r="K263" i="280"/>
  <c r="J263" i="280"/>
  <c r="BD262" i="280"/>
  <c r="BC262" i="280"/>
  <c r="BF262" i="280"/>
  <c r="AU262" i="280"/>
  <c r="AT262" i="280"/>
  <c r="AV262" i="280"/>
  <c r="AL262" i="280"/>
  <c r="AK262" i="280"/>
  <c r="AC262" i="280"/>
  <c r="AB262" i="280"/>
  <c r="T262" i="280"/>
  <c r="S262" i="280"/>
  <c r="U262" i="280"/>
  <c r="K262" i="280"/>
  <c r="J262" i="280"/>
  <c r="AZ261" i="280"/>
  <c r="AQ261" i="280"/>
  <c r="AU261" i="280" s="1"/>
  <c r="AH261" i="280"/>
  <c r="Y261" i="280"/>
  <c r="T261" i="280"/>
  <c r="K261" i="280"/>
  <c r="BD260" i="280"/>
  <c r="BC260" i="280"/>
  <c r="AU260" i="280"/>
  <c r="AT260" i="280"/>
  <c r="AL260" i="280"/>
  <c r="AK260" i="280"/>
  <c r="AC260" i="280"/>
  <c r="AB260" i="280"/>
  <c r="T260" i="280"/>
  <c r="S260" i="280"/>
  <c r="K260" i="280"/>
  <c r="J260" i="280"/>
  <c r="BD259" i="280"/>
  <c r="BC259" i="280"/>
  <c r="AU259" i="280"/>
  <c r="AT259" i="280"/>
  <c r="AL259" i="280"/>
  <c r="AK259" i="280"/>
  <c r="AC259" i="280"/>
  <c r="AB259" i="280"/>
  <c r="T259" i="280"/>
  <c r="S259" i="280"/>
  <c r="K259" i="280"/>
  <c r="J259" i="280"/>
  <c r="BD258" i="280"/>
  <c r="BC258" i="280"/>
  <c r="AU258" i="280"/>
  <c r="AT258" i="280"/>
  <c r="AL258" i="280"/>
  <c r="AK258" i="280"/>
  <c r="AC258" i="280"/>
  <c r="AB258" i="280"/>
  <c r="T258" i="280"/>
  <c r="S258" i="280"/>
  <c r="K258" i="280"/>
  <c r="J258" i="280"/>
  <c r="AZ257" i="280"/>
  <c r="AQ257" i="280"/>
  <c r="AH257" i="280"/>
  <c r="Y257" i="280"/>
  <c r="AC257" i="280" s="1"/>
  <c r="T257" i="280"/>
  <c r="BD256" i="280"/>
  <c r="BC256" i="280"/>
  <c r="AU256" i="280"/>
  <c r="AT256" i="280"/>
  <c r="AL256" i="280"/>
  <c r="AK256" i="280"/>
  <c r="AC256" i="280"/>
  <c r="AB256" i="280"/>
  <c r="T256" i="280"/>
  <c r="S256" i="280"/>
  <c r="K256" i="280"/>
  <c r="J256" i="280"/>
  <c r="BD255" i="280"/>
  <c r="BC255" i="280"/>
  <c r="AU255" i="280"/>
  <c r="AT255" i="280"/>
  <c r="AL255" i="280"/>
  <c r="AK255" i="280"/>
  <c r="AC255" i="280"/>
  <c r="AB255" i="280"/>
  <c r="T255" i="280"/>
  <c r="S255" i="280"/>
  <c r="K255" i="280"/>
  <c r="J255" i="280"/>
  <c r="BD254" i="280"/>
  <c r="BC254" i="280"/>
  <c r="AU254" i="280"/>
  <c r="AT254" i="280"/>
  <c r="AL254" i="280"/>
  <c r="AK254" i="280"/>
  <c r="AC254" i="280"/>
  <c r="AB254" i="280"/>
  <c r="T254" i="280"/>
  <c r="S254" i="280"/>
  <c r="K254" i="280"/>
  <c r="J254" i="280"/>
  <c r="AZ253" i="280"/>
  <c r="BD253" i="280" s="1"/>
  <c r="AQ253" i="280"/>
  <c r="AH253" i="280"/>
  <c r="AL253" i="280" s="1"/>
  <c r="Y253" i="280"/>
  <c r="T253" i="280"/>
  <c r="BD252" i="280"/>
  <c r="BC252" i="280"/>
  <c r="AU252" i="280"/>
  <c r="AT252" i="280"/>
  <c r="AL252" i="280"/>
  <c r="AK252" i="280"/>
  <c r="AC252" i="280"/>
  <c r="AB252" i="280"/>
  <c r="T252" i="280"/>
  <c r="S252" i="280"/>
  <c r="K252" i="280"/>
  <c r="J252" i="280"/>
  <c r="BD251" i="280"/>
  <c r="BC251" i="280"/>
  <c r="AU251" i="280"/>
  <c r="AT251" i="280"/>
  <c r="AL251" i="280"/>
  <c r="AK251" i="280"/>
  <c r="AC251" i="280"/>
  <c r="AB251" i="280"/>
  <c r="T251" i="280"/>
  <c r="S251" i="280"/>
  <c r="K251" i="280"/>
  <c r="J251" i="280"/>
  <c r="BD250" i="280"/>
  <c r="BC250" i="280"/>
  <c r="AU250" i="280"/>
  <c r="AT250" i="280"/>
  <c r="AL250" i="280"/>
  <c r="AK250" i="280"/>
  <c r="AC250" i="280"/>
  <c r="AB250" i="280"/>
  <c r="AE253" i="280"/>
  <c r="T250" i="280"/>
  <c r="S250" i="280"/>
  <c r="K250" i="280"/>
  <c r="J250" i="280"/>
  <c r="AZ249" i="280"/>
  <c r="BD249" i="280" s="1"/>
  <c r="AQ249" i="280"/>
  <c r="AH249" i="280"/>
  <c r="Y249" i="280"/>
  <c r="AC249" i="280" s="1"/>
  <c r="T249" i="280"/>
  <c r="BD248" i="280"/>
  <c r="BC248" i="280"/>
  <c r="AU248" i="280"/>
  <c r="AT248" i="280"/>
  <c r="AL248" i="280"/>
  <c r="AK248" i="280"/>
  <c r="AC248" i="280"/>
  <c r="AB248" i="280"/>
  <c r="T248" i="280"/>
  <c r="S248" i="280"/>
  <c r="K248" i="280"/>
  <c r="J248" i="280"/>
  <c r="BD247" i="280"/>
  <c r="BC247" i="280"/>
  <c r="AU247" i="280"/>
  <c r="AT247" i="280"/>
  <c r="AL247" i="280"/>
  <c r="AK247" i="280"/>
  <c r="AC247" i="280"/>
  <c r="AB247" i="280"/>
  <c r="T247" i="280"/>
  <c r="S247" i="280"/>
  <c r="K247" i="280"/>
  <c r="J247" i="280"/>
  <c r="BD246" i="280"/>
  <c r="BC246" i="280"/>
  <c r="AW246" i="280"/>
  <c r="AU246" i="280"/>
  <c r="AT246" i="280"/>
  <c r="AL246" i="280"/>
  <c r="AK246" i="280"/>
  <c r="AC246" i="280"/>
  <c r="AB246" i="280"/>
  <c r="T246" i="280"/>
  <c r="S246" i="280"/>
  <c r="K246" i="280"/>
  <c r="J246" i="280"/>
  <c r="AZ245" i="280"/>
  <c r="BD245" i="280" s="1"/>
  <c r="AQ245" i="280"/>
  <c r="AH245" i="280"/>
  <c r="AL245" i="280" s="1"/>
  <c r="Y245" i="280"/>
  <c r="AC245" i="280" s="1"/>
  <c r="L245" i="280"/>
  <c r="BD244" i="280"/>
  <c r="BC244" i="280"/>
  <c r="AU244" i="280"/>
  <c r="AT244" i="280"/>
  <c r="AL244" i="280"/>
  <c r="AK244" i="280"/>
  <c r="AC244" i="280"/>
  <c r="AB244" i="280"/>
  <c r="T244" i="280"/>
  <c r="S244" i="280"/>
  <c r="K244" i="280"/>
  <c r="J244" i="280"/>
  <c r="BD243" i="280"/>
  <c r="BC243" i="280"/>
  <c r="AU243" i="280"/>
  <c r="AT243" i="280"/>
  <c r="AL243" i="280"/>
  <c r="AK243" i="280"/>
  <c r="AC243" i="280"/>
  <c r="AB243" i="280"/>
  <c r="T243" i="280"/>
  <c r="S243" i="280"/>
  <c r="K243" i="280"/>
  <c r="J243" i="280"/>
  <c r="BD242" i="280"/>
  <c r="BC242" i="280"/>
  <c r="AU242" i="280"/>
  <c r="AT242" i="280"/>
  <c r="AL242" i="280"/>
  <c r="AK242" i="280"/>
  <c r="AC242" i="280"/>
  <c r="AB242" i="280"/>
  <c r="T242" i="280"/>
  <c r="S242" i="280"/>
  <c r="K242" i="280"/>
  <c r="J242" i="280"/>
  <c r="AZ241" i="280"/>
  <c r="BD241" i="280" s="1"/>
  <c r="AQ241" i="280"/>
  <c r="AH241" i="280"/>
  <c r="Y241" i="280"/>
  <c r="AC241" i="280" s="1"/>
  <c r="T241" i="280"/>
  <c r="BD240" i="280"/>
  <c r="BC240" i="280"/>
  <c r="AU240" i="280"/>
  <c r="AT240" i="280"/>
  <c r="AL240" i="280"/>
  <c r="AK240" i="280"/>
  <c r="AC240" i="280"/>
  <c r="AB240" i="280"/>
  <c r="T240" i="280"/>
  <c r="S240" i="280"/>
  <c r="K240" i="280"/>
  <c r="J240" i="280"/>
  <c r="BD239" i="280"/>
  <c r="BC239" i="280"/>
  <c r="AU239" i="280"/>
  <c r="AT239" i="280"/>
  <c r="AL239" i="280"/>
  <c r="AK239" i="280"/>
  <c r="AC239" i="280"/>
  <c r="AB239" i="280"/>
  <c r="T239" i="280"/>
  <c r="S239" i="280"/>
  <c r="K239" i="280"/>
  <c r="J239" i="280"/>
  <c r="BD238" i="280"/>
  <c r="BC238" i="280"/>
  <c r="AU238" i="280"/>
  <c r="AT238" i="280"/>
  <c r="AL238" i="280"/>
  <c r="AK238" i="280"/>
  <c r="AC238" i="280"/>
  <c r="AB238" i="280"/>
  <c r="T238" i="280"/>
  <c r="S238" i="280"/>
  <c r="U238" i="280"/>
  <c r="K238" i="280"/>
  <c r="J238" i="280"/>
  <c r="AZ237" i="280"/>
  <c r="BD237" i="280" s="1"/>
  <c r="BE237" i="280"/>
  <c r="AQ237" i="280"/>
  <c r="AH237" i="280"/>
  <c r="Y237" i="280"/>
  <c r="T237" i="280"/>
  <c r="BD236" i="280"/>
  <c r="BC236" i="280"/>
  <c r="AU236" i="280"/>
  <c r="AT236" i="280"/>
  <c r="AL236" i="280"/>
  <c r="AK236" i="280"/>
  <c r="AC236" i="280"/>
  <c r="AB236" i="280"/>
  <c r="T236" i="280"/>
  <c r="S236" i="280"/>
  <c r="K236" i="280"/>
  <c r="J236" i="280"/>
  <c r="BD235" i="280"/>
  <c r="BC235" i="280"/>
  <c r="AU235" i="280"/>
  <c r="AT235" i="280"/>
  <c r="AL235" i="280"/>
  <c r="AK235" i="280"/>
  <c r="AC235" i="280"/>
  <c r="AB235" i="280"/>
  <c r="T235" i="280"/>
  <c r="S235" i="280"/>
  <c r="K235" i="280"/>
  <c r="J235" i="280"/>
  <c r="BD234" i="280"/>
  <c r="BC234" i="280"/>
  <c r="AU234" i="280"/>
  <c r="AT234" i="280"/>
  <c r="AL234" i="280"/>
  <c r="AK234" i="280"/>
  <c r="AC234" i="280"/>
  <c r="AB234" i="280"/>
  <c r="T234" i="280"/>
  <c r="S234" i="280"/>
  <c r="K234" i="280"/>
  <c r="J234" i="280"/>
  <c r="AZ233" i="280"/>
  <c r="AQ233" i="280"/>
  <c r="AU233" i="280" s="1"/>
  <c r="AH233" i="280"/>
  <c r="Y233" i="280"/>
  <c r="AC233" i="280" s="1"/>
  <c r="T233" i="280"/>
  <c r="BD232" i="280"/>
  <c r="BC232" i="280"/>
  <c r="AU232" i="280"/>
  <c r="AT232" i="280"/>
  <c r="AL232" i="280"/>
  <c r="AK232" i="280"/>
  <c r="AC232" i="280"/>
  <c r="AB232" i="280"/>
  <c r="T232" i="280"/>
  <c r="S232" i="280"/>
  <c r="K232" i="280"/>
  <c r="J232" i="280"/>
  <c r="BD231" i="280"/>
  <c r="BC231" i="280"/>
  <c r="AU231" i="280"/>
  <c r="AT231" i="280"/>
  <c r="AL231" i="280"/>
  <c r="AK231" i="280"/>
  <c r="AC231" i="280"/>
  <c r="AB231" i="280"/>
  <c r="T231" i="280"/>
  <c r="S231" i="280"/>
  <c r="K231" i="280"/>
  <c r="J231" i="280"/>
  <c r="BD230" i="280"/>
  <c r="BC230" i="280"/>
  <c r="BE230" i="280"/>
  <c r="AU230" i="280"/>
  <c r="AT230" i="280"/>
  <c r="AV230" i="280"/>
  <c r="AL230" i="280"/>
  <c r="AK230" i="280"/>
  <c r="AC230" i="280"/>
  <c r="AB230" i="280"/>
  <c r="T230" i="280"/>
  <c r="S230" i="280"/>
  <c r="K230" i="280"/>
  <c r="J230" i="280"/>
  <c r="AZ229" i="280"/>
  <c r="AQ229" i="280"/>
  <c r="AU229" i="280" s="1"/>
  <c r="AH229" i="280"/>
  <c r="Y229" i="280"/>
  <c r="T229" i="280"/>
  <c r="BD228" i="280"/>
  <c r="BC228" i="280"/>
  <c r="AU228" i="280"/>
  <c r="AT228" i="280"/>
  <c r="AL228" i="280"/>
  <c r="AK228" i="280"/>
  <c r="AC228" i="280"/>
  <c r="AB228" i="280"/>
  <c r="T228" i="280"/>
  <c r="S228" i="280"/>
  <c r="K228" i="280"/>
  <c r="J228" i="280"/>
  <c r="BD227" i="280"/>
  <c r="BC227" i="280"/>
  <c r="AU227" i="280"/>
  <c r="AT227" i="280"/>
  <c r="AL227" i="280"/>
  <c r="AK227" i="280"/>
  <c r="AC227" i="280"/>
  <c r="AB227" i="280"/>
  <c r="T227" i="280"/>
  <c r="S227" i="280"/>
  <c r="K227" i="280"/>
  <c r="J227" i="280"/>
  <c r="BD226" i="280"/>
  <c r="BC226" i="280"/>
  <c r="AU226" i="280"/>
  <c r="AT226" i="280"/>
  <c r="AL226" i="280"/>
  <c r="AK226" i="280"/>
  <c r="AC226" i="280"/>
  <c r="AB226" i="280"/>
  <c r="T226" i="280"/>
  <c r="S226" i="280"/>
  <c r="K226" i="280"/>
  <c r="J226" i="280"/>
  <c r="AZ225" i="280"/>
  <c r="AQ225" i="280"/>
  <c r="AU225" i="280" s="1"/>
  <c r="AH225" i="280"/>
  <c r="Y225" i="280"/>
  <c r="AC225" i="280" s="1"/>
  <c r="BD224" i="280"/>
  <c r="BC224" i="280"/>
  <c r="AU224" i="280"/>
  <c r="AT224" i="280"/>
  <c r="AL224" i="280"/>
  <c r="AK224" i="280"/>
  <c r="AC224" i="280"/>
  <c r="AB224" i="280"/>
  <c r="T224" i="280"/>
  <c r="S224" i="280"/>
  <c r="K224" i="280"/>
  <c r="J224" i="280"/>
  <c r="BD223" i="280"/>
  <c r="BC223" i="280"/>
  <c r="AU223" i="280"/>
  <c r="AT223" i="280"/>
  <c r="AL223" i="280"/>
  <c r="AK223" i="280"/>
  <c r="AC223" i="280"/>
  <c r="AB223" i="280"/>
  <c r="T223" i="280"/>
  <c r="S223" i="280"/>
  <c r="K223" i="280"/>
  <c r="J223" i="280"/>
  <c r="BD222" i="280"/>
  <c r="BC222" i="280"/>
  <c r="AU222" i="280"/>
  <c r="AT222" i="280"/>
  <c r="AL222" i="280"/>
  <c r="AK222" i="280"/>
  <c r="AC222" i="280"/>
  <c r="AB222" i="280"/>
  <c r="AD224" i="280"/>
  <c r="T222" i="280"/>
  <c r="S222" i="280"/>
  <c r="K222" i="280"/>
  <c r="J222" i="280"/>
  <c r="AZ221" i="280"/>
  <c r="AQ221" i="280"/>
  <c r="AU221" i="280" s="1"/>
  <c r="AH221" i="280"/>
  <c r="Y221" i="280"/>
  <c r="T221" i="280"/>
  <c r="BD220" i="280"/>
  <c r="BC220" i="280"/>
  <c r="AU220" i="280"/>
  <c r="AT220" i="280"/>
  <c r="AL220" i="280"/>
  <c r="AK220" i="280"/>
  <c r="AC220" i="280"/>
  <c r="AB220" i="280"/>
  <c r="T220" i="280"/>
  <c r="S220" i="280"/>
  <c r="K220" i="280"/>
  <c r="J220" i="280"/>
  <c r="BD219" i="280"/>
  <c r="BC219" i="280"/>
  <c r="AU219" i="280"/>
  <c r="AT219" i="280"/>
  <c r="AL219" i="280"/>
  <c r="AK219" i="280"/>
  <c r="AC219" i="280"/>
  <c r="AB219" i="280"/>
  <c r="T219" i="280"/>
  <c r="S219" i="280"/>
  <c r="K219" i="280"/>
  <c r="J219" i="280"/>
  <c r="BD218" i="280"/>
  <c r="BC218" i="280"/>
  <c r="AU218" i="280"/>
  <c r="AT218" i="280"/>
  <c r="AL218" i="280"/>
  <c r="AK218" i="280"/>
  <c r="AC218" i="280"/>
  <c r="AB218" i="280"/>
  <c r="T218" i="280"/>
  <c r="S218" i="280"/>
  <c r="K218" i="280"/>
  <c r="J218" i="280"/>
  <c r="AZ217" i="280"/>
  <c r="AQ217" i="280"/>
  <c r="AU217" i="280" s="1"/>
  <c r="AH217" i="280"/>
  <c r="Y217" i="280"/>
  <c r="T217" i="280"/>
  <c r="K217" i="280"/>
  <c r="BD216" i="280"/>
  <c r="BC216" i="280"/>
  <c r="AU216" i="280"/>
  <c r="AT216" i="280"/>
  <c r="AL216" i="280"/>
  <c r="AK216" i="280"/>
  <c r="AC216" i="280"/>
  <c r="AB216" i="280"/>
  <c r="T216" i="280"/>
  <c r="S216" i="280"/>
  <c r="K216" i="280"/>
  <c r="J216" i="280"/>
  <c r="BD215" i="280"/>
  <c r="BC215" i="280"/>
  <c r="AU215" i="280"/>
  <c r="AT215" i="280"/>
  <c r="AL215" i="280"/>
  <c r="AK215" i="280"/>
  <c r="AC215" i="280"/>
  <c r="AB215" i="280"/>
  <c r="T215" i="280"/>
  <c r="S215" i="280"/>
  <c r="K215" i="280"/>
  <c r="J215" i="280"/>
  <c r="BD214" i="280"/>
  <c r="BC214" i="280"/>
  <c r="AU214" i="280"/>
  <c r="AT214" i="280"/>
  <c r="AM214" i="280"/>
  <c r="AL214" i="280"/>
  <c r="AK214" i="280"/>
  <c r="AC214" i="280"/>
  <c r="AB214" i="280"/>
  <c r="T214" i="280"/>
  <c r="S214" i="280"/>
  <c r="K214" i="280"/>
  <c r="J214" i="280"/>
  <c r="AZ213" i="280"/>
  <c r="AQ213" i="280"/>
  <c r="AU213" i="280" s="1"/>
  <c r="AH213" i="280"/>
  <c r="Y213" i="280"/>
  <c r="AC213" i="280" s="1"/>
  <c r="T213" i="280"/>
  <c r="K213" i="280"/>
  <c r="BD212" i="280"/>
  <c r="BC212" i="280"/>
  <c r="AU212" i="280"/>
  <c r="AT212" i="280"/>
  <c r="AL212" i="280"/>
  <c r="AK212" i="280"/>
  <c r="AC212" i="280"/>
  <c r="AB212" i="280"/>
  <c r="T212" i="280"/>
  <c r="S212" i="280"/>
  <c r="K212" i="280"/>
  <c r="J212" i="280"/>
  <c r="BD211" i="280"/>
  <c r="BC211" i="280"/>
  <c r="AU211" i="280"/>
  <c r="AT211" i="280"/>
  <c r="AL211" i="280"/>
  <c r="AK211" i="280"/>
  <c r="AC211" i="280"/>
  <c r="AB211" i="280"/>
  <c r="T211" i="280"/>
  <c r="S211" i="280"/>
  <c r="K211" i="280"/>
  <c r="J211" i="280"/>
  <c r="BD210" i="280"/>
  <c r="BC210" i="280"/>
  <c r="AU210" i="280"/>
  <c r="AT210" i="280"/>
  <c r="AL210" i="280"/>
  <c r="AK210" i="280"/>
  <c r="AC210" i="280"/>
  <c r="AB210" i="280"/>
  <c r="T210" i="280"/>
  <c r="S210" i="280"/>
  <c r="K210" i="280"/>
  <c r="J210" i="280"/>
  <c r="AZ209" i="280"/>
  <c r="AQ209" i="280"/>
  <c r="AH209" i="280"/>
  <c r="Y209" i="280"/>
  <c r="AC209" i="280" s="1"/>
  <c r="T209" i="280"/>
  <c r="K209" i="280"/>
  <c r="BD208" i="280"/>
  <c r="BC208" i="280"/>
  <c r="AU208" i="280"/>
  <c r="AT208" i="280"/>
  <c r="AL208" i="280"/>
  <c r="AK208" i="280"/>
  <c r="AC208" i="280"/>
  <c r="AB208" i="280"/>
  <c r="T208" i="280"/>
  <c r="S208" i="280"/>
  <c r="K208" i="280"/>
  <c r="J208" i="280"/>
  <c r="BD207" i="280"/>
  <c r="BC207" i="280"/>
  <c r="AU207" i="280"/>
  <c r="AT207" i="280"/>
  <c r="AL207" i="280"/>
  <c r="AK207" i="280"/>
  <c r="AC207" i="280"/>
  <c r="AB207" i="280"/>
  <c r="T207" i="280"/>
  <c r="S207" i="280"/>
  <c r="K207" i="280"/>
  <c r="J207" i="280"/>
  <c r="BD206" i="280"/>
  <c r="BC206" i="280"/>
  <c r="AU206" i="280"/>
  <c r="AT206" i="280"/>
  <c r="AL206" i="280"/>
  <c r="AK206" i="280"/>
  <c r="AC206" i="280"/>
  <c r="AB206" i="280"/>
  <c r="T206" i="280"/>
  <c r="S206" i="280"/>
  <c r="K206" i="280"/>
  <c r="J206" i="280"/>
  <c r="M206" i="280"/>
  <c r="AZ205" i="280"/>
  <c r="AQ205" i="280"/>
  <c r="AU205" i="280" s="1"/>
  <c r="AH205" i="280"/>
  <c r="Y205" i="280"/>
  <c r="AC205" i="280" s="1"/>
  <c r="T205" i="280"/>
  <c r="K205" i="280"/>
  <c r="BD204" i="280"/>
  <c r="BC204" i="280"/>
  <c r="AU204" i="280"/>
  <c r="AT204" i="280"/>
  <c r="AL204" i="280"/>
  <c r="AK204" i="280"/>
  <c r="AC204" i="280"/>
  <c r="AB204" i="280"/>
  <c r="T204" i="280"/>
  <c r="S204" i="280"/>
  <c r="K204" i="280"/>
  <c r="J204" i="280"/>
  <c r="BD203" i="280"/>
  <c r="BC203" i="280"/>
  <c r="AU203" i="280"/>
  <c r="AT203" i="280"/>
  <c r="AL203" i="280"/>
  <c r="AK203" i="280"/>
  <c r="AC203" i="280"/>
  <c r="AB203" i="280"/>
  <c r="T203" i="280"/>
  <c r="S203" i="280"/>
  <c r="K203" i="280"/>
  <c r="J203" i="280"/>
  <c r="BD202" i="280"/>
  <c r="BC202" i="280"/>
  <c r="AU202" i="280"/>
  <c r="AT202" i="280"/>
  <c r="AL202" i="280"/>
  <c r="AK202" i="280"/>
  <c r="AC202" i="280"/>
  <c r="AB202" i="280"/>
  <c r="T202" i="280"/>
  <c r="S202" i="280"/>
  <c r="K202" i="280"/>
  <c r="J202" i="280"/>
  <c r="AZ201" i="280"/>
  <c r="AQ201" i="280"/>
  <c r="AU201" i="280" s="1"/>
  <c r="AH201" i="280"/>
  <c r="Y201" i="280"/>
  <c r="T201" i="280"/>
  <c r="K201" i="280"/>
  <c r="BD200" i="280"/>
  <c r="BC200" i="280"/>
  <c r="AU200" i="280"/>
  <c r="AT200" i="280"/>
  <c r="AL200" i="280"/>
  <c r="AK200" i="280"/>
  <c r="AC200" i="280"/>
  <c r="AB200" i="280"/>
  <c r="T200" i="280"/>
  <c r="S200" i="280"/>
  <c r="K200" i="280"/>
  <c r="J200" i="280"/>
  <c r="BD199" i="280"/>
  <c r="BC199" i="280"/>
  <c r="AU199" i="280"/>
  <c r="AT199" i="280"/>
  <c r="AL199" i="280"/>
  <c r="AK199" i="280"/>
  <c r="AC199" i="280"/>
  <c r="AB199" i="280"/>
  <c r="T199" i="280"/>
  <c r="S199" i="280"/>
  <c r="K199" i="280"/>
  <c r="J199" i="280"/>
  <c r="BD198" i="280"/>
  <c r="BC198" i="280"/>
  <c r="AU198" i="280"/>
  <c r="AT198" i="280"/>
  <c r="AL198" i="280"/>
  <c r="AK198" i="280"/>
  <c r="AC198" i="280"/>
  <c r="AB198" i="280"/>
  <c r="AD200" i="280"/>
  <c r="T198" i="280"/>
  <c r="S198" i="280"/>
  <c r="U198" i="280"/>
  <c r="K198" i="280"/>
  <c r="J198" i="280"/>
  <c r="AZ197" i="280"/>
  <c r="AQ197" i="280"/>
  <c r="AU197" i="280" s="1"/>
  <c r="AH197" i="280"/>
  <c r="Y197" i="280"/>
  <c r="T197" i="280"/>
  <c r="BD196" i="280"/>
  <c r="BC196" i="280"/>
  <c r="AU196" i="280"/>
  <c r="AT196" i="280"/>
  <c r="AL196" i="280"/>
  <c r="AK196" i="280"/>
  <c r="AC196" i="280"/>
  <c r="AB196" i="280"/>
  <c r="T196" i="280"/>
  <c r="S196" i="280"/>
  <c r="K196" i="280"/>
  <c r="J196" i="280"/>
  <c r="BD195" i="280"/>
  <c r="BC195" i="280"/>
  <c r="AU195" i="280"/>
  <c r="AT195" i="280"/>
  <c r="AL195" i="280"/>
  <c r="AK195" i="280"/>
  <c r="AC195" i="280"/>
  <c r="AB195" i="280"/>
  <c r="T195" i="280"/>
  <c r="S195" i="280"/>
  <c r="K195" i="280"/>
  <c r="J195" i="280"/>
  <c r="BD194" i="280"/>
  <c r="BC194" i="280"/>
  <c r="BE196" i="280"/>
  <c r="AU194" i="280"/>
  <c r="AT194" i="280"/>
  <c r="AL194" i="280"/>
  <c r="AK194" i="280"/>
  <c r="AC194" i="280"/>
  <c r="AB194" i="280"/>
  <c r="T194" i="280"/>
  <c r="S194" i="280"/>
  <c r="U194" i="280"/>
  <c r="K194" i="280"/>
  <c r="J194" i="280"/>
  <c r="AZ193" i="280"/>
  <c r="AQ193" i="280"/>
  <c r="AU193" i="280" s="1"/>
  <c r="AH193" i="280"/>
  <c r="AL193" i="280" s="1"/>
  <c r="Y193" i="280"/>
  <c r="T193" i="280"/>
  <c r="BD192" i="280"/>
  <c r="BC192" i="280"/>
  <c r="AU192" i="280"/>
  <c r="AT192" i="280"/>
  <c r="AL192" i="280"/>
  <c r="AK192" i="280"/>
  <c r="AC192" i="280"/>
  <c r="AB192" i="280"/>
  <c r="T192" i="280"/>
  <c r="S192" i="280"/>
  <c r="K192" i="280"/>
  <c r="J192" i="280"/>
  <c r="BD191" i="280"/>
  <c r="BC191" i="280"/>
  <c r="AU191" i="280"/>
  <c r="AT191" i="280"/>
  <c r="AL191" i="280"/>
  <c r="AK191" i="280"/>
  <c r="AC191" i="280"/>
  <c r="AB191" i="280"/>
  <c r="T191" i="280"/>
  <c r="S191" i="280"/>
  <c r="K191" i="280"/>
  <c r="J191" i="280"/>
  <c r="BD190" i="280"/>
  <c r="BC190" i="280"/>
  <c r="BF192" i="280"/>
  <c r="AU190" i="280"/>
  <c r="AT190" i="280"/>
  <c r="AL190" i="280"/>
  <c r="AK190" i="280"/>
  <c r="AC190" i="280"/>
  <c r="AB190" i="280"/>
  <c r="T190" i="280"/>
  <c r="S190" i="280"/>
  <c r="K190" i="280"/>
  <c r="J190" i="280"/>
  <c r="AZ189" i="280"/>
  <c r="BD189" i="280" s="1"/>
  <c r="AQ189" i="280"/>
  <c r="AU189" i="280" s="1"/>
  <c r="AH189" i="280"/>
  <c r="AL189" i="280" s="1"/>
  <c r="Y189" i="280"/>
  <c r="T189" i="280"/>
  <c r="K189" i="280"/>
  <c r="BD188" i="280"/>
  <c r="BC188" i="280"/>
  <c r="AU188" i="280"/>
  <c r="AT188" i="280"/>
  <c r="AL188" i="280"/>
  <c r="AK188" i="280"/>
  <c r="AC188" i="280"/>
  <c r="AB188" i="280"/>
  <c r="T188" i="280"/>
  <c r="S188" i="280"/>
  <c r="K188" i="280"/>
  <c r="J188" i="280"/>
  <c r="BD187" i="280"/>
  <c r="BC187" i="280"/>
  <c r="AU187" i="280"/>
  <c r="AT187" i="280"/>
  <c r="AL187" i="280"/>
  <c r="AK187" i="280"/>
  <c r="AC187" i="280"/>
  <c r="AB187" i="280"/>
  <c r="T187" i="280"/>
  <c r="S187" i="280"/>
  <c r="K187" i="280"/>
  <c r="J187" i="280"/>
  <c r="BD186" i="280"/>
  <c r="BC186" i="280"/>
  <c r="AU186" i="280"/>
  <c r="AT186" i="280"/>
  <c r="AL186" i="280"/>
  <c r="AK186" i="280"/>
  <c r="AC186" i="280"/>
  <c r="AB186" i="280"/>
  <c r="AD186" i="280"/>
  <c r="T186" i="280"/>
  <c r="S186" i="280"/>
  <c r="K186" i="280"/>
  <c r="J186" i="280"/>
  <c r="AZ185" i="280"/>
  <c r="AQ185" i="280"/>
  <c r="AU185" i="280" s="1"/>
  <c r="AH185" i="280"/>
  <c r="Y185" i="280"/>
  <c r="T185" i="280"/>
  <c r="BD184" i="280"/>
  <c r="BC184" i="280"/>
  <c r="AU184" i="280"/>
  <c r="AT184" i="280"/>
  <c r="AL184" i="280"/>
  <c r="AK184" i="280"/>
  <c r="AC184" i="280"/>
  <c r="AB184" i="280"/>
  <c r="T184" i="280"/>
  <c r="S184" i="280"/>
  <c r="K184" i="280"/>
  <c r="J184" i="280"/>
  <c r="BD183" i="280"/>
  <c r="BC183" i="280"/>
  <c r="AU183" i="280"/>
  <c r="AT183" i="280"/>
  <c r="AL183" i="280"/>
  <c r="AK183" i="280"/>
  <c r="AC183" i="280"/>
  <c r="AB183" i="280"/>
  <c r="T183" i="280"/>
  <c r="S183" i="280"/>
  <c r="K183" i="280"/>
  <c r="J183" i="280"/>
  <c r="BD182" i="280"/>
  <c r="BC182" i="280"/>
  <c r="AU182" i="280"/>
  <c r="AT182" i="280"/>
  <c r="AL182" i="280"/>
  <c r="AK182" i="280"/>
  <c r="AC182" i="280"/>
  <c r="AB182" i="280"/>
  <c r="T182" i="280"/>
  <c r="S182" i="280"/>
  <c r="K182" i="280"/>
  <c r="J182" i="280"/>
  <c r="AZ181" i="280"/>
  <c r="BD181" i="280" s="1"/>
  <c r="AQ181" i="280"/>
  <c r="AH181" i="280"/>
  <c r="AL181" i="280" s="1"/>
  <c r="Y181" i="280"/>
  <c r="T181" i="280"/>
  <c r="K181" i="280"/>
  <c r="BD180" i="280"/>
  <c r="BC180" i="280"/>
  <c r="AU180" i="280"/>
  <c r="AT180" i="280"/>
  <c r="AL180" i="280"/>
  <c r="AK180" i="280"/>
  <c r="AC180" i="280"/>
  <c r="AB180" i="280"/>
  <c r="T180" i="280"/>
  <c r="S180" i="280"/>
  <c r="K180" i="280"/>
  <c r="J180" i="280"/>
  <c r="BD179" i="280"/>
  <c r="BC179" i="280"/>
  <c r="AU179" i="280"/>
  <c r="AT179" i="280"/>
  <c r="AL179" i="280"/>
  <c r="AK179" i="280"/>
  <c r="AC179" i="280"/>
  <c r="AB179" i="280"/>
  <c r="T179" i="280"/>
  <c r="S179" i="280"/>
  <c r="K179" i="280"/>
  <c r="J179" i="280"/>
  <c r="BD178" i="280"/>
  <c r="BC178" i="280"/>
  <c r="AU178" i="280"/>
  <c r="AT178" i="280"/>
  <c r="AL178" i="280"/>
  <c r="AK178" i="280"/>
  <c r="AC178" i="280"/>
  <c r="AB178" i="280"/>
  <c r="T178" i="280"/>
  <c r="S178" i="280"/>
  <c r="K178" i="280"/>
  <c r="J178" i="280"/>
  <c r="AZ177" i="280"/>
  <c r="AQ177" i="280"/>
  <c r="AU177" i="280" s="1"/>
  <c r="AH177" i="280"/>
  <c r="Y177" i="280"/>
  <c r="T177" i="280"/>
  <c r="K177" i="280"/>
  <c r="BD176" i="280"/>
  <c r="BC176" i="280"/>
  <c r="AU176" i="280"/>
  <c r="AT176" i="280"/>
  <c r="AL176" i="280"/>
  <c r="AK176" i="280"/>
  <c r="AC176" i="280"/>
  <c r="AB176" i="280"/>
  <c r="T176" i="280"/>
  <c r="S176" i="280"/>
  <c r="K176" i="280"/>
  <c r="J176" i="280"/>
  <c r="BD175" i="280"/>
  <c r="BC175" i="280"/>
  <c r="AU175" i="280"/>
  <c r="AT175" i="280"/>
  <c r="AL175" i="280"/>
  <c r="AK175" i="280"/>
  <c r="AC175" i="280"/>
  <c r="AB175" i="280"/>
  <c r="T175" i="280"/>
  <c r="S175" i="280"/>
  <c r="K175" i="280"/>
  <c r="J175" i="280"/>
  <c r="BD174" i="280"/>
  <c r="BC174" i="280"/>
  <c r="AU174" i="280"/>
  <c r="AT174" i="280"/>
  <c r="AV176" i="280"/>
  <c r="AL174" i="280"/>
  <c r="AK174" i="280"/>
  <c r="AC174" i="280"/>
  <c r="AB174" i="280"/>
  <c r="T174" i="280"/>
  <c r="S174" i="280"/>
  <c r="K174" i="280"/>
  <c r="J174" i="280"/>
  <c r="AZ173" i="280"/>
  <c r="BD173" i="280" s="1"/>
  <c r="AQ173" i="280"/>
  <c r="AU173" i="280" s="1"/>
  <c r="AH173" i="280"/>
  <c r="AL173" i="280" s="1"/>
  <c r="Y173" i="280"/>
  <c r="T173" i="280"/>
  <c r="K173" i="280"/>
  <c r="BD172" i="280"/>
  <c r="BC172" i="280"/>
  <c r="AU172" i="280"/>
  <c r="AT172" i="280"/>
  <c r="AL172" i="280"/>
  <c r="AK172" i="280"/>
  <c r="AC172" i="280"/>
  <c r="AB172" i="280"/>
  <c r="T172" i="280"/>
  <c r="S172" i="280"/>
  <c r="K172" i="280"/>
  <c r="J172" i="280"/>
  <c r="BD171" i="280"/>
  <c r="BC171" i="280"/>
  <c r="AU171" i="280"/>
  <c r="AT171" i="280"/>
  <c r="AL171" i="280"/>
  <c r="AK171" i="280"/>
  <c r="AC171" i="280"/>
  <c r="AB171" i="280"/>
  <c r="T171" i="280"/>
  <c r="S171" i="280"/>
  <c r="K171" i="280"/>
  <c r="J171" i="280"/>
  <c r="BD170" i="280"/>
  <c r="BC170" i="280"/>
  <c r="BE172" i="280"/>
  <c r="AU170" i="280"/>
  <c r="AT170" i="280"/>
  <c r="AL170" i="280"/>
  <c r="AK170" i="280"/>
  <c r="AC170" i="280"/>
  <c r="AB170" i="280"/>
  <c r="T170" i="280"/>
  <c r="S170" i="280"/>
  <c r="K170" i="280"/>
  <c r="J170" i="280"/>
  <c r="AZ169" i="280"/>
  <c r="BD169" i="280" s="1"/>
  <c r="BE169" i="280"/>
  <c r="AQ169" i="280"/>
  <c r="AH169" i="280"/>
  <c r="Y169" i="280"/>
  <c r="AC169" i="280" s="1"/>
  <c r="T169" i="280"/>
  <c r="BD168" i="280"/>
  <c r="BC168" i="280"/>
  <c r="AU168" i="280"/>
  <c r="AT168" i="280"/>
  <c r="AL168" i="280"/>
  <c r="AK168" i="280"/>
  <c r="AC168" i="280"/>
  <c r="AB168" i="280"/>
  <c r="T168" i="280"/>
  <c r="S168" i="280"/>
  <c r="K168" i="280"/>
  <c r="J168" i="280"/>
  <c r="BD167" i="280"/>
  <c r="BC167" i="280"/>
  <c r="AU167" i="280"/>
  <c r="AT167" i="280"/>
  <c r="AL167" i="280"/>
  <c r="AK167" i="280"/>
  <c r="AC167" i="280"/>
  <c r="AB167" i="280"/>
  <c r="V167" i="280"/>
  <c r="T167" i="280"/>
  <c r="S167" i="280"/>
  <c r="K167" i="280"/>
  <c r="J167" i="280"/>
  <c r="BD166" i="280"/>
  <c r="BC166" i="280"/>
  <c r="AU166" i="280"/>
  <c r="AT166" i="280"/>
  <c r="AW168" i="280"/>
  <c r="AL166" i="280"/>
  <c r="AK166" i="280"/>
  <c r="AC166" i="280"/>
  <c r="AB166" i="280"/>
  <c r="T166" i="280"/>
  <c r="S166" i="280"/>
  <c r="K166" i="280"/>
  <c r="J166" i="280"/>
  <c r="AZ165" i="280"/>
  <c r="BD165" i="280" s="1"/>
  <c r="AQ165" i="280"/>
  <c r="AH165" i="280"/>
  <c r="Y165" i="280"/>
  <c r="AC165" i="280" s="1"/>
  <c r="BD164" i="280"/>
  <c r="BC164" i="280"/>
  <c r="AU164" i="280"/>
  <c r="AT164" i="280"/>
  <c r="AL164" i="280"/>
  <c r="AK164" i="280"/>
  <c r="AC164" i="280"/>
  <c r="AB164" i="280"/>
  <c r="T164" i="280"/>
  <c r="S164" i="280"/>
  <c r="K164" i="280"/>
  <c r="J164" i="280"/>
  <c r="BD163" i="280"/>
  <c r="BC163" i="280"/>
  <c r="AU163" i="280"/>
  <c r="AT163" i="280"/>
  <c r="AL163" i="280"/>
  <c r="AK163" i="280"/>
  <c r="AC163" i="280"/>
  <c r="AB163" i="280"/>
  <c r="T163" i="280"/>
  <c r="S163" i="280"/>
  <c r="K163" i="280"/>
  <c r="J163" i="280"/>
  <c r="BD162" i="280"/>
  <c r="BC162" i="280"/>
  <c r="AU162" i="280"/>
  <c r="AT162" i="280"/>
  <c r="AL162" i="280"/>
  <c r="AK162" i="280"/>
  <c r="AC162" i="280"/>
  <c r="AB162" i="280"/>
  <c r="U162" i="280"/>
  <c r="T162" i="280"/>
  <c r="S162" i="280"/>
  <c r="V163" i="280"/>
  <c r="K162" i="280"/>
  <c r="J162" i="280"/>
  <c r="M164" i="280"/>
  <c r="AZ161" i="280"/>
  <c r="BD161" i="280" s="1"/>
  <c r="AQ161" i="280"/>
  <c r="AH161" i="280"/>
  <c r="Y161" i="280"/>
  <c r="AC161" i="280" s="1"/>
  <c r="T161" i="280"/>
  <c r="BD160" i="280"/>
  <c r="BC160" i="280"/>
  <c r="AU160" i="280"/>
  <c r="AT160" i="280"/>
  <c r="AL160" i="280"/>
  <c r="AK160" i="280"/>
  <c r="AC160" i="280"/>
  <c r="AB160" i="280"/>
  <c r="T160" i="280"/>
  <c r="S160" i="280"/>
  <c r="K160" i="280"/>
  <c r="J160" i="280"/>
  <c r="BD159" i="280"/>
  <c r="BC159" i="280"/>
  <c r="AU159" i="280"/>
  <c r="AT159" i="280"/>
  <c r="AL159" i="280"/>
  <c r="AK159" i="280"/>
  <c r="AC159" i="280"/>
  <c r="AB159" i="280"/>
  <c r="T159" i="280"/>
  <c r="S159" i="280"/>
  <c r="K159" i="280"/>
  <c r="J159" i="280"/>
  <c r="BD158" i="280"/>
  <c r="BC158" i="280"/>
  <c r="AU158" i="280"/>
  <c r="AT158" i="280"/>
  <c r="AL158" i="280"/>
  <c r="AK158" i="280"/>
  <c r="AC158" i="280"/>
  <c r="AB158" i="280"/>
  <c r="T158" i="280"/>
  <c r="S158" i="280"/>
  <c r="K158" i="280"/>
  <c r="J158" i="280"/>
  <c r="AZ157" i="280"/>
  <c r="BD157" i="280" s="1"/>
  <c r="AQ157" i="280"/>
  <c r="AH157" i="280"/>
  <c r="AL157" i="280" s="1"/>
  <c r="Y157" i="280"/>
  <c r="AC157" i="280" s="1"/>
  <c r="T157" i="280"/>
  <c r="BD156" i="280"/>
  <c r="BC156" i="280"/>
  <c r="AU156" i="280"/>
  <c r="AT156" i="280"/>
  <c r="AL156" i="280"/>
  <c r="AK156" i="280"/>
  <c r="AC156" i="280"/>
  <c r="AB156" i="280"/>
  <c r="T156" i="280"/>
  <c r="S156" i="280"/>
  <c r="K156" i="280"/>
  <c r="J156" i="280"/>
  <c r="BD155" i="280"/>
  <c r="BC155" i="280"/>
  <c r="AU155" i="280"/>
  <c r="AT155" i="280"/>
  <c r="AL155" i="280"/>
  <c r="AK155" i="280"/>
  <c r="AC155" i="280"/>
  <c r="AB155" i="280"/>
  <c r="T155" i="280"/>
  <c r="S155" i="280"/>
  <c r="K155" i="280"/>
  <c r="J155" i="280"/>
  <c r="BD154" i="280"/>
  <c r="BC154" i="280"/>
  <c r="AU154" i="280"/>
  <c r="AT154" i="280"/>
  <c r="AL154" i="280"/>
  <c r="AK154" i="280"/>
  <c r="AC154" i="280"/>
  <c r="AB154" i="280"/>
  <c r="T154" i="280"/>
  <c r="S154" i="280"/>
  <c r="K154" i="280"/>
  <c r="J154" i="280"/>
  <c r="AZ153" i="280"/>
  <c r="AQ153" i="280"/>
  <c r="AH153" i="280"/>
  <c r="AL153" i="280" s="1"/>
  <c r="Y153" i="280"/>
  <c r="AC153" i="280" s="1"/>
  <c r="BD152" i="280"/>
  <c r="BC152" i="280"/>
  <c r="AU152" i="280"/>
  <c r="AT152" i="280"/>
  <c r="AL152" i="280"/>
  <c r="AK152" i="280"/>
  <c r="AC152" i="280"/>
  <c r="AB152" i="280"/>
  <c r="T152" i="280"/>
  <c r="S152" i="280"/>
  <c r="K152" i="280"/>
  <c r="J152" i="280"/>
  <c r="BD151" i="280"/>
  <c r="BC151" i="280"/>
  <c r="AU151" i="280"/>
  <c r="AT151" i="280"/>
  <c r="AL151" i="280"/>
  <c r="AK151" i="280"/>
  <c r="AC151" i="280"/>
  <c r="AB151" i="280"/>
  <c r="T151" i="280"/>
  <c r="S151" i="280"/>
  <c r="K151" i="280"/>
  <c r="J151" i="280"/>
  <c r="BD150" i="280"/>
  <c r="BC150" i="280"/>
  <c r="AU150" i="280"/>
  <c r="AT150" i="280"/>
  <c r="AL150" i="280"/>
  <c r="AK150" i="280"/>
  <c r="AM150" i="280"/>
  <c r="AC150" i="280"/>
  <c r="AB150" i="280"/>
  <c r="T150" i="280"/>
  <c r="S150" i="280"/>
  <c r="K150" i="280"/>
  <c r="J150" i="280"/>
  <c r="AZ149" i="280"/>
  <c r="AQ149" i="280"/>
  <c r="AH149" i="280"/>
  <c r="AL149" i="280" s="1"/>
  <c r="Y149" i="280"/>
  <c r="AC149" i="280" s="1"/>
  <c r="BD148" i="280"/>
  <c r="BC148" i="280"/>
  <c r="AU148" i="280"/>
  <c r="AT148" i="280"/>
  <c r="AL148" i="280"/>
  <c r="AK148" i="280"/>
  <c r="AC148" i="280"/>
  <c r="AB148" i="280"/>
  <c r="T148" i="280"/>
  <c r="S148" i="280"/>
  <c r="K148" i="280"/>
  <c r="J148" i="280"/>
  <c r="BD147" i="280"/>
  <c r="BC147" i="280"/>
  <c r="AU147" i="280"/>
  <c r="AT147" i="280"/>
  <c r="AL147" i="280"/>
  <c r="AK147" i="280"/>
  <c r="AC147" i="280"/>
  <c r="AB147" i="280"/>
  <c r="T147" i="280"/>
  <c r="S147" i="280"/>
  <c r="K147" i="280"/>
  <c r="J147" i="280"/>
  <c r="BD146" i="280"/>
  <c r="BC146" i="280"/>
  <c r="AU146" i="280"/>
  <c r="AT146" i="280"/>
  <c r="AL146" i="280"/>
  <c r="AK146" i="280"/>
  <c r="AC146" i="280"/>
  <c r="AB146" i="280"/>
  <c r="T146" i="280"/>
  <c r="S146" i="280"/>
  <c r="K146" i="280"/>
  <c r="J146" i="280"/>
  <c r="AZ145" i="280"/>
  <c r="BD145" i="280" s="1"/>
  <c r="AQ145" i="280"/>
  <c r="AH145" i="280"/>
  <c r="Y145" i="280"/>
  <c r="AC145" i="280" s="1"/>
  <c r="BD144" i="280"/>
  <c r="BC144" i="280"/>
  <c r="AU144" i="280"/>
  <c r="AT144" i="280"/>
  <c r="AL144" i="280"/>
  <c r="AK144" i="280"/>
  <c r="AC144" i="280"/>
  <c r="AB144" i="280"/>
  <c r="T144" i="280"/>
  <c r="S144" i="280"/>
  <c r="K144" i="280"/>
  <c r="J144" i="280"/>
  <c r="BD143" i="280"/>
  <c r="BC143" i="280"/>
  <c r="AU143" i="280"/>
  <c r="AT143" i="280"/>
  <c r="AL143" i="280"/>
  <c r="AK143" i="280"/>
  <c r="AC143" i="280"/>
  <c r="AB143" i="280"/>
  <c r="T143" i="280"/>
  <c r="S143" i="280"/>
  <c r="K143" i="280"/>
  <c r="J143" i="280"/>
  <c r="BD142" i="280"/>
  <c r="BC142" i="280"/>
  <c r="AU142" i="280"/>
  <c r="AT142" i="280"/>
  <c r="AL142" i="280"/>
  <c r="AK142" i="280"/>
  <c r="AC142" i="280"/>
  <c r="AB142" i="280"/>
  <c r="T142" i="280"/>
  <c r="S142" i="280"/>
  <c r="K142" i="280"/>
  <c r="J142" i="280"/>
  <c r="AZ141" i="280"/>
  <c r="BD141" i="280" s="1"/>
  <c r="AQ141" i="280"/>
  <c r="AH141" i="280"/>
  <c r="AL141" i="280" s="1"/>
  <c r="Y141" i="280"/>
  <c r="AC141" i="280" s="1"/>
  <c r="T141" i="280"/>
  <c r="BD140" i="280"/>
  <c r="BC140" i="280"/>
  <c r="AU140" i="280"/>
  <c r="AT140" i="280"/>
  <c r="AL140" i="280"/>
  <c r="AK140" i="280"/>
  <c r="AC140" i="280"/>
  <c r="AB140" i="280"/>
  <c r="T140" i="280"/>
  <c r="S140" i="280"/>
  <c r="K140" i="280"/>
  <c r="J140" i="280"/>
  <c r="BD139" i="280"/>
  <c r="BC139" i="280"/>
  <c r="AU139" i="280"/>
  <c r="AT139" i="280"/>
  <c r="AL139" i="280"/>
  <c r="AK139" i="280"/>
  <c r="AC139" i="280"/>
  <c r="AB139" i="280"/>
  <c r="T139" i="280"/>
  <c r="S139" i="280"/>
  <c r="K139" i="280"/>
  <c r="J139" i="280"/>
  <c r="BD138" i="280"/>
  <c r="BC138" i="280"/>
  <c r="AU138" i="280"/>
  <c r="AT138" i="280"/>
  <c r="AL138" i="280"/>
  <c r="AK138" i="280"/>
  <c r="AC138" i="280"/>
  <c r="AB138" i="280"/>
  <c r="T138" i="280"/>
  <c r="S138" i="280"/>
  <c r="K138" i="280"/>
  <c r="J138" i="280"/>
  <c r="AZ137" i="280"/>
  <c r="BD137" i="280" s="1"/>
  <c r="AQ137" i="280"/>
  <c r="AH137" i="280"/>
  <c r="AL137" i="280" s="1"/>
  <c r="Y137" i="280"/>
  <c r="AC137" i="280" s="1"/>
  <c r="T137" i="280"/>
  <c r="BD136" i="280"/>
  <c r="BC136" i="280"/>
  <c r="AU136" i="280"/>
  <c r="AT136" i="280"/>
  <c r="AL136" i="280"/>
  <c r="AK136" i="280"/>
  <c r="AC136" i="280"/>
  <c r="AB136" i="280"/>
  <c r="T136" i="280"/>
  <c r="S136" i="280"/>
  <c r="K136" i="280"/>
  <c r="J136" i="280"/>
  <c r="BE135" i="280"/>
  <c r="BD135" i="280"/>
  <c r="BC135" i="280"/>
  <c r="AU135" i="280"/>
  <c r="AT135" i="280"/>
  <c r="AL135" i="280"/>
  <c r="AK135" i="280"/>
  <c r="AC135" i="280"/>
  <c r="AB135" i="280"/>
  <c r="V135" i="280"/>
  <c r="T135" i="280"/>
  <c r="S135" i="280"/>
  <c r="K135" i="280"/>
  <c r="J135" i="280"/>
  <c r="BD134" i="280"/>
  <c r="BC134" i="280"/>
  <c r="AU134" i="280"/>
  <c r="AT134" i="280"/>
  <c r="AL134" i="280"/>
  <c r="AK134" i="280"/>
  <c r="AC134" i="280"/>
  <c r="AB134" i="280"/>
  <c r="T134" i="280"/>
  <c r="S134" i="280"/>
  <c r="V137" i="280"/>
  <c r="K134" i="280"/>
  <c r="J134" i="280"/>
  <c r="AZ133" i="280"/>
  <c r="BD133" i="280" s="1"/>
  <c r="AQ133" i="280"/>
  <c r="AH133" i="280"/>
  <c r="Y133" i="280"/>
  <c r="T133" i="280"/>
  <c r="BD132" i="280"/>
  <c r="BC132" i="280"/>
  <c r="AU132" i="280"/>
  <c r="AT132" i="280"/>
  <c r="AL132" i="280"/>
  <c r="AK132" i="280"/>
  <c r="AC132" i="280"/>
  <c r="AB132" i="280"/>
  <c r="T132" i="280"/>
  <c r="S132" i="280"/>
  <c r="K132" i="280"/>
  <c r="J132" i="280"/>
  <c r="BD131" i="280"/>
  <c r="BC131" i="280"/>
  <c r="AU131" i="280"/>
  <c r="AT131" i="280"/>
  <c r="AL131" i="280"/>
  <c r="AK131" i="280"/>
  <c r="AC131" i="280"/>
  <c r="AB131" i="280"/>
  <c r="T131" i="280"/>
  <c r="S131" i="280"/>
  <c r="K131" i="280"/>
  <c r="J131" i="280"/>
  <c r="BD130" i="280"/>
  <c r="BC130" i="280"/>
  <c r="AU130" i="280"/>
  <c r="AT130" i="280"/>
  <c r="AL130" i="280"/>
  <c r="AK130" i="280"/>
  <c r="AC130" i="280"/>
  <c r="AB130" i="280"/>
  <c r="T130" i="280"/>
  <c r="S130" i="280"/>
  <c r="K130" i="280"/>
  <c r="J130" i="280"/>
  <c r="AZ129" i="280"/>
  <c r="AQ129" i="280"/>
  <c r="AH129" i="280"/>
  <c r="AL129" i="280" s="1"/>
  <c r="Y129" i="280"/>
  <c r="AC129" i="280" s="1"/>
  <c r="T129" i="280"/>
  <c r="BD128" i="280"/>
  <c r="BC128" i="280"/>
  <c r="AU128" i="280"/>
  <c r="AT128" i="280"/>
  <c r="AL128" i="280"/>
  <c r="AK128" i="280"/>
  <c r="AC128" i="280"/>
  <c r="AB128" i="280"/>
  <c r="T128" i="280"/>
  <c r="S128" i="280"/>
  <c r="K128" i="280"/>
  <c r="J128" i="280"/>
  <c r="BD127" i="280"/>
  <c r="BC127" i="280"/>
  <c r="AU127" i="280"/>
  <c r="AT127" i="280"/>
  <c r="AL127" i="280"/>
  <c r="AK127" i="280"/>
  <c r="AC127" i="280"/>
  <c r="AB127" i="280"/>
  <c r="T127" i="280"/>
  <c r="S127" i="280"/>
  <c r="K127" i="280"/>
  <c r="J127" i="280"/>
  <c r="BD126" i="280"/>
  <c r="BC126" i="280"/>
  <c r="AU126" i="280"/>
  <c r="AT126" i="280"/>
  <c r="AL126" i="280"/>
  <c r="AK126" i="280"/>
  <c r="AC126" i="280"/>
  <c r="AB126" i="280"/>
  <c r="AE126" i="280"/>
  <c r="T126" i="280"/>
  <c r="S126" i="280"/>
  <c r="K126" i="280"/>
  <c r="J126" i="280"/>
  <c r="AZ125" i="280"/>
  <c r="BD125" i="280" s="1"/>
  <c r="AQ125" i="280"/>
  <c r="AH125" i="280"/>
  <c r="AL125" i="280" s="1"/>
  <c r="Y125" i="280"/>
  <c r="AC125" i="280" s="1"/>
  <c r="K125" i="280"/>
  <c r="BD124" i="280"/>
  <c r="BC124" i="280"/>
  <c r="AU124" i="280"/>
  <c r="AT124" i="280"/>
  <c r="AL124" i="280"/>
  <c r="AK124" i="280"/>
  <c r="AC124" i="280"/>
  <c r="AB124" i="280"/>
  <c r="T124" i="280"/>
  <c r="S124" i="280"/>
  <c r="K124" i="280"/>
  <c r="J124" i="280"/>
  <c r="BD123" i="280"/>
  <c r="BC123" i="280"/>
  <c r="AU123" i="280"/>
  <c r="AT123" i="280"/>
  <c r="AL123" i="280"/>
  <c r="AK123" i="280"/>
  <c r="AC123" i="280"/>
  <c r="AB123" i="280"/>
  <c r="T123" i="280"/>
  <c r="S123" i="280"/>
  <c r="K123" i="280"/>
  <c r="J123" i="280"/>
  <c r="BD122" i="280"/>
  <c r="BC122" i="280"/>
  <c r="BE124" i="280"/>
  <c r="AU122" i="280"/>
  <c r="AT122" i="280"/>
  <c r="AL122" i="280"/>
  <c r="AK122" i="280"/>
  <c r="AC122" i="280"/>
  <c r="AB122" i="280"/>
  <c r="T122" i="280"/>
  <c r="S122" i="280"/>
  <c r="K122" i="280"/>
  <c r="J122" i="280"/>
  <c r="AZ121" i="280"/>
  <c r="BD121" i="280" s="1"/>
  <c r="AQ121" i="280"/>
  <c r="AH121" i="280"/>
  <c r="AL121" i="280" s="1"/>
  <c r="Y121" i="280"/>
  <c r="AC121" i="280" s="1"/>
  <c r="BF120" i="280"/>
  <c r="BD120" i="280"/>
  <c r="BC120" i="280"/>
  <c r="AU120" i="280"/>
  <c r="AT120" i="280"/>
  <c r="AL120" i="280"/>
  <c r="AK120" i="280"/>
  <c r="AC120" i="280"/>
  <c r="AB120" i="280"/>
  <c r="T120" i="280"/>
  <c r="S120" i="280"/>
  <c r="K120" i="280"/>
  <c r="J120" i="280"/>
  <c r="BD119" i="280"/>
  <c r="BC119" i="280"/>
  <c r="AU119" i="280"/>
  <c r="AT119" i="280"/>
  <c r="AL119" i="280"/>
  <c r="AK119" i="280"/>
  <c r="AC119" i="280"/>
  <c r="AB119" i="280"/>
  <c r="T119" i="280"/>
  <c r="S119" i="280"/>
  <c r="K119" i="280"/>
  <c r="J119" i="280"/>
  <c r="BD118" i="280"/>
  <c r="BC118" i="280"/>
  <c r="BE120" i="280"/>
  <c r="AU118" i="280"/>
  <c r="AT118" i="280"/>
  <c r="AL118" i="280"/>
  <c r="AK118" i="280"/>
  <c r="AM120" i="280"/>
  <c r="AC118" i="280"/>
  <c r="AB118" i="280"/>
  <c r="T118" i="280"/>
  <c r="S118" i="280"/>
  <c r="K118" i="280"/>
  <c r="J118" i="280"/>
  <c r="AZ117" i="280"/>
  <c r="BD117" i="280" s="1"/>
  <c r="AQ117" i="280"/>
  <c r="AU117" i="280" s="1"/>
  <c r="AH117" i="280"/>
  <c r="AL117" i="280" s="1"/>
  <c r="Y117" i="280"/>
  <c r="K117" i="280"/>
  <c r="BD116" i="280"/>
  <c r="BC116" i="280"/>
  <c r="AU116" i="280"/>
  <c r="AT116" i="280"/>
  <c r="AL116" i="280"/>
  <c r="AK116" i="280"/>
  <c r="AC116" i="280"/>
  <c r="AB116" i="280"/>
  <c r="T116" i="280"/>
  <c r="S116" i="280"/>
  <c r="K116" i="280"/>
  <c r="J116" i="280"/>
  <c r="BD115" i="280"/>
  <c r="BC115" i="280"/>
  <c r="AU115" i="280"/>
  <c r="AT115" i="280"/>
  <c r="AL115" i="280"/>
  <c r="AK115" i="280"/>
  <c r="AC115" i="280"/>
  <c r="AB115" i="280"/>
  <c r="T115" i="280"/>
  <c r="S115" i="280"/>
  <c r="K115" i="280"/>
  <c r="J115" i="280"/>
  <c r="BD114" i="280"/>
  <c r="BC114" i="280"/>
  <c r="AU114" i="280"/>
  <c r="AT114" i="280"/>
  <c r="AL114" i="280"/>
  <c r="AK114" i="280"/>
  <c r="AC114" i="280"/>
  <c r="AB114" i="280"/>
  <c r="T114" i="280"/>
  <c r="S114" i="280"/>
  <c r="K114" i="280"/>
  <c r="J114" i="280"/>
  <c r="AZ113" i="280"/>
  <c r="AQ113" i="280"/>
  <c r="AH113" i="280"/>
  <c r="Y113" i="280"/>
  <c r="BD112" i="280"/>
  <c r="BC112" i="280"/>
  <c r="AU112" i="280"/>
  <c r="AT112" i="280"/>
  <c r="AL112" i="280"/>
  <c r="AK112" i="280"/>
  <c r="AC112" i="280"/>
  <c r="AB112" i="280"/>
  <c r="T112" i="280"/>
  <c r="S112" i="280"/>
  <c r="K112" i="280"/>
  <c r="J112" i="280"/>
  <c r="BD111" i="280"/>
  <c r="BC111" i="280"/>
  <c r="AU111" i="280"/>
  <c r="AT111" i="280"/>
  <c r="AL111" i="280"/>
  <c r="AK111" i="280"/>
  <c r="AC111" i="280"/>
  <c r="AB111" i="280"/>
  <c r="T111" i="280"/>
  <c r="S111" i="280"/>
  <c r="K111" i="280"/>
  <c r="J111" i="280"/>
  <c r="BD110" i="280"/>
  <c r="BC110" i="280"/>
  <c r="AU110" i="280"/>
  <c r="AT110" i="280"/>
  <c r="AL110" i="280"/>
  <c r="AK110" i="280"/>
  <c r="AC110" i="280"/>
  <c r="AB110" i="280"/>
  <c r="T110" i="280"/>
  <c r="S110" i="280"/>
  <c r="K110" i="280"/>
  <c r="J110" i="280"/>
  <c r="AZ109" i="280"/>
  <c r="AQ109" i="280"/>
  <c r="AH109" i="280"/>
  <c r="Y109" i="280"/>
  <c r="BD108" i="280"/>
  <c r="BC108" i="280"/>
  <c r="AU108" i="280"/>
  <c r="AT108" i="280"/>
  <c r="AL108" i="280"/>
  <c r="AK108" i="280"/>
  <c r="AC108" i="280"/>
  <c r="AB108" i="280"/>
  <c r="T108" i="280"/>
  <c r="S108" i="280"/>
  <c r="K108" i="280"/>
  <c r="J108" i="280"/>
  <c r="BD107" i="280"/>
  <c r="BC107" i="280"/>
  <c r="AU107" i="280"/>
  <c r="AT107" i="280"/>
  <c r="AL107" i="280"/>
  <c r="AK107" i="280"/>
  <c r="AC107" i="280"/>
  <c r="AB107" i="280"/>
  <c r="T107" i="280"/>
  <c r="S107" i="280"/>
  <c r="K107" i="280"/>
  <c r="J107" i="280"/>
  <c r="BD106" i="280"/>
  <c r="BC106" i="280"/>
  <c r="AU106" i="280"/>
  <c r="AT106" i="280"/>
  <c r="AL106" i="280"/>
  <c r="AK106" i="280"/>
  <c r="AC106" i="280"/>
  <c r="AB106" i="280"/>
  <c r="T106" i="280"/>
  <c r="S106" i="280"/>
  <c r="K106" i="280"/>
  <c r="J106" i="280"/>
  <c r="AZ105" i="280"/>
  <c r="BD105" i="280" s="1"/>
  <c r="AQ105" i="280"/>
  <c r="AH105" i="280"/>
  <c r="AL105" i="280" s="1"/>
  <c r="Y105" i="280"/>
  <c r="U105" i="280"/>
  <c r="BD104" i="280"/>
  <c r="BC104" i="280"/>
  <c r="AU104" i="280"/>
  <c r="AT104" i="280"/>
  <c r="AL104" i="280"/>
  <c r="AK104" i="280"/>
  <c r="AC104" i="280"/>
  <c r="AB104" i="280"/>
  <c r="T104" i="280"/>
  <c r="S104" i="280"/>
  <c r="K104" i="280"/>
  <c r="J104" i="280"/>
  <c r="BD103" i="280"/>
  <c r="BC103" i="280"/>
  <c r="AU103" i="280"/>
  <c r="AT103" i="280"/>
  <c r="AL103" i="280"/>
  <c r="AK103" i="280"/>
  <c r="AC103" i="280"/>
  <c r="AB103" i="280"/>
  <c r="T103" i="280"/>
  <c r="S103" i="280"/>
  <c r="K103" i="280"/>
  <c r="J103" i="280"/>
  <c r="BD102" i="280"/>
  <c r="BC102" i="280"/>
  <c r="BF105" i="280"/>
  <c r="AU102" i="280"/>
  <c r="AT102" i="280"/>
  <c r="AL102" i="280"/>
  <c r="AK102" i="280"/>
  <c r="AC102" i="280"/>
  <c r="AB102" i="280"/>
  <c r="T102" i="280"/>
  <c r="S102" i="280"/>
  <c r="U102" i="280"/>
  <c r="K102" i="280"/>
  <c r="J102" i="280"/>
  <c r="AZ101" i="280"/>
  <c r="BD101" i="280" s="1"/>
  <c r="AQ101" i="280"/>
  <c r="AH101" i="280"/>
  <c r="AL101" i="280" s="1"/>
  <c r="Y101" i="280"/>
  <c r="AC101" i="280" s="1"/>
  <c r="BD100" i="280"/>
  <c r="BC100" i="280"/>
  <c r="AU100" i="280"/>
  <c r="AT100" i="280"/>
  <c r="AL100" i="280"/>
  <c r="AK100" i="280"/>
  <c r="AC100" i="280"/>
  <c r="AB100" i="280"/>
  <c r="T100" i="280"/>
  <c r="S100" i="280"/>
  <c r="K100" i="280"/>
  <c r="J100" i="280"/>
  <c r="BD99" i="280"/>
  <c r="BC99" i="280"/>
  <c r="AU99" i="280"/>
  <c r="AT99" i="280"/>
  <c r="AL99" i="280"/>
  <c r="AK99" i="280"/>
  <c r="AC99" i="280"/>
  <c r="AB99" i="280"/>
  <c r="T99" i="280"/>
  <c r="S99" i="280"/>
  <c r="K99" i="280"/>
  <c r="J99" i="280"/>
  <c r="BD98" i="280"/>
  <c r="BC98" i="280"/>
  <c r="BF101" i="280"/>
  <c r="AU98" i="280"/>
  <c r="AT98" i="280"/>
  <c r="AL98" i="280"/>
  <c r="AK98" i="280"/>
  <c r="AC98" i="280"/>
  <c r="AB98" i="280"/>
  <c r="T98" i="280"/>
  <c r="S98" i="280"/>
  <c r="K98" i="280"/>
  <c r="J98" i="280"/>
  <c r="AZ97" i="280"/>
  <c r="BD97" i="280" s="1"/>
  <c r="AQ97" i="280"/>
  <c r="AU97" i="280" s="1"/>
  <c r="AH97" i="280"/>
  <c r="AL97" i="280" s="1"/>
  <c r="Y97" i="280"/>
  <c r="AC97" i="280" s="1"/>
  <c r="K97" i="280"/>
  <c r="BD96" i="280"/>
  <c r="BC96" i="280"/>
  <c r="AU96" i="280"/>
  <c r="AT96" i="280"/>
  <c r="AL96" i="280"/>
  <c r="AK96" i="280"/>
  <c r="AC96" i="280"/>
  <c r="AB96" i="280"/>
  <c r="T96" i="280"/>
  <c r="S96" i="280"/>
  <c r="K96" i="280"/>
  <c r="J96" i="280"/>
  <c r="BD95" i="280"/>
  <c r="BC95" i="280"/>
  <c r="AU95" i="280"/>
  <c r="AT95" i="280"/>
  <c r="AL95" i="280"/>
  <c r="AK95" i="280"/>
  <c r="AC95" i="280"/>
  <c r="AB95" i="280"/>
  <c r="T95" i="280"/>
  <c r="S95" i="280"/>
  <c r="K95" i="280"/>
  <c r="J95" i="280"/>
  <c r="BD94" i="280"/>
  <c r="BC94" i="280"/>
  <c r="AU94" i="280"/>
  <c r="AT94" i="280"/>
  <c r="AL94" i="280"/>
  <c r="AK94" i="280"/>
  <c r="AN97" i="280"/>
  <c r="AC94" i="280"/>
  <c r="AB94" i="280"/>
  <c r="AD94" i="280"/>
  <c r="T94" i="280"/>
  <c r="S94" i="280"/>
  <c r="K94" i="280"/>
  <c r="J94" i="280"/>
  <c r="AZ93" i="280"/>
  <c r="BD93" i="280" s="1"/>
  <c r="AQ93" i="280"/>
  <c r="AU93" i="280" s="1"/>
  <c r="AH93" i="280"/>
  <c r="AL93" i="280" s="1"/>
  <c r="Y93" i="280"/>
  <c r="AC93" i="280" s="1"/>
  <c r="K93" i="280"/>
  <c r="BD92" i="280"/>
  <c r="BC92" i="280"/>
  <c r="AU92" i="280"/>
  <c r="AT92" i="280"/>
  <c r="AL92" i="280"/>
  <c r="AK92" i="280"/>
  <c r="AC92" i="280"/>
  <c r="AB92" i="280"/>
  <c r="U92" i="280"/>
  <c r="T92" i="280"/>
  <c r="S92" i="280"/>
  <c r="K92" i="280"/>
  <c r="J92" i="280"/>
  <c r="BD91" i="280"/>
  <c r="BC91" i="280"/>
  <c r="AU91" i="280"/>
  <c r="AT91" i="280"/>
  <c r="AL91" i="280"/>
  <c r="AK91" i="280"/>
  <c r="AC91" i="280"/>
  <c r="AB91" i="280"/>
  <c r="T91" i="280"/>
  <c r="S91" i="280"/>
  <c r="K91" i="280"/>
  <c r="J91" i="280"/>
  <c r="BD90" i="280"/>
  <c r="BC90" i="280"/>
  <c r="AU90" i="280"/>
  <c r="AT90" i="280"/>
  <c r="AL90" i="280"/>
  <c r="AK90" i="280"/>
  <c r="AC90" i="280"/>
  <c r="AB90" i="280"/>
  <c r="T90" i="280"/>
  <c r="S90" i="280"/>
  <c r="K90" i="280"/>
  <c r="J90" i="280"/>
  <c r="AZ89" i="280"/>
  <c r="BD89" i="280" s="1"/>
  <c r="AQ89" i="280"/>
  <c r="AU89" i="280" s="1"/>
  <c r="AH89" i="280"/>
  <c r="AL89" i="280" s="1"/>
  <c r="Y89" i="280"/>
  <c r="AC89" i="280" s="1"/>
  <c r="BD88" i="280"/>
  <c r="BC88" i="280"/>
  <c r="AU88" i="280"/>
  <c r="AT88" i="280"/>
  <c r="AL88" i="280"/>
  <c r="AK88" i="280"/>
  <c r="AC88" i="280"/>
  <c r="AB88" i="280"/>
  <c r="T88" i="280"/>
  <c r="S88" i="280"/>
  <c r="K88" i="280"/>
  <c r="J88" i="280"/>
  <c r="BD87" i="280"/>
  <c r="BC87" i="280"/>
  <c r="AU87" i="280"/>
  <c r="AT87" i="280"/>
  <c r="AL87" i="280"/>
  <c r="AK87" i="280"/>
  <c r="AC87" i="280"/>
  <c r="AB87" i="280"/>
  <c r="T87" i="280"/>
  <c r="S87" i="280"/>
  <c r="K87" i="280"/>
  <c r="J87" i="280"/>
  <c r="BD86" i="280"/>
  <c r="BC86" i="280"/>
  <c r="AU86" i="280"/>
  <c r="AT86" i="280"/>
  <c r="AL86" i="280"/>
  <c r="AK86" i="280"/>
  <c r="AC86" i="280"/>
  <c r="AB86" i="280"/>
  <c r="T86" i="280"/>
  <c r="S86" i="280"/>
  <c r="K86" i="280"/>
  <c r="J86" i="280"/>
  <c r="AZ85" i="280"/>
  <c r="AQ85" i="280"/>
  <c r="AU85" i="280" s="1"/>
  <c r="AH85" i="280"/>
  <c r="Y85" i="280"/>
  <c r="AC85" i="280" s="1"/>
  <c r="K85" i="280"/>
  <c r="BD84" i="280"/>
  <c r="BC84" i="280"/>
  <c r="AU84" i="280"/>
  <c r="AT84" i="280"/>
  <c r="AL84" i="280"/>
  <c r="AK84" i="280"/>
  <c r="AC84" i="280"/>
  <c r="AB84" i="280"/>
  <c r="T84" i="280"/>
  <c r="S84" i="280"/>
  <c r="K84" i="280"/>
  <c r="J84" i="280"/>
  <c r="BD83" i="280"/>
  <c r="BC83" i="280"/>
  <c r="AU83" i="280"/>
  <c r="AT83" i="280"/>
  <c r="AL83" i="280"/>
  <c r="AK83" i="280"/>
  <c r="AC83" i="280"/>
  <c r="AB83" i="280"/>
  <c r="T83" i="280"/>
  <c r="S83" i="280"/>
  <c r="K83" i="280"/>
  <c r="J83" i="280"/>
  <c r="BD82" i="280"/>
  <c r="BC82" i="280"/>
  <c r="AU82" i="280"/>
  <c r="AT82" i="280"/>
  <c r="AL82" i="280"/>
  <c r="AK82" i="280"/>
  <c r="AC82" i="280"/>
  <c r="AB82" i="280"/>
  <c r="T82" i="280"/>
  <c r="S82" i="280"/>
  <c r="K82" i="280"/>
  <c r="J82" i="280"/>
  <c r="AZ81" i="280"/>
  <c r="BD81" i="280" s="1"/>
  <c r="AQ81" i="280"/>
  <c r="AH81" i="280"/>
  <c r="Y81" i="280"/>
  <c r="AC81" i="280" s="1"/>
  <c r="K81" i="280"/>
  <c r="L81" i="280"/>
  <c r="BD80" i="280"/>
  <c r="BC80" i="280"/>
  <c r="AU80" i="280"/>
  <c r="AT80" i="280"/>
  <c r="AL80" i="280"/>
  <c r="AK80" i="280"/>
  <c r="AC80" i="280"/>
  <c r="AB80" i="280"/>
  <c r="T80" i="280"/>
  <c r="S80" i="280"/>
  <c r="K80" i="280"/>
  <c r="J80" i="280"/>
  <c r="BD79" i="280"/>
  <c r="BC79" i="280"/>
  <c r="AU79" i="280"/>
  <c r="AT79" i="280"/>
  <c r="AL79" i="280"/>
  <c r="AK79" i="280"/>
  <c r="AC79" i="280"/>
  <c r="AB79" i="280"/>
  <c r="T79" i="280"/>
  <c r="S79" i="280"/>
  <c r="K79" i="280"/>
  <c r="J79" i="280"/>
  <c r="BD78" i="280"/>
  <c r="BC78" i="280"/>
  <c r="AU78" i="280"/>
  <c r="AT78" i="280"/>
  <c r="AN78" i="280"/>
  <c r="AL78" i="280"/>
  <c r="AK78" i="280"/>
  <c r="AC78" i="280"/>
  <c r="AB78" i="280"/>
  <c r="T78" i="280"/>
  <c r="S78" i="280"/>
  <c r="K78" i="280"/>
  <c r="J78" i="280"/>
  <c r="L79" i="280"/>
  <c r="AZ77" i="280"/>
  <c r="AQ77" i="280"/>
  <c r="AU77" i="280" s="1"/>
  <c r="AH77" i="280"/>
  <c r="AL77" i="280" s="1"/>
  <c r="Y77" i="280"/>
  <c r="AC77" i="280" s="1"/>
  <c r="BD76" i="280"/>
  <c r="BC76" i="280"/>
  <c r="AU76" i="280"/>
  <c r="AT76" i="280"/>
  <c r="AL76" i="280"/>
  <c r="AK76" i="280"/>
  <c r="AC76" i="280"/>
  <c r="AB76" i="280"/>
  <c r="T76" i="280"/>
  <c r="S76" i="280"/>
  <c r="K76" i="280"/>
  <c r="J76" i="280"/>
  <c r="BD75" i="280"/>
  <c r="BC75" i="280"/>
  <c r="AU75" i="280"/>
  <c r="AT75" i="280"/>
  <c r="AL75" i="280"/>
  <c r="AK75" i="280"/>
  <c r="AC75" i="280"/>
  <c r="AB75" i="280"/>
  <c r="T75" i="280"/>
  <c r="S75" i="280"/>
  <c r="K75" i="280"/>
  <c r="J75" i="280"/>
  <c r="BD74" i="280"/>
  <c r="BC74" i="280"/>
  <c r="BE76" i="280"/>
  <c r="AU74" i="280"/>
  <c r="AT74" i="280"/>
  <c r="AL74" i="280"/>
  <c r="AK74" i="280"/>
  <c r="AC74" i="280"/>
  <c r="AB74" i="280"/>
  <c r="T74" i="280"/>
  <c r="S74" i="280"/>
  <c r="K74" i="280"/>
  <c r="J74" i="280"/>
  <c r="AZ73" i="280"/>
  <c r="BD73" i="280" s="1"/>
  <c r="AQ73" i="280"/>
  <c r="AH73" i="280"/>
  <c r="Y73" i="280"/>
  <c r="AC73" i="280" s="1"/>
  <c r="BD72" i="280"/>
  <c r="BC72" i="280"/>
  <c r="AU72" i="280"/>
  <c r="AT72" i="280"/>
  <c r="AL72" i="280"/>
  <c r="AK72" i="280"/>
  <c r="AC72" i="280"/>
  <c r="AB72" i="280"/>
  <c r="T72" i="280"/>
  <c r="S72" i="280"/>
  <c r="K72" i="280"/>
  <c r="J72" i="280"/>
  <c r="BD71" i="280"/>
  <c r="BC71" i="280"/>
  <c r="AU71" i="280"/>
  <c r="AT71" i="280"/>
  <c r="AL71" i="280"/>
  <c r="AK71" i="280"/>
  <c r="AC71" i="280"/>
  <c r="AB71" i="280"/>
  <c r="T71" i="280"/>
  <c r="S71" i="280"/>
  <c r="K71" i="280"/>
  <c r="J71" i="280"/>
  <c r="BD70" i="280"/>
  <c r="BC70" i="280"/>
  <c r="AU70" i="280"/>
  <c r="AT70" i="280"/>
  <c r="AW73" i="280"/>
  <c r="AL70" i="280"/>
  <c r="AK70" i="280"/>
  <c r="AC70" i="280"/>
  <c r="AB70" i="280"/>
  <c r="T70" i="280"/>
  <c r="S70" i="280"/>
  <c r="U71" i="280"/>
  <c r="K70" i="280"/>
  <c r="J70" i="280"/>
  <c r="L70" i="280"/>
  <c r="AZ69" i="280"/>
  <c r="AQ69" i="280"/>
  <c r="AH69" i="280"/>
  <c r="Y69" i="280"/>
  <c r="AC69" i="280" s="1"/>
  <c r="T69" i="280"/>
  <c r="U69" i="280"/>
  <c r="K69" i="280"/>
  <c r="BD68" i="280"/>
  <c r="BC68" i="280"/>
  <c r="AU68" i="280"/>
  <c r="AT68" i="280"/>
  <c r="AL68" i="280"/>
  <c r="AK68" i="280"/>
  <c r="AC68" i="280"/>
  <c r="AB68" i="280"/>
  <c r="T68" i="280"/>
  <c r="S68" i="280"/>
  <c r="K68" i="280"/>
  <c r="J68" i="280"/>
  <c r="BD67" i="280"/>
  <c r="BC67" i="280"/>
  <c r="AU67" i="280"/>
  <c r="AT67" i="280"/>
  <c r="AL67" i="280"/>
  <c r="AK67" i="280"/>
  <c r="AC67" i="280"/>
  <c r="AB67" i="280"/>
  <c r="T67" i="280"/>
  <c r="S67" i="280"/>
  <c r="K67" i="280"/>
  <c r="J67" i="280"/>
  <c r="BD66" i="280"/>
  <c r="BC66" i="280"/>
  <c r="AU66" i="280"/>
  <c r="AT66" i="280"/>
  <c r="AL66" i="280"/>
  <c r="AK66" i="280"/>
  <c r="AC66" i="280"/>
  <c r="AB66" i="280"/>
  <c r="T66" i="280"/>
  <c r="S66" i="280"/>
  <c r="U66" i="280"/>
  <c r="K66" i="280"/>
  <c r="J66" i="280"/>
  <c r="AZ65" i="280"/>
  <c r="BD65" i="280" s="1"/>
  <c r="AQ65" i="280"/>
  <c r="AH65" i="280"/>
  <c r="AL65" i="280" s="1"/>
  <c r="Y65" i="280"/>
  <c r="AC65" i="280" s="1"/>
  <c r="T65" i="280"/>
  <c r="K65" i="280"/>
  <c r="BD64" i="280"/>
  <c r="BC64" i="280"/>
  <c r="AU64" i="280"/>
  <c r="AT64" i="280"/>
  <c r="AL64" i="280"/>
  <c r="AK64" i="280"/>
  <c r="AC64" i="280"/>
  <c r="AB64" i="280"/>
  <c r="T64" i="280"/>
  <c r="S64" i="280"/>
  <c r="K64" i="280"/>
  <c r="J64" i="280"/>
  <c r="BD63" i="280"/>
  <c r="BC63" i="280"/>
  <c r="AU63" i="280"/>
  <c r="AT63" i="280"/>
  <c r="AL63" i="280"/>
  <c r="AK63" i="280"/>
  <c r="AC63" i="280"/>
  <c r="AB63" i="280"/>
  <c r="T63" i="280"/>
  <c r="S63" i="280"/>
  <c r="K63" i="280"/>
  <c r="J63" i="280"/>
  <c r="BD62" i="280"/>
  <c r="BC62" i="280"/>
  <c r="BE64" i="280"/>
  <c r="AU62" i="280"/>
  <c r="AT62" i="280"/>
  <c r="AL62" i="280"/>
  <c r="AK62" i="280"/>
  <c r="AN65" i="280"/>
  <c r="AC62" i="280"/>
  <c r="AB62" i="280"/>
  <c r="T62" i="280"/>
  <c r="S62" i="280"/>
  <c r="V65" i="280"/>
  <c r="K62" i="280"/>
  <c r="J62" i="280"/>
  <c r="AZ61" i="280"/>
  <c r="BD61" i="280" s="1"/>
  <c r="AQ61" i="280"/>
  <c r="AH61" i="280"/>
  <c r="Y61" i="280"/>
  <c r="AC61" i="280" s="1"/>
  <c r="AD61" i="280"/>
  <c r="T61" i="280"/>
  <c r="K61" i="280"/>
  <c r="BD60" i="280"/>
  <c r="BC60" i="280"/>
  <c r="AU60" i="280"/>
  <c r="AT60" i="280"/>
  <c r="AL60" i="280"/>
  <c r="AK60" i="280"/>
  <c r="AC60" i="280"/>
  <c r="AB60" i="280"/>
  <c r="T60" i="280"/>
  <c r="S60" i="280"/>
  <c r="K60" i="280"/>
  <c r="J60" i="280"/>
  <c r="BD59" i="280"/>
  <c r="BC59" i="280"/>
  <c r="AU59" i="280"/>
  <c r="AT59" i="280"/>
  <c r="AL59" i="280"/>
  <c r="AK59" i="280"/>
  <c r="AC59" i="280"/>
  <c r="AB59" i="280"/>
  <c r="T59" i="280"/>
  <c r="S59" i="280"/>
  <c r="K59" i="280"/>
  <c r="J59" i="280"/>
  <c r="BD58" i="280"/>
  <c r="BC58" i="280"/>
  <c r="AU58" i="280"/>
  <c r="AT58" i="280"/>
  <c r="AL58" i="280"/>
  <c r="AK58" i="280"/>
  <c r="AC58" i="280"/>
  <c r="AB58" i="280"/>
  <c r="T58" i="280"/>
  <c r="S58" i="280"/>
  <c r="K58" i="280"/>
  <c r="J58" i="280"/>
  <c r="AZ57" i="280"/>
  <c r="BD57" i="280" s="1"/>
  <c r="AQ57" i="280"/>
  <c r="AU57" i="280" s="1"/>
  <c r="AH57" i="280"/>
  <c r="AL57" i="280" s="1"/>
  <c r="Y57" i="280"/>
  <c r="AC57" i="280" s="1"/>
  <c r="T57" i="280"/>
  <c r="BD56" i="280"/>
  <c r="BC56" i="280"/>
  <c r="AU56" i="280"/>
  <c r="AT56" i="280"/>
  <c r="AL56" i="280"/>
  <c r="AK56" i="280"/>
  <c r="AC56" i="280"/>
  <c r="AB56" i="280"/>
  <c r="T56" i="280"/>
  <c r="S56" i="280"/>
  <c r="K56" i="280"/>
  <c r="J56" i="280"/>
  <c r="BD55" i="280"/>
  <c r="BC55" i="280"/>
  <c r="AU55" i="280"/>
  <c r="AT55" i="280"/>
  <c r="AL55" i="280"/>
  <c r="AK55" i="280"/>
  <c r="AC55" i="280"/>
  <c r="AB55" i="280"/>
  <c r="T55" i="280"/>
  <c r="S55" i="280"/>
  <c r="K55" i="280"/>
  <c r="J55" i="280"/>
  <c r="BD54" i="280"/>
  <c r="BC54" i="280"/>
  <c r="AU54" i="280"/>
  <c r="AT54" i="280"/>
  <c r="AL54" i="280"/>
  <c r="AK54" i="280"/>
  <c r="AC54" i="280"/>
  <c r="AB54" i="280"/>
  <c r="T54" i="280"/>
  <c r="S54" i="280"/>
  <c r="U54" i="280"/>
  <c r="K54" i="280"/>
  <c r="J54" i="280"/>
  <c r="AZ53" i="280"/>
  <c r="BD53" i="280" s="1"/>
  <c r="AQ53" i="280"/>
  <c r="AU53" i="280" s="1"/>
  <c r="AH53" i="280"/>
  <c r="AL53" i="280" s="1"/>
  <c r="Y53" i="280"/>
  <c r="AC53" i="280" s="1"/>
  <c r="T53" i="280"/>
  <c r="K53" i="280"/>
  <c r="BD52" i="280"/>
  <c r="BC52" i="280"/>
  <c r="AU52" i="280"/>
  <c r="AT52" i="280"/>
  <c r="AL52" i="280"/>
  <c r="AK52" i="280"/>
  <c r="AC52" i="280"/>
  <c r="AB52" i="280"/>
  <c r="T52" i="280"/>
  <c r="S52" i="280"/>
  <c r="K52" i="280"/>
  <c r="J52" i="280"/>
  <c r="BD51" i="280"/>
  <c r="BC51" i="280"/>
  <c r="AU51" i="280"/>
  <c r="AT51" i="280"/>
  <c r="AL51" i="280"/>
  <c r="AK51" i="280"/>
  <c r="AC51" i="280"/>
  <c r="AB51" i="280"/>
  <c r="T51" i="280"/>
  <c r="S51" i="280"/>
  <c r="K51" i="280"/>
  <c r="J51" i="280"/>
  <c r="BD50" i="280"/>
  <c r="BC50" i="280"/>
  <c r="AU50" i="280"/>
  <c r="AT50" i="280"/>
  <c r="AL50" i="280"/>
  <c r="AK50" i="280"/>
  <c r="AN53" i="280"/>
  <c r="AC50" i="280"/>
  <c r="AB50" i="280"/>
  <c r="T50" i="280"/>
  <c r="S50" i="280"/>
  <c r="K50" i="280"/>
  <c r="J50" i="280"/>
  <c r="L52" i="280"/>
  <c r="AZ49" i="280"/>
  <c r="BD49" i="280" s="1"/>
  <c r="AQ49" i="280"/>
  <c r="AU49" i="280" s="1"/>
  <c r="AH49" i="280"/>
  <c r="AL49" i="280" s="1"/>
  <c r="Y49" i="280"/>
  <c r="AC49" i="280" s="1"/>
  <c r="T49" i="280"/>
  <c r="K49" i="280"/>
  <c r="BD48" i="280"/>
  <c r="BC48" i="280"/>
  <c r="AU48" i="280"/>
  <c r="AT48" i="280"/>
  <c r="AL48" i="280"/>
  <c r="AK48" i="280"/>
  <c r="AC48" i="280"/>
  <c r="AB48" i="280"/>
  <c r="T48" i="280"/>
  <c r="S48" i="280"/>
  <c r="K48" i="280"/>
  <c r="J48" i="280"/>
  <c r="BD47" i="280"/>
  <c r="BC47" i="280"/>
  <c r="AV47" i="280"/>
  <c r="AU47" i="280"/>
  <c r="AT47" i="280"/>
  <c r="AL47" i="280"/>
  <c r="AK47" i="280"/>
  <c r="AC47" i="280"/>
  <c r="AB47" i="280"/>
  <c r="T47" i="280"/>
  <c r="S47" i="280"/>
  <c r="K47" i="280"/>
  <c r="J47" i="280"/>
  <c r="BD46" i="280"/>
  <c r="BC46" i="280"/>
  <c r="BE48" i="280"/>
  <c r="AU46" i="280"/>
  <c r="AT46" i="280"/>
  <c r="AW49" i="280"/>
  <c r="AL46" i="280"/>
  <c r="AK46" i="280"/>
  <c r="AN49" i="280"/>
  <c r="AC46" i="280"/>
  <c r="AB46" i="280"/>
  <c r="T46" i="280"/>
  <c r="S46" i="280"/>
  <c r="K46" i="280"/>
  <c r="J46" i="280"/>
  <c r="AZ45" i="280"/>
  <c r="BD45" i="280" s="1"/>
  <c r="AQ45" i="280"/>
  <c r="AU45" i="280" s="1"/>
  <c r="AH45" i="280"/>
  <c r="AL45" i="280" s="1"/>
  <c r="Y45" i="280"/>
  <c r="AC45" i="280" s="1"/>
  <c r="T45" i="280"/>
  <c r="K45" i="280"/>
  <c r="BD44" i="280"/>
  <c r="BC44" i="280"/>
  <c r="AU44" i="280"/>
  <c r="AT44" i="280"/>
  <c r="AL44" i="280"/>
  <c r="AK44" i="280"/>
  <c r="AC44" i="280"/>
  <c r="AB44" i="280"/>
  <c r="T44" i="280"/>
  <c r="S44" i="280"/>
  <c r="K44" i="280"/>
  <c r="J44" i="280"/>
  <c r="BD43" i="280"/>
  <c r="BC43" i="280"/>
  <c r="AU43" i="280"/>
  <c r="AT43" i="280"/>
  <c r="AL43" i="280"/>
  <c r="AK43" i="280"/>
  <c r="AC43" i="280"/>
  <c r="AB43" i="280"/>
  <c r="T43" i="280"/>
  <c r="S43" i="280"/>
  <c r="K43" i="280"/>
  <c r="J43" i="280"/>
  <c r="BD42" i="280"/>
  <c r="BC42" i="280"/>
  <c r="AU42" i="280"/>
  <c r="AT42" i="280"/>
  <c r="AW45" i="280"/>
  <c r="AL42" i="280"/>
  <c r="AK42" i="280"/>
  <c r="AC42" i="280"/>
  <c r="AB42" i="280"/>
  <c r="T42" i="280"/>
  <c r="S42" i="280"/>
  <c r="K42" i="280"/>
  <c r="J42" i="280"/>
  <c r="L44" i="280"/>
  <c r="AZ41" i="280"/>
  <c r="BD41" i="280" s="1"/>
  <c r="AQ41" i="280"/>
  <c r="AH41" i="280"/>
  <c r="AL41" i="280" s="1"/>
  <c r="Y41" i="280"/>
  <c r="T41" i="280"/>
  <c r="BD40" i="280"/>
  <c r="BC40" i="280"/>
  <c r="AU40" i="280"/>
  <c r="AT40" i="280"/>
  <c r="AL40" i="280"/>
  <c r="AK40" i="280"/>
  <c r="AC40" i="280"/>
  <c r="AB40" i="280"/>
  <c r="T40" i="280"/>
  <c r="S40" i="280"/>
  <c r="K40" i="280"/>
  <c r="J40" i="280"/>
  <c r="BD39" i="280"/>
  <c r="BC39" i="280"/>
  <c r="AU39" i="280"/>
  <c r="AT39" i="280"/>
  <c r="AL39" i="280"/>
  <c r="AK39" i="280"/>
  <c r="AC39" i="280"/>
  <c r="AB39" i="280"/>
  <c r="T39" i="280"/>
  <c r="S39" i="280"/>
  <c r="K39" i="280"/>
  <c r="J39" i="280"/>
  <c r="BD38" i="280"/>
  <c r="BC38" i="280"/>
  <c r="BE40" i="280"/>
  <c r="AU38" i="280"/>
  <c r="AT38" i="280"/>
  <c r="AV39" i="280"/>
  <c r="AL38" i="280"/>
  <c r="AK38" i="280"/>
  <c r="AC38" i="280"/>
  <c r="AB38" i="280"/>
  <c r="AE41" i="280"/>
  <c r="T38" i="280"/>
  <c r="S38" i="280"/>
  <c r="U38" i="280"/>
  <c r="K38" i="280"/>
  <c r="J38" i="280"/>
  <c r="M38" i="280"/>
  <c r="AZ37" i="280"/>
  <c r="BD37" i="280" s="1"/>
  <c r="AQ37" i="280"/>
  <c r="AU37" i="280" s="1"/>
  <c r="AH37" i="280"/>
  <c r="Y37" i="280"/>
  <c r="T37" i="280"/>
  <c r="K37" i="280"/>
  <c r="BD36" i="280"/>
  <c r="BC36" i="280"/>
  <c r="AU36" i="280"/>
  <c r="AT36" i="280"/>
  <c r="AL36" i="280"/>
  <c r="AK36" i="280"/>
  <c r="AC36" i="280"/>
  <c r="AB36" i="280"/>
  <c r="T36" i="280"/>
  <c r="S36" i="280"/>
  <c r="K36" i="280"/>
  <c r="J36" i="280"/>
  <c r="BD35" i="280"/>
  <c r="BC35" i="280"/>
  <c r="AU35" i="280"/>
  <c r="AT35" i="280"/>
  <c r="AL35" i="280"/>
  <c r="AK35" i="280"/>
  <c r="AC35" i="280"/>
  <c r="AB35" i="280"/>
  <c r="T35" i="280"/>
  <c r="S35" i="280"/>
  <c r="K35" i="280"/>
  <c r="J35" i="280"/>
  <c r="BD34" i="280"/>
  <c r="BC34" i="280"/>
  <c r="AU34" i="280"/>
  <c r="AT34" i="280"/>
  <c r="AL34" i="280"/>
  <c r="AK34" i="280"/>
  <c r="AC34" i="280"/>
  <c r="AB34" i="280"/>
  <c r="T34" i="280"/>
  <c r="S34" i="280"/>
  <c r="K34" i="280"/>
  <c r="J34" i="280"/>
  <c r="AZ33" i="280"/>
  <c r="BD33" i="280" s="1"/>
  <c r="AQ33" i="280"/>
  <c r="AU33" i="280" s="1"/>
  <c r="AH33" i="280"/>
  <c r="Y33" i="280"/>
  <c r="T33" i="280"/>
  <c r="K33" i="280"/>
  <c r="BD32" i="280"/>
  <c r="BC32" i="280"/>
  <c r="AU32" i="280"/>
  <c r="AT32" i="280"/>
  <c r="AL32" i="280"/>
  <c r="AK32" i="280"/>
  <c r="AC32" i="280"/>
  <c r="AB32" i="280"/>
  <c r="T32" i="280"/>
  <c r="S32" i="280"/>
  <c r="K32" i="280"/>
  <c r="J32" i="280"/>
  <c r="BD31" i="280"/>
  <c r="BC31" i="280"/>
  <c r="AU31" i="280"/>
  <c r="AT31" i="280"/>
  <c r="AL31" i="280"/>
  <c r="AK31" i="280"/>
  <c r="AC31" i="280"/>
  <c r="AB31" i="280"/>
  <c r="T31" i="280"/>
  <c r="S31" i="280"/>
  <c r="K31" i="280"/>
  <c r="J31" i="280"/>
  <c r="BD30" i="280"/>
  <c r="BC30" i="280"/>
  <c r="AU30" i="280"/>
  <c r="AT30" i="280"/>
  <c r="AW32" i="280"/>
  <c r="AL30" i="280"/>
  <c r="AK30" i="280"/>
  <c r="AN33" i="280"/>
  <c r="AC30" i="280"/>
  <c r="AB30" i="280"/>
  <c r="AD30" i="280"/>
  <c r="T30" i="280"/>
  <c r="S30" i="280"/>
  <c r="U32" i="280"/>
  <c r="K30" i="280"/>
  <c r="J30" i="280"/>
  <c r="AZ29" i="280"/>
  <c r="BD29" i="280" s="1"/>
  <c r="AQ29" i="280"/>
  <c r="AU29" i="280" s="1"/>
  <c r="AH29" i="280"/>
  <c r="Y29" i="280"/>
  <c r="T29" i="280"/>
  <c r="K29" i="280"/>
  <c r="BD28" i="280"/>
  <c r="BC28" i="280"/>
  <c r="AU28" i="280"/>
  <c r="AT28" i="280"/>
  <c r="AL28" i="280"/>
  <c r="AK28" i="280"/>
  <c r="AC28" i="280"/>
  <c r="AB28" i="280"/>
  <c r="T28" i="280"/>
  <c r="S28" i="280"/>
  <c r="K28" i="280"/>
  <c r="J28" i="280"/>
  <c r="BD27" i="280"/>
  <c r="BC27" i="280"/>
  <c r="AU27" i="280"/>
  <c r="AT27" i="280"/>
  <c r="AL27" i="280"/>
  <c r="AK27" i="280"/>
  <c r="AC27" i="280"/>
  <c r="AB27" i="280"/>
  <c r="T27" i="280"/>
  <c r="S27" i="280"/>
  <c r="K27" i="280"/>
  <c r="J27" i="280"/>
  <c r="BD26" i="280"/>
  <c r="BC26" i="280"/>
  <c r="BF29" i="280"/>
  <c r="AU26" i="280"/>
  <c r="AT26" i="280"/>
  <c r="AL26" i="280"/>
  <c r="AK26" i="280"/>
  <c r="AC26" i="280"/>
  <c r="AB26" i="280"/>
  <c r="T26" i="280"/>
  <c r="S26" i="280"/>
  <c r="K26" i="280"/>
  <c r="J26" i="280"/>
  <c r="AZ25" i="280"/>
  <c r="BD25" i="280" s="1"/>
  <c r="AQ25" i="280"/>
  <c r="AU25" i="280" s="1"/>
  <c r="AV25" i="280"/>
  <c r="AH25" i="280"/>
  <c r="Y25" i="280"/>
  <c r="T25" i="280"/>
  <c r="K25" i="280"/>
  <c r="BD24" i="280"/>
  <c r="BC24" i="280"/>
  <c r="AU24" i="280"/>
  <c r="AT24" i="280"/>
  <c r="AL24" i="280"/>
  <c r="AK24" i="280"/>
  <c r="AC24" i="280"/>
  <c r="AB24" i="280"/>
  <c r="T24" i="280"/>
  <c r="S24" i="280"/>
  <c r="K24" i="280"/>
  <c r="J24" i="280"/>
  <c r="BD23" i="280"/>
  <c r="BC23" i="280"/>
  <c r="AU23" i="280"/>
  <c r="AT23" i="280"/>
  <c r="AL23" i="280"/>
  <c r="AK23" i="280"/>
  <c r="AC23" i="280"/>
  <c r="AB23" i="280"/>
  <c r="T23" i="280"/>
  <c r="S23" i="280"/>
  <c r="K23" i="280"/>
  <c r="J23" i="280"/>
  <c r="BD22" i="280"/>
  <c r="BC22" i="280"/>
  <c r="AU22" i="280"/>
  <c r="AT22" i="280"/>
  <c r="AW24" i="280"/>
  <c r="AL22" i="280"/>
  <c r="AK22" i="280"/>
  <c r="AC22" i="280"/>
  <c r="AB22" i="280"/>
  <c r="T22" i="280"/>
  <c r="S22" i="280"/>
  <c r="K22" i="280"/>
  <c r="J22" i="280"/>
  <c r="M22" i="280"/>
  <c r="AZ21" i="280"/>
  <c r="BD21" i="280" s="1"/>
  <c r="AQ21" i="280"/>
  <c r="AU21" i="280" s="1"/>
  <c r="AH21" i="280"/>
  <c r="Y21" i="280"/>
  <c r="T21" i="280"/>
  <c r="K21" i="280"/>
  <c r="BD20" i="280"/>
  <c r="BC20" i="280"/>
  <c r="AU20" i="280"/>
  <c r="AT20" i="280"/>
  <c r="AL20" i="280"/>
  <c r="AK20" i="280"/>
  <c r="AC20" i="280"/>
  <c r="AB20" i="280"/>
  <c r="T20" i="280"/>
  <c r="S20" i="280"/>
  <c r="K20" i="280"/>
  <c r="J20" i="280"/>
  <c r="BD19" i="280"/>
  <c r="BC19" i="280"/>
  <c r="AU19" i="280"/>
  <c r="AT19" i="280"/>
  <c r="AL19" i="280"/>
  <c r="AK19" i="280"/>
  <c r="AC19" i="280"/>
  <c r="AB19" i="280"/>
  <c r="T19" i="280"/>
  <c r="S19" i="280"/>
  <c r="K19" i="280"/>
  <c r="J19" i="280"/>
  <c r="BD18" i="280"/>
  <c r="BC18" i="280"/>
  <c r="AU18" i="280"/>
  <c r="AT18" i="280"/>
  <c r="AL18" i="280"/>
  <c r="AK18" i="280"/>
  <c r="AC18" i="280"/>
  <c r="AB18" i="280"/>
  <c r="T18" i="280"/>
  <c r="S18" i="280"/>
  <c r="K18" i="280"/>
  <c r="J18" i="280"/>
  <c r="AZ17" i="280"/>
  <c r="BD17" i="280" s="1"/>
  <c r="AQ17" i="280"/>
  <c r="AU17" i="280" s="1"/>
  <c r="AH17" i="280"/>
  <c r="Y17" i="280"/>
  <c r="K17" i="280"/>
  <c r="BD16" i="280"/>
  <c r="BC16" i="280"/>
  <c r="AU16" i="280"/>
  <c r="AT16" i="280"/>
  <c r="AL16" i="280"/>
  <c r="AK16" i="280"/>
  <c r="AC16" i="280"/>
  <c r="AB16" i="280"/>
  <c r="T16" i="280"/>
  <c r="S16" i="280"/>
  <c r="K16" i="280"/>
  <c r="J16" i="280"/>
  <c r="BD15" i="280"/>
  <c r="BC15" i="280"/>
  <c r="AU15" i="280"/>
  <c r="AT15" i="280"/>
  <c r="AL15" i="280"/>
  <c r="AK15" i="280"/>
  <c r="AC15" i="280"/>
  <c r="AB15" i="280"/>
  <c r="T15" i="280"/>
  <c r="S15" i="280"/>
  <c r="K15" i="280"/>
  <c r="J15" i="280"/>
  <c r="BD14" i="280"/>
  <c r="BC14" i="280"/>
  <c r="AU14" i="280"/>
  <c r="AT14" i="280"/>
  <c r="AW16" i="280"/>
  <c r="AM14" i="280"/>
  <c r="AL14" i="280"/>
  <c r="AK14" i="280"/>
  <c r="AN17" i="280"/>
  <c r="AC14" i="280"/>
  <c r="AB14" i="280"/>
  <c r="AD16" i="280"/>
  <c r="T14" i="280"/>
  <c r="S14" i="280"/>
  <c r="K14" i="280"/>
  <c r="J14" i="280"/>
  <c r="M17" i="280"/>
  <c r="AZ13" i="280"/>
  <c r="AQ13" i="280"/>
  <c r="AH13" i="280"/>
  <c r="Y13" i="280"/>
  <c r="BD12" i="280"/>
  <c r="BC12" i="280"/>
  <c r="AU12" i="280"/>
  <c r="AT12" i="280"/>
  <c r="AL12" i="280"/>
  <c r="AK12" i="280"/>
  <c r="AC12" i="280"/>
  <c r="AB12" i="280"/>
  <c r="T12" i="280"/>
  <c r="S12" i="280"/>
  <c r="K12" i="280"/>
  <c r="J12" i="280"/>
  <c r="BD11" i="280"/>
  <c r="BC11" i="280"/>
  <c r="AU11" i="280"/>
  <c r="AT11" i="280"/>
  <c r="AL11" i="280"/>
  <c r="AK11" i="280"/>
  <c r="AC11" i="280"/>
  <c r="AB11" i="280"/>
  <c r="T11" i="280"/>
  <c r="S11" i="280"/>
  <c r="K11" i="280"/>
  <c r="J11" i="280"/>
  <c r="BD10" i="280"/>
  <c r="BC10" i="280"/>
  <c r="AU10" i="280"/>
  <c r="AT10" i="280"/>
  <c r="AL10" i="280"/>
  <c r="AK10" i="280"/>
  <c r="AC10" i="280"/>
  <c r="AB10" i="280"/>
  <c r="T10" i="280"/>
  <c r="S10" i="280"/>
  <c r="K10" i="280"/>
  <c r="J10" i="280"/>
  <c r="M13" i="280"/>
  <c r="AZ9" i="280"/>
  <c r="AQ9" i="280"/>
  <c r="AH9" i="280"/>
  <c r="Y9" i="280"/>
  <c r="BD8" i="280"/>
  <c r="BC8" i="280"/>
  <c r="AU8" i="280"/>
  <c r="AT8" i="280"/>
  <c r="AL8" i="280"/>
  <c r="AK8" i="280"/>
  <c r="AC8" i="280"/>
  <c r="AB8" i="280"/>
  <c r="T8" i="280"/>
  <c r="S8" i="280"/>
  <c r="K8" i="280"/>
  <c r="J8" i="280"/>
  <c r="BD7" i="280"/>
  <c r="BC7" i="280"/>
  <c r="AU7" i="280"/>
  <c r="AT7" i="280"/>
  <c r="AL7" i="280"/>
  <c r="AK7" i="280"/>
  <c r="AC7" i="280"/>
  <c r="AB7" i="280"/>
  <c r="T7" i="280"/>
  <c r="S7" i="280"/>
  <c r="K7" i="280"/>
  <c r="J7" i="280"/>
  <c r="BD6" i="280"/>
  <c r="BC6" i="280"/>
  <c r="BF9" i="280"/>
  <c r="AU6" i="280"/>
  <c r="AT6" i="280"/>
  <c r="AW8" i="280"/>
  <c r="AL6" i="280"/>
  <c r="AK6" i="280"/>
  <c r="AC6" i="280"/>
  <c r="AB6" i="280"/>
  <c r="AD8" i="280"/>
  <c r="T6" i="280"/>
  <c r="S6" i="280"/>
  <c r="U8" i="280"/>
  <c r="K6" i="280"/>
  <c r="J6" i="280"/>
  <c r="M9" i="280"/>
  <c r="L34" i="280" l="1"/>
  <c r="U186" i="280"/>
  <c r="U187" i="280"/>
  <c r="M293" i="280"/>
  <c r="AN41" i="280"/>
  <c r="L69" i="280"/>
  <c r="M165" i="280"/>
  <c r="AV33" i="280"/>
  <c r="U93" i="280"/>
  <c r="V58" i="280"/>
  <c r="AV259" i="280"/>
  <c r="AZ305" i="280"/>
  <c r="AQ305" i="280"/>
  <c r="AH305" i="280"/>
  <c r="Y305" i="280"/>
  <c r="I57" i="285"/>
  <c r="J57" i="285"/>
  <c r="E54" i="285"/>
  <c r="H57" i="285"/>
  <c r="E57" i="285"/>
  <c r="E49" i="285"/>
  <c r="E53" i="285"/>
  <c r="E51" i="285"/>
  <c r="E52" i="285"/>
  <c r="E50" i="285"/>
  <c r="E56" i="285"/>
  <c r="E55" i="285"/>
  <c r="I48" i="285"/>
  <c r="J48" i="285"/>
  <c r="E43" i="285"/>
  <c r="H48" i="285"/>
  <c r="E44" i="285"/>
  <c r="E40" i="285"/>
  <c r="E45" i="285"/>
  <c r="E47" i="285"/>
  <c r="E48" i="285"/>
  <c r="E41" i="285"/>
  <c r="E42" i="285"/>
  <c r="E46" i="285"/>
  <c r="I39" i="285"/>
  <c r="E35" i="285"/>
  <c r="E36" i="285"/>
  <c r="J39" i="285"/>
  <c r="E39" i="285"/>
  <c r="E34" i="285"/>
  <c r="E37" i="285"/>
  <c r="E31" i="285"/>
  <c r="H39" i="285"/>
  <c r="E33" i="285"/>
  <c r="E38" i="285"/>
  <c r="E32" i="285"/>
  <c r="I30" i="285"/>
  <c r="E28" i="285"/>
  <c r="H30" i="285"/>
  <c r="J30" i="285"/>
  <c r="E23" i="285"/>
  <c r="E27" i="285"/>
  <c r="E26" i="285"/>
  <c r="E29" i="285"/>
  <c r="E24" i="285"/>
  <c r="E22" i="285"/>
  <c r="E25" i="285"/>
  <c r="E30" i="285"/>
  <c r="I21" i="285"/>
  <c r="E14" i="285"/>
  <c r="E17" i="285"/>
  <c r="E19" i="285"/>
  <c r="E13" i="285"/>
  <c r="J21" i="285"/>
  <c r="E16" i="285"/>
  <c r="E15" i="285"/>
  <c r="E18" i="285"/>
  <c r="E21" i="285"/>
  <c r="E20" i="285"/>
  <c r="H21" i="285"/>
  <c r="I12" i="285"/>
  <c r="E5" i="285"/>
  <c r="E10" i="285"/>
  <c r="E7" i="285"/>
  <c r="E12" i="285"/>
  <c r="E11" i="285"/>
  <c r="E9" i="285"/>
  <c r="E4" i="285"/>
  <c r="H12" i="285"/>
  <c r="E6" i="285"/>
  <c r="E8" i="285"/>
  <c r="J12" i="285"/>
  <c r="AN113" i="280"/>
  <c r="BF109" i="280"/>
  <c r="BF13" i="280"/>
  <c r="AN13" i="280"/>
  <c r="AM158" i="280"/>
  <c r="AE169" i="280"/>
  <c r="AD232" i="280"/>
  <c r="U97" i="280"/>
  <c r="AM143" i="280"/>
  <c r="AN206" i="280"/>
  <c r="M175" i="277"/>
  <c r="M171" i="277"/>
  <c r="M167" i="277"/>
  <c r="M172" i="277"/>
  <c r="M174" i="277"/>
  <c r="M170" i="277"/>
  <c r="M169" i="277"/>
  <c r="M168" i="277"/>
  <c r="M173" i="277"/>
  <c r="M51" i="280"/>
  <c r="AT301" i="280"/>
  <c r="AK297" i="280"/>
  <c r="R175" i="277"/>
  <c r="BE10" i="280"/>
  <c r="BF36" i="280"/>
  <c r="U61" i="280"/>
  <c r="AV133" i="280"/>
  <c r="AV226" i="280"/>
  <c r="L86" i="280"/>
  <c r="I86" i="280"/>
  <c r="I89" i="280"/>
  <c r="I87" i="280"/>
  <c r="I88" i="280"/>
  <c r="I209" i="280"/>
  <c r="I207" i="280"/>
  <c r="I208" i="280"/>
  <c r="I206" i="280"/>
  <c r="I48" i="280"/>
  <c r="I47" i="280"/>
  <c r="I49" i="280"/>
  <c r="I46" i="280"/>
  <c r="R125" i="280"/>
  <c r="R124" i="280"/>
  <c r="R123" i="280"/>
  <c r="R122" i="280"/>
  <c r="R221" i="280"/>
  <c r="R220" i="280"/>
  <c r="R218" i="280"/>
  <c r="R219" i="280"/>
  <c r="AE42" i="280"/>
  <c r="AA45" i="280"/>
  <c r="AA44" i="280"/>
  <c r="AA42" i="280"/>
  <c r="AA43" i="280"/>
  <c r="AD138" i="280"/>
  <c r="AA141" i="280"/>
  <c r="AA140" i="280"/>
  <c r="AA138" i="280"/>
  <c r="AA139" i="280"/>
  <c r="AD260" i="280"/>
  <c r="AA261" i="280"/>
  <c r="AA260" i="280"/>
  <c r="AA258" i="280"/>
  <c r="AA259" i="280"/>
  <c r="AJ108" i="280"/>
  <c r="AJ107" i="280"/>
  <c r="AJ109" i="280"/>
  <c r="AJ106" i="280"/>
  <c r="AJ228" i="280"/>
  <c r="AJ227" i="280"/>
  <c r="AJ229" i="280"/>
  <c r="AJ226" i="280"/>
  <c r="AW77" i="280"/>
  <c r="AS77" i="280"/>
  <c r="AS76" i="280"/>
  <c r="AS75" i="280"/>
  <c r="AS74" i="280"/>
  <c r="AS219" i="280"/>
  <c r="AS218" i="280"/>
  <c r="AS220" i="280"/>
  <c r="AS221" i="280"/>
  <c r="BF21" i="280"/>
  <c r="BB21" i="280"/>
  <c r="BB20" i="280"/>
  <c r="BB19" i="280"/>
  <c r="BB18" i="280"/>
  <c r="BB189" i="280"/>
  <c r="BB188" i="280"/>
  <c r="BB186" i="280"/>
  <c r="BB187" i="280"/>
  <c r="BB285" i="280"/>
  <c r="BB284" i="280"/>
  <c r="BB282" i="280"/>
  <c r="BB283" i="280"/>
  <c r="I8" i="280"/>
  <c r="I6" i="280"/>
  <c r="I9" i="280"/>
  <c r="I7" i="280"/>
  <c r="I32" i="280"/>
  <c r="I30" i="280"/>
  <c r="I33" i="280"/>
  <c r="I31" i="280"/>
  <c r="I60" i="280"/>
  <c r="I59" i="280"/>
  <c r="I61" i="280"/>
  <c r="I58" i="280"/>
  <c r="M83" i="280"/>
  <c r="I84" i="280"/>
  <c r="I83" i="280"/>
  <c r="I85" i="280"/>
  <c r="I82" i="280"/>
  <c r="I108" i="280"/>
  <c r="I107" i="280"/>
  <c r="I109" i="280"/>
  <c r="I106" i="280"/>
  <c r="I133" i="280"/>
  <c r="I132" i="280"/>
  <c r="I131" i="280"/>
  <c r="I130" i="280"/>
  <c r="I157" i="280"/>
  <c r="I156" i="280"/>
  <c r="I155" i="280"/>
  <c r="I154" i="280"/>
  <c r="L180" i="280"/>
  <c r="I181" i="280"/>
  <c r="I180" i="280"/>
  <c r="I179" i="280"/>
  <c r="I178" i="280"/>
  <c r="I205" i="280"/>
  <c r="I204" i="280"/>
  <c r="I203" i="280"/>
  <c r="I202" i="280"/>
  <c r="I229" i="280"/>
  <c r="I228" i="280"/>
  <c r="I227" i="280"/>
  <c r="I226" i="280"/>
  <c r="I253" i="280"/>
  <c r="I252" i="280"/>
  <c r="I251" i="280"/>
  <c r="I250" i="280"/>
  <c r="M274" i="280"/>
  <c r="I277" i="280"/>
  <c r="I276" i="280"/>
  <c r="I275" i="280"/>
  <c r="I274" i="280"/>
  <c r="I301" i="280"/>
  <c r="I300" i="280"/>
  <c r="I299" i="280"/>
  <c r="I298" i="280"/>
  <c r="U24" i="280"/>
  <c r="R23" i="280"/>
  <c r="R22" i="280"/>
  <c r="R25" i="280"/>
  <c r="R24" i="280"/>
  <c r="V46" i="280"/>
  <c r="R47" i="280"/>
  <c r="R46" i="280"/>
  <c r="R49" i="280"/>
  <c r="R48" i="280"/>
  <c r="R71" i="280"/>
  <c r="R70" i="280"/>
  <c r="R73" i="280"/>
  <c r="R72" i="280"/>
  <c r="R95" i="280"/>
  <c r="R94" i="280"/>
  <c r="R97" i="280"/>
  <c r="R96" i="280"/>
  <c r="U118" i="280"/>
  <c r="R119" i="280"/>
  <c r="R118" i="280"/>
  <c r="R121" i="280"/>
  <c r="R120" i="280"/>
  <c r="U142" i="280"/>
  <c r="R143" i="280"/>
  <c r="R142" i="280"/>
  <c r="R145" i="280"/>
  <c r="R144" i="280"/>
  <c r="R167" i="280"/>
  <c r="R166" i="280"/>
  <c r="R169" i="280"/>
  <c r="R168" i="280"/>
  <c r="R191" i="280"/>
  <c r="R190" i="280"/>
  <c r="R193" i="280"/>
  <c r="R192" i="280"/>
  <c r="U214" i="280"/>
  <c r="R216" i="280"/>
  <c r="R215" i="280"/>
  <c r="R214" i="280"/>
  <c r="R217" i="280"/>
  <c r="R240" i="280"/>
  <c r="R239" i="280"/>
  <c r="R238" i="280"/>
  <c r="R241" i="280"/>
  <c r="R264" i="280"/>
  <c r="R263" i="280"/>
  <c r="R262" i="280"/>
  <c r="R265" i="280"/>
  <c r="R288" i="280"/>
  <c r="R287" i="280"/>
  <c r="R286" i="280"/>
  <c r="R289" i="280"/>
  <c r="AA16" i="280"/>
  <c r="AA15" i="280"/>
  <c r="AA14" i="280"/>
  <c r="AA17" i="280"/>
  <c r="AA40" i="280"/>
  <c r="AA39" i="280"/>
  <c r="AA38" i="280"/>
  <c r="AA41" i="280"/>
  <c r="AA64" i="280"/>
  <c r="AA63" i="280"/>
  <c r="AA62" i="280"/>
  <c r="AA65" i="280"/>
  <c r="AD87" i="280"/>
  <c r="AA88" i="280"/>
  <c r="AA87" i="280"/>
  <c r="AA86" i="280"/>
  <c r="AA89" i="280"/>
  <c r="AA112" i="280"/>
  <c r="AA111" i="280"/>
  <c r="AA110" i="280"/>
  <c r="AA113" i="280"/>
  <c r="AA136" i="280"/>
  <c r="AA135" i="280"/>
  <c r="AA134" i="280"/>
  <c r="AA137" i="280"/>
  <c r="AA160" i="280"/>
  <c r="AA159" i="280"/>
  <c r="AA158" i="280"/>
  <c r="AA161" i="280"/>
  <c r="AA184" i="280"/>
  <c r="AA183" i="280"/>
  <c r="AA182" i="280"/>
  <c r="AA185" i="280"/>
  <c r="AA208" i="280"/>
  <c r="AA207" i="280"/>
  <c r="AA206" i="280"/>
  <c r="AA209" i="280"/>
  <c r="AA232" i="280"/>
  <c r="AA231" i="280"/>
  <c r="AA230" i="280"/>
  <c r="AA233" i="280"/>
  <c r="AA257" i="280"/>
  <c r="AA256" i="280"/>
  <c r="AA255" i="280"/>
  <c r="AA254" i="280"/>
  <c r="AA278" i="280"/>
  <c r="AA281" i="280"/>
  <c r="AA280" i="280"/>
  <c r="AA279" i="280"/>
  <c r="AJ6" i="280"/>
  <c r="AJ9" i="280"/>
  <c r="AJ8" i="280"/>
  <c r="AJ7" i="280"/>
  <c r="AJ32" i="280"/>
  <c r="AJ30" i="280"/>
  <c r="AJ33" i="280"/>
  <c r="AJ31" i="280"/>
  <c r="AN57" i="280"/>
  <c r="AJ56" i="280"/>
  <c r="AJ54" i="280"/>
  <c r="AJ57" i="280"/>
  <c r="AJ55" i="280"/>
  <c r="AJ80" i="280"/>
  <c r="AJ78" i="280"/>
  <c r="AJ81" i="280"/>
  <c r="AJ79" i="280"/>
  <c r="AJ104" i="280"/>
  <c r="AJ102" i="280"/>
  <c r="AJ105" i="280"/>
  <c r="AJ103" i="280"/>
  <c r="AJ128" i="280"/>
  <c r="AJ126" i="280"/>
  <c r="AJ129" i="280"/>
  <c r="AJ127" i="280"/>
  <c r="AJ152" i="280"/>
  <c r="AJ150" i="280"/>
  <c r="AJ153" i="280"/>
  <c r="AJ151" i="280"/>
  <c r="AJ176" i="280"/>
  <c r="AJ174" i="280"/>
  <c r="AJ177" i="280"/>
  <c r="AJ175" i="280"/>
  <c r="AJ200" i="280"/>
  <c r="AJ198" i="280"/>
  <c r="AJ201" i="280"/>
  <c r="AJ199" i="280"/>
  <c r="AJ224" i="280"/>
  <c r="AJ222" i="280"/>
  <c r="AJ225" i="280"/>
  <c r="AJ223" i="280"/>
  <c r="AJ248" i="280"/>
  <c r="AJ246" i="280"/>
  <c r="AJ249" i="280"/>
  <c r="AJ247" i="280"/>
  <c r="AJ272" i="280"/>
  <c r="AJ270" i="280"/>
  <c r="AJ273" i="280"/>
  <c r="AJ271" i="280"/>
  <c r="AJ296" i="280"/>
  <c r="AJ294" i="280"/>
  <c r="AJ297" i="280"/>
  <c r="AJ295" i="280"/>
  <c r="AS24" i="280"/>
  <c r="AS22" i="280"/>
  <c r="AS25" i="280"/>
  <c r="AS23" i="280"/>
  <c r="AS48" i="280"/>
  <c r="AS46" i="280"/>
  <c r="AS49" i="280"/>
  <c r="AS47" i="280"/>
  <c r="AS72" i="280"/>
  <c r="AS71" i="280"/>
  <c r="AS70" i="280"/>
  <c r="AS73" i="280"/>
  <c r="AS97" i="280"/>
  <c r="AS96" i="280"/>
  <c r="AS94" i="280"/>
  <c r="AS95" i="280"/>
  <c r="AS121" i="280"/>
  <c r="AS120" i="280"/>
  <c r="AS118" i="280"/>
  <c r="AS119" i="280"/>
  <c r="AS145" i="280"/>
  <c r="AS144" i="280"/>
  <c r="AS142" i="280"/>
  <c r="AS143" i="280"/>
  <c r="AS169" i="280"/>
  <c r="AS168" i="280"/>
  <c r="AS166" i="280"/>
  <c r="AS167" i="280"/>
  <c r="AS193" i="280"/>
  <c r="AS192" i="280"/>
  <c r="AS190" i="280"/>
  <c r="AS191" i="280"/>
  <c r="AW217" i="280"/>
  <c r="AS217" i="280"/>
  <c r="AS216" i="280"/>
  <c r="AS214" i="280"/>
  <c r="AS215" i="280"/>
  <c r="AS241" i="280"/>
  <c r="AS240" i="280"/>
  <c r="AS238" i="280"/>
  <c r="AS239" i="280"/>
  <c r="AS265" i="280"/>
  <c r="AS264" i="280"/>
  <c r="AS262" i="280"/>
  <c r="AS263" i="280"/>
  <c r="AW288" i="280"/>
  <c r="AS289" i="280"/>
  <c r="AS288" i="280"/>
  <c r="AS286" i="280"/>
  <c r="AS287" i="280"/>
  <c r="BB16" i="280"/>
  <c r="BB14" i="280"/>
  <c r="BB15" i="280"/>
  <c r="BB17" i="280"/>
  <c r="BB41" i="280"/>
  <c r="BB40" i="280"/>
  <c r="BB39" i="280"/>
  <c r="BB38" i="280"/>
  <c r="BB65" i="280"/>
  <c r="BB64" i="280"/>
  <c r="BB63" i="280"/>
  <c r="BB62" i="280"/>
  <c r="BB89" i="280"/>
  <c r="BB88" i="280"/>
  <c r="BB87" i="280"/>
  <c r="BB86" i="280"/>
  <c r="BB113" i="280"/>
  <c r="BB112" i="280"/>
  <c r="BB111" i="280"/>
  <c r="BB110" i="280"/>
  <c r="BB137" i="280"/>
  <c r="BB136" i="280"/>
  <c r="BB135" i="280"/>
  <c r="BB134" i="280"/>
  <c r="BB161" i="280"/>
  <c r="BB160" i="280"/>
  <c r="BB159" i="280"/>
  <c r="BB158" i="280"/>
  <c r="BB185" i="280"/>
  <c r="BB184" i="280"/>
  <c r="BB183" i="280"/>
  <c r="BB182" i="280"/>
  <c r="BB209" i="280"/>
  <c r="BB208" i="280"/>
  <c r="BB207" i="280"/>
  <c r="BB206" i="280"/>
  <c r="BB233" i="280"/>
  <c r="BB232" i="280"/>
  <c r="BB231" i="280"/>
  <c r="BB230" i="280"/>
  <c r="BE254" i="280"/>
  <c r="BB257" i="280"/>
  <c r="BB256" i="280"/>
  <c r="BB255" i="280"/>
  <c r="BB254" i="280"/>
  <c r="BB281" i="280"/>
  <c r="BB280" i="280"/>
  <c r="BB279" i="280"/>
  <c r="BB278" i="280"/>
  <c r="I12" i="280"/>
  <c r="I11" i="280"/>
  <c r="I13" i="280"/>
  <c r="I10" i="280"/>
  <c r="I137" i="280"/>
  <c r="I135" i="280"/>
  <c r="I136" i="280"/>
  <c r="I134" i="280"/>
  <c r="I233" i="280"/>
  <c r="I231" i="280"/>
  <c r="I232" i="280"/>
  <c r="I230" i="280"/>
  <c r="U52" i="280"/>
  <c r="R53" i="280"/>
  <c r="R52" i="280"/>
  <c r="R51" i="280"/>
  <c r="R50" i="280"/>
  <c r="V147" i="280"/>
  <c r="R149" i="280"/>
  <c r="R148" i="280"/>
  <c r="R147" i="280"/>
  <c r="R146" i="280"/>
  <c r="U266" i="280"/>
  <c r="R269" i="280"/>
  <c r="R268" i="280"/>
  <c r="R266" i="280"/>
  <c r="R267" i="280"/>
  <c r="AA69" i="280"/>
  <c r="AA68" i="280"/>
  <c r="AA66" i="280"/>
  <c r="AA67" i="280"/>
  <c r="AA189" i="280"/>
  <c r="AA188" i="280"/>
  <c r="AA186" i="280"/>
  <c r="AA187" i="280"/>
  <c r="AA284" i="280"/>
  <c r="AA283" i="280"/>
  <c r="AA282" i="280"/>
  <c r="AA285" i="280"/>
  <c r="AN85" i="280"/>
  <c r="AJ84" i="280"/>
  <c r="AJ83" i="280"/>
  <c r="AJ85" i="280"/>
  <c r="AJ82" i="280"/>
  <c r="AM154" i="280"/>
  <c r="AJ156" i="280"/>
  <c r="AJ155" i="280"/>
  <c r="AJ157" i="280"/>
  <c r="AJ154" i="280"/>
  <c r="AJ252" i="280"/>
  <c r="AJ251" i="280"/>
  <c r="AJ253" i="280"/>
  <c r="AJ250" i="280"/>
  <c r="AW53" i="280"/>
  <c r="AS52" i="280"/>
  <c r="AS51" i="280"/>
  <c r="AS50" i="280"/>
  <c r="AS53" i="280"/>
  <c r="AS123" i="280"/>
  <c r="AS124" i="280"/>
  <c r="AS125" i="280"/>
  <c r="AS122" i="280"/>
  <c r="AS195" i="280"/>
  <c r="AS194" i="280"/>
  <c r="AS196" i="280"/>
  <c r="AS197" i="280"/>
  <c r="AS291" i="280"/>
  <c r="AS290" i="280"/>
  <c r="AS292" i="280"/>
  <c r="AS293" i="280"/>
  <c r="BB45" i="280"/>
  <c r="BB44" i="280"/>
  <c r="BB42" i="280"/>
  <c r="BB43" i="280"/>
  <c r="BB141" i="280"/>
  <c r="BB140" i="280"/>
  <c r="BB138" i="280"/>
  <c r="BB139" i="280"/>
  <c r="BB237" i="280"/>
  <c r="BB236" i="280"/>
  <c r="BB234" i="280"/>
  <c r="BB235" i="280"/>
  <c r="BE165" i="280"/>
  <c r="I14" i="280"/>
  <c r="I17" i="280"/>
  <c r="I15" i="280"/>
  <c r="I16" i="280"/>
  <c r="I38" i="280"/>
  <c r="I41" i="280"/>
  <c r="I39" i="280"/>
  <c r="I40" i="280"/>
  <c r="I68" i="280"/>
  <c r="I66" i="280"/>
  <c r="I69" i="280"/>
  <c r="I67" i="280"/>
  <c r="I92" i="280"/>
  <c r="I90" i="280"/>
  <c r="I93" i="280"/>
  <c r="I91" i="280"/>
  <c r="I116" i="280"/>
  <c r="I114" i="280"/>
  <c r="I117" i="280"/>
  <c r="I115" i="280"/>
  <c r="I139" i="280"/>
  <c r="I138" i="280"/>
  <c r="I141" i="280"/>
  <c r="I140" i="280"/>
  <c r="I163" i="280"/>
  <c r="I162" i="280"/>
  <c r="I165" i="280"/>
  <c r="I164" i="280"/>
  <c r="I187" i="280"/>
  <c r="I186" i="280"/>
  <c r="I189" i="280"/>
  <c r="I188" i="280"/>
  <c r="M212" i="280"/>
  <c r="I211" i="280"/>
  <c r="I210" i="280"/>
  <c r="I213" i="280"/>
  <c r="I212" i="280"/>
  <c r="I235" i="280"/>
  <c r="I234" i="280"/>
  <c r="I237" i="280"/>
  <c r="I236" i="280"/>
  <c r="I259" i="280"/>
  <c r="I258" i="280"/>
  <c r="I261" i="280"/>
  <c r="I260" i="280"/>
  <c r="I283" i="280"/>
  <c r="I282" i="280"/>
  <c r="I285" i="280"/>
  <c r="I284" i="280"/>
  <c r="R9" i="280"/>
  <c r="R7" i="280"/>
  <c r="R8" i="280"/>
  <c r="R6" i="280"/>
  <c r="R33" i="280"/>
  <c r="R31" i="280"/>
  <c r="R32" i="280"/>
  <c r="R30" i="280"/>
  <c r="R57" i="280"/>
  <c r="R55" i="280"/>
  <c r="R56" i="280"/>
  <c r="R54" i="280"/>
  <c r="R81" i="280"/>
  <c r="R79" i="280"/>
  <c r="R78" i="280"/>
  <c r="R80" i="280"/>
  <c r="R105" i="280"/>
  <c r="R103" i="280"/>
  <c r="R102" i="280"/>
  <c r="R104" i="280"/>
  <c r="R129" i="280"/>
  <c r="R127" i="280"/>
  <c r="R126" i="280"/>
  <c r="R128" i="280"/>
  <c r="V152" i="280"/>
  <c r="R153" i="280"/>
  <c r="R151" i="280"/>
  <c r="R150" i="280"/>
  <c r="R152" i="280"/>
  <c r="R177" i="280"/>
  <c r="R175" i="280"/>
  <c r="R174" i="280"/>
  <c r="R176" i="280"/>
  <c r="R201" i="280"/>
  <c r="R199" i="280"/>
  <c r="R198" i="280"/>
  <c r="R200" i="280"/>
  <c r="R222" i="280"/>
  <c r="R224" i="280"/>
  <c r="R223" i="280"/>
  <c r="R225" i="280"/>
  <c r="R246" i="280"/>
  <c r="R248" i="280"/>
  <c r="R247" i="280"/>
  <c r="R249" i="280"/>
  <c r="R270" i="280"/>
  <c r="R272" i="280"/>
  <c r="R273" i="280"/>
  <c r="R271" i="280"/>
  <c r="R294" i="280"/>
  <c r="R296" i="280"/>
  <c r="R295" i="280"/>
  <c r="R297" i="280"/>
  <c r="AD22" i="280"/>
  <c r="AA22" i="280"/>
  <c r="AA24" i="280"/>
  <c r="AA23" i="280"/>
  <c r="AA25" i="280"/>
  <c r="AA46" i="280"/>
  <c r="AA48" i="280"/>
  <c r="AA49" i="280"/>
  <c r="AA47" i="280"/>
  <c r="AA70" i="280"/>
  <c r="AA72" i="280"/>
  <c r="AA71" i="280"/>
  <c r="AA73" i="280"/>
  <c r="AA94" i="280"/>
  <c r="AA96" i="280"/>
  <c r="AA95" i="280"/>
  <c r="AA97" i="280"/>
  <c r="AE121" i="280"/>
  <c r="AA118" i="280"/>
  <c r="AA120" i="280"/>
  <c r="AA121" i="280"/>
  <c r="AA119" i="280"/>
  <c r="AA142" i="280"/>
  <c r="AA144" i="280"/>
  <c r="AA143" i="280"/>
  <c r="AA145" i="280"/>
  <c r="AA166" i="280"/>
  <c r="AA168" i="280"/>
  <c r="AA167" i="280"/>
  <c r="AA169" i="280"/>
  <c r="AA190" i="280"/>
  <c r="AA192" i="280"/>
  <c r="AA193" i="280"/>
  <c r="AA191" i="280"/>
  <c r="AD215" i="280"/>
  <c r="AA214" i="280"/>
  <c r="AA216" i="280"/>
  <c r="AA215" i="280"/>
  <c r="AA217" i="280"/>
  <c r="AA239" i="280"/>
  <c r="AA238" i="280"/>
  <c r="AA240" i="280"/>
  <c r="AA241" i="280"/>
  <c r="AA263" i="280"/>
  <c r="AA262" i="280"/>
  <c r="AA264" i="280"/>
  <c r="AA265" i="280"/>
  <c r="AA289" i="280"/>
  <c r="AA287" i="280"/>
  <c r="AA288" i="280"/>
  <c r="AA286" i="280"/>
  <c r="AJ17" i="280"/>
  <c r="AJ15" i="280"/>
  <c r="AJ16" i="280"/>
  <c r="AJ14" i="280"/>
  <c r="AJ38" i="280"/>
  <c r="AJ41" i="280"/>
  <c r="AJ39" i="280"/>
  <c r="AJ40" i="280"/>
  <c r="AJ62" i="280"/>
  <c r="AJ65" i="280"/>
  <c r="AJ63" i="280"/>
  <c r="AJ64" i="280"/>
  <c r="AN89" i="280"/>
  <c r="AJ86" i="280"/>
  <c r="AJ89" i="280"/>
  <c r="AJ87" i="280"/>
  <c r="AJ88" i="280"/>
  <c r="AJ110" i="280"/>
  <c r="AJ113" i="280"/>
  <c r="AJ111" i="280"/>
  <c r="AJ112" i="280"/>
  <c r="AJ134" i="280"/>
  <c r="AJ137" i="280"/>
  <c r="AJ135" i="280"/>
  <c r="AJ136" i="280"/>
  <c r="AJ158" i="280"/>
  <c r="AJ161" i="280"/>
  <c r="AJ159" i="280"/>
  <c r="AJ160" i="280"/>
  <c r="AJ182" i="280"/>
  <c r="AJ185" i="280"/>
  <c r="AJ183" i="280"/>
  <c r="AJ184" i="280"/>
  <c r="AJ206" i="280"/>
  <c r="AJ209" i="280"/>
  <c r="AJ207" i="280"/>
  <c r="AJ208" i="280"/>
  <c r="AJ230" i="280"/>
  <c r="AJ233" i="280"/>
  <c r="AJ231" i="280"/>
  <c r="AJ232" i="280"/>
  <c r="AJ254" i="280"/>
  <c r="AJ257" i="280"/>
  <c r="AJ255" i="280"/>
  <c r="AJ256" i="280"/>
  <c r="AN281" i="280"/>
  <c r="AJ278" i="280"/>
  <c r="AJ281" i="280"/>
  <c r="AJ279" i="280"/>
  <c r="AJ280" i="280"/>
  <c r="AS6" i="280"/>
  <c r="AS9" i="280"/>
  <c r="AS7" i="280"/>
  <c r="AS8" i="280"/>
  <c r="AS30" i="280"/>
  <c r="AS33" i="280"/>
  <c r="AS31" i="280"/>
  <c r="AS32" i="280"/>
  <c r="AW57" i="280"/>
  <c r="AS54" i="280"/>
  <c r="AS57" i="280"/>
  <c r="AS55" i="280"/>
  <c r="AS56" i="280"/>
  <c r="AS78" i="280"/>
  <c r="AS81" i="280"/>
  <c r="AS79" i="280"/>
  <c r="AS80" i="280"/>
  <c r="AS105" i="280"/>
  <c r="AS103" i="280"/>
  <c r="AS102" i="280"/>
  <c r="AS104" i="280"/>
  <c r="AS129" i="280"/>
  <c r="AS127" i="280"/>
  <c r="AS126" i="280"/>
  <c r="AS128" i="280"/>
  <c r="AW152" i="280"/>
  <c r="AS153" i="280"/>
  <c r="AS151" i="280"/>
  <c r="AS150" i="280"/>
  <c r="AS152" i="280"/>
  <c r="AS177" i="280"/>
  <c r="AS176" i="280"/>
  <c r="AS175" i="280"/>
  <c r="AS174" i="280"/>
  <c r="AS201" i="280"/>
  <c r="AS200" i="280"/>
  <c r="AS199" i="280"/>
  <c r="AS198" i="280"/>
  <c r="AS225" i="280"/>
  <c r="AS224" i="280"/>
  <c r="AS223" i="280"/>
  <c r="AS222" i="280"/>
  <c r="AV246" i="280"/>
  <c r="AS249" i="280"/>
  <c r="AS248" i="280"/>
  <c r="AS247" i="280"/>
  <c r="AS246" i="280"/>
  <c r="AS273" i="280"/>
  <c r="AS272" i="280"/>
  <c r="AS271" i="280"/>
  <c r="AS270" i="280"/>
  <c r="AS297" i="280"/>
  <c r="AS296" i="280"/>
  <c r="AS295" i="280"/>
  <c r="AS294" i="280"/>
  <c r="BB22" i="280"/>
  <c r="BB23" i="280"/>
  <c r="BB24" i="280"/>
  <c r="BB25" i="280"/>
  <c r="BB47" i="280"/>
  <c r="BB46" i="280"/>
  <c r="BB48" i="280"/>
  <c r="BB49" i="280"/>
  <c r="BB71" i="280"/>
  <c r="BB70" i="280"/>
  <c r="BB72" i="280"/>
  <c r="BB73" i="280"/>
  <c r="BB95" i="280"/>
  <c r="BB94" i="280"/>
  <c r="BB96" i="280"/>
  <c r="BB97" i="280"/>
  <c r="BB119" i="280"/>
  <c r="BB118" i="280"/>
  <c r="BB120" i="280"/>
  <c r="BB121" i="280"/>
  <c r="BB143" i="280"/>
  <c r="BB142" i="280"/>
  <c r="BB144" i="280"/>
  <c r="BB145" i="280"/>
  <c r="BB167" i="280"/>
  <c r="BB166" i="280"/>
  <c r="BB168" i="280"/>
  <c r="BB169" i="280"/>
  <c r="BE190" i="280"/>
  <c r="BB191" i="280"/>
  <c r="BB190" i="280"/>
  <c r="BB192" i="280"/>
  <c r="BB193" i="280"/>
  <c r="BB215" i="280"/>
  <c r="BB214" i="280"/>
  <c r="BB216" i="280"/>
  <c r="BB217" i="280"/>
  <c r="BB239" i="280"/>
  <c r="BB238" i="280"/>
  <c r="BB240" i="280"/>
  <c r="BB241" i="280"/>
  <c r="BB263" i="280"/>
  <c r="BB262" i="280"/>
  <c r="BB264" i="280"/>
  <c r="BB265" i="280"/>
  <c r="BF286" i="280"/>
  <c r="BB287" i="280"/>
  <c r="BB286" i="280"/>
  <c r="BB288" i="280"/>
  <c r="BB289" i="280"/>
  <c r="I110" i="280"/>
  <c r="I113" i="280"/>
  <c r="I111" i="280"/>
  <c r="I112" i="280"/>
  <c r="M254" i="280"/>
  <c r="I257" i="280"/>
  <c r="I255" i="280"/>
  <c r="I256" i="280"/>
  <c r="I254" i="280"/>
  <c r="R101" i="280"/>
  <c r="R100" i="280"/>
  <c r="R99" i="280"/>
  <c r="R98" i="280"/>
  <c r="R245" i="280"/>
  <c r="R244" i="280"/>
  <c r="R242" i="280"/>
  <c r="R243" i="280"/>
  <c r="AA93" i="280"/>
  <c r="AA92" i="280"/>
  <c r="AA90" i="280"/>
  <c r="AA91" i="280"/>
  <c r="AA237" i="280"/>
  <c r="AA236" i="280"/>
  <c r="AA234" i="280"/>
  <c r="AA235" i="280"/>
  <c r="AN61" i="280"/>
  <c r="AJ60" i="280"/>
  <c r="AJ59" i="280"/>
  <c r="AJ58" i="280"/>
  <c r="AJ61" i="280"/>
  <c r="AJ180" i="280"/>
  <c r="AJ179" i="280"/>
  <c r="AJ181" i="280"/>
  <c r="AJ178" i="280"/>
  <c r="AJ300" i="280"/>
  <c r="AJ299" i="280"/>
  <c r="AJ301" i="280"/>
  <c r="AJ298" i="280"/>
  <c r="AW146" i="280"/>
  <c r="AS147" i="280"/>
  <c r="AS148" i="280"/>
  <c r="AS149" i="280"/>
  <c r="AS146" i="280"/>
  <c r="AV242" i="280"/>
  <c r="AS243" i="280"/>
  <c r="AS242" i="280"/>
  <c r="AS244" i="280"/>
  <c r="AS245" i="280"/>
  <c r="BB69" i="280"/>
  <c r="BB68" i="280"/>
  <c r="BB66" i="280"/>
  <c r="BB67" i="280"/>
  <c r="BB213" i="280"/>
  <c r="BB212" i="280"/>
  <c r="BB210" i="280"/>
  <c r="BB211" i="280"/>
  <c r="L48" i="280"/>
  <c r="AV195" i="280"/>
  <c r="M20" i="280"/>
  <c r="I20" i="280"/>
  <c r="I18" i="280"/>
  <c r="I21" i="280"/>
  <c r="I19" i="280"/>
  <c r="I44" i="280"/>
  <c r="I42" i="280"/>
  <c r="I45" i="280"/>
  <c r="I43" i="280"/>
  <c r="I72" i="280"/>
  <c r="I71" i="280"/>
  <c r="I70" i="280"/>
  <c r="I73" i="280"/>
  <c r="I96" i="280"/>
  <c r="I95" i="280"/>
  <c r="I97" i="280"/>
  <c r="I94" i="280"/>
  <c r="M118" i="280"/>
  <c r="I120" i="280"/>
  <c r="I119" i="280"/>
  <c r="I121" i="280"/>
  <c r="I118" i="280"/>
  <c r="I145" i="280"/>
  <c r="I144" i="280"/>
  <c r="I143" i="280"/>
  <c r="I142" i="280"/>
  <c r="I169" i="280"/>
  <c r="I168" i="280"/>
  <c r="I167" i="280"/>
  <c r="I166" i="280"/>
  <c r="I190" i="280"/>
  <c r="I193" i="280"/>
  <c r="I192" i="280"/>
  <c r="I191" i="280"/>
  <c r="M217" i="280"/>
  <c r="I217" i="280"/>
  <c r="I216" i="280"/>
  <c r="I215" i="280"/>
  <c r="I214" i="280"/>
  <c r="I241" i="280"/>
  <c r="I240" i="280"/>
  <c r="I239" i="280"/>
  <c r="I238" i="280"/>
  <c r="I265" i="280"/>
  <c r="I264" i="280"/>
  <c r="I263" i="280"/>
  <c r="I262" i="280"/>
  <c r="M286" i="280"/>
  <c r="I289" i="280"/>
  <c r="I288" i="280"/>
  <c r="I287" i="280"/>
  <c r="I286" i="280"/>
  <c r="U12" i="280"/>
  <c r="R11" i="280"/>
  <c r="R10" i="280"/>
  <c r="R13" i="280"/>
  <c r="R12" i="280"/>
  <c r="R35" i="280"/>
  <c r="R34" i="280"/>
  <c r="R37" i="280"/>
  <c r="R36" i="280"/>
  <c r="R59" i="280"/>
  <c r="R58" i="280"/>
  <c r="R61" i="280"/>
  <c r="R60" i="280"/>
  <c r="R83" i="280"/>
  <c r="R82" i="280"/>
  <c r="R85" i="280"/>
  <c r="R84" i="280"/>
  <c r="R107" i="280"/>
  <c r="R106" i="280"/>
  <c r="R109" i="280"/>
  <c r="R108" i="280"/>
  <c r="R131" i="280"/>
  <c r="R130" i="280"/>
  <c r="R133" i="280"/>
  <c r="R132" i="280"/>
  <c r="R155" i="280"/>
  <c r="R154" i="280"/>
  <c r="R157" i="280"/>
  <c r="R156" i="280"/>
  <c r="R179" i="280"/>
  <c r="R178" i="280"/>
  <c r="R181" i="280"/>
  <c r="R180" i="280"/>
  <c r="U202" i="280"/>
  <c r="R203" i="280"/>
  <c r="R202" i="280"/>
  <c r="R205" i="280"/>
  <c r="R204" i="280"/>
  <c r="R228" i="280"/>
  <c r="R227" i="280"/>
  <c r="R226" i="280"/>
  <c r="R229" i="280"/>
  <c r="R252" i="280"/>
  <c r="R251" i="280"/>
  <c r="R250" i="280"/>
  <c r="R253" i="280"/>
  <c r="R276" i="280"/>
  <c r="R275" i="280"/>
  <c r="R274" i="280"/>
  <c r="R277" i="280"/>
  <c r="V301" i="280"/>
  <c r="R300" i="280"/>
  <c r="R299" i="280"/>
  <c r="R298" i="280"/>
  <c r="R301" i="280"/>
  <c r="AA28" i="280"/>
  <c r="AA27" i="280"/>
  <c r="AA26" i="280"/>
  <c r="AA29" i="280"/>
  <c r="AA52" i="280"/>
  <c r="AA51" i="280"/>
  <c r="AA50" i="280"/>
  <c r="AA53" i="280"/>
  <c r="AA76" i="280"/>
  <c r="AA75" i="280"/>
  <c r="AA74" i="280"/>
  <c r="AA77" i="280"/>
  <c r="AE98" i="280"/>
  <c r="AA100" i="280"/>
  <c r="AA99" i="280"/>
  <c r="AA98" i="280"/>
  <c r="AA101" i="280"/>
  <c r="AA124" i="280"/>
  <c r="AA123" i="280"/>
  <c r="AA122" i="280"/>
  <c r="AA125" i="280"/>
  <c r="AE149" i="280"/>
  <c r="AA148" i="280"/>
  <c r="AA147" i="280"/>
  <c r="AA146" i="280"/>
  <c r="AA149" i="280"/>
  <c r="AA172" i="280"/>
  <c r="AA171" i="280"/>
  <c r="AA170" i="280"/>
  <c r="AA173" i="280"/>
  <c r="AA196" i="280"/>
  <c r="AA195" i="280"/>
  <c r="AA194" i="280"/>
  <c r="AA197" i="280"/>
  <c r="AA220" i="280"/>
  <c r="AA219" i="280"/>
  <c r="AA218" i="280"/>
  <c r="AA221" i="280"/>
  <c r="AE245" i="280"/>
  <c r="AA245" i="280"/>
  <c r="AA244" i="280"/>
  <c r="AA243" i="280"/>
  <c r="AA242" i="280"/>
  <c r="AD267" i="280"/>
  <c r="AA269" i="280"/>
  <c r="AA268" i="280"/>
  <c r="AA267" i="280"/>
  <c r="AA266" i="280"/>
  <c r="AA290" i="280"/>
  <c r="AA293" i="280"/>
  <c r="AA292" i="280"/>
  <c r="AA291" i="280"/>
  <c r="AN21" i="280"/>
  <c r="AJ18" i="280"/>
  <c r="AJ21" i="280"/>
  <c r="AJ20" i="280"/>
  <c r="AJ19" i="280"/>
  <c r="AJ44" i="280"/>
  <c r="AJ42" i="280"/>
  <c r="AJ45" i="280"/>
  <c r="AJ43" i="280"/>
  <c r="AN69" i="280"/>
  <c r="AJ68" i="280"/>
  <c r="AJ66" i="280"/>
  <c r="AJ69" i="280"/>
  <c r="AJ67" i="280"/>
  <c r="AN93" i="280"/>
  <c r="AJ92" i="280"/>
  <c r="AJ90" i="280"/>
  <c r="AJ93" i="280"/>
  <c r="AJ91" i="280"/>
  <c r="AJ116" i="280"/>
  <c r="AJ114" i="280"/>
  <c r="AJ117" i="280"/>
  <c r="AJ115" i="280"/>
  <c r="AJ140" i="280"/>
  <c r="AJ138" i="280"/>
  <c r="AJ141" i="280"/>
  <c r="AJ139" i="280"/>
  <c r="AJ164" i="280"/>
  <c r="AJ162" i="280"/>
  <c r="AJ165" i="280"/>
  <c r="AJ163" i="280"/>
  <c r="AJ188" i="280"/>
  <c r="AJ186" i="280"/>
  <c r="AJ189" i="280"/>
  <c r="AJ187" i="280"/>
  <c r="AJ212" i="280"/>
  <c r="AJ210" i="280"/>
  <c r="AJ213" i="280"/>
  <c r="AJ211" i="280"/>
  <c r="AJ236" i="280"/>
  <c r="AJ234" i="280"/>
  <c r="AJ237" i="280"/>
  <c r="AJ235" i="280"/>
  <c r="AM258" i="280"/>
  <c r="AJ260" i="280"/>
  <c r="AJ258" i="280"/>
  <c r="AJ261" i="280"/>
  <c r="AJ259" i="280"/>
  <c r="AN285" i="280"/>
  <c r="AJ284" i="280"/>
  <c r="AJ282" i="280"/>
  <c r="AJ285" i="280"/>
  <c r="AJ283" i="280"/>
  <c r="AS12" i="280"/>
  <c r="AS10" i="280"/>
  <c r="AS13" i="280"/>
  <c r="AS11" i="280"/>
  <c r="AS36" i="280"/>
  <c r="AS34" i="280"/>
  <c r="AS37" i="280"/>
  <c r="AS35" i="280"/>
  <c r="AV59" i="280"/>
  <c r="AS60" i="280"/>
  <c r="AS59" i="280"/>
  <c r="AS58" i="280"/>
  <c r="AS61" i="280"/>
  <c r="AS84" i="280"/>
  <c r="AS83" i="280"/>
  <c r="AS82" i="280"/>
  <c r="AS85" i="280"/>
  <c r="AS109" i="280"/>
  <c r="AS108" i="280"/>
  <c r="AS106" i="280"/>
  <c r="AS107" i="280"/>
  <c r="AS133" i="280"/>
  <c r="AS132" i="280"/>
  <c r="AS130" i="280"/>
  <c r="AS131" i="280"/>
  <c r="AS157" i="280"/>
  <c r="AS156" i="280"/>
  <c r="AS154" i="280"/>
  <c r="AS155" i="280"/>
  <c r="AS181" i="280"/>
  <c r="AS180" i="280"/>
  <c r="AS178" i="280"/>
  <c r="AS179" i="280"/>
  <c r="AS205" i="280"/>
  <c r="AS204" i="280"/>
  <c r="AS202" i="280"/>
  <c r="AS203" i="280"/>
  <c r="AS229" i="280"/>
  <c r="AS228" i="280"/>
  <c r="AS226" i="280"/>
  <c r="AS227" i="280"/>
  <c r="AV250" i="280"/>
  <c r="AS253" i="280"/>
  <c r="AS252" i="280"/>
  <c r="AS250" i="280"/>
  <c r="AS251" i="280"/>
  <c r="AS277" i="280"/>
  <c r="AS276" i="280"/>
  <c r="AS274" i="280"/>
  <c r="AS275" i="280"/>
  <c r="AV300" i="280"/>
  <c r="AS301" i="280"/>
  <c r="AS300" i="280"/>
  <c r="AS298" i="280"/>
  <c r="AS299" i="280"/>
  <c r="BB29" i="280"/>
  <c r="BB28" i="280"/>
  <c r="BB27" i="280"/>
  <c r="BB26" i="280"/>
  <c r="BE52" i="280"/>
  <c r="BB53" i="280"/>
  <c r="BB52" i="280"/>
  <c r="BB51" i="280"/>
  <c r="BB50" i="280"/>
  <c r="BB77" i="280"/>
  <c r="BB76" i="280"/>
  <c r="BB75" i="280"/>
  <c r="BB74" i="280"/>
  <c r="BB101" i="280"/>
  <c r="BB100" i="280"/>
  <c r="BB99" i="280"/>
  <c r="BB98" i="280"/>
  <c r="BB125" i="280"/>
  <c r="BB124" i="280"/>
  <c r="BB123" i="280"/>
  <c r="BB122" i="280"/>
  <c r="BE148" i="280"/>
  <c r="BB149" i="280"/>
  <c r="BB148" i="280"/>
  <c r="BB147" i="280"/>
  <c r="BB146" i="280"/>
  <c r="BB173" i="280"/>
  <c r="BB172" i="280"/>
  <c r="BB171" i="280"/>
  <c r="BB170" i="280"/>
  <c r="BB197" i="280"/>
  <c r="BB196" i="280"/>
  <c r="BB195" i="280"/>
  <c r="BB194" i="280"/>
  <c r="BB221" i="280"/>
  <c r="BB220" i="280"/>
  <c r="BB219" i="280"/>
  <c r="BB218" i="280"/>
  <c r="BB245" i="280"/>
  <c r="BB244" i="280"/>
  <c r="BB243" i="280"/>
  <c r="BB242" i="280"/>
  <c r="BB269" i="280"/>
  <c r="BB268" i="280"/>
  <c r="BB267" i="280"/>
  <c r="BB266" i="280"/>
  <c r="BB293" i="280"/>
  <c r="BB292" i="280"/>
  <c r="BB291" i="280"/>
  <c r="BB290" i="280"/>
  <c r="L62" i="280"/>
  <c r="I62" i="280"/>
  <c r="I65" i="280"/>
  <c r="I63" i="280"/>
  <c r="I64" i="280"/>
  <c r="M160" i="280"/>
  <c r="I161" i="280"/>
  <c r="I159" i="280"/>
  <c r="I160" i="280"/>
  <c r="I158" i="280"/>
  <c r="M281" i="280"/>
  <c r="I281" i="280"/>
  <c r="I279" i="280"/>
  <c r="I280" i="280"/>
  <c r="I278" i="280"/>
  <c r="V75" i="280"/>
  <c r="R77" i="280"/>
  <c r="R76" i="280"/>
  <c r="R75" i="280"/>
  <c r="R74" i="280"/>
  <c r="R197" i="280"/>
  <c r="R196" i="280"/>
  <c r="R195" i="280"/>
  <c r="R194" i="280"/>
  <c r="R293" i="280"/>
  <c r="R292" i="280"/>
  <c r="R290" i="280"/>
  <c r="R291" i="280"/>
  <c r="AE117" i="280"/>
  <c r="AA117" i="280"/>
  <c r="AA116" i="280"/>
  <c r="AA114" i="280"/>
  <c r="AA115" i="280"/>
  <c r="AE213" i="280"/>
  <c r="AA213" i="280"/>
  <c r="AA212" i="280"/>
  <c r="AA210" i="280"/>
  <c r="AA211" i="280"/>
  <c r="AJ12" i="280"/>
  <c r="AJ11" i="280"/>
  <c r="AJ10" i="280"/>
  <c r="AJ13" i="280"/>
  <c r="AM132" i="280"/>
  <c r="AJ132" i="280"/>
  <c r="AJ131" i="280"/>
  <c r="AJ130" i="280"/>
  <c r="AJ133" i="280"/>
  <c r="AN275" i="280"/>
  <c r="AJ276" i="280"/>
  <c r="AJ275" i="280"/>
  <c r="AJ274" i="280"/>
  <c r="AJ277" i="280"/>
  <c r="AS99" i="280"/>
  <c r="AS100" i="280"/>
  <c r="AS98" i="280"/>
  <c r="AS101" i="280"/>
  <c r="AV266" i="280"/>
  <c r="AS267" i="280"/>
  <c r="AS266" i="280"/>
  <c r="AS268" i="280"/>
  <c r="AS269" i="280"/>
  <c r="BF117" i="280"/>
  <c r="BB117" i="280"/>
  <c r="BB116" i="280"/>
  <c r="BB114" i="280"/>
  <c r="BB115" i="280"/>
  <c r="V98" i="280"/>
  <c r="M112" i="280"/>
  <c r="V194" i="280"/>
  <c r="I24" i="280"/>
  <c r="I23" i="280"/>
  <c r="I25" i="280"/>
  <c r="I22" i="280"/>
  <c r="I50" i="280"/>
  <c r="I53" i="280"/>
  <c r="I51" i="280"/>
  <c r="I52" i="280"/>
  <c r="I74" i="280"/>
  <c r="I77" i="280"/>
  <c r="I75" i="280"/>
  <c r="I76" i="280"/>
  <c r="I98" i="280"/>
  <c r="I101" i="280"/>
  <c r="I99" i="280"/>
  <c r="I100" i="280"/>
  <c r="I122" i="280"/>
  <c r="I125" i="280"/>
  <c r="I123" i="280"/>
  <c r="I124" i="280"/>
  <c r="M148" i="280"/>
  <c r="I149" i="280"/>
  <c r="I147" i="280"/>
  <c r="I148" i="280"/>
  <c r="I146" i="280"/>
  <c r="I173" i="280"/>
  <c r="I171" i="280"/>
  <c r="I172" i="280"/>
  <c r="I170" i="280"/>
  <c r="I197" i="280"/>
  <c r="I195" i="280"/>
  <c r="I196" i="280"/>
  <c r="I194" i="280"/>
  <c r="I221" i="280"/>
  <c r="I219" i="280"/>
  <c r="I220" i="280"/>
  <c r="I218" i="280"/>
  <c r="I245" i="280"/>
  <c r="I243" i="280"/>
  <c r="I244" i="280"/>
  <c r="I242" i="280"/>
  <c r="I269" i="280"/>
  <c r="I267" i="280"/>
  <c r="I268" i="280"/>
  <c r="I266" i="280"/>
  <c r="I293" i="280"/>
  <c r="I291" i="280"/>
  <c r="I292" i="280"/>
  <c r="I290" i="280"/>
  <c r="U16" i="280"/>
  <c r="R17" i="280"/>
  <c r="R16" i="280"/>
  <c r="R15" i="280"/>
  <c r="R14" i="280"/>
  <c r="R41" i="280"/>
  <c r="R40" i="280"/>
  <c r="R39" i="280"/>
  <c r="R38" i="280"/>
  <c r="R65" i="280"/>
  <c r="R64" i="280"/>
  <c r="R63" i="280"/>
  <c r="R62" i="280"/>
  <c r="R89" i="280"/>
  <c r="R88" i="280"/>
  <c r="R87" i="280"/>
  <c r="R86" i="280"/>
  <c r="R113" i="280"/>
  <c r="R112" i="280"/>
  <c r="R111" i="280"/>
  <c r="R110" i="280"/>
  <c r="R137" i="280"/>
  <c r="R136" i="280"/>
  <c r="R135" i="280"/>
  <c r="R134" i="280"/>
  <c r="R161" i="280"/>
  <c r="R160" i="280"/>
  <c r="R159" i="280"/>
  <c r="R158" i="280"/>
  <c r="U182" i="280"/>
  <c r="R185" i="280"/>
  <c r="R184" i="280"/>
  <c r="R183" i="280"/>
  <c r="R182" i="280"/>
  <c r="V206" i="280"/>
  <c r="R209" i="280"/>
  <c r="R208" i="280"/>
  <c r="R207" i="280"/>
  <c r="R206" i="280"/>
  <c r="R233" i="280"/>
  <c r="R232" i="280"/>
  <c r="R230" i="280"/>
  <c r="R231" i="280"/>
  <c r="R257" i="280"/>
  <c r="R256" i="280"/>
  <c r="R254" i="280"/>
  <c r="R255" i="280"/>
  <c r="R281" i="280"/>
  <c r="R280" i="280"/>
  <c r="R278" i="280"/>
  <c r="R279" i="280"/>
  <c r="AA9" i="280"/>
  <c r="AA8" i="280"/>
  <c r="AA6" i="280"/>
  <c r="AA7" i="280"/>
  <c r="AA33" i="280"/>
  <c r="AA32" i="280"/>
  <c r="AA30" i="280"/>
  <c r="AA31" i="280"/>
  <c r="AA57" i="280"/>
  <c r="AA56" i="280"/>
  <c r="AA54" i="280"/>
  <c r="AA55" i="280"/>
  <c r="AA81" i="280"/>
  <c r="AA80" i="280"/>
  <c r="AA78" i="280"/>
  <c r="AA79" i="280"/>
  <c r="AA105" i="280"/>
  <c r="AA104" i="280"/>
  <c r="AA102" i="280"/>
  <c r="AA103" i="280"/>
  <c r="AA129" i="280"/>
  <c r="AA128" i="280"/>
  <c r="AA126" i="280"/>
  <c r="AA127" i="280"/>
  <c r="AD150" i="280"/>
  <c r="AA153" i="280"/>
  <c r="AA152" i="280"/>
  <c r="AA150" i="280"/>
  <c r="AA151" i="280"/>
  <c r="AA177" i="280"/>
  <c r="AA176" i="280"/>
  <c r="AA174" i="280"/>
  <c r="AA175" i="280"/>
  <c r="AA201" i="280"/>
  <c r="AA200" i="280"/>
  <c r="AA198" i="280"/>
  <c r="AA199" i="280"/>
  <c r="AA225" i="280"/>
  <c r="AA224" i="280"/>
  <c r="AA222" i="280"/>
  <c r="AA223" i="280"/>
  <c r="AE249" i="280"/>
  <c r="AA249" i="280"/>
  <c r="AA248" i="280"/>
  <c r="AA246" i="280"/>
  <c r="AA247" i="280"/>
  <c r="AA272" i="280"/>
  <c r="AA271" i="280"/>
  <c r="AA270" i="280"/>
  <c r="AA273" i="280"/>
  <c r="AA296" i="280"/>
  <c r="AA295" i="280"/>
  <c r="AA294" i="280"/>
  <c r="AA297" i="280"/>
  <c r="AN25" i="280"/>
  <c r="AJ24" i="280"/>
  <c r="AJ23" i="280"/>
  <c r="AJ22" i="280"/>
  <c r="AJ25" i="280"/>
  <c r="AJ48" i="280"/>
  <c r="AJ47" i="280"/>
  <c r="AJ49" i="280"/>
  <c r="AJ46" i="280"/>
  <c r="AJ72" i="280"/>
  <c r="AJ71" i="280"/>
  <c r="AJ73" i="280"/>
  <c r="AJ70" i="280"/>
  <c r="AJ96" i="280"/>
  <c r="AJ95" i="280"/>
  <c r="AJ94" i="280"/>
  <c r="AJ97" i="280"/>
  <c r="AJ120" i="280"/>
  <c r="AJ119" i="280"/>
  <c r="AJ121" i="280"/>
  <c r="AJ118" i="280"/>
  <c r="AJ144" i="280"/>
  <c r="AJ143" i="280"/>
  <c r="AJ145" i="280"/>
  <c r="AJ142" i="280"/>
  <c r="AJ168" i="280"/>
  <c r="AJ167" i="280"/>
  <c r="AJ166" i="280"/>
  <c r="AJ169" i="280"/>
  <c r="AJ192" i="280"/>
  <c r="AJ191" i="280"/>
  <c r="AJ193" i="280"/>
  <c r="AJ190" i="280"/>
  <c r="AJ216" i="280"/>
  <c r="AJ215" i="280"/>
  <c r="AJ217" i="280"/>
  <c r="AJ214" i="280"/>
  <c r="AJ240" i="280"/>
  <c r="AJ239" i="280"/>
  <c r="AJ238" i="280"/>
  <c r="AJ241" i="280"/>
  <c r="AJ264" i="280"/>
  <c r="AJ263" i="280"/>
  <c r="AJ265" i="280"/>
  <c r="AJ262" i="280"/>
  <c r="AJ288" i="280"/>
  <c r="AJ287" i="280"/>
  <c r="AJ289" i="280"/>
  <c r="AJ286" i="280"/>
  <c r="AS16" i="280"/>
  <c r="AS15" i="280"/>
  <c r="AS14" i="280"/>
  <c r="AS17" i="280"/>
  <c r="AS40" i="280"/>
  <c r="AS39" i="280"/>
  <c r="AS41" i="280"/>
  <c r="AS38" i="280"/>
  <c r="AS65" i="280"/>
  <c r="AS64" i="280"/>
  <c r="AS63" i="280"/>
  <c r="AS62" i="280"/>
  <c r="AV86" i="280"/>
  <c r="AS88" i="280"/>
  <c r="AS89" i="280"/>
  <c r="AS87" i="280"/>
  <c r="AS86" i="280"/>
  <c r="AS111" i="280"/>
  <c r="AS112" i="280"/>
  <c r="AS113" i="280"/>
  <c r="AS110" i="280"/>
  <c r="AS135" i="280"/>
  <c r="AS136" i="280"/>
  <c r="AS134" i="280"/>
  <c r="AS137" i="280"/>
  <c r="AS159" i="280"/>
  <c r="AS160" i="280"/>
  <c r="AS161" i="280"/>
  <c r="AS158" i="280"/>
  <c r="AS183" i="280"/>
  <c r="AS182" i="280"/>
  <c r="AS184" i="280"/>
  <c r="AS185" i="280"/>
  <c r="AS207" i="280"/>
  <c r="AS206" i="280"/>
  <c r="AS208" i="280"/>
  <c r="AS209" i="280"/>
  <c r="AS231" i="280"/>
  <c r="AS230" i="280"/>
  <c r="AS232" i="280"/>
  <c r="AS233" i="280"/>
  <c r="AS255" i="280"/>
  <c r="AS254" i="280"/>
  <c r="AS256" i="280"/>
  <c r="AS257" i="280"/>
  <c r="AW281" i="280"/>
  <c r="AS279" i="280"/>
  <c r="AS278" i="280"/>
  <c r="AS280" i="280"/>
  <c r="AS281" i="280"/>
  <c r="BB9" i="280"/>
  <c r="BB8" i="280"/>
  <c r="BB7" i="280"/>
  <c r="BB6" i="280"/>
  <c r="BF33" i="280"/>
  <c r="BB33" i="280"/>
  <c r="BB32" i="280"/>
  <c r="BB30" i="280"/>
  <c r="BB31" i="280"/>
  <c r="BB57" i="280"/>
  <c r="BB56" i="280"/>
  <c r="BB54" i="280"/>
  <c r="BB55" i="280"/>
  <c r="BB81" i="280"/>
  <c r="BB80" i="280"/>
  <c r="BB78" i="280"/>
  <c r="BB79" i="280"/>
  <c r="BB105" i="280"/>
  <c r="BB104" i="280"/>
  <c r="BB102" i="280"/>
  <c r="BB103" i="280"/>
  <c r="BB129" i="280"/>
  <c r="BB128" i="280"/>
  <c r="BB126" i="280"/>
  <c r="BB127" i="280"/>
  <c r="BB153" i="280"/>
  <c r="BB152" i="280"/>
  <c r="BB150" i="280"/>
  <c r="BB151" i="280"/>
  <c r="BB177" i="280"/>
  <c r="BB176" i="280"/>
  <c r="BB174" i="280"/>
  <c r="BB175" i="280"/>
  <c r="BB201" i="280"/>
  <c r="BB200" i="280"/>
  <c r="BB198" i="280"/>
  <c r="BB199" i="280"/>
  <c r="BB225" i="280"/>
  <c r="BB224" i="280"/>
  <c r="BB222" i="280"/>
  <c r="BB223" i="280"/>
  <c r="BB249" i="280"/>
  <c r="BB248" i="280"/>
  <c r="BB246" i="280"/>
  <c r="BB247" i="280"/>
  <c r="BB273" i="280"/>
  <c r="BB272" i="280"/>
  <c r="BB270" i="280"/>
  <c r="BB271" i="280"/>
  <c r="BB297" i="280"/>
  <c r="BB296" i="280"/>
  <c r="BB294" i="280"/>
  <c r="BB295" i="280"/>
  <c r="I36" i="280"/>
  <c r="I35" i="280"/>
  <c r="I34" i="280"/>
  <c r="I37" i="280"/>
  <c r="I185" i="280"/>
  <c r="I183" i="280"/>
  <c r="I184" i="280"/>
  <c r="I182" i="280"/>
  <c r="R29" i="280"/>
  <c r="R28" i="280"/>
  <c r="R27" i="280"/>
  <c r="R26" i="280"/>
  <c r="R173" i="280"/>
  <c r="R172" i="280"/>
  <c r="R171" i="280"/>
  <c r="R170" i="280"/>
  <c r="AD18" i="280"/>
  <c r="AA21" i="280"/>
  <c r="AA20" i="280"/>
  <c r="AA18" i="280"/>
  <c r="AA19" i="280"/>
  <c r="AA165" i="280"/>
  <c r="AA164" i="280"/>
  <c r="AA162" i="280"/>
  <c r="AA163" i="280"/>
  <c r="AN37" i="280"/>
  <c r="AJ36" i="280"/>
  <c r="AJ35" i="280"/>
  <c r="AJ37" i="280"/>
  <c r="AJ34" i="280"/>
  <c r="AJ204" i="280"/>
  <c r="AJ203" i="280"/>
  <c r="AJ202" i="280"/>
  <c r="AJ205" i="280"/>
  <c r="AW28" i="280"/>
  <c r="AS28" i="280"/>
  <c r="AS27" i="280"/>
  <c r="AS29" i="280"/>
  <c r="AS26" i="280"/>
  <c r="AS171" i="280"/>
  <c r="AS172" i="280"/>
  <c r="AS170" i="280"/>
  <c r="AS173" i="280"/>
  <c r="BB93" i="280"/>
  <c r="BB92" i="280"/>
  <c r="BB90" i="280"/>
  <c r="BB91" i="280"/>
  <c r="BB165" i="280"/>
  <c r="BB164" i="280"/>
  <c r="BB162" i="280"/>
  <c r="BB163" i="280"/>
  <c r="BB261" i="280"/>
  <c r="BB260" i="280"/>
  <c r="BB258" i="280"/>
  <c r="BB259" i="280"/>
  <c r="BE68" i="280"/>
  <c r="BF93" i="280"/>
  <c r="AW100" i="280"/>
  <c r="AN109" i="280"/>
  <c r="BF187" i="280"/>
  <c r="U197" i="280"/>
  <c r="AN298" i="280"/>
  <c r="M26" i="280"/>
  <c r="I26" i="280"/>
  <c r="I29" i="280"/>
  <c r="I27" i="280"/>
  <c r="I28" i="280"/>
  <c r="L56" i="280"/>
  <c r="I56" i="280"/>
  <c r="I54" i="280"/>
  <c r="I57" i="280"/>
  <c r="I55" i="280"/>
  <c r="I80" i="280"/>
  <c r="I78" i="280"/>
  <c r="I81" i="280"/>
  <c r="I79" i="280"/>
  <c r="I104" i="280"/>
  <c r="I102" i="280"/>
  <c r="I105" i="280"/>
  <c r="I103" i="280"/>
  <c r="I128" i="280"/>
  <c r="I126" i="280"/>
  <c r="I129" i="280"/>
  <c r="I127" i="280"/>
  <c r="M152" i="280"/>
  <c r="I151" i="280"/>
  <c r="I150" i="280"/>
  <c r="I153" i="280"/>
  <c r="I152" i="280"/>
  <c r="I175" i="280"/>
  <c r="I174" i="280"/>
  <c r="I177" i="280"/>
  <c r="I176" i="280"/>
  <c r="I199" i="280"/>
  <c r="I198" i="280"/>
  <c r="I201" i="280"/>
  <c r="I200" i="280"/>
  <c r="I223" i="280"/>
  <c r="I222" i="280"/>
  <c r="I225" i="280"/>
  <c r="I224" i="280"/>
  <c r="M248" i="280"/>
  <c r="I247" i="280"/>
  <c r="I246" i="280"/>
  <c r="I249" i="280"/>
  <c r="I248" i="280"/>
  <c r="I271" i="280"/>
  <c r="I270" i="280"/>
  <c r="I273" i="280"/>
  <c r="I272" i="280"/>
  <c r="I295" i="280"/>
  <c r="I294" i="280"/>
  <c r="I297" i="280"/>
  <c r="I296" i="280"/>
  <c r="U20" i="280"/>
  <c r="R21" i="280"/>
  <c r="R19" i="280"/>
  <c r="R20" i="280"/>
  <c r="R18" i="280"/>
  <c r="V43" i="280"/>
  <c r="R45" i="280"/>
  <c r="R43" i="280"/>
  <c r="R44" i="280"/>
  <c r="R42" i="280"/>
  <c r="R69" i="280"/>
  <c r="R67" i="280"/>
  <c r="R66" i="280"/>
  <c r="R68" i="280"/>
  <c r="R93" i="280"/>
  <c r="R91" i="280"/>
  <c r="R90" i="280"/>
  <c r="R92" i="280"/>
  <c r="V117" i="280"/>
  <c r="R117" i="280"/>
  <c r="R115" i="280"/>
  <c r="R114" i="280"/>
  <c r="R116" i="280"/>
  <c r="V140" i="280"/>
  <c r="R141" i="280"/>
  <c r="R139" i="280"/>
  <c r="R138" i="280"/>
  <c r="R140" i="280"/>
  <c r="R165" i="280"/>
  <c r="R163" i="280"/>
  <c r="R162" i="280"/>
  <c r="R164" i="280"/>
  <c r="R189" i="280"/>
  <c r="R187" i="280"/>
  <c r="R186" i="280"/>
  <c r="R188" i="280"/>
  <c r="R212" i="280"/>
  <c r="R211" i="280"/>
  <c r="R210" i="280"/>
  <c r="R213" i="280"/>
  <c r="V235" i="280"/>
  <c r="R234" i="280"/>
  <c r="R236" i="280"/>
  <c r="R237" i="280"/>
  <c r="R235" i="280"/>
  <c r="R258" i="280"/>
  <c r="R260" i="280"/>
  <c r="R259" i="280"/>
  <c r="R261" i="280"/>
  <c r="R282" i="280"/>
  <c r="R284" i="280"/>
  <c r="R283" i="280"/>
  <c r="R285" i="280"/>
  <c r="AD12" i="280"/>
  <c r="AA10" i="280"/>
  <c r="AA12" i="280"/>
  <c r="AA13" i="280"/>
  <c r="AA11" i="280"/>
  <c r="AE34" i="280"/>
  <c r="AA34" i="280"/>
  <c r="AA36" i="280"/>
  <c r="AA35" i="280"/>
  <c r="AA37" i="280"/>
  <c r="AA58" i="280"/>
  <c r="AA60" i="280"/>
  <c r="AA59" i="280"/>
  <c r="AA61" i="280"/>
  <c r="AA82" i="280"/>
  <c r="AA84" i="280"/>
  <c r="AA85" i="280"/>
  <c r="AA83" i="280"/>
  <c r="AA106" i="280"/>
  <c r="AA108" i="280"/>
  <c r="AA107" i="280"/>
  <c r="AA109" i="280"/>
  <c r="AE131" i="280"/>
  <c r="AA130" i="280"/>
  <c r="AA132" i="280"/>
  <c r="AA131" i="280"/>
  <c r="AA133" i="280"/>
  <c r="AA154" i="280"/>
  <c r="AA156" i="280"/>
  <c r="AA157" i="280"/>
  <c r="AA155" i="280"/>
  <c r="AD178" i="280"/>
  <c r="AA178" i="280"/>
  <c r="AA180" i="280"/>
  <c r="AA179" i="280"/>
  <c r="AA181" i="280"/>
  <c r="AA202" i="280"/>
  <c r="AA204" i="280"/>
  <c r="AA203" i="280"/>
  <c r="AA205" i="280"/>
  <c r="AD228" i="280"/>
  <c r="AA226" i="280"/>
  <c r="AA228" i="280"/>
  <c r="AA229" i="280"/>
  <c r="AA227" i="280"/>
  <c r="AA251" i="280"/>
  <c r="AA250" i="280"/>
  <c r="AA252" i="280"/>
  <c r="AA253" i="280"/>
  <c r="AE274" i="280"/>
  <c r="AA277" i="280"/>
  <c r="AA275" i="280"/>
  <c r="AA276" i="280"/>
  <c r="AA274" i="280"/>
  <c r="AE300" i="280"/>
  <c r="AA301" i="280"/>
  <c r="AA299" i="280"/>
  <c r="AA300" i="280"/>
  <c r="AA298" i="280"/>
  <c r="AN29" i="280"/>
  <c r="AJ29" i="280"/>
  <c r="AJ27" i="280"/>
  <c r="AJ28" i="280"/>
  <c r="AJ26" i="280"/>
  <c r="AJ50" i="280"/>
  <c r="AJ53" i="280"/>
  <c r="AJ51" i="280"/>
  <c r="AJ52" i="280"/>
  <c r="AJ74" i="280"/>
  <c r="AJ77" i="280"/>
  <c r="AJ75" i="280"/>
  <c r="AJ76" i="280"/>
  <c r="AN101" i="280"/>
  <c r="AJ98" i="280"/>
  <c r="AJ101" i="280"/>
  <c r="AJ99" i="280"/>
  <c r="AJ100" i="280"/>
  <c r="AM124" i="280"/>
  <c r="AJ122" i="280"/>
  <c r="AJ125" i="280"/>
  <c r="AJ123" i="280"/>
  <c r="AJ124" i="280"/>
  <c r="AJ146" i="280"/>
  <c r="AJ149" i="280"/>
  <c r="AJ147" i="280"/>
  <c r="AJ148" i="280"/>
  <c r="AJ170" i="280"/>
  <c r="AJ173" i="280"/>
  <c r="AJ171" i="280"/>
  <c r="AJ172" i="280"/>
  <c r="AJ194" i="280"/>
  <c r="AJ197" i="280"/>
  <c r="AJ195" i="280"/>
  <c r="AJ196" i="280"/>
  <c r="AJ218" i="280"/>
  <c r="AJ221" i="280"/>
  <c r="AJ219" i="280"/>
  <c r="AJ220" i="280"/>
  <c r="AJ242" i="280"/>
  <c r="AJ245" i="280"/>
  <c r="AJ243" i="280"/>
  <c r="AJ244" i="280"/>
  <c r="AJ266" i="280"/>
  <c r="AJ269" i="280"/>
  <c r="AJ267" i="280"/>
  <c r="AJ268" i="280"/>
  <c r="AN290" i="280"/>
  <c r="AJ290" i="280"/>
  <c r="AJ293" i="280"/>
  <c r="AJ291" i="280"/>
  <c r="AJ292" i="280"/>
  <c r="AW18" i="280"/>
  <c r="AS18" i="280"/>
  <c r="AS21" i="280"/>
  <c r="AS19" i="280"/>
  <c r="AS20" i="280"/>
  <c r="AS42" i="280"/>
  <c r="AS45" i="280"/>
  <c r="AS43" i="280"/>
  <c r="AS44" i="280"/>
  <c r="AS66" i="280"/>
  <c r="AS69" i="280"/>
  <c r="AS67" i="280"/>
  <c r="AS68" i="280"/>
  <c r="AW92" i="280"/>
  <c r="AS93" i="280"/>
  <c r="AS91" i="280"/>
  <c r="AS90" i="280"/>
  <c r="AS92" i="280"/>
  <c r="AS117" i="280"/>
  <c r="AS115" i="280"/>
  <c r="AS114" i="280"/>
  <c r="AS116" i="280"/>
  <c r="AW140" i="280"/>
  <c r="AS141" i="280"/>
  <c r="AS139" i="280"/>
  <c r="AS138" i="280"/>
  <c r="AS140" i="280"/>
  <c r="AS165" i="280"/>
  <c r="AS163" i="280"/>
  <c r="AS162" i="280"/>
  <c r="AS164" i="280"/>
  <c r="AV188" i="280"/>
  <c r="AS189" i="280"/>
  <c r="AS188" i="280"/>
  <c r="AS187" i="280"/>
  <c r="AS186" i="280"/>
  <c r="AS213" i="280"/>
  <c r="AS212" i="280"/>
  <c r="AS211" i="280"/>
  <c r="AS210" i="280"/>
  <c r="AS237" i="280"/>
  <c r="AS236" i="280"/>
  <c r="AS235" i="280"/>
  <c r="AS234" i="280"/>
  <c r="AS261" i="280"/>
  <c r="AS260" i="280"/>
  <c r="AS259" i="280"/>
  <c r="AS258" i="280"/>
  <c r="AS285" i="280"/>
  <c r="AS284" i="280"/>
  <c r="AS283" i="280"/>
  <c r="AS282" i="280"/>
  <c r="BE56" i="280"/>
  <c r="BB13" i="280"/>
  <c r="BB12" i="280"/>
  <c r="BB10" i="280"/>
  <c r="BB11" i="280"/>
  <c r="BB35" i="280"/>
  <c r="BB34" i="280"/>
  <c r="BB36" i="280"/>
  <c r="BB37" i="280"/>
  <c r="BB59" i="280"/>
  <c r="BB58" i="280"/>
  <c r="BB60" i="280"/>
  <c r="BB61" i="280"/>
  <c r="BF85" i="280"/>
  <c r="BB83" i="280"/>
  <c r="BB82" i="280"/>
  <c r="BB84" i="280"/>
  <c r="BB85" i="280"/>
  <c r="BB107" i="280"/>
  <c r="BB106" i="280"/>
  <c r="BB108" i="280"/>
  <c r="BB109" i="280"/>
  <c r="BB131" i="280"/>
  <c r="BB130" i="280"/>
  <c r="BB132" i="280"/>
  <c r="BB133" i="280"/>
  <c r="BB155" i="280"/>
  <c r="BB154" i="280"/>
  <c r="BB156" i="280"/>
  <c r="BB157" i="280"/>
  <c r="BB179" i="280"/>
  <c r="BB178" i="280"/>
  <c r="BB180" i="280"/>
  <c r="BB181" i="280"/>
  <c r="BB203" i="280"/>
  <c r="BB202" i="280"/>
  <c r="BB204" i="280"/>
  <c r="BB205" i="280"/>
  <c r="BB227" i="280"/>
  <c r="BB226" i="280"/>
  <c r="BB228" i="280"/>
  <c r="BB229" i="280"/>
  <c r="BB251" i="280"/>
  <c r="BB250" i="280"/>
  <c r="BB252" i="280"/>
  <c r="BB253" i="280"/>
  <c r="BF277" i="280"/>
  <c r="BB275" i="280"/>
  <c r="BB274" i="280"/>
  <c r="BB276" i="280"/>
  <c r="BB277" i="280"/>
  <c r="BF301" i="280"/>
  <c r="BB299" i="280"/>
  <c r="BB298" i="280"/>
  <c r="BB300" i="280"/>
  <c r="BB301" i="280"/>
  <c r="AD197" i="280"/>
  <c r="U42" i="280"/>
  <c r="AM157" i="280"/>
  <c r="AD261" i="280"/>
  <c r="U237" i="280"/>
  <c r="AT289" i="280"/>
  <c r="AK73" i="280"/>
  <c r="J73" i="280"/>
  <c r="L225" i="280"/>
  <c r="AK69" i="280"/>
  <c r="AB249" i="280"/>
  <c r="AB165" i="280"/>
  <c r="AT189" i="280"/>
  <c r="BC69" i="280"/>
  <c r="AD77" i="280"/>
  <c r="J269" i="280"/>
  <c r="AB41" i="280"/>
  <c r="J185" i="280"/>
  <c r="AK65" i="280"/>
  <c r="BC77" i="280"/>
  <c r="S129" i="280"/>
  <c r="AM130" i="280"/>
  <c r="AE141" i="280"/>
  <c r="AD140" i="280"/>
  <c r="J265" i="280"/>
  <c r="AD173" i="280"/>
  <c r="J285" i="280"/>
  <c r="AD139" i="280"/>
  <c r="AB125" i="280"/>
  <c r="AB161" i="280"/>
  <c r="AC113" i="280"/>
  <c r="K9" i="280"/>
  <c r="AK25" i="280"/>
  <c r="AK33" i="280"/>
  <c r="AB89" i="280"/>
  <c r="J197" i="280"/>
  <c r="AT205" i="280"/>
  <c r="S269" i="280"/>
  <c r="AT9" i="280"/>
  <c r="AU9" i="280"/>
  <c r="K13" i="280"/>
  <c r="AT13" i="280"/>
  <c r="AU109" i="280"/>
  <c r="AL113" i="280"/>
  <c r="T9" i="280"/>
  <c r="AU13" i="280"/>
  <c r="BC49" i="280"/>
  <c r="J57" i="280"/>
  <c r="AK61" i="280"/>
  <c r="AK81" i="280"/>
  <c r="S137" i="280"/>
  <c r="J177" i="280"/>
  <c r="K185" i="280"/>
  <c r="S277" i="280"/>
  <c r="BC9" i="280"/>
  <c r="S13" i="280"/>
  <c r="AT17" i="280"/>
  <c r="AT33" i="280"/>
  <c r="AL73" i="280"/>
  <c r="BD109" i="280"/>
  <c r="BD13" i="280"/>
  <c r="AB45" i="280"/>
  <c r="AB109" i="280"/>
  <c r="AE269" i="280"/>
  <c r="AD301" i="280"/>
  <c r="AM185" i="280"/>
  <c r="AK97" i="280"/>
  <c r="AC109" i="280"/>
  <c r="AB237" i="280"/>
  <c r="AV253" i="280"/>
  <c r="AD69" i="280"/>
  <c r="BC37" i="280"/>
  <c r="AB85" i="280"/>
  <c r="BD113" i="280"/>
  <c r="J173" i="280"/>
  <c r="AK173" i="280"/>
  <c r="J201" i="280"/>
  <c r="J205" i="280"/>
  <c r="AT285" i="280"/>
  <c r="AL297" i="280"/>
  <c r="AD132" i="280"/>
  <c r="AM153" i="280"/>
  <c r="BF193" i="280"/>
  <c r="AD34" i="280"/>
  <c r="U46" i="280"/>
  <c r="U177" i="280"/>
  <c r="AV269" i="280"/>
  <c r="L64" i="280"/>
  <c r="U49" i="280"/>
  <c r="AW12" i="280"/>
  <c r="V48" i="280"/>
  <c r="L161" i="280"/>
  <c r="L288" i="280"/>
  <c r="P175" i="277"/>
  <c r="Q175" i="277"/>
  <c r="BE301" i="280"/>
  <c r="BF281" i="280"/>
  <c r="BE249" i="280"/>
  <c r="AW148" i="280"/>
  <c r="AV215" i="280"/>
  <c r="AV245" i="280"/>
  <c r="AW20" i="280"/>
  <c r="AW184" i="280"/>
  <c r="AV21" i="280"/>
  <c r="AW280" i="280"/>
  <c r="AM18" i="280"/>
  <c r="AN277" i="280"/>
  <c r="AN276" i="280"/>
  <c r="AD213" i="280"/>
  <c r="AE146" i="280"/>
  <c r="M179" i="280"/>
  <c r="L213" i="280"/>
  <c r="AD204" i="280"/>
  <c r="AD203" i="280"/>
  <c r="AE202" i="280"/>
  <c r="AE204" i="280"/>
  <c r="AD205" i="280"/>
  <c r="BD69" i="280"/>
  <c r="AV206" i="280"/>
  <c r="M252" i="280"/>
  <c r="M250" i="280"/>
  <c r="AN14" i="280"/>
  <c r="AE15" i="280"/>
  <c r="AK17" i="280"/>
  <c r="AN18" i="280"/>
  <c r="U21" i="280"/>
  <c r="BE21" i="280"/>
  <c r="L26" i="280"/>
  <c r="AM30" i="280"/>
  <c r="L37" i="280"/>
  <c r="V44" i="280"/>
  <c r="U45" i="280"/>
  <c r="AN46" i="280"/>
  <c r="V49" i="280"/>
  <c r="AB53" i="280"/>
  <c r="V54" i="280"/>
  <c r="M55" i="280"/>
  <c r="M56" i="280"/>
  <c r="BF56" i="280"/>
  <c r="U68" i="280"/>
  <c r="V70" i="280"/>
  <c r="AK93" i="280"/>
  <c r="V97" i="280"/>
  <c r="AD102" i="280"/>
  <c r="AM136" i="280"/>
  <c r="AM134" i="280"/>
  <c r="AB137" i="280"/>
  <c r="U166" i="280"/>
  <c r="V176" i="280"/>
  <c r="V174" i="280"/>
  <c r="AM189" i="280"/>
  <c r="AN186" i="280"/>
  <c r="BF188" i="280"/>
  <c r="BF186" i="280"/>
  <c r="BF189" i="280"/>
  <c r="L233" i="280"/>
  <c r="M230" i="280"/>
  <c r="T245" i="280"/>
  <c r="BF285" i="280"/>
  <c r="BF282" i="280"/>
  <c r="BF283" i="280"/>
  <c r="AE16" i="280"/>
  <c r="T149" i="280"/>
  <c r="S149" i="280"/>
  <c r="BF178" i="280"/>
  <c r="BF181" i="280"/>
  <c r="AV210" i="280"/>
  <c r="AW213" i="280"/>
  <c r="AV212" i="280"/>
  <c r="K225" i="280"/>
  <c r="U65" i="280"/>
  <c r="K73" i="280"/>
  <c r="M140" i="280"/>
  <c r="M138" i="280"/>
  <c r="M141" i="280"/>
  <c r="AD10" i="280"/>
  <c r="BF14" i="280"/>
  <c r="L19" i="280"/>
  <c r="AT25" i="280"/>
  <c r="AE31" i="280"/>
  <c r="AB33" i="280"/>
  <c r="V42" i="280"/>
  <c r="AV43" i="280"/>
  <c r="L46" i="280"/>
  <c r="M47" i="280"/>
  <c r="AN51" i="280"/>
  <c r="M59" i="280"/>
  <c r="J77" i="280"/>
  <c r="AE78" i="280"/>
  <c r="AD83" i="280"/>
  <c r="AD86" i="280"/>
  <c r="U91" i="280"/>
  <c r="U100" i="280"/>
  <c r="U101" i="280"/>
  <c r="AN105" i="280"/>
  <c r="L137" i="280"/>
  <c r="AM141" i="280"/>
  <c r="AV145" i="280"/>
  <c r="S157" i="280"/>
  <c r="AM163" i="280"/>
  <c r="AM162" i="280"/>
  <c r="U173" i="280"/>
  <c r="U170" i="280"/>
  <c r="AM172" i="280"/>
  <c r="AN170" i="280"/>
  <c r="AN172" i="280"/>
  <c r="M218" i="280"/>
  <c r="U222" i="280"/>
  <c r="V222" i="280"/>
  <c r="AE286" i="280"/>
  <c r="AE291" i="280"/>
  <c r="AW290" i="280"/>
  <c r="AW292" i="280"/>
  <c r="V107" i="280"/>
  <c r="V108" i="280"/>
  <c r="U108" i="280"/>
  <c r="V106" i="280"/>
  <c r="AM181" i="280"/>
  <c r="AN179" i="280"/>
  <c r="AN180" i="280"/>
  <c r="AV202" i="280"/>
  <c r="AV204" i="280"/>
  <c r="AE14" i="280"/>
  <c r="U17" i="280"/>
  <c r="L18" i="280"/>
  <c r="BE35" i="280"/>
  <c r="AD38" i="280"/>
  <c r="AN42" i="280"/>
  <c r="V45" i="280"/>
  <c r="M46" i="280"/>
  <c r="U51" i="280"/>
  <c r="AN55" i="280"/>
  <c r="V66" i="280"/>
  <c r="AL69" i="280"/>
  <c r="V93" i="280"/>
  <c r="U95" i="280"/>
  <c r="AD96" i="280"/>
  <c r="AD98" i="280"/>
  <c r="U99" i="280"/>
  <c r="V100" i="280"/>
  <c r="M107" i="280"/>
  <c r="L106" i="280"/>
  <c r="AW169" i="280"/>
  <c r="U189" i="280"/>
  <c r="AN192" i="280"/>
  <c r="AN190" i="280"/>
  <c r="AN193" i="280"/>
  <c r="J193" i="280"/>
  <c r="K193" i="280"/>
  <c r="AU209" i="280"/>
  <c r="V210" i="280"/>
  <c r="U210" i="280"/>
  <c r="AM210" i="280"/>
  <c r="K221" i="280"/>
  <c r="AL293" i="280"/>
  <c r="AW191" i="280"/>
  <c r="AW192" i="280"/>
  <c r="BE226" i="280"/>
  <c r="BF226" i="280"/>
  <c r="BE228" i="280"/>
  <c r="AV101" i="280"/>
  <c r="AW144" i="280"/>
  <c r="AW142" i="280"/>
  <c r="M278" i="280"/>
  <c r="L280" i="280"/>
  <c r="L278" i="280"/>
  <c r="M43" i="280"/>
  <c r="AB49" i="280"/>
  <c r="V52" i="280"/>
  <c r="U53" i="280"/>
  <c r="L54" i="280"/>
  <c r="U57" i="280"/>
  <c r="M60" i="280"/>
  <c r="BF62" i="280"/>
  <c r="M63" i="280"/>
  <c r="BF63" i="280"/>
  <c r="M64" i="280"/>
  <c r="BF64" i="280"/>
  <c r="BE77" i="280"/>
  <c r="AE94" i="280"/>
  <c r="AE97" i="280"/>
  <c r="AV98" i="280"/>
  <c r="V99" i="280"/>
  <c r="AB101" i="280"/>
  <c r="AW145" i="280"/>
  <c r="U146" i="280"/>
  <c r="V149" i="280"/>
  <c r="V148" i="280"/>
  <c r="AM201" i="280"/>
  <c r="BE198" i="280"/>
  <c r="BF198" i="280"/>
  <c r="AW209" i="280"/>
  <c r="BE215" i="280"/>
  <c r="BF215" i="280"/>
  <c r="BE214" i="280"/>
  <c r="V297" i="280"/>
  <c r="U294" i="280"/>
  <c r="L21" i="280"/>
  <c r="AN68" i="280"/>
  <c r="AW114" i="280"/>
  <c r="AV114" i="280"/>
  <c r="AV217" i="280"/>
  <c r="AW214" i="280"/>
  <c r="T17" i="280"/>
  <c r="AV23" i="280"/>
  <c r="L25" i="280"/>
  <c r="AV29" i="280"/>
  <c r="U33" i="280"/>
  <c r="M42" i="280"/>
  <c r="BC45" i="280"/>
  <c r="U50" i="280"/>
  <c r="AV58" i="280"/>
  <c r="L65" i="280"/>
  <c r="BC73" i="280"/>
  <c r="BE93" i="280"/>
  <c r="BC97" i="280"/>
  <c r="AW98" i="280"/>
  <c r="U110" i="280"/>
  <c r="V111" i="280"/>
  <c r="V112" i="280"/>
  <c r="V110" i="280"/>
  <c r="U112" i="280"/>
  <c r="M136" i="280"/>
  <c r="M134" i="280"/>
  <c r="M137" i="280"/>
  <c r="AD134" i="280"/>
  <c r="AE135" i="280"/>
  <c r="AE134" i="280"/>
  <c r="AE136" i="280"/>
  <c r="BE138" i="280"/>
  <c r="AV208" i="280"/>
  <c r="K229" i="280"/>
  <c r="J229" i="280"/>
  <c r="AN232" i="280"/>
  <c r="AM230" i="280"/>
  <c r="AD255" i="280"/>
  <c r="AE255" i="280"/>
  <c r="AE254" i="280"/>
  <c r="AU181" i="280"/>
  <c r="AT181" i="280"/>
  <c r="AK37" i="280"/>
  <c r="AM69" i="280"/>
  <c r="AM9" i="280"/>
  <c r="AD13" i="280"/>
  <c r="AV18" i="280"/>
  <c r="BF26" i="280"/>
  <c r="L27" i="280"/>
  <c r="BE27" i="280"/>
  <c r="M29" i="280"/>
  <c r="V47" i="280"/>
  <c r="V50" i="280"/>
  <c r="V53" i="280"/>
  <c r="AB57" i="280"/>
  <c r="V59" i="280"/>
  <c r="AL61" i="280"/>
  <c r="AV70" i="280"/>
  <c r="M72" i="280"/>
  <c r="AN74" i="280"/>
  <c r="BC81" i="280"/>
  <c r="AB93" i="280"/>
  <c r="AM101" i="280"/>
  <c r="AD127" i="280"/>
  <c r="AD126" i="280"/>
  <c r="AE133" i="280"/>
  <c r="AD130" i="280"/>
  <c r="AD131" i="280"/>
  <c r="M156" i="280"/>
  <c r="M154" i="280"/>
  <c r="AD154" i="280"/>
  <c r="AE156" i="280"/>
  <c r="AD162" i="280"/>
  <c r="AD164" i="280"/>
  <c r="AE162" i="280"/>
  <c r="AD163" i="280"/>
  <c r="AV170" i="280"/>
  <c r="BE185" i="280"/>
  <c r="BF183" i="280"/>
  <c r="BE182" i="280"/>
  <c r="BD193" i="280"/>
  <c r="AN218" i="280"/>
  <c r="BE229" i="280"/>
  <c r="AD236" i="280"/>
  <c r="AE235" i="280"/>
  <c r="AW237" i="280"/>
  <c r="AW234" i="280"/>
  <c r="BE239" i="280"/>
  <c r="BC105" i="280"/>
  <c r="U114" i="280"/>
  <c r="V118" i="280"/>
  <c r="AN120" i="280"/>
  <c r="L121" i="280"/>
  <c r="BF125" i="280"/>
  <c r="BE137" i="280"/>
  <c r="AE138" i="280"/>
  <c r="AM142" i="280"/>
  <c r="M149" i="280"/>
  <c r="L157" i="280"/>
  <c r="L165" i="280"/>
  <c r="AV169" i="280"/>
  <c r="BE170" i="280"/>
  <c r="AD181" i="280"/>
  <c r="L186" i="280"/>
  <c r="BF191" i="280"/>
  <c r="M198" i="280"/>
  <c r="L205" i="280"/>
  <c r="V202" i="280"/>
  <c r="AD207" i="280"/>
  <c r="AD208" i="280"/>
  <c r="S209" i="280"/>
  <c r="M210" i="280"/>
  <c r="AM213" i="280"/>
  <c r="AD217" i="280"/>
  <c r="BE217" i="280"/>
  <c r="AE226" i="280"/>
  <c r="S233" i="280"/>
  <c r="M238" i="280"/>
  <c r="L241" i="280"/>
  <c r="AE242" i="280"/>
  <c r="M265" i="280"/>
  <c r="AW266" i="280"/>
  <c r="BE274" i="280"/>
  <c r="BE275" i="280"/>
  <c r="BE276" i="280"/>
  <c r="J281" i="280"/>
  <c r="AD289" i="280"/>
  <c r="AD298" i="280"/>
  <c r="U109" i="280"/>
  <c r="AN125" i="280"/>
  <c r="V136" i="280"/>
  <c r="L141" i="280"/>
  <c r="AD168" i="280"/>
  <c r="AE181" i="280"/>
  <c r="L200" i="280"/>
  <c r="M205" i="280"/>
  <c r="L229" i="280"/>
  <c r="AM261" i="280"/>
  <c r="AV268" i="280"/>
  <c r="BF279" i="280"/>
  <c r="M285" i="280"/>
  <c r="AM287" i="280"/>
  <c r="U113" i="280"/>
  <c r="AV117" i="280"/>
  <c r="M130" i="280"/>
  <c r="BE134" i="280"/>
  <c r="AM137" i="280"/>
  <c r="AV141" i="280"/>
  <c r="AM145" i="280"/>
  <c r="AE148" i="280"/>
  <c r="AV149" i="280"/>
  <c r="AW150" i="280"/>
  <c r="L153" i="280"/>
  <c r="BC173" i="280"/>
  <c r="AM182" i="280"/>
  <c r="AD206" i="280"/>
  <c r="AE211" i="280"/>
  <c r="AE212" i="280"/>
  <c r="AE214" i="280"/>
  <c r="AM233" i="280"/>
  <c r="BE253" i="280"/>
  <c r="AW262" i="280"/>
  <c r="AE268" i="280"/>
  <c r="AV278" i="280"/>
  <c r="AM279" i="280"/>
  <c r="AD281" i="280"/>
  <c r="L286" i="280"/>
  <c r="AM291" i="280"/>
  <c r="AN123" i="280"/>
  <c r="U129" i="280"/>
  <c r="L145" i="280"/>
  <c r="AD147" i="280"/>
  <c r="AV161" i="280"/>
  <c r="L169" i="280"/>
  <c r="L211" i="280"/>
  <c r="L212" i="280"/>
  <c r="AM225" i="280"/>
  <c r="AV231" i="280"/>
  <c r="AC237" i="280"/>
  <c r="AE244" i="280"/>
  <c r="AV263" i="280"/>
  <c r="AD269" i="280"/>
  <c r="AT269" i="280"/>
  <c r="BE277" i="280"/>
  <c r="AM280" i="280"/>
  <c r="AM289" i="280"/>
  <c r="M289" i="280"/>
  <c r="V127" i="280"/>
  <c r="AV137" i="280"/>
  <c r="L149" i="280"/>
  <c r="AN183" i="280"/>
  <c r="M187" i="280"/>
  <c r="K197" i="280"/>
  <c r="L199" i="280"/>
  <c r="M209" i="280"/>
  <c r="AT229" i="280"/>
  <c r="AM241" i="280"/>
  <c r="AD257" i="280"/>
  <c r="L261" i="280"/>
  <c r="AD263" i="280"/>
  <c r="AW269" i="280"/>
  <c r="L9" i="280"/>
  <c r="AK9" i="280"/>
  <c r="BD9" i="280"/>
  <c r="BE11" i="280"/>
  <c r="BE12" i="280"/>
  <c r="BE13" i="280"/>
  <c r="AD17" i="280"/>
  <c r="BE17" i="280"/>
  <c r="M18" i="280"/>
  <c r="AM22" i="280"/>
  <c r="L23" i="280"/>
  <c r="BF27" i="280"/>
  <c r="AE28" i="280"/>
  <c r="AN30" i="280"/>
  <c r="L31" i="280"/>
  <c r="AL33" i="280"/>
  <c r="AV34" i="280"/>
  <c r="V38" i="280"/>
  <c r="M39" i="280"/>
  <c r="BF42" i="280"/>
  <c r="U43" i="280"/>
  <c r="AN43" i="280"/>
  <c r="BF43" i="280"/>
  <c r="AM45" i="280"/>
  <c r="BF46" i="280"/>
  <c r="U47" i="280"/>
  <c r="AN47" i="280"/>
  <c r="BF47" i="280"/>
  <c r="AM49" i="280"/>
  <c r="BF51" i="280"/>
  <c r="AM53" i="280"/>
  <c r="BC53" i="280"/>
  <c r="M54" i="280"/>
  <c r="U56" i="280"/>
  <c r="AN56" i="280"/>
  <c r="AN58" i="280"/>
  <c r="BF60" i="280"/>
  <c r="AV61" i="280"/>
  <c r="AV62" i="280"/>
  <c r="L66" i="280"/>
  <c r="BF66" i="280"/>
  <c r="U67" i="280"/>
  <c r="AN67" i="280"/>
  <c r="BF67" i="280"/>
  <c r="V68" i="280"/>
  <c r="J69" i="280"/>
  <c r="AB69" i="280"/>
  <c r="AU69" i="280"/>
  <c r="AN70" i="280"/>
  <c r="AC105" i="280"/>
  <c r="AB105" i="280"/>
  <c r="L117" i="280"/>
  <c r="U122" i="280"/>
  <c r="U125" i="280"/>
  <c r="V123" i="280"/>
  <c r="U123" i="280"/>
  <c r="V122" i="280"/>
  <c r="V124" i="280"/>
  <c r="U124" i="280"/>
  <c r="AM6" i="280"/>
  <c r="L13" i="280"/>
  <c r="AM13" i="280"/>
  <c r="BE15" i="280"/>
  <c r="BE16" i="280"/>
  <c r="AE18" i="280"/>
  <c r="AE20" i="280"/>
  <c r="AN22" i="280"/>
  <c r="M25" i="280"/>
  <c r="AV26" i="280"/>
  <c r="AT29" i="280"/>
  <c r="L30" i="280"/>
  <c r="AV32" i="280"/>
  <c r="AV35" i="280"/>
  <c r="AT37" i="280"/>
  <c r="V40" i="280"/>
  <c r="BF41" i="280"/>
  <c r="BF45" i="280"/>
  <c r="BF49" i="280"/>
  <c r="BF50" i="280"/>
  <c r="BF54" i="280"/>
  <c r="U55" i="280"/>
  <c r="BF55" i="280"/>
  <c r="V56" i="280"/>
  <c r="L58" i="280"/>
  <c r="L61" i="280"/>
  <c r="U62" i="280"/>
  <c r="AV63" i="280"/>
  <c r="BC65" i="280"/>
  <c r="V67" i="280"/>
  <c r="AN71" i="280"/>
  <c r="T73" i="280"/>
  <c r="U74" i="280"/>
  <c r="U75" i="280"/>
  <c r="V76" i="280"/>
  <c r="U76" i="280"/>
  <c r="V74" i="280"/>
  <c r="U78" i="280"/>
  <c r="AE109" i="280"/>
  <c r="AD108" i="280"/>
  <c r="T145" i="280"/>
  <c r="S145" i="280"/>
  <c r="BF97" i="280"/>
  <c r="BF94" i="280"/>
  <c r="M126" i="280"/>
  <c r="L126" i="280"/>
  <c r="M127" i="280"/>
  <c r="M128" i="280"/>
  <c r="AN6" i="280"/>
  <c r="U9" i="280"/>
  <c r="AK13" i="280"/>
  <c r="AM17" i="280"/>
  <c r="BE18" i="280"/>
  <c r="AN19" i="280"/>
  <c r="BE19" i="280"/>
  <c r="AT21" i="280"/>
  <c r="L22" i="280"/>
  <c r="U25" i="280"/>
  <c r="BE28" i="280"/>
  <c r="AD29" i="280"/>
  <c r="AE30" i="280"/>
  <c r="BE30" i="280"/>
  <c r="BE31" i="280"/>
  <c r="AM34" i="280"/>
  <c r="AE35" i="280"/>
  <c r="AD37" i="280"/>
  <c r="L38" i="280"/>
  <c r="AN38" i="280"/>
  <c r="AV42" i="280"/>
  <c r="AV46" i="280"/>
  <c r="V51" i="280"/>
  <c r="BF53" i="280"/>
  <c r="V55" i="280"/>
  <c r="K57" i="280"/>
  <c r="AM57" i="280"/>
  <c r="BC57" i="280"/>
  <c r="M58" i="280"/>
  <c r="J61" i="280"/>
  <c r="AB61" i="280"/>
  <c r="AU61" i="280"/>
  <c r="V62" i="280"/>
  <c r="BF70" i="280"/>
  <c r="U77" i="280"/>
  <c r="U82" i="280"/>
  <c r="U84" i="280"/>
  <c r="V83" i="280"/>
  <c r="V82" i="280"/>
  <c r="V85" i="280"/>
  <c r="U83" i="280"/>
  <c r="V86" i="280"/>
  <c r="V88" i="280"/>
  <c r="U88" i="280"/>
  <c r="V87" i="280"/>
  <c r="U87" i="280"/>
  <c r="V89" i="280"/>
  <c r="M94" i="280"/>
  <c r="L94" i="280"/>
  <c r="AN117" i="280"/>
  <c r="V125" i="280"/>
  <c r="AW136" i="280"/>
  <c r="AW137" i="280"/>
  <c r="AW134" i="280"/>
  <c r="BE7" i="280"/>
  <c r="BF61" i="280"/>
  <c r="AM65" i="280"/>
  <c r="AE145" i="280"/>
  <c r="AE144" i="280"/>
  <c r="AD144" i="280"/>
  <c r="AE142" i="280"/>
  <c r="AE143" i="280"/>
  <c r="AD142" i="280"/>
  <c r="AD143" i="280"/>
  <c r="AD6" i="280"/>
  <c r="BE6" i="280"/>
  <c r="AM10" i="280"/>
  <c r="U13" i="280"/>
  <c r="BF18" i="280"/>
  <c r="BF19" i="280"/>
  <c r="BE20" i="280"/>
  <c r="AD21" i="280"/>
  <c r="AE22" i="280"/>
  <c r="BE22" i="280"/>
  <c r="AN23" i="280"/>
  <c r="BE23" i="280"/>
  <c r="AM26" i="280"/>
  <c r="AE27" i="280"/>
  <c r="AV27" i="280"/>
  <c r="L29" i="280"/>
  <c r="BE29" i="280"/>
  <c r="BF30" i="280"/>
  <c r="BF31" i="280"/>
  <c r="AD33" i="280"/>
  <c r="AN34" i="280"/>
  <c r="L35" i="280"/>
  <c r="BF38" i="280"/>
  <c r="BF39" i="280"/>
  <c r="AW42" i="280"/>
  <c r="M44" i="280"/>
  <c r="AV45" i="280"/>
  <c r="AW46" i="280"/>
  <c r="M48" i="280"/>
  <c r="AV49" i="280"/>
  <c r="AV50" i="280"/>
  <c r="M52" i="280"/>
  <c r="AV54" i="280"/>
  <c r="BF58" i="280"/>
  <c r="U59" i="280"/>
  <c r="AN59" i="280"/>
  <c r="BF59" i="280"/>
  <c r="V60" i="280"/>
  <c r="AM61" i="280"/>
  <c r="AD65" i="280"/>
  <c r="AN62" i="280"/>
  <c r="BF65" i="280"/>
  <c r="AV66" i="280"/>
  <c r="M68" i="280"/>
  <c r="U70" i="280"/>
  <c r="V71" i="280"/>
  <c r="V72" i="280"/>
  <c r="U72" i="280"/>
  <c r="U73" i="280"/>
  <c r="V84" i="280"/>
  <c r="U85" i="280"/>
  <c r="M90" i="280"/>
  <c r="L90" i="280"/>
  <c r="BE8" i="280"/>
  <c r="BE25" i="280"/>
  <c r="AM85" i="280"/>
  <c r="AK85" i="280"/>
  <c r="AE6" i="280"/>
  <c r="BF6" i="280"/>
  <c r="AN10" i="280"/>
  <c r="BF22" i="280"/>
  <c r="BF23" i="280"/>
  <c r="AE24" i="280"/>
  <c r="AN26" i="280"/>
  <c r="U39" i="280"/>
  <c r="V41" i="280"/>
  <c r="BF44" i="280"/>
  <c r="BF48" i="280"/>
  <c r="AW50" i="280"/>
  <c r="BF52" i="280"/>
  <c r="AV53" i="280"/>
  <c r="AW54" i="280"/>
  <c r="BF57" i="280"/>
  <c r="AV65" i="280"/>
  <c r="M67" i="280"/>
  <c r="AV67" i="280"/>
  <c r="AN73" i="280"/>
  <c r="AN72" i="280"/>
  <c r="BD85" i="280"/>
  <c r="BC85" i="280"/>
  <c r="AM109" i="280"/>
  <c r="AK109" i="280"/>
  <c r="AE23" i="280"/>
  <c r="AV79" i="280"/>
  <c r="AW78" i="280"/>
  <c r="AW80" i="280"/>
  <c r="AE7" i="280"/>
  <c r="AE8" i="280"/>
  <c r="AD9" i="280"/>
  <c r="AK29" i="280"/>
  <c r="L33" i="280"/>
  <c r="V39" i="280"/>
  <c r="AV55" i="280"/>
  <c r="BC61" i="280"/>
  <c r="U63" i="280"/>
  <c r="AN63" i="280"/>
  <c r="U64" i="280"/>
  <c r="AN64" i="280"/>
  <c r="BF69" i="280"/>
  <c r="M114" i="280"/>
  <c r="L114" i="280"/>
  <c r="AC133" i="280"/>
  <c r="AB133" i="280"/>
  <c r="V141" i="280"/>
  <c r="V139" i="280"/>
  <c r="U138" i="280"/>
  <c r="BE144" i="280"/>
  <c r="AN27" i="280"/>
  <c r="AM197" i="280"/>
  <c r="AN195" i="280"/>
  <c r="AN194" i="280"/>
  <c r="AM194" i="280"/>
  <c r="AN197" i="280"/>
  <c r="AN196" i="280"/>
  <c r="BE9" i="280"/>
  <c r="AE10" i="280"/>
  <c r="BF10" i="280"/>
  <c r="AE11" i="280"/>
  <c r="AE12" i="280"/>
  <c r="T13" i="280"/>
  <c r="AD14" i="280"/>
  <c r="BE14" i="280"/>
  <c r="AE19" i="280"/>
  <c r="AV19" i="280"/>
  <c r="M21" i="280"/>
  <c r="AK21" i="280"/>
  <c r="AV22" i="280"/>
  <c r="BE24" i="280"/>
  <c r="AD25" i="280"/>
  <c r="AE26" i="280"/>
  <c r="BE26" i="280"/>
  <c r="U29" i="280"/>
  <c r="AV31" i="280"/>
  <c r="BE33" i="280"/>
  <c r="BF34" i="280"/>
  <c r="U37" i="280"/>
  <c r="BF40" i="280"/>
  <c r="L42" i="280"/>
  <c r="J45" i="280"/>
  <c r="J49" i="280"/>
  <c r="L50" i="280"/>
  <c r="AD53" i="280"/>
  <c r="AN50" i="280"/>
  <c r="J53" i="280"/>
  <c r="AD57" i="280"/>
  <c r="AN54" i="280"/>
  <c r="AV57" i="280"/>
  <c r="AW58" i="280"/>
  <c r="V63" i="280"/>
  <c r="V64" i="280"/>
  <c r="J65" i="280"/>
  <c r="AB65" i="280"/>
  <c r="AU65" i="280"/>
  <c r="AN66" i="280"/>
  <c r="BF68" i="280"/>
  <c r="AV69" i="280"/>
  <c r="L72" i="280"/>
  <c r="BE72" i="280"/>
  <c r="BF71" i="280"/>
  <c r="BF72" i="280"/>
  <c r="BF73" i="280"/>
  <c r="M71" i="280"/>
  <c r="AM77" i="280"/>
  <c r="U89" i="280"/>
  <c r="AC117" i="280"/>
  <c r="AB117" i="280"/>
  <c r="M76" i="280"/>
  <c r="S77" i="280"/>
  <c r="AD78" i="280"/>
  <c r="BF78" i="280"/>
  <c r="BE79" i="280"/>
  <c r="AD82" i="280"/>
  <c r="AE86" i="280"/>
  <c r="AD88" i="280"/>
  <c r="AV93" i="280"/>
  <c r="V95" i="280"/>
  <c r="L105" i="280"/>
  <c r="U103" i="280"/>
  <c r="AN103" i="280"/>
  <c r="M106" i="280"/>
  <c r="AN118" i="280"/>
  <c r="BF119" i="280"/>
  <c r="V120" i="280"/>
  <c r="AB121" i="280"/>
  <c r="BF124" i="280"/>
  <c r="V129" i="280"/>
  <c r="L133" i="280"/>
  <c r="AW133" i="280"/>
  <c r="AW156" i="280"/>
  <c r="AW154" i="280"/>
  <c r="AV154" i="280"/>
  <c r="AW157" i="280"/>
  <c r="AV157" i="280"/>
  <c r="AM177" i="280"/>
  <c r="AN176" i="280"/>
  <c r="AN174" i="280"/>
  <c r="AN177" i="280"/>
  <c r="AN175" i="280"/>
  <c r="V180" i="280"/>
  <c r="U180" i="280"/>
  <c r="V178" i="280"/>
  <c r="U178" i="280"/>
  <c r="U179" i="280"/>
  <c r="AW276" i="280"/>
  <c r="AW277" i="280"/>
  <c r="AV276" i="280"/>
  <c r="AV275" i="280"/>
  <c r="AV74" i="280"/>
  <c r="L80" i="280"/>
  <c r="AD80" i="280"/>
  <c r="AD89" i="280"/>
  <c r="L93" i="280"/>
  <c r="U96" i="280"/>
  <c r="AK101" i="280"/>
  <c r="V103" i="280"/>
  <c r="U104" i="280"/>
  <c r="V113" i="280"/>
  <c r="U115" i="280"/>
  <c r="U116" i="280"/>
  <c r="U119" i="280"/>
  <c r="AN119" i="280"/>
  <c r="AN124" i="280"/>
  <c r="M133" i="280"/>
  <c r="AE139" i="280"/>
  <c r="M153" i="280"/>
  <c r="AV153" i="280"/>
  <c r="AV73" i="280"/>
  <c r="M75" i="280"/>
  <c r="T77" i="280"/>
  <c r="AK77" i="280"/>
  <c r="M80" i="280"/>
  <c r="AL81" i="280"/>
  <c r="M84" i="280"/>
  <c r="AL85" i="280"/>
  <c r="L89" i="280"/>
  <c r="V96" i="280"/>
  <c r="AB97" i="280"/>
  <c r="V101" i="280"/>
  <c r="V102" i="280"/>
  <c r="V104" i="280"/>
  <c r="AM105" i="280"/>
  <c r="V109" i="280"/>
  <c r="AL109" i="280"/>
  <c r="AV113" i="280"/>
  <c r="V114" i="280"/>
  <c r="V115" i="280"/>
  <c r="V116" i="280"/>
  <c r="L118" i="280"/>
  <c r="V119" i="280"/>
  <c r="BF121" i="280"/>
  <c r="BF123" i="280"/>
  <c r="BE129" i="280"/>
  <c r="AE130" i="280"/>
  <c r="AE132" i="280"/>
  <c r="AM133" i="280"/>
  <c r="AD135" i="280"/>
  <c r="BE136" i="280"/>
  <c r="AW138" i="280"/>
  <c r="AW141" i="280"/>
  <c r="M142" i="280"/>
  <c r="L150" i="280"/>
  <c r="T165" i="280"/>
  <c r="S165" i="280"/>
  <c r="T225" i="280"/>
  <c r="S225" i="280"/>
  <c r="M237" i="280"/>
  <c r="M235" i="280"/>
  <c r="M234" i="280"/>
  <c r="M236" i="280"/>
  <c r="L73" i="280"/>
  <c r="BF76" i="280"/>
  <c r="AV85" i="280"/>
  <c r="AV97" i="280"/>
  <c r="AV109" i="280"/>
  <c r="M120" i="280"/>
  <c r="U121" i="280"/>
  <c r="BE139" i="280"/>
  <c r="BE141" i="280"/>
  <c r="AW149" i="280"/>
  <c r="M150" i="280"/>
  <c r="T153" i="280"/>
  <c r="L176" i="280"/>
  <c r="M175" i="280"/>
  <c r="L174" i="280"/>
  <c r="M176" i="280"/>
  <c r="BD177" i="280"/>
  <c r="BC177" i="280"/>
  <c r="BD185" i="280"/>
  <c r="BC185" i="280"/>
  <c r="BC197" i="280"/>
  <c r="BD197" i="280"/>
  <c r="AB73" i="280"/>
  <c r="AU73" i="280"/>
  <c r="AN76" i="280"/>
  <c r="L77" i="280"/>
  <c r="AN77" i="280"/>
  <c r="AD79" i="280"/>
  <c r="L85" i="280"/>
  <c r="BE89" i="280"/>
  <c r="AW90" i="280"/>
  <c r="V91" i="280"/>
  <c r="V92" i="280"/>
  <c r="AM93" i="280"/>
  <c r="AD95" i="280"/>
  <c r="AM97" i="280"/>
  <c r="BE97" i="280"/>
  <c r="L101" i="280"/>
  <c r="L102" i="280"/>
  <c r="U107" i="280"/>
  <c r="AN107" i="280"/>
  <c r="L113" i="280"/>
  <c r="U117" i="280"/>
  <c r="BC117" i="280"/>
  <c r="V121" i="280"/>
  <c r="AN121" i="280"/>
  <c r="AN122" i="280"/>
  <c r="BC125" i="280"/>
  <c r="AN126" i="280"/>
  <c r="BF127" i="280"/>
  <c r="U128" i="280"/>
  <c r="AM129" i="280"/>
  <c r="AW130" i="280"/>
  <c r="AM131" i="280"/>
  <c r="AE140" i="280"/>
  <c r="AB145" i="280"/>
  <c r="M146" i="280"/>
  <c r="AE147" i="280"/>
  <c r="AM149" i="280"/>
  <c r="BE149" i="280"/>
  <c r="AE150" i="280"/>
  <c r="AD151" i="280"/>
  <c r="AD152" i="280"/>
  <c r="S153" i="280"/>
  <c r="AW153" i="280"/>
  <c r="M168" i="280"/>
  <c r="M166" i="280"/>
  <c r="AV180" i="280"/>
  <c r="AV178" i="280"/>
  <c r="J217" i="280"/>
  <c r="AM73" i="280"/>
  <c r="BF75" i="280"/>
  <c r="AV77" i="280"/>
  <c r="AB81" i="280"/>
  <c r="L82" i="280"/>
  <c r="AE89" i="280"/>
  <c r="BC93" i="280"/>
  <c r="BC101" i="280"/>
  <c r="M102" i="280"/>
  <c r="V105" i="280"/>
  <c r="AV105" i="280"/>
  <c r="U106" i="280"/>
  <c r="L109" i="280"/>
  <c r="U111" i="280"/>
  <c r="AN111" i="280"/>
  <c r="AB113" i="280"/>
  <c r="M119" i="280"/>
  <c r="BF122" i="280"/>
  <c r="AD124" i="280"/>
  <c r="BF126" i="280"/>
  <c r="U127" i="280"/>
  <c r="AN127" i="280"/>
  <c r="V128" i="280"/>
  <c r="S133" i="280"/>
  <c r="S141" i="280"/>
  <c r="M145" i="280"/>
  <c r="BE145" i="280"/>
  <c r="AD146" i="280"/>
  <c r="AD148" i="280"/>
  <c r="AV150" i="280"/>
  <c r="M151" i="280"/>
  <c r="AE151" i="280"/>
  <c r="AE152" i="280"/>
  <c r="BE153" i="280"/>
  <c r="AV198" i="280"/>
  <c r="AW201" i="280"/>
  <c r="AV199" i="280"/>
  <c r="AW198" i="280"/>
  <c r="AV200" i="280"/>
  <c r="L74" i="280"/>
  <c r="BF74" i="280"/>
  <c r="AN75" i="280"/>
  <c r="K77" i="280"/>
  <c r="AB77" i="280"/>
  <c r="M82" i="280"/>
  <c r="BE85" i="280"/>
  <c r="AE161" i="280"/>
  <c r="AE158" i="280"/>
  <c r="AE160" i="280"/>
  <c r="AD158" i="280"/>
  <c r="AD160" i="280"/>
  <c r="AE159" i="280"/>
  <c r="AD159" i="280"/>
  <c r="AL177" i="280"/>
  <c r="AK177" i="280"/>
  <c r="AL185" i="280"/>
  <c r="AK185" i="280"/>
  <c r="AE193" i="280"/>
  <c r="AD190" i="280"/>
  <c r="AL197" i="280"/>
  <c r="AK197" i="280"/>
  <c r="BF209" i="280"/>
  <c r="BE209" i="280"/>
  <c r="BF208" i="280"/>
  <c r="BE208" i="280"/>
  <c r="BF206" i="280"/>
  <c r="L154" i="280"/>
  <c r="AW161" i="280"/>
  <c r="AM167" i="280"/>
  <c r="AE168" i="280"/>
  <c r="BF170" i="280"/>
  <c r="AV171" i="280"/>
  <c r="U174" i="280"/>
  <c r="BF175" i="280"/>
  <c r="U181" i="280"/>
  <c r="AN182" i="280"/>
  <c r="U183" i="280"/>
  <c r="U185" i="280"/>
  <c r="BE186" i="280"/>
  <c r="AN187" i="280"/>
  <c r="AM190" i="280"/>
  <c r="U191" i="280"/>
  <c r="U193" i="280"/>
  <c r="AK193" i="280"/>
  <c r="BC193" i="280"/>
  <c r="AM199" i="280"/>
  <c r="AE200" i="280"/>
  <c r="M201" i="280"/>
  <c r="AN201" i="280"/>
  <c r="L204" i="280"/>
  <c r="AW205" i="280"/>
  <c r="AM206" i="280"/>
  <c r="J209" i="280"/>
  <c r="AT209" i="280"/>
  <c r="AW210" i="280"/>
  <c r="AV211" i="280"/>
  <c r="M213" i="280"/>
  <c r="AT213" i="280"/>
  <c r="M214" i="280"/>
  <c r="AV218" i="280"/>
  <c r="AW221" i="280"/>
  <c r="AV220" i="280"/>
  <c r="AE219" i="280"/>
  <c r="AV219" i="280"/>
  <c r="AM248" i="280"/>
  <c r="AE271" i="280"/>
  <c r="AE272" i="280"/>
  <c r="AE270" i="280"/>
  <c r="AD270" i="280"/>
  <c r="AM285" i="280"/>
  <c r="V164" i="280"/>
  <c r="BF196" i="280"/>
  <c r="AD198" i="280"/>
  <c r="AW202" i="280"/>
  <c r="AV203" i="280"/>
  <c r="AE218" i="280"/>
  <c r="AE220" i="280"/>
  <c r="AV222" i="280"/>
  <c r="AW225" i="280"/>
  <c r="AV224" i="280"/>
  <c r="AW222" i="280"/>
  <c r="AV223" i="280"/>
  <c r="AV249" i="280"/>
  <c r="L273" i="280"/>
  <c r="AE154" i="280"/>
  <c r="M157" i="280"/>
  <c r="M158" i="280"/>
  <c r="M161" i="280"/>
  <c r="AE163" i="280"/>
  <c r="AM164" i="280"/>
  <c r="AV165" i="280"/>
  <c r="L171" i="280"/>
  <c r="AM173" i="280"/>
  <c r="BE173" i="280"/>
  <c r="U175" i="280"/>
  <c r="BF177" i="280"/>
  <c r="M180" i="280"/>
  <c r="AN185" i="280"/>
  <c r="BF185" i="280"/>
  <c r="L188" i="280"/>
  <c r="L195" i="280"/>
  <c r="U196" i="280"/>
  <c r="BE197" i="280"/>
  <c r="L203" i="280"/>
  <c r="AE203" i="280"/>
  <c r="S205" i="280"/>
  <c r="AN207" i="280"/>
  <c r="AM208" i="280"/>
  <c r="AV216" i="280"/>
  <c r="AM221" i="280"/>
  <c r="AN220" i="280"/>
  <c r="AM220" i="280"/>
  <c r="AN221" i="280"/>
  <c r="K257" i="280"/>
  <c r="J257" i="280"/>
  <c r="AU257" i="280"/>
  <c r="AT257" i="280"/>
  <c r="BE281" i="280"/>
  <c r="AD297" i="280"/>
  <c r="AC301" i="280"/>
  <c r="AB301" i="280"/>
  <c r="AD155" i="280"/>
  <c r="AM161" i="280"/>
  <c r="AW165" i="280"/>
  <c r="AD167" i="280"/>
  <c r="V168" i="280"/>
  <c r="S169" i="280"/>
  <c r="V170" i="280"/>
  <c r="L179" i="280"/>
  <c r="AK181" i="280"/>
  <c r="BF182" i="280"/>
  <c r="AW183" i="280"/>
  <c r="AN184" i="280"/>
  <c r="BF184" i="280"/>
  <c r="M188" i="280"/>
  <c r="AK189" i="280"/>
  <c r="BF190" i="280"/>
  <c r="AN204" i="280"/>
  <c r="AM205" i="280"/>
  <c r="BF205" i="280"/>
  <c r="AE206" i="280"/>
  <c r="AN210" i="280"/>
  <c r="AM211" i="280"/>
  <c r="AM212" i="280"/>
  <c r="BF214" i="280"/>
  <c r="AE216" i="280"/>
  <c r="K233" i="280"/>
  <c r="J233" i="280"/>
  <c r="AM247" i="280"/>
  <c r="AM250" i="280"/>
  <c r="AM252" i="280"/>
  <c r="AM251" i="280"/>
  <c r="M268" i="280"/>
  <c r="M266" i="280"/>
  <c r="M269" i="280"/>
  <c r="L267" i="280"/>
  <c r="AU273" i="280"/>
  <c r="AT273" i="280"/>
  <c r="V278" i="280"/>
  <c r="U278" i="280"/>
  <c r="M155" i="280"/>
  <c r="AE155" i="280"/>
  <c r="AD156" i="280"/>
  <c r="AW162" i="280"/>
  <c r="AD166" i="280"/>
  <c r="AE167" i="280"/>
  <c r="AM168" i="280"/>
  <c r="V169" i="280"/>
  <c r="AM170" i="280"/>
  <c r="AN171" i="280"/>
  <c r="BF171" i="280"/>
  <c r="BF174" i="280"/>
  <c r="BF176" i="280"/>
  <c r="BE181" i="280"/>
  <c r="BF180" i="280"/>
  <c r="AN181" i="280"/>
  <c r="BC181" i="280"/>
  <c r="U184" i="280"/>
  <c r="V186" i="280"/>
  <c r="BE189" i="280"/>
  <c r="L187" i="280"/>
  <c r="AN189" i="280"/>
  <c r="BC189" i="280"/>
  <c r="AM193" i="280"/>
  <c r="U192" i="280"/>
  <c r="BF195" i="280"/>
  <c r="V198" i="280"/>
  <c r="AE199" i="280"/>
  <c r="AM200" i="280"/>
  <c r="AD201" i="280"/>
  <c r="AT201" i="280"/>
  <c r="AN202" i="280"/>
  <c r="L209" i="280"/>
  <c r="AM209" i="280"/>
  <c r="AN209" i="280"/>
  <c r="AN211" i="280"/>
  <c r="AN213" i="280"/>
  <c r="L217" i="280"/>
  <c r="AV214" i="280"/>
  <c r="L216" i="280"/>
  <c r="L221" i="280"/>
  <c r="M221" i="280"/>
  <c r="L220" i="280"/>
  <c r="L219" i="280"/>
  <c r="AW218" i="280"/>
  <c r="AN219" i="280"/>
  <c r="AW240" i="280"/>
  <c r="AW241" i="280"/>
  <c r="AW238" i="280"/>
  <c r="AV238" i="280"/>
  <c r="AE282" i="280"/>
  <c r="AD285" i="280"/>
  <c r="AE283" i="280"/>
  <c r="AW284" i="280"/>
  <c r="AV284" i="280"/>
  <c r="AV282" i="280"/>
  <c r="AV283" i="280"/>
  <c r="AW285" i="280"/>
  <c r="AW158" i="280"/>
  <c r="AM159" i="280"/>
  <c r="L170" i="280"/>
  <c r="L172" i="280"/>
  <c r="AV182" i="280"/>
  <c r="BE194" i="280"/>
  <c r="AV196" i="280"/>
  <c r="M202" i="280"/>
  <c r="AE210" i="280"/>
  <c r="AD220" i="280"/>
  <c r="BE218" i="280"/>
  <c r="BE220" i="280"/>
  <c r="BF219" i="280"/>
  <c r="L237" i="280"/>
  <c r="S161" i="280"/>
  <c r="AE164" i="280"/>
  <c r="AW166" i="280"/>
  <c r="BF172" i="280"/>
  <c r="AN173" i="280"/>
  <c r="BF173" i="280"/>
  <c r="U176" i="280"/>
  <c r="AN178" i="280"/>
  <c r="BF179" i="280"/>
  <c r="V182" i="280"/>
  <c r="AM186" i="280"/>
  <c r="AN188" i="280"/>
  <c r="V190" i="280"/>
  <c r="BE193" i="280"/>
  <c r="BF194" i="280"/>
  <c r="U195" i="280"/>
  <c r="L196" i="280"/>
  <c r="AN198" i="280"/>
  <c r="BE202" i="280"/>
  <c r="AW206" i="280"/>
  <c r="L207" i="280"/>
  <c r="AE207" i="280"/>
  <c r="AV207" i="280"/>
  <c r="L208" i="280"/>
  <c r="AE208" i="280"/>
  <c r="AD209" i="280"/>
  <c r="AD211" i="280"/>
  <c r="AD212" i="280"/>
  <c r="J213" i="280"/>
  <c r="L215" i="280"/>
  <c r="AE215" i="280"/>
  <c r="BE216" i="280"/>
  <c r="AT217" i="280"/>
  <c r="AM218" i="280"/>
  <c r="AV241" i="280"/>
  <c r="AE284" i="280"/>
  <c r="J221" i="280"/>
  <c r="AD222" i="280"/>
  <c r="BE222" i="280"/>
  <c r="AE227" i="280"/>
  <c r="AD229" i="280"/>
  <c r="AW229" i="280"/>
  <c r="AN230" i="280"/>
  <c r="AE236" i="280"/>
  <c r="AE237" i="280"/>
  <c r="AW242" i="280"/>
  <c r="V243" i="280"/>
  <c r="S245" i="280"/>
  <c r="S249" i="280"/>
  <c r="AW250" i="280"/>
  <c r="S253" i="280"/>
  <c r="AE259" i="280"/>
  <c r="J261" i="280"/>
  <c r="L263" i="280"/>
  <c r="AE263" i="280"/>
  <c r="AE267" i="280"/>
  <c r="AM272" i="280"/>
  <c r="AD273" i="280"/>
  <c r="BF274" i="280"/>
  <c r="BF275" i="280"/>
  <c r="BF276" i="280"/>
  <c r="AV277" i="280"/>
  <c r="AN279" i="280"/>
  <c r="BE279" i="280"/>
  <c r="L282" i="280"/>
  <c r="BE282" i="280"/>
  <c r="L284" i="280"/>
  <c r="AE288" i="280"/>
  <c r="J289" i="280"/>
  <c r="AW289" i="280"/>
  <c r="AV292" i="280"/>
  <c r="AK293" i="280"/>
  <c r="V294" i="280"/>
  <c r="AT297" i="280"/>
  <c r="AE222" i="280"/>
  <c r="AE223" i="280"/>
  <c r="AN224" i="280"/>
  <c r="BF225" i="280"/>
  <c r="AW226" i="280"/>
  <c r="L227" i="280"/>
  <c r="AE238" i="280"/>
  <c r="AD239" i="280"/>
  <c r="BE240" i="280"/>
  <c r="V245" i="280"/>
  <c r="AW254" i="280"/>
  <c r="AV256" i="280"/>
  <c r="L259" i="280"/>
  <c r="AV260" i="280"/>
  <c r="M261" i="280"/>
  <c r="BE264" i="280"/>
  <c r="L277" i="280"/>
  <c r="AV288" i="280"/>
  <c r="U301" i="280"/>
  <c r="L223" i="280"/>
  <c r="AE230" i="280"/>
  <c r="AM231" i="280"/>
  <c r="AV232" i="280"/>
  <c r="M233" i="280"/>
  <c r="AT233" i="280"/>
  <c r="AN234" i="280"/>
  <c r="S237" i="280"/>
  <c r="AE239" i="280"/>
  <c r="AM240" i="280"/>
  <c r="S241" i="280"/>
  <c r="V244" i="280"/>
  <c r="AD247" i="280"/>
  <c r="AD253" i="280"/>
  <c r="AE256" i="280"/>
  <c r="M257" i="280"/>
  <c r="AW258" i="280"/>
  <c r="AE260" i="280"/>
  <c r="AT265" i="280"/>
  <c r="BF268" i="280"/>
  <c r="M270" i="280"/>
  <c r="J273" i="280"/>
  <c r="T277" i="280"/>
  <c r="AN280" i="280"/>
  <c r="BE280" i="280"/>
  <c r="AV281" i="280"/>
  <c r="BF284" i="280"/>
  <c r="AV286" i="280"/>
  <c r="AE287" i="280"/>
  <c r="AT293" i="280"/>
  <c r="AB297" i="280"/>
  <c r="AE298" i="280"/>
  <c r="AM301" i="280"/>
  <c r="BE227" i="280"/>
  <c r="AV228" i="280"/>
  <c r="AN231" i="280"/>
  <c r="AE232" i="280"/>
  <c r="AW233" i="280"/>
  <c r="AM235" i="280"/>
  <c r="AV237" i="280"/>
  <c r="AE247" i="280"/>
  <c r="L249" i="280"/>
  <c r="AW249" i="280"/>
  <c r="AD251" i="280"/>
  <c r="L253" i="280"/>
  <c r="AM255" i="280"/>
  <c r="L256" i="280"/>
  <c r="L260" i="280"/>
  <c r="AD265" i="280"/>
  <c r="AW265" i="280"/>
  <c r="BF267" i="280"/>
  <c r="AE275" i="280"/>
  <c r="AE276" i="280"/>
  <c r="AD277" i="280"/>
  <c r="AT277" i="280"/>
  <c r="AE279" i="280"/>
  <c r="BF280" i="280"/>
  <c r="L285" i="280"/>
  <c r="L287" i="280"/>
  <c r="AV287" i="280"/>
  <c r="AN289" i="280"/>
  <c r="L292" i="280"/>
  <c r="L297" i="280"/>
  <c r="BE297" i="280"/>
  <c r="J225" i="280"/>
  <c r="AM226" i="280"/>
  <c r="AE228" i="280"/>
  <c r="M229" i="280"/>
  <c r="L232" i="280"/>
  <c r="AD234" i="280"/>
  <c r="AM236" i="280"/>
  <c r="AD243" i="280"/>
  <c r="M245" i="280"/>
  <c r="AW245" i="280"/>
  <c r="M246" i="280"/>
  <c r="AD248" i="280"/>
  <c r="M249" i="280"/>
  <c r="AE251" i="280"/>
  <c r="M253" i="280"/>
  <c r="AB253" i="280"/>
  <c r="AW253" i="280"/>
  <c r="AM254" i="280"/>
  <c r="BE262" i="280"/>
  <c r="BF266" i="280"/>
  <c r="L275" i="280"/>
  <c r="L276" i="280"/>
  <c r="J277" i="280"/>
  <c r="AN278" i="280"/>
  <c r="L279" i="280"/>
  <c r="AV279" i="280"/>
  <c r="L281" i="280"/>
  <c r="S281" i="280"/>
  <c r="L283" i="280"/>
  <c r="AV285" i="280"/>
  <c r="AM286" i="280"/>
  <c r="AM288" i="280"/>
  <c r="S289" i="280"/>
  <c r="AV289" i="280"/>
  <c r="AM290" i="280"/>
  <c r="AB293" i="280"/>
  <c r="AU293" i="280"/>
  <c r="S301" i="280"/>
  <c r="AL301" i="280"/>
  <c r="AD221" i="280"/>
  <c r="AT221" i="280"/>
  <c r="AE224" i="280"/>
  <c r="M225" i="280"/>
  <c r="AD225" i="280"/>
  <c r="AT225" i="280"/>
  <c r="L228" i="280"/>
  <c r="AW230" i="280"/>
  <c r="AD231" i="280"/>
  <c r="AE234" i="280"/>
  <c r="AD240" i="280"/>
  <c r="AB241" i="280"/>
  <c r="M242" i="280"/>
  <c r="AE243" i="280"/>
  <c r="U245" i="280"/>
  <c r="AM245" i="280"/>
  <c r="BE245" i="280"/>
  <c r="AD246" i="280"/>
  <c r="AE248" i="280"/>
  <c r="AM249" i="280"/>
  <c r="AD250" i="280"/>
  <c r="AD252" i="280"/>
  <c r="U253" i="280"/>
  <c r="AC253" i="280"/>
  <c r="BF256" i="280"/>
  <c r="S257" i="280"/>
  <c r="AT261" i="280"/>
  <c r="M262" i="280"/>
  <c r="AD264" i="280"/>
  <c r="AV264" i="280"/>
  <c r="AD266" i="280"/>
  <c r="AE280" i="280"/>
  <c r="T281" i="280"/>
  <c r="AT281" i="280"/>
  <c r="U282" i="280"/>
  <c r="AN286" i="280"/>
  <c r="AN288" i="280"/>
  <c r="L289" i="280"/>
  <c r="T289" i="280"/>
  <c r="AV291" i="280"/>
  <c r="BE293" i="280"/>
  <c r="AD294" i="280"/>
  <c r="U297" i="280"/>
  <c r="AV301" i="280"/>
  <c r="AN222" i="280"/>
  <c r="L224" i="280"/>
  <c r="L231" i="280"/>
  <c r="AE231" i="280"/>
  <c r="BF233" i="280"/>
  <c r="AD235" i="280"/>
  <c r="L238" i="280"/>
  <c r="AM238" i="280"/>
  <c r="AE240" i="280"/>
  <c r="M241" i="280"/>
  <c r="BE241" i="280"/>
  <c r="AD242" i="280"/>
  <c r="AD244" i="280"/>
  <c r="AE246" i="280"/>
  <c r="AE250" i="280"/>
  <c r="AE252" i="280"/>
  <c r="AM253" i="280"/>
  <c r="AD254" i="280"/>
  <c r="AW261" i="280"/>
  <c r="AE262" i="280"/>
  <c r="L264" i="280"/>
  <c r="AE264" i="280"/>
  <c r="L265" i="280"/>
  <c r="AE266" i="280"/>
  <c r="AD268" i="280"/>
  <c r="M277" i="280"/>
  <c r="AE294" i="280"/>
  <c r="V7" i="280"/>
  <c r="V8" i="280"/>
  <c r="AB9" i="280"/>
  <c r="AL9" i="280"/>
  <c r="AV9" i="280"/>
  <c r="V11" i="280"/>
  <c r="V12" i="280"/>
  <c r="AB13" i="280"/>
  <c r="AL13" i="280"/>
  <c r="AV13" i="280"/>
  <c r="V15" i="280"/>
  <c r="V16" i="280"/>
  <c r="AB17" i="280"/>
  <c r="AL17" i="280"/>
  <c r="AV17" i="280"/>
  <c r="V19" i="280"/>
  <c r="V20" i="280"/>
  <c r="AB21" i="280"/>
  <c r="AL21" i="280"/>
  <c r="V23" i="280"/>
  <c r="V24" i="280"/>
  <c r="AB25" i="280"/>
  <c r="AL25" i="280"/>
  <c r="V27" i="280"/>
  <c r="V28" i="280"/>
  <c r="AB29" i="280"/>
  <c r="AL29" i="280"/>
  <c r="V31" i="280"/>
  <c r="V32" i="280"/>
  <c r="V35" i="280"/>
  <c r="V36" i="280"/>
  <c r="AB37" i="280"/>
  <c r="AL37" i="280"/>
  <c r="AV37" i="280"/>
  <c r="U6" i="280"/>
  <c r="AM7" i="280"/>
  <c r="AM8" i="280"/>
  <c r="S9" i="280"/>
  <c r="AC9" i="280"/>
  <c r="AW9" i="280"/>
  <c r="U10" i="280"/>
  <c r="AM11" i="280"/>
  <c r="AM12" i="280"/>
  <c r="AC13" i="280"/>
  <c r="AW13" i="280"/>
  <c r="U14" i="280"/>
  <c r="AM15" i="280"/>
  <c r="AM16" i="280"/>
  <c r="S17" i="280"/>
  <c r="AC17" i="280"/>
  <c r="AW17" i="280"/>
  <c r="U18" i="280"/>
  <c r="AM19" i="280"/>
  <c r="AM20" i="280"/>
  <c r="S21" i="280"/>
  <c r="AC21" i="280"/>
  <c r="AM21" i="280"/>
  <c r="AW21" i="280"/>
  <c r="U22" i="280"/>
  <c r="AM23" i="280"/>
  <c r="AM24" i="280"/>
  <c r="S25" i="280"/>
  <c r="AC25" i="280"/>
  <c r="AM25" i="280"/>
  <c r="AW25" i="280"/>
  <c r="U26" i="280"/>
  <c r="AM27" i="280"/>
  <c r="AM28" i="280"/>
  <c r="S29" i="280"/>
  <c r="AC29" i="280"/>
  <c r="AM29" i="280"/>
  <c r="AW29" i="280"/>
  <c r="U30" i="280"/>
  <c r="AM31" i="280"/>
  <c r="AM32" i="280"/>
  <c r="S33" i="280"/>
  <c r="AC33" i="280"/>
  <c r="AM33" i="280"/>
  <c r="AW33" i="280"/>
  <c r="U34" i="280"/>
  <c r="AM35" i="280"/>
  <c r="AM36" i="280"/>
  <c r="S37" i="280"/>
  <c r="AC37" i="280"/>
  <c r="AM37" i="280"/>
  <c r="AW37" i="280"/>
  <c r="AD39" i="280"/>
  <c r="U41" i="280"/>
  <c r="V6" i="280"/>
  <c r="L7" i="280"/>
  <c r="AN7" i="280"/>
  <c r="L8" i="280"/>
  <c r="AN8" i="280"/>
  <c r="J9" i="280"/>
  <c r="V10" i="280"/>
  <c r="L11" i="280"/>
  <c r="AN11" i="280"/>
  <c r="L12" i="280"/>
  <c r="AN12" i="280"/>
  <c r="J13" i="280"/>
  <c r="V14" i="280"/>
  <c r="L15" i="280"/>
  <c r="AN15" i="280"/>
  <c r="L16" i="280"/>
  <c r="AN16" i="280"/>
  <c r="J17" i="280"/>
  <c r="V18" i="280"/>
  <c r="L20" i="280"/>
  <c r="AN20" i="280"/>
  <c r="J21" i="280"/>
  <c r="V22" i="280"/>
  <c r="L24" i="280"/>
  <c r="AN24" i="280"/>
  <c r="J25" i="280"/>
  <c r="V26" i="280"/>
  <c r="L28" i="280"/>
  <c r="AN28" i="280"/>
  <c r="J29" i="280"/>
  <c r="V30" i="280"/>
  <c r="AN31" i="280"/>
  <c r="L32" i="280"/>
  <c r="AN32" i="280"/>
  <c r="J33" i="280"/>
  <c r="V34" i="280"/>
  <c r="AN35" i="280"/>
  <c r="L36" i="280"/>
  <c r="AN36" i="280"/>
  <c r="J37" i="280"/>
  <c r="AW41" i="280"/>
  <c r="AW40" i="280"/>
  <c r="AW39" i="280"/>
  <c r="J41" i="280"/>
  <c r="L6" i="280"/>
  <c r="AV6" i="280"/>
  <c r="M7" i="280"/>
  <c r="M8" i="280"/>
  <c r="AE9" i="280"/>
  <c r="L10" i="280"/>
  <c r="AV10" i="280"/>
  <c r="M11" i="280"/>
  <c r="M12" i="280"/>
  <c r="AE13" i="280"/>
  <c r="BC13" i="280"/>
  <c r="L14" i="280"/>
  <c r="AV14" i="280"/>
  <c r="M15" i="280"/>
  <c r="M16" i="280"/>
  <c r="AE17" i="280"/>
  <c r="BC17" i="280"/>
  <c r="M19" i="280"/>
  <c r="AE21" i="280"/>
  <c r="BC21" i="280"/>
  <c r="M23" i="280"/>
  <c r="M24" i="280"/>
  <c r="AE25" i="280"/>
  <c r="BC25" i="280"/>
  <c r="M27" i="280"/>
  <c r="M28" i="280"/>
  <c r="AE29" i="280"/>
  <c r="BC29" i="280"/>
  <c r="M31" i="280"/>
  <c r="M32" i="280"/>
  <c r="AE33" i="280"/>
  <c r="BC33" i="280"/>
  <c r="M35" i="280"/>
  <c r="M36" i="280"/>
  <c r="AE37" i="280"/>
  <c r="BF37" i="280"/>
  <c r="AV40" i="280"/>
  <c r="K41" i="280"/>
  <c r="M6" i="280"/>
  <c r="AW6" i="280"/>
  <c r="AD7" i="280"/>
  <c r="V9" i="280"/>
  <c r="M10" i="280"/>
  <c r="AW10" i="280"/>
  <c r="AD11" i="280"/>
  <c r="V13" i="280"/>
  <c r="M14" i="280"/>
  <c r="AW14" i="280"/>
  <c r="AD15" i="280"/>
  <c r="L17" i="280"/>
  <c r="V17" i="280"/>
  <c r="AD19" i="280"/>
  <c r="AD20" i="280"/>
  <c r="V21" i="280"/>
  <c r="AW22" i="280"/>
  <c r="AD23" i="280"/>
  <c r="AD24" i="280"/>
  <c r="V25" i="280"/>
  <c r="AW26" i="280"/>
  <c r="AD27" i="280"/>
  <c r="AD28" i="280"/>
  <c r="V29" i="280"/>
  <c r="M30" i="280"/>
  <c r="AW30" i="280"/>
  <c r="AD31" i="280"/>
  <c r="AD32" i="280"/>
  <c r="V33" i="280"/>
  <c r="M34" i="280"/>
  <c r="AW34" i="280"/>
  <c r="AD35" i="280"/>
  <c r="AD36" i="280"/>
  <c r="V37" i="280"/>
  <c r="L40" i="280"/>
  <c r="M41" i="280"/>
  <c r="AE38" i="280"/>
  <c r="M40" i="280"/>
  <c r="AD40" i="280"/>
  <c r="L41" i="280"/>
  <c r="AC41" i="280"/>
  <c r="AU41" i="280"/>
  <c r="AT41" i="280"/>
  <c r="AD49" i="280"/>
  <c r="AE46" i="280"/>
  <c r="AD46" i="280"/>
  <c r="AE48" i="280"/>
  <c r="AE47" i="280"/>
  <c r="AD48" i="280"/>
  <c r="AD47" i="280"/>
  <c r="AE49" i="280"/>
  <c r="AE32" i="280"/>
  <c r="BE32" i="280"/>
  <c r="AE36" i="280"/>
  <c r="BE36" i="280"/>
  <c r="AV41" i="280"/>
  <c r="BE41" i="280"/>
  <c r="AD45" i="280"/>
  <c r="AD42" i="280"/>
  <c r="AE44" i="280"/>
  <c r="AE43" i="280"/>
  <c r="AD44" i="280"/>
  <c r="AD43" i="280"/>
  <c r="AV7" i="280"/>
  <c r="BF7" i="280"/>
  <c r="AV8" i="280"/>
  <c r="BF8" i="280"/>
  <c r="AV11" i="280"/>
  <c r="BF11" i="280"/>
  <c r="AV12" i="280"/>
  <c r="BF12" i="280"/>
  <c r="AV15" i="280"/>
  <c r="BF15" i="280"/>
  <c r="AV16" i="280"/>
  <c r="BF16" i="280"/>
  <c r="AV20" i="280"/>
  <c r="BF20" i="280"/>
  <c r="AV24" i="280"/>
  <c r="BF24" i="280"/>
  <c r="AV28" i="280"/>
  <c r="BF28" i="280"/>
  <c r="BF32" i="280"/>
  <c r="BF35" i="280"/>
  <c r="AV36" i="280"/>
  <c r="BE37" i="280"/>
  <c r="AV38" i="280"/>
  <c r="S41" i="280"/>
  <c r="U7" i="280"/>
  <c r="AW7" i="280"/>
  <c r="U11" i="280"/>
  <c r="AW11" i="280"/>
  <c r="U15" i="280"/>
  <c r="AW15" i="280"/>
  <c r="U19" i="280"/>
  <c r="AW19" i="280"/>
  <c r="U23" i="280"/>
  <c r="AW23" i="280"/>
  <c r="U27" i="280"/>
  <c r="AW27" i="280"/>
  <c r="U31" i="280"/>
  <c r="AW31" i="280"/>
  <c r="U35" i="280"/>
  <c r="AW35" i="280"/>
  <c r="AD41" i="280"/>
  <c r="AE40" i="280"/>
  <c r="AE39" i="280"/>
  <c r="AW38" i="280"/>
  <c r="L39" i="280"/>
  <c r="AM41" i="280"/>
  <c r="AK41" i="280"/>
  <c r="BC41" i="280"/>
  <c r="AE45" i="280"/>
  <c r="AE53" i="280"/>
  <c r="AE57" i="280"/>
  <c r="AE61" i="280"/>
  <c r="AE65" i="280"/>
  <c r="AE69" i="280"/>
  <c r="AE73" i="280"/>
  <c r="AE77" i="280"/>
  <c r="AT121" i="280"/>
  <c r="AU121" i="280"/>
  <c r="AW125" i="280"/>
  <c r="AV124" i="280"/>
  <c r="AV123" i="280"/>
  <c r="AW122" i="280"/>
  <c r="AW123" i="280"/>
  <c r="AV122" i="280"/>
  <c r="M185" i="280"/>
  <c r="M182" i="280"/>
  <c r="M184" i="280"/>
  <c r="M183" i="280"/>
  <c r="L184" i="280"/>
  <c r="L183" i="280"/>
  <c r="L182" i="280"/>
  <c r="L45" i="280"/>
  <c r="L49" i="280"/>
  <c r="AD51" i="280"/>
  <c r="AD52" i="280"/>
  <c r="L53" i="280"/>
  <c r="AD55" i="280"/>
  <c r="AD56" i="280"/>
  <c r="L57" i="280"/>
  <c r="V57" i="280"/>
  <c r="AD59" i="280"/>
  <c r="AD60" i="280"/>
  <c r="V61" i="280"/>
  <c r="M62" i="280"/>
  <c r="AW62" i="280"/>
  <c r="AD63" i="280"/>
  <c r="AD64" i="280"/>
  <c r="M66" i="280"/>
  <c r="AW66" i="280"/>
  <c r="AD67" i="280"/>
  <c r="AD68" i="280"/>
  <c r="V69" i="280"/>
  <c r="M70" i="280"/>
  <c r="AW70" i="280"/>
  <c r="AD71" i="280"/>
  <c r="AD72" i="280"/>
  <c r="V73" i="280"/>
  <c r="M74" i="280"/>
  <c r="AW74" i="280"/>
  <c r="AD75" i="280"/>
  <c r="AD76" i="280"/>
  <c r="V77" i="280"/>
  <c r="BF77" i="280"/>
  <c r="AW81" i="280"/>
  <c r="AV80" i="280"/>
  <c r="AV78" i="280"/>
  <c r="AD85" i="280"/>
  <c r="AE84" i="280"/>
  <c r="AE83" i="280"/>
  <c r="AE85" i="280"/>
  <c r="AE82" i="280"/>
  <c r="AW89" i="280"/>
  <c r="AV88" i="280"/>
  <c r="AV87" i="280"/>
  <c r="AV89" i="280"/>
  <c r="AW88" i="280"/>
  <c r="AW87" i="280"/>
  <c r="AW86" i="280"/>
  <c r="T117" i="280"/>
  <c r="S117" i="280"/>
  <c r="BF133" i="280"/>
  <c r="BF132" i="280"/>
  <c r="BF131" i="280"/>
  <c r="BF130" i="280"/>
  <c r="BE133" i="280"/>
  <c r="BE132" i="280"/>
  <c r="BE130" i="280"/>
  <c r="AK169" i="280"/>
  <c r="AL169" i="280"/>
  <c r="AM38" i="280"/>
  <c r="BE38" i="280"/>
  <c r="BE39" i="280"/>
  <c r="AM42" i="280"/>
  <c r="BE42" i="280"/>
  <c r="BE43" i="280"/>
  <c r="M45" i="280"/>
  <c r="BE45" i="280"/>
  <c r="AM46" i="280"/>
  <c r="BE46" i="280"/>
  <c r="BE47" i="280"/>
  <c r="M49" i="280"/>
  <c r="BE49" i="280"/>
  <c r="AM50" i="280"/>
  <c r="BE50" i="280"/>
  <c r="AE51" i="280"/>
  <c r="BE51" i="280"/>
  <c r="AE52" i="280"/>
  <c r="M53" i="280"/>
  <c r="BE53" i="280"/>
  <c r="AM54" i="280"/>
  <c r="BE54" i="280"/>
  <c r="AE55" i="280"/>
  <c r="BE55" i="280"/>
  <c r="AE56" i="280"/>
  <c r="M57" i="280"/>
  <c r="BE57" i="280"/>
  <c r="AM58" i="280"/>
  <c r="BE58" i="280"/>
  <c r="AE59" i="280"/>
  <c r="BE59" i="280"/>
  <c r="AE60" i="280"/>
  <c r="M61" i="280"/>
  <c r="BE61" i="280"/>
  <c r="AM62" i="280"/>
  <c r="BE62" i="280"/>
  <c r="AE63" i="280"/>
  <c r="BE63" i="280"/>
  <c r="AE64" i="280"/>
  <c r="M65" i="280"/>
  <c r="BE65" i="280"/>
  <c r="AM66" i="280"/>
  <c r="BE66" i="280"/>
  <c r="AE67" i="280"/>
  <c r="BE67" i="280"/>
  <c r="AE68" i="280"/>
  <c r="M69" i="280"/>
  <c r="BE69" i="280"/>
  <c r="AM70" i="280"/>
  <c r="BE70" i="280"/>
  <c r="AE71" i="280"/>
  <c r="BE71" i="280"/>
  <c r="AE72" i="280"/>
  <c r="M73" i="280"/>
  <c r="BE73" i="280"/>
  <c r="AM74" i="280"/>
  <c r="BE74" i="280"/>
  <c r="AE75" i="280"/>
  <c r="BE75" i="280"/>
  <c r="AE76" i="280"/>
  <c r="M77" i="280"/>
  <c r="M81" i="280"/>
  <c r="M79" i="280"/>
  <c r="L78" i="280"/>
  <c r="BF81" i="280"/>
  <c r="BF80" i="280"/>
  <c r="BE80" i="280"/>
  <c r="BF79" i="280"/>
  <c r="AM81" i="280"/>
  <c r="BE81" i="280"/>
  <c r="AW85" i="280"/>
  <c r="AV84" i="280"/>
  <c r="AV83" i="280"/>
  <c r="AV82" i="280"/>
  <c r="AW84" i="280"/>
  <c r="AW83" i="280"/>
  <c r="T97" i="280"/>
  <c r="S97" i="280"/>
  <c r="U132" i="280"/>
  <c r="U131" i="280"/>
  <c r="V130" i="280"/>
  <c r="V133" i="280"/>
  <c r="V132" i="280"/>
  <c r="V131" i="280"/>
  <c r="U130" i="280"/>
  <c r="AK161" i="280"/>
  <c r="AL161" i="280"/>
  <c r="AK165" i="280"/>
  <c r="AL165" i="280"/>
  <c r="AV44" i="280"/>
  <c r="AT45" i="280"/>
  <c r="AV48" i="280"/>
  <c r="AT49" i="280"/>
  <c r="AV51" i="280"/>
  <c r="AV52" i="280"/>
  <c r="AT53" i="280"/>
  <c r="AV56" i="280"/>
  <c r="AT57" i="280"/>
  <c r="AV60" i="280"/>
  <c r="AT61" i="280"/>
  <c r="AV64" i="280"/>
  <c r="AT65" i="280"/>
  <c r="AV68" i="280"/>
  <c r="AT69" i="280"/>
  <c r="AV71" i="280"/>
  <c r="AV72" i="280"/>
  <c r="AT73" i="280"/>
  <c r="AV75" i="280"/>
  <c r="AV76" i="280"/>
  <c r="AT77" i="280"/>
  <c r="AN81" i="280"/>
  <c r="AN80" i="280"/>
  <c r="AM80" i="280"/>
  <c r="AN79" i="280"/>
  <c r="U81" i="280"/>
  <c r="AD84" i="280"/>
  <c r="AM89" i="280"/>
  <c r="AK89" i="280"/>
  <c r="J105" i="280"/>
  <c r="K105" i="280"/>
  <c r="AM113" i="280"/>
  <c r="AK113" i="280"/>
  <c r="AW124" i="280"/>
  <c r="U40" i="280"/>
  <c r="AW43" i="280"/>
  <c r="U44" i="280"/>
  <c r="AW44" i="280"/>
  <c r="AK45" i="280"/>
  <c r="AW47" i="280"/>
  <c r="U48" i="280"/>
  <c r="AW48" i="280"/>
  <c r="AK49" i="280"/>
  <c r="AD50" i="280"/>
  <c r="AW51" i="280"/>
  <c r="AW52" i="280"/>
  <c r="AK53" i="280"/>
  <c r="AD54" i="280"/>
  <c r="AW55" i="280"/>
  <c r="AW56" i="280"/>
  <c r="AK57" i="280"/>
  <c r="AD58" i="280"/>
  <c r="AW59" i="280"/>
  <c r="U60" i="280"/>
  <c r="AW60" i="280"/>
  <c r="AD62" i="280"/>
  <c r="AW63" i="280"/>
  <c r="AW64" i="280"/>
  <c r="AD66" i="280"/>
  <c r="AW67" i="280"/>
  <c r="AW68" i="280"/>
  <c r="AD70" i="280"/>
  <c r="AW71" i="280"/>
  <c r="AW72" i="280"/>
  <c r="AD74" i="280"/>
  <c r="AW75" i="280"/>
  <c r="AW76" i="280"/>
  <c r="V78" i="280"/>
  <c r="AW79" i="280"/>
  <c r="U80" i="280"/>
  <c r="V81" i="280"/>
  <c r="J101" i="280"/>
  <c r="K101" i="280"/>
  <c r="AW105" i="280"/>
  <c r="AV104" i="280"/>
  <c r="AV103" i="280"/>
  <c r="AW102" i="280"/>
  <c r="AV102" i="280"/>
  <c r="AW104" i="280"/>
  <c r="AW103" i="280"/>
  <c r="AD113" i="280"/>
  <c r="AE112" i="280"/>
  <c r="AE111" i="280"/>
  <c r="AE113" i="280"/>
  <c r="AD112" i="280"/>
  <c r="AE110" i="280"/>
  <c r="AD111" i="280"/>
  <c r="AD110" i="280"/>
  <c r="AE50" i="280"/>
  <c r="AE54" i="280"/>
  <c r="AE58" i="280"/>
  <c r="AE62" i="280"/>
  <c r="AE66" i="280"/>
  <c r="AE70" i="280"/>
  <c r="AE74" i="280"/>
  <c r="U79" i="280"/>
  <c r="V80" i="280"/>
  <c r="AM39" i="280"/>
  <c r="AM40" i="280"/>
  <c r="AM43" i="280"/>
  <c r="AM44" i="280"/>
  <c r="S45" i="280"/>
  <c r="AM47" i="280"/>
  <c r="AM48" i="280"/>
  <c r="S49" i="280"/>
  <c r="AM51" i="280"/>
  <c r="AM52" i="280"/>
  <c r="S53" i="280"/>
  <c r="AM55" i="280"/>
  <c r="AM56" i="280"/>
  <c r="S57" i="280"/>
  <c r="AM59" i="280"/>
  <c r="AM60" i="280"/>
  <c r="S61" i="280"/>
  <c r="AM63" i="280"/>
  <c r="AM64" i="280"/>
  <c r="S65" i="280"/>
  <c r="AM67" i="280"/>
  <c r="AM68" i="280"/>
  <c r="S69" i="280"/>
  <c r="AM71" i="280"/>
  <c r="AM72" i="280"/>
  <c r="S73" i="280"/>
  <c r="AM75" i="280"/>
  <c r="M78" i="280"/>
  <c r="BE78" i="280"/>
  <c r="V79" i="280"/>
  <c r="J81" i="280"/>
  <c r="AV81" i="280"/>
  <c r="AW82" i="280"/>
  <c r="L88" i="280"/>
  <c r="L87" i="280"/>
  <c r="M89" i="280"/>
  <c r="M86" i="280"/>
  <c r="M88" i="280"/>
  <c r="M87" i="280"/>
  <c r="AD93" i="280"/>
  <c r="AE92" i="280"/>
  <c r="AE91" i="280"/>
  <c r="AE90" i="280"/>
  <c r="AD90" i="280"/>
  <c r="AE93" i="280"/>
  <c r="AD92" i="280"/>
  <c r="AD91" i="280"/>
  <c r="AN40" i="280"/>
  <c r="L43" i="280"/>
  <c r="AN44" i="280"/>
  <c r="L47" i="280"/>
  <c r="AN48" i="280"/>
  <c r="L51" i="280"/>
  <c r="AN52" i="280"/>
  <c r="L55" i="280"/>
  <c r="L59" i="280"/>
  <c r="AN60" i="280"/>
  <c r="L63" i="280"/>
  <c r="L67" i="280"/>
  <c r="L71" i="280"/>
  <c r="L75" i="280"/>
  <c r="BD77" i="280"/>
  <c r="AM78" i="280"/>
  <c r="AM79" i="280"/>
  <c r="AT81" i="280"/>
  <c r="AU81" i="280"/>
  <c r="J85" i="280"/>
  <c r="AV125" i="280"/>
  <c r="BE131" i="280"/>
  <c r="AT85" i="280"/>
  <c r="M91" i="280"/>
  <c r="AW91" i="280"/>
  <c r="M92" i="280"/>
  <c r="AT93" i="280"/>
  <c r="AD101" i="280"/>
  <c r="AE100" i="280"/>
  <c r="AE99" i="280"/>
  <c r="M103" i="280"/>
  <c r="AW109" i="280"/>
  <c r="AV108" i="280"/>
  <c r="AV107" i="280"/>
  <c r="BE109" i="280"/>
  <c r="L110" i="280"/>
  <c r="AM117" i="280"/>
  <c r="AV118" i="280"/>
  <c r="T121" i="280"/>
  <c r="S121" i="280"/>
  <c r="AD122" i="280"/>
  <c r="BC129" i="280"/>
  <c r="K141" i="280"/>
  <c r="J141" i="280"/>
  <c r="AK145" i="280"/>
  <c r="BF153" i="280"/>
  <c r="BF152" i="280"/>
  <c r="BF151" i="280"/>
  <c r="BF150" i="280"/>
  <c r="BE152" i="280"/>
  <c r="BE151" i="280"/>
  <c r="BC153" i="280"/>
  <c r="U156" i="280"/>
  <c r="U155" i="280"/>
  <c r="U157" i="280"/>
  <c r="V154" i="280"/>
  <c r="K157" i="280"/>
  <c r="J157" i="280"/>
  <c r="V157" i="280"/>
  <c r="BE158" i="280"/>
  <c r="BE160" i="280"/>
  <c r="BE162" i="280"/>
  <c r="BE163" i="280"/>
  <c r="BE164" i="280"/>
  <c r="BE166" i="280"/>
  <c r="BE167" i="280"/>
  <c r="BE168" i="280"/>
  <c r="L181" i="280"/>
  <c r="J181" i="280"/>
  <c r="AW93" i="280"/>
  <c r="AV92" i="280"/>
  <c r="AV91" i="280"/>
  <c r="L96" i="280"/>
  <c r="L95" i="280"/>
  <c r="M97" i="280"/>
  <c r="AV94" i="280"/>
  <c r="M99" i="280"/>
  <c r="AW99" i="280"/>
  <c r="M100" i="280"/>
  <c r="AT101" i="280"/>
  <c r="AD103" i="280"/>
  <c r="M104" i="280"/>
  <c r="AT105" i="280"/>
  <c r="J109" i="280"/>
  <c r="M110" i="280"/>
  <c r="AW113" i="280"/>
  <c r="AV112" i="280"/>
  <c r="AV111" i="280"/>
  <c r="J113" i="280"/>
  <c r="BE113" i="280"/>
  <c r="AD117" i="280"/>
  <c r="AE116" i="280"/>
  <c r="AE115" i="280"/>
  <c r="AD121" i="280"/>
  <c r="AE120" i="280"/>
  <c r="AE119" i="280"/>
  <c r="AW118" i="280"/>
  <c r="AD119" i="280"/>
  <c r="AW119" i="280"/>
  <c r="AM121" i="280"/>
  <c r="AV121" i="280"/>
  <c r="L124" i="280"/>
  <c r="L123" i="280"/>
  <c r="M125" i="280"/>
  <c r="AE122" i="280"/>
  <c r="AT125" i="280"/>
  <c r="AW128" i="280"/>
  <c r="AV128" i="280"/>
  <c r="AV127" i="280"/>
  <c r="AD128" i="280"/>
  <c r="BD129" i="280"/>
  <c r="AK137" i="280"/>
  <c r="AD141" i="280"/>
  <c r="AB141" i="280"/>
  <c r="BE142" i="280"/>
  <c r="AL145" i="280"/>
  <c r="BD153" i="280"/>
  <c r="AD157" i="280"/>
  <c r="AB157" i="280"/>
  <c r="BE161" i="280"/>
  <c r="AN162" i="280"/>
  <c r="AN165" i="280"/>
  <c r="AN164" i="280"/>
  <c r="AN163" i="280"/>
  <c r="AN166" i="280"/>
  <c r="AN169" i="280"/>
  <c r="AN168" i="280"/>
  <c r="AN167" i="280"/>
  <c r="AU169" i="280"/>
  <c r="AT169" i="280"/>
  <c r="M193" i="280"/>
  <c r="M190" i="280"/>
  <c r="M192" i="280"/>
  <c r="M191" i="280"/>
  <c r="L192" i="280"/>
  <c r="L191" i="280"/>
  <c r="AV194" i="280"/>
  <c r="T81" i="280"/>
  <c r="S81" i="280"/>
  <c r="L84" i="280"/>
  <c r="L83" i="280"/>
  <c r="M85" i="280"/>
  <c r="T85" i="280"/>
  <c r="S85" i="280"/>
  <c r="J89" i="280"/>
  <c r="T93" i="280"/>
  <c r="S93" i="280"/>
  <c r="L98" i="280"/>
  <c r="AW101" i="280"/>
  <c r="AV100" i="280"/>
  <c r="AV99" i="280"/>
  <c r="AD99" i="280"/>
  <c r="AD100" i="280"/>
  <c r="AU101" i="280"/>
  <c r="L104" i="280"/>
  <c r="L103" i="280"/>
  <c r="M105" i="280"/>
  <c r="AE102" i="280"/>
  <c r="AD104" i="280"/>
  <c r="AU105" i="280"/>
  <c r="L108" i="280"/>
  <c r="L107" i="280"/>
  <c r="M109" i="280"/>
  <c r="AD106" i="280"/>
  <c r="AD107" i="280"/>
  <c r="AW107" i="280"/>
  <c r="K109" i="280"/>
  <c r="BC109" i="280"/>
  <c r="M111" i="280"/>
  <c r="K113" i="280"/>
  <c r="AK117" i="280"/>
  <c r="BE117" i="280"/>
  <c r="M123" i="280"/>
  <c r="T125" i="280"/>
  <c r="S125" i="280"/>
  <c r="AE125" i="280"/>
  <c r="AU125" i="280"/>
  <c r="AK133" i="280"/>
  <c r="AN146" i="280"/>
  <c r="AN149" i="280"/>
  <c r="AN148" i="280"/>
  <c r="AN147" i="280"/>
  <c r="AM148" i="280"/>
  <c r="AM147" i="280"/>
  <c r="BC149" i="280"/>
  <c r="U152" i="280"/>
  <c r="U151" i="280"/>
  <c r="U153" i="280"/>
  <c r="V150" i="280"/>
  <c r="K153" i="280"/>
  <c r="J153" i="280"/>
  <c r="V153" i="280"/>
  <c r="AU161" i="280"/>
  <c r="AT161" i="280"/>
  <c r="AU165" i="280"/>
  <c r="AT165" i="280"/>
  <c r="AV177" i="280"/>
  <c r="AT177" i="280"/>
  <c r="BD213" i="280"/>
  <c r="BC213" i="280"/>
  <c r="V221" i="280"/>
  <c r="V220" i="280"/>
  <c r="V219" i="280"/>
  <c r="U220" i="280"/>
  <c r="U219" i="280"/>
  <c r="V218" i="280"/>
  <c r="U218" i="280"/>
  <c r="AD81" i="280"/>
  <c r="AE80" i="280"/>
  <c r="AE81" i="280"/>
  <c r="AE88" i="280"/>
  <c r="AE87" i="280"/>
  <c r="K89" i="280"/>
  <c r="BC89" i="280"/>
  <c r="AD97" i="280"/>
  <c r="AE96" i="280"/>
  <c r="AE95" i="280"/>
  <c r="J97" i="280"/>
  <c r="T101" i="280"/>
  <c r="S101" i="280"/>
  <c r="AE101" i="280"/>
  <c r="T105" i="280"/>
  <c r="S105" i="280"/>
  <c r="AE106" i="280"/>
  <c r="M108" i="280"/>
  <c r="AW108" i="280"/>
  <c r="AT109" i="280"/>
  <c r="AW111" i="280"/>
  <c r="AW112" i="280"/>
  <c r="BC113" i="280"/>
  <c r="AW117" i="280"/>
  <c r="AV116" i="280"/>
  <c r="AV115" i="280"/>
  <c r="J117" i="280"/>
  <c r="AK121" i="280"/>
  <c r="AM125" i="280"/>
  <c r="L128" i="280"/>
  <c r="L127" i="280"/>
  <c r="M129" i="280"/>
  <c r="L129" i="280"/>
  <c r="AD129" i="280"/>
  <c r="AB129" i="280"/>
  <c r="AL133" i="280"/>
  <c r="AN134" i="280"/>
  <c r="AN137" i="280"/>
  <c r="AN136" i="280"/>
  <c r="AN135" i="280"/>
  <c r="AU145" i="280"/>
  <c r="AT145" i="280"/>
  <c r="BD149" i="280"/>
  <c r="AD153" i="280"/>
  <c r="AB153" i="280"/>
  <c r="V155" i="280"/>
  <c r="AD169" i="280"/>
  <c r="AB169" i="280"/>
  <c r="AV179" i="280"/>
  <c r="AV185" i="280"/>
  <c r="AT185" i="280"/>
  <c r="AV193" i="280"/>
  <c r="AT193" i="280"/>
  <c r="BF200" i="280"/>
  <c r="BF199" i="280"/>
  <c r="BF201" i="280"/>
  <c r="BE199" i="280"/>
  <c r="BE200" i="280"/>
  <c r="BE201" i="280"/>
  <c r="BF237" i="280"/>
  <c r="BF236" i="280"/>
  <c r="BF235" i="280"/>
  <c r="BE236" i="280"/>
  <c r="BE235" i="280"/>
  <c r="BF234" i="280"/>
  <c r="BE234" i="280"/>
  <c r="AT89" i="280"/>
  <c r="AV106" i="280"/>
  <c r="L112" i="280"/>
  <c r="L111" i="280"/>
  <c r="M113" i="280"/>
  <c r="AT113" i="280"/>
  <c r="AW121" i="280"/>
  <c r="AV120" i="280"/>
  <c r="AV119" i="280"/>
  <c r="J121" i="280"/>
  <c r="BE121" i="280"/>
  <c r="AD125" i="280"/>
  <c r="AE124" i="280"/>
  <c r="AE123" i="280"/>
  <c r="K129" i="280"/>
  <c r="J129" i="280"/>
  <c r="AU137" i="280"/>
  <c r="AT137" i="280"/>
  <c r="AN138" i="280"/>
  <c r="AN141" i="280"/>
  <c r="AN140" i="280"/>
  <c r="AN139" i="280"/>
  <c r="AM140" i="280"/>
  <c r="AM139" i="280"/>
  <c r="K149" i="280"/>
  <c r="J149" i="280"/>
  <c r="BE150" i="280"/>
  <c r="U154" i="280"/>
  <c r="BF161" i="280"/>
  <c r="BF160" i="280"/>
  <c r="BF159" i="280"/>
  <c r="BF158" i="280"/>
  <c r="BE159" i="280"/>
  <c r="BF165" i="280"/>
  <c r="BF164" i="280"/>
  <c r="BF163" i="280"/>
  <c r="BF162" i="280"/>
  <c r="BF169" i="280"/>
  <c r="BF168" i="280"/>
  <c r="BF167" i="280"/>
  <c r="BF166" i="280"/>
  <c r="AV173" i="280"/>
  <c r="AT173" i="280"/>
  <c r="AE174" i="280"/>
  <c r="AE176" i="280"/>
  <c r="AE175" i="280"/>
  <c r="AD176" i="280"/>
  <c r="AD175" i="280"/>
  <c r="AE177" i="280"/>
  <c r="AD177" i="280"/>
  <c r="AC177" i="280"/>
  <c r="AB177" i="280"/>
  <c r="AW181" i="280"/>
  <c r="AW178" i="280"/>
  <c r="AW179" i="280"/>
  <c r="AW180" i="280"/>
  <c r="AE186" i="280"/>
  <c r="AE188" i="280"/>
  <c r="AE187" i="280"/>
  <c r="AD188" i="280"/>
  <c r="AD187" i="280"/>
  <c r="AE189" i="280"/>
  <c r="AD189" i="280"/>
  <c r="AV197" i="280"/>
  <c r="AT197" i="280"/>
  <c r="L92" i="280"/>
  <c r="L91" i="280"/>
  <c r="M93" i="280"/>
  <c r="AV90" i="280"/>
  <c r="AW97" i="280"/>
  <c r="AV96" i="280"/>
  <c r="AV95" i="280"/>
  <c r="M95" i="280"/>
  <c r="AW95" i="280"/>
  <c r="M96" i="280"/>
  <c r="AW96" i="280"/>
  <c r="L97" i="280"/>
  <c r="AT97" i="280"/>
  <c r="AD105" i="280"/>
  <c r="AE104" i="280"/>
  <c r="AE103" i="280"/>
  <c r="AW106" i="280"/>
  <c r="T109" i="280"/>
  <c r="S109" i="280"/>
  <c r="AV110" i="280"/>
  <c r="T113" i="280"/>
  <c r="S113" i="280"/>
  <c r="AU113" i="280"/>
  <c r="L116" i="280"/>
  <c r="L115" i="280"/>
  <c r="M117" i="280"/>
  <c r="AD114" i="280"/>
  <c r="M115" i="280"/>
  <c r="AW115" i="280"/>
  <c r="M116" i="280"/>
  <c r="AW116" i="280"/>
  <c r="AT117" i="280"/>
  <c r="AD118" i="280"/>
  <c r="AD120" i="280"/>
  <c r="AW120" i="280"/>
  <c r="K121" i="280"/>
  <c r="L122" i="280"/>
  <c r="AK125" i="280"/>
  <c r="AV126" i="280"/>
  <c r="AW127" i="280"/>
  <c r="AV129" i="280"/>
  <c r="AU133" i="280"/>
  <c r="AT133" i="280"/>
  <c r="U144" i="280"/>
  <c r="U143" i="280"/>
  <c r="U145" i="280"/>
  <c r="V142" i="280"/>
  <c r="V145" i="280"/>
  <c r="V144" i="280"/>
  <c r="V143" i="280"/>
  <c r="BF145" i="280"/>
  <c r="BF144" i="280"/>
  <c r="BF143" i="280"/>
  <c r="BF142" i="280"/>
  <c r="BE143" i="280"/>
  <c r="AD149" i="280"/>
  <c r="AB149" i="280"/>
  <c r="V151" i="280"/>
  <c r="BE157" i="280"/>
  <c r="U160" i="280"/>
  <c r="U159" i="280"/>
  <c r="U161" i="280"/>
  <c r="V158" i="280"/>
  <c r="V160" i="280"/>
  <c r="V159" i="280"/>
  <c r="V161" i="280"/>
  <c r="AM166" i="280"/>
  <c r="L190" i="280"/>
  <c r="AC193" i="280"/>
  <c r="AB193" i="280"/>
  <c r="AW197" i="280"/>
  <c r="AW194" i="280"/>
  <c r="AW196" i="280"/>
  <c r="AW195" i="280"/>
  <c r="BF213" i="280"/>
  <c r="BE211" i="280"/>
  <c r="BE213" i="280"/>
  <c r="BF212" i="280"/>
  <c r="BF210" i="280"/>
  <c r="BE212" i="280"/>
  <c r="BF211" i="280"/>
  <c r="BE210" i="280"/>
  <c r="V233" i="280"/>
  <c r="V232" i="280"/>
  <c r="V231" i="280"/>
  <c r="U232" i="280"/>
  <c r="U231" i="280"/>
  <c r="V230" i="280"/>
  <c r="U230" i="280"/>
  <c r="AK237" i="280"/>
  <c r="AL237" i="280"/>
  <c r="T89" i="280"/>
  <c r="S89" i="280"/>
  <c r="J93" i="280"/>
  <c r="L100" i="280"/>
  <c r="L99" i="280"/>
  <c r="M101" i="280"/>
  <c r="BE101" i="280"/>
  <c r="AK105" i="280"/>
  <c r="BE105" i="280"/>
  <c r="AD109" i="280"/>
  <c r="AE108" i="280"/>
  <c r="AE107" i="280"/>
  <c r="AW110" i="280"/>
  <c r="AE114" i="280"/>
  <c r="AD115" i="280"/>
  <c r="AD116" i="280"/>
  <c r="L120" i="280"/>
  <c r="L119" i="280"/>
  <c r="M121" i="280"/>
  <c r="AE118" i="280"/>
  <c r="BC121" i="280"/>
  <c r="M122" i="280"/>
  <c r="M124" i="280"/>
  <c r="J125" i="280"/>
  <c r="BE125" i="280"/>
  <c r="AE129" i="280"/>
  <c r="AE128" i="280"/>
  <c r="AE127" i="280"/>
  <c r="AW126" i="280"/>
  <c r="AW129" i="280"/>
  <c r="BF137" i="280"/>
  <c r="BF136" i="280"/>
  <c r="BF135" i="280"/>
  <c r="BF134" i="280"/>
  <c r="BC141" i="280"/>
  <c r="AM146" i="280"/>
  <c r="U150" i="280"/>
  <c r="BF157" i="280"/>
  <c r="BF156" i="280"/>
  <c r="BF155" i="280"/>
  <c r="BF154" i="280"/>
  <c r="BE156" i="280"/>
  <c r="BE155" i="280"/>
  <c r="BC157" i="280"/>
  <c r="AM165" i="280"/>
  <c r="AM169" i="280"/>
  <c r="BE204" i="280"/>
  <c r="BF203" i="280"/>
  <c r="BE203" i="280"/>
  <c r="BE205" i="280"/>
  <c r="BF204" i="280"/>
  <c r="BF202" i="280"/>
  <c r="AM82" i="280"/>
  <c r="BE82" i="280"/>
  <c r="BE83" i="280"/>
  <c r="BE84" i="280"/>
  <c r="AM86" i="280"/>
  <c r="BE86" i="280"/>
  <c r="BE87" i="280"/>
  <c r="BE88" i="280"/>
  <c r="AM90" i="280"/>
  <c r="BE90" i="280"/>
  <c r="BE91" i="280"/>
  <c r="BE92" i="280"/>
  <c r="AM94" i="280"/>
  <c r="BE94" i="280"/>
  <c r="BE95" i="280"/>
  <c r="BE96" i="280"/>
  <c r="AM98" i="280"/>
  <c r="BE98" i="280"/>
  <c r="BE99" i="280"/>
  <c r="BE100" i="280"/>
  <c r="AM102" i="280"/>
  <c r="BE102" i="280"/>
  <c r="BE103" i="280"/>
  <c r="BE104" i="280"/>
  <c r="AM106" i="280"/>
  <c r="BE106" i="280"/>
  <c r="BE107" i="280"/>
  <c r="BE108" i="280"/>
  <c r="AM110" i="280"/>
  <c r="BE110" i="280"/>
  <c r="BE111" i="280"/>
  <c r="BE112" i="280"/>
  <c r="AM114" i="280"/>
  <c r="BE114" i="280"/>
  <c r="BE115" i="280"/>
  <c r="BE116" i="280"/>
  <c r="AM118" i="280"/>
  <c r="BE118" i="280"/>
  <c r="BE119" i="280"/>
  <c r="AM122" i="280"/>
  <c r="BE122" i="280"/>
  <c r="BE123" i="280"/>
  <c r="BE126" i="280"/>
  <c r="BE127" i="280"/>
  <c r="AU129" i="280"/>
  <c r="AT129" i="280"/>
  <c r="U133" i="280"/>
  <c r="U134" i="280"/>
  <c r="K137" i="280"/>
  <c r="J137" i="280"/>
  <c r="BC137" i="280"/>
  <c r="U140" i="280"/>
  <c r="U139" i="280"/>
  <c r="U141" i="280"/>
  <c r="V138" i="280"/>
  <c r="BF141" i="280"/>
  <c r="BF140" i="280"/>
  <c r="BF139" i="280"/>
  <c r="BF138" i="280"/>
  <c r="AU141" i="280"/>
  <c r="AT141" i="280"/>
  <c r="BE146" i="280"/>
  <c r="BE147" i="280"/>
  <c r="AK149" i="280"/>
  <c r="AM151" i="280"/>
  <c r="AM152" i="280"/>
  <c r="AK153" i="280"/>
  <c r="AM155" i="280"/>
  <c r="AM156" i="280"/>
  <c r="AK157" i="280"/>
  <c r="K161" i="280"/>
  <c r="J161" i="280"/>
  <c r="BC161" i="280"/>
  <c r="U164" i="280"/>
  <c r="U163" i="280"/>
  <c r="U165" i="280"/>
  <c r="V162" i="280"/>
  <c r="S177" i="280"/>
  <c r="AC185" i="280"/>
  <c r="AB185" i="280"/>
  <c r="AE194" i="280"/>
  <c r="AE196" i="280"/>
  <c r="AE195" i="280"/>
  <c r="AD196" i="280"/>
  <c r="AD195" i="280"/>
  <c r="AE197" i="280"/>
  <c r="AB201" i="280"/>
  <c r="AC201" i="280"/>
  <c r="AL217" i="280"/>
  <c r="AK217" i="280"/>
  <c r="AM227" i="280"/>
  <c r="AL229" i="280"/>
  <c r="AK229" i="280"/>
  <c r="AN82" i="280"/>
  <c r="BF82" i="280"/>
  <c r="BF83" i="280"/>
  <c r="BF84" i="280"/>
  <c r="AN86" i="280"/>
  <c r="BF86" i="280"/>
  <c r="BF87" i="280"/>
  <c r="BF88" i="280"/>
  <c r="AN90" i="280"/>
  <c r="BF90" i="280"/>
  <c r="BF91" i="280"/>
  <c r="BF92" i="280"/>
  <c r="AN94" i="280"/>
  <c r="BF95" i="280"/>
  <c r="BF96" i="280"/>
  <c r="AN98" i="280"/>
  <c r="BF98" i="280"/>
  <c r="BF99" i="280"/>
  <c r="BF100" i="280"/>
  <c r="AN102" i="280"/>
  <c r="BF102" i="280"/>
  <c r="BF103" i="280"/>
  <c r="BF104" i="280"/>
  <c r="AN106" i="280"/>
  <c r="BF106" i="280"/>
  <c r="BF107" i="280"/>
  <c r="BF108" i="280"/>
  <c r="AN110" i="280"/>
  <c r="BF110" i="280"/>
  <c r="BF111" i="280"/>
  <c r="BF112" i="280"/>
  <c r="AN114" i="280"/>
  <c r="BF114" i="280"/>
  <c r="BF115" i="280"/>
  <c r="BF116" i="280"/>
  <c r="AN130" i="280"/>
  <c r="AN133" i="280"/>
  <c r="AN132" i="280"/>
  <c r="AN131" i="280"/>
  <c r="AD137" i="280"/>
  <c r="AN142" i="280"/>
  <c r="AN145" i="280"/>
  <c r="AN144" i="280"/>
  <c r="AN143" i="280"/>
  <c r="AD161" i="280"/>
  <c r="K169" i="280"/>
  <c r="J169" i="280"/>
  <c r="BC169" i="280"/>
  <c r="V172" i="280"/>
  <c r="V171" i="280"/>
  <c r="V173" i="280"/>
  <c r="U172" i="280"/>
  <c r="U171" i="280"/>
  <c r="AW173" i="280"/>
  <c r="AW170" i="280"/>
  <c r="AW172" i="280"/>
  <c r="AW171" i="280"/>
  <c r="AV186" i="280"/>
  <c r="L189" i="280"/>
  <c r="J189" i="280"/>
  <c r="BD225" i="280"/>
  <c r="BC225" i="280"/>
  <c r="AM229" i="280"/>
  <c r="AN228" i="280"/>
  <c r="AN226" i="280"/>
  <c r="AN229" i="280"/>
  <c r="AM228" i="280"/>
  <c r="AN227" i="280"/>
  <c r="AN215" i="280"/>
  <c r="AM215" i="280"/>
  <c r="AM217" i="280"/>
  <c r="AN217" i="280"/>
  <c r="AN214" i="280"/>
  <c r="AM216" i="280"/>
  <c r="AK241" i="280"/>
  <c r="AL241" i="280"/>
  <c r="K293" i="280"/>
  <c r="J293" i="280"/>
  <c r="AM83" i="280"/>
  <c r="AM84" i="280"/>
  <c r="U86" i="280"/>
  <c r="AM87" i="280"/>
  <c r="AM88" i="280"/>
  <c r="U90" i="280"/>
  <c r="AM91" i="280"/>
  <c r="AM92" i="280"/>
  <c r="U94" i="280"/>
  <c r="AM95" i="280"/>
  <c r="AM96" i="280"/>
  <c r="U98" i="280"/>
  <c r="AM99" i="280"/>
  <c r="AM100" i="280"/>
  <c r="AM103" i="280"/>
  <c r="AM104" i="280"/>
  <c r="AM107" i="280"/>
  <c r="AM108" i="280"/>
  <c r="AM111" i="280"/>
  <c r="AM112" i="280"/>
  <c r="AM115" i="280"/>
  <c r="AM116" i="280"/>
  <c r="AM119" i="280"/>
  <c r="AM123" i="280"/>
  <c r="U126" i="280"/>
  <c r="AN129" i="280"/>
  <c r="AN128" i="280"/>
  <c r="BF129" i="280"/>
  <c r="BF128" i="280"/>
  <c r="AM127" i="280"/>
  <c r="AM128" i="280"/>
  <c r="BE128" i="280"/>
  <c r="AK129" i="280"/>
  <c r="K133" i="280"/>
  <c r="J133" i="280"/>
  <c r="BC133" i="280"/>
  <c r="U136" i="280"/>
  <c r="U135" i="280"/>
  <c r="U137" i="280"/>
  <c r="V134" i="280"/>
  <c r="BE140" i="280"/>
  <c r="AK141" i="280"/>
  <c r="K145" i="280"/>
  <c r="J145" i="280"/>
  <c r="BC145" i="280"/>
  <c r="U148" i="280"/>
  <c r="U147" i="280"/>
  <c r="U149" i="280"/>
  <c r="V146" i="280"/>
  <c r="BF149" i="280"/>
  <c r="BF148" i="280"/>
  <c r="BF147" i="280"/>
  <c r="BF146" i="280"/>
  <c r="AU149" i="280"/>
  <c r="AT149" i="280"/>
  <c r="AU153" i="280"/>
  <c r="AT153" i="280"/>
  <c r="AU157" i="280"/>
  <c r="AT157" i="280"/>
  <c r="K165" i="280"/>
  <c r="J165" i="280"/>
  <c r="V165" i="280"/>
  <c r="BC165" i="280"/>
  <c r="U168" i="280"/>
  <c r="U167" i="280"/>
  <c r="U169" i="280"/>
  <c r="V166" i="280"/>
  <c r="AV187" i="280"/>
  <c r="S193" i="280"/>
  <c r="AD194" i="280"/>
  <c r="U201" i="280"/>
  <c r="S201" i="280"/>
  <c r="AB209" i="280"/>
  <c r="AN216" i="280"/>
  <c r="AL221" i="280"/>
  <c r="AK221" i="280"/>
  <c r="AK249" i="280"/>
  <c r="AL249" i="280"/>
  <c r="BD261" i="280"/>
  <c r="BC261" i="280"/>
  <c r="AN83" i="280"/>
  <c r="AN84" i="280"/>
  <c r="AN87" i="280"/>
  <c r="AN88" i="280"/>
  <c r="AN91" i="280"/>
  <c r="AN92" i="280"/>
  <c r="AN95" i="280"/>
  <c r="AN96" i="280"/>
  <c r="AN99" i="280"/>
  <c r="AN100" i="280"/>
  <c r="AN104" i="280"/>
  <c r="AN108" i="280"/>
  <c r="AN112" i="280"/>
  <c r="AN115" i="280"/>
  <c r="AN116" i="280"/>
  <c r="AD133" i="280"/>
  <c r="AD145" i="280"/>
  <c r="AN150" i="280"/>
  <c r="AN153" i="280"/>
  <c r="AN152" i="280"/>
  <c r="AN151" i="280"/>
  <c r="AN154" i="280"/>
  <c r="AN157" i="280"/>
  <c r="AN156" i="280"/>
  <c r="AN155" i="280"/>
  <c r="AN158" i="280"/>
  <c r="AN161" i="280"/>
  <c r="AN160" i="280"/>
  <c r="AN159" i="280"/>
  <c r="AD165" i="280"/>
  <c r="AV172" i="280"/>
  <c r="S185" i="280"/>
  <c r="AW189" i="280"/>
  <c r="AW186" i="280"/>
  <c r="AW187" i="280"/>
  <c r="AW188" i="280"/>
  <c r="BE232" i="280"/>
  <c r="BF231" i="280"/>
  <c r="BE233" i="280"/>
  <c r="BF230" i="280"/>
  <c r="BF232" i="280"/>
  <c r="BE231" i="280"/>
  <c r="BF249" i="280"/>
  <c r="BF248" i="280"/>
  <c r="BF247" i="280"/>
  <c r="BF246" i="280"/>
  <c r="BE247" i="280"/>
  <c r="BE248" i="280"/>
  <c r="L131" i="280"/>
  <c r="L132" i="280"/>
  <c r="L135" i="280"/>
  <c r="L136" i="280"/>
  <c r="L139" i="280"/>
  <c r="L140" i="280"/>
  <c r="L143" i="280"/>
  <c r="L144" i="280"/>
  <c r="L147" i="280"/>
  <c r="L148" i="280"/>
  <c r="L151" i="280"/>
  <c r="L152" i="280"/>
  <c r="L155" i="280"/>
  <c r="L156" i="280"/>
  <c r="L159" i="280"/>
  <c r="L160" i="280"/>
  <c r="L163" i="280"/>
  <c r="L164" i="280"/>
  <c r="L167" i="280"/>
  <c r="L168" i="280"/>
  <c r="AE170" i="280"/>
  <c r="AE172" i="280"/>
  <c r="AE171" i="280"/>
  <c r="AD172" i="280"/>
  <c r="AD171" i="280"/>
  <c r="L173" i="280"/>
  <c r="L175" i="280"/>
  <c r="AV175" i="280"/>
  <c r="S181" i="280"/>
  <c r="AC189" i="280"/>
  <c r="AB189" i="280"/>
  <c r="AW193" i="280"/>
  <c r="AW190" i="280"/>
  <c r="AV191" i="280"/>
  <c r="AV192" i="280"/>
  <c r="AD193" i="280"/>
  <c r="M195" i="280"/>
  <c r="BE206" i="280"/>
  <c r="AB221" i="280"/>
  <c r="AC221" i="280"/>
  <c r="L130" i="280"/>
  <c r="AV130" i="280"/>
  <c r="M131" i="280"/>
  <c r="L134" i="280"/>
  <c r="AV134" i="280"/>
  <c r="M135" i="280"/>
  <c r="AE137" i="280"/>
  <c r="L138" i="280"/>
  <c r="AV138" i="280"/>
  <c r="M139" i="280"/>
  <c r="L142" i="280"/>
  <c r="AV142" i="280"/>
  <c r="M143" i="280"/>
  <c r="L146" i="280"/>
  <c r="AV146" i="280"/>
  <c r="M147" i="280"/>
  <c r="AE153" i="280"/>
  <c r="AE157" i="280"/>
  <c r="L158" i="280"/>
  <c r="AV158" i="280"/>
  <c r="M159" i="280"/>
  <c r="L162" i="280"/>
  <c r="AV162" i="280"/>
  <c r="M163" i="280"/>
  <c r="AE165" i="280"/>
  <c r="L166" i="280"/>
  <c r="AV166" i="280"/>
  <c r="M167" i="280"/>
  <c r="AC173" i="280"/>
  <c r="AB173" i="280"/>
  <c r="AW177" i="280"/>
  <c r="AW174" i="280"/>
  <c r="AW175" i="280"/>
  <c r="AW176" i="280"/>
  <c r="M181" i="280"/>
  <c r="M178" i="280"/>
  <c r="AE182" i="280"/>
  <c r="AE184" i="280"/>
  <c r="AE183" i="280"/>
  <c r="AD184" i="280"/>
  <c r="AD183" i="280"/>
  <c r="L185" i="280"/>
  <c r="AV189" i="280"/>
  <c r="M197" i="280"/>
  <c r="M194" i="280"/>
  <c r="S197" i="280"/>
  <c r="U213" i="280"/>
  <c r="S213" i="280"/>
  <c r="V217" i="280"/>
  <c r="V216" i="280"/>
  <c r="V215" i="280"/>
  <c r="U216" i="280"/>
  <c r="U215" i="280"/>
  <c r="V214" i="280"/>
  <c r="AB217" i="280"/>
  <c r="AC217" i="280"/>
  <c r="BE224" i="280"/>
  <c r="BE223" i="280"/>
  <c r="BF222" i="280"/>
  <c r="BE225" i="280"/>
  <c r="BF223" i="280"/>
  <c r="AB229" i="280"/>
  <c r="AC229" i="280"/>
  <c r="BD233" i="280"/>
  <c r="BC233" i="280"/>
  <c r="AN264" i="280"/>
  <c r="AN263" i="280"/>
  <c r="AN262" i="280"/>
  <c r="AN265" i="280"/>
  <c r="AM265" i="280"/>
  <c r="AM263" i="280"/>
  <c r="AV131" i="280"/>
  <c r="AV132" i="280"/>
  <c r="AV135" i="280"/>
  <c r="AV136" i="280"/>
  <c r="AV139" i="280"/>
  <c r="AV140" i="280"/>
  <c r="AV143" i="280"/>
  <c r="AV144" i="280"/>
  <c r="AV147" i="280"/>
  <c r="AV148" i="280"/>
  <c r="AV151" i="280"/>
  <c r="AV152" i="280"/>
  <c r="AV155" i="280"/>
  <c r="AV156" i="280"/>
  <c r="AV159" i="280"/>
  <c r="AV160" i="280"/>
  <c r="AV163" i="280"/>
  <c r="AV164" i="280"/>
  <c r="AV167" i="280"/>
  <c r="AV168" i="280"/>
  <c r="AD170" i="280"/>
  <c r="M171" i="280"/>
  <c r="AE173" i="280"/>
  <c r="M177" i="280"/>
  <c r="M174" i="280"/>
  <c r="AE178" i="280"/>
  <c r="AE180" i="280"/>
  <c r="AE179" i="280"/>
  <c r="AD180" i="280"/>
  <c r="AD179" i="280"/>
  <c r="AC181" i="280"/>
  <c r="AB181" i="280"/>
  <c r="AW185" i="280"/>
  <c r="AW182" i="280"/>
  <c r="AV183" i="280"/>
  <c r="AV184" i="280"/>
  <c r="AD185" i="280"/>
  <c r="S189" i="280"/>
  <c r="AV190" i="280"/>
  <c r="L197" i="280"/>
  <c r="V201" i="280"/>
  <c r="V200" i="280"/>
  <c r="V199" i="280"/>
  <c r="U200" i="280"/>
  <c r="U199" i="280"/>
  <c r="AL201" i="280"/>
  <c r="AK201" i="280"/>
  <c r="V205" i="280"/>
  <c r="V204" i="280"/>
  <c r="V203" i="280"/>
  <c r="U204" i="280"/>
  <c r="U203" i="280"/>
  <c r="BF207" i="280"/>
  <c r="BE207" i="280"/>
  <c r="BF220" i="280"/>
  <c r="BE219" i="280"/>
  <c r="BF221" i="280"/>
  <c r="BF218" i="280"/>
  <c r="U221" i="280"/>
  <c r="S221" i="280"/>
  <c r="BE221" i="280"/>
  <c r="J237" i="280"/>
  <c r="K237" i="280"/>
  <c r="K245" i="280"/>
  <c r="J245" i="280"/>
  <c r="U261" i="280"/>
  <c r="S261" i="280"/>
  <c r="AW131" i="280"/>
  <c r="AW135" i="280"/>
  <c r="AW139" i="280"/>
  <c r="AW143" i="280"/>
  <c r="AW147" i="280"/>
  <c r="AW151" i="280"/>
  <c r="AW155" i="280"/>
  <c r="AW159" i="280"/>
  <c r="AW163" i="280"/>
  <c r="AW167" i="280"/>
  <c r="M173" i="280"/>
  <c r="M170" i="280"/>
  <c r="S173" i="280"/>
  <c r="AV174" i="280"/>
  <c r="L177" i="280"/>
  <c r="L178" i="280"/>
  <c r="AV181" i="280"/>
  <c r="AD182" i="280"/>
  <c r="AE185" i="280"/>
  <c r="M189" i="280"/>
  <c r="M186" i="280"/>
  <c r="AE190" i="280"/>
  <c r="AE192" i="280"/>
  <c r="AE191" i="280"/>
  <c r="AD192" i="280"/>
  <c r="AD191" i="280"/>
  <c r="L193" i="280"/>
  <c r="L194" i="280"/>
  <c r="AC197" i="280"/>
  <c r="AB197" i="280"/>
  <c r="BD205" i="280"/>
  <c r="BC205" i="280"/>
  <c r="AL209" i="280"/>
  <c r="AK209" i="280"/>
  <c r="U217" i="280"/>
  <c r="S217" i="280"/>
  <c r="BF224" i="280"/>
  <c r="U229" i="280"/>
  <c r="S229" i="280"/>
  <c r="AU241" i="280"/>
  <c r="AT241" i="280"/>
  <c r="AN260" i="280"/>
  <c r="AN259" i="280"/>
  <c r="AM260" i="280"/>
  <c r="AM259" i="280"/>
  <c r="AN261" i="280"/>
  <c r="AN258" i="280"/>
  <c r="AM262" i="280"/>
  <c r="V177" i="280"/>
  <c r="V181" i="280"/>
  <c r="V185" i="280"/>
  <c r="V189" i="280"/>
  <c r="V193" i="280"/>
  <c r="V197" i="280"/>
  <c r="BF197" i="280"/>
  <c r="AN205" i="280"/>
  <c r="V209" i="280"/>
  <c r="V208" i="280"/>
  <c r="V207" i="280"/>
  <c r="U208" i="280"/>
  <c r="U207" i="280"/>
  <c r="AM207" i="280"/>
  <c r="AN212" i="280"/>
  <c r="AL213" i="280"/>
  <c r="AK213" i="280"/>
  <c r="BF216" i="280"/>
  <c r="AM219" i="280"/>
  <c r="AN225" i="280"/>
  <c r="V229" i="280"/>
  <c r="V228" i="280"/>
  <c r="V227" i="280"/>
  <c r="U228" i="280"/>
  <c r="U227" i="280"/>
  <c r="BF227" i="280"/>
  <c r="BF228" i="280"/>
  <c r="AN233" i="280"/>
  <c r="U236" i="280"/>
  <c r="U235" i="280"/>
  <c r="V237" i="280"/>
  <c r="AM234" i="280"/>
  <c r="AU237" i="280"/>
  <c r="AT237" i="280"/>
  <c r="V246" i="280"/>
  <c r="U248" i="280"/>
  <c r="U247" i="280"/>
  <c r="V249" i="280"/>
  <c r="V248" i="280"/>
  <c r="V247" i="280"/>
  <c r="BF260" i="280"/>
  <c r="BF259" i="280"/>
  <c r="BE260" i="280"/>
  <c r="BE259" i="280"/>
  <c r="BF258" i="280"/>
  <c r="BF261" i="280"/>
  <c r="BE261" i="280"/>
  <c r="AN268" i="280"/>
  <c r="AM268" i="280"/>
  <c r="AN269" i="280"/>
  <c r="AN267" i="280"/>
  <c r="AM269" i="280"/>
  <c r="AM267" i="280"/>
  <c r="AN266" i="280"/>
  <c r="V272" i="280"/>
  <c r="V271" i="280"/>
  <c r="U272" i="280"/>
  <c r="U271" i="280"/>
  <c r="V273" i="280"/>
  <c r="AM270" i="280"/>
  <c r="V288" i="280"/>
  <c r="V287" i="280"/>
  <c r="U288" i="280"/>
  <c r="U287" i="280"/>
  <c r="V289" i="280"/>
  <c r="V286" i="280"/>
  <c r="BE286" i="280"/>
  <c r="BE287" i="280"/>
  <c r="BE288" i="280"/>
  <c r="BE289" i="280"/>
  <c r="BF293" i="280"/>
  <c r="BE292" i="280"/>
  <c r="BF292" i="280"/>
  <c r="BF291" i="280"/>
  <c r="BF290" i="280"/>
  <c r="BE171" i="280"/>
  <c r="AM174" i="280"/>
  <c r="BE174" i="280"/>
  <c r="BE175" i="280"/>
  <c r="BE176" i="280"/>
  <c r="AM178" i="280"/>
  <c r="BE178" i="280"/>
  <c r="BE179" i="280"/>
  <c r="BE180" i="280"/>
  <c r="BE183" i="280"/>
  <c r="BE184" i="280"/>
  <c r="BE187" i="280"/>
  <c r="BE188" i="280"/>
  <c r="BE191" i="280"/>
  <c r="BE192" i="280"/>
  <c r="BE195" i="280"/>
  <c r="AB205" i="280"/>
  <c r="U209" i="280"/>
  <c r="BD217" i="280"/>
  <c r="BC217" i="280"/>
  <c r="AB225" i="280"/>
  <c r="BD229" i="280"/>
  <c r="BC229" i="280"/>
  <c r="AB233" i="280"/>
  <c r="AN245" i="280"/>
  <c r="AN244" i="280"/>
  <c r="AN243" i="280"/>
  <c r="AN242" i="280"/>
  <c r="AM244" i="280"/>
  <c r="AM243" i="280"/>
  <c r="BC245" i="280"/>
  <c r="AK253" i="280"/>
  <c r="BF287" i="280"/>
  <c r="BF288" i="280"/>
  <c r="V175" i="280"/>
  <c r="V179" i="280"/>
  <c r="V183" i="280"/>
  <c r="V184" i="280"/>
  <c r="V187" i="280"/>
  <c r="V188" i="280"/>
  <c r="V191" i="280"/>
  <c r="V192" i="280"/>
  <c r="V195" i="280"/>
  <c r="V196" i="280"/>
  <c r="AN199" i="280"/>
  <c r="AN200" i="280"/>
  <c r="AM203" i="280"/>
  <c r="U205" i="280"/>
  <c r="U206" i="280"/>
  <c r="BD209" i="280"/>
  <c r="BC209" i="280"/>
  <c r="AB213" i="280"/>
  <c r="BF217" i="280"/>
  <c r="AM223" i="280"/>
  <c r="U225" i="280"/>
  <c r="U226" i="280"/>
  <c r="BF229" i="280"/>
  <c r="AM232" i="280"/>
  <c r="U233" i="280"/>
  <c r="U234" i="280"/>
  <c r="AN237" i="280"/>
  <c r="AN236" i="280"/>
  <c r="AN235" i="280"/>
  <c r="AD245" i="280"/>
  <c r="AB245" i="280"/>
  <c r="U246" i="280"/>
  <c r="K253" i="280"/>
  <c r="J253" i="280"/>
  <c r="AU253" i="280"/>
  <c r="AT253" i="280"/>
  <c r="AM266" i="280"/>
  <c r="U270" i="280"/>
  <c r="AN272" i="280"/>
  <c r="AN271" i="280"/>
  <c r="AM273" i="280"/>
  <c r="AM271" i="280"/>
  <c r="AN273" i="280"/>
  <c r="U286" i="280"/>
  <c r="AB289" i="280"/>
  <c r="BE290" i="280"/>
  <c r="AM171" i="280"/>
  <c r="AM175" i="280"/>
  <c r="AM176" i="280"/>
  <c r="AM179" i="280"/>
  <c r="AM180" i="280"/>
  <c r="AM183" i="280"/>
  <c r="AM184" i="280"/>
  <c r="AM187" i="280"/>
  <c r="AM188" i="280"/>
  <c r="AM191" i="280"/>
  <c r="AM192" i="280"/>
  <c r="AM195" i="280"/>
  <c r="AM196" i="280"/>
  <c r="AM198" i="280"/>
  <c r="BD201" i="280"/>
  <c r="BC201" i="280"/>
  <c r="AM202" i="280"/>
  <c r="AN203" i="280"/>
  <c r="AL205" i="280"/>
  <c r="AK205" i="280"/>
  <c r="V213" i="280"/>
  <c r="V212" i="280"/>
  <c r="V211" i="280"/>
  <c r="U212" i="280"/>
  <c r="U211" i="280"/>
  <c r="BD221" i="280"/>
  <c r="BC221" i="280"/>
  <c r="V225" i="280"/>
  <c r="V224" i="280"/>
  <c r="V223" i="280"/>
  <c r="U224" i="280"/>
  <c r="U223" i="280"/>
  <c r="AM222" i="280"/>
  <c r="AN223" i="280"/>
  <c r="AL225" i="280"/>
  <c r="AK225" i="280"/>
  <c r="V226" i="280"/>
  <c r="AL233" i="280"/>
  <c r="AK233" i="280"/>
  <c r="V234" i="280"/>
  <c r="V236" i="280"/>
  <c r="AM237" i="280"/>
  <c r="U241" i="280"/>
  <c r="V238" i="280"/>
  <c r="U240" i="280"/>
  <c r="U239" i="280"/>
  <c r="V240" i="280"/>
  <c r="V239" i="280"/>
  <c r="V241" i="280"/>
  <c r="AM242" i="280"/>
  <c r="AU249" i="280"/>
  <c r="AT249" i="280"/>
  <c r="BD257" i="280"/>
  <c r="BC257" i="280"/>
  <c r="V269" i="280"/>
  <c r="V268" i="280"/>
  <c r="V267" i="280"/>
  <c r="U268" i="280"/>
  <c r="U267" i="280"/>
  <c r="V266" i="280"/>
  <c r="V270" i="280"/>
  <c r="AC289" i="280"/>
  <c r="AW199" i="280"/>
  <c r="AW200" i="280"/>
  <c r="AD202" i="280"/>
  <c r="AW203" i="280"/>
  <c r="AW204" i="280"/>
  <c r="AW207" i="280"/>
  <c r="AW208" i="280"/>
  <c r="AD210" i="280"/>
  <c r="AW211" i="280"/>
  <c r="AW212" i="280"/>
  <c r="AD214" i="280"/>
  <c r="AW215" i="280"/>
  <c r="AW216" i="280"/>
  <c r="AD218" i="280"/>
  <c r="AW219" i="280"/>
  <c r="AW220" i="280"/>
  <c r="AW223" i="280"/>
  <c r="AW224" i="280"/>
  <c r="AD226" i="280"/>
  <c r="AW227" i="280"/>
  <c r="AW228" i="280"/>
  <c r="AD230" i="280"/>
  <c r="AW231" i="280"/>
  <c r="AW232" i="280"/>
  <c r="L236" i="280"/>
  <c r="L235" i="280"/>
  <c r="AW236" i="280"/>
  <c r="AW235" i="280"/>
  <c r="AV236" i="280"/>
  <c r="AV235" i="280"/>
  <c r="K241" i="280"/>
  <c r="J241" i="280"/>
  <c r="BC241" i="280"/>
  <c r="V242" i="280"/>
  <c r="U244" i="280"/>
  <c r="U243" i="280"/>
  <c r="BF245" i="280"/>
  <c r="BF244" i="280"/>
  <c r="BF243" i="280"/>
  <c r="BF242" i="280"/>
  <c r="AU245" i="280"/>
  <c r="AT245" i="280"/>
  <c r="U249" i="280"/>
  <c r="AN253" i="280"/>
  <c r="AN252" i="280"/>
  <c r="AN251" i="280"/>
  <c r="AN250" i="280"/>
  <c r="V251" i="280"/>
  <c r="V252" i="280"/>
  <c r="AM256" i="280"/>
  <c r="AN255" i="280"/>
  <c r="AN257" i="280"/>
  <c r="AN254" i="280"/>
  <c r="BF257" i="280"/>
  <c r="U265" i="280"/>
  <c r="S265" i="280"/>
  <c r="BD265" i="280"/>
  <c r="BC265" i="280"/>
  <c r="V276" i="280"/>
  <c r="V275" i="280"/>
  <c r="U276" i="280"/>
  <c r="U275" i="280"/>
  <c r="V277" i="280"/>
  <c r="V274" i="280"/>
  <c r="AB277" i="280"/>
  <c r="BD285" i="280"/>
  <c r="BC285" i="280"/>
  <c r="AE198" i="280"/>
  <c r="AV201" i="280"/>
  <c r="AV205" i="280"/>
  <c r="AV209" i="280"/>
  <c r="AV213" i="280"/>
  <c r="AV221" i="280"/>
  <c r="AV225" i="280"/>
  <c r="AV229" i="280"/>
  <c r="AV233" i="280"/>
  <c r="AD237" i="280"/>
  <c r="BC237" i="280"/>
  <c r="BF241" i="280"/>
  <c r="BF240" i="280"/>
  <c r="BF239" i="280"/>
  <c r="BF238" i="280"/>
  <c r="AD241" i="280"/>
  <c r="AN249" i="280"/>
  <c r="AN248" i="280"/>
  <c r="AN247" i="280"/>
  <c r="AN246" i="280"/>
  <c r="U250" i="280"/>
  <c r="BE250" i="280"/>
  <c r="BE251" i="280"/>
  <c r="U254" i="280"/>
  <c r="AB269" i="280"/>
  <c r="AC277" i="280"/>
  <c r="L198" i="280"/>
  <c r="M199" i="280"/>
  <c r="M200" i="280"/>
  <c r="AE201" i="280"/>
  <c r="L202" i="280"/>
  <c r="M203" i="280"/>
  <c r="M204" i="280"/>
  <c r="AE205" i="280"/>
  <c r="L206" i="280"/>
  <c r="M207" i="280"/>
  <c r="M208" i="280"/>
  <c r="L210" i="280"/>
  <c r="M211" i="280"/>
  <c r="L214" i="280"/>
  <c r="M215" i="280"/>
  <c r="M216" i="280"/>
  <c r="AE217" i="280"/>
  <c r="L218" i="280"/>
  <c r="M219" i="280"/>
  <c r="M220" i="280"/>
  <c r="AE221" i="280"/>
  <c r="L222" i="280"/>
  <c r="M223" i="280"/>
  <c r="M224" i="280"/>
  <c r="AE225" i="280"/>
  <c r="L226" i="280"/>
  <c r="M227" i="280"/>
  <c r="M228" i="280"/>
  <c r="AE229" i="280"/>
  <c r="L230" i="280"/>
  <c r="M231" i="280"/>
  <c r="M232" i="280"/>
  <c r="AE233" i="280"/>
  <c r="L234" i="280"/>
  <c r="AV234" i="280"/>
  <c r="AN241" i="280"/>
  <c r="AN240" i="280"/>
  <c r="AN239" i="280"/>
  <c r="AN238" i="280"/>
  <c r="U242" i="280"/>
  <c r="BE242" i="280"/>
  <c r="BE243" i="280"/>
  <c r="BE244" i="280"/>
  <c r="AK245" i="280"/>
  <c r="K249" i="280"/>
  <c r="J249" i="280"/>
  <c r="AN256" i="280"/>
  <c r="AM257" i="280"/>
  <c r="U274" i="280"/>
  <c r="V280" i="280"/>
  <c r="V279" i="280"/>
  <c r="U280" i="280"/>
  <c r="U279" i="280"/>
  <c r="V281" i="280"/>
  <c r="AL281" i="280"/>
  <c r="AK281" i="280"/>
  <c r="AD199" i="280"/>
  <c r="AD219" i="280"/>
  <c r="M222" i="280"/>
  <c r="AD223" i="280"/>
  <c r="AD227" i="280"/>
  <c r="BE238" i="280"/>
  <c r="AM246" i="280"/>
  <c r="AD249" i="280"/>
  <c r="BC249" i="280"/>
  <c r="V250" i="280"/>
  <c r="U252" i="280"/>
  <c r="U251" i="280"/>
  <c r="BF253" i="280"/>
  <c r="BF252" i="280"/>
  <c r="BF251" i="280"/>
  <c r="BF250" i="280"/>
  <c r="BC253" i="280"/>
  <c r="V257" i="280"/>
  <c r="V256" i="280"/>
  <c r="U256" i="280"/>
  <c r="V254" i="280"/>
  <c r="U255" i="280"/>
  <c r="BE256" i="280"/>
  <c r="BF255" i="280"/>
  <c r="BE255" i="280"/>
  <c r="BE257" i="280"/>
  <c r="BF254" i="280"/>
  <c r="V265" i="280"/>
  <c r="V264" i="280"/>
  <c r="V263" i="280"/>
  <c r="U264" i="280"/>
  <c r="U263" i="280"/>
  <c r="V262" i="280"/>
  <c r="AL269" i="280"/>
  <c r="AK269" i="280"/>
  <c r="AV239" i="280"/>
  <c r="AV240" i="280"/>
  <c r="AV243" i="280"/>
  <c r="AV244" i="280"/>
  <c r="AV247" i="280"/>
  <c r="AV248" i="280"/>
  <c r="AV251" i="280"/>
  <c r="AV252" i="280"/>
  <c r="V261" i="280"/>
  <c r="V260" i="280"/>
  <c r="V259" i="280"/>
  <c r="U260" i="280"/>
  <c r="U259" i="280"/>
  <c r="AB261" i="280"/>
  <c r="BE263" i="280"/>
  <c r="AB265" i="280"/>
  <c r="BE265" i="280"/>
  <c r="AD238" i="280"/>
  <c r="AW239" i="280"/>
  <c r="AW243" i="280"/>
  <c r="AW244" i="280"/>
  <c r="AW247" i="280"/>
  <c r="AW248" i="280"/>
  <c r="AW251" i="280"/>
  <c r="AW252" i="280"/>
  <c r="L257" i="280"/>
  <c r="M256" i="280"/>
  <c r="AW256" i="280"/>
  <c r="AW255" i="280"/>
  <c r="AB257" i="280"/>
  <c r="AV257" i="280"/>
  <c r="AC261" i="280"/>
  <c r="BF263" i="280"/>
  <c r="AC265" i="280"/>
  <c r="BF265" i="280"/>
  <c r="BE267" i="280"/>
  <c r="BD269" i="280"/>
  <c r="BC269" i="280"/>
  <c r="BF272" i="280"/>
  <c r="BF271" i="280"/>
  <c r="BF270" i="280"/>
  <c r="BE273" i="280"/>
  <c r="AN282" i="280"/>
  <c r="AN284" i="280"/>
  <c r="AN283" i="280"/>
  <c r="AM284" i="280"/>
  <c r="AM283" i="280"/>
  <c r="L239" i="280"/>
  <c r="L240" i="280"/>
  <c r="L243" i="280"/>
  <c r="L244" i="280"/>
  <c r="L247" i="280"/>
  <c r="L248" i="280"/>
  <c r="L251" i="280"/>
  <c r="L252" i="280"/>
  <c r="L255" i="280"/>
  <c r="U257" i="280"/>
  <c r="U258" i="280"/>
  <c r="AL261" i="280"/>
  <c r="AK261" i="280"/>
  <c r="BF264" i="280"/>
  <c r="AL265" i="280"/>
  <c r="AK265" i="280"/>
  <c r="BF269" i="280"/>
  <c r="U273" i="280"/>
  <c r="S273" i="280"/>
  <c r="BD273" i="280"/>
  <c r="BC273" i="280"/>
  <c r="AB281" i="280"/>
  <c r="AN293" i="280"/>
  <c r="AM293" i="280"/>
  <c r="AM292" i="280"/>
  <c r="AN292" i="280"/>
  <c r="AN291" i="280"/>
  <c r="M239" i="280"/>
  <c r="L242" i="280"/>
  <c r="M243" i="280"/>
  <c r="L246" i="280"/>
  <c r="M247" i="280"/>
  <c r="L250" i="280"/>
  <c r="M251" i="280"/>
  <c r="L254" i="280"/>
  <c r="AD256" i="280"/>
  <c r="AE257" i="280"/>
  <c r="AV254" i="280"/>
  <c r="M255" i="280"/>
  <c r="AL257" i="280"/>
  <c r="AK257" i="280"/>
  <c r="AW257" i="280"/>
  <c r="V258" i="280"/>
  <c r="BE266" i="280"/>
  <c r="U269" i="280"/>
  <c r="BE270" i="280"/>
  <c r="BE271" i="280"/>
  <c r="BE272" i="280"/>
  <c r="BF273" i="280"/>
  <c r="AL277" i="280"/>
  <c r="AK277" i="280"/>
  <c r="AC281" i="280"/>
  <c r="AM282" i="280"/>
  <c r="U285" i="280"/>
  <c r="S285" i="280"/>
  <c r="AL289" i="280"/>
  <c r="AK289" i="280"/>
  <c r="AD258" i="280"/>
  <c r="AW259" i="280"/>
  <c r="AW260" i="280"/>
  <c r="AD262" i="280"/>
  <c r="AW263" i="280"/>
  <c r="AW264" i="280"/>
  <c r="AW267" i="280"/>
  <c r="AW268" i="280"/>
  <c r="M272" i="280"/>
  <c r="M271" i="280"/>
  <c r="AW272" i="280"/>
  <c r="AW271" i="280"/>
  <c r="AW270" i="280"/>
  <c r="L271" i="280"/>
  <c r="AV271" i="280"/>
  <c r="L272" i="280"/>
  <c r="AV272" i="280"/>
  <c r="AB273" i="280"/>
  <c r="AV273" i="280"/>
  <c r="BE283" i="280"/>
  <c r="BE284" i="280"/>
  <c r="AL285" i="280"/>
  <c r="AK285" i="280"/>
  <c r="BD289" i="280"/>
  <c r="BC289" i="280"/>
  <c r="V293" i="280"/>
  <c r="V292" i="280"/>
  <c r="V291" i="280"/>
  <c r="U292" i="280"/>
  <c r="U291" i="280"/>
  <c r="AE258" i="280"/>
  <c r="AV261" i="280"/>
  <c r="AV265" i="280"/>
  <c r="AM275" i="280"/>
  <c r="AM276" i="280"/>
  <c r="U277" i="280"/>
  <c r="U281" i="280"/>
  <c r="L258" i="280"/>
  <c r="M259" i="280"/>
  <c r="M260" i="280"/>
  <c r="AE261" i="280"/>
  <c r="L262" i="280"/>
  <c r="M263" i="280"/>
  <c r="L266" i="280"/>
  <c r="M267" i="280"/>
  <c r="L270" i="280"/>
  <c r="AD272" i="280"/>
  <c r="AD271" i="280"/>
  <c r="AE273" i="280"/>
  <c r="AV270" i="280"/>
  <c r="AL273" i="280"/>
  <c r="AK273" i="280"/>
  <c r="AM277" i="280"/>
  <c r="AM278" i="280"/>
  <c r="AM281" i="280"/>
  <c r="BD281" i="280"/>
  <c r="BC281" i="280"/>
  <c r="AB285" i="280"/>
  <c r="BE285" i="280"/>
  <c r="U290" i="280"/>
  <c r="U293" i="280"/>
  <c r="AD259" i="280"/>
  <c r="AM274" i="280"/>
  <c r="BD277" i="280"/>
  <c r="BC277" i="280"/>
  <c r="V284" i="280"/>
  <c r="V283" i="280"/>
  <c r="U284" i="280"/>
  <c r="U283" i="280"/>
  <c r="V285" i="280"/>
  <c r="U289" i="280"/>
  <c r="V290" i="280"/>
  <c r="L274" i="280"/>
  <c r="AV274" i="280"/>
  <c r="M275" i="280"/>
  <c r="M276" i="280"/>
  <c r="AE277" i="280"/>
  <c r="M279" i="280"/>
  <c r="M280" i="280"/>
  <c r="AE281" i="280"/>
  <c r="M283" i="280"/>
  <c r="M284" i="280"/>
  <c r="AE285" i="280"/>
  <c r="M287" i="280"/>
  <c r="M288" i="280"/>
  <c r="AE289" i="280"/>
  <c r="L290" i="280"/>
  <c r="AE292" i="280"/>
  <c r="AE293" i="280"/>
  <c r="AD293" i="280"/>
  <c r="AV290" i="280"/>
  <c r="M291" i="280"/>
  <c r="M292" i="280"/>
  <c r="AW274" i="280"/>
  <c r="AD275" i="280"/>
  <c r="AD276" i="280"/>
  <c r="AW278" i="280"/>
  <c r="AD279" i="280"/>
  <c r="AD280" i="280"/>
  <c r="AW282" i="280"/>
  <c r="AD283" i="280"/>
  <c r="AD284" i="280"/>
  <c r="AW286" i="280"/>
  <c r="AD287" i="280"/>
  <c r="AD288" i="280"/>
  <c r="M290" i="280"/>
  <c r="AD291" i="280"/>
  <c r="AD292" i="280"/>
  <c r="L293" i="280"/>
  <c r="AD274" i="280"/>
  <c r="AW275" i="280"/>
  <c r="AD278" i="280"/>
  <c r="AW279" i="280"/>
  <c r="AD282" i="280"/>
  <c r="AW283" i="280"/>
  <c r="AD286" i="280"/>
  <c r="AW287" i="280"/>
  <c r="AD290" i="280"/>
  <c r="AW293" i="280"/>
  <c r="AV293" i="280"/>
  <c r="AW291" i="280"/>
  <c r="T293" i="280"/>
  <c r="S293" i="280"/>
  <c r="AE290" i="280"/>
  <c r="U295" i="280"/>
  <c r="AW295" i="280"/>
  <c r="U296" i="280"/>
  <c r="AW296" i="280"/>
  <c r="U299" i="280"/>
  <c r="AW299" i="280"/>
  <c r="U300" i="280"/>
  <c r="AW300" i="280"/>
  <c r="AK301" i="280"/>
  <c r="AU301" i="280"/>
  <c r="V295" i="280"/>
  <c r="V296" i="280"/>
  <c r="AV297" i="280"/>
  <c r="V299" i="280"/>
  <c r="V300" i="280"/>
  <c r="AM295" i="280"/>
  <c r="AM296" i="280"/>
  <c r="S297" i="280"/>
  <c r="AM297" i="280"/>
  <c r="AW297" i="280"/>
  <c r="U298" i="280"/>
  <c r="AM299" i="280"/>
  <c r="AM300" i="280"/>
  <c r="AW301" i="280"/>
  <c r="L295" i="280"/>
  <c r="AN295" i="280"/>
  <c r="L296" i="280"/>
  <c r="AN296" i="280"/>
  <c r="J297" i="280"/>
  <c r="AN297" i="280"/>
  <c r="V298" i="280"/>
  <c r="L299" i="280"/>
  <c r="AN299" i="280"/>
  <c r="L300" i="280"/>
  <c r="AN300" i="280"/>
  <c r="J301" i="280"/>
  <c r="AN301" i="280"/>
  <c r="BC293" i="280"/>
  <c r="L294" i="280"/>
  <c r="AV294" i="280"/>
  <c r="M295" i="280"/>
  <c r="M296" i="280"/>
  <c r="AE297" i="280"/>
  <c r="BC297" i="280"/>
  <c r="L298" i="280"/>
  <c r="AV298" i="280"/>
  <c r="M299" i="280"/>
  <c r="M300" i="280"/>
  <c r="AE301" i="280"/>
  <c r="BC301" i="280"/>
  <c r="M294" i="280"/>
  <c r="AW294" i="280"/>
  <c r="AD295" i="280"/>
  <c r="AD296" i="280"/>
  <c r="M298" i="280"/>
  <c r="AW298" i="280"/>
  <c r="AD299" i="280"/>
  <c r="AD300" i="280"/>
  <c r="L301" i="280"/>
  <c r="AM294" i="280"/>
  <c r="BE294" i="280"/>
  <c r="AE295" i="280"/>
  <c r="BE295" i="280"/>
  <c r="BE296" i="280"/>
  <c r="AM298" i="280"/>
  <c r="BE298" i="280"/>
  <c r="AE299" i="280"/>
  <c r="BE299" i="280"/>
  <c r="BE300" i="280"/>
  <c r="BF294" i="280"/>
  <c r="AV295" i="280"/>
  <c r="BF295" i="280"/>
  <c r="BF296" i="280"/>
  <c r="BF298" i="280"/>
  <c r="AV299" i="280"/>
  <c r="BF299" i="280"/>
  <c r="BF300" i="280"/>
  <c r="BD305" i="280" l="1"/>
  <c r="F27" i="278"/>
  <c r="BC305" i="280"/>
  <c r="BB305" i="280"/>
  <c r="H27" i="278" s="1"/>
  <c r="F23" i="278"/>
  <c r="AT305" i="280"/>
  <c r="AU305" i="280"/>
  <c r="AS305" i="280"/>
  <c r="H23" i="278" s="1"/>
  <c r="F19" i="278"/>
  <c r="AL305" i="280"/>
  <c r="AK305" i="280"/>
  <c r="AJ305" i="280"/>
  <c r="H19" i="278" s="1"/>
  <c r="AC305" i="280"/>
  <c r="F15" i="278"/>
  <c r="AB305" i="280"/>
  <c r="AA305" i="280"/>
  <c r="H15" i="278" s="1"/>
  <c r="C12" i="272"/>
  <c r="G12" i="272" s="1"/>
  <c r="C11" i="272"/>
  <c r="G11" i="272" s="1"/>
  <c r="K6" i="272"/>
  <c r="I6" i="272"/>
  <c r="G6" i="272"/>
  <c r="E6" i="272"/>
  <c r="K5" i="272"/>
  <c r="I5" i="272"/>
  <c r="G5" i="272"/>
  <c r="E5" i="272"/>
  <c r="I27" i="278" l="1"/>
  <c r="J27" i="278"/>
  <c r="J23" i="278"/>
  <c r="I23" i="278"/>
  <c r="I19" i="278"/>
  <c r="J19" i="278"/>
  <c r="I15" i="278"/>
  <c r="J15" i="278"/>
  <c r="E12" i="272"/>
  <c r="E11" i="272"/>
  <c r="AZ5" i="210" l="1"/>
  <c r="AZ6" i="210"/>
  <c r="AZ7" i="210"/>
  <c r="AZ8" i="210"/>
  <c r="AZ9" i="210"/>
  <c r="AZ10" i="210"/>
  <c r="AZ11" i="210"/>
  <c r="AZ12" i="210"/>
  <c r="AZ13" i="210"/>
  <c r="AZ14" i="210"/>
  <c r="AZ15" i="210"/>
  <c r="AZ16" i="210"/>
  <c r="AZ17" i="210"/>
  <c r="AZ18" i="210"/>
  <c r="AZ19" i="210"/>
  <c r="AZ20" i="210"/>
  <c r="AZ21" i="210"/>
  <c r="AZ22" i="210"/>
  <c r="AZ23" i="210"/>
  <c r="AZ24" i="210"/>
  <c r="AZ25" i="210"/>
  <c r="AZ26" i="210"/>
  <c r="AZ27" i="210"/>
  <c r="AZ28" i="210"/>
  <c r="AZ29" i="210"/>
  <c r="AZ30" i="210"/>
  <c r="AZ31" i="210"/>
  <c r="AZ32" i="210"/>
  <c r="AZ33" i="210"/>
  <c r="AZ34" i="210"/>
  <c r="AZ35" i="210"/>
  <c r="AZ36" i="210"/>
  <c r="AZ37" i="210"/>
  <c r="AZ38" i="210"/>
  <c r="AZ39" i="210"/>
  <c r="AZ40" i="210"/>
  <c r="AZ41" i="210"/>
  <c r="AZ42" i="210"/>
  <c r="AZ43" i="210"/>
  <c r="AZ44" i="210"/>
  <c r="AZ45" i="210"/>
  <c r="AZ46" i="210"/>
  <c r="AZ47" i="210"/>
  <c r="AZ48" i="210"/>
  <c r="AZ49" i="210"/>
  <c r="AZ50" i="210"/>
  <c r="AZ51" i="210"/>
  <c r="AZ52" i="210"/>
  <c r="AZ53" i="210"/>
  <c r="AZ54" i="210"/>
  <c r="AZ55" i="210"/>
  <c r="AZ56" i="210"/>
  <c r="AZ57" i="210"/>
  <c r="AZ58" i="210"/>
  <c r="AZ59" i="210"/>
  <c r="AZ60" i="210"/>
  <c r="AZ61" i="210"/>
  <c r="AZ62" i="210"/>
  <c r="AZ63" i="210"/>
  <c r="AZ64" i="210"/>
  <c r="AZ65" i="210"/>
  <c r="AZ66" i="210"/>
  <c r="AZ67" i="210"/>
  <c r="AZ68" i="210"/>
  <c r="AZ69" i="210"/>
  <c r="AZ70" i="210"/>
  <c r="AZ71" i="210"/>
  <c r="AZ72" i="210"/>
  <c r="AZ73" i="210"/>
  <c r="AZ74" i="210"/>
  <c r="AZ75" i="210"/>
  <c r="AZ76" i="210"/>
  <c r="AZ77" i="210"/>
  <c r="AW5" i="210"/>
  <c r="AW6" i="210"/>
  <c r="AW7" i="210"/>
  <c r="AW8" i="210"/>
  <c r="AW9" i="210"/>
  <c r="AW10" i="210"/>
  <c r="AW11" i="210"/>
  <c r="AW12" i="210"/>
  <c r="AW13" i="210"/>
  <c r="AW14" i="210"/>
  <c r="AW15" i="210"/>
  <c r="AW16" i="210"/>
  <c r="AW17" i="210"/>
  <c r="AW18" i="210"/>
  <c r="AW19" i="210"/>
  <c r="AW20" i="210"/>
  <c r="AW21" i="210"/>
  <c r="AW22" i="210"/>
  <c r="AW23" i="210"/>
  <c r="AW24" i="210"/>
  <c r="AW25" i="210"/>
  <c r="AW26" i="210"/>
  <c r="AW27" i="210"/>
  <c r="AW28" i="210"/>
  <c r="AW29" i="210"/>
  <c r="AW30" i="210"/>
  <c r="AW31" i="210"/>
  <c r="AW32" i="210"/>
  <c r="AW33" i="210"/>
  <c r="AW34" i="210"/>
  <c r="AW35" i="210"/>
  <c r="AW36" i="210"/>
  <c r="AW37" i="210"/>
  <c r="AW38" i="210"/>
  <c r="AW39" i="210"/>
  <c r="AW40" i="210"/>
  <c r="AW41" i="210"/>
  <c r="AW42" i="210"/>
  <c r="AW43" i="210"/>
  <c r="AW44" i="210"/>
  <c r="AW45" i="210"/>
  <c r="AW46" i="210"/>
  <c r="AW47" i="210"/>
  <c r="AW48" i="210"/>
  <c r="AW49" i="210"/>
  <c r="AW50" i="210"/>
  <c r="AW51" i="210"/>
  <c r="AW52" i="210"/>
  <c r="AW53" i="210"/>
  <c r="AW54" i="210"/>
  <c r="AW55" i="210"/>
  <c r="AW56" i="210"/>
  <c r="AW57" i="210"/>
  <c r="AW58" i="210"/>
  <c r="AW59" i="210"/>
  <c r="AW60" i="210"/>
  <c r="AW61" i="210"/>
  <c r="AW62" i="210"/>
  <c r="AW63" i="210"/>
  <c r="AW64" i="210"/>
  <c r="AW65" i="210"/>
  <c r="AW66" i="210"/>
  <c r="AW67" i="210"/>
  <c r="AW68" i="210"/>
  <c r="AW69" i="210"/>
  <c r="AW70" i="210"/>
  <c r="AW71" i="210"/>
  <c r="AW72" i="210"/>
  <c r="AW73" i="210"/>
  <c r="AW74" i="210"/>
  <c r="AW75" i="210"/>
  <c r="AW76" i="210"/>
  <c r="AW77" i="210"/>
  <c r="AT5" i="210"/>
  <c r="AT6" i="210"/>
  <c r="AT7" i="210"/>
  <c r="AT8" i="210"/>
  <c r="AT9" i="210"/>
  <c r="AT10" i="210"/>
  <c r="AT11" i="210"/>
  <c r="AT12" i="210"/>
  <c r="AT13" i="210"/>
  <c r="AT14" i="210"/>
  <c r="AT15" i="210"/>
  <c r="AT16" i="210"/>
  <c r="AT17" i="210"/>
  <c r="AT18" i="210"/>
  <c r="AT19" i="210"/>
  <c r="AT20" i="210"/>
  <c r="AT21" i="210"/>
  <c r="AT22" i="210"/>
  <c r="AT23" i="210"/>
  <c r="AT24" i="210"/>
  <c r="AT25" i="210"/>
  <c r="AT26" i="210"/>
  <c r="AT27" i="210"/>
  <c r="AT28" i="210"/>
  <c r="AT29" i="210"/>
  <c r="AT30" i="210"/>
  <c r="AT31" i="210"/>
  <c r="AT32" i="210"/>
  <c r="AT33" i="210"/>
  <c r="AT34" i="210"/>
  <c r="AT35" i="210"/>
  <c r="AT36" i="210"/>
  <c r="AT37" i="210"/>
  <c r="AT38" i="210"/>
  <c r="AT39" i="210"/>
  <c r="AT40" i="210"/>
  <c r="AT41" i="210"/>
  <c r="AT42" i="210"/>
  <c r="AT43" i="210"/>
  <c r="AT44" i="210"/>
  <c r="AT45" i="210"/>
  <c r="AT46" i="210"/>
  <c r="AT47" i="210"/>
  <c r="AT48" i="210"/>
  <c r="AT49" i="210"/>
  <c r="AT50" i="210"/>
  <c r="AT51" i="210"/>
  <c r="AT52" i="210"/>
  <c r="AT53" i="210"/>
  <c r="AT54" i="210"/>
  <c r="AT55" i="210"/>
  <c r="AT56" i="210"/>
  <c r="AT57" i="210"/>
  <c r="AT58" i="210"/>
  <c r="AT59" i="210"/>
  <c r="AT60" i="210"/>
  <c r="AT61" i="210"/>
  <c r="AT62" i="210"/>
  <c r="AT63" i="210"/>
  <c r="AT64" i="210"/>
  <c r="AT65" i="210"/>
  <c r="AT66" i="210"/>
  <c r="AT67" i="210"/>
  <c r="AT68" i="210"/>
  <c r="AT69" i="210"/>
  <c r="AT70" i="210"/>
  <c r="AT71" i="210"/>
  <c r="AT72" i="210"/>
  <c r="AT73" i="210"/>
  <c r="AT74" i="210"/>
  <c r="AT75" i="210"/>
  <c r="AT76" i="210"/>
  <c r="AT77" i="210"/>
  <c r="AZ4" i="210"/>
  <c r="AW4" i="210"/>
  <c r="AT4" i="210"/>
  <c r="AD5" i="210" l="1"/>
  <c r="AD6" i="210"/>
  <c r="AD7" i="210"/>
  <c r="AD8" i="210"/>
  <c r="AD9" i="210"/>
  <c r="AD10" i="210"/>
  <c r="AD11" i="210"/>
  <c r="AD12" i="210"/>
  <c r="AD13" i="210"/>
  <c r="AD14" i="210"/>
  <c r="AD15" i="210"/>
  <c r="AD16" i="210"/>
  <c r="AD17" i="210"/>
  <c r="AD18" i="210"/>
  <c r="AD19" i="210"/>
  <c r="AD20" i="210"/>
  <c r="AD21" i="210"/>
  <c r="AD22" i="210"/>
  <c r="AD23" i="210"/>
  <c r="AD24" i="210"/>
  <c r="AD25" i="210"/>
  <c r="AD26" i="210"/>
  <c r="AD27" i="210"/>
  <c r="AD28" i="210"/>
  <c r="AD29" i="210"/>
  <c r="AD30" i="210"/>
  <c r="AD31" i="210"/>
  <c r="AD32" i="210"/>
  <c r="AD33" i="210"/>
  <c r="AD34" i="210"/>
  <c r="AD35" i="210"/>
  <c r="AD36" i="210"/>
  <c r="AD37" i="210"/>
  <c r="AD38" i="210"/>
  <c r="AD39" i="210"/>
  <c r="AD40" i="210"/>
  <c r="AD41" i="210"/>
  <c r="AD42" i="210"/>
  <c r="AD43" i="210"/>
  <c r="AD44" i="210"/>
  <c r="AD45" i="210"/>
  <c r="AD46" i="210"/>
  <c r="AD47" i="210"/>
  <c r="AD48" i="210"/>
  <c r="AD49" i="210"/>
  <c r="AD50" i="210"/>
  <c r="AD51" i="210"/>
  <c r="AD52" i="210"/>
  <c r="AD53" i="210"/>
  <c r="AD54" i="210"/>
  <c r="AD55" i="210"/>
  <c r="AD56" i="210"/>
  <c r="AD57" i="210"/>
  <c r="AD58" i="210"/>
  <c r="AD59" i="210"/>
  <c r="AD60" i="210"/>
  <c r="AD61" i="210"/>
  <c r="AD62" i="210"/>
  <c r="AD63" i="210"/>
  <c r="AD64" i="210"/>
  <c r="AD65" i="210"/>
  <c r="AD66" i="210"/>
  <c r="AD67" i="210"/>
  <c r="AD68" i="210"/>
  <c r="AD69" i="210"/>
  <c r="AD70" i="210"/>
  <c r="AD71" i="210"/>
  <c r="AD72" i="210"/>
  <c r="AD73" i="210"/>
  <c r="AD74" i="210"/>
  <c r="AD75" i="210"/>
  <c r="AD76" i="210"/>
  <c r="AD77" i="210"/>
  <c r="AB5" i="210"/>
  <c r="AB6" i="210"/>
  <c r="AB7" i="210"/>
  <c r="AB8" i="210"/>
  <c r="AB9" i="210"/>
  <c r="AB10" i="210"/>
  <c r="AB11" i="210"/>
  <c r="AB12" i="210"/>
  <c r="AB13" i="210"/>
  <c r="AB14" i="210"/>
  <c r="AB15" i="210"/>
  <c r="AB16" i="210"/>
  <c r="AB17" i="210"/>
  <c r="AB18" i="210"/>
  <c r="AB19" i="210"/>
  <c r="AB20" i="210"/>
  <c r="AB21" i="210"/>
  <c r="AB22" i="210"/>
  <c r="AB23" i="210"/>
  <c r="AB24" i="210"/>
  <c r="AB25" i="210"/>
  <c r="AB26" i="210"/>
  <c r="AB27" i="210"/>
  <c r="AB28" i="210"/>
  <c r="AB29" i="210"/>
  <c r="AB30" i="210"/>
  <c r="AB31" i="210"/>
  <c r="AB32" i="210"/>
  <c r="AB33" i="210"/>
  <c r="AB34" i="210"/>
  <c r="AB35" i="210"/>
  <c r="AB36" i="210"/>
  <c r="AB37" i="210"/>
  <c r="AB38" i="210"/>
  <c r="AB39" i="210"/>
  <c r="AB40" i="210"/>
  <c r="AB41" i="210"/>
  <c r="AB42" i="210"/>
  <c r="AB43" i="210"/>
  <c r="AB44" i="210"/>
  <c r="AB45" i="210"/>
  <c r="AB46" i="210"/>
  <c r="AB47" i="210"/>
  <c r="AB48" i="210"/>
  <c r="AB49" i="210"/>
  <c r="AB50" i="210"/>
  <c r="AB51" i="210"/>
  <c r="AB52" i="210"/>
  <c r="AB53" i="210"/>
  <c r="AB54" i="210"/>
  <c r="AB55" i="210"/>
  <c r="AB56" i="210"/>
  <c r="AB57" i="210"/>
  <c r="AB58" i="210"/>
  <c r="AB59" i="210"/>
  <c r="AB60" i="210"/>
  <c r="AB61" i="210"/>
  <c r="AB62" i="210"/>
  <c r="AB63" i="210"/>
  <c r="AB64" i="210"/>
  <c r="AB65" i="210"/>
  <c r="AB66" i="210"/>
  <c r="AB67" i="210"/>
  <c r="AB68" i="210"/>
  <c r="AB69" i="210"/>
  <c r="AB70" i="210"/>
  <c r="AB71" i="210"/>
  <c r="AB72" i="210"/>
  <c r="AB73" i="210"/>
  <c r="AB74" i="210"/>
  <c r="AB75" i="210"/>
  <c r="AB76" i="210"/>
  <c r="AB77" i="210"/>
  <c r="Z5" i="210"/>
  <c r="Z6" i="210"/>
  <c r="Z7" i="210"/>
  <c r="Z8" i="210"/>
  <c r="Z9" i="210"/>
  <c r="Z10" i="210"/>
  <c r="Z11" i="210"/>
  <c r="Z12" i="210"/>
  <c r="Z13" i="210"/>
  <c r="Z14" i="210"/>
  <c r="Z15" i="210"/>
  <c r="Z16" i="210"/>
  <c r="Z17" i="210"/>
  <c r="Z18" i="210"/>
  <c r="Z19" i="210"/>
  <c r="Z20" i="210"/>
  <c r="Z21" i="210"/>
  <c r="Z22" i="210"/>
  <c r="Z23" i="210"/>
  <c r="Z24" i="210"/>
  <c r="Z25" i="210"/>
  <c r="Z26" i="210"/>
  <c r="Z27" i="210"/>
  <c r="Z28" i="210"/>
  <c r="Z29" i="210"/>
  <c r="Z30" i="210"/>
  <c r="Z31" i="210"/>
  <c r="Z32" i="210"/>
  <c r="Z33" i="210"/>
  <c r="Z34" i="210"/>
  <c r="Z35" i="210"/>
  <c r="Z36" i="210"/>
  <c r="Z37" i="210"/>
  <c r="Z38" i="210"/>
  <c r="Z39" i="210"/>
  <c r="Z40" i="210"/>
  <c r="Z41" i="210"/>
  <c r="Z42" i="210"/>
  <c r="Z43" i="210"/>
  <c r="Z44" i="210"/>
  <c r="Z45" i="210"/>
  <c r="Z46" i="210"/>
  <c r="Z47" i="210"/>
  <c r="Z48" i="210"/>
  <c r="Z49" i="210"/>
  <c r="Z50" i="210"/>
  <c r="Z51" i="210"/>
  <c r="Z52" i="210"/>
  <c r="Z53" i="210"/>
  <c r="Z54" i="210"/>
  <c r="Z55" i="210"/>
  <c r="Z56" i="210"/>
  <c r="Z57" i="210"/>
  <c r="Z58" i="210"/>
  <c r="Z59" i="210"/>
  <c r="Z60" i="210"/>
  <c r="Z61" i="210"/>
  <c r="Z62" i="210"/>
  <c r="Z63" i="210"/>
  <c r="Z64" i="210"/>
  <c r="Z65" i="210"/>
  <c r="Z66" i="210"/>
  <c r="Z67" i="210"/>
  <c r="Z68" i="210"/>
  <c r="Z69" i="210"/>
  <c r="Z70" i="210"/>
  <c r="Z71" i="210"/>
  <c r="Z72" i="210"/>
  <c r="Z73" i="210"/>
  <c r="Z74" i="210"/>
  <c r="Z75" i="210"/>
  <c r="Z76" i="210"/>
  <c r="Z77" i="210"/>
  <c r="AD4" i="210"/>
  <c r="AB4" i="210"/>
  <c r="Z4" i="210"/>
  <c r="T6" i="185"/>
  <c r="T7" i="185"/>
  <c r="T8" i="185"/>
  <c r="T9" i="185"/>
  <c r="T10" i="185"/>
  <c r="T11" i="185"/>
  <c r="T12" i="185"/>
  <c r="T13" i="185"/>
  <c r="T14" i="185"/>
  <c r="T15" i="185"/>
  <c r="T16" i="185"/>
  <c r="T17" i="185"/>
  <c r="T18" i="185"/>
  <c r="T19" i="185"/>
  <c r="T20" i="185"/>
  <c r="T21" i="185"/>
  <c r="T22" i="185"/>
  <c r="T23" i="185"/>
  <c r="T24" i="185"/>
  <c r="T25" i="185"/>
  <c r="T26" i="185"/>
  <c r="T27" i="185"/>
  <c r="T28" i="185"/>
  <c r="T29" i="185"/>
  <c r="T30" i="185"/>
  <c r="T31" i="185"/>
  <c r="T32" i="185"/>
  <c r="T33" i="185"/>
  <c r="T34" i="185"/>
  <c r="T35" i="185"/>
  <c r="T36" i="185"/>
  <c r="T37" i="185"/>
  <c r="T38" i="185"/>
  <c r="T39" i="185"/>
  <c r="T40" i="185"/>
  <c r="T41" i="185"/>
  <c r="T42" i="185"/>
  <c r="T43" i="185"/>
  <c r="T44" i="185"/>
  <c r="T45" i="185"/>
  <c r="T46" i="185"/>
  <c r="T47" i="185"/>
  <c r="T48" i="185"/>
  <c r="T49" i="185"/>
  <c r="T50" i="185"/>
  <c r="T51" i="185"/>
  <c r="T52" i="185"/>
  <c r="T53" i="185"/>
  <c r="T54" i="185"/>
  <c r="T55" i="185"/>
  <c r="T56" i="185"/>
  <c r="T57" i="185"/>
  <c r="T58" i="185"/>
  <c r="T59" i="185"/>
  <c r="T60" i="185"/>
  <c r="T61" i="185"/>
  <c r="T62" i="185"/>
  <c r="T63" i="185"/>
  <c r="T64" i="185"/>
  <c r="T65" i="185"/>
  <c r="T66" i="185"/>
  <c r="T67" i="185"/>
  <c r="T68" i="185"/>
  <c r="T69" i="185"/>
  <c r="T70" i="185"/>
  <c r="T71" i="185"/>
  <c r="T72" i="185"/>
  <c r="T73" i="185"/>
  <c r="T74" i="185"/>
  <c r="T75" i="185"/>
  <c r="T76" i="185"/>
  <c r="T77" i="185"/>
  <c r="T78" i="185"/>
  <c r="T5" i="185"/>
  <c r="BE107" i="264" l="1"/>
  <c r="BB107" i="264"/>
  <c r="BF107" i="264" s="1"/>
  <c r="AW107" i="264"/>
  <c r="AT107" i="264"/>
  <c r="AX107" i="264" s="1"/>
  <c r="AO107" i="264"/>
  <c r="AL107" i="264"/>
  <c r="AP107" i="264" s="1"/>
  <c r="AG107" i="264"/>
  <c r="AD107" i="264"/>
  <c r="AH107" i="264" s="1"/>
  <c r="Y107" i="264"/>
  <c r="V107" i="264"/>
  <c r="Z107" i="264" s="1"/>
  <c r="Q107" i="264"/>
  <c r="N107" i="264"/>
  <c r="R107" i="264" s="1"/>
  <c r="I107" i="264"/>
  <c r="F107" i="264"/>
  <c r="BF106" i="264"/>
  <c r="BE106" i="264"/>
  <c r="BC106" i="264"/>
  <c r="AX106" i="264"/>
  <c r="AW106" i="264"/>
  <c r="AU106" i="264"/>
  <c r="AP106" i="264"/>
  <c r="AO106" i="264"/>
  <c r="AM106" i="264"/>
  <c r="AH106" i="264"/>
  <c r="AG106" i="264"/>
  <c r="AE106" i="264"/>
  <c r="Z106" i="264"/>
  <c r="Y106" i="264"/>
  <c r="W106" i="264"/>
  <c r="R106" i="264"/>
  <c r="Q106" i="264"/>
  <c r="O106" i="264"/>
  <c r="J106" i="264"/>
  <c r="I106" i="264"/>
  <c r="G106" i="264"/>
  <c r="BF105" i="264"/>
  <c r="BE105" i="264"/>
  <c r="BC105" i="264"/>
  <c r="AX105" i="264"/>
  <c r="AW105" i="264"/>
  <c r="AU105" i="264"/>
  <c r="AP105" i="264"/>
  <c r="AO105" i="264"/>
  <c r="AM105" i="264"/>
  <c r="AH105" i="264"/>
  <c r="AG105" i="264"/>
  <c r="AE105" i="264"/>
  <c r="Z105" i="264"/>
  <c r="Y105" i="264"/>
  <c r="W105" i="264"/>
  <c r="R105" i="264"/>
  <c r="Q105" i="264"/>
  <c r="O105" i="264"/>
  <c r="J105" i="264"/>
  <c r="I105" i="264"/>
  <c r="G105" i="264"/>
  <c r="BF104" i="264"/>
  <c r="BE104" i="264"/>
  <c r="BC104" i="264"/>
  <c r="AX104" i="264"/>
  <c r="AW104" i="264"/>
  <c r="AU104" i="264"/>
  <c r="AP104" i="264"/>
  <c r="AO104" i="264"/>
  <c r="AM104" i="264"/>
  <c r="AH104" i="264"/>
  <c r="AG104" i="264"/>
  <c r="AE104" i="264"/>
  <c r="Z104" i="264"/>
  <c r="Y104" i="264"/>
  <c r="W104" i="264"/>
  <c r="R104" i="264"/>
  <c r="Q104" i="264"/>
  <c r="O104" i="264"/>
  <c r="J104" i="264"/>
  <c r="I104" i="264"/>
  <c r="G104" i="264"/>
  <c r="BF103" i="264"/>
  <c r="BE103" i="264"/>
  <c r="BC103" i="264"/>
  <c r="AX103" i="264"/>
  <c r="AW103" i="264"/>
  <c r="AU103" i="264"/>
  <c r="AP103" i="264"/>
  <c r="AO103" i="264"/>
  <c r="AM103" i="264"/>
  <c r="AH103" i="264"/>
  <c r="AG103" i="264"/>
  <c r="AE103" i="264"/>
  <c r="Z103" i="264"/>
  <c r="Y103" i="264"/>
  <c r="W103" i="264"/>
  <c r="R103" i="264"/>
  <c r="Q103" i="264"/>
  <c r="O103" i="264"/>
  <c r="J103" i="264"/>
  <c r="I103" i="264"/>
  <c r="G103" i="264"/>
  <c r="BF102" i="264"/>
  <c r="BE102" i="264"/>
  <c r="BC102" i="264"/>
  <c r="AX102" i="264"/>
  <c r="AW102" i="264"/>
  <c r="AU102" i="264"/>
  <c r="AP102" i="264"/>
  <c r="AO102" i="264"/>
  <c r="AM102" i="264"/>
  <c r="AH102" i="264"/>
  <c r="AG102" i="264"/>
  <c r="AE102" i="264"/>
  <c r="Z102" i="264"/>
  <c r="Y102" i="264"/>
  <c r="W102" i="264"/>
  <c r="R102" i="264"/>
  <c r="Q102" i="264"/>
  <c r="O102" i="264"/>
  <c r="J102" i="264"/>
  <c r="I102" i="264"/>
  <c r="G102" i="264"/>
  <c r="BF101" i="264"/>
  <c r="BE101" i="264"/>
  <c r="BC101" i="264"/>
  <c r="AX101" i="264"/>
  <c r="AW101" i="264"/>
  <c r="AU101" i="264"/>
  <c r="AP101" i="264"/>
  <c r="AO101" i="264"/>
  <c r="AM101" i="264"/>
  <c r="AH101" i="264"/>
  <c r="AG101" i="264"/>
  <c r="AE101" i="264"/>
  <c r="Z101" i="264"/>
  <c r="Y101" i="264"/>
  <c r="W101" i="264"/>
  <c r="R101" i="264"/>
  <c r="Q101" i="264"/>
  <c r="O101" i="264"/>
  <c r="J101" i="264"/>
  <c r="I101" i="264"/>
  <c r="G101" i="264"/>
  <c r="BF100" i="264"/>
  <c r="BE100" i="264"/>
  <c r="BC100" i="264"/>
  <c r="AX100" i="264"/>
  <c r="AW100" i="264"/>
  <c r="AU100" i="264"/>
  <c r="AP100" i="264"/>
  <c r="AO100" i="264"/>
  <c r="AM100" i="264"/>
  <c r="AH100" i="264"/>
  <c r="AG100" i="264"/>
  <c r="AE100" i="264"/>
  <c r="Z100" i="264"/>
  <c r="Y100" i="264"/>
  <c r="W100" i="264"/>
  <c r="R100" i="264"/>
  <c r="Q100" i="264"/>
  <c r="O100" i="264"/>
  <c r="J100" i="264"/>
  <c r="I100" i="264"/>
  <c r="G100" i="264"/>
  <c r="BF99" i="264"/>
  <c r="BE99" i="264"/>
  <c r="BC99" i="264"/>
  <c r="AX99" i="264"/>
  <c r="AW99" i="264"/>
  <c r="AU99" i="264"/>
  <c r="AP99" i="264"/>
  <c r="AO99" i="264"/>
  <c r="AM99" i="264"/>
  <c r="AH99" i="264"/>
  <c r="AG99" i="264"/>
  <c r="AE99" i="264"/>
  <c r="Z99" i="264"/>
  <c r="Y99" i="264"/>
  <c r="W99" i="264"/>
  <c r="R99" i="264"/>
  <c r="Q99" i="264"/>
  <c r="O99" i="264"/>
  <c r="J99" i="264"/>
  <c r="I99" i="264"/>
  <c r="G99" i="264"/>
  <c r="BF98" i="264"/>
  <c r="BE98" i="264"/>
  <c r="BC98" i="264"/>
  <c r="AX98" i="264"/>
  <c r="AW98" i="264"/>
  <c r="AU98" i="264"/>
  <c r="AP98" i="264"/>
  <c r="AO98" i="264"/>
  <c r="AM98" i="264"/>
  <c r="AH98" i="264"/>
  <c r="AG98" i="264"/>
  <c r="AE98" i="264"/>
  <c r="Z98" i="264"/>
  <c r="Y98" i="264"/>
  <c r="W98" i="264"/>
  <c r="R98" i="264"/>
  <c r="Q98" i="264"/>
  <c r="O98" i="264"/>
  <c r="J98" i="264"/>
  <c r="I98" i="264"/>
  <c r="G98" i="264"/>
  <c r="BF97" i="264"/>
  <c r="BE97" i="264"/>
  <c r="BC97" i="264"/>
  <c r="AX97" i="264"/>
  <c r="AW97" i="264"/>
  <c r="AU97" i="264"/>
  <c r="AP97" i="264"/>
  <c r="AO97" i="264"/>
  <c r="AM97" i="264"/>
  <c r="AH97" i="264"/>
  <c r="AG97" i="264"/>
  <c r="AE97" i="264"/>
  <c r="Z97" i="264"/>
  <c r="Y97" i="264"/>
  <c r="W97" i="264"/>
  <c r="R97" i="264"/>
  <c r="Q97" i="264"/>
  <c r="O97" i="264"/>
  <c r="J97" i="264"/>
  <c r="I97" i="264"/>
  <c r="G97" i="264"/>
  <c r="BF96" i="264"/>
  <c r="BE96" i="264"/>
  <c r="BC96" i="264"/>
  <c r="AX96" i="264"/>
  <c r="AW96" i="264"/>
  <c r="AU96" i="264"/>
  <c r="AP96" i="264"/>
  <c r="AO96" i="264"/>
  <c r="AM96" i="264"/>
  <c r="AH96" i="264"/>
  <c r="AG96" i="264"/>
  <c r="AE96" i="264"/>
  <c r="Z96" i="264"/>
  <c r="Y96" i="264"/>
  <c r="W96" i="264"/>
  <c r="R96" i="264"/>
  <c r="Q96" i="264"/>
  <c r="O96" i="264"/>
  <c r="J96" i="264"/>
  <c r="I96" i="264"/>
  <c r="G96" i="264"/>
  <c r="BF95" i="264"/>
  <c r="BE95" i="264"/>
  <c r="BC95" i="264"/>
  <c r="AX95" i="264"/>
  <c r="AW95" i="264"/>
  <c r="AU95" i="264"/>
  <c r="AP95" i="264"/>
  <c r="AO95" i="264"/>
  <c r="AM95" i="264"/>
  <c r="AH95" i="264"/>
  <c r="AG95" i="264"/>
  <c r="AE95" i="264"/>
  <c r="Z95" i="264"/>
  <c r="Y95" i="264"/>
  <c r="W95" i="264"/>
  <c r="R95" i="264"/>
  <c r="Q95" i="264"/>
  <c r="O95" i="264"/>
  <c r="J95" i="264"/>
  <c r="I95" i="264"/>
  <c r="G95" i="264"/>
  <c r="BF94" i="264"/>
  <c r="BE94" i="264"/>
  <c r="BC94" i="264"/>
  <c r="AX94" i="264"/>
  <c r="AW94" i="264"/>
  <c r="AU94" i="264"/>
  <c r="AP94" i="264"/>
  <c r="AO94" i="264"/>
  <c r="AM94" i="264"/>
  <c r="AH94" i="264"/>
  <c r="AG94" i="264"/>
  <c r="AE94" i="264"/>
  <c r="Z94" i="264"/>
  <c r="Y94" i="264"/>
  <c r="W94" i="264"/>
  <c r="R94" i="264"/>
  <c r="Q94" i="264"/>
  <c r="O94" i="264"/>
  <c r="J94" i="264"/>
  <c r="I94" i="264"/>
  <c r="G94" i="264"/>
  <c r="BF93" i="264"/>
  <c r="BE93" i="264"/>
  <c r="BC93" i="264"/>
  <c r="AX93" i="264"/>
  <c r="AW93" i="264"/>
  <c r="AU93" i="264"/>
  <c r="AP93" i="264"/>
  <c r="AO93" i="264"/>
  <c r="AM93" i="264"/>
  <c r="AH93" i="264"/>
  <c r="AG93" i="264"/>
  <c r="AE93" i="264"/>
  <c r="Z93" i="264"/>
  <c r="Y93" i="264"/>
  <c r="W93" i="264"/>
  <c r="R93" i="264"/>
  <c r="Q93" i="264"/>
  <c r="O93" i="264"/>
  <c r="J93" i="264"/>
  <c r="I93" i="264"/>
  <c r="G93" i="264"/>
  <c r="BF92" i="264"/>
  <c r="BE92" i="264"/>
  <c r="BC92" i="264"/>
  <c r="AX92" i="264"/>
  <c r="AW92" i="264"/>
  <c r="AU92" i="264"/>
  <c r="AP92" i="264"/>
  <c r="AO92" i="264"/>
  <c r="AM92" i="264"/>
  <c r="AH92" i="264"/>
  <c r="AG92" i="264"/>
  <c r="AE92" i="264"/>
  <c r="Z92" i="264"/>
  <c r="Y92" i="264"/>
  <c r="W92" i="264"/>
  <c r="R92" i="264"/>
  <c r="Q92" i="264"/>
  <c r="O92" i="264"/>
  <c r="J92" i="264"/>
  <c r="I92" i="264"/>
  <c r="G92" i="264"/>
  <c r="BF91" i="264"/>
  <c r="BE91" i="264"/>
  <c r="BC91" i="264"/>
  <c r="AX91" i="264"/>
  <c r="AW91" i="264"/>
  <c r="AU91" i="264"/>
  <c r="AP91" i="264"/>
  <c r="AO91" i="264"/>
  <c r="AM91" i="264"/>
  <c r="AH91" i="264"/>
  <c r="AG91" i="264"/>
  <c r="AE91" i="264"/>
  <c r="Z91" i="264"/>
  <c r="Y91" i="264"/>
  <c r="W91" i="264"/>
  <c r="R91" i="264"/>
  <c r="Q91" i="264"/>
  <c r="O91" i="264"/>
  <c r="J91" i="264"/>
  <c r="I91" i="264"/>
  <c r="G91" i="264"/>
  <c r="BE90" i="264"/>
  <c r="BB90" i="264"/>
  <c r="BF90" i="264" s="1"/>
  <c r="AW90" i="264"/>
  <c r="AT90" i="264"/>
  <c r="AX90" i="264" s="1"/>
  <c r="AO90" i="264"/>
  <c r="AL90" i="264"/>
  <c r="AP90" i="264" s="1"/>
  <c r="AG90" i="264"/>
  <c r="AD90" i="264"/>
  <c r="AH90" i="264" s="1"/>
  <c r="Y90" i="264"/>
  <c r="V90" i="264"/>
  <c r="Z90" i="264" s="1"/>
  <c r="Q90" i="264"/>
  <c r="N90" i="264"/>
  <c r="R90" i="264" s="1"/>
  <c r="I90" i="264"/>
  <c r="F90" i="264"/>
  <c r="BF89" i="264"/>
  <c r="BE89" i="264"/>
  <c r="BC89" i="264"/>
  <c r="AX89" i="264"/>
  <c r="AW89" i="264"/>
  <c r="AU89" i="264"/>
  <c r="AP89" i="264"/>
  <c r="AO89" i="264"/>
  <c r="AM89" i="264"/>
  <c r="AH89" i="264"/>
  <c r="AG89" i="264"/>
  <c r="AE89" i="264"/>
  <c r="Z89" i="264"/>
  <c r="Y89" i="264"/>
  <c r="W89" i="264"/>
  <c r="R89" i="264"/>
  <c r="Q89" i="264"/>
  <c r="O89" i="264"/>
  <c r="J89" i="264"/>
  <c r="I89" i="264"/>
  <c r="G89" i="264"/>
  <c r="BF88" i="264"/>
  <c r="BE88" i="264"/>
  <c r="BC88" i="264"/>
  <c r="AX88" i="264"/>
  <c r="AW88" i="264"/>
  <c r="AU88" i="264"/>
  <c r="AP88" i="264"/>
  <c r="AO88" i="264"/>
  <c r="AM88" i="264"/>
  <c r="AH88" i="264"/>
  <c r="AG88" i="264"/>
  <c r="AE88" i="264"/>
  <c r="Z88" i="264"/>
  <c r="Y88" i="264"/>
  <c r="W88" i="264"/>
  <c r="R88" i="264"/>
  <c r="Q88" i="264"/>
  <c r="O88" i="264"/>
  <c r="J88" i="264"/>
  <c r="I88" i="264"/>
  <c r="G88" i="264"/>
  <c r="BF87" i="264"/>
  <c r="BE87" i="264"/>
  <c r="BC87" i="264"/>
  <c r="AX87" i="264"/>
  <c r="AW87" i="264"/>
  <c r="AU87" i="264"/>
  <c r="AP87" i="264"/>
  <c r="AO87" i="264"/>
  <c r="AM87" i="264"/>
  <c r="AH87" i="264"/>
  <c r="AG87" i="264"/>
  <c r="AE87" i="264"/>
  <c r="Z87" i="264"/>
  <c r="Y87" i="264"/>
  <c r="W87" i="264"/>
  <c r="R87" i="264"/>
  <c r="Q87" i="264"/>
  <c r="O87" i="264"/>
  <c r="J87" i="264"/>
  <c r="I87" i="264"/>
  <c r="G87" i="264"/>
  <c r="BF86" i="264"/>
  <c r="BE86" i="264"/>
  <c r="BC86" i="264"/>
  <c r="AX86" i="264"/>
  <c r="AW86" i="264"/>
  <c r="AU86" i="264"/>
  <c r="AP86" i="264"/>
  <c r="AO86" i="264"/>
  <c r="AM86" i="264"/>
  <c r="AH86" i="264"/>
  <c r="AG86" i="264"/>
  <c r="AE86" i="264"/>
  <c r="Z86" i="264"/>
  <c r="Y86" i="264"/>
  <c r="W86" i="264"/>
  <c r="R86" i="264"/>
  <c r="Q86" i="264"/>
  <c r="O86" i="264"/>
  <c r="J86" i="264"/>
  <c r="I86" i="264"/>
  <c r="G86" i="264"/>
  <c r="BF85" i="264"/>
  <c r="BE85" i="264"/>
  <c r="BC85" i="264"/>
  <c r="AX85" i="264"/>
  <c r="AW85" i="264"/>
  <c r="AU85" i="264"/>
  <c r="AP85" i="264"/>
  <c r="AO85" i="264"/>
  <c r="AM85" i="264"/>
  <c r="AH85" i="264"/>
  <c r="AG85" i="264"/>
  <c r="AE85" i="264"/>
  <c r="Z85" i="264"/>
  <c r="Y85" i="264"/>
  <c r="W85" i="264"/>
  <c r="R85" i="264"/>
  <c r="Q85" i="264"/>
  <c r="O85" i="264"/>
  <c r="J85" i="264"/>
  <c r="I85" i="264"/>
  <c r="G85" i="264"/>
  <c r="BF84" i="264"/>
  <c r="BE84" i="264"/>
  <c r="BC84" i="264"/>
  <c r="AX84" i="264"/>
  <c r="AW84" i="264"/>
  <c r="AU84" i="264"/>
  <c r="AP84" i="264"/>
  <c r="AO84" i="264"/>
  <c r="AM84" i="264"/>
  <c r="AH84" i="264"/>
  <c r="AG84" i="264"/>
  <c r="AE84" i="264"/>
  <c r="Z84" i="264"/>
  <c r="Y84" i="264"/>
  <c r="W84" i="264"/>
  <c r="R84" i="264"/>
  <c r="Q84" i="264"/>
  <c r="O84" i="264"/>
  <c r="J84" i="264"/>
  <c r="I84" i="264"/>
  <c r="G84" i="264"/>
  <c r="BF83" i="264"/>
  <c r="BE83" i="264"/>
  <c r="BC83" i="264"/>
  <c r="AX83" i="264"/>
  <c r="AW83" i="264"/>
  <c r="AU83" i="264"/>
  <c r="AP83" i="264"/>
  <c r="AO83" i="264"/>
  <c r="AM83" i="264"/>
  <c r="AH83" i="264"/>
  <c r="AG83" i="264"/>
  <c r="AE83" i="264"/>
  <c r="Z83" i="264"/>
  <c r="Y83" i="264"/>
  <c r="W83" i="264"/>
  <c r="R83" i="264"/>
  <c r="Q83" i="264"/>
  <c r="O83" i="264"/>
  <c r="J83" i="264"/>
  <c r="I83" i="264"/>
  <c r="G83" i="264"/>
  <c r="BF82" i="264"/>
  <c r="BE82" i="264"/>
  <c r="BC82" i="264"/>
  <c r="AX82" i="264"/>
  <c r="AW82" i="264"/>
  <c r="AU82" i="264"/>
  <c r="AP82" i="264"/>
  <c r="AO82" i="264"/>
  <c r="AM82" i="264"/>
  <c r="AH82" i="264"/>
  <c r="AG82" i="264"/>
  <c r="AE82" i="264"/>
  <c r="Z82" i="264"/>
  <c r="Y82" i="264"/>
  <c r="W82" i="264"/>
  <c r="R82" i="264"/>
  <c r="Q82" i="264"/>
  <c r="O82" i="264"/>
  <c r="J82" i="264"/>
  <c r="I82" i="264"/>
  <c r="G82" i="264"/>
  <c r="BF81" i="264"/>
  <c r="BE81" i="264"/>
  <c r="BC81" i="264"/>
  <c r="AX81" i="264"/>
  <c r="AW81" i="264"/>
  <c r="AU81" i="264"/>
  <c r="AP81" i="264"/>
  <c r="AO81" i="264"/>
  <c r="AM81" i="264"/>
  <c r="AH81" i="264"/>
  <c r="AG81" i="264"/>
  <c r="AE81" i="264"/>
  <c r="Z81" i="264"/>
  <c r="Y81" i="264"/>
  <c r="W81" i="264"/>
  <c r="R81" i="264"/>
  <c r="Q81" i="264"/>
  <c r="O81" i="264"/>
  <c r="J81" i="264"/>
  <c r="I81" i="264"/>
  <c r="G81" i="264"/>
  <c r="BF80" i="264"/>
  <c r="BE80" i="264"/>
  <c r="BC80" i="264"/>
  <c r="AX80" i="264"/>
  <c r="AW80" i="264"/>
  <c r="AU80" i="264"/>
  <c r="AP80" i="264"/>
  <c r="AO80" i="264"/>
  <c r="AM80" i="264"/>
  <c r="AH80" i="264"/>
  <c r="AG80" i="264"/>
  <c r="AE80" i="264"/>
  <c r="Z80" i="264"/>
  <c r="Y80" i="264"/>
  <c r="W80" i="264"/>
  <c r="R80" i="264"/>
  <c r="Q80" i="264"/>
  <c r="O80" i="264"/>
  <c r="J80" i="264"/>
  <c r="I80" i="264"/>
  <c r="G80" i="264"/>
  <c r="BF79" i="264"/>
  <c r="BE79" i="264"/>
  <c r="BC79" i="264"/>
  <c r="AX79" i="264"/>
  <c r="AW79" i="264"/>
  <c r="AU79" i="264"/>
  <c r="AP79" i="264"/>
  <c r="AO79" i="264"/>
  <c r="AM79" i="264"/>
  <c r="AH79" i="264"/>
  <c r="AG79" i="264"/>
  <c r="AE79" i="264"/>
  <c r="Z79" i="264"/>
  <c r="Y79" i="264"/>
  <c r="W79" i="264"/>
  <c r="R79" i="264"/>
  <c r="Q79" i="264"/>
  <c r="O79" i="264"/>
  <c r="J79" i="264"/>
  <c r="I79" i="264"/>
  <c r="G79" i="264"/>
  <c r="BF78" i="264"/>
  <c r="BE78" i="264"/>
  <c r="BC78" i="264"/>
  <c r="AX78" i="264"/>
  <c r="AW78" i="264"/>
  <c r="AU78" i="264"/>
  <c r="AP78" i="264"/>
  <c r="AO78" i="264"/>
  <c r="AM78" i="264"/>
  <c r="AH78" i="264"/>
  <c r="AG78" i="264"/>
  <c r="AE78" i="264"/>
  <c r="Z78" i="264"/>
  <c r="Y78" i="264"/>
  <c r="W78" i="264"/>
  <c r="R78" i="264"/>
  <c r="Q78" i="264"/>
  <c r="O78" i="264"/>
  <c r="J78" i="264"/>
  <c r="I78" i="264"/>
  <c r="G78" i="264"/>
  <c r="BF77" i="264"/>
  <c r="BE77" i="264"/>
  <c r="BC77" i="264"/>
  <c r="AX77" i="264"/>
  <c r="AW77" i="264"/>
  <c r="AU77" i="264"/>
  <c r="AP77" i="264"/>
  <c r="AO77" i="264"/>
  <c r="AM77" i="264"/>
  <c r="AH77" i="264"/>
  <c r="AG77" i="264"/>
  <c r="AE77" i="264"/>
  <c r="Z77" i="264"/>
  <c r="Y77" i="264"/>
  <c r="W77" i="264"/>
  <c r="R77" i="264"/>
  <c r="Q77" i="264"/>
  <c r="O77" i="264"/>
  <c r="J77" i="264"/>
  <c r="I77" i="264"/>
  <c r="G77" i="264"/>
  <c r="BF76" i="264"/>
  <c r="BE76" i="264"/>
  <c r="BC76" i="264"/>
  <c r="AX76" i="264"/>
  <c r="AW76" i="264"/>
  <c r="AU76" i="264"/>
  <c r="AP76" i="264"/>
  <c r="AO76" i="264"/>
  <c r="AM76" i="264"/>
  <c r="AH76" i="264"/>
  <c r="AG76" i="264"/>
  <c r="AE76" i="264"/>
  <c r="Z76" i="264"/>
  <c r="Y76" i="264"/>
  <c r="W76" i="264"/>
  <c r="R76" i="264"/>
  <c r="Q76" i="264"/>
  <c r="O76" i="264"/>
  <c r="J76" i="264"/>
  <c r="I76" i="264"/>
  <c r="G76" i="264"/>
  <c r="BF75" i="264"/>
  <c r="BE75" i="264"/>
  <c r="BC75" i="264"/>
  <c r="AX75" i="264"/>
  <c r="AW75" i="264"/>
  <c r="AU75" i="264"/>
  <c r="AP75" i="264"/>
  <c r="AO75" i="264"/>
  <c r="AM75" i="264"/>
  <c r="AH75" i="264"/>
  <c r="AG75" i="264"/>
  <c r="AE75" i="264"/>
  <c r="Z75" i="264"/>
  <c r="Y75" i="264"/>
  <c r="W75" i="264"/>
  <c r="R75" i="264"/>
  <c r="Q75" i="264"/>
  <c r="O75" i="264"/>
  <c r="J75" i="264"/>
  <c r="I75" i="264"/>
  <c r="G75" i="264"/>
  <c r="BF74" i="264"/>
  <c r="BE74" i="264"/>
  <c r="BC74" i="264"/>
  <c r="AX74" i="264"/>
  <c r="AW74" i="264"/>
  <c r="AU74" i="264"/>
  <c r="AP74" i="264"/>
  <c r="AO74" i="264"/>
  <c r="AM74" i="264"/>
  <c r="AH74" i="264"/>
  <c r="AG74" i="264"/>
  <c r="AE74" i="264"/>
  <c r="Z74" i="264"/>
  <c r="Y74" i="264"/>
  <c r="W74" i="264"/>
  <c r="R74" i="264"/>
  <c r="Q74" i="264"/>
  <c r="O74" i="264"/>
  <c r="J74" i="264"/>
  <c r="I74" i="264"/>
  <c r="G74" i="264"/>
  <c r="BE73" i="264"/>
  <c r="BB73" i="264"/>
  <c r="BC73" i="264" s="1"/>
  <c r="AW73" i="264"/>
  <c r="AT73" i="264"/>
  <c r="AU73" i="264" s="1"/>
  <c r="AO73" i="264"/>
  <c r="AL73" i="264"/>
  <c r="AM73" i="264" s="1"/>
  <c r="AG73" i="264"/>
  <c r="AD73" i="264"/>
  <c r="AE73" i="264" s="1"/>
  <c r="Y73" i="264"/>
  <c r="V73" i="264"/>
  <c r="W73" i="264" s="1"/>
  <c r="Q73" i="264"/>
  <c r="N73" i="264"/>
  <c r="O73" i="264" s="1"/>
  <c r="I73" i="264"/>
  <c r="F73" i="264"/>
  <c r="BF72" i="264"/>
  <c r="BE72" i="264"/>
  <c r="BC72" i="264"/>
  <c r="AX72" i="264"/>
  <c r="AW72" i="264"/>
  <c r="AU72" i="264"/>
  <c r="AP72" i="264"/>
  <c r="AO72" i="264"/>
  <c r="AM72" i="264"/>
  <c r="AH72" i="264"/>
  <c r="AG72" i="264"/>
  <c r="AE72" i="264"/>
  <c r="Z72" i="264"/>
  <c r="Y72" i="264"/>
  <c r="W72" i="264"/>
  <c r="R72" i="264"/>
  <c r="Q72" i="264"/>
  <c r="O72" i="264"/>
  <c r="J72" i="264"/>
  <c r="I72" i="264"/>
  <c r="G72" i="264"/>
  <c r="BF71" i="264"/>
  <c r="BE71" i="264"/>
  <c r="BC71" i="264"/>
  <c r="AX71" i="264"/>
  <c r="AW71" i="264"/>
  <c r="AU71" i="264"/>
  <c r="AP71" i="264"/>
  <c r="AO71" i="264"/>
  <c r="AM71" i="264"/>
  <c r="AH71" i="264"/>
  <c r="AG71" i="264"/>
  <c r="AE71" i="264"/>
  <c r="Z71" i="264"/>
  <c r="Y71" i="264"/>
  <c r="W71" i="264"/>
  <c r="R71" i="264"/>
  <c r="Q71" i="264"/>
  <c r="O71" i="264"/>
  <c r="J71" i="264"/>
  <c r="I71" i="264"/>
  <c r="G71" i="264"/>
  <c r="BF70" i="264"/>
  <c r="BE70" i="264"/>
  <c r="BC70" i="264"/>
  <c r="AX70" i="264"/>
  <c r="AW70" i="264"/>
  <c r="AU70" i="264"/>
  <c r="AP70" i="264"/>
  <c r="AO70" i="264"/>
  <c r="AM70" i="264"/>
  <c r="AH70" i="264"/>
  <c r="AG70" i="264"/>
  <c r="AE70" i="264"/>
  <c r="Z70" i="264"/>
  <c r="Y70" i="264"/>
  <c r="W70" i="264"/>
  <c r="R70" i="264"/>
  <c r="Q70" i="264"/>
  <c r="O70" i="264"/>
  <c r="J70" i="264"/>
  <c r="I70" i="264"/>
  <c r="G70" i="264"/>
  <c r="BF69" i="264"/>
  <c r="BE69" i="264"/>
  <c r="BC69" i="264"/>
  <c r="AX69" i="264"/>
  <c r="AW69" i="264"/>
  <c r="AU69" i="264"/>
  <c r="AP69" i="264"/>
  <c r="AO69" i="264"/>
  <c r="AM69" i="264"/>
  <c r="AH69" i="264"/>
  <c r="AG69" i="264"/>
  <c r="AE69" i="264"/>
  <c r="Z69" i="264"/>
  <c r="Y69" i="264"/>
  <c r="W69" i="264"/>
  <c r="R69" i="264"/>
  <c r="Q69" i="264"/>
  <c r="O69" i="264"/>
  <c r="J69" i="264"/>
  <c r="I69" i="264"/>
  <c r="G69" i="264"/>
  <c r="BF68" i="264"/>
  <c r="BE68" i="264"/>
  <c r="BC68" i="264"/>
  <c r="AX68" i="264"/>
  <c r="AW68" i="264"/>
  <c r="AU68" i="264"/>
  <c r="AP68" i="264"/>
  <c r="AO68" i="264"/>
  <c r="AM68" i="264"/>
  <c r="AH68" i="264"/>
  <c r="AG68" i="264"/>
  <c r="AE68" i="264"/>
  <c r="Z68" i="264"/>
  <c r="Y68" i="264"/>
  <c r="W68" i="264"/>
  <c r="R68" i="264"/>
  <c r="Q68" i="264"/>
  <c r="O68" i="264"/>
  <c r="J68" i="264"/>
  <c r="I68" i="264"/>
  <c r="G68" i="264"/>
  <c r="BF67" i="264"/>
  <c r="BE67" i="264"/>
  <c r="BC67" i="264"/>
  <c r="AX67" i="264"/>
  <c r="AW67" i="264"/>
  <c r="AU67" i="264"/>
  <c r="AP67" i="264"/>
  <c r="AO67" i="264"/>
  <c r="AM67" i="264"/>
  <c r="AH67" i="264"/>
  <c r="AG67" i="264"/>
  <c r="AE67" i="264"/>
  <c r="Z67" i="264"/>
  <c r="Y67" i="264"/>
  <c r="W67" i="264"/>
  <c r="R67" i="264"/>
  <c r="Q67" i="264"/>
  <c r="O67" i="264"/>
  <c r="J67" i="264"/>
  <c r="I67" i="264"/>
  <c r="G67" i="264"/>
  <c r="BF66" i="264"/>
  <c r="BE66" i="264"/>
  <c r="BC66" i="264"/>
  <c r="AX66" i="264"/>
  <c r="AW66" i="264"/>
  <c r="AU66" i="264"/>
  <c r="AP66" i="264"/>
  <c r="AO66" i="264"/>
  <c r="AM66" i="264"/>
  <c r="AH66" i="264"/>
  <c r="AG66" i="264"/>
  <c r="AE66" i="264"/>
  <c r="Z66" i="264"/>
  <c r="Y66" i="264"/>
  <c r="W66" i="264"/>
  <c r="R66" i="264"/>
  <c r="Q66" i="264"/>
  <c r="O66" i="264"/>
  <c r="J66" i="264"/>
  <c r="I66" i="264"/>
  <c r="G66" i="264"/>
  <c r="BF65" i="264"/>
  <c r="BE65" i="264"/>
  <c r="BC65" i="264"/>
  <c r="AX65" i="264"/>
  <c r="AW65" i="264"/>
  <c r="AU65" i="264"/>
  <c r="AP65" i="264"/>
  <c r="AO65" i="264"/>
  <c r="AM65" i="264"/>
  <c r="AH65" i="264"/>
  <c r="AG65" i="264"/>
  <c r="AE65" i="264"/>
  <c r="Z65" i="264"/>
  <c r="Y65" i="264"/>
  <c r="W65" i="264"/>
  <c r="R65" i="264"/>
  <c r="Q65" i="264"/>
  <c r="O65" i="264"/>
  <c r="J65" i="264"/>
  <c r="I65" i="264"/>
  <c r="G65" i="264"/>
  <c r="BF64" i="264"/>
  <c r="BE64" i="264"/>
  <c r="BC64" i="264"/>
  <c r="AX64" i="264"/>
  <c r="AW64" i="264"/>
  <c r="AU64" i="264"/>
  <c r="AP64" i="264"/>
  <c r="AO64" i="264"/>
  <c r="AM64" i="264"/>
  <c r="AH64" i="264"/>
  <c r="AG64" i="264"/>
  <c r="AE64" i="264"/>
  <c r="Z64" i="264"/>
  <c r="Y64" i="264"/>
  <c r="W64" i="264"/>
  <c r="R64" i="264"/>
  <c r="Q64" i="264"/>
  <c r="O64" i="264"/>
  <c r="J64" i="264"/>
  <c r="I64" i="264"/>
  <c r="G64" i="264"/>
  <c r="BF63" i="264"/>
  <c r="BE63" i="264"/>
  <c r="BC63" i="264"/>
  <c r="AX63" i="264"/>
  <c r="AW63" i="264"/>
  <c r="AU63" i="264"/>
  <c r="AP63" i="264"/>
  <c r="AO63" i="264"/>
  <c r="AM63" i="264"/>
  <c r="AH63" i="264"/>
  <c r="AG63" i="264"/>
  <c r="AE63" i="264"/>
  <c r="Z63" i="264"/>
  <c r="Y63" i="264"/>
  <c r="W63" i="264"/>
  <c r="R63" i="264"/>
  <c r="Q63" i="264"/>
  <c r="O63" i="264"/>
  <c r="J63" i="264"/>
  <c r="I63" i="264"/>
  <c r="G63" i="264"/>
  <c r="BF62" i="264"/>
  <c r="BE62" i="264"/>
  <c r="BC62" i="264"/>
  <c r="AX62" i="264"/>
  <c r="AW62" i="264"/>
  <c r="AU62" i="264"/>
  <c r="AP62" i="264"/>
  <c r="AO62" i="264"/>
  <c r="AM62" i="264"/>
  <c r="AH62" i="264"/>
  <c r="AG62" i="264"/>
  <c r="AE62" i="264"/>
  <c r="Z62" i="264"/>
  <c r="Y62" i="264"/>
  <c r="W62" i="264"/>
  <c r="R62" i="264"/>
  <c r="Q62" i="264"/>
  <c r="O62" i="264"/>
  <c r="J62" i="264"/>
  <c r="I62" i="264"/>
  <c r="G62" i="264"/>
  <c r="BF61" i="264"/>
  <c r="BE61" i="264"/>
  <c r="BC61" i="264"/>
  <c r="AX61" i="264"/>
  <c r="AW61" i="264"/>
  <c r="AU61" i="264"/>
  <c r="AP61" i="264"/>
  <c r="AO61" i="264"/>
  <c r="AM61" i="264"/>
  <c r="AH61" i="264"/>
  <c r="AG61" i="264"/>
  <c r="AE61" i="264"/>
  <c r="Z61" i="264"/>
  <c r="Y61" i="264"/>
  <c r="W61" i="264"/>
  <c r="R61" i="264"/>
  <c r="Q61" i="264"/>
  <c r="O61" i="264"/>
  <c r="J61" i="264"/>
  <c r="I61" i="264"/>
  <c r="G61" i="264"/>
  <c r="BF60" i="264"/>
  <c r="BE60" i="264"/>
  <c r="BC60" i="264"/>
  <c r="AX60" i="264"/>
  <c r="AW60" i="264"/>
  <c r="AU60" i="264"/>
  <c r="AP60" i="264"/>
  <c r="AO60" i="264"/>
  <c r="AM60" i="264"/>
  <c r="AH60" i="264"/>
  <c r="AG60" i="264"/>
  <c r="AE60" i="264"/>
  <c r="Z60" i="264"/>
  <c r="Y60" i="264"/>
  <c r="W60" i="264"/>
  <c r="R60" i="264"/>
  <c r="Q60" i="264"/>
  <c r="O60" i="264"/>
  <c r="J60" i="264"/>
  <c r="I60" i="264"/>
  <c r="G60" i="264"/>
  <c r="BF59" i="264"/>
  <c r="BE59" i="264"/>
  <c r="BC59" i="264"/>
  <c r="AX59" i="264"/>
  <c r="AW59" i="264"/>
  <c r="AU59" i="264"/>
  <c r="AP59" i="264"/>
  <c r="AO59" i="264"/>
  <c r="AM59" i="264"/>
  <c r="AH59" i="264"/>
  <c r="AG59" i="264"/>
  <c r="AE59" i="264"/>
  <c r="Z59" i="264"/>
  <c r="Y59" i="264"/>
  <c r="W59" i="264"/>
  <c r="R59" i="264"/>
  <c r="Q59" i="264"/>
  <c r="O59" i="264"/>
  <c r="J59" i="264"/>
  <c r="I59" i="264"/>
  <c r="G59" i="264"/>
  <c r="BF58" i="264"/>
  <c r="BE58" i="264"/>
  <c r="BC58" i="264"/>
  <c r="AX58" i="264"/>
  <c r="AW58" i="264"/>
  <c r="AU58" i="264"/>
  <c r="AP58" i="264"/>
  <c r="AO58" i="264"/>
  <c r="AM58" i="264"/>
  <c r="AH58" i="264"/>
  <c r="AG58" i="264"/>
  <c r="AE58" i="264"/>
  <c r="Z58" i="264"/>
  <c r="Y58" i="264"/>
  <c r="W58" i="264"/>
  <c r="R58" i="264"/>
  <c r="Q58" i="264"/>
  <c r="O58" i="264"/>
  <c r="J58" i="264"/>
  <c r="I58" i="264"/>
  <c r="G58" i="264"/>
  <c r="BF57" i="264"/>
  <c r="BE57" i="264"/>
  <c r="BC57" i="264"/>
  <c r="AX57" i="264"/>
  <c r="AW57" i="264"/>
  <c r="AU57" i="264"/>
  <c r="AP57" i="264"/>
  <c r="AO57" i="264"/>
  <c r="AM57" i="264"/>
  <c r="AH57" i="264"/>
  <c r="AG57" i="264"/>
  <c r="AE57" i="264"/>
  <c r="Z57" i="264"/>
  <c r="Y57" i="264"/>
  <c r="W57" i="264"/>
  <c r="R57" i="264"/>
  <c r="Q57" i="264"/>
  <c r="O57" i="264"/>
  <c r="J57" i="264"/>
  <c r="I57" i="264"/>
  <c r="G57" i="264"/>
  <c r="BE56" i="264"/>
  <c r="BB56" i="264"/>
  <c r="BC56" i="264" s="1"/>
  <c r="AW56" i="264"/>
  <c r="AT56" i="264"/>
  <c r="AX56" i="264" s="1"/>
  <c r="AO56" i="264"/>
  <c r="AL56" i="264"/>
  <c r="AP56" i="264" s="1"/>
  <c r="AG56" i="264"/>
  <c r="AD56" i="264"/>
  <c r="AH56" i="264" s="1"/>
  <c r="Y56" i="264"/>
  <c r="V56" i="264"/>
  <c r="Z56" i="264" s="1"/>
  <c r="Q56" i="264"/>
  <c r="N56" i="264"/>
  <c r="O56" i="264" s="1"/>
  <c r="I56" i="264"/>
  <c r="F56" i="264"/>
  <c r="BF55" i="264"/>
  <c r="BE55" i="264"/>
  <c r="BC55" i="264"/>
  <c r="AX55" i="264"/>
  <c r="AW55" i="264"/>
  <c r="AU55" i="264"/>
  <c r="AP55" i="264"/>
  <c r="AO55" i="264"/>
  <c r="AM55" i="264"/>
  <c r="AH55" i="264"/>
  <c r="AG55" i="264"/>
  <c r="AE55" i="264"/>
  <c r="Z55" i="264"/>
  <c r="Y55" i="264"/>
  <c r="W55" i="264"/>
  <c r="R55" i="264"/>
  <c r="Q55" i="264"/>
  <c r="O55" i="264"/>
  <c r="J55" i="264"/>
  <c r="I55" i="264"/>
  <c r="G55" i="264"/>
  <c r="BF54" i="264"/>
  <c r="BE54" i="264"/>
  <c r="BC54" i="264"/>
  <c r="AX54" i="264"/>
  <c r="AW54" i="264"/>
  <c r="AU54" i="264"/>
  <c r="AP54" i="264"/>
  <c r="AO54" i="264"/>
  <c r="AM54" i="264"/>
  <c r="AH54" i="264"/>
  <c r="AG54" i="264"/>
  <c r="AE54" i="264"/>
  <c r="Z54" i="264"/>
  <c r="Y54" i="264"/>
  <c r="W54" i="264"/>
  <c r="R54" i="264"/>
  <c r="Q54" i="264"/>
  <c r="O54" i="264"/>
  <c r="J54" i="264"/>
  <c r="I54" i="264"/>
  <c r="G54" i="264"/>
  <c r="BF53" i="264"/>
  <c r="BE53" i="264"/>
  <c r="BC53" i="264"/>
  <c r="AX53" i="264"/>
  <c r="AW53" i="264"/>
  <c r="AU53" i="264"/>
  <c r="AP53" i="264"/>
  <c r="AO53" i="264"/>
  <c r="AM53" i="264"/>
  <c r="AH53" i="264"/>
  <c r="AG53" i="264"/>
  <c r="AE53" i="264"/>
  <c r="Z53" i="264"/>
  <c r="Y53" i="264"/>
  <c r="W53" i="264"/>
  <c r="R53" i="264"/>
  <c r="Q53" i="264"/>
  <c r="O53" i="264"/>
  <c r="J53" i="264"/>
  <c r="I53" i="264"/>
  <c r="G53" i="264"/>
  <c r="BF52" i="264"/>
  <c r="BE52" i="264"/>
  <c r="BC52" i="264"/>
  <c r="AX52" i="264"/>
  <c r="AW52" i="264"/>
  <c r="AU52" i="264"/>
  <c r="AP52" i="264"/>
  <c r="AO52" i="264"/>
  <c r="AM52" i="264"/>
  <c r="AH52" i="264"/>
  <c r="AG52" i="264"/>
  <c r="AE52" i="264"/>
  <c r="Z52" i="264"/>
  <c r="Y52" i="264"/>
  <c r="W52" i="264"/>
  <c r="R52" i="264"/>
  <c r="Q52" i="264"/>
  <c r="O52" i="264"/>
  <c r="J52" i="264"/>
  <c r="I52" i="264"/>
  <c r="G52" i="264"/>
  <c r="BF51" i="264"/>
  <c r="BE51" i="264"/>
  <c r="BC51" i="264"/>
  <c r="AX51" i="264"/>
  <c r="AW51" i="264"/>
  <c r="AU51" i="264"/>
  <c r="AP51" i="264"/>
  <c r="AO51" i="264"/>
  <c r="AM51" i="264"/>
  <c r="AH51" i="264"/>
  <c r="AG51" i="264"/>
  <c r="AE51" i="264"/>
  <c r="Z51" i="264"/>
  <c r="Y51" i="264"/>
  <c r="W51" i="264"/>
  <c r="R51" i="264"/>
  <c r="Q51" i="264"/>
  <c r="O51" i="264"/>
  <c r="J51" i="264"/>
  <c r="I51" i="264"/>
  <c r="G51" i="264"/>
  <c r="BF50" i="264"/>
  <c r="BE50" i="264"/>
  <c r="BC50" i="264"/>
  <c r="AX50" i="264"/>
  <c r="AW50" i="264"/>
  <c r="AU50" i="264"/>
  <c r="AP50" i="264"/>
  <c r="AO50" i="264"/>
  <c r="AM50" i="264"/>
  <c r="AH50" i="264"/>
  <c r="AG50" i="264"/>
  <c r="AE50" i="264"/>
  <c r="Z50" i="264"/>
  <c r="Y50" i="264"/>
  <c r="W50" i="264"/>
  <c r="R50" i="264"/>
  <c r="Q50" i="264"/>
  <c r="O50" i="264"/>
  <c r="J50" i="264"/>
  <c r="I50" i="264"/>
  <c r="G50" i="264"/>
  <c r="BF49" i="264"/>
  <c r="BE49" i="264"/>
  <c r="BC49" i="264"/>
  <c r="AX49" i="264"/>
  <c r="AW49" i="264"/>
  <c r="AU49" i="264"/>
  <c r="AP49" i="264"/>
  <c r="AO49" i="264"/>
  <c r="AM49" i="264"/>
  <c r="AH49" i="264"/>
  <c r="AG49" i="264"/>
  <c r="AE49" i="264"/>
  <c r="Z49" i="264"/>
  <c r="Y49" i="264"/>
  <c r="W49" i="264"/>
  <c r="R49" i="264"/>
  <c r="Q49" i="264"/>
  <c r="O49" i="264"/>
  <c r="J49" i="264"/>
  <c r="I49" i="264"/>
  <c r="G49" i="264"/>
  <c r="BF48" i="264"/>
  <c r="BE48" i="264"/>
  <c r="BC48" i="264"/>
  <c r="AX48" i="264"/>
  <c r="AW48" i="264"/>
  <c r="AU48" i="264"/>
  <c r="AP48" i="264"/>
  <c r="AO48" i="264"/>
  <c r="AM48" i="264"/>
  <c r="AH48" i="264"/>
  <c r="AG48" i="264"/>
  <c r="AE48" i="264"/>
  <c r="Z48" i="264"/>
  <c r="Y48" i="264"/>
  <c r="W48" i="264"/>
  <c r="R48" i="264"/>
  <c r="Q48" i="264"/>
  <c r="O48" i="264"/>
  <c r="J48" i="264"/>
  <c r="I48" i="264"/>
  <c r="G48" i="264"/>
  <c r="BF47" i="264"/>
  <c r="BE47" i="264"/>
  <c r="BC47" i="264"/>
  <c r="AX47" i="264"/>
  <c r="AW47" i="264"/>
  <c r="AU47" i="264"/>
  <c r="AP47" i="264"/>
  <c r="AO47" i="264"/>
  <c r="AM47" i="264"/>
  <c r="AH47" i="264"/>
  <c r="AG47" i="264"/>
  <c r="AE47" i="264"/>
  <c r="Z47" i="264"/>
  <c r="Y47" i="264"/>
  <c r="W47" i="264"/>
  <c r="R47" i="264"/>
  <c r="Q47" i="264"/>
  <c r="O47" i="264"/>
  <c r="J47" i="264"/>
  <c r="I47" i="264"/>
  <c r="G47" i="264"/>
  <c r="BF46" i="264"/>
  <c r="BE46" i="264"/>
  <c r="BC46" i="264"/>
  <c r="AX46" i="264"/>
  <c r="AW46" i="264"/>
  <c r="AU46" i="264"/>
  <c r="AP46" i="264"/>
  <c r="AO46" i="264"/>
  <c r="AM46" i="264"/>
  <c r="AH46" i="264"/>
  <c r="AG46" i="264"/>
  <c r="AE46" i="264"/>
  <c r="Z46" i="264"/>
  <c r="Y46" i="264"/>
  <c r="W46" i="264"/>
  <c r="R46" i="264"/>
  <c r="Q46" i="264"/>
  <c r="O46" i="264"/>
  <c r="J46" i="264"/>
  <c r="I46" i="264"/>
  <c r="G46" i="264"/>
  <c r="BF45" i="264"/>
  <c r="BE45" i="264"/>
  <c r="BC45" i="264"/>
  <c r="AX45" i="264"/>
  <c r="AW45" i="264"/>
  <c r="AU45" i="264"/>
  <c r="AP45" i="264"/>
  <c r="AO45" i="264"/>
  <c r="AM45" i="264"/>
  <c r="AH45" i="264"/>
  <c r="AG45" i="264"/>
  <c r="AE45" i="264"/>
  <c r="Z45" i="264"/>
  <c r="Y45" i="264"/>
  <c r="W45" i="264"/>
  <c r="R45" i="264"/>
  <c r="Q45" i="264"/>
  <c r="O45" i="264"/>
  <c r="J45" i="264"/>
  <c r="I45" i="264"/>
  <c r="G45" i="264"/>
  <c r="BF44" i="264"/>
  <c r="BE44" i="264"/>
  <c r="BC44" i="264"/>
  <c r="AX44" i="264"/>
  <c r="AW44" i="264"/>
  <c r="AU44" i="264"/>
  <c r="AP44" i="264"/>
  <c r="AO44" i="264"/>
  <c r="AM44" i="264"/>
  <c r="AH44" i="264"/>
  <c r="AG44" i="264"/>
  <c r="AE44" i="264"/>
  <c r="Z44" i="264"/>
  <c r="Y44" i="264"/>
  <c r="W44" i="264"/>
  <c r="R44" i="264"/>
  <c r="Q44" i="264"/>
  <c r="O44" i="264"/>
  <c r="J44" i="264"/>
  <c r="I44" i="264"/>
  <c r="G44" i="264"/>
  <c r="BF43" i="264"/>
  <c r="BE43" i="264"/>
  <c r="BC43" i="264"/>
  <c r="AX43" i="264"/>
  <c r="AW43" i="264"/>
  <c r="AU43" i="264"/>
  <c r="AP43" i="264"/>
  <c r="AO43" i="264"/>
  <c r="AM43" i="264"/>
  <c r="AH43" i="264"/>
  <c r="AG43" i="264"/>
  <c r="AE43" i="264"/>
  <c r="Z43" i="264"/>
  <c r="Y43" i="264"/>
  <c r="W43" i="264"/>
  <c r="R43" i="264"/>
  <c r="Q43" i="264"/>
  <c r="O43" i="264"/>
  <c r="J43" i="264"/>
  <c r="I43" i="264"/>
  <c r="G43" i="264"/>
  <c r="BF42" i="264"/>
  <c r="BE42" i="264"/>
  <c r="BC42" i="264"/>
  <c r="AX42" i="264"/>
  <c r="AW42" i="264"/>
  <c r="AU42" i="264"/>
  <c r="AP42" i="264"/>
  <c r="AO42" i="264"/>
  <c r="AM42" i="264"/>
  <c r="AH42" i="264"/>
  <c r="AG42" i="264"/>
  <c r="AE42" i="264"/>
  <c r="Z42" i="264"/>
  <c r="Y42" i="264"/>
  <c r="W42" i="264"/>
  <c r="R42" i="264"/>
  <c r="Q42" i="264"/>
  <c r="O42" i="264"/>
  <c r="J42" i="264"/>
  <c r="I42" i="264"/>
  <c r="G42" i="264"/>
  <c r="BF41" i="264"/>
  <c r="BE41" i="264"/>
  <c r="BC41" i="264"/>
  <c r="AX41" i="264"/>
  <c r="AW41" i="264"/>
  <c r="AU41" i="264"/>
  <c r="AP41" i="264"/>
  <c r="AO41" i="264"/>
  <c r="AM41" i="264"/>
  <c r="AH41" i="264"/>
  <c r="AG41" i="264"/>
  <c r="AE41" i="264"/>
  <c r="Z41" i="264"/>
  <c r="Y41" i="264"/>
  <c r="W41" i="264"/>
  <c r="R41" i="264"/>
  <c r="Q41" i="264"/>
  <c r="O41" i="264"/>
  <c r="J41" i="264"/>
  <c r="I41" i="264"/>
  <c r="G41" i="264"/>
  <c r="BF40" i="264"/>
  <c r="BE40" i="264"/>
  <c r="BC40" i="264"/>
  <c r="AX40" i="264"/>
  <c r="AW40" i="264"/>
  <c r="AU40" i="264"/>
  <c r="AP40" i="264"/>
  <c r="AO40" i="264"/>
  <c r="AM40" i="264"/>
  <c r="AH40" i="264"/>
  <c r="AG40" i="264"/>
  <c r="AE40" i="264"/>
  <c r="Z40" i="264"/>
  <c r="Y40" i="264"/>
  <c r="W40" i="264"/>
  <c r="R40" i="264"/>
  <c r="Q40" i="264"/>
  <c r="O40" i="264"/>
  <c r="J40" i="264"/>
  <c r="I40" i="264"/>
  <c r="G40" i="264"/>
  <c r="BE39" i="264"/>
  <c r="BB39" i="264"/>
  <c r="BF39" i="264" s="1"/>
  <c r="AW39" i="264"/>
  <c r="AT39" i="264"/>
  <c r="AX39" i="264" s="1"/>
  <c r="AO39" i="264"/>
  <c r="AL39" i="264"/>
  <c r="AP39" i="264" s="1"/>
  <c r="AG39" i="264"/>
  <c r="AD39" i="264"/>
  <c r="AH39" i="264" s="1"/>
  <c r="Y39" i="264"/>
  <c r="V39" i="264"/>
  <c r="Z39" i="264" s="1"/>
  <c r="Q39" i="264"/>
  <c r="N39" i="264"/>
  <c r="R39" i="264" s="1"/>
  <c r="I39" i="264"/>
  <c r="F39" i="264"/>
  <c r="BF38" i="264"/>
  <c r="BE38" i="264"/>
  <c r="BC38" i="264"/>
  <c r="AX38" i="264"/>
  <c r="AW38" i="264"/>
  <c r="AU38" i="264"/>
  <c r="AP38" i="264"/>
  <c r="AO38" i="264"/>
  <c r="AM38" i="264"/>
  <c r="AH38" i="264"/>
  <c r="AG38" i="264"/>
  <c r="AE38" i="264"/>
  <c r="Z38" i="264"/>
  <c r="Y38" i="264"/>
  <c r="W38" i="264"/>
  <c r="R38" i="264"/>
  <c r="Q38" i="264"/>
  <c r="O38" i="264"/>
  <c r="J38" i="264"/>
  <c r="I38" i="264"/>
  <c r="G38" i="264"/>
  <c r="BF37" i="264"/>
  <c r="BE37" i="264"/>
  <c r="BC37" i="264"/>
  <c r="AX37" i="264"/>
  <c r="AW37" i="264"/>
  <c r="AU37" i="264"/>
  <c r="AP37" i="264"/>
  <c r="AO37" i="264"/>
  <c r="AM37" i="264"/>
  <c r="AH37" i="264"/>
  <c r="AG37" i="264"/>
  <c r="AE37" i="264"/>
  <c r="Z37" i="264"/>
  <c r="Y37" i="264"/>
  <c r="W37" i="264"/>
  <c r="R37" i="264"/>
  <c r="Q37" i="264"/>
  <c r="O37" i="264"/>
  <c r="J37" i="264"/>
  <c r="I37" i="264"/>
  <c r="G37" i="264"/>
  <c r="BF36" i="264"/>
  <c r="BE36" i="264"/>
  <c r="BC36" i="264"/>
  <c r="AX36" i="264"/>
  <c r="AW36" i="264"/>
  <c r="AU36" i="264"/>
  <c r="AP36" i="264"/>
  <c r="AO36" i="264"/>
  <c r="AM36" i="264"/>
  <c r="AH36" i="264"/>
  <c r="AG36" i="264"/>
  <c r="AE36" i="264"/>
  <c r="Z36" i="264"/>
  <c r="Y36" i="264"/>
  <c r="W36" i="264"/>
  <c r="R36" i="264"/>
  <c r="Q36" i="264"/>
  <c r="O36" i="264"/>
  <c r="J36" i="264"/>
  <c r="I36" i="264"/>
  <c r="G36" i="264"/>
  <c r="BF35" i="264"/>
  <c r="BE35" i="264"/>
  <c r="BC35" i="264"/>
  <c r="AX35" i="264"/>
  <c r="AW35" i="264"/>
  <c r="AU35" i="264"/>
  <c r="AP35" i="264"/>
  <c r="AO35" i="264"/>
  <c r="AM35" i="264"/>
  <c r="AH35" i="264"/>
  <c r="AG35" i="264"/>
  <c r="AE35" i="264"/>
  <c r="Z35" i="264"/>
  <c r="Y35" i="264"/>
  <c r="W35" i="264"/>
  <c r="R35" i="264"/>
  <c r="Q35" i="264"/>
  <c r="O35" i="264"/>
  <c r="J35" i="264"/>
  <c r="I35" i="264"/>
  <c r="G35" i="264"/>
  <c r="BF34" i="264"/>
  <c r="BE34" i="264"/>
  <c r="BC34" i="264"/>
  <c r="AX34" i="264"/>
  <c r="AW34" i="264"/>
  <c r="AU34" i="264"/>
  <c r="AP34" i="264"/>
  <c r="AO34" i="264"/>
  <c r="AM34" i="264"/>
  <c r="AH34" i="264"/>
  <c r="AG34" i="264"/>
  <c r="AE34" i="264"/>
  <c r="Z34" i="264"/>
  <c r="Y34" i="264"/>
  <c r="W34" i="264"/>
  <c r="R34" i="264"/>
  <c r="Q34" i="264"/>
  <c r="O34" i="264"/>
  <c r="J34" i="264"/>
  <c r="I34" i="264"/>
  <c r="G34" i="264"/>
  <c r="BF33" i="264"/>
  <c r="BE33" i="264"/>
  <c r="BC33" i="264"/>
  <c r="AX33" i="264"/>
  <c r="AW33" i="264"/>
  <c r="AU33" i="264"/>
  <c r="AP33" i="264"/>
  <c r="AO33" i="264"/>
  <c r="AM33" i="264"/>
  <c r="AH33" i="264"/>
  <c r="AG33" i="264"/>
  <c r="AE33" i="264"/>
  <c r="Z33" i="264"/>
  <c r="Y33" i="264"/>
  <c r="W33" i="264"/>
  <c r="R33" i="264"/>
  <c r="Q33" i="264"/>
  <c r="O33" i="264"/>
  <c r="J33" i="264"/>
  <c r="I33" i="264"/>
  <c r="G33" i="264"/>
  <c r="BF32" i="264"/>
  <c r="BE32" i="264"/>
  <c r="BC32" i="264"/>
  <c r="AX32" i="264"/>
  <c r="AW32" i="264"/>
  <c r="AU32" i="264"/>
  <c r="AP32" i="264"/>
  <c r="AO32" i="264"/>
  <c r="AM32" i="264"/>
  <c r="AH32" i="264"/>
  <c r="AG32" i="264"/>
  <c r="AE32" i="264"/>
  <c r="Z32" i="264"/>
  <c r="Y32" i="264"/>
  <c r="W32" i="264"/>
  <c r="R32" i="264"/>
  <c r="Q32" i="264"/>
  <c r="O32" i="264"/>
  <c r="J32" i="264"/>
  <c r="I32" i="264"/>
  <c r="G32" i="264"/>
  <c r="BF31" i="264"/>
  <c r="BE31" i="264"/>
  <c r="BC31" i="264"/>
  <c r="AX31" i="264"/>
  <c r="AW31" i="264"/>
  <c r="AU31" i="264"/>
  <c r="AP31" i="264"/>
  <c r="AO31" i="264"/>
  <c r="AM31" i="264"/>
  <c r="AH31" i="264"/>
  <c r="AG31" i="264"/>
  <c r="AE31" i="264"/>
  <c r="Z31" i="264"/>
  <c r="Y31" i="264"/>
  <c r="W31" i="264"/>
  <c r="R31" i="264"/>
  <c r="Q31" i="264"/>
  <c r="O31" i="264"/>
  <c r="J31" i="264"/>
  <c r="I31" i="264"/>
  <c r="G31" i="264"/>
  <c r="BF30" i="264"/>
  <c r="BE30" i="264"/>
  <c r="BC30" i="264"/>
  <c r="AX30" i="264"/>
  <c r="AW30" i="264"/>
  <c r="AU30" i="264"/>
  <c r="AP30" i="264"/>
  <c r="AO30" i="264"/>
  <c r="AM30" i="264"/>
  <c r="AH30" i="264"/>
  <c r="AG30" i="264"/>
  <c r="AE30" i="264"/>
  <c r="Z30" i="264"/>
  <c r="Y30" i="264"/>
  <c r="W30" i="264"/>
  <c r="R30" i="264"/>
  <c r="Q30" i="264"/>
  <c r="O30" i="264"/>
  <c r="J30" i="264"/>
  <c r="I30" i="264"/>
  <c r="G30" i="264"/>
  <c r="BF29" i="264"/>
  <c r="BE29" i="264"/>
  <c r="BC29" i="264"/>
  <c r="AX29" i="264"/>
  <c r="AW29" i="264"/>
  <c r="AU29" i="264"/>
  <c r="AP29" i="264"/>
  <c r="AO29" i="264"/>
  <c r="AM29" i="264"/>
  <c r="AH29" i="264"/>
  <c r="AG29" i="264"/>
  <c r="AE29" i="264"/>
  <c r="Z29" i="264"/>
  <c r="Y29" i="264"/>
  <c r="W29" i="264"/>
  <c r="R29" i="264"/>
  <c r="Q29" i="264"/>
  <c r="O29" i="264"/>
  <c r="J29" i="264"/>
  <c r="I29" i="264"/>
  <c r="G29" i="264"/>
  <c r="BF28" i="264"/>
  <c r="BE28" i="264"/>
  <c r="BC28" i="264"/>
  <c r="AX28" i="264"/>
  <c r="AW28" i="264"/>
  <c r="AU28" i="264"/>
  <c r="AP28" i="264"/>
  <c r="AO28" i="264"/>
  <c r="AM28" i="264"/>
  <c r="AH28" i="264"/>
  <c r="AG28" i="264"/>
  <c r="AE28" i="264"/>
  <c r="Z28" i="264"/>
  <c r="Y28" i="264"/>
  <c r="W28" i="264"/>
  <c r="R28" i="264"/>
  <c r="Q28" i="264"/>
  <c r="O28" i="264"/>
  <c r="J28" i="264"/>
  <c r="I28" i="264"/>
  <c r="G28" i="264"/>
  <c r="BF27" i="264"/>
  <c r="BE27" i="264"/>
  <c r="BC27" i="264"/>
  <c r="AX27" i="264"/>
  <c r="AW27" i="264"/>
  <c r="AU27" i="264"/>
  <c r="AP27" i="264"/>
  <c r="AO27" i="264"/>
  <c r="AM27" i="264"/>
  <c r="AH27" i="264"/>
  <c r="AG27" i="264"/>
  <c r="AE27" i="264"/>
  <c r="Z27" i="264"/>
  <c r="Y27" i="264"/>
  <c r="W27" i="264"/>
  <c r="R27" i="264"/>
  <c r="Q27" i="264"/>
  <c r="O27" i="264"/>
  <c r="J27" i="264"/>
  <c r="I27" i="264"/>
  <c r="G27" i="264"/>
  <c r="BF26" i="264"/>
  <c r="BE26" i="264"/>
  <c r="BC26" i="264"/>
  <c r="AX26" i="264"/>
  <c r="AW26" i="264"/>
  <c r="AU26" i="264"/>
  <c r="AP26" i="264"/>
  <c r="AO26" i="264"/>
  <c r="AM26" i="264"/>
  <c r="AH26" i="264"/>
  <c r="AG26" i="264"/>
  <c r="AE26" i="264"/>
  <c r="Z26" i="264"/>
  <c r="Y26" i="264"/>
  <c r="W26" i="264"/>
  <c r="R26" i="264"/>
  <c r="Q26" i="264"/>
  <c r="O26" i="264"/>
  <c r="J26" i="264"/>
  <c r="I26" i="264"/>
  <c r="G26" i="264"/>
  <c r="BF25" i="264"/>
  <c r="BE25" i="264"/>
  <c r="BC25" i="264"/>
  <c r="AX25" i="264"/>
  <c r="AW25" i="264"/>
  <c r="AU25" i="264"/>
  <c r="AP25" i="264"/>
  <c r="AO25" i="264"/>
  <c r="AM25" i="264"/>
  <c r="AH25" i="264"/>
  <c r="AG25" i="264"/>
  <c r="AE25" i="264"/>
  <c r="Z25" i="264"/>
  <c r="Y25" i="264"/>
  <c r="W25" i="264"/>
  <c r="R25" i="264"/>
  <c r="Q25" i="264"/>
  <c r="O25" i="264"/>
  <c r="J25" i="264"/>
  <c r="I25" i="264"/>
  <c r="G25" i="264"/>
  <c r="BF24" i="264"/>
  <c r="BE24" i="264"/>
  <c r="BC24" i="264"/>
  <c r="AX24" i="264"/>
  <c r="AW24" i="264"/>
  <c r="AU24" i="264"/>
  <c r="AP24" i="264"/>
  <c r="AO24" i="264"/>
  <c r="AM24" i="264"/>
  <c r="AH24" i="264"/>
  <c r="AG24" i="264"/>
  <c r="AE24" i="264"/>
  <c r="Z24" i="264"/>
  <c r="Y24" i="264"/>
  <c r="W24" i="264"/>
  <c r="R24" i="264"/>
  <c r="Q24" i="264"/>
  <c r="O24" i="264"/>
  <c r="J24" i="264"/>
  <c r="I24" i="264"/>
  <c r="G24" i="264"/>
  <c r="BF23" i="264"/>
  <c r="BE23" i="264"/>
  <c r="BC23" i="264"/>
  <c r="AX23" i="264"/>
  <c r="AW23" i="264"/>
  <c r="AU23" i="264"/>
  <c r="AP23" i="264"/>
  <c r="AO23" i="264"/>
  <c r="AM23" i="264"/>
  <c r="AH23" i="264"/>
  <c r="AG23" i="264"/>
  <c r="AE23" i="264"/>
  <c r="Z23" i="264"/>
  <c r="Y23" i="264"/>
  <c r="W23" i="264"/>
  <c r="R23" i="264"/>
  <c r="Q23" i="264"/>
  <c r="O23" i="264"/>
  <c r="J23" i="264"/>
  <c r="I23" i="264"/>
  <c r="G23" i="264"/>
  <c r="BE22" i="264"/>
  <c r="BB22" i="264"/>
  <c r="BF22" i="264" s="1"/>
  <c r="AW22" i="264"/>
  <c r="AT22" i="264"/>
  <c r="AX22" i="264" s="1"/>
  <c r="AO22" i="264"/>
  <c r="AL22" i="264"/>
  <c r="AP22" i="264" s="1"/>
  <c r="AG22" i="264"/>
  <c r="AD22" i="264"/>
  <c r="AH22" i="264" s="1"/>
  <c r="Y22" i="264"/>
  <c r="V22" i="264"/>
  <c r="Z22" i="264" s="1"/>
  <c r="Q22" i="264"/>
  <c r="N22" i="264"/>
  <c r="R22" i="264" s="1"/>
  <c r="I22" i="264"/>
  <c r="F22" i="264"/>
  <c r="BF21" i="264"/>
  <c r="BE21" i="264"/>
  <c r="BC21" i="264"/>
  <c r="AX21" i="264"/>
  <c r="AW21" i="264"/>
  <c r="AU21" i="264"/>
  <c r="AP21" i="264"/>
  <c r="AO21" i="264"/>
  <c r="AM21" i="264"/>
  <c r="AH21" i="264"/>
  <c r="AG21" i="264"/>
  <c r="AE21" i="264"/>
  <c r="Z21" i="264"/>
  <c r="Y21" i="264"/>
  <c r="W21" i="264"/>
  <c r="R21" i="264"/>
  <c r="Q21" i="264"/>
  <c r="O21" i="264"/>
  <c r="J21" i="264"/>
  <c r="I21" i="264"/>
  <c r="G21" i="264"/>
  <c r="BF20" i="264"/>
  <c r="BE20" i="264"/>
  <c r="BC20" i="264"/>
  <c r="AX20" i="264"/>
  <c r="AW20" i="264"/>
  <c r="AU20" i="264"/>
  <c r="AP20" i="264"/>
  <c r="AO20" i="264"/>
  <c r="AM20" i="264"/>
  <c r="AH20" i="264"/>
  <c r="AG20" i="264"/>
  <c r="AE20" i="264"/>
  <c r="Z20" i="264"/>
  <c r="Y20" i="264"/>
  <c r="W20" i="264"/>
  <c r="R20" i="264"/>
  <c r="Q20" i="264"/>
  <c r="O20" i="264"/>
  <c r="J20" i="264"/>
  <c r="I20" i="264"/>
  <c r="G20" i="264"/>
  <c r="BF19" i="264"/>
  <c r="BE19" i="264"/>
  <c r="BC19" i="264"/>
  <c r="AX19" i="264"/>
  <c r="AW19" i="264"/>
  <c r="AU19" i="264"/>
  <c r="AP19" i="264"/>
  <c r="AO19" i="264"/>
  <c r="AM19" i="264"/>
  <c r="AH19" i="264"/>
  <c r="AG19" i="264"/>
  <c r="AE19" i="264"/>
  <c r="Z19" i="264"/>
  <c r="Y19" i="264"/>
  <c r="W19" i="264"/>
  <c r="R19" i="264"/>
  <c r="Q19" i="264"/>
  <c r="O19" i="264"/>
  <c r="J19" i="264"/>
  <c r="I19" i="264"/>
  <c r="G19" i="264"/>
  <c r="BF18" i="264"/>
  <c r="BE18" i="264"/>
  <c r="BC18" i="264"/>
  <c r="AX18" i="264"/>
  <c r="AW18" i="264"/>
  <c r="AU18" i="264"/>
  <c r="AP18" i="264"/>
  <c r="AO18" i="264"/>
  <c r="AM18" i="264"/>
  <c r="AH18" i="264"/>
  <c r="AG18" i="264"/>
  <c r="AE18" i="264"/>
  <c r="Z18" i="264"/>
  <c r="Y18" i="264"/>
  <c r="W18" i="264"/>
  <c r="R18" i="264"/>
  <c r="Q18" i="264"/>
  <c r="O18" i="264"/>
  <c r="J18" i="264"/>
  <c r="I18" i="264"/>
  <c r="G18" i="264"/>
  <c r="BF17" i="264"/>
  <c r="BE17" i="264"/>
  <c r="BC17" i="264"/>
  <c r="AX17" i="264"/>
  <c r="AW17" i="264"/>
  <c r="AU17" i="264"/>
  <c r="AP17" i="264"/>
  <c r="AO17" i="264"/>
  <c r="AM17" i="264"/>
  <c r="AH17" i="264"/>
  <c r="AG17" i="264"/>
  <c r="AE17" i="264"/>
  <c r="Z17" i="264"/>
  <c r="Y17" i="264"/>
  <c r="W17" i="264"/>
  <c r="R17" i="264"/>
  <c r="Q17" i="264"/>
  <c r="O17" i="264"/>
  <c r="J17" i="264"/>
  <c r="I17" i="264"/>
  <c r="G17" i="264"/>
  <c r="BF16" i="264"/>
  <c r="BE16" i="264"/>
  <c r="BC16" i="264"/>
  <c r="AX16" i="264"/>
  <c r="AW16" i="264"/>
  <c r="AU16" i="264"/>
  <c r="AP16" i="264"/>
  <c r="AO16" i="264"/>
  <c r="AM16" i="264"/>
  <c r="AH16" i="264"/>
  <c r="AG16" i="264"/>
  <c r="AE16" i="264"/>
  <c r="Z16" i="264"/>
  <c r="Y16" i="264"/>
  <c r="W16" i="264"/>
  <c r="R16" i="264"/>
  <c r="Q16" i="264"/>
  <c r="O16" i="264"/>
  <c r="J16" i="264"/>
  <c r="I16" i="264"/>
  <c r="G16" i="264"/>
  <c r="BF15" i="264"/>
  <c r="BE15" i="264"/>
  <c r="BC15" i="264"/>
  <c r="AX15" i="264"/>
  <c r="AW15" i="264"/>
  <c r="AU15" i="264"/>
  <c r="AP15" i="264"/>
  <c r="AO15" i="264"/>
  <c r="AM15" i="264"/>
  <c r="AH15" i="264"/>
  <c r="AG15" i="264"/>
  <c r="AE15" i="264"/>
  <c r="Z15" i="264"/>
  <c r="Y15" i="264"/>
  <c r="W15" i="264"/>
  <c r="R15" i="264"/>
  <c r="Q15" i="264"/>
  <c r="O15" i="264"/>
  <c r="J15" i="264"/>
  <c r="I15" i="264"/>
  <c r="G15" i="264"/>
  <c r="BF14" i="264"/>
  <c r="BE14" i="264"/>
  <c r="BC14" i="264"/>
  <c r="AX14" i="264"/>
  <c r="AW14" i="264"/>
  <c r="AU14" i="264"/>
  <c r="AP14" i="264"/>
  <c r="AO14" i="264"/>
  <c r="AM14" i="264"/>
  <c r="AH14" i="264"/>
  <c r="AG14" i="264"/>
  <c r="AE14" i="264"/>
  <c r="Z14" i="264"/>
  <c r="Y14" i="264"/>
  <c r="W14" i="264"/>
  <c r="R14" i="264"/>
  <c r="Q14" i="264"/>
  <c r="O14" i="264"/>
  <c r="J14" i="264"/>
  <c r="I14" i="264"/>
  <c r="G14" i="264"/>
  <c r="BF13" i="264"/>
  <c r="BE13" i="264"/>
  <c r="BC13" i="264"/>
  <c r="AX13" i="264"/>
  <c r="AW13" i="264"/>
  <c r="AU13" i="264"/>
  <c r="AP13" i="264"/>
  <c r="AO13" i="264"/>
  <c r="AM13" i="264"/>
  <c r="AH13" i="264"/>
  <c r="AG13" i="264"/>
  <c r="AE13" i="264"/>
  <c r="Z13" i="264"/>
  <c r="Y13" i="264"/>
  <c r="W13" i="264"/>
  <c r="R13" i="264"/>
  <c r="Q13" i="264"/>
  <c r="O13" i="264"/>
  <c r="J13" i="264"/>
  <c r="I13" i="264"/>
  <c r="G13" i="264"/>
  <c r="BF12" i="264"/>
  <c r="BE12" i="264"/>
  <c r="BC12" i="264"/>
  <c r="AX12" i="264"/>
  <c r="AW12" i="264"/>
  <c r="AU12" i="264"/>
  <c r="AP12" i="264"/>
  <c r="AO12" i="264"/>
  <c r="AM12" i="264"/>
  <c r="AH12" i="264"/>
  <c r="AG12" i="264"/>
  <c r="AE12" i="264"/>
  <c r="Z12" i="264"/>
  <c r="Y12" i="264"/>
  <c r="W12" i="264"/>
  <c r="R12" i="264"/>
  <c r="Q12" i="264"/>
  <c r="O12" i="264"/>
  <c r="J12" i="264"/>
  <c r="I12" i="264"/>
  <c r="G12" i="264"/>
  <c r="BF11" i="264"/>
  <c r="BE11" i="264"/>
  <c r="BC11" i="264"/>
  <c r="AX11" i="264"/>
  <c r="AW11" i="264"/>
  <c r="AU11" i="264"/>
  <c r="AP11" i="264"/>
  <c r="AO11" i="264"/>
  <c r="AM11" i="264"/>
  <c r="AH11" i="264"/>
  <c r="AG11" i="264"/>
  <c r="AE11" i="264"/>
  <c r="Z11" i="264"/>
  <c r="Y11" i="264"/>
  <c r="W11" i="264"/>
  <c r="R11" i="264"/>
  <c r="Q11" i="264"/>
  <c r="O11" i="264"/>
  <c r="J11" i="264"/>
  <c r="I11" i="264"/>
  <c r="G11" i="264"/>
  <c r="BF10" i="264"/>
  <c r="BE10" i="264"/>
  <c r="BC10" i="264"/>
  <c r="AX10" i="264"/>
  <c r="AW10" i="264"/>
  <c r="AU10" i="264"/>
  <c r="AP10" i="264"/>
  <c r="AO10" i="264"/>
  <c r="AM10" i="264"/>
  <c r="AH10" i="264"/>
  <c r="AG10" i="264"/>
  <c r="AE10" i="264"/>
  <c r="Z10" i="264"/>
  <c r="Y10" i="264"/>
  <c r="W10" i="264"/>
  <c r="R10" i="264"/>
  <c r="Q10" i="264"/>
  <c r="O10" i="264"/>
  <c r="J10" i="264"/>
  <c r="I10" i="264"/>
  <c r="G10" i="264"/>
  <c r="BF9" i="264"/>
  <c r="BE9" i="264"/>
  <c r="BC9" i="264"/>
  <c r="AX9" i="264"/>
  <c r="AW9" i="264"/>
  <c r="AU9" i="264"/>
  <c r="AP9" i="264"/>
  <c r="AO9" i="264"/>
  <c r="AM9" i="264"/>
  <c r="AH9" i="264"/>
  <c r="AG9" i="264"/>
  <c r="AE9" i="264"/>
  <c r="Z9" i="264"/>
  <c r="Y9" i="264"/>
  <c r="W9" i="264"/>
  <c r="R9" i="264"/>
  <c r="Q9" i="264"/>
  <c r="O9" i="264"/>
  <c r="J9" i="264"/>
  <c r="I9" i="264"/>
  <c r="G9" i="264"/>
  <c r="BF8" i="264"/>
  <c r="BE8" i="264"/>
  <c r="BC8" i="264"/>
  <c r="AX8" i="264"/>
  <c r="AW8" i="264"/>
  <c r="AU8" i="264"/>
  <c r="AP8" i="264"/>
  <c r="AO8" i="264"/>
  <c r="AM8" i="264"/>
  <c r="AH8" i="264"/>
  <c r="AG8" i="264"/>
  <c r="AE8" i="264"/>
  <c r="Z8" i="264"/>
  <c r="Y8" i="264"/>
  <c r="W8" i="264"/>
  <c r="R8" i="264"/>
  <c r="Q8" i="264"/>
  <c r="O8" i="264"/>
  <c r="J8" i="264"/>
  <c r="I8" i="264"/>
  <c r="G8" i="264"/>
  <c r="BF7" i="264"/>
  <c r="BE7" i="264"/>
  <c r="BC7" i="264"/>
  <c r="AX7" i="264"/>
  <c r="AW7" i="264"/>
  <c r="AU7" i="264"/>
  <c r="AP7" i="264"/>
  <c r="AO7" i="264"/>
  <c r="AM7" i="264"/>
  <c r="AH7" i="264"/>
  <c r="AG7" i="264"/>
  <c r="AE7" i="264"/>
  <c r="Z7" i="264"/>
  <c r="Y7" i="264"/>
  <c r="W7" i="264"/>
  <c r="R7" i="264"/>
  <c r="Q7" i="264"/>
  <c r="O7" i="264"/>
  <c r="J7" i="264"/>
  <c r="I7" i="264"/>
  <c r="G7" i="264"/>
  <c r="BF6" i="264"/>
  <c r="BE6" i="264"/>
  <c r="BC6" i="264"/>
  <c r="AX6" i="264"/>
  <c r="AW6" i="264"/>
  <c r="AU6" i="264"/>
  <c r="AP6" i="264"/>
  <c r="AO6" i="264"/>
  <c r="AM6" i="264"/>
  <c r="AH6" i="264"/>
  <c r="AG6" i="264"/>
  <c r="AE6" i="264"/>
  <c r="Z6" i="264"/>
  <c r="Y6" i="264"/>
  <c r="W6" i="264"/>
  <c r="R6" i="264"/>
  <c r="Q6" i="264"/>
  <c r="O6" i="264"/>
  <c r="J6" i="264"/>
  <c r="I6" i="264"/>
  <c r="G6" i="264"/>
  <c r="G22" i="264" l="1"/>
  <c r="G56" i="264"/>
  <c r="G90" i="264"/>
  <c r="G107" i="264"/>
  <c r="BF56" i="264"/>
  <c r="BC39" i="264"/>
  <c r="AU56" i="264"/>
  <c r="AU22" i="264"/>
  <c r="W90" i="264"/>
  <c r="W56" i="264"/>
  <c r="W39" i="264"/>
  <c r="AE39" i="264"/>
  <c r="AE56" i="264"/>
  <c r="AE90" i="264"/>
  <c r="W22" i="264"/>
  <c r="W107" i="264"/>
  <c r="R56" i="264"/>
  <c r="O90" i="264"/>
  <c r="O22" i="264"/>
  <c r="O107" i="264"/>
  <c r="AE22" i="264"/>
  <c r="AM39" i="264"/>
  <c r="AM90" i="264"/>
  <c r="J107" i="264"/>
  <c r="AU107" i="264"/>
  <c r="BC22" i="264"/>
  <c r="AM56" i="264"/>
  <c r="O39" i="264"/>
  <c r="AE107" i="264"/>
  <c r="AM22" i="264"/>
  <c r="J39" i="264"/>
  <c r="AU39" i="264"/>
  <c r="J56" i="264"/>
  <c r="J90" i="264"/>
  <c r="AU90" i="264"/>
  <c r="BC107" i="264"/>
  <c r="G39" i="264"/>
  <c r="G73" i="264"/>
  <c r="J22" i="264"/>
  <c r="AM107" i="264"/>
  <c r="BC90" i="264"/>
  <c r="J73" i="264"/>
  <c r="R73" i="264"/>
  <c r="Z73" i="264"/>
  <c r="AH73" i="264"/>
  <c r="AP73" i="264"/>
  <c r="AX73" i="264"/>
  <c r="BF73" i="264"/>
  <c r="P78" i="218" l="1"/>
  <c r="P77" i="218"/>
  <c r="P76" i="218"/>
  <c r="P75" i="218"/>
  <c r="P74" i="218"/>
  <c r="P73" i="218"/>
  <c r="P72" i="218"/>
  <c r="P71" i="218"/>
  <c r="P70" i="218"/>
  <c r="P69" i="218"/>
  <c r="P68" i="218"/>
  <c r="P67" i="218"/>
  <c r="P66" i="218"/>
  <c r="P65" i="218"/>
  <c r="P64" i="218"/>
  <c r="P63" i="218"/>
  <c r="P62" i="218"/>
  <c r="P61" i="218"/>
  <c r="P60" i="218"/>
  <c r="P59" i="218"/>
  <c r="P58" i="218"/>
  <c r="P57" i="218"/>
  <c r="P56" i="218"/>
  <c r="P55" i="218"/>
  <c r="P54" i="218"/>
  <c r="P53" i="218"/>
  <c r="P52" i="218"/>
  <c r="P51" i="218"/>
  <c r="P50" i="218"/>
  <c r="P49" i="218"/>
  <c r="P48" i="218"/>
  <c r="P47" i="218"/>
  <c r="P46" i="218"/>
  <c r="P45" i="218"/>
  <c r="P44" i="218"/>
  <c r="P43" i="218"/>
  <c r="P42" i="218"/>
  <c r="P41" i="218"/>
  <c r="P40" i="218"/>
  <c r="P39" i="218"/>
  <c r="P38" i="218"/>
  <c r="P37" i="218"/>
  <c r="P36" i="218"/>
  <c r="P35" i="218"/>
  <c r="P34" i="218"/>
  <c r="P33" i="218"/>
  <c r="P32" i="218"/>
  <c r="P31" i="218"/>
  <c r="P30" i="218"/>
  <c r="P29" i="218"/>
  <c r="P28" i="218"/>
  <c r="P27" i="218"/>
  <c r="P26" i="218"/>
  <c r="P25" i="218"/>
  <c r="P24" i="218"/>
  <c r="P23" i="218"/>
  <c r="P22" i="218"/>
  <c r="P21" i="218"/>
  <c r="P20" i="218"/>
  <c r="P19" i="218"/>
  <c r="P18" i="218"/>
  <c r="P17" i="218"/>
  <c r="P16" i="218"/>
  <c r="P15" i="218"/>
  <c r="P14" i="218"/>
  <c r="P13" i="218"/>
  <c r="P12" i="218"/>
  <c r="P11" i="218"/>
  <c r="P10" i="218"/>
  <c r="P9" i="218"/>
  <c r="P8" i="218"/>
  <c r="P7" i="218"/>
  <c r="P6" i="218"/>
  <c r="N78" i="218"/>
  <c r="N77" i="218"/>
  <c r="N76" i="218"/>
  <c r="N75" i="218"/>
  <c r="N74" i="218"/>
  <c r="N73" i="218"/>
  <c r="N72" i="218"/>
  <c r="N71" i="218"/>
  <c r="N70" i="218"/>
  <c r="N69" i="218"/>
  <c r="N68" i="218"/>
  <c r="N67" i="218"/>
  <c r="N66" i="218"/>
  <c r="N65" i="218"/>
  <c r="N64" i="218"/>
  <c r="N63" i="218"/>
  <c r="N62" i="218"/>
  <c r="N61" i="218"/>
  <c r="N60" i="218"/>
  <c r="N59" i="218"/>
  <c r="N58" i="218"/>
  <c r="N57" i="218"/>
  <c r="N56" i="218"/>
  <c r="N55" i="218"/>
  <c r="N54" i="218"/>
  <c r="N53" i="218"/>
  <c r="N52" i="218"/>
  <c r="N51" i="218"/>
  <c r="N50" i="218"/>
  <c r="N49" i="218"/>
  <c r="N48" i="218"/>
  <c r="N47" i="218"/>
  <c r="N46" i="218"/>
  <c r="N45" i="218"/>
  <c r="N44" i="218"/>
  <c r="N43" i="218"/>
  <c r="N42" i="218"/>
  <c r="N41" i="218"/>
  <c r="N40" i="218"/>
  <c r="N39" i="218"/>
  <c r="N38" i="218"/>
  <c r="N37" i="218"/>
  <c r="N36" i="218"/>
  <c r="N35" i="218"/>
  <c r="N34" i="218"/>
  <c r="N33" i="218"/>
  <c r="N32" i="218"/>
  <c r="N31" i="218"/>
  <c r="N30" i="218"/>
  <c r="N29" i="218"/>
  <c r="N28" i="218"/>
  <c r="N27" i="218"/>
  <c r="N26" i="218"/>
  <c r="N25" i="218"/>
  <c r="N24" i="218"/>
  <c r="N23" i="218"/>
  <c r="N22" i="218"/>
  <c r="N21" i="218"/>
  <c r="N20" i="218"/>
  <c r="N19" i="218"/>
  <c r="N18" i="218"/>
  <c r="N17" i="218"/>
  <c r="N16" i="218"/>
  <c r="N15" i="218"/>
  <c r="N14" i="218"/>
  <c r="N13" i="218"/>
  <c r="N12" i="218"/>
  <c r="N11" i="218"/>
  <c r="N10" i="218"/>
  <c r="N9" i="218"/>
  <c r="N8" i="218"/>
  <c r="N7" i="218"/>
  <c r="N6" i="218"/>
  <c r="L78" i="218"/>
  <c r="L77" i="218"/>
  <c r="L76" i="218"/>
  <c r="L75" i="218"/>
  <c r="L74" i="218"/>
  <c r="L73" i="218"/>
  <c r="L72" i="218"/>
  <c r="L71" i="218"/>
  <c r="L70" i="218"/>
  <c r="L69" i="218"/>
  <c r="L68" i="218"/>
  <c r="L67" i="218"/>
  <c r="L66" i="218"/>
  <c r="L65" i="218"/>
  <c r="L64" i="218"/>
  <c r="L63" i="218"/>
  <c r="L62" i="218"/>
  <c r="L61" i="218"/>
  <c r="L60" i="218"/>
  <c r="L59" i="218"/>
  <c r="L58" i="218"/>
  <c r="L57" i="218"/>
  <c r="L56" i="218"/>
  <c r="L55" i="218"/>
  <c r="L54" i="218"/>
  <c r="L53" i="218"/>
  <c r="L52" i="218"/>
  <c r="L51" i="218"/>
  <c r="L50" i="218"/>
  <c r="L49" i="218"/>
  <c r="L48" i="218"/>
  <c r="L47" i="218"/>
  <c r="L46" i="218"/>
  <c r="L45" i="218"/>
  <c r="L44" i="218"/>
  <c r="L43" i="218"/>
  <c r="L42" i="218"/>
  <c r="L41" i="218"/>
  <c r="L40" i="218"/>
  <c r="L39" i="218"/>
  <c r="L38" i="218"/>
  <c r="L37" i="218"/>
  <c r="L36" i="218"/>
  <c r="L35" i="218"/>
  <c r="L34" i="218"/>
  <c r="L33" i="218"/>
  <c r="L32" i="218"/>
  <c r="L31" i="218"/>
  <c r="L30" i="218"/>
  <c r="L29" i="218"/>
  <c r="L28" i="218"/>
  <c r="L27" i="218"/>
  <c r="L26" i="218"/>
  <c r="L25" i="218"/>
  <c r="L24" i="218"/>
  <c r="L23" i="218"/>
  <c r="L22" i="218"/>
  <c r="L21" i="218"/>
  <c r="L20" i="218"/>
  <c r="L19" i="218"/>
  <c r="L18" i="218"/>
  <c r="L17" i="218"/>
  <c r="L16" i="218"/>
  <c r="L15" i="218"/>
  <c r="L14" i="218"/>
  <c r="L13" i="218"/>
  <c r="L12" i="218"/>
  <c r="L11" i="218"/>
  <c r="L10" i="218"/>
  <c r="L9" i="218"/>
  <c r="L8" i="218"/>
  <c r="L7" i="218"/>
  <c r="L6" i="218"/>
  <c r="J78" i="218"/>
  <c r="J77" i="218"/>
  <c r="J76" i="218"/>
  <c r="J75" i="218"/>
  <c r="J74" i="218"/>
  <c r="J73" i="218"/>
  <c r="J72" i="218"/>
  <c r="J71" i="218"/>
  <c r="J70" i="218"/>
  <c r="J69" i="218"/>
  <c r="J68" i="218"/>
  <c r="J67" i="218"/>
  <c r="J66" i="218"/>
  <c r="J65" i="218"/>
  <c r="J64" i="218"/>
  <c r="J63" i="218"/>
  <c r="J62" i="218"/>
  <c r="J61" i="218"/>
  <c r="J60" i="218"/>
  <c r="J59" i="218"/>
  <c r="J58" i="218"/>
  <c r="J57" i="218"/>
  <c r="J56" i="218"/>
  <c r="J55" i="218"/>
  <c r="J54" i="218"/>
  <c r="J53" i="218"/>
  <c r="J52" i="218"/>
  <c r="J51" i="218"/>
  <c r="J50" i="218"/>
  <c r="J49" i="218"/>
  <c r="J48" i="218"/>
  <c r="J47" i="218"/>
  <c r="J46" i="218"/>
  <c r="J45" i="218"/>
  <c r="J44" i="218"/>
  <c r="J43" i="218"/>
  <c r="J42" i="218"/>
  <c r="J41" i="218"/>
  <c r="J40" i="218"/>
  <c r="J39" i="218"/>
  <c r="J38" i="218"/>
  <c r="J37" i="218"/>
  <c r="J36" i="218"/>
  <c r="J35" i="218"/>
  <c r="J34" i="218"/>
  <c r="J33" i="218"/>
  <c r="J32" i="218"/>
  <c r="J31" i="218"/>
  <c r="J30" i="218"/>
  <c r="J29" i="218"/>
  <c r="J28" i="218"/>
  <c r="J27" i="218"/>
  <c r="J26" i="218"/>
  <c r="J25" i="218"/>
  <c r="J24" i="218"/>
  <c r="J23" i="218"/>
  <c r="J22" i="218"/>
  <c r="J21" i="218"/>
  <c r="J20" i="218"/>
  <c r="J19" i="218"/>
  <c r="J18" i="218"/>
  <c r="J17" i="218"/>
  <c r="J16" i="218"/>
  <c r="J15" i="218"/>
  <c r="J14" i="218"/>
  <c r="J13" i="218"/>
  <c r="J12" i="218"/>
  <c r="J11" i="218"/>
  <c r="J10" i="218"/>
  <c r="J9" i="218"/>
  <c r="J8" i="218"/>
  <c r="J7" i="218"/>
  <c r="J6" i="218"/>
  <c r="H78" i="218"/>
  <c r="H77" i="218"/>
  <c r="H76" i="218"/>
  <c r="H75" i="218"/>
  <c r="H74" i="218"/>
  <c r="H73" i="218"/>
  <c r="H72" i="218"/>
  <c r="H71" i="218"/>
  <c r="H70" i="218"/>
  <c r="H69" i="218"/>
  <c r="H68" i="218"/>
  <c r="H67" i="218"/>
  <c r="H66" i="218"/>
  <c r="H65" i="218"/>
  <c r="H64" i="218"/>
  <c r="H63" i="218"/>
  <c r="H62" i="218"/>
  <c r="H61" i="218"/>
  <c r="H60" i="218"/>
  <c r="H59" i="218"/>
  <c r="H58" i="218"/>
  <c r="H57" i="218"/>
  <c r="H56" i="218"/>
  <c r="H55" i="218"/>
  <c r="H54" i="218"/>
  <c r="H53" i="218"/>
  <c r="H52" i="218"/>
  <c r="H51" i="218"/>
  <c r="H50" i="218"/>
  <c r="H49" i="218"/>
  <c r="H48" i="218"/>
  <c r="H47" i="218"/>
  <c r="H46" i="218"/>
  <c r="H45" i="218"/>
  <c r="H44" i="218"/>
  <c r="H43" i="218"/>
  <c r="H42" i="218"/>
  <c r="H41" i="218"/>
  <c r="H40" i="218"/>
  <c r="H39" i="218"/>
  <c r="H38" i="218"/>
  <c r="H37" i="218"/>
  <c r="H36" i="218"/>
  <c r="H35" i="218"/>
  <c r="H34" i="218"/>
  <c r="H33" i="218"/>
  <c r="H32" i="218"/>
  <c r="H31" i="218"/>
  <c r="H30" i="218"/>
  <c r="H29" i="218"/>
  <c r="H28" i="218"/>
  <c r="H27" i="218"/>
  <c r="H26" i="218"/>
  <c r="H25" i="218"/>
  <c r="H24" i="218"/>
  <c r="H23" i="218"/>
  <c r="H22" i="218"/>
  <c r="H21" i="218"/>
  <c r="H20" i="218"/>
  <c r="H19" i="218"/>
  <c r="H18" i="218"/>
  <c r="H17" i="218"/>
  <c r="H16" i="218"/>
  <c r="H15" i="218"/>
  <c r="H14" i="218"/>
  <c r="H13" i="218"/>
  <c r="H12" i="218"/>
  <c r="H11" i="218"/>
  <c r="H10" i="218"/>
  <c r="H9" i="218"/>
  <c r="H8" i="218"/>
  <c r="H7" i="218"/>
  <c r="H6" i="218"/>
  <c r="F78" i="218"/>
  <c r="F77" i="218"/>
  <c r="F76" i="218"/>
  <c r="F75" i="218"/>
  <c r="F74" i="218"/>
  <c r="F73" i="218"/>
  <c r="F72" i="218"/>
  <c r="F71" i="218"/>
  <c r="F70" i="218"/>
  <c r="F69" i="218"/>
  <c r="F68" i="218"/>
  <c r="F67" i="218"/>
  <c r="F66" i="218"/>
  <c r="F65" i="218"/>
  <c r="F64" i="218"/>
  <c r="F63" i="218"/>
  <c r="F62" i="218"/>
  <c r="F61" i="218"/>
  <c r="F60" i="218"/>
  <c r="F59" i="218"/>
  <c r="F58" i="218"/>
  <c r="F57" i="218"/>
  <c r="F56" i="218"/>
  <c r="F55" i="218"/>
  <c r="F54" i="218"/>
  <c r="F53" i="218"/>
  <c r="F52" i="218"/>
  <c r="F51" i="218"/>
  <c r="F50" i="218"/>
  <c r="F49" i="218"/>
  <c r="F48" i="218"/>
  <c r="F47" i="218"/>
  <c r="F46" i="218"/>
  <c r="F45" i="218"/>
  <c r="F44" i="218"/>
  <c r="F43" i="218"/>
  <c r="F42" i="218"/>
  <c r="F41" i="218"/>
  <c r="F40" i="218"/>
  <c r="F39" i="218"/>
  <c r="F38" i="218"/>
  <c r="F37" i="218"/>
  <c r="F36" i="218"/>
  <c r="F35" i="218"/>
  <c r="F34" i="218"/>
  <c r="F33" i="218"/>
  <c r="F32" i="218"/>
  <c r="F31" i="218"/>
  <c r="F30" i="218"/>
  <c r="F29" i="218"/>
  <c r="F28" i="218"/>
  <c r="F27" i="218"/>
  <c r="F26" i="218"/>
  <c r="F25" i="218"/>
  <c r="F24" i="218"/>
  <c r="F23" i="218"/>
  <c r="F22" i="218"/>
  <c r="F21" i="218"/>
  <c r="F20" i="218"/>
  <c r="F19" i="218"/>
  <c r="F18" i="218"/>
  <c r="F17" i="218"/>
  <c r="F16" i="218"/>
  <c r="F15" i="218"/>
  <c r="F14" i="218"/>
  <c r="F13" i="218"/>
  <c r="F12" i="218"/>
  <c r="F11" i="218"/>
  <c r="F10" i="218"/>
  <c r="F9" i="218"/>
  <c r="F8" i="218"/>
  <c r="F7" i="218"/>
  <c r="F6" i="218"/>
  <c r="P5" i="218"/>
  <c r="N5" i="218"/>
  <c r="L5" i="218"/>
  <c r="J5" i="218"/>
  <c r="H5" i="218"/>
  <c r="F5" i="218"/>
  <c r="E5" i="183" l="1"/>
  <c r="E6" i="183"/>
  <c r="E7" i="183"/>
  <c r="E8" i="183"/>
  <c r="E9" i="183"/>
  <c r="E10" i="183"/>
  <c r="E11" i="183"/>
  <c r="E12" i="183"/>
  <c r="E13" i="183"/>
  <c r="E14" i="183"/>
  <c r="E15" i="183"/>
  <c r="F90" i="220" l="1"/>
  <c r="N90" i="220"/>
  <c r="V90" i="220"/>
  <c r="AD90" i="220"/>
  <c r="AL90" i="220"/>
  <c r="AT90" i="220"/>
  <c r="BB90" i="220"/>
  <c r="BJ90" i="220"/>
  <c r="BR90" i="220"/>
  <c r="BZ90" i="220"/>
  <c r="CH90" i="220"/>
  <c r="C21" i="215" l="1"/>
  <c r="G21" i="215" s="1"/>
  <c r="K11" i="215"/>
  <c r="I11" i="215"/>
  <c r="K10" i="215"/>
  <c r="K9" i="215"/>
  <c r="I9" i="215"/>
  <c r="I10" i="215"/>
  <c r="G10" i="215"/>
  <c r="G9" i="215"/>
  <c r="E10" i="215"/>
  <c r="E11" i="182"/>
  <c r="E10" i="182"/>
  <c r="E8" i="182"/>
  <c r="E9" i="182"/>
  <c r="N11" i="178"/>
  <c r="N9" i="178"/>
  <c r="N10" i="178"/>
  <c r="E11" i="178"/>
  <c r="E9" i="178"/>
  <c r="H11" i="178"/>
  <c r="H9" i="178"/>
  <c r="H10" i="178"/>
  <c r="E22" i="178"/>
  <c r="E20" i="178"/>
  <c r="E21" i="178"/>
  <c r="H21" i="178"/>
  <c r="K21" i="178"/>
  <c r="K20" i="178"/>
  <c r="K10" i="178"/>
  <c r="E10" i="178"/>
  <c r="E21" i="215" l="1"/>
  <c r="H19" i="210" l="1"/>
  <c r="H4" i="210"/>
  <c r="J17" i="210"/>
  <c r="X6" i="181"/>
  <c r="X7" i="181"/>
  <c r="X8" i="181"/>
  <c r="X9" i="181"/>
  <c r="X10" i="181"/>
  <c r="X11" i="181"/>
  <c r="X12" i="181"/>
  <c r="X13" i="181"/>
  <c r="X14" i="181"/>
  <c r="X15" i="181"/>
  <c r="X16" i="181"/>
  <c r="X17" i="181"/>
  <c r="X18" i="181"/>
  <c r="X19" i="181"/>
  <c r="X20" i="181"/>
  <c r="X21" i="181"/>
  <c r="X22" i="181"/>
  <c r="X23" i="181"/>
  <c r="X24" i="181"/>
  <c r="X25" i="181"/>
  <c r="X26" i="181"/>
  <c r="X27" i="181"/>
  <c r="X28" i="181"/>
  <c r="X29" i="181"/>
  <c r="X30" i="181"/>
  <c r="X31" i="181"/>
  <c r="X32" i="181"/>
  <c r="X33" i="181"/>
  <c r="X34" i="181"/>
  <c r="X35" i="181"/>
  <c r="X36" i="181"/>
  <c r="X37" i="181"/>
  <c r="X38" i="181"/>
  <c r="X39" i="181"/>
  <c r="X40" i="181"/>
  <c r="X41" i="181"/>
  <c r="X42" i="181"/>
  <c r="X43" i="181"/>
  <c r="X44" i="181"/>
  <c r="X45" i="181"/>
  <c r="X46" i="181"/>
  <c r="X47" i="181"/>
  <c r="X48" i="181"/>
  <c r="X49" i="181"/>
  <c r="X50" i="181"/>
  <c r="X51" i="181"/>
  <c r="X52" i="181"/>
  <c r="X53" i="181"/>
  <c r="X54" i="181"/>
  <c r="X55" i="181"/>
  <c r="X56" i="181"/>
  <c r="X57" i="181"/>
  <c r="X58" i="181"/>
  <c r="X59" i="181"/>
  <c r="X60" i="181"/>
  <c r="X61" i="181"/>
  <c r="X62" i="181"/>
  <c r="X63" i="181"/>
  <c r="X64" i="181"/>
  <c r="X65" i="181"/>
  <c r="X66" i="181"/>
  <c r="X67" i="181"/>
  <c r="X68" i="181"/>
  <c r="X69" i="181"/>
  <c r="X70" i="181"/>
  <c r="X71" i="181"/>
  <c r="X72" i="181"/>
  <c r="X73" i="181"/>
  <c r="X74" i="181"/>
  <c r="X75" i="181"/>
  <c r="X76" i="181"/>
  <c r="X77" i="181"/>
  <c r="X78" i="181"/>
  <c r="X5" i="181"/>
  <c r="U61" i="181"/>
  <c r="U65" i="181"/>
  <c r="U6" i="181"/>
  <c r="U7" i="181"/>
  <c r="U8" i="181"/>
  <c r="U9" i="181"/>
  <c r="U10" i="181"/>
  <c r="U11" i="181"/>
  <c r="U12" i="181"/>
  <c r="U13" i="181"/>
  <c r="U14" i="181"/>
  <c r="U15" i="181"/>
  <c r="U16" i="181"/>
  <c r="U17" i="181"/>
  <c r="U18" i="181"/>
  <c r="U19" i="181"/>
  <c r="U20" i="181"/>
  <c r="U21" i="181"/>
  <c r="U22" i="181"/>
  <c r="U23" i="181"/>
  <c r="U24" i="181"/>
  <c r="U25" i="181"/>
  <c r="U26" i="181"/>
  <c r="U27" i="181"/>
  <c r="U28" i="181"/>
  <c r="U29" i="181"/>
  <c r="U30" i="181"/>
  <c r="U31" i="181"/>
  <c r="U32" i="181"/>
  <c r="U33" i="181"/>
  <c r="U34" i="181"/>
  <c r="U35" i="181"/>
  <c r="U36" i="181"/>
  <c r="U37" i="181"/>
  <c r="U38" i="181"/>
  <c r="U39" i="181"/>
  <c r="U40" i="181"/>
  <c r="U41" i="181"/>
  <c r="U42" i="181"/>
  <c r="U43" i="181"/>
  <c r="U44" i="181"/>
  <c r="U45" i="181"/>
  <c r="U46" i="181"/>
  <c r="U47" i="181"/>
  <c r="U48" i="181"/>
  <c r="U49" i="181"/>
  <c r="U50" i="181"/>
  <c r="U51" i="181"/>
  <c r="U52" i="181"/>
  <c r="U53" i="181"/>
  <c r="U54" i="181"/>
  <c r="U55" i="181"/>
  <c r="U56" i="181"/>
  <c r="U57" i="181"/>
  <c r="U58" i="181"/>
  <c r="U59" i="181"/>
  <c r="U60" i="181"/>
  <c r="U62" i="181"/>
  <c r="U63" i="181"/>
  <c r="U64" i="181"/>
  <c r="U66" i="181"/>
  <c r="U67" i="181"/>
  <c r="U68" i="181"/>
  <c r="U69" i="181"/>
  <c r="U70" i="181"/>
  <c r="U71" i="181"/>
  <c r="U72" i="181"/>
  <c r="U73" i="181"/>
  <c r="U74" i="181"/>
  <c r="U75" i="181"/>
  <c r="U76" i="181"/>
  <c r="U77" i="181"/>
  <c r="U78" i="181"/>
  <c r="U5" i="181"/>
  <c r="R53" i="181"/>
  <c r="R62" i="181"/>
  <c r="R6" i="181"/>
  <c r="R7" i="181"/>
  <c r="R8" i="181"/>
  <c r="R9" i="181"/>
  <c r="R10" i="181"/>
  <c r="R11" i="181"/>
  <c r="R12" i="181"/>
  <c r="R13" i="181"/>
  <c r="R14" i="181"/>
  <c r="R15" i="181"/>
  <c r="R16" i="181"/>
  <c r="R17" i="181"/>
  <c r="R18" i="181"/>
  <c r="R19" i="181"/>
  <c r="R20" i="181"/>
  <c r="R21" i="181"/>
  <c r="R22" i="181"/>
  <c r="R23" i="181"/>
  <c r="R24" i="181"/>
  <c r="R25" i="181"/>
  <c r="R26" i="181"/>
  <c r="R27" i="181"/>
  <c r="R28" i="181"/>
  <c r="R29" i="181"/>
  <c r="R30" i="181"/>
  <c r="R31" i="181"/>
  <c r="R32" i="181"/>
  <c r="R33" i="181"/>
  <c r="R34" i="181"/>
  <c r="R35" i="181"/>
  <c r="R36" i="181"/>
  <c r="R37" i="181"/>
  <c r="R38" i="181"/>
  <c r="R39" i="181"/>
  <c r="R40" i="181"/>
  <c r="R41" i="181"/>
  <c r="R42" i="181"/>
  <c r="R43" i="181"/>
  <c r="R44" i="181"/>
  <c r="R45" i="181"/>
  <c r="R46" i="181"/>
  <c r="R47" i="181"/>
  <c r="R48" i="181"/>
  <c r="R49" i="181"/>
  <c r="R50" i="181"/>
  <c r="R51" i="181"/>
  <c r="R52" i="181"/>
  <c r="R54" i="181"/>
  <c r="R55" i="181"/>
  <c r="R56" i="181"/>
  <c r="R57" i="181"/>
  <c r="R58" i="181"/>
  <c r="R59" i="181"/>
  <c r="R60" i="181"/>
  <c r="R61" i="181"/>
  <c r="R63" i="181"/>
  <c r="R64" i="181"/>
  <c r="R65" i="181"/>
  <c r="R66" i="181"/>
  <c r="R67" i="181"/>
  <c r="R68" i="181"/>
  <c r="R69" i="181"/>
  <c r="R70" i="181"/>
  <c r="R71" i="181"/>
  <c r="R72" i="181"/>
  <c r="R73" i="181"/>
  <c r="R74" i="181"/>
  <c r="R75" i="181"/>
  <c r="R76" i="181"/>
  <c r="R77" i="181"/>
  <c r="R78" i="181"/>
  <c r="R5" i="181"/>
  <c r="O29" i="181"/>
  <c r="O5" i="181"/>
  <c r="O6" i="181"/>
  <c r="O7" i="181"/>
  <c r="O8" i="181"/>
  <c r="O9" i="181"/>
  <c r="O10" i="181"/>
  <c r="O11" i="181"/>
  <c r="O12" i="181"/>
  <c r="O13" i="181"/>
  <c r="O14" i="181"/>
  <c r="O15" i="181"/>
  <c r="O16" i="181"/>
  <c r="O17" i="181"/>
  <c r="O18" i="181"/>
  <c r="O19" i="181"/>
  <c r="O20" i="181"/>
  <c r="O21" i="181"/>
  <c r="O22" i="181"/>
  <c r="O23" i="181"/>
  <c r="O24" i="181"/>
  <c r="O25" i="181"/>
  <c r="O26" i="181"/>
  <c r="O27" i="181"/>
  <c r="O28" i="181"/>
  <c r="O30" i="181"/>
  <c r="O31" i="181"/>
  <c r="O32" i="181"/>
  <c r="O33" i="181"/>
  <c r="O34" i="181"/>
  <c r="O35" i="181"/>
  <c r="O36" i="181"/>
  <c r="O37" i="181"/>
  <c r="O38" i="181"/>
  <c r="O39" i="181"/>
  <c r="O40" i="181"/>
  <c r="O41" i="181"/>
  <c r="O42" i="181"/>
  <c r="O43" i="181"/>
  <c r="O44" i="181"/>
  <c r="O45" i="181"/>
  <c r="O46" i="181"/>
  <c r="O47" i="181"/>
  <c r="O48" i="181"/>
  <c r="O49" i="181"/>
  <c r="O50" i="181"/>
  <c r="O51" i="181"/>
  <c r="O52" i="181"/>
  <c r="O53" i="181"/>
  <c r="O54" i="181"/>
  <c r="O55" i="181"/>
  <c r="O56" i="181"/>
  <c r="O57" i="181"/>
  <c r="O58" i="181"/>
  <c r="O59" i="181"/>
  <c r="O60" i="181"/>
  <c r="O61" i="181"/>
  <c r="O62" i="181"/>
  <c r="O63" i="181"/>
  <c r="O64" i="181"/>
  <c r="O65" i="181"/>
  <c r="O66" i="181"/>
  <c r="O67" i="181"/>
  <c r="O68" i="181"/>
  <c r="O69" i="181"/>
  <c r="O70" i="181"/>
  <c r="O71" i="181"/>
  <c r="O72" i="181"/>
  <c r="O73" i="181"/>
  <c r="O74" i="181"/>
  <c r="O75" i="181"/>
  <c r="O76" i="181"/>
  <c r="O77" i="181"/>
  <c r="O78" i="181"/>
  <c r="L23" i="181"/>
  <c r="L66" i="181"/>
  <c r="L6" i="181"/>
  <c r="L7" i="181"/>
  <c r="L8" i="181"/>
  <c r="L9" i="181"/>
  <c r="L10" i="181"/>
  <c r="L11" i="181"/>
  <c r="L12" i="181"/>
  <c r="L13" i="181"/>
  <c r="L14" i="181"/>
  <c r="L15" i="181"/>
  <c r="L16" i="181"/>
  <c r="L17" i="181"/>
  <c r="L18" i="181"/>
  <c r="L19" i="181"/>
  <c r="L20" i="181"/>
  <c r="L21" i="181"/>
  <c r="L22" i="181"/>
  <c r="L24" i="181"/>
  <c r="L25" i="181"/>
  <c r="L26" i="181"/>
  <c r="L27" i="181"/>
  <c r="L28" i="181"/>
  <c r="L29" i="181"/>
  <c r="L30" i="181"/>
  <c r="L31" i="181"/>
  <c r="L32" i="181"/>
  <c r="L33" i="181"/>
  <c r="L34" i="181"/>
  <c r="L35" i="181"/>
  <c r="L36" i="181"/>
  <c r="L37" i="181"/>
  <c r="L38" i="181"/>
  <c r="L39" i="181"/>
  <c r="L40" i="181"/>
  <c r="L41" i="181"/>
  <c r="L42" i="181"/>
  <c r="L43" i="181"/>
  <c r="L44" i="181"/>
  <c r="L45" i="181"/>
  <c r="L46" i="181"/>
  <c r="L47" i="181"/>
  <c r="L48" i="181"/>
  <c r="L49" i="181"/>
  <c r="L50" i="181"/>
  <c r="L51" i="181"/>
  <c r="L52" i="181"/>
  <c r="L53" i="181"/>
  <c r="L54" i="181"/>
  <c r="L55" i="181"/>
  <c r="L56" i="181"/>
  <c r="L57" i="181"/>
  <c r="L58" i="181"/>
  <c r="L59" i="181"/>
  <c r="L60" i="181"/>
  <c r="L61" i="181"/>
  <c r="L62" i="181"/>
  <c r="L63" i="181"/>
  <c r="L64" i="181"/>
  <c r="L65" i="181"/>
  <c r="L67" i="181"/>
  <c r="L68" i="181"/>
  <c r="L69" i="181"/>
  <c r="L70" i="181"/>
  <c r="L71" i="181"/>
  <c r="L72" i="181"/>
  <c r="L73" i="181"/>
  <c r="L74" i="181"/>
  <c r="L75" i="181"/>
  <c r="L76" i="181"/>
  <c r="L77" i="181"/>
  <c r="L78" i="181"/>
  <c r="L5" i="181"/>
  <c r="I6" i="181"/>
  <c r="I7" i="181"/>
  <c r="I8" i="181"/>
  <c r="I9" i="181"/>
  <c r="I10" i="181"/>
  <c r="I11" i="181"/>
  <c r="I12" i="181"/>
  <c r="I13" i="181"/>
  <c r="I14" i="181"/>
  <c r="I15" i="181"/>
  <c r="I16" i="181"/>
  <c r="I17" i="181"/>
  <c r="I18" i="181"/>
  <c r="I19" i="181"/>
  <c r="I20" i="181"/>
  <c r="I21" i="181"/>
  <c r="I22" i="181"/>
  <c r="I23" i="181"/>
  <c r="I24" i="181"/>
  <c r="I25" i="181"/>
  <c r="I26" i="181"/>
  <c r="I27" i="181"/>
  <c r="I28" i="181"/>
  <c r="I29" i="181"/>
  <c r="I30" i="181"/>
  <c r="I31" i="181"/>
  <c r="I32" i="181"/>
  <c r="I33" i="181"/>
  <c r="I34" i="181"/>
  <c r="I35" i="181"/>
  <c r="I36" i="181"/>
  <c r="I37" i="181"/>
  <c r="I38" i="181"/>
  <c r="I39" i="181"/>
  <c r="I40" i="181"/>
  <c r="I41" i="181"/>
  <c r="I42" i="181"/>
  <c r="I43" i="181"/>
  <c r="I44" i="181"/>
  <c r="I45" i="181"/>
  <c r="I46" i="181"/>
  <c r="I47" i="181"/>
  <c r="I48" i="181"/>
  <c r="I49" i="181"/>
  <c r="I50" i="181"/>
  <c r="I51" i="181"/>
  <c r="I52" i="181"/>
  <c r="I53" i="181"/>
  <c r="I54" i="181"/>
  <c r="I55" i="181"/>
  <c r="I56" i="181"/>
  <c r="I57" i="181"/>
  <c r="I58" i="181"/>
  <c r="I59" i="181"/>
  <c r="I60" i="181"/>
  <c r="I61" i="181"/>
  <c r="I62" i="181"/>
  <c r="I63" i="181"/>
  <c r="I64" i="181"/>
  <c r="I65" i="181"/>
  <c r="I66" i="181"/>
  <c r="I67" i="181"/>
  <c r="I68" i="181"/>
  <c r="I69" i="181"/>
  <c r="I70" i="181"/>
  <c r="I71" i="181"/>
  <c r="I72" i="181"/>
  <c r="I73" i="181"/>
  <c r="I74" i="181"/>
  <c r="I75" i="181"/>
  <c r="I76" i="181"/>
  <c r="I77" i="181"/>
  <c r="I78" i="181"/>
  <c r="I5" i="181"/>
  <c r="F21" i="181"/>
  <c r="F5" i="181"/>
  <c r="F67" i="181"/>
  <c r="F71" i="181"/>
  <c r="F6" i="181"/>
  <c r="F7" i="181"/>
  <c r="F8" i="181"/>
  <c r="F9" i="181"/>
  <c r="F10" i="181"/>
  <c r="F11" i="181"/>
  <c r="F12" i="181"/>
  <c r="F13" i="181"/>
  <c r="F14" i="181"/>
  <c r="F15" i="181"/>
  <c r="F16" i="181"/>
  <c r="F17" i="181"/>
  <c r="F18" i="181"/>
  <c r="F19" i="181"/>
  <c r="F20" i="181"/>
  <c r="F22" i="181"/>
  <c r="F23" i="181"/>
  <c r="F24" i="181"/>
  <c r="F25" i="181"/>
  <c r="F26" i="181"/>
  <c r="F27" i="181"/>
  <c r="F28" i="181"/>
  <c r="F29" i="181"/>
  <c r="F30" i="181"/>
  <c r="F31" i="181"/>
  <c r="F32" i="181"/>
  <c r="F33" i="181"/>
  <c r="F34" i="181"/>
  <c r="F35" i="181"/>
  <c r="F36" i="181"/>
  <c r="F37" i="181"/>
  <c r="F38" i="181"/>
  <c r="F39" i="181"/>
  <c r="F40" i="181"/>
  <c r="F41" i="181"/>
  <c r="F42" i="181"/>
  <c r="F43" i="181"/>
  <c r="F44" i="181"/>
  <c r="F45" i="181"/>
  <c r="F46" i="181"/>
  <c r="F47" i="181"/>
  <c r="F48" i="181"/>
  <c r="F49" i="181"/>
  <c r="F50" i="181"/>
  <c r="F51" i="181"/>
  <c r="F52" i="181"/>
  <c r="F53" i="181"/>
  <c r="F54" i="181"/>
  <c r="F55" i="181"/>
  <c r="F56" i="181"/>
  <c r="F57" i="181"/>
  <c r="F58" i="181"/>
  <c r="F59" i="181"/>
  <c r="F60" i="181"/>
  <c r="F61" i="181"/>
  <c r="F62" i="181"/>
  <c r="F63" i="181"/>
  <c r="F64" i="181"/>
  <c r="F65" i="181"/>
  <c r="F66" i="181"/>
  <c r="F68" i="181"/>
  <c r="F69" i="181"/>
  <c r="F70" i="181"/>
  <c r="F72" i="181"/>
  <c r="F73" i="181"/>
  <c r="F74" i="181"/>
  <c r="F75" i="181"/>
  <c r="F76" i="181"/>
  <c r="F77" i="181"/>
  <c r="F78" i="181"/>
  <c r="J1244" i="210" l="1"/>
  <c r="J1243" i="210"/>
  <c r="J1242" i="210"/>
  <c r="J1241" i="210"/>
  <c r="J1240" i="210"/>
  <c r="J1239" i="210"/>
  <c r="J1238" i="210"/>
  <c r="J1237" i="210"/>
  <c r="J1236" i="210"/>
  <c r="J1235" i="210"/>
  <c r="J1234" i="210"/>
  <c r="J1233" i="210"/>
  <c r="J1232" i="210"/>
  <c r="J1231" i="210"/>
  <c r="J1230" i="210"/>
  <c r="J1229" i="210"/>
  <c r="J1228" i="210"/>
  <c r="C30" i="216" l="1"/>
  <c r="C29" i="216"/>
  <c r="C28" i="216"/>
  <c r="C27" i="216"/>
  <c r="C26" i="216"/>
  <c r="C25" i="216"/>
  <c r="C24" i="216"/>
  <c r="C23" i="216"/>
  <c r="C22" i="216"/>
  <c r="C21" i="216"/>
  <c r="C20" i="216"/>
  <c r="C22" i="215"/>
  <c r="C20" i="215"/>
  <c r="C19" i="215"/>
  <c r="C18" i="215"/>
  <c r="C17" i="215"/>
  <c r="C16" i="215"/>
  <c r="G22" i="215" l="1"/>
  <c r="E22" i="215"/>
  <c r="AA76" i="210" l="1"/>
  <c r="AX1263" i="222" l="1"/>
  <c r="AP1263" i="222"/>
  <c r="AN1263" i="222"/>
  <c r="AH1263" i="222"/>
  <c r="Z1263" i="222"/>
  <c r="R1263" i="222"/>
  <c r="J1263" i="222"/>
  <c r="AY1262" i="222"/>
  <c r="AX1262" i="222"/>
  <c r="AV1262" i="222"/>
  <c r="AQ1262" i="222"/>
  <c r="AP1262" i="222"/>
  <c r="AN1262" i="222"/>
  <c r="AI1262" i="222"/>
  <c r="AH1262" i="222"/>
  <c r="AF1262" i="222"/>
  <c r="AA1262" i="222"/>
  <c r="Z1262" i="222"/>
  <c r="X1262" i="222"/>
  <c r="S1262" i="222"/>
  <c r="R1262" i="222"/>
  <c r="P1262" i="222"/>
  <c r="K1262" i="222"/>
  <c r="J1262" i="222"/>
  <c r="H1262" i="222"/>
  <c r="AY1261" i="222"/>
  <c r="AX1261" i="222"/>
  <c r="AV1261" i="222"/>
  <c r="AQ1261" i="222"/>
  <c r="AP1261" i="222"/>
  <c r="AN1261" i="222"/>
  <c r="AI1261" i="222"/>
  <c r="AH1261" i="222"/>
  <c r="AF1261" i="222"/>
  <c r="AA1261" i="222"/>
  <c r="Z1261" i="222"/>
  <c r="X1261" i="222"/>
  <c r="S1261" i="222"/>
  <c r="R1261" i="222"/>
  <c r="P1261" i="222"/>
  <c r="K1261" i="222"/>
  <c r="J1261" i="222"/>
  <c r="H1261" i="222"/>
  <c r="AY1260" i="222"/>
  <c r="AX1260" i="222"/>
  <c r="AV1260" i="222"/>
  <c r="AQ1260" i="222"/>
  <c r="AP1260" i="222"/>
  <c r="AN1260" i="222"/>
  <c r="AI1260" i="222"/>
  <c r="AH1260" i="222"/>
  <c r="AF1260" i="222"/>
  <c r="AA1260" i="222"/>
  <c r="Z1260" i="222"/>
  <c r="X1260" i="222"/>
  <c r="S1260" i="222"/>
  <c r="R1260" i="222"/>
  <c r="P1260" i="222"/>
  <c r="K1260" i="222"/>
  <c r="J1260" i="222"/>
  <c r="H1260" i="222"/>
  <c r="AY1259" i="222"/>
  <c r="AX1259" i="222"/>
  <c r="AV1259" i="222"/>
  <c r="AQ1259" i="222"/>
  <c r="AP1259" i="222"/>
  <c r="AN1259" i="222"/>
  <c r="AI1259" i="222"/>
  <c r="AH1259" i="222"/>
  <c r="AF1259" i="222"/>
  <c r="AA1259" i="222"/>
  <c r="Z1259" i="222"/>
  <c r="X1259" i="222"/>
  <c r="S1259" i="222"/>
  <c r="R1259" i="222"/>
  <c r="P1259" i="222"/>
  <c r="K1259" i="222"/>
  <c r="J1259" i="222"/>
  <c r="H1259" i="222"/>
  <c r="AY1258" i="222"/>
  <c r="AX1258" i="222"/>
  <c r="AV1258" i="222"/>
  <c r="AQ1258" i="222"/>
  <c r="AP1258" i="222"/>
  <c r="AN1258" i="222"/>
  <c r="AI1258" i="222"/>
  <c r="AH1258" i="222"/>
  <c r="AF1258" i="222"/>
  <c r="AA1258" i="222"/>
  <c r="Z1258" i="222"/>
  <c r="X1258" i="222"/>
  <c r="S1258" i="222"/>
  <c r="R1258" i="222"/>
  <c r="P1258" i="222"/>
  <c r="K1258" i="222"/>
  <c r="J1258" i="222"/>
  <c r="H1258" i="222"/>
  <c r="AY1257" i="222"/>
  <c r="AX1257" i="222"/>
  <c r="AV1257" i="222"/>
  <c r="AQ1257" i="222"/>
  <c r="AP1257" i="222"/>
  <c r="AN1257" i="222"/>
  <c r="AI1257" i="222"/>
  <c r="AH1257" i="222"/>
  <c r="AF1257" i="222"/>
  <c r="AA1257" i="222"/>
  <c r="Z1257" i="222"/>
  <c r="X1257" i="222"/>
  <c r="S1257" i="222"/>
  <c r="R1257" i="222"/>
  <c r="P1257" i="222"/>
  <c r="K1257" i="222"/>
  <c r="J1257" i="222"/>
  <c r="H1257" i="222"/>
  <c r="AY1256" i="222"/>
  <c r="AX1256" i="222"/>
  <c r="AV1256" i="222"/>
  <c r="AQ1256" i="222"/>
  <c r="AP1256" i="222"/>
  <c r="AN1256" i="222"/>
  <c r="AI1256" i="222"/>
  <c r="AH1256" i="222"/>
  <c r="AF1256" i="222"/>
  <c r="AA1256" i="222"/>
  <c r="Z1256" i="222"/>
  <c r="X1256" i="222"/>
  <c r="S1256" i="222"/>
  <c r="R1256" i="222"/>
  <c r="P1256" i="222"/>
  <c r="K1256" i="222"/>
  <c r="J1256" i="222"/>
  <c r="H1256" i="222"/>
  <c r="AY1255" i="222"/>
  <c r="AX1255" i="222"/>
  <c r="AV1255" i="222"/>
  <c r="AQ1255" i="222"/>
  <c r="AP1255" i="222"/>
  <c r="AN1255" i="222"/>
  <c r="AI1255" i="222"/>
  <c r="AH1255" i="222"/>
  <c r="AF1255" i="222"/>
  <c r="AA1255" i="222"/>
  <c r="Z1255" i="222"/>
  <c r="X1255" i="222"/>
  <c r="S1255" i="222"/>
  <c r="R1255" i="222"/>
  <c r="P1255" i="222"/>
  <c r="K1255" i="222"/>
  <c r="J1255" i="222"/>
  <c r="H1255" i="222"/>
  <c r="AY1254" i="222"/>
  <c r="AX1254" i="222"/>
  <c r="AV1254" i="222"/>
  <c r="AQ1254" i="222"/>
  <c r="AP1254" i="222"/>
  <c r="AN1254" i="222"/>
  <c r="AI1254" i="222"/>
  <c r="AH1254" i="222"/>
  <c r="AF1254" i="222"/>
  <c r="AA1254" i="222"/>
  <c r="Z1254" i="222"/>
  <c r="X1254" i="222"/>
  <c r="S1254" i="222"/>
  <c r="R1254" i="222"/>
  <c r="P1254" i="222"/>
  <c r="K1254" i="222"/>
  <c r="J1254" i="222"/>
  <c r="H1254" i="222"/>
  <c r="AY1253" i="222"/>
  <c r="AX1253" i="222"/>
  <c r="AV1253" i="222"/>
  <c r="AQ1253" i="222"/>
  <c r="AP1253" i="222"/>
  <c r="AN1253" i="222"/>
  <c r="AI1253" i="222"/>
  <c r="AH1253" i="222"/>
  <c r="AF1253" i="222"/>
  <c r="AA1253" i="222"/>
  <c r="Z1253" i="222"/>
  <c r="X1253" i="222"/>
  <c r="S1253" i="222"/>
  <c r="R1253" i="222"/>
  <c r="P1253" i="222"/>
  <c r="K1253" i="222"/>
  <c r="J1253" i="222"/>
  <c r="H1253" i="222"/>
  <c r="AY1252" i="222"/>
  <c r="AX1252" i="222"/>
  <c r="AV1252" i="222"/>
  <c r="AQ1252" i="222"/>
  <c r="AP1252" i="222"/>
  <c r="AN1252" i="222"/>
  <c r="AI1252" i="222"/>
  <c r="AH1252" i="222"/>
  <c r="AF1252" i="222"/>
  <c r="AA1252" i="222"/>
  <c r="Z1252" i="222"/>
  <c r="X1252" i="222"/>
  <c r="S1252" i="222"/>
  <c r="R1252" i="222"/>
  <c r="P1252" i="222"/>
  <c r="K1252" i="222"/>
  <c r="J1252" i="222"/>
  <c r="H1252" i="222"/>
  <c r="AY1251" i="222"/>
  <c r="AX1251" i="222"/>
  <c r="AV1251" i="222"/>
  <c r="AQ1251" i="222"/>
  <c r="AP1251" i="222"/>
  <c r="AN1251" i="222"/>
  <c r="AI1251" i="222"/>
  <c r="AH1251" i="222"/>
  <c r="AF1251" i="222"/>
  <c r="AA1251" i="222"/>
  <c r="Z1251" i="222"/>
  <c r="X1251" i="222"/>
  <c r="S1251" i="222"/>
  <c r="R1251" i="222"/>
  <c r="P1251" i="222"/>
  <c r="K1251" i="222"/>
  <c r="J1251" i="222"/>
  <c r="H1251" i="222"/>
  <c r="AY1250" i="222"/>
  <c r="AX1250" i="222"/>
  <c r="AV1250" i="222"/>
  <c r="AQ1250" i="222"/>
  <c r="AP1250" i="222"/>
  <c r="AN1250" i="222"/>
  <c r="AI1250" i="222"/>
  <c r="AH1250" i="222"/>
  <c r="AF1250" i="222"/>
  <c r="AA1250" i="222"/>
  <c r="Z1250" i="222"/>
  <c r="X1250" i="222"/>
  <c r="S1250" i="222"/>
  <c r="R1250" i="222"/>
  <c r="P1250" i="222"/>
  <c r="K1250" i="222"/>
  <c r="J1250" i="222"/>
  <c r="H1250" i="222"/>
  <c r="AY1249" i="222"/>
  <c r="AX1249" i="222"/>
  <c r="AV1249" i="222"/>
  <c r="AQ1249" i="222"/>
  <c r="AP1249" i="222"/>
  <c r="AN1249" i="222"/>
  <c r="AI1249" i="222"/>
  <c r="AH1249" i="222"/>
  <c r="AF1249" i="222"/>
  <c r="AA1249" i="222"/>
  <c r="Z1249" i="222"/>
  <c r="X1249" i="222"/>
  <c r="S1249" i="222"/>
  <c r="R1249" i="222"/>
  <c r="P1249" i="222"/>
  <c r="K1249" i="222"/>
  <c r="J1249" i="222"/>
  <c r="H1249" i="222"/>
  <c r="AY1248" i="222"/>
  <c r="AX1248" i="222"/>
  <c r="AV1248" i="222"/>
  <c r="AQ1248" i="222"/>
  <c r="AP1248" i="222"/>
  <c r="AN1248" i="222"/>
  <c r="AI1248" i="222"/>
  <c r="AH1248" i="222"/>
  <c r="AF1248" i="222"/>
  <c r="AA1248" i="222"/>
  <c r="Z1248" i="222"/>
  <c r="X1248" i="222"/>
  <c r="S1248" i="222"/>
  <c r="R1248" i="222"/>
  <c r="P1248" i="222"/>
  <c r="K1248" i="222"/>
  <c r="J1248" i="222"/>
  <c r="H1248" i="222"/>
  <c r="AY1247" i="222"/>
  <c r="AX1247" i="222"/>
  <c r="AV1247" i="222"/>
  <c r="AQ1247" i="222"/>
  <c r="AP1247" i="222"/>
  <c r="AN1247" i="222"/>
  <c r="AI1247" i="222"/>
  <c r="AH1247" i="222"/>
  <c r="AF1247" i="222"/>
  <c r="AA1247" i="222"/>
  <c r="Z1247" i="222"/>
  <c r="X1247" i="222"/>
  <c r="S1247" i="222"/>
  <c r="R1247" i="222"/>
  <c r="P1247" i="222"/>
  <c r="K1247" i="222"/>
  <c r="J1247" i="222"/>
  <c r="H1247" i="222"/>
  <c r="AX1246" i="222"/>
  <c r="AY1246" i="222"/>
  <c r="AP1246" i="222"/>
  <c r="AN1246" i="222"/>
  <c r="AH1246" i="222"/>
  <c r="AI1246" i="222"/>
  <c r="Z1246" i="222"/>
  <c r="X1246" i="222"/>
  <c r="R1246" i="222"/>
  <c r="S1246" i="222"/>
  <c r="J1246" i="222"/>
  <c r="H1246" i="222"/>
  <c r="AY1245" i="222"/>
  <c r="AX1245" i="222"/>
  <c r="AV1245" i="222"/>
  <c r="AQ1245" i="222"/>
  <c r="AP1245" i="222"/>
  <c r="AN1245" i="222"/>
  <c r="AI1245" i="222"/>
  <c r="AH1245" i="222"/>
  <c r="AF1245" i="222"/>
  <c r="AA1245" i="222"/>
  <c r="Z1245" i="222"/>
  <c r="X1245" i="222"/>
  <c r="S1245" i="222"/>
  <c r="R1245" i="222"/>
  <c r="P1245" i="222"/>
  <c r="K1245" i="222"/>
  <c r="J1245" i="222"/>
  <c r="H1245" i="222"/>
  <c r="AY1244" i="222"/>
  <c r="AX1244" i="222"/>
  <c r="AV1244" i="222"/>
  <c r="AQ1244" i="222"/>
  <c r="AP1244" i="222"/>
  <c r="AN1244" i="222"/>
  <c r="AI1244" i="222"/>
  <c r="AH1244" i="222"/>
  <c r="AF1244" i="222"/>
  <c r="AA1244" i="222"/>
  <c r="Z1244" i="222"/>
  <c r="X1244" i="222"/>
  <c r="S1244" i="222"/>
  <c r="R1244" i="222"/>
  <c r="P1244" i="222"/>
  <c r="K1244" i="222"/>
  <c r="J1244" i="222"/>
  <c r="H1244" i="222"/>
  <c r="AY1243" i="222"/>
  <c r="AX1243" i="222"/>
  <c r="AV1243" i="222"/>
  <c r="AQ1243" i="222"/>
  <c r="AP1243" i="222"/>
  <c r="AN1243" i="222"/>
  <c r="AI1243" i="222"/>
  <c r="AH1243" i="222"/>
  <c r="AF1243" i="222"/>
  <c r="AA1243" i="222"/>
  <c r="Z1243" i="222"/>
  <c r="X1243" i="222"/>
  <c r="S1243" i="222"/>
  <c r="R1243" i="222"/>
  <c r="P1243" i="222"/>
  <c r="K1243" i="222"/>
  <c r="J1243" i="222"/>
  <c r="H1243" i="222"/>
  <c r="AY1242" i="222"/>
  <c r="AX1242" i="222"/>
  <c r="AV1242" i="222"/>
  <c r="AQ1242" i="222"/>
  <c r="AP1242" i="222"/>
  <c r="AN1242" i="222"/>
  <c r="AI1242" i="222"/>
  <c r="AH1242" i="222"/>
  <c r="AF1242" i="222"/>
  <c r="AA1242" i="222"/>
  <c r="Z1242" i="222"/>
  <c r="X1242" i="222"/>
  <c r="S1242" i="222"/>
  <c r="R1242" i="222"/>
  <c r="P1242" i="222"/>
  <c r="K1242" i="222"/>
  <c r="J1242" i="222"/>
  <c r="H1242" i="222"/>
  <c r="AY1241" i="222"/>
  <c r="AX1241" i="222"/>
  <c r="AV1241" i="222"/>
  <c r="AQ1241" i="222"/>
  <c r="AP1241" i="222"/>
  <c r="AN1241" i="222"/>
  <c r="AI1241" i="222"/>
  <c r="AH1241" i="222"/>
  <c r="AF1241" i="222"/>
  <c r="AA1241" i="222"/>
  <c r="Z1241" i="222"/>
  <c r="X1241" i="222"/>
  <c r="S1241" i="222"/>
  <c r="R1241" i="222"/>
  <c r="P1241" i="222"/>
  <c r="K1241" i="222"/>
  <c r="J1241" i="222"/>
  <c r="H1241" i="222"/>
  <c r="AY1240" i="222"/>
  <c r="AX1240" i="222"/>
  <c r="AV1240" i="222"/>
  <c r="AQ1240" i="222"/>
  <c r="AP1240" i="222"/>
  <c r="AN1240" i="222"/>
  <c r="AI1240" i="222"/>
  <c r="AH1240" i="222"/>
  <c r="AF1240" i="222"/>
  <c r="AA1240" i="222"/>
  <c r="Z1240" i="222"/>
  <c r="X1240" i="222"/>
  <c r="S1240" i="222"/>
  <c r="R1240" i="222"/>
  <c r="P1240" i="222"/>
  <c r="K1240" i="222"/>
  <c r="J1240" i="222"/>
  <c r="H1240" i="222"/>
  <c r="AY1239" i="222"/>
  <c r="AX1239" i="222"/>
  <c r="AV1239" i="222"/>
  <c r="AQ1239" i="222"/>
  <c r="AP1239" i="222"/>
  <c r="AN1239" i="222"/>
  <c r="AI1239" i="222"/>
  <c r="AH1239" i="222"/>
  <c r="AF1239" i="222"/>
  <c r="AA1239" i="222"/>
  <c r="Z1239" i="222"/>
  <c r="X1239" i="222"/>
  <c r="S1239" i="222"/>
  <c r="R1239" i="222"/>
  <c r="P1239" i="222"/>
  <c r="K1239" i="222"/>
  <c r="J1239" i="222"/>
  <c r="H1239" i="222"/>
  <c r="AY1238" i="222"/>
  <c r="AX1238" i="222"/>
  <c r="AV1238" i="222"/>
  <c r="AQ1238" i="222"/>
  <c r="AP1238" i="222"/>
  <c r="AN1238" i="222"/>
  <c r="AI1238" i="222"/>
  <c r="AH1238" i="222"/>
  <c r="AF1238" i="222"/>
  <c r="AA1238" i="222"/>
  <c r="Z1238" i="222"/>
  <c r="X1238" i="222"/>
  <c r="S1238" i="222"/>
  <c r="R1238" i="222"/>
  <c r="P1238" i="222"/>
  <c r="K1238" i="222"/>
  <c r="J1238" i="222"/>
  <c r="H1238" i="222"/>
  <c r="AY1237" i="222"/>
  <c r="AX1237" i="222"/>
  <c r="AV1237" i="222"/>
  <c r="AQ1237" i="222"/>
  <c r="AP1237" i="222"/>
  <c r="AN1237" i="222"/>
  <c r="AI1237" i="222"/>
  <c r="AH1237" i="222"/>
  <c r="AF1237" i="222"/>
  <c r="AA1237" i="222"/>
  <c r="Z1237" i="222"/>
  <c r="X1237" i="222"/>
  <c r="S1237" i="222"/>
  <c r="R1237" i="222"/>
  <c r="P1237" i="222"/>
  <c r="K1237" i="222"/>
  <c r="J1237" i="222"/>
  <c r="H1237" i="222"/>
  <c r="AY1236" i="222"/>
  <c r="AX1236" i="222"/>
  <c r="AV1236" i="222"/>
  <c r="AQ1236" i="222"/>
  <c r="AP1236" i="222"/>
  <c r="AN1236" i="222"/>
  <c r="AI1236" i="222"/>
  <c r="AH1236" i="222"/>
  <c r="AF1236" i="222"/>
  <c r="AA1236" i="222"/>
  <c r="Z1236" i="222"/>
  <c r="X1236" i="222"/>
  <c r="S1236" i="222"/>
  <c r="R1236" i="222"/>
  <c r="P1236" i="222"/>
  <c r="K1236" i="222"/>
  <c r="J1236" i="222"/>
  <c r="H1236" i="222"/>
  <c r="AY1235" i="222"/>
  <c r="AX1235" i="222"/>
  <c r="AV1235" i="222"/>
  <c r="AQ1235" i="222"/>
  <c r="AP1235" i="222"/>
  <c r="AN1235" i="222"/>
  <c r="AI1235" i="222"/>
  <c r="AH1235" i="222"/>
  <c r="AF1235" i="222"/>
  <c r="AA1235" i="222"/>
  <c r="Z1235" i="222"/>
  <c r="X1235" i="222"/>
  <c r="S1235" i="222"/>
  <c r="R1235" i="222"/>
  <c r="P1235" i="222"/>
  <c r="K1235" i="222"/>
  <c r="J1235" i="222"/>
  <c r="H1235" i="222"/>
  <c r="AY1234" i="222"/>
  <c r="AX1234" i="222"/>
  <c r="AV1234" i="222"/>
  <c r="AQ1234" i="222"/>
  <c r="AP1234" i="222"/>
  <c r="AN1234" i="222"/>
  <c r="AI1234" i="222"/>
  <c r="AH1234" i="222"/>
  <c r="AF1234" i="222"/>
  <c r="AA1234" i="222"/>
  <c r="Z1234" i="222"/>
  <c r="X1234" i="222"/>
  <c r="S1234" i="222"/>
  <c r="R1234" i="222"/>
  <c r="P1234" i="222"/>
  <c r="K1234" i="222"/>
  <c r="J1234" i="222"/>
  <c r="H1234" i="222"/>
  <c r="AY1233" i="222"/>
  <c r="AX1233" i="222"/>
  <c r="AV1233" i="222"/>
  <c r="AQ1233" i="222"/>
  <c r="AP1233" i="222"/>
  <c r="AN1233" i="222"/>
  <c r="AI1233" i="222"/>
  <c r="AH1233" i="222"/>
  <c r="AF1233" i="222"/>
  <c r="AA1233" i="222"/>
  <c r="Z1233" i="222"/>
  <c r="X1233" i="222"/>
  <c r="S1233" i="222"/>
  <c r="R1233" i="222"/>
  <c r="P1233" i="222"/>
  <c r="K1233" i="222"/>
  <c r="J1233" i="222"/>
  <c r="H1233" i="222"/>
  <c r="AY1232" i="222"/>
  <c r="AX1232" i="222"/>
  <c r="AV1232" i="222"/>
  <c r="AQ1232" i="222"/>
  <c r="AP1232" i="222"/>
  <c r="AN1232" i="222"/>
  <c r="AI1232" i="222"/>
  <c r="AH1232" i="222"/>
  <c r="AF1232" i="222"/>
  <c r="AA1232" i="222"/>
  <c r="Z1232" i="222"/>
  <c r="X1232" i="222"/>
  <c r="S1232" i="222"/>
  <c r="R1232" i="222"/>
  <c r="P1232" i="222"/>
  <c r="K1232" i="222"/>
  <c r="J1232" i="222"/>
  <c r="H1232" i="222"/>
  <c r="AY1231" i="222"/>
  <c r="AX1231" i="222"/>
  <c r="AV1231" i="222"/>
  <c r="AQ1231" i="222"/>
  <c r="AP1231" i="222"/>
  <c r="AN1231" i="222"/>
  <c r="AI1231" i="222"/>
  <c r="AH1231" i="222"/>
  <c r="AF1231" i="222"/>
  <c r="AA1231" i="222"/>
  <c r="Z1231" i="222"/>
  <c r="X1231" i="222"/>
  <c r="S1231" i="222"/>
  <c r="R1231" i="222"/>
  <c r="P1231" i="222"/>
  <c r="K1231" i="222"/>
  <c r="J1231" i="222"/>
  <c r="H1231" i="222"/>
  <c r="AY1230" i="222"/>
  <c r="AX1230" i="222"/>
  <c r="AV1230" i="222"/>
  <c r="AQ1230" i="222"/>
  <c r="AP1230" i="222"/>
  <c r="AN1230" i="222"/>
  <c r="AI1230" i="222"/>
  <c r="AH1230" i="222"/>
  <c r="AF1230" i="222"/>
  <c r="AA1230" i="222"/>
  <c r="Z1230" i="222"/>
  <c r="X1230" i="222"/>
  <c r="S1230" i="222"/>
  <c r="R1230" i="222"/>
  <c r="P1230" i="222"/>
  <c r="K1230" i="222"/>
  <c r="J1230" i="222"/>
  <c r="H1230" i="222"/>
  <c r="AX1229" i="222"/>
  <c r="AY1229" i="222"/>
  <c r="AP1229" i="222"/>
  <c r="AN1229" i="222"/>
  <c r="AH1229" i="222"/>
  <c r="AI1229" i="222"/>
  <c r="Z1229" i="222"/>
  <c r="X1229" i="222"/>
  <c r="R1229" i="222"/>
  <c r="S1229" i="222"/>
  <c r="J1229" i="222"/>
  <c r="H1229" i="222"/>
  <c r="AY1228" i="222"/>
  <c r="AX1228" i="222"/>
  <c r="AV1228" i="222"/>
  <c r="AQ1228" i="222"/>
  <c r="AP1228" i="222"/>
  <c r="AN1228" i="222"/>
  <c r="AI1228" i="222"/>
  <c r="AH1228" i="222"/>
  <c r="AF1228" i="222"/>
  <c r="AA1228" i="222"/>
  <c r="Z1228" i="222"/>
  <c r="X1228" i="222"/>
  <c r="S1228" i="222"/>
  <c r="R1228" i="222"/>
  <c r="P1228" i="222"/>
  <c r="K1228" i="222"/>
  <c r="J1228" i="222"/>
  <c r="H1228" i="222"/>
  <c r="AY1227" i="222"/>
  <c r="AX1227" i="222"/>
  <c r="AV1227" i="222"/>
  <c r="AQ1227" i="222"/>
  <c r="AP1227" i="222"/>
  <c r="AN1227" i="222"/>
  <c r="AI1227" i="222"/>
  <c r="AH1227" i="222"/>
  <c r="AF1227" i="222"/>
  <c r="AA1227" i="222"/>
  <c r="Z1227" i="222"/>
  <c r="X1227" i="222"/>
  <c r="S1227" i="222"/>
  <c r="R1227" i="222"/>
  <c r="P1227" i="222"/>
  <c r="K1227" i="222"/>
  <c r="J1227" i="222"/>
  <c r="H1227" i="222"/>
  <c r="AY1226" i="222"/>
  <c r="AX1226" i="222"/>
  <c r="AV1226" i="222"/>
  <c r="AQ1226" i="222"/>
  <c r="AP1226" i="222"/>
  <c r="AN1226" i="222"/>
  <c r="AI1226" i="222"/>
  <c r="AH1226" i="222"/>
  <c r="AF1226" i="222"/>
  <c r="AA1226" i="222"/>
  <c r="Z1226" i="222"/>
  <c r="X1226" i="222"/>
  <c r="S1226" i="222"/>
  <c r="R1226" i="222"/>
  <c r="P1226" i="222"/>
  <c r="K1226" i="222"/>
  <c r="J1226" i="222"/>
  <c r="H1226" i="222"/>
  <c r="AY1225" i="222"/>
  <c r="AX1225" i="222"/>
  <c r="AV1225" i="222"/>
  <c r="AQ1225" i="222"/>
  <c r="AP1225" i="222"/>
  <c r="AN1225" i="222"/>
  <c r="AI1225" i="222"/>
  <c r="AH1225" i="222"/>
  <c r="AF1225" i="222"/>
  <c r="AA1225" i="222"/>
  <c r="Z1225" i="222"/>
  <c r="X1225" i="222"/>
  <c r="S1225" i="222"/>
  <c r="R1225" i="222"/>
  <c r="P1225" i="222"/>
  <c r="K1225" i="222"/>
  <c r="J1225" i="222"/>
  <c r="H1225" i="222"/>
  <c r="AY1224" i="222"/>
  <c r="AX1224" i="222"/>
  <c r="AV1224" i="222"/>
  <c r="AQ1224" i="222"/>
  <c r="AP1224" i="222"/>
  <c r="AN1224" i="222"/>
  <c r="AI1224" i="222"/>
  <c r="AH1224" i="222"/>
  <c r="AF1224" i="222"/>
  <c r="AA1224" i="222"/>
  <c r="Z1224" i="222"/>
  <c r="X1224" i="222"/>
  <c r="S1224" i="222"/>
  <c r="R1224" i="222"/>
  <c r="P1224" i="222"/>
  <c r="K1224" i="222"/>
  <c r="J1224" i="222"/>
  <c r="H1224" i="222"/>
  <c r="AY1223" i="222"/>
  <c r="AX1223" i="222"/>
  <c r="AV1223" i="222"/>
  <c r="AQ1223" i="222"/>
  <c r="AP1223" i="222"/>
  <c r="AN1223" i="222"/>
  <c r="AI1223" i="222"/>
  <c r="AH1223" i="222"/>
  <c r="AF1223" i="222"/>
  <c r="AA1223" i="222"/>
  <c r="Z1223" i="222"/>
  <c r="X1223" i="222"/>
  <c r="S1223" i="222"/>
  <c r="R1223" i="222"/>
  <c r="P1223" i="222"/>
  <c r="K1223" i="222"/>
  <c r="J1223" i="222"/>
  <c r="H1223" i="222"/>
  <c r="AY1222" i="222"/>
  <c r="AX1222" i="222"/>
  <c r="AV1222" i="222"/>
  <c r="AQ1222" i="222"/>
  <c r="AP1222" i="222"/>
  <c r="AN1222" i="222"/>
  <c r="AI1222" i="222"/>
  <c r="AH1222" i="222"/>
  <c r="AF1222" i="222"/>
  <c r="AA1222" i="222"/>
  <c r="Z1222" i="222"/>
  <c r="X1222" i="222"/>
  <c r="S1222" i="222"/>
  <c r="R1222" i="222"/>
  <c r="P1222" i="222"/>
  <c r="K1222" i="222"/>
  <c r="J1222" i="222"/>
  <c r="H1222" i="222"/>
  <c r="AY1221" i="222"/>
  <c r="AX1221" i="222"/>
  <c r="AV1221" i="222"/>
  <c r="AQ1221" i="222"/>
  <c r="AP1221" i="222"/>
  <c r="AN1221" i="222"/>
  <c r="AI1221" i="222"/>
  <c r="AH1221" i="222"/>
  <c r="AF1221" i="222"/>
  <c r="AA1221" i="222"/>
  <c r="Z1221" i="222"/>
  <c r="X1221" i="222"/>
  <c r="S1221" i="222"/>
  <c r="R1221" i="222"/>
  <c r="P1221" i="222"/>
  <c r="K1221" i="222"/>
  <c r="J1221" i="222"/>
  <c r="H1221" i="222"/>
  <c r="AY1220" i="222"/>
  <c r="AX1220" i="222"/>
  <c r="AV1220" i="222"/>
  <c r="AQ1220" i="222"/>
  <c r="AP1220" i="222"/>
  <c r="AN1220" i="222"/>
  <c r="AI1220" i="222"/>
  <c r="AH1220" i="222"/>
  <c r="AF1220" i="222"/>
  <c r="AA1220" i="222"/>
  <c r="Z1220" i="222"/>
  <c r="X1220" i="222"/>
  <c r="S1220" i="222"/>
  <c r="R1220" i="222"/>
  <c r="P1220" i="222"/>
  <c r="K1220" i="222"/>
  <c r="J1220" i="222"/>
  <c r="H1220" i="222"/>
  <c r="AY1219" i="222"/>
  <c r="AX1219" i="222"/>
  <c r="AV1219" i="222"/>
  <c r="AQ1219" i="222"/>
  <c r="AP1219" i="222"/>
  <c r="AN1219" i="222"/>
  <c r="AI1219" i="222"/>
  <c r="AH1219" i="222"/>
  <c r="AF1219" i="222"/>
  <c r="AA1219" i="222"/>
  <c r="Z1219" i="222"/>
  <c r="X1219" i="222"/>
  <c r="S1219" i="222"/>
  <c r="R1219" i="222"/>
  <c r="P1219" i="222"/>
  <c r="K1219" i="222"/>
  <c r="J1219" i="222"/>
  <c r="H1219" i="222"/>
  <c r="AY1218" i="222"/>
  <c r="AX1218" i="222"/>
  <c r="AV1218" i="222"/>
  <c r="AQ1218" i="222"/>
  <c r="AP1218" i="222"/>
  <c r="AN1218" i="222"/>
  <c r="AI1218" i="222"/>
  <c r="AH1218" i="222"/>
  <c r="AF1218" i="222"/>
  <c r="AA1218" i="222"/>
  <c r="Z1218" i="222"/>
  <c r="X1218" i="222"/>
  <c r="S1218" i="222"/>
  <c r="R1218" i="222"/>
  <c r="P1218" i="222"/>
  <c r="K1218" i="222"/>
  <c r="J1218" i="222"/>
  <c r="H1218" i="222"/>
  <c r="AY1217" i="222"/>
  <c r="AX1217" i="222"/>
  <c r="AV1217" i="222"/>
  <c r="AQ1217" i="222"/>
  <c r="AP1217" i="222"/>
  <c r="AN1217" i="222"/>
  <c r="AI1217" i="222"/>
  <c r="AH1217" i="222"/>
  <c r="AF1217" i="222"/>
  <c r="AA1217" i="222"/>
  <c r="Z1217" i="222"/>
  <c r="X1217" i="222"/>
  <c r="S1217" i="222"/>
  <c r="R1217" i="222"/>
  <c r="P1217" i="222"/>
  <c r="K1217" i="222"/>
  <c r="J1217" i="222"/>
  <c r="H1217" i="222"/>
  <c r="AY1216" i="222"/>
  <c r="AX1216" i="222"/>
  <c r="AV1216" i="222"/>
  <c r="AQ1216" i="222"/>
  <c r="AP1216" i="222"/>
  <c r="AN1216" i="222"/>
  <c r="AI1216" i="222"/>
  <c r="AH1216" i="222"/>
  <c r="AF1216" i="222"/>
  <c r="AA1216" i="222"/>
  <c r="Z1216" i="222"/>
  <c r="X1216" i="222"/>
  <c r="S1216" i="222"/>
  <c r="R1216" i="222"/>
  <c r="P1216" i="222"/>
  <c r="K1216" i="222"/>
  <c r="J1216" i="222"/>
  <c r="H1216" i="222"/>
  <c r="AY1215" i="222"/>
  <c r="AX1215" i="222"/>
  <c r="AV1215" i="222"/>
  <c r="AQ1215" i="222"/>
  <c r="AP1215" i="222"/>
  <c r="AN1215" i="222"/>
  <c r="AI1215" i="222"/>
  <c r="AH1215" i="222"/>
  <c r="AF1215" i="222"/>
  <c r="AA1215" i="222"/>
  <c r="Z1215" i="222"/>
  <c r="X1215" i="222"/>
  <c r="S1215" i="222"/>
  <c r="R1215" i="222"/>
  <c r="P1215" i="222"/>
  <c r="K1215" i="222"/>
  <c r="J1215" i="222"/>
  <c r="H1215" i="222"/>
  <c r="AY1214" i="222"/>
  <c r="AX1214" i="222"/>
  <c r="AV1214" i="222"/>
  <c r="AQ1214" i="222"/>
  <c r="AP1214" i="222"/>
  <c r="AN1214" i="222"/>
  <c r="AI1214" i="222"/>
  <c r="AH1214" i="222"/>
  <c r="AF1214" i="222"/>
  <c r="AA1214" i="222"/>
  <c r="Z1214" i="222"/>
  <c r="X1214" i="222"/>
  <c r="S1214" i="222"/>
  <c r="R1214" i="222"/>
  <c r="P1214" i="222"/>
  <c r="K1214" i="222"/>
  <c r="J1214" i="222"/>
  <c r="H1214" i="222"/>
  <c r="AY1213" i="222"/>
  <c r="AX1213" i="222"/>
  <c r="AV1213" i="222"/>
  <c r="AQ1213" i="222"/>
  <c r="AP1213" i="222"/>
  <c r="AN1213" i="222"/>
  <c r="AI1213" i="222"/>
  <c r="AH1213" i="222"/>
  <c r="AF1213" i="222"/>
  <c r="AA1213" i="222"/>
  <c r="Z1213" i="222"/>
  <c r="X1213" i="222"/>
  <c r="S1213" i="222"/>
  <c r="R1213" i="222"/>
  <c r="P1213" i="222"/>
  <c r="K1213" i="222"/>
  <c r="J1213" i="222"/>
  <c r="H1213" i="222"/>
  <c r="AX1212" i="222"/>
  <c r="AY1212" i="222"/>
  <c r="AP1212" i="222"/>
  <c r="AN1212" i="222"/>
  <c r="AH1212" i="222"/>
  <c r="AI1212" i="222"/>
  <c r="Z1212" i="222"/>
  <c r="X1212" i="222"/>
  <c r="R1212" i="222"/>
  <c r="S1212" i="222"/>
  <c r="J1212" i="222"/>
  <c r="H1212" i="222"/>
  <c r="AY1211" i="222"/>
  <c r="AX1211" i="222"/>
  <c r="AV1211" i="222"/>
  <c r="AQ1211" i="222"/>
  <c r="AP1211" i="222"/>
  <c r="AN1211" i="222"/>
  <c r="AI1211" i="222"/>
  <c r="AH1211" i="222"/>
  <c r="AF1211" i="222"/>
  <c r="AA1211" i="222"/>
  <c r="Z1211" i="222"/>
  <c r="X1211" i="222"/>
  <c r="S1211" i="222"/>
  <c r="R1211" i="222"/>
  <c r="P1211" i="222"/>
  <c r="K1211" i="222"/>
  <c r="J1211" i="222"/>
  <c r="H1211" i="222"/>
  <c r="AY1210" i="222"/>
  <c r="AX1210" i="222"/>
  <c r="AV1210" i="222"/>
  <c r="AQ1210" i="222"/>
  <c r="AP1210" i="222"/>
  <c r="AN1210" i="222"/>
  <c r="AI1210" i="222"/>
  <c r="AH1210" i="222"/>
  <c r="AF1210" i="222"/>
  <c r="AA1210" i="222"/>
  <c r="Z1210" i="222"/>
  <c r="X1210" i="222"/>
  <c r="S1210" i="222"/>
  <c r="R1210" i="222"/>
  <c r="P1210" i="222"/>
  <c r="K1210" i="222"/>
  <c r="J1210" i="222"/>
  <c r="H1210" i="222"/>
  <c r="AY1209" i="222"/>
  <c r="AX1209" i="222"/>
  <c r="AV1209" i="222"/>
  <c r="AQ1209" i="222"/>
  <c r="AP1209" i="222"/>
  <c r="AN1209" i="222"/>
  <c r="AI1209" i="222"/>
  <c r="AH1209" i="222"/>
  <c r="AF1209" i="222"/>
  <c r="AA1209" i="222"/>
  <c r="Z1209" i="222"/>
  <c r="X1209" i="222"/>
  <c r="S1209" i="222"/>
  <c r="R1209" i="222"/>
  <c r="P1209" i="222"/>
  <c r="K1209" i="222"/>
  <c r="J1209" i="222"/>
  <c r="H1209" i="222"/>
  <c r="AY1208" i="222"/>
  <c r="AX1208" i="222"/>
  <c r="AV1208" i="222"/>
  <c r="AQ1208" i="222"/>
  <c r="AP1208" i="222"/>
  <c r="AN1208" i="222"/>
  <c r="AI1208" i="222"/>
  <c r="AH1208" i="222"/>
  <c r="AF1208" i="222"/>
  <c r="AA1208" i="222"/>
  <c r="Z1208" i="222"/>
  <c r="X1208" i="222"/>
  <c r="S1208" i="222"/>
  <c r="R1208" i="222"/>
  <c r="P1208" i="222"/>
  <c r="K1208" i="222"/>
  <c r="J1208" i="222"/>
  <c r="H1208" i="222"/>
  <c r="AY1207" i="222"/>
  <c r="AX1207" i="222"/>
  <c r="AV1207" i="222"/>
  <c r="AQ1207" i="222"/>
  <c r="AP1207" i="222"/>
  <c r="AN1207" i="222"/>
  <c r="AI1207" i="222"/>
  <c r="AH1207" i="222"/>
  <c r="AF1207" i="222"/>
  <c r="AA1207" i="222"/>
  <c r="Z1207" i="222"/>
  <c r="X1207" i="222"/>
  <c r="S1207" i="222"/>
  <c r="R1207" i="222"/>
  <c r="P1207" i="222"/>
  <c r="K1207" i="222"/>
  <c r="J1207" i="222"/>
  <c r="H1207" i="222"/>
  <c r="AY1206" i="222"/>
  <c r="AX1206" i="222"/>
  <c r="AV1206" i="222"/>
  <c r="AQ1206" i="222"/>
  <c r="AP1206" i="222"/>
  <c r="AN1206" i="222"/>
  <c r="AI1206" i="222"/>
  <c r="AH1206" i="222"/>
  <c r="AF1206" i="222"/>
  <c r="AA1206" i="222"/>
  <c r="Z1206" i="222"/>
  <c r="X1206" i="222"/>
  <c r="S1206" i="222"/>
  <c r="R1206" i="222"/>
  <c r="P1206" i="222"/>
  <c r="K1206" i="222"/>
  <c r="J1206" i="222"/>
  <c r="H1206" i="222"/>
  <c r="AY1205" i="222"/>
  <c r="AX1205" i="222"/>
  <c r="AV1205" i="222"/>
  <c r="AQ1205" i="222"/>
  <c r="AP1205" i="222"/>
  <c r="AN1205" i="222"/>
  <c r="AI1205" i="222"/>
  <c r="AH1205" i="222"/>
  <c r="AF1205" i="222"/>
  <c r="AA1205" i="222"/>
  <c r="Z1205" i="222"/>
  <c r="X1205" i="222"/>
  <c r="S1205" i="222"/>
  <c r="R1205" i="222"/>
  <c r="P1205" i="222"/>
  <c r="K1205" i="222"/>
  <c r="J1205" i="222"/>
  <c r="H1205" i="222"/>
  <c r="AY1204" i="222"/>
  <c r="AX1204" i="222"/>
  <c r="AV1204" i="222"/>
  <c r="AQ1204" i="222"/>
  <c r="AP1204" i="222"/>
  <c r="AN1204" i="222"/>
  <c r="AI1204" i="222"/>
  <c r="AH1204" i="222"/>
  <c r="AF1204" i="222"/>
  <c r="AA1204" i="222"/>
  <c r="Z1204" i="222"/>
  <c r="X1204" i="222"/>
  <c r="S1204" i="222"/>
  <c r="R1204" i="222"/>
  <c r="P1204" i="222"/>
  <c r="K1204" i="222"/>
  <c r="J1204" i="222"/>
  <c r="H1204" i="222"/>
  <c r="AY1203" i="222"/>
  <c r="AX1203" i="222"/>
  <c r="AV1203" i="222"/>
  <c r="AQ1203" i="222"/>
  <c r="AP1203" i="222"/>
  <c r="AN1203" i="222"/>
  <c r="AI1203" i="222"/>
  <c r="AH1203" i="222"/>
  <c r="AF1203" i="222"/>
  <c r="AA1203" i="222"/>
  <c r="Z1203" i="222"/>
  <c r="X1203" i="222"/>
  <c r="S1203" i="222"/>
  <c r="R1203" i="222"/>
  <c r="P1203" i="222"/>
  <c r="K1203" i="222"/>
  <c r="J1203" i="222"/>
  <c r="H1203" i="222"/>
  <c r="AY1202" i="222"/>
  <c r="AX1202" i="222"/>
  <c r="AV1202" i="222"/>
  <c r="AQ1202" i="222"/>
  <c r="AP1202" i="222"/>
  <c r="AN1202" i="222"/>
  <c r="AI1202" i="222"/>
  <c r="AH1202" i="222"/>
  <c r="AF1202" i="222"/>
  <c r="AA1202" i="222"/>
  <c r="Z1202" i="222"/>
  <c r="X1202" i="222"/>
  <c r="S1202" i="222"/>
  <c r="R1202" i="222"/>
  <c r="P1202" i="222"/>
  <c r="K1202" i="222"/>
  <c r="J1202" i="222"/>
  <c r="H1202" i="222"/>
  <c r="AY1201" i="222"/>
  <c r="AX1201" i="222"/>
  <c r="AV1201" i="222"/>
  <c r="AQ1201" i="222"/>
  <c r="AP1201" i="222"/>
  <c r="AN1201" i="222"/>
  <c r="AI1201" i="222"/>
  <c r="AH1201" i="222"/>
  <c r="AF1201" i="222"/>
  <c r="AA1201" i="222"/>
  <c r="Z1201" i="222"/>
  <c r="X1201" i="222"/>
  <c r="S1201" i="222"/>
  <c r="R1201" i="222"/>
  <c r="P1201" i="222"/>
  <c r="K1201" i="222"/>
  <c r="J1201" i="222"/>
  <c r="H1201" i="222"/>
  <c r="AY1200" i="222"/>
  <c r="AX1200" i="222"/>
  <c r="AV1200" i="222"/>
  <c r="AQ1200" i="222"/>
  <c r="AP1200" i="222"/>
  <c r="AN1200" i="222"/>
  <c r="AI1200" i="222"/>
  <c r="AH1200" i="222"/>
  <c r="AF1200" i="222"/>
  <c r="AA1200" i="222"/>
  <c r="Z1200" i="222"/>
  <c r="X1200" i="222"/>
  <c r="S1200" i="222"/>
  <c r="R1200" i="222"/>
  <c r="P1200" i="222"/>
  <c r="K1200" i="222"/>
  <c r="J1200" i="222"/>
  <c r="H1200" i="222"/>
  <c r="AY1199" i="222"/>
  <c r="AX1199" i="222"/>
  <c r="AV1199" i="222"/>
  <c r="AQ1199" i="222"/>
  <c r="AP1199" i="222"/>
  <c r="AN1199" i="222"/>
  <c r="AI1199" i="222"/>
  <c r="AH1199" i="222"/>
  <c r="AF1199" i="222"/>
  <c r="AA1199" i="222"/>
  <c r="Z1199" i="222"/>
  <c r="X1199" i="222"/>
  <c r="S1199" i="222"/>
  <c r="R1199" i="222"/>
  <c r="P1199" i="222"/>
  <c r="K1199" i="222"/>
  <c r="J1199" i="222"/>
  <c r="H1199" i="222"/>
  <c r="AY1198" i="222"/>
  <c r="AX1198" i="222"/>
  <c r="AV1198" i="222"/>
  <c r="AQ1198" i="222"/>
  <c r="AP1198" i="222"/>
  <c r="AN1198" i="222"/>
  <c r="AI1198" i="222"/>
  <c r="AH1198" i="222"/>
  <c r="AF1198" i="222"/>
  <c r="AA1198" i="222"/>
  <c r="Z1198" i="222"/>
  <c r="X1198" i="222"/>
  <c r="S1198" i="222"/>
  <c r="R1198" i="222"/>
  <c r="P1198" i="222"/>
  <c r="K1198" i="222"/>
  <c r="J1198" i="222"/>
  <c r="H1198" i="222"/>
  <c r="AY1197" i="222"/>
  <c r="AX1197" i="222"/>
  <c r="AV1197" i="222"/>
  <c r="AQ1197" i="222"/>
  <c r="AP1197" i="222"/>
  <c r="AN1197" i="222"/>
  <c r="AI1197" i="222"/>
  <c r="AH1197" i="222"/>
  <c r="AF1197" i="222"/>
  <c r="AA1197" i="222"/>
  <c r="Z1197" i="222"/>
  <c r="X1197" i="222"/>
  <c r="S1197" i="222"/>
  <c r="R1197" i="222"/>
  <c r="P1197" i="222"/>
  <c r="K1197" i="222"/>
  <c r="J1197" i="222"/>
  <c r="H1197" i="222"/>
  <c r="AY1196" i="222"/>
  <c r="AX1196" i="222"/>
  <c r="AV1196" i="222"/>
  <c r="AQ1196" i="222"/>
  <c r="AP1196" i="222"/>
  <c r="AN1196" i="222"/>
  <c r="AI1196" i="222"/>
  <c r="AH1196" i="222"/>
  <c r="AF1196" i="222"/>
  <c r="AA1196" i="222"/>
  <c r="Z1196" i="222"/>
  <c r="X1196" i="222"/>
  <c r="S1196" i="222"/>
  <c r="R1196" i="222"/>
  <c r="P1196" i="222"/>
  <c r="K1196" i="222"/>
  <c r="J1196" i="222"/>
  <c r="H1196" i="222"/>
  <c r="AX1195" i="222"/>
  <c r="AY1195" i="222"/>
  <c r="AP1195" i="222"/>
  <c r="AN1195" i="222"/>
  <c r="AH1195" i="222"/>
  <c r="AI1195" i="222"/>
  <c r="Z1195" i="222"/>
  <c r="X1195" i="222"/>
  <c r="R1195" i="222"/>
  <c r="S1195" i="222"/>
  <c r="J1195" i="222"/>
  <c r="H1195" i="222"/>
  <c r="AY1194" i="222"/>
  <c r="AX1194" i="222"/>
  <c r="AV1194" i="222"/>
  <c r="AQ1194" i="222"/>
  <c r="AP1194" i="222"/>
  <c r="AN1194" i="222"/>
  <c r="AI1194" i="222"/>
  <c r="AH1194" i="222"/>
  <c r="AF1194" i="222"/>
  <c r="AA1194" i="222"/>
  <c r="Z1194" i="222"/>
  <c r="X1194" i="222"/>
  <c r="S1194" i="222"/>
  <c r="R1194" i="222"/>
  <c r="P1194" i="222"/>
  <c r="K1194" i="222"/>
  <c r="J1194" i="222"/>
  <c r="H1194" i="222"/>
  <c r="AY1193" i="222"/>
  <c r="AX1193" i="222"/>
  <c r="AV1193" i="222"/>
  <c r="AQ1193" i="222"/>
  <c r="AP1193" i="222"/>
  <c r="AN1193" i="222"/>
  <c r="AI1193" i="222"/>
  <c r="AH1193" i="222"/>
  <c r="AF1193" i="222"/>
  <c r="AA1193" i="222"/>
  <c r="Z1193" i="222"/>
  <c r="X1193" i="222"/>
  <c r="S1193" i="222"/>
  <c r="R1193" i="222"/>
  <c r="P1193" i="222"/>
  <c r="K1193" i="222"/>
  <c r="J1193" i="222"/>
  <c r="H1193" i="222"/>
  <c r="AY1192" i="222"/>
  <c r="AX1192" i="222"/>
  <c r="AV1192" i="222"/>
  <c r="AQ1192" i="222"/>
  <c r="AP1192" i="222"/>
  <c r="AN1192" i="222"/>
  <c r="AI1192" i="222"/>
  <c r="AH1192" i="222"/>
  <c r="AF1192" i="222"/>
  <c r="AA1192" i="222"/>
  <c r="Z1192" i="222"/>
  <c r="X1192" i="222"/>
  <c r="S1192" i="222"/>
  <c r="R1192" i="222"/>
  <c r="P1192" i="222"/>
  <c r="K1192" i="222"/>
  <c r="J1192" i="222"/>
  <c r="H1192" i="222"/>
  <c r="AY1191" i="222"/>
  <c r="AX1191" i="222"/>
  <c r="AV1191" i="222"/>
  <c r="AQ1191" i="222"/>
  <c r="AP1191" i="222"/>
  <c r="AN1191" i="222"/>
  <c r="AI1191" i="222"/>
  <c r="AH1191" i="222"/>
  <c r="AF1191" i="222"/>
  <c r="AA1191" i="222"/>
  <c r="Z1191" i="222"/>
  <c r="X1191" i="222"/>
  <c r="S1191" i="222"/>
  <c r="R1191" i="222"/>
  <c r="P1191" i="222"/>
  <c r="K1191" i="222"/>
  <c r="J1191" i="222"/>
  <c r="H1191" i="222"/>
  <c r="AY1190" i="222"/>
  <c r="AX1190" i="222"/>
  <c r="AV1190" i="222"/>
  <c r="AQ1190" i="222"/>
  <c r="AP1190" i="222"/>
  <c r="AN1190" i="222"/>
  <c r="AI1190" i="222"/>
  <c r="AH1190" i="222"/>
  <c r="AF1190" i="222"/>
  <c r="AA1190" i="222"/>
  <c r="Z1190" i="222"/>
  <c r="X1190" i="222"/>
  <c r="S1190" i="222"/>
  <c r="R1190" i="222"/>
  <c r="P1190" i="222"/>
  <c r="K1190" i="222"/>
  <c r="J1190" i="222"/>
  <c r="H1190" i="222"/>
  <c r="AY1189" i="222"/>
  <c r="AX1189" i="222"/>
  <c r="AV1189" i="222"/>
  <c r="AQ1189" i="222"/>
  <c r="AP1189" i="222"/>
  <c r="AN1189" i="222"/>
  <c r="AI1189" i="222"/>
  <c r="AH1189" i="222"/>
  <c r="AF1189" i="222"/>
  <c r="AA1189" i="222"/>
  <c r="Z1189" i="222"/>
  <c r="X1189" i="222"/>
  <c r="S1189" i="222"/>
  <c r="R1189" i="222"/>
  <c r="P1189" i="222"/>
  <c r="K1189" i="222"/>
  <c r="J1189" i="222"/>
  <c r="H1189" i="222"/>
  <c r="AY1188" i="222"/>
  <c r="AX1188" i="222"/>
  <c r="AV1188" i="222"/>
  <c r="AQ1188" i="222"/>
  <c r="AP1188" i="222"/>
  <c r="AN1188" i="222"/>
  <c r="AI1188" i="222"/>
  <c r="AH1188" i="222"/>
  <c r="AF1188" i="222"/>
  <c r="AA1188" i="222"/>
  <c r="Z1188" i="222"/>
  <c r="X1188" i="222"/>
  <c r="S1188" i="222"/>
  <c r="R1188" i="222"/>
  <c r="P1188" i="222"/>
  <c r="K1188" i="222"/>
  <c r="J1188" i="222"/>
  <c r="H1188" i="222"/>
  <c r="AY1187" i="222"/>
  <c r="AX1187" i="222"/>
  <c r="AV1187" i="222"/>
  <c r="AQ1187" i="222"/>
  <c r="AP1187" i="222"/>
  <c r="AN1187" i="222"/>
  <c r="AI1187" i="222"/>
  <c r="AH1187" i="222"/>
  <c r="AF1187" i="222"/>
  <c r="AA1187" i="222"/>
  <c r="Z1187" i="222"/>
  <c r="X1187" i="222"/>
  <c r="S1187" i="222"/>
  <c r="R1187" i="222"/>
  <c r="P1187" i="222"/>
  <c r="K1187" i="222"/>
  <c r="J1187" i="222"/>
  <c r="H1187" i="222"/>
  <c r="AY1186" i="222"/>
  <c r="AX1186" i="222"/>
  <c r="AV1186" i="222"/>
  <c r="AQ1186" i="222"/>
  <c r="AP1186" i="222"/>
  <c r="AN1186" i="222"/>
  <c r="AI1186" i="222"/>
  <c r="AH1186" i="222"/>
  <c r="AF1186" i="222"/>
  <c r="AA1186" i="222"/>
  <c r="Z1186" i="222"/>
  <c r="X1186" i="222"/>
  <c r="S1186" i="222"/>
  <c r="R1186" i="222"/>
  <c r="P1186" i="222"/>
  <c r="K1186" i="222"/>
  <c r="J1186" i="222"/>
  <c r="H1186" i="222"/>
  <c r="AY1185" i="222"/>
  <c r="AX1185" i="222"/>
  <c r="AV1185" i="222"/>
  <c r="AQ1185" i="222"/>
  <c r="AP1185" i="222"/>
  <c r="AN1185" i="222"/>
  <c r="AI1185" i="222"/>
  <c r="AH1185" i="222"/>
  <c r="AF1185" i="222"/>
  <c r="AA1185" i="222"/>
  <c r="Z1185" i="222"/>
  <c r="X1185" i="222"/>
  <c r="S1185" i="222"/>
  <c r="R1185" i="222"/>
  <c r="P1185" i="222"/>
  <c r="K1185" i="222"/>
  <c r="J1185" i="222"/>
  <c r="H1185" i="222"/>
  <c r="AY1184" i="222"/>
  <c r="AX1184" i="222"/>
  <c r="AV1184" i="222"/>
  <c r="AQ1184" i="222"/>
  <c r="AP1184" i="222"/>
  <c r="AN1184" i="222"/>
  <c r="AI1184" i="222"/>
  <c r="AH1184" i="222"/>
  <c r="AF1184" i="222"/>
  <c r="AA1184" i="222"/>
  <c r="Z1184" i="222"/>
  <c r="X1184" i="222"/>
  <c r="S1184" i="222"/>
  <c r="R1184" i="222"/>
  <c r="P1184" i="222"/>
  <c r="K1184" i="222"/>
  <c r="J1184" i="222"/>
  <c r="H1184" i="222"/>
  <c r="AY1183" i="222"/>
  <c r="AX1183" i="222"/>
  <c r="AV1183" i="222"/>
  <c r="AQ1183" i="222"/>
  <c r="AP1183" i="222"/>
  <c r="AN1183" i="222"/>
  <c r="AI1183" i="222"/>
  <c r="AH1183" i="222"/>
  <c r="AF1183" i="222"/>
  <c r="AA1183" i="222"/>
  <c r="Z1183" i="222"/>
  <c r="X1183" i="222"/>
  <c r="S1183" i="222"/>
  <c r="R1183" i="222"/>
  <c r="P1183" i="222"/>
  <c r="K1183" i="222"/>
  <c r="J1183" i="222"/>
  <c r="H1183" i="222"/>
  <c r="AY1182" i="222"/>
  <c r="AX1182" i="222"/>
  <c r="AV1182" i="222"/>
  <c r="AQ1182" i="222"/>
  <c r="AP1182" i="222"/>
  <c r="AN1182" i="222"/>
  <c r="AI1182" i="222"/>
  <c r="AH1182" i="222"/>
  <c r="AF1182" i="222"/>
  <c r="AA1182" i="222"/>
  <c r="Z1182" i="222"/>
  <c r="X1182" i="222"/>
  <c r="S1182" i="222"/>
  <c r="R1182" i="222"/>
  <c r="P1182" i="222"/>
  <c r="K1182" i="222"/>
  <c r="J1182" i="222"/>
  <c r="H1182" i="222"/>
  <c r="AY1181" i="222"/>
  <c r="AX1181" i="222"/>
  <c r="AV1181" i="222"/>
  <c r="AQ1181" i="222"/>
  <c r="AP1181" i="222"/>
  <c r="AN1181" i="222"/>
  <c r="AI1181" i="222"/>
  <c r="AH1181" i="222"/>
  <c r="AF1181" i="222"/>
  <c r="AA1181" i="222"/>
  <c r="Z1181" i="222"/>
  <c r="X1181" i="222"/>
  <c r="S1181" i="222"/>
  <c r="R1181" i="222"/>
  <c r="P1181" i="222"/>
  <c r="K1181" i="222"/>
  <c r="J1181" i="222"/>
  <c r="H1181" i="222"/>
  <c r="AY1180" i="222"/>
  <c r="AX1180" i="222"/>
  <c r="AV1180" i="222"/>
  <c r="AQ1180" i="222"/>
  <c r="AP1180" i="222"/>
  <c r="AN1180" i="222"/>
  <c r="AI1180" i="222"/>
  <c r="AH1180" i="222"/>
  <c r="AF1180" i="222"/>
  <c r="AA1180" i="222"/>
  <c r="Z1180" i="222"/>
  <c r="X1180" i="222"/>
  <c r="S1180" i="222"/>
  <c r="R1180" i="222"/>
  <c r="P1180" i="222"/>
  <c r="K1180" i="222"/>
  <c r="J1180" i="222"/>
  <c r="H1180" i="222"/>
  <c r="AY1179" i="222"/>
  <c r="AX1179" i="222"/>
  <c r="AV1179" i="222"/>
  <c r="AQ1179" i="222"/>
  <c r="AP1179" i="222"/>
  <c r="AN1179" i="222"/>
  <c r="AI1179" i="222"/>
  <c r="AH1179" i="222"/>
  <c r="AF1179" i="222"/>
  <c r="AA1179" i="222"/>
  <c r="Z1179" i="222"/>
  <c r="X1179" i="222"/>
  <c r="S1179" i="222"/>
  <c r="R1179" i="222"/>
  <c r="P1179" i="222"/>
  <c r="K1179" i="222"/>
  <c r="J1179" i="222"/>
  <c r="H1179" i="222"/>
  <c r="AX1178" i="222"/>
  <c r="AY1178" i="222"/>
  <c r="AP1178" i="222"/>
  <c r="AN1178" i="222"/>
  <c r="AH1178" i="222"/>
  <c r="AI1178" i="222"/>
  <c r="Z1178" i="222"/>
  <c r="X1178" i="222"/>
  <c r="R1178" i="222"/>
  <c r="S1178" i="222"/>
  <c r="J1178" i="222"/>
  <c r="H1178" i="222"/>
  <c r="AY1177" i="222"/>
  <c r="AX1177" i="222"/>
  <c r="AV1177" i="222"/>
  <c r="AQ1177" i="222"/>
  <c r="AP1177" i="222"/>
  <c r="AN1177" i="222"/>
  <c r="AI1177" i="222"/>
  <c r="AH1177" i="222"/>
  <c r="AF1177" i="222"/>
  <c r="AA1177" i="222"/>
  <c r="Z1177" i="222"/>
  <c r="X1177" i="222"/>
  <c r="S1177" i="222"/>
  <c r="R1177" i="222"/>
  <c r="P1177" i="222"/>
  <c r="K1177" i="222"/>
  <c r="J1177" i="222"/>
  <c r="H1177" i="222"/>
  <c r="AY1176" i="222"/>
  <c r="AX1176" i="222"/>
  <c r="AV1176" i="222"/>
  <c r="AQ1176" i="222"/>
  <c r="AP1176" i="222"/>
  <c r="AN1176" i="222"/>
  <c r="AI1176" i="222"/>
  <c r="AH1176" i="222"/>
  <c r="AF1176" i="222"/>
  <c r="AA1176" i="222"/>
  <c r="Z1176" i="222"/>
  <c r="X1176" i="222"/>
  <c r="S1176" i="222"/>
  <c r="R1176" i="222"/>
  <c r="P1176" i="222"/>
  <c r="K1176" i="222"/>
  <c r="J1176" i="222"/>
  <c r="H1176" i="222"/>
  <c r="AY1175" i="222"/>
  <c r="AX1175" i="222"/>
  <c r="AV1175" i="222"/>
  <c r="AQ1175" i="222"/>
  <c r="AP1175" i="222"/>
  <c r="AN1175" i="222"/>
  <c r="AI1175" i="222"/>
  <c r="AH1175" i="222"/>
  <c r="AF1175" i="222"/>
  <c r="AA1175" i="222"/>
  <c r="Z1175" i="222"/>
  <c r="X1175" i="222"/>
  <c r="S1175" i="222"/>
  <c r="R1175" i="222"/>
  <c r="P1175" i="222"/>
  <c r="K1175" i="222"/>
  <c r="J1175" i="222"/>
  <c r="H1175" i="222"/>
  <c r="AY1174" i="222"/>
  <c r="AX1174" i="222"/>
  <c r="AV1174" i="222"/>
  <c r="AQ1174" i="222"/>
  <c r="AP1174" i="222"/>
  <c r="AN1174" i="222"/>
  <c r="AI1174" i="222"/>
  <c r="AH1174" i="222"/>
  <c r="AF1174" i="222"/>
  <c r="AA1174" i="222"/>
  <c r="Z1174" i="222"/>
  <c r="X1174" i="222"/>
  <c r="S1174" i="222"/>
  <c r="R1174" i="222"/>
  <c r="P1174" i="222"/>
  <c r="K1174" i="222"/>
  <c r="J1174" i="222"/>
  <c r="H1174" i="222"/>
  <c r="AY1173" i="222"/>
  <c r="AX1173" i="222"/>
  <c r="AV1173" i="222"/>
  <c r="AQ1173" i="222"/>
  <c r="AP1173" i="222"/>
  <c r="AN1173" i="222"/>
  <c r="AI1173" i="222"/>
  <c r="AH1173" i="222"/>
  <c r="AF1173" i="222"/>
  <c r="AA1173" i="222"/>
  <c r="Z1173" i="222"/>
  <c r="X1173" i="222"/>
  <c r="S1173" i="222"/>
  <c r="R1173" i="222"/>
  <c r="P1173" i="222"/>
  <c r="K1173" i="222"/>
  <c r="J1173" i="222"/>
  <c r="H1173" i="222"/>
  <c r="AY1172" i="222"/>
  <c r="AX1172" i="222"/>
  <c r="AV1172" i="222"/>
  <c r="AQ1172" i="222"/>
  <c r="AP1172" i="222"/>
  <c r="AN1172" i="222"/>
  <c r="AI1172" i="222"/>
  <c r="AH1172" i="222"/>
  <c r="AF1172" i="222"/>
  <c r="AA1172" i="222"/>
  <c r="Z1172" i="222"/>
  <c r="X1172" i="222"/>
  <c r="S1172" i="222"/>
  <c r="R1172" i="222"/>
  <c r="P1172" i="222"/>
  <c r="K1172" i="222"/>
  <c r="J1172" i="222"/>
  <c r="H1172" i="222"/>
  <c r="AY1171" i="222"/>
  <c r="AX1171" i="222"/>
  <c r="AV1171" i="222"/>
  <c r="AQ1171" i="222"/>
  <c r="AP1171" i="222"/>
  <c r="AN1171" i="222"/>
  <c r="AI1171" i="222"/>
  <c r="AH1171" i="222"/>
  <c r="AF1171" i="222"/>
  <c r="AA1171" i="222"/>
  <c r="Z1171" i="222"/>
  <c r="X1171" i="222"/>
  <c r="S1171" i="222"/>
  <c r="R1171" i="222"/>
  <c r="P1171" i="222"/>
  <c r="K1171" i="222"/>
  <c r="J1171" i="222"/>
  <c r="H1171" i="222"/>
  <c r="AY1170" i="222"/>
  <c r="AX1170" i="222"/>
  <c r="AV1170" i="222"/>
  <c r="AQ1170" i="222"/>
  <c r="AP1170" i="222"/>
  <c r="AN1170" i="222"/>
  <c r="AI1170" i="222"/>
  <c r="AH1170" i="222"/>
  <c r="AF1170" i="222"/>
  <c r="AA1170" i="222"/>
  <c r="Z1170" i="222"/>
  <c r="X1170" i="222"/>
  <c r="S1170" i="222"/>
  <c r="R1170" i="222"/>
  <c r="P1170" i="222"/>
  <c r="K1170" i="222"/>
  <c r="J1170" i="222"/>
  <c r="H1170" i="222"/>
  <c r="AY1169" i="222"/>
  <c r="AX1169" i="222"/>
  <c r="AV1169" i="222"/>
  <c r="AQ1169" i="222"/>
  <c r="AP1169" i="222"/>
  <c r="AN1169" i="222"/>
  <c r="AI1169" i="222"/>
  <c r="AH1169" i="222"/>
  <c r="AF1169" i="222"/>
  <c r="AA1169" i="222"/>
  <c r="Z1169" i="222"/>
  <c r="X1169" i="222"/>
  <c r="S1169" i="222"/>
  <c r="R1169" i="222"/>
  <c r="P1169" i="222"/>
  <c r="K1169" i="222"/>
  <c r="J1169" i="222"/>
  <c r="H1169" i="222"/>
  <c r="AY1168" i="222"/>
  <c r="AX1168" i="222"/>
  <c r="AV1168" i="222"/>
  <c r="AQ1168" i="222"/>
  <c r="AP1168" i="222"/>
  <c r="AN1168" i="222"/>
  <c r="AI1168" i="222"/>
  <c r="AH1168" i="222"/>
  <c r="AF1168" i="222"/>
  <c r="AA1168" i="222"/>
  <c r="Z1168" i="222"/>
  <c r="X1168" i="222"/>
  <c r="S1168" i="222"/>
  <c r="R1168" i="222"/>
  <c r="P1168" i="222"/>
  <c r="K1168" i="222"/>
  <c r="J1168" i="222"/>
  <c r="H1168" i="222"/>
  <c r="AY1167" i="222"/>
  <c r="AX1167" i="222"/>
  <c r="AV1167" i="222"/>
  <c r="AQ1167" i="222"/>
  <c r="AP1167" i="222"/>
  <c r="AN1167" i="222"/>
  <c r="AI1167" i="222"/>
  <c r="AH1167" i="222"/>
  <c r="AF1167" i="222"/>
  <c r="AA1167" i="222"/>
  <c r="Z1167" i="222"/>
  <c r="X1167" i="222"/>
  <c r="S1167" i="222"/>
  <c r="R1167" i="222"/>
  <c r="P1167" i="222"/>
  <c r="K1167" i="222"/>
  <c r="J1167" i="222"/>
  <c r="H1167" i="222"/>
  <c r="AY1166" i="222"/>
  <c r="AX1166" i="222"/>
  <c r="AV1166" i="222"/>
  <c r="AQ1166" i="222"/>
  <c r="AP1166" i="222"/>
  <c r="AN1166" i="222"/>
  <c r="AI1166" i="222"/>
  <c r="AH1166" i="222"/>
  <c r="AF1166" i="222"/>
  <c r="AA1166" i="222"/>
  <c r="Z1166" i="222"/>
  <c r="X1166" i="222"/>
  <c r="S1166" i="222"/>
  <c r="R1166" i="222"/>
  <c r="P1166" i="222"/>
  <c r="K1166" i="222"/>
  <c r="J1166" i="222"/>
  <c r="H1166" i="222"/>
  <c r="AY1165" i="222"/>
  <c r="AX1165" i="222"/>
  <c r="AV1165" i="222"/>
  <c r="AQ1165" i="222"/>
  <c r="AP1165" i="222"/>
  <c r="AN1165" i="222"/>
  <c r="AI1165" i="222"/>
  <c r="AH1165" i="222"/>
  <c r="AF1165" i="222"/>
  <c r="AA1165" i="222"/>
  <c r="Z1165" i="222"/>
  <c r="X1165" i="222"/>
  <c r="S1165" i="222"/>
  <c r="R1165" i="222"/>
  <c r="P1165" i="222"/>
  <c r="K1165" i="222"/>
  <c r="J1165" i="222"/>
  <c r="H1165" i="222"/>
  <c r="AY1164" i="222"/>
  <c r="AX1164" i="222"/>
  <c r="AV1164" i="222"/>
  <c r="AQ1164" i="222"/>
  <c r="AP1164" i="222"/>
  <c r="AN1164" i="222"/>
  <c r="AI1164" i="222"/>
  <c r="AH1164" i="222"/>
  <c r="AF1164" i="222"/>
  <c r="AA1164" i="222"/>
  <c r="Z1164" i="222"/>
  <c r="X1164" i="222"/>
  <c r="S1164" i="222"/>
  <c r="R1164" i="222"/>
  <c r="P1164" i="222"/>
  <c r="K1164" i="222"/>
  <c r="J1164" i="222"/>
  <c r="H1164" i="222"/>
  <c r="AY1163" i="222"/>
  <c r="AX1163" i="222"/>
  <c r="AV1163" i="222"/>
  <c r="AQ1163" i="222"/>
  <c r="AP1163" i="222"/>
  <c r="AN1163" i="222"/>
  <c r="AI1163" i="222"/>
  <c r="AH1163" i="222"/>
  <c r="AF1163" i="222"/>
  <c r="AA1163" i="222"/>
  <c r="Z1163" i="222"/>
  <c r="X1163" i="222"/>
  <c r="S1163" i="222"/>
  <c r="R1163" i="222"/>
  <c r="P1163" i="222"/>
  <c r="K1163" i="222"/>
  <c r="J1163" i="222"/>
  <c r="H1163" i="222"/>
  <c r="AY1162" i="222"/>
  <c r="AX1162" i="222"/>
  <c r="AV1162" i="222"/>
  <c r="AQ1162" i="222"/>
  <c r="AP1162" i="222"/>
  <c r="AN1162" i="222"/>
  <c r="AI1162" i="222"/>
  <c r="AH1162" i="222"/>
  <c r="AF1162" i="222"/>
  <c r="AA1162" i="222"/>
  <c r="Z1162" i="222"/>
  <c r="X1162" i="222"/>
  <c r="S1162" i="222"/>
  <c r="R1162" i="222"/>
  <c r="P1162" i="222"/>
  <c r="K1162" i="222"/>
  <c r="J1162" i="222"/>
  <c r="H1162" i="222"/>
  <c r="AX1161" i="222"/>
  <c r="AY1161" i="222"/>
  <c r="AP1161" i="222"/>
  <c r="AN1161" i="222"/>
  <c r="AH1161" i="222"/>
  <c r="AI1161" i="222"/>
  <c r="Z1161" i="222"/>
  <c r="X1161" i="222"/>
  <c r="R1161" i="222"/>
  <c r="S1161" i="222"/>
  <c r="J1161" i="222"/>
  <c r="H1161" i="222"/>
  <c r="AY1160" i="222"/>
  <c r="AX1160" i="222"/>
  <c r="AV1160" i="222"/>
  <c r="AQ1160" i="222"/>
  <c r="AP1160" i="222"/>
  <c r="AN1160" i="222"/>
  <c r="AI1160" i="222"/>
  <c r="AH1160" i="222"/>
  <c r="AF1160" i="222"/>
  <c r="AA1160" i="222"/>
  <c r="Z1160" i="222"/>
  <c r="X1160" i="222"/>
  <c r="S1160" i="222"/>
  <c r="R1160" i="222"/>
  <c r="P1160" i="222"/>
  <c r="K1160" i="222"/>
  <c r="J1160" i="222"/>
  <c r="H1160" i="222"/>
  <c r="AY1159" i="222"/>
  <c r="AX1159" i="222"/>
  <c r="AV1159" i="222"/>
  <c r="AQ1159" i="222"/>
  <c r="AP1159" i="222"/>
  <c r="AN1159" i="222"/>
  <c r="AI1159" i="222"/>
  <c r="AH1159" i="222"/>
  <c r="AF1159" i="222"/>
  <c r="AA1159" i="222"/>
  <c r="Z1159" i="222"/>
  <c r="X1159" i="222"/>
  <c r="S1159" i="222"/>
  <c r="R1159" i="222"/>
  <c r="P1159" i="222"/>
  <c r="K1159" i="222"/>
  <c r="J1159" i="222"/>
  <c r="H1159" i="222"/>
  <c r="AY1158" i="222"/>
  <c r="AX1158" i="222"/>
  <c r="AV1158" i="222"/>
  <c r="AQ1158" i="222"/>
  <c r="AP1158" i="222"/>
  <c r="AN1158" i="222"/>
  <c r="AI1158" i="222"/>
  <c r="AH1158" i="222"/>
  <c r="AF1158" i="222"/>
  <c r="AA1158" i="222"/>
  <c r="Z1158" i="222"/>
  <c r="X1158" i="222"/>
  <c r="S1158" i="222"/>
  <c r="R1158" i="222"/>
  <c r="P1158" i="222"/>
  <c r="K1158" i="222"/>
  <c r="J1158" i="222"/>
  <c r="H1158" i="222"/>
  <c r="AY1157" i="222"/>
  <c r="AX1157" i="222"/>
  <c r="AV1157" i="222"/>
  <c r="AQ1157" i="222"/>
  <c r="AP1157" i="222"/>
  <c r="AN1157" i="222"/>
  <c r="AI1157" i="222"/>
  <c r="AH1157" i="222"/>
  <c r="AF1157" i="222"/>
  <c r="AA1157" i="222"/>
  <c r="Z1157" i="222"/>
  <c r="X1157" i="222"/>
  <c r="S1157" i="222"/>
  <c r="R1157" i="222"/>
  <c r="P1157" i="222"/>
  <c r="K1157" i="222"/>
  <c r="J1157" i="222"/>
  <c r="H1157" i="222"/>
  <c r="AY1156" i="222"/>
  <c r="AX1156" i="222"/>
  <c r="AV1156" i="222"/>
  <c r="AQ1156" i="222"/>
  <c r="AP1156" i="222"/>
  <c r="AN1156" i="222"/>
  <c r="AI1156" i="222"/>
  <c r="AH1156" i="222"/>
  <c r="AF1156" i="222"/>
  <c r="AA1156" i="222"/>
  <c r="Z1156" i="222"/>
  <c r="X1156" i="222"/>
  <c r="S1156" i="222"/>
  <c r="R1156" i="222"/>
  <c r="P1156" i="222"/>
  <c r="K1156" i="222"/>
  <c r="J1156" i="222"/>
  <c r="H1156" i="222"/>
  <c r="AY1155" i="222"/>
  <c r="AX1155" i="222"/>
  <c r="AV1155" i="222"/>
  <c r="AQ1155" i="222"/>
  <c r="AP1155" i="222"/>
  <c r="AN1155" i="222"/>
  <c r="AI1155" i="222"/>
  <c r="AH1155" i="222"/>
  <c r="AF1155" i="222"/>
  <c r="AA1155" i="222"/>
  <c r="Z1155" i="222"/>
  <c r="X1155" i="222"/>
  <c r="S1155" i="222"/>
  <c r="R1155" i="222"/>
  <c r="P1155" i="222"/>
  <c r="K1155" i="222"/>
  <c r="J1155" i="222"/>
  <c r="H1155" i="222"/>
  <c r="AY1154" i="222"/>
  <c r="AX1154" i="222"/>
  <c r="AV1154" i="222"/>
  <c r="AQ1154" i="222"/>
  <c r="AP1154" i="222"/>
  <c r="AN1154" i="222"/>
  <c r="AI1154" i="222"/>
  <c r="AH1154" i="222"/>
  <c r="AF1154" i="222"/>
  <c r="AA1154" i="222"/>
  <c r="Z1154" i="222"/>
  <c r="X1154" i="222"/>
  <c r="S1154" i="222"/>
  <c r="R1154" i="222"/>
  <c r="P1154" i="222"/>
  <c r="K1154" i="222"/>
  <c r="J1154" i="222"/>
  <c r="H1154" i="222"/>
  <c r="AY1153" i="222"/>
  <c r="AX1153" i="222"/>
  <c r="AV1153" i="222"/>
  <c r="AQ1153" i="222"/>
  <c r="AP1153" i="222"/>
  <c r="AN1153" i="222"/>
  <c r="AI1153" i="222"/>
  <c r="AH1153" i="222"/>
  <c r="AF1153" i="222"/>
  <c r="AA1153" i="222"/>
  <c r="Z1153" i="222"/>
  <c r="X1153" i="222"/>
  <c r="S1153" i="222"/>
  <c r="R1153" i="222"/>
  <c r="P1153" i="222"/>
  <c r="K1153" i="222"/>
  <c r="J1153" i="222"/>
  <c r="H1153" i="222"/>
  <c r="AY1152" i="222"/>
  <c r="AX1152" i="222"/>
  <c r="AV1152" i="222"/>
  <c r="AQ1152" i="222"/>
  <c r="AP1152" i="222"/>
  <c r="AN1152" i="222"/>
  <c r="AI1152" i="222"/>
  <c r="AH1152" i="222"/>
  <c r="AF1152" i="222"/>
  <c r="AA1152" i="222"/>
  <c r="Z1152" i="222"/>
  <c r="X1152" i="222"/>
  <c r="S1152" i="222"/>
  <c r="R1152" i="222"/>
  <c r="P1152" i="222"/>
  <c r="K1152" i="222"/>
  <c r="J1152" i="222"/>
  <c r="H1152" i="222"/>
  <c r="AY1151" i="222"/>
  <c r="AX1151" i="222"/>
  <c r="AV1151" i="222"/>
  <c r="AQ1151" i="222"/>
  <c r="AP1151" i="222"/>
  <c r="AN1151" i="222"/>
  <c r="AI1151" i="222"/>
  <c r="AH1151" i="222"/>
  <c r="AF1151" i="222"/>
  <c r="AA1151" i="222"/>
  <c r="Z1151" i="222"/>
  <c r="X1151" i="222"/>
  <c r="S1151" i="222"/>
  <c r="R1151" i="222"/>
  <c r="P1151" i="222"/>
  <c r="K1151" i="222"/>
  <c r="J1151" i="222"/>
  <c r="H1151" i="222"/>
  <c r="AY1150" i="222"/>
  <c r="AX1150" i="222"/>
  <c r="AV1150" i="222"/>
  <c r="AQ1150" i="222"/>
  <c r="AP1150" i="222"/>
  <c r="AN1150" i="222"/>
  <c r="AI1150" i="222"/>
  <c r="AH1150" i="222"/>
  <c r="AF1150" i="222"/>
  <c r="AA1150" i="222"/>
  <c r="Z1150" i="222"/>
  <c r="X1150" i="222"/>
  <c r="S1150" i="222"/>
  <c r="R1150" i="222"/>
  <c r="P1150" i="222"/>
  <c r="K1150" i="222"/>
  <c r="J1150" i="222"/>
  <c r="H1150" i="222"/>
  <c r="AY1149" i="222"/>
  <c r="AX1149" i="222"/>
  <c r="AV1149" i="222"/>
  <c r="AQ1149" i="222"/>
  <c r="AP1149" i="222"/>
  <c r="AN1149" i="222"/>
  <c r="AI1149" i="222"/>
  <c r="AH1149" i="222"/>
  <c r="AF1149" i="222"/>
  <c r="AA1149" i="222"/>
  <c r="Z1149" i="222"/>
  <c r="X1149" i="222"/>
  <c r="S1149" i="222"/>
  <c r="R1149" i="222"/>
  <c r="P1149" i="222"/>
  <c r="K1149" i="222"/>
  <c r="J1149" i="222"/>
  <c r="H1149" i="222"/>
  <c r="AY1148" i="222"/>
  <c r="AX1148" i="222"/>
  <c r="AV1148" i="222"/>
  <c r="AQ1148" i="222"/>
  <c r="AP1148" i="222"/>
  <c r="AN1148" i="222"/>
  <c r="AI1148" i="222"/>
  <c r="AH1148" i="222"/>
  <c r="AF1148" i="222"/>
  <c r="AA1148" i="222"/>
  <c r="Z1148" i="222"/>
  <c r="X1148" i="222"/>
  <c r="S1148" i="222"/>
  <c r="R1148" i="222"/>
  <c r="P1148" i="222"/>
  <c r="K1148" i="222"/>
  <c r="J1148" i="222"/>
  <c r="H1148" i="222"/>
  <c r="AY1147" i="222"/>
  <c r="AX1147" i="222"/>
  <c r="AV1147" i="222"/>
  <c r="AQ1147" i="222"/>
  <c r="AP1147" i="222"/>
  <c r="AN1147" i="222"/>
  <c r="AI1147" i="222"/>
  <c r="AH1147" i="222"/>
  <c r="AF1147" i="222"/>
  <c r="AA1147" i="222"/>
  <c r="Z1147" i="222"/>
  <c r="X1147" i="222"/>
  <c r="S1147" i="222"/>
  <c r="R1147" i="222"/>
  <c r="P1147" i="222"/>
  <c r="K1147" i="222"/>
  <c r="J1147" i="222"/>
  <c r="H1147" i="222"/>
  <c r="AY1146" i="222"/>
  <c r="AX1146" i="222"/>
  <c r="AV1146" i="222"/>
  <c r="AQ1146" i="222"/>
  <c r="AP1146" i="222"/>
  <c r="AN1146" i="222"/>
  <c r="AI1146" i="222"/>
  <c r="AH1146" i="222"/>
  <c r="AF1146" i="222"/>
  <c r="AA1146" i="222"/>
  <c r="Z1146" i="222"/>
  <c r="X1146" i="222"/>
  <c r="S1146" i="222"/>
  <c r="R1146" i="222"/>
  <c r="P1146" i="222"/>
  <c r="K1146" i="222"/>
  <c r="J1146" i="222"/>
  <c r="H1146" i="222"/>
  <c r="AY1145" i="222"/>
  <c r="AX1145" i="222"/>
  <c r="AV1145" i="222"/>
  <c r="AQ1145" i="222"/>
  <c r="AP1145" i="222"/>
  <c r="AN1145" i="222"/>
  <c r="AI1145" i="222"/>
  <c r="AH1145" i="222"/>
  <c r="AF1145" i="222"/>
  <c r="AA1145" i="222"/>
  <c r="Z1145" i="222"/>
  <c r="X1145" i="222"/>
  <c r="S1145" i="222"/>
  <c r="R1145" i="222"/>
  <c r="P1145" i="222"/>
  <c r="K1145" i="222"/>
  <c r="J1145" i="222"/>
  <c r="H1145" i="222"/>
  <c r="AX1144" i="222"/>
  <c r="AY1144" i="222"/>
  <c r="AP1144" i="222"/>
  <c r="AN1144" i="222"/>
  <c r="AH1144" i="222"/>
  <c r="AI1144" i="222"/>
  <c r="Z1144" i="222"/>
  <c r="X1144" i="222"/>
  <c r="R1144" i="222"/>
  <c r="S1144" i="222"/>
  <c r="J1144" i="222"/>
  <c r="H1144" i="222"/>
  <c r="AY1143" i="222"/>
  <c r="AX1143" i="222"/>
  <c r="AV1143" i="222"/>
  <c r="AQ1143" i="222"/>
  <c r="AP1143" i="222"/>
  <c r="AN1143" i="222"/>
  <c r="AI1143" i="222"/>
  <c r="AH1143" i="222"/>
  <c r="AF1143" i="222"/>
  <c r="AA1143" i="222"/>
  <c r="Z1143" i="222"/>
  <c r="X1143" i="222"/>
  <c r="S1143" i="222"/>
  <c r="R1143" i="222"/>
  <c r="P1143" i="222"/>
  <c r="K1143" i="222"/>
  <c r="J1143" i="222"/>
  <c r="H1143" i="222"/>
  <c r="AY1142" i="222"/>
  <c r="AX1142" i="222"/>
  <c r="AV1142" i="222"/>
  <c r="AQ1142" i="222"/>
  <c r="AP1142" i="222"/>
  <c r="AN1142" i="222"/>
  <c r="AI1142" i="222"/>
  <c r="AH1142" i="222"/>
  <c r="AF1142" i="222"/>
  <c r="AA1142" i="222"/>
  <c r="Z1142" i="222"/>
  <c r="X1142" i="222"/>
  <c r="S1142" i="222"/>
  <c r="R1142" i="222"/>
  <c r="P1142" i="222"/>
  <c r="K1142" i="222"/>
  <c r="J1142" i="222"/>
  <c r="H1142" i="222"/>
  <c r="AY1141" i="222"/>
  <c r="AX1141" i="222"/>
  <c r="AV1141" i="222"/>
  <c r="AQ1141" i="222"/>
  <c r="AP1141" i="222"/>
  <c r="AN1141" i="222"/>
  <c r="AI1141" i="222"/>
  <c r="AH1141" i="222"/>
  <c r="AF1141" i="222"/>
  <c r="AA1141" i="222"/>
  <c r="Z1141" i="222"/>
  <c r="X1141" i="222"/>
  <c r="S1141" i="222"/>
  <c r="R1141" i="222"/>
  <c r="P1141" i="222"/>
  <c r="K1141" i="222"/>
  <c r="J1141" i="222"/>
  <c r="H1141" i="222"/>
  <c r="AY1140" i="222"/>
  <c r="AX1140" i="222"/>
  <c r="AV1140" i="222"/>
  <c r="AQ1140" i="222"/>
  <c r="AP1140" i="222"/>
  <c r="AN1140" i="222"/>
  <c r="AI1140" i="222"/>
  <c r="AH1140" i="222"/>
  <c r="AF1140" i="222"/>
  <c r="AA1140" i="222"/>
  <c r="Z1140" i="222"/>
  <c r="X1140" i="222"/>
  <c r="S1140" i="222"/>
  <c r="R1140" i="222"/>
  <c r="P1140" i="222"/>
  <c r="K1140" i="222"/>
  <c r="J1140" i="222"/>
  <c r="H1140" i="222"/>
  <c r="AY1139" i="222"/>
  <c r="AX1139" i="222"/>
  <c r="AV1139" i="222"/>
  <c r="AQ1139" i="222"/>
  <c r="AP1139" i="222"/>
  <c r="AN1139" i="222"/>
  <c r="AI1139" i="222"/>
  <c r="AH1139" i="222"/>
  <c r="AF1139" i="222"/>
  <c r="AA1139" i="222"/>
  <c r="Z1139" i="222"/>
  <c r="X1139" i="222"/>
  <c r="S1139" i="222"/>
  <c r="R1139" i="222"/>
  <c r="P1139" i="222"/>
  <c r="K1139" i="222"/>
  <c r="J1139" i="222"/>
  <c r="H1139" i="222"/>
  <c r="AY1138" i="222"/>
  <c r="AX1138" i="222"/>
  <c r="AV1138" i="222"/>
  <c r="AQ1138" i="222"/>
  <c r="AP1138" i="222"/>
  <c r="AN1138" i="222"/>
  <c r="AI1138" i="222"/>
  <c r="AH1138" i="222"/>
  <c r="AF1138" i="222"/>
  <c r="AA1138" i="222"/>
  <c r="Z1138" i="222"/>
  <c r="X1138" i="222"/>
  <c r="S1138" i="222"/>
  <c r="R1138" i="222"/>
  <c r="P1138" i="222"/>
  <c r="K1138" i="222"/>
  <c r="J1138" i="222"/>
  <c r="H1138" i="222"/>
  <c r="AY1137" i="222"/>
  <c r="AX1137" i="222"/>
  <c r="AV1137" i="222"/>
  <c r="AQ1137" i="222"/>
  <c r="AP1137" i="222"/>
  <c r="AN1137" i="222"/>
  <c r="AI1137" i="222"/>
  <c r="AH1137" i="222"/>
  <c r="AF1137" i="222"/>
  <c r="AA1137" i="222"/>
  <c r="Z1137" i="222"/>
  <c r="X1137" i="222"/>
  <c r="S1137" i="222"/>
  <c r="R1137" i="222"/>
  <c r="P1137" i="222"/>
  <c r="K1137" i="222"/>
  <c r="J1137" i="222"/>
  <c r="H1137" i="222"/>
  <c r="AY1136" i="222"/>
  <c r="AX1136" i="222"/>
  <c r="AV1136" i="222"/>
  <c r="AQ1136" i="222"/>
  <c r="AP1136" i="222"/>
  <c r="AN1136" i="222"/>
  <c r="AI1136" i="222"/>
  <c r="AH1136" i="222"/>
  <c r="AF1136" i="222"/>
  <c r="AA1136" i="222"/>
  <c r="Z1136" i="222"/>
  <c r="X1136" i="222"/>
  <c r="S1136" i="222"/>
  <c r="R1136" i="222"/>
  <c r="P1136" i="222"/>
  <c r="K1136" i="222"/>
  <c r="J1136" i="222"/>
  <c r="H1136" i="222"/>
  <c r="AY1135" i="222"/>
  <c r="AX1135" i="222"/>
  <c r="AV1135" i="222"/>
  <c r="AQ1135" i="222"/>
  <c r="AP1135" i="222"/>
  <c r="AN1135" i="222"/>
  <c r="AI1135" i="222"/>
  <c r="AH1135" i="222"/>
  <c r="AF1135" i="222"/>
  <c r="AA1135" i="222"/>
  <c r="Z1135" i="222"/>
  <c r="X1135" i="222"/>
  <c r="S1135" i="222"/>
  <c r="R1135" i="222"/>
  <c r="P1135" i="222"/>
  <c r="K1135" i="222"/>
  <c r="J1135" i="222"/>
  <c r="H1135" i="222"/>
  <c r="AY1134" i="222"/>
  <c r="AX1134" i="222"/>
  <c r="AV1134" i="222"/>
  <c r="AQ1134" i="222"/>
  <c r="AP1134" i="222"/>
  <c r="AN1134" i="222"/>
  <c r="AI1134" i="222"/>
  <c r="AH1134" i="222"/>
  <c r="AF1134" i="222"/>
  <c r="AA1134" i="222"/>
  <c r="Z1134" i="222"/>
  <c r="X1134" i="222"/>
  <c r="S1134" i="222"/>
  <c r="R1134" i="222"/>
  <c r="P1134" i="222"/>
  <c r="K1134" i="222"/>
  <c r="J1134" i="222"/>
  <c r="H1134" i="222"/>
  <c r="AY1133" i="222"/>
  <c r="AX1133" i="222"/>
  <c r="AV1133" i="222"/>
  <c r="AQ1133" i="222"/>
  <c r="AP1133" i="222"/>
  <c r="AN1133" i="222"/>
  <c r="AI1133" i="222"/>
  <c r="AH1133" i="222"/>
  <c r="AF1133" i="222"/>
  <c r="AA1133" i="222"/>
  <c r="Z1133" i="222"/>
  <c r="X1133" i="222"/>
  <c r="S1133" i="222"/>
  <c r="R1133" i="222"/>
  <c r="P1133" i="222"/>
  <c r="K1133" i="222"/>
  <c r="J1133" i="222"/>
  <c r="H1133" i="222"/>
  <c r="AY1132" i="222"/>
  <c r="AX1132" i="222"/>
  <c r="AV1132" i="222"/>
  <c r="AQ1132" i="222"/>
  <c r="AP1132" i="222"/>
  <c r="AN1132" i="222"/>
  <c r="AI1132" i="222"/>
  <c r="AH1132" i="222"/>
  <c r="AF1132" i="222"/>
  <c r="AA1132" i="222"/>
  <c r="Z1132" i="222"/>
  <c r="X1132" i="222"/>
  <c r="S1132" i="222"/>
  <c r="R1132" i="222"/>
  <c r="P1132" i="222"/>
  <c r="K1132" i="222"/>
  <c r="J1132" i="222"/>
  <c r="H1132" i="222"/>
  <c r="AY1131" i="222"/>
  <c r="AX1131" i="222"/>
  <c r="AV1131" i="222"/>
  <c r="AQ1131" i="222"/>
  <c r="AP1131" i="222"/>
  <c r="AN1131" i="222"/>
  <c r="AI1131" i="222"/>
  <c r="AH1131" i="222"/>
  <c r="AF1131" i="222"/>
  <c r="AA1131" i="222"/>
  <c r="Z1131" i="222"/>
  <c r="X1131" i="222"/>
  <c r="S1131" i="222"/>
  <c r="R1131" i="222"/>
  <c r="P1131" i="222"/>
  <c r="K1131" i="222"/>
  <c r="J1131" i="222"/>
  <c r="H1131" i="222"/>
  <c r="AY1130" i="222"/>
  <c r="AX1130" i="222"/>
  <c r="AV1130" i="222"/>
  <c r="AQ1130" i="222"/>
  <c r="AP1130" i="222"/>
  <c r="AN1130" i="222"/>
  <c r="AI1130" i="222"/>
  <c r="AH1130" i="222"/>
  <c r="AF1130" i="222"/>
  <c r="AA1130" i="222"/>
  <c r="Z1130" i="222"/>
  <c r="X1130" i="222"/>
  <c r="S1130" i="222"/>
  <c r="R1130" i="222"/>
  <c r="P1130" i="222"/>
  <c r="K1130" i="222"/>
  <c r="J1130" i="222"/>
  <c r="H1130" i="222"/>
  <c r="AY1129" i="222"/>
  <c r="AX1129" i="222"/>
  <c r="AV1129" i="222"/>
  <c r="AQ1129" i="222"/>
  <c r="AP1129" i="222"/>
  <c r="AN1129" i="222"/>
  <c r="AI1129" i="222"/>
  <c r="AH1129" i="222"/>
  <c r="AF1129" i="222"/>
  <c r="AA1129" i="222"/>
  <c r="Z1129" i="222"/>
  <c r="X1129" i="222"/>
  <c r="S1129" i="222"/>
  <c r="R1129" i="222"/>
  <c r="P1129" i="222"/>
  <c r="K1129" i="222"/>
  <c r="J1129" i="222"/>
  <c r="H1129" i="222"/>
  <c r="AY1128" i="222"/>
  <c r="AX1128" i="222"/>
  <c r="AV1128" i="222"/>
  <c r="AQ1128" i="222"/>
  <c r="AP1128" i="222"/>
  <c r="AN1128" i="222"/>
  <c r="AI1128" i="222"/>
  <c r="AH1128" i="222"/>
  <c r="AF1128" i="222"/>
  <c r="AA1128" i="222"/>
  <c r="Z1128" i="222"/>
  <c r="X1128" i="222"/>
  <c r="S1128" i="222"/>
  <c r="R1128" i="222"/>
  <c r="P1128" i="222"/>
  <c r="K1128" i="222"/>
  <c r="J1128" i="222"/>
  <c r="H1128" i="222"/>
  <c r="AX1127" i="222"/>
  <c r="AY1127" i="222"/>
  <c r="AP1127" i="222"/>
  <c r="AQ1127" i="222"/>
  <c r="AH1127" i="222"/>
  <c r="AI1127" i="222"/>
  <c r="Z1127" i="222"/>
  <c r="AA1127" i="222"/>
  <c r="R1127" i="222"/>
  <c r="S1127" i="222"/>
  <c r="J1127" i="222"/>
  <c r="K1127" i="222"/>
  <c r="AY1126" i="222"/>
  <c r="AX1126" i="222"/>
  <c r="AV1126" i="222"/>
  <c r="AQ1126" i="222"/>
  <c r="AP1126" i="222"/>
  <c r="AN1126" i="222"/>
  <c r="AI1126" i="222"/>
  <c r="AH1126" i="222"/>
  <c r="AF1126" i="222"/>
  <c r="AA1126" i="222"/>
  <c r="Z1126" i="222"/>
  <c r="X1126" i="222"/>
  <c r="S1126" i="222"/>
  <c r="R1126" i="222"/>
  <c r="P1126" i="222"/>
  <c r="K1126" i="222"/>
  <c r="J1126" i="222"/>
  <c r="H1126" i="222"/>
  <c r="AY1125" i="222"/>
  <c r="AX1125" i="222"/>
  <c r="AV1125" i="222"/>
  <c r="AQ1125" i="222"/>
  <c r="AP1125" i="222"/>
  <c r="AN1125" i="222"/>
  <c r="AI1125" i="222"/>
  <c r="AH1125" i="222"/>
  <c r="AF1125" i="222"/>
  <c r="AA1125" i="222"/>
  <c r="Z1125" i="222"/>
  <c r="X1125" i="222"/>
  <c r="S1125" i="222"/>
  <c r="R1125" i="222"/>
  <c r="P1125" i="222"/>
  <c r="K1125" i="222"/>
  <c r="J1125" i="222"/>
  <c r="H1125" i="222"/>
  <c r="AY1124" i="222"/>
  <c r="AX1124" i="222"/>
  <c r="AV1124" i="222"/>
  <c r="AQ1124" i="222"/>
  <c r="AP1124" i="222"/>
  <c r="AN1124" i="222"/>
  <c r="AI1124" i="222"/>
  <c r="AH1124" i="222"/>
  <c r="AF1124" i="222"/>
  <c r="AA1124" i="222"/>
  <c r="Z1124" i="222"/>
  <c r="X1124" i="222"/>
  <c r="S1124" i="222"/>
  <c r="R1124" i="222"/>
  <c r="P1124" i="222"/>
  <c r="K1124" i="222"/>
  <c r="J1124" i="222"/>
  <c r="H1124" i="222"/>
  <c r="AY1123" i="222"/>
  <c r="AX1123" i="222"/>
  <c r="AV1123" i="222"/>
  <c r="AQ1123" i="222"/>
  <c r="AP1123" i="222"/>
  <c r="AN1123" i="222"/>
  <c r="AI1123" i="222"/>
  <c r="AH1123" i="222"/>
  <c r="AF1123" i="222"/>
  <c r="AA1123" i="222"/>
  <c r="Z1123" i="222"/>
  <c r="X1123" i="222"/>
  <c r="S1123" i="222"/>
  <c r="R1123" i="222"/>
  <c r="P1123" i="222"/>
  <c r="K1123" i="222"/>
  <c r="J1123" i="222"/>
  <c r="H1123" i="222"/>
  <c r="AY1122" i="222"/>
  <c r="AX1122" i="222"/>
  <c r="AV1122" i="222"/>
  <c r="AQ1122" i="222"/>
  <c r="AP1122" i="222"/>
  <c r="AN1122" i="222"/>
  <c r="AI1122" i="222"/>
  <c r="AH1122" i="222"/>
  <c r="AF1122" i="222"/>
  <c r="AA1122" i="222"/>
  <c r="Z1122" i="222"/>
  <c r="X1122" i="222"/>
  <c r="S1122" i="222"/>
  <c r="R1122" i="222"/>
  <c r="P1122" i="222"/>
  <c r="K1122" i="222"/>
  <c r="J1122" i="222"/>
  <c r="H1122" i="222"/>
  <c r="AY1121" i="222"/>
  <c r="AX1121" i="222"/>
  <c r="AV1121" i="222"/>
  <c r="AQ1121" i="222"/>
  <c r="AP1121" i="222"/>
  <c r="AN1121" i="222"/>
  <c r="AI1121" i="222"/>
  <c r="AH1121" i="222"/>
  <c r="AF1121" i="222"/>
  <c r="AA1121" i="222"/>
  <c r="Z1121" i="222"/>
  <c r="X1121" i="222"/>
  <c r="S1121" i="222"/>
  <c r="R1121" i="222"/>
  <c r="P1121" i="222"/>
  <c r="K1121" i="222"/>
  <c r="J1121" i="222"/>
  <c r="H1121" i="222"/>
  <c r="AY1120" i="222"/>
  <c r="AX1120" i="222"/>
  <c r="AV1120" i="222"/>
  <c r="AQ1120" i="222"/>
  <c r="AP1120" i="222"/>
  <c r="AN1120" i="222"/>
  <c r="AI1120" i="222"/>
  <c r="AH1120" i="222"/>
  <c r="AF1120" i="222"/>
  <c r="AA1120" i="222"/>
  <c r="Z1120" i="222"/>
  <c r="X1120" i="222"/>
  <c r="S1120" i="222"/>
  <c r="R1120" i="222"/>
  <c r="P1120" i="222"/>
  <c r="K1120" i="222"/>
  <c r="J1120" i="222"/>
  <c r="H1120" i="222"/>
  <c r="AY1119" i="222"/>
  <c r="AX1119" i="222"/>
  <c r="AV1119" i="222"/>
  <c r="AQ1119" i="222"/>
  <c r="AP1119" i="222"/>
  <c r="AN1119" i="222"/>
  <c r="AI1119" i="222"/>
  <c r="AH1119" i="222"/>
  <c r="AF1119" i="222"/>
  <c r="AA1119" i="222"/>
  <c r="Z1119" i="222"/>
  <c r="X1119" i="222"/>
  <c r="S1119" i="222"/>
  <c r="R1119" i="222"/>
  <c r="P1119" i="222"/>
  <c r="K1119" i="222"/>
  <c r="J1119" i="222"/>
  <c r="H1119" i="222"/>
  <c r="AY1118" i="222"/>
  <c r="AX1118" i="222"/>
  <c r="AV1118" i="222"/>
  <c r="AQ1118" i="222"/>
  <c r="AP1118" i="222"/>
  <c r="AN1118" i="222"/>
  <c r="AI1118" i="222"/>
  <c r="AH1118" i="222"/>
  <c r="AF1118" i="222"/>
  <c r="AA1118" i="222"/>
  <c r="Z1118" i="222"/>
  <c r="X1118" i="222"/>
  <c r="S1118" i="222"/>
  <c r="R1118" i="222"/>
  <c r="P1118" i="222"/>
  <c r="K1118" i="222"/>
  <c r="J1118" i="222"/>
  <c r="H1118" i="222"/>
  <c r="AY1117" i="222"/>
  <c r="AX1117" i="222"/>
  <c r="AV1117" i="222"/>
  <c r="AQ1117" i="222"/>
  <c r="AP1117" i="222"/>
  <c r="AN1117" i="222"/>
  <c r="AI1117" i="222"/>
  <c r="AH1117" i="222"/>
  <c r="AF1117" i="222"/>
  <c r="AA1117" i="222"/>
  <c r="Z1117" i="222"/>
  <c r="X1117" i="222"/>
  <c r="S1117" i="222"/>
  <c r="R1117" i="222"/>
  <c r="P1117" i="222"/>
  <c r="K1117" i="222"/>
  <c r="J1117" i="222"/>
  <c r="H1117" i="222"/>
  <c r="AY1116" i="222"/>
  <c r="AX1116" i="222"/>
  <c r="AV1116" i="222"/>
  <c r="AQ1116" i="222"/>
  <c r="AP1116" i="222"/>
  <c r="AN1116" i="222"/>
  <c r="AI1116" i="222"/>
  <c r="AH1116" i="222"/>
  <c r="AF1116" i="222"/>
  <c r="AA1116" i="222"/>
  <c r="Z1116" i="222"/>
  <c r="X1116" i="222"/>
  <c r="S1116" i="222"/>
  <c r="R1116" i="222"/>
  <c r="P1116" i="222"/>
  <c r="K1116" i="222"/>
  <c r="J1116" i="222"/>
  <c r="H1116" i="222"/>
  <c r="AY1115" i="222"/>
  <c r="AX1115" i="222"/>
  <c r="AV1115" i="222"/>
  <c r="AQ1115" i="222"/>
  <c r="AP1115" i="222"/>
  <c r="AN1115" i="222"/>
  <c r="AI1115" i="222"/>
  <c r="AH1115" i="222"/>
  <c r="AF1115" i="222"/>
  <c r="AA1115" i="222"/>
  <c r="Z1115" i="222"/>
  <c r="X1115" i="222"/>
  <c r="S1115" i="222"/>
  <c r="R1115" i="222"/>
  <c r="P1115" i="222"/>
  <c r="K1115" i="222"/>
  <c r="J1115" i="222"/>
  <c r="H1115" i="222"/>
  <c r="AY1114" i="222"/>
  <c r="AX1114" i="222"/>
  <c r="AV1114" i="222"/>
  <c r="AQ1114" i="222"/>
  <c r="AP1114" i="222"/>
  <c r="AN1114" i="222"/>
  <c r="AI1114" i="222"/>
  <c r="AH1114" i="222"/>
  <c r="AF1114" i="222"/>
  <c r="AA1114" i="222"/>
  <c r="Z1114" i="222"/>
  <c r="X1114" i="222"/>
  <c r="S1114" i="222"/>
  <c r="R1114" i="222"/>
  <c r="P1114" i="222"/>
  <c r="K1114" i="222"/>
  <c r="J1114" i="222"/>
  <c r="H1114" i="222"/>
  <c r="AY1113" i="222"/>
  <c r="AX1113" i="222"/>
  <c r="AV1113" i="222"/>
  <c r="AQ1113" i="222"/>
  <c r="AP1113" i="222"/>
  <c r="AN1113" i="222"/>
  <c r="AI1113" i="222"/>
  <c r="AH1113" i="222"/>
  <c r="AF1113" i="222"/>
  <c r="AA1113" i="222"/>
  <c r="Z1113" i="222"/>
  <c r="X1113" i="222"/>
  <c r="S1113" i="222"/>
  <c r="R1113" i="222"/>
  <c r="P1113" i="222"/>
  <c r="K1113" i="222"/>
  <c r="J1113" i="222"/>
  <c r="H1113" i="222"/>
  <c r="AY1112" i="222"/>
  <c r="AX1112" i="222"/>
  <c r="AV1112" i="222"/>
  <c r="AQ1112" i="222"/>
  <c r="AP1112" i="222"/>
  <c r="AN1112" i="222"/>
  <c r="AI1112" i="222"/>
  <c r="AH1112" i="222"/>
  <c r="AF1112" i="222"/>
  <c r="AA1112" i="222"/>
  <c r="Z1112" i="222"/>
  <c r="X1112" i="222"/>
  <c r="S1112" i="222"/>
  <c r="R1112" i="222"/>
  <c r="P1112" i="222"/>
  <c r="K1112" i="222"/>
  <c r="J1112" i="222"/>
  <c r="H1112" i="222"/>
  <c r="AY1111" i="222"/>
  <c r="AX1111" i="222"/>
  <c r="AV1111" i="222"/>
  <c r="AQ1111" i="222"/>
  <c r="AP1111" i="222"/>
  <c r="AN1111" i="222"/>
  <c r="AI1111" i="222"/>
  <c r="AH1111" i="222"/>
  <c r="AF1111" i="222"/>
  <c r="AA1111" i="222"/>
  <c r="Z1111" i="222"/>
  <c r="X1111" i="222"/>
  <c r="S1111" i="222"/>
  <c r="R1111" i="222"/>
  <c r="P1111" i="222"/>
  <c r="K1111" i="222"/>
  <c r="J1111" i="222"/>
  <c r="H1111" i="222"/>
  <c r="AX1110" i="222"/>
  <c r="AY1110" i="222"/>
  <c r="AP1110" i="222"/>
  <c r="AQ1110" i="222"/>
  <c r="AH1110" i="222"/>
  <c r="AI1110" i="222"/>
  <c r="Z1110" i="222"/>
  <c r="AA1110" i="222"/>
  <c r="R1110" i="222"/>
  <c r="S1110" i="222"/>
  <c r="J1110" i="222"/>
  <c r="K1110" i="222"/>
  <c r="AY1109" i="222"/>
  <c r="AX1109" i="222"/>
  <c r="AV1109" i="222"/>
  <c r="AQ1109" i="222"/>
  <c r="AP1109" i="222"/>
  <c r="AN1109" i="222"/>
  <c r="AI1109" i="222"/>
  <c r="AH1109" i="222"/>
  <c r="AF1109" i="222"/>
  <c r="AA1109" i="222"/>
  <c r="Z1109" i="222"/>
  <c r="X1109" i="222"/>
  <c r="S1109" i="222"/>
  <c r="R1109" i="222"/>
  <c r="P1109" i="222"/>
  <c r="K1109" i="222"/>
  <c r="J1109" i="222"/>
  <c r="H1109" i="222"/>
  <c r="AY1108" i="222"/>
  <c r="AX1108" i="222"/>
  <c r="AV1108" i="222"/>
  <c r="AQ1108" i="222"/>
  <c r="AP1108" i="222"/>
  <c r="AN1108" i="222"/>
  <c r="AI1108" i="222"/>
  <c r="AH1108" i="222"/>
  <c r="AF1108" i="222"/>
  <c r="AA1108" i="222"/>
  <c r="Z1108" i="222"/>
  <c r="X1108" i="222"/>
  <c r="S1108" i="222"/>
  <c r="R1108" i="222"/>
  <c r="P1108" i="222"/>
  <c r="K1108" i="222"/>
  <c r="J1108" i="222"/>
  <c r="H1108" i="222"/>
  <c r="AY1107" i="222"/>
  <c r="AX1107" i="222"/>
  <c r="AV1107" i="222"/>
  <c r="AQ1107" i="222"/>
  <c r="AP1107" i="222"/>
  <c r="AN1107" i="222"/>
  <c r="AI1107" i="222"/>
  <c r="AH1107" i="222"/>
  <c r="AF1107" i="222"/>
  <c r="AA1107" i="222"/>
  <c r="Z1107" i="222"/>
  <c r="X1107" i="222"/>
  <c r="S1107" i="222"/>
  <c r="R1107" i="222"/>
  <c r="P1107" i="222"/>
  <c r="K1107" i="222"/>
  <c r="J1107" i="222"/>
  <c r="H1107" i="222"/>
  <c r="AY1106" i="222"/>
  <c r="AX1106" i="222"/>
  <c r="AV1106" i="222"/>
  <c r="AQ1106" i="222"/>
  <c r="AP1106" i="222"/>
  <c r="AN1106" i="222"/>
  <c r="AI1106" i="222"/>
  <c r="AH1106" i="222"/>
  <c r="AF1106" i="222"/>
  <c r="AA1106" i="222"/>
  <c r="Z1106" i="222"/>
  <c r="X1106" i="222"/>
  <c r="S1106" i="222"/>
  <c r="R1106" i="222"/>
  <c r="P1106" i="222"/>
  <c r="K1106" i="222"/>
  <c r="J1106" i="222"/>
  <c r="H1106" i="222"/>
  <c r="AY1105" i="222"/>
  <c r="AX1105" i="222"/>
  <c r="AV1105" i="222"/>
  <c r="AQ1105" i="222"/>
  <c r="AP1105" i="222"/>
  <c r="AN1105" i="222"/>
  <c r="AI1105" i="222"/>
  <c r="AH1105" i="222"/>
  <c r="AF1105" i="222"/>
  <c r="AA1105" i="222"/>
  <c r="Z1105" i="222"/>
  <c r="X1105" i="222"/>
  <c r="S1105" i="222"/>
  <c r="R1105" i="222"/>
  <c r="P1105" i="222"/>
  <c r="K1105" i="222"/>
  <c r="J1105" i="222"/>
  <c r="H1105" i="222"/>
  <c r="AY1104" i="222"/>
  <c r="AX1104" i="222"/>
  <c r="AV1104" i="222"/>
  <c r="AQ1104" i="222"/>
  <c r="AP1104" i="222"/>
  <c r="AN1104" i="222"/>
  <c r="AI1104" i="222"/>
  <c r="AH1104" i="222"/>
  <c r="AF1104" i="222"/>
  <c r="AA1104" i="222"/>
  <c r="Z1104" i="222"/>
  <c r="X1104" i="222"/>
  <c r="S1104" i="222"/>
  <c r="R1104" i="222"/>
  <c r="P1104" i="222"/>
  <c r="K1104" i="222"/>
  <c r="J1104" i="222"/>
  <c r="H1104" i="222"/>
  <c r="AY1103" i="222"/>
  <c r="AX1103" i="222"/>
  <c r="AV1103" i="222"/>
  <c r="AQ1103" i="222"/>
  <c r="AP1103" i="222"/>
  <c r="AN1103" i="222"/>
  <c r="AI1103" i="222"/>
  <c r="AH1103" i="222"/>
  <c r="AF1103" i="222"/>
  <c r="AA1103" i="222"/>
  <c r="Z1103" i="222"/>
  <c r="X1103" i="222"/>
  <c r="S1103" i="222"/>
  <c r="R1103" i="222"/>
  <c r="P1103" i="222"/>
  <c r="K1103" i="222"/>
  <c r="J1103" i="222"/>
  <c r="H1103" i="222"/>
  <c r="AY1102" i="222"/>
  <c r="AX1102" i="222"/>
  <c r="AV1102" i="222"/>
  <c r="AQ1102" i="222"/>
  <c r="AP1102" i="222"/>
  <c r="AN1102" i="222"/>
  <c r="AI1102" i="222"/>
  <c r="AH1102" i="222"/>
  <c r="AF1102" i="222"/>
  <c r="AA1102" i="222"/>
  <c r="Z1102" i="222"/>
  <c r="X1102" i="222"/>
  <c r="S1102" i="222"/>
  <c r="R1102" i="222"/>
  <c r="P1102" i="222"/>
  <c r="K1102" i="222"/>
  <c r="J1102" i="222"/>
  <c r="H1102" i="222"/>
  <c r="AY1101" i="222"/>
  <c r="AX1101" i="222"/>
  <c r="AV1101" i="222"/>
  <c r="AQ1101" i="222"/>
  <c r="AP1101" i="222"/>
  <c r="AN1101" i="222"/>
  <c r="AI1101" i="222"/>
  <c r="AH1101" i="222"/>
  <c r="AF1101" i="222"/>
  <c r="AA1101" i="222"/>
  <c r="Z1101" i="222"/>
  <c r="X1101" i="222"/>
  <c r="S1101" i="222"/>
  <c r="R1101" i="222"/>
  <c r="P1101" i="222"/>
  <c r="K1101" i="222"/>
  <c r="J1101" i="222"/>
  <c r="H1101" i="222"/>
  <c r="AY1100" i="222"/>
  <c r="AX1100" i="222"/>
  <c r="AV1100" i="222"/>
  <c r="AQ1100" i="222"/>
  <c r="AP1100" i="222"/>
  <c r="AN1100" i="222"/>
  <c r="AI1100" i="222"/>
  <c r="AH1100" i="222"/>
  <c r="AF1100" i="222"/>
  <c r="AA1100" i="222"/>
  <c r="Z1100" i="222"/>
  <c r="X1100" i="222"/>
  <c r="S1100" i="222"/>
  <c r="R1100" i="222"/>
  <c r="P1100" i="222"/>
  <c r="K1100" i="222"/>
  <c r="J1100" i="222"/>
  <c r="H1100" i="222"/>
  <c r="AY1099" i="222"/>
  <c r="AX1099" i="222"/>
  <c r="AV1099" i="222"/>
  <c r="AQ1099" i="222"/>
  <c r="AP1099" i="222"/>
  <c r="AN1099" i="222"/>
  <c r="AI1099" i="222"/>
  <c r="AH1099" i="222"/>
  <c r="AF1099" i="222"/>
  <c r="AA1099" i="222"/>
  <c r="Z1099" i="222"/>
  <c r="X1099" i="222"/>
  <c r="S1099" i="222"/>
  <c r="R1099" i="222"/>
  <c r="P1099" i="222"/>
  <c r="K1099" i="222"/>
  <c r="J1099" i="222"/>
  <c r="H1099" i="222"/>
  <c r="AY1098" i="222"/>
  <c r="AX1098" i="222"/>
  <c r="AV1098" i="222"/>
  <c r="AQ1098" i="222"/>
  <c r="AP1098" i="222"/>
  <c r="AN1098" i="222"/>
  <c r="AI1098" i="222"/>
  <c r="AH1098" i="222"/>
  <c r="AF1098" i="222"/>
  <c r="AA1098" i="222"/>
  <c r="Z1098" i="222"/>
  <c r="X1098" i="222"/>
  <c r="S1098" i="222"/>
  <c r="R1098" i="222"/>
  <c r="P1098" i="222"/>
  <c r="K1098" i="222"/>
  <c r="J1098" i="222"/>
  <c r="H1098" i="222"/>
  <c r="AY1097" i="222"/>
  <c r="AX1097" i="222"/>
  <c r="AV1097" i="222"/>
  <c r="AQ1097" i="222"/>
  <c r="AP1097" i="222"/>
  <c r="AN1097" i="222"/>
  <c r="AI1097" i="222"/>
  <c r="AH1097" i="222"/>
  <c r="AF1097" i="222"/>
  <c r="AA1097" i="222"/>
  <c r="Z1097" i="222"/>
  <c r="X1097" i="222"/>
  <c r="S1097" i="222"/>
  <c r="R1097" i="222"/>
  <c r="P1097" i="222"/>
  <c r="K1097" i="222"/>
  <c r="J1097" i="222"/>
  <c r="H1097" i="222"/>
  <c r="AY1096" i="222"/>
  <c r="AX1096" i="222"/>
  <c r="AV1096" i="222"/>
  <c r="AQ1096" i="222"/>
  <c r="AP1096" i="222"/>
  <c r="AN1096" i="222"/>
  <c r="AI1096" i="222"/>
  <c r="AH1096" i="222"/>
  <c r="AF1096" i="222"/>
  <c r="AA1096" i="222"/>
  <c r="Z1096" i="222"/>
  <c r="X1096" i="222"/>
  <c r="S1096" i="222"/>
  <c r="R1096" i="222"/>
  <c r="P1096" i="222"/>
  <c r="K1096" i="222"/>
  <c r="J1096" i="222"/>
  <c r="H1096" i="222"/>
  <c r="AY1095" i="222"/>
  <c r="AX1095" i="222"/>
  <c r="AV1095" i="222"/>
  <c r="AQ1095" i="222"/>
  <c r="AP1095" i="222"/>
  <c r="AN1095" i="222"/>
  <c r="AI1095" i="222"/>
  <c r="AH1095" i="222"/>
  <c r="AF1095" i="222"/>
  <c r="AA1095" i="222"/>
  <c r="Z1095" i="222"/>
  <c r="X1095" i="222"/>
  <c r="S1095" i="222"/>
  <c r="R1095" i="222"/>
  <c r="P1095" i="222"/>
  <c r="K1095" i="222"/>
  <c r="J1095" i="222"/>
  <c r="H1095" i="222"/>
  <c r="AY1094" i="222"/>
  <c r="AX1094" i="222"/>
  <c r="AV1094" i="222"/>
  <c r="AQ1094" i="222"/>
  <c r="AP1094" i="222"/>
  <c r="AN1094" i="222"/>
  <c r="AI1094" i="222"/>
  <c r="AH1094" i="222"/>
  <c r="AF1094" i="222"/>
  <c r="AA1094" i="222"/>
  <c r="Z1094" i="222"/>
  <c r="X1094" i="222"/>
  <c r="S1094" i="222"/>
  <c r="R1094" i="222"/>
  <c r="P1094" i="222"/>
  <c r="K1094" i="222"/>
  <c r="J1094" i="222"/>
  <c r="H1094" i="222"/>
  <c r="AX1093" i="222"/>
  <c r="AP1093" i="222"/>
  <c r="AQ1093" i="222"/>
  <c r="AH1093" i="222"/>
  <c r="AI1093" i="222"/>
  <c r="Z1093" i="222"/>
  <c r="AA1093" i="222"/>
  <c r="R1093" i="222"/>
  <c r="S1093" i="222"/>
  <c r="J1093" i="222"/>
  <c r="H1093" i="222"/>
  <c r="AY1092" i="222"/>
  <c r="AX1092" i="222"/>
  <c r="AV1092" i="222"/>
  <c r="AQ1092" i="222"/>
  <c r="AP1092" i="222"/>
  <c r="AN1092" i="222"/>
  <c r="AI1092" i="222"/>
  <c r="AH1092" i="222"/>
  <c r="AF1092" i="222"/>
  <c r="AA1092" i="222"/>
  <c r="Z1092" i="222"/>
  <c r="X1092" i="222"/>
  <c r="S1092" i="222"/>
  <c r="R1092" i="222"/>
  <c r="P1092" i="222"/>
  <c r="K1092" i="222"/>
  <c r="J1092" i="222"/>
  <c r="H1092" i="222"/>
  <c r="AY1091" i="222"/>
  <c r="AX1091" i="222"/>
  <c r="AV1091" i="222"/>
  <c r="AQ1091" i="222"/>
  <c r="AP1091" i="222"/>
  <c r="AN1091" i="222"/>
  <c r="AI1091" i="222"/>
  <c r="AH1091" i="222"/>
  <c r="AF1091" i="222"/>
  <c r="AA1091" i="222"/>
  <c r="Z1091" i="222"/>
  <c r="X1091" i="222"/>
  <c r="S1091" i="222"/>
  <c r="R1091" i="222"/>
  <c r="P1091" i="222"/>
  <c r="K1091" i="222"/>
  <c r="J1091" i="222"/>
  <c r="H1091" i="222"/>
  <c r="AY1090" i="222"/>
  <c r="AX1090" i="222"/>
  <c r="AV1090" i="222"/>
  <c r="AQ1090" i="222"/>
  <c r="AP1090" i="222"/>
  <c r="AN1090" i="222"/>
  <c r="AI1090" i="222"/>
  <c r="AH1090" i="222"/>
  <c r="AF1090" i="222"/>
  <c r="AA1090" i="222"/>
  <c r="Z1090" i="222"/>
  <c r="X1090" i="222"/>
  <c r="S1090" i="222"/>
  <c r="R1090" i="222"/>
  <c r="P1090" i="222"/>
  <c r="K1090" i="222"/>
  <c r="J1090" i="222"/>
  <c r="H1090" i="222"/>
  <c r="AY1089" i="222"/>
  <c r="AX1089" i="222"/>
  <c r="AV1089" i="222"/>
  <c r="AQ1089" i="222"/>
  <c r="AP1089" i="222"/>
  <c r="AN1089" i="222"/>
  <c r="AI1089" i="222"/>
  <c r="AH1089" i="222"/>
  <c r="AF1089" i="222"/>
  <c r="AA1089" i="222"/>
  <c r="Z1089" i="222"/>
  <c r="X1089" i="222"/>
  <c r="S1089" i="222"/>
  <c r="R1089" i="222"/>
  <c r="P1089" i="222"/>
  <c r="K1089" i="222"/>
  <c r="J1089" i="222"/>
  <c r="H1089" i="222"/>
  <c r="AY1088" i="222"/>
  <c r="AX1088" i="222"/>
  <c r="AV1088" i="222"/>
  <c r="AQ1088" i="222"/>
  <c r="AP1088" i="222"/>
  <c r="AN1088" i="222"/>
  <c r="AI1088" i="222"/>
  <c r="AH1088" i="222"/>
  <c r="AF1088" i="222"/>
  <c r="AA1088" i="222"/>
  <c r="Z1088" i="222"/>
  <c r="X1088" i="222"/>
  <c r="S1088" i="222"/>
  <c r="R1088" i="222"/>
  <c r="P1088" i="222"/>
  <c r="K1088" i="222"/>
  <c r="J1088" i="222"/>
  <c r="H1088" i="222"/>
  <c r="AY1087" i="222"/>
  <c r="AX1087" i="222"/>
  <c r="AV1087" i="222"/>
  <c r="AQ1087" i="222"/>
  <c r="AP1087" i="222"/>
  <c r="AN1087" i="222"/>
  <c r="AI1087" i="222"/>
  <c r="AH1087" i="222"/>
  <c r="AF1087" i="222"/>
  <c r="AA1087" i="222"/>
  <c r="Z1087" i="222"/>
  <c r="X1087" i="222"/>
  <c r="S1087" i="222"/>
  <c r="R1087" i="222"/>
  <c r="P1087" i="222"/>
  <c r="K1087" i="222"/>
  <c r="J1087" i="222"/>
  <c r="H1087" i="222"/>
  <c r="AY1086" i="222"/>
  <c r="AX1086" i="222"/>
  <c r="AV1086" i="222"/>
  <c r="AQ1086" i="222"/>
  <c r="AP1086" i="222"/>
  <c r="AN1086" i="222"/>
  <c r="AI1086" i="222"/>
  <c r="AH1086" i="222"/>
  <c r="AF1086" i="222"/>
  <c r="AA1086" i="222"/>
  <c r="Z1086" i="222"/>
  <c r="X1086" i="222"/>
  <c r="S1086" i="222"/>
  <c r="R1086" i="222"/>
  <c r="P1086" i="222"/>
  <c r="K1086" i="222"/>
  <c r="J1086" i="222"/>
  <c r="H1086" i="222"/>
  <c r="AY1085" i="222"/>
  <c r="AX1085" i="222"/>
  <c r="AV1085" i="222"/>
  <c r="AQ1085" i="222"/>
  <c r="AP1085" i="222"/>
  <c r="AN1085" i="222"/>
  <c r="AI1085" i="222"/>
  <c r="AH1085" i="222"/>
  <c r="AF1085" i="222"/>
  <c r="AA1085" i="222"/>
  <c r="Z1085" i="222"/>
  <c r="X1085" i="222"/>
  <c r="S1085" i="222"/>
  <c r="R1085" i="222"/>
  <c r="P1085" i="222"/>
  <c r="K1085" i="222"/>
  <c r="J1085" i="222"/>
  <c r="H1085" i="222"/>
  <c r="AY1084" i="222"/>
  <c r="AX1084" i="222"/>
  <c r="AV1084" i="222"/>
  <c r="AQ1084" i="222"/>
  <c r="AP1084" i="222"/>
  <c r="AN1084" i="222"/>
  <c r="AI1084" i="222"/>
  <c r="AH1084" i="222"/>
  <c r="AF1084" i="222"/>
  <c r="AA1084" i="222"/>
  <c r="Z1084" i="222"/>
  <c r="X1084" i="222"/>
  <c r="S1084" i="222"/>
  <c r="R1084" i="222"/>
  <c r="P1084" i="222"/>
  <c r="K1084" i="222"/>
  <c r="J1084" i="222"/>
  <c r="H1084" i="222"/>
  <c r="AY1083" i="222"/>
  <c r="AX1083" i="222"/>
  <c r="AV1083" i="222"/>
  <c r="AQ1083" i="222"/>
  <c r="AP1083" i="222"/>
  <c r="AN1083" i="222"/>
  <c r="AI1083" i="222"/>
  <c r="AH1083" i="222"/>
  <c r="AF1083" i="222"/>
  <c r="AA1083" i="222"/>
  <c r="Z1083" i="222"/>
  <c r="X1083" i="222"/>
  <c r="S1083" i="222"/>
  <c r="R1083" i="222"/>
  <c r="P1083" i="222"/>
  <c r="K1083" i="222"/>
  <c r="J1083" i="222"/>
  <c r="H1083" i="222"/>
  <c r="AY1082" i="222"/>
  <c r="AX1082" i="222"/>
  <c r="AV1082" i="222"/>
  <c r="AQ1082" i="222"/>
  <c r="AP1082" i="222"/>
  <c r="AN1082" i="222"/>
  <c r="AI1082" i="222"/>
  <c r="AH1082" i="222"/>
  <c r="AF1082" i="222"/>
  <c r="AA1082" i="222"/>
  <c r="Z1082" i="222"/>
  <c r="X1082" i="222"/>
  <c r="S1082" i="222"/>
  <c r="R1082" i="222"/>
  <c r="P1082" i="222"/>
  <c r="K1082" i="222"/>
  <c r="J1082" i="222"/>
  <c r="H1082" i="222"/>
  <c r="AY1081" i="222"/>
  <c r="AX1081" i="222"/>
  <c r="AV1081" i="222"/>
  <c r="AQ1081" i="222"/>
  <c r="AP1081" i="222"/>
  <c r="AN1081" i="222"/>
  <c r="AI1081" i="222"/>
  <c r="AH1081" i="222"/>
  <c r="AF1081" i="222"/>
  <c r="AA1081" i="222"/>
  <c r="Z1081" i="222"/>
  <c r="X1081" i="222"/>
  <c r="S1081" i="222"/>
  <c r="R1081" i="222"/>
  <c r="P1081" i="222"/>
  <c r="K1081" i="222"/>
  <c r="J1081" i="222"/>
  <c r="H1081" i="222"/>
  <c r="AY1080" i="222"/>
  <c r="AX1080" i="222"/>
  <c r="AV1080" i="222"/>
  <c r="AQ1080" i="222"/>
  <c r="AP1080" i="222"/>
  <c r="AN1080" i="222"/>
  <c r="AI1080" i="222"/>
  <c r="AH1080" i="222"/>
  <c r="AF1080" i="222"/>
  <c r="AA1080" i="222"/>
  <c r="Z1080" i="222"/>
  <c r="X1080" i="222"/>
  <c r="S1080" i="222"/>
  <c r="R1080" i="222"/>
  <c r="P1080" i="222"/>
  <c r="K1080" i="222"/>
  <c r="J1080" i="222"/>
  <c r="H1080" i="222"/>
  <c r="AY1079" i="222"/>
  <c r="AX1079" i="222"/>
  <c r="AV1079" i="222"/>
  <c r="AQ1079" i="222"/>
  <c r="AP1079" i="222"/>
  <c r="AN1079" i="222"/>
  <c r="AI1079" i="222"/>
  <c r="AH1079" i="222"/>
  <c r="AF1079" i="222"/>
  <c r="AA1079" i="222"/>
  <c r="Z1079" i="222"/>
  <c r="X1079" i="222"/>
  <c r="S1079" i="222"/>
  <c r="R1079" i="222"/>
  <c r="P1079" i="222"/>
  <c r="K1079" i="222"/>
  <c r="J1079" i="222"/>
  <c r="H1079" i="222"/>
  <c r="AY1078" i="222"/>
  <c r="AX1078" i="222"/>
  <c r="AV1078" i="222"/>
  <c r="AQ1078" i="222"/>
  <c r="AP1078" i="222"/>
  <c r="AN1078" i="222"/>
  <c r="AI1078" i="222"/>
  <c r="AH1078" i="222"/>
  <c r="AF1078" i="222"/>
  <c r="AA1078" i="222"/>
  <c r="Z1078" i="222"/>
  <c r="X1078" i="222"/>
  <c r="S1078" i="222"/>
  <c r="R1078" i="222"/>
  <c r="P1078" i="222"/>
  <c r="K1078" i="222"/>
  <c r="J1078" i="222"/>
  <c r="H1078" i="222"/>
  <c r="AY1077" i="222"/>
  <c r="AX1077" i="222"/>
  <c r="AV1077" i="222"/>
  <c r="AQ1077" i="222"/>
  <c r="AP1077" i="222"/>
  <c r="AN1077" i="222"/>
  <c r="AI1077" i="222"/>
  <c r="AH1077" i="222"/>
  <c r="AF1077" i="222"/>
  <c r="AA1077" i="222"/>
  <c r="Z1077" i="222"/>
  <c r="X1077" i="222"/>
  <c r="S1077" i="222"/>
  <c r="R1077" i="222"/>
  <c r="P1077" i="222"/>
  <c r="K1077" i="222"/>
  <c r="J1077" i="222"/>
  <c r="H1077" i="222"/>
  <c r="AX1076" i="222"/>
  <c r="AY1076" i="222"/>
  <c r="AP1076" i="222"/>
  <c r="AN1076" i="222"/>
  <c r="AH1076" i="222"/>
  <c r="AI1076" i="222"/>
  <c r="Z1076" i="222"/>
  <c r="X1076" i="222"/>
  <c r="R1076" i="222"/>
  <c r="S1076" i="222"/>
  <c r="J1076" i="222"/>
  <c r="H1076" i="222"/>
  <c r="AY1075" i="222"/>
  <c r="AX1075" i="222"/>
  <c r="AV1075" i="222"/>
  <c r="AQ1075" i="222"/>
  <c r="AP1075" i="222"/>
  <c r="AN1075" i="222"/>
  <c r="AI1075" i="222"/>
  <c r="AH1075" i="222"/>
  <c r="AF1075" i="222"/>
  <c r="AA1075" i="222"/>
  <c r="Z1075" i="222"/>
  <c r="X1075" i="222"/>
  <c r="S1075" i="222"/>
  <c r="R1075" i="222"/>
  <c r="P1075" i="222"/>
  <c r="K1075" i="222"/>
  <c r="J1075" i="222"/>
  <c r="H1075" i="222"/>
  <c r="AY1074" i="222"/>
  <c r="AX1074" i="222"/>
  <c r="AV1074" i="222"/>
  <c r="AQ1074" i="222"/>
  <c r="AP1074" i="222"/>
  <c r="AN1074" i="222"/>
  <c r="AI1074" i="222"/>
  <c r="AH1074" i="222"/>
  <c r="AF1074" i="222"/>
  <c r="AA1074" i="222"/>
  <c r="Z1074" i="222"/>
  <c r="X1074" i="222"/>
  <c r="S1074" i="222"/>
  <c r="R1074" i="222"/>
  <c r="P1074" i="222"/>
  <c r="K1074" i="222"/>
  <c r="J1074" i="222"/>
  <c r="H1074" i="222"/>
  <c r="AY1073" i="222"/>
  <c r="AX1073" i="222"/>
  <c r="AV1073" i="222"/>
  <c r="AQ1073" i="222"/>
  <c r="AP1073" i="222"/>
  <c r="AN1073" i="222"/>
  <c r="AI1073" i="222"/>
  <c r="AH1073" i="222"/>
  <c r="AF1073" i="222"/>
  <c r="AA1073" i="222"/>
  <c r="Z1073" i="222"/>
  <c r="X1073" i="222"/>
  <c r="S1073" i="222"/>
  <c r="R1073" i="222"/>
  <c r="P1073" i="222"/>
  <c r="K1073" i="222"/>
  <c r="J1073" i="222"/>
  <c r="H1073" i="222"/>
  <c r="AY1072" i="222"/>
  <c r="AX1072" i="222"/>
  <c r="AV1072" i="222"/>
  <c r="AQ1072" i="222"/>
  <c r="AP1072" i="222"/>
  <c r="AN1072" i="222"/>
  <c r="AI1072" i="222"/>
  <c r="AH1072" i="222"/>
  <c r="AF1072" i="222"/>
  <c r="AA1072" i="222"/>
  <c r="Z1072" i="222"/>
  <c r="X1072" i="222"/>
  <c r="S1072" i="222"/>
  <c r="R1072" i="222"/>
  <c r="P1072" i="222"/>
  <c r="K1072" i="222"/>
  <c r="J1072" i="222"/>
  <c r="H1072" i="222"/>
  <c r="AY1071" i="222"/>
  <c r="AX1071" i="222"/>
  <c r="AV1071" i="222"/>
  <c r="AQ1071" i="222"/>
  <c r="AP1071" i="222"/>
  <c r="AN1071" i="222"/>
  <c r="AI1071" i="222"/>
  <c r="AH1071" i="222"/>
  <c r="AF1071" i="222"/>
  <c r="AA1071" i="222"/>
  <c r="Z1071" i="222"/>
  <c r="X1071" i="222"/>
  <c r="S1071" i="222"/>
  <c r="R1071" i="222"/>
  <c r="P1071" i="222"/>
  <c r="K1071" i="222"/>
  <c r="J1071" i="222"/>
  <c r="H1071" i="222"/>
  <c r="AY1070" i="222"/>
  <c r="AX1070" i="222"/>
  <c r="AV1070" i="222"/>
  <c r="AQ1070" i="222"/>
  <c r="AP1070" i="222"/>
  <c r="AN1070" i="222"/>
  <c r="AI1070" i="222"/>
  <c r="AH1070" i="222"/>
  <c r="AF1070" i="222"/>
  <c r="AA1070" i="222"/>
  <c r="Z1070" i="222"/>
  <c r="X1070" i="222"/>
  <c r="S1070" i="222"/>
  <c r="R1070" i="222"/>
  <c r="P1070" i="222"/>
  <c r="K1070" i="222"/>
  <c r="J1070" i="222"/>
  <c r="H1070" i="222"/>
  <c r="AY1069" i="222"/>
  <c r="AX1069" i="222"/>
  <c r="AV1069" i="222"/>
  <c r="AQ1069" i="222"/>
  <c r="AP1069" i="222"/>
  <c r="AN1069" i="222"/>
  <c r="AI1069" i="222"/>
  <c r="AH1069" i="222"/>
  <c r="AF1069" i="222"/>
  <c r="AA1069" i="222"/>
  <c r="Z1069" i="222"/>
  <c r="X1069" i="222"/>
  <c r="S1069" i="222"/>
  <c r="R1069" i="222"/>
  <c r="P1069" i="222"/>
  <c r="K1069" i="222"/>
  <c r="J1069" i="222"/>
  <c r="H1069" i="222"/>
  <c r="AY1068" i="222"/>
  <c r="AX1068" i="222"/>
  <c r="AV1068" i="222"/>
  <c r="AQ1068" i="222"/>
  <c r="AP1068" i="222"/>
  <c r="AN1068" i="222"/>
  <c r="AI1068" i="222"/>
  <c r="AH1068" i="222"/>
  <c r="AF1068" i="222"/>
  <c r="AA1068" i="222"/>
  <c r="Z1068" i="222"/>
  <c r="X1068" i="222"/>
  <c r="S1068" i="222"/>
  <c r="R1068" i="222"/>
  <c r="P1068" i="222"/>
  <c r="K1068" i="222"/>
  <c r="J1068" i="222"/>
  <c r="H1068" i="222"/>
  <c r="AY1067" i="222"/>
  <c r="AX1067" i="222"/>
  <c r="AV1067" i="222"/>
  <c r="AQ1067" i="222"/>
  <c r="AP1067" i="222"/>
  <c r="AN1067" i="222"/>
  <c r="AI1067" i="222"/>
  <c r="AH1067" i="222"/>
  <c r="AF1067" i="222"/>
  <c r="AA1067" i="222"/>
  <c r="Z1067" i="222"/>
  <c r="X1067" i="222"/>
  <c r="S1067" i="222"/>
  <c r="R1067" i="222"/>
  <c r="P1067" i="222"/>
  <c r="K1067" i="222"/>
  <c r="J1067" i="222"/>
  <c r="H1067" i="222"/>
  <c r="AY1066" i="222"/>
  <c r="AX1066" i="222"/>
  <c r="AV1066" i="222"/>
  <c r="AQ1066" i="222"/>
  <c r="AP1066" i="222"/>
  <c r="AN1066" i="222"/>
  <c r="AI1066" i="222"/>
  <c r="AH1066" i="222"/>
  <c r="AF1066" i="222"/>
  <c r="AA1066" i="222"/>
  <c r="Z1066" i="222"/>
  <c r="X1066" i="222"/>
  <c r="S1066" i="222"/>
  <c r="R1066" i="222"/>
  <c r="P1066" i="222"/>
  <c r="K1066" i="222"/>
  <c r="J1066" i="222"/>
  <c r="H1066" i="222"/>
  <c r="AY1065" i="222"/>
  <c r="AX1065" i="222"/>
  <c r="AV1065" i="222"/>
  <c r="AQ1065" i="222"/>
  <c r="AP1065" i="222"/>
  <c r="AN1065" i="222"/>
  <c r="AI1065" i="222"/>
  <c r="AH1065" i="222"/>
  <c r="AF1065" i="222"/>
  <c r="AA1065" i="222"/>
  <c r="Z1065" i="222"/>
  <c r="X1065" i="222"/>
  <c r="S1065" i="222"/>
  <c r="R1065" i="222"/>
  <c r="P1065" i="222"/>
  <c r="K1065" i="222"/>
  <c r="J1065" i="222"/>
  <c r="H1065" i="222"/>
  <c r="AY1064" i="222"/>
  <c r="AX1064" i="222"/>
  <c r="AV1064" i="222"/>
  <c r="AQ1064" i="222"/>
  <c r="AP1064" i="222"/>
  <c r="AN1064" i="222"/>
  <c r="AI1064" i="222"/>
  <c r="AH1064" i="222"/>
  <c r="AF1064" i="222"/>
  <c r="AA1064" i="222"/>
  <c r="Z1064" i="222"/>
  <c r="X1064" i="222"/>
  <c r="S1064" i="222"/>
  <c r="R1064" i="222"/>
  <c r="P1064" i="222"/>
  <c r="K1064" i="222"/>
  <c r="J1064" i="222"/>
  <c r="H1064" i="222"/>
  <c r="AY1063" i="222"/>
  <c r="AX1063" i="222"/>
  <c r="AV1063" i="222"/>
  <c r="AQ1063" i="222"/>
  <c r="AP1063" i="222"/>
  <c r="AN1063" i="222"/>
  <c r="AI1063" i="222"/>
  <c r="AH1063" i="222"/>
  <c r="AF1063" i="222"/>
  <c r="AA1063" i="222"/>
  <c r="Z1063" i="222"/>
  <c r="X1063" i="222"/>
  <c r="S1063" i="222"/>
  <c r="R1063" i="222"/>
  <c r="P1063" i="222"/>
  <c r="K1063" i="222"/>
  <c r="J1063" i="222"/>
  <c r="H1063" i="222"/>
  <c r="AY1062" i="222"/>
  <c r="AX1062" i="222"/>
  <c r="AV1062" i="222"/>
  <c r="AQ1062" i="222"/>
  <c r="AP1062" i="222"/>
  <c r="AN1062" i="222"/>
  <c r="AI1062" i="222"/>
  <c r="AH1062" i="222"/>
  <c r="AF1062" i="222"/>
  <c r="AA1062" i="222"/>
  <c r="Z1062" i="222"/>
  <c r="X1062" i="222"/>
  <c r="S1062" i="222"/>
  <c r="R1062" i="222"/>
  <c r="P1062" i="222"/>
  <c r="K1062" i="222"/>
  <c r="J1062" i="222"/>
  <c r="H1062" i="222"/>
  <c r="AY1061" i="222"/>
  <c r="AX1061" i="222"/>
  <c r="AV1061" i="222"/>
  <c r="AQ1061" i="222"/>
  <c r="AP1061" i="222"/>
  <c r="AN1061" i="222"/>
  <c r="AI1061" i="222"/>
  <c r="AH1061" i="222"/>
  <c r="AF1061" i="222"/>
  <c r="AA1061" i="222"/>
  <c r="Z1061" i="222"/>
  <c r="X1061" i="222"/>
  <c r="S1061" i="222"/>
  <c r="R1061" i="222"/>
  <c r="P1061" i="222"/>
  <c r="K1061" i="222"/>
  <c r="J1061" i="222"/>
  <c r="H1061" i="222"/>
  <c r="AY1060" i="222"/>
  <c r="AX1060" i="222"/>
  <c r="AV1060" i="222"/>
  <c r="AQ1060" i="222"/>
  <c r="AP1060" i="222"/>
  <c r="AN1060" i="222"/>
  <c r="AI1060" i="222"/>
  <c r="AH1060" i="222"/>
  <c r="AF1060" i="222"/>
  <c r="AA1060" i="222"/>
  <c r="Z1060" i="222"/>
  <c r="X1060" i="222"/>
  <c r="S1060" i="222"/>
  <c r="R1060" i="222"/>
  <c r="P1060" i="222"/>
  <c r="K1060" i="222"/>
  <c r="J1060" i="222"/>
  <c r="H1060" i="222"/>
  <c r="AX1059" i="222"/>
  <c r="AY1059" i="222"/>
  <c r="AP1059" i="222"/>
  <c r="AN1059" i="222"/>
  <c r="AH1059" i="222"/>
  <c r="AI1059" i="222"/>
  <c r="Z1059" i="222"/>
  <c r="X1059" i="222"/>
  <c r="R1059" i="222"/>
  <c r="P1059" i="222"/>
  <c r="J1059" i="222"/>
  <c r="H1059" i="222"/>
  <c r="AY1058" i="222"/>
  <c r="AX1058" i="222"/>
  <c r="AV1058" i="222"/>
  <c r="AQ1058" i="222"/>
  <c r="AP1058" i="222"/>
  <c r="AN1058" i="222"/>
  <c r="AI1058" i="222"/>
  <c r="AH1058" i="222"/>
  <c r="AF1058" i="222"/>
  <c r="AA1058" i="222"/>
  <c r="Z1058" i="222"/>
  <c r="X1058" i="222"/>
  <c r="S1058" i="222"/>
  <c r="R1058" i="222"/>
  <c r="P1058" i="222"/>
  <c r="K1058" i="222"/>
  <c r="J1058" i="222"/>
  <c r="H1058" i="222"/>
  <c r="AY1057" i="222"/>
  <c r="AX1057" i="222"/>
  <c r="AV1057" i="222"/>
  <c r="AQ1057" i="222"/>
  <c r="AP1057" i="222"/>
  <c r="AN1057" i="222"/>
  <c r="AI1057" i="222"/>
  <c r="AH1057" i="222"/>
  <c r="AF1057" i="222"/>
  <c r="AA1057" i="222"/>
  <c r="Z1057" i="222"/>
  <c r="X1057" i="222"/>
  <c r="S1057" i="222"/>
  <c r="R1057" i="222"/>
  <c r="P1057" i="222"/>
  <c r="K1057" i="222"/>
  <c r="J1057" i="222"/>
  <c r="H1057" i="222"/>
  <c r="AY1056" i="222"/>
  <c r="AX1056" i="222"/>
  <c r="AV1056" i="222"/>
  <c r="AQ1056" i="222"/>
  <c r="AP1056" i="222"/>
  <c r="AN1056" i="222"/>
  <c r="AI1056" i="222"/>
  <c r="AH1056" i="222"/>
  <c r="AF1056" i="222"/>
  <c r="AA1056" i="222"/>
  <c r="Z1056" i="222"/>
  <c r="X1056" i="222"/>
  <c r="S1056" i="222"/>
  <c r="R1056" i="222"/>
  <c r="P1056" i="222"/>
  <c r="K1056" i="222"/>
  <c r="J1056" i="222"/>
  <c r="H1056" i="222"/>
  <c r="AY1055" i="222"/>
  <c r="AX1055" i="222"/>
  <c r="AV1055" i="222"/>
  <c r="AQ1055" i="222"/>
  <c r="AP1055" i="222"/>
  <c r="AN1055" i="222"/>
  <c r="AI1055" i="222"/>
  <c r="AH1055" i="222"/>
  <c r="AF1055" i="222"/>
  <c r="AA1055" i="222"/>
  <c r="Z1055" i="222"/>
  <c r="X1055" i="222"/>
  <c r="S1055" i="222"/>
  <c r="R1055" i="222"/>
  <c r="P1055" i="222"/>
  <c r="K1055" i="222"/>
  <c r="J1055" i="222"/>
  <c r="H1055" i="222"/>
  <c r="AY1054" i="222"/>
  <c r="AX1054" i="222"/>
  <c r="AV1054" i="222"/>
  <c r="AQ1054" i="222"/>
  <c r="AP1054" i="222"/>
  <c r="AN1054" i="222"/>
  <c r="AI1054" i="222"/>
  <c r="AH1054" i="222"/>
  <c r="AF1054" i="222"/>
  <c r="AA1054" i="222"/>
  <c r="Z1054" i="222"/>
  <c r="X1054" i="222"/>
  <c r="S1054" i="222"/>
  <c r="R1054" i="222"/>
  <c r="P1054" i="222"/>
  <c r="K1054" i="222"/>
  <c r="J1054" i="222"/>
  <c r="H1054" i="222"/>
  <c r="AY1053" i="222"/>
  <c r="AX1053" i="222"/>
  <c r="AV1053" i="222"/>
  <c r="AQ1053" i="222"/>
  <c r="AP1053" i="222"/>
  <c r="AN1053" i="222"/>
  <c r="AI1053" i="222"/>
  <c r="AH1053" i="222"/>
  <c r="AF1053" i="222"/>
  <c r="AA1053" i="222"/>
  <c r="Z1053" i="222"/>
  <c r="X1053" i="222"/>
  <c r="S1053" i="222"/>
  <c r="R1053" i="222"/>
  <c r="P1053" i="222"/>
  <c r="K1053" i="222"/>
  <c r="J1053" i="222"/>
  <c r="H1053" i="222"/>
  <c r="AY1052" i="222"/>
  <c r="AX1052" i="222"/>
  <c r="AV1052" i="222"/>
  <c r="AQ1052" i="222"/>
  <c r="AP1052" i="222"/>
  <c r="AN1052" i="222"/>
  <c r="AI1052" i="222"/>
  <c r="AH1052" i="222"/>
  <c r="AF1052" i="222"/>
  <c r="AA1052" i="222"/>
  <c r="Z1052" i="222"/>
  <c r="X1052" i="222"/>
  <c r="S1052" i="222"/>
  <c r="R1052" i="222"/>
  <c r="P1052" i="222"/>
  <c r="K1052" i="222"/>
  <c r="J1052" i="222"/>
  <c r="H1052" i="222"/>
  <c r="AY1051" i="222"/>
  <c r="AX1051" i="222"/>
  <c r="AV1051" i="222"/>
  <c r="AQ1051" i="222"/>
  <c r="AP1051" i="222"/>
  <c r="AN1051" i="222"/>
  <c r="AI1051" i="222"/>
  <c r="AH1051" i="222"/>
  <c r="AF1051" i="222"/>
  <c r="AA1051" i="222"/>
  <c r="Z1051" i="222"/>
  <c r="X1051" i="222"/>
  <c r="S1051" i="222"/>
  <c r="R1051" i="222"/>
  <c r="P1051" i="222"/>
  <c r="K1051" i="222"/>
  <c r="J1051" i="222"/>
  <c r="H1051" i="222"/>
  <c r="AY1050" i="222"/>
  <c r="AX1050" i="222"/>
  <c r="AV1050" i="222"/>
  <c r="AQ1050" i="222"/>
  <c r="AP1050" i="222"/>
  <c r="AN1050" i="222"/>
  <c r="AI1050" i="222"/>
  <c r="AH1050" i="222"/>
  <c r="AF1050" i="222"/>
  <c r="AA1050" i="222"/>
  <c r="Z1050" i="222"/>
  <c r="X1050" i="222"/>
  <c r="S1050" i="222"/>
  <c r="R1050" i="222"/>
  <c r="P1050" i="222"/>
  <c r="K1050" i="222"/>
  <c r="J1050" i="222"/>
  <c r="H1050" i="222"/>
  <c r="AY1049" i="222"/>
  <c r="AX1049" i="222"/>
  <c r="AV1049" i="222"/>
  <c r="AQ1049" i="222"/>
  <c r="AP1049" i="222"/>
  <c r="AN1049" i="222"/>
  <c r="AI1049" i="222"/>
  <c r="AH1049" i="222"/>
  <c r="AF1049" i="222"/>
  <c r="AA1049" i="222"/>
  <c r="Z1049" i="222"/>
  <c r="X1049" i="222"/>
  <c r="S1049" i="222"/>
  <c r="R1049" i="222"/>
  <c r="P1049" i="222"/>
  <c r="K1049" i="222"/>
  <c r="J1049" i="222"/>
  <c r="H1049" i="222"/>
  <c r="AY1048" i="222"/>
  <c r="AX1048" i="222"/>
  <c r="AV1048" i="222"/>
  <c r="AQ1048" i="222"/>
  <c r="AP1048" i="222"/>
  <c r="AN1048" i="222"/>
  <c r="AI1048" i="222"/>
  <c r="AH1048" i="222"/>
  <c r="AF1048" i="222"/>
  <c r="AA1048" i="222"/>
  <c r="Z1048" i="222"/>
  <c r="X1048" i="222"/>
  <c r="S1048" i="222"/>
  <c r="R1048" i="222"/>
  <c r="P1048" i="222"/>
  <c r="K1048" i="222"/>
  <c r="J1048" i="222"/>
  <c r="H1048" i="222"/>
  <c r="AY1047" i="222"/>
  <c r="AX1047" i="222"/>
  <c r="AV1047" i="222"/>
  <c r="AQ1047" i="222"/>
  <c r="AP1047" i="222"/>
  <c r="AN1047" i="222"/>
  <c r="AI1047" i="222"/>
  <c r="AH1047" i="222"/>
  <c r="AF1047" i="222"/>
  <c r="AA1047" i="222"/>
  <c r="Z1047" i="222"/>
  <c r="X1047" i="222"/>
  <c r="S1047" i="222"/>
  <c r="R1047" i="222"/>
  <c r="P1047" i="222"/>
  <c r="K1047" i="222"/>
  <c r="J1047" i="222"/>
  <c r="H1047" i="222"/>
  <c r="AY1046" i="222"/>
  <c r="AX1046" i="222"/>
  <c r="AV1046" i="222"/>
  <c r="AQ1046" i="222"/>
  <c r="AP1046" i="222"/>
  <c r="AN1046" i="222"/>
  <c r="AI1046" i="222"/>
  <c r="AH1046" i="222"/>
  <c r="AF1046" i="222"/>
  <c r="AA1046" i="222"/>
  <c r="Z1046" i="222"/>
  <c r="X1046" i="222"/>
  <c r="S1046" i="222"/>
  <c r="R1046" i="222"/>
  <c r="P1046" i="222"/>
  <c r="K1046" i="222"/>
  <c r="J1046" i="222"/>
  <c r="H1046" i="222"/>
  <c r="AY1045" i="222"/>
  <c r="AX1045" i="222"/>
  <c r="AV1045" i="222"/>
  <c r="AQ1045" i="222"/>
  <c r="AP1045" i="222"/>
  <c r="AN1045" i="222"/>
  <c r="AI1045" i="222"/>
  <c r="AH1045" i="222"/>
  <c r="AF1045" i="222"/>
  <c r="AA1045" i="222"/>
  <c r="Z1045" i="222"/>
  <c r="X1045" i="222"/>
  <c r="S1045" i="222"/>
  <c r="R1045" i="222"/>
  <c r="P1045" i="222"/>
  <c r="K1045" i="222"/>
  <c r="J1045" i="222"/>
  <c r="H1045" i="222"/>
  <c r="AY1044" i="222"/>
  <c r="AX1044" i="222"/>
  <c r="AV1044" i="222"/>
  <c r="AQ1044" i="222"/>
  <c r="AP1044" i="222"/>
  <c r="AN1044" i="222"/>
  <c r="AI1044" i="222"/>
  <c r="AH1044" i="222"/>
  <c r="AF1044" i="222"/>
  <c r="AA1044" i="222"/>
  <c r="Z1044" i="222"/>
  <c r="X1044" i="222"/>
  <c r="S1044" i="222"/>
  <c r="R1044" i="222"/>
  <c r="P1044" i="222"/>
  <c r="K1044" i="222"/>
  <c r="J1044" i="222"/>
  <c r="H1044" i="222"/>
  <c r="AY1043" i="222"/>
  <c r="AX1043" i="222"/>
  <c r="AV1043" i="222"/>
  <c r="AQ1043" i="222"/>
  <c r="AP1043" i="222"/>
  <c r="AN1043" i="222"/>
  <c r="AI1043" i="222"/>
  <c r="AH1043" i="222"/>
  <c r="AF1043" i="222"/>
  <c r="AA1043" i="222"/>
  <c r="Z1043" i="222"/>
  <c r="X1043" i="222"/>
  <c r="S1043" i="222"/>
  <c r="R1043" i="222"/>
  <c r="P1043" i="222"/>
  <c r="K1043" i="222"/>
  <c r="J1043" i="222"/>
  <c r="H1043" i="222"/>
  <c r="AX1042" i="222"/>
  <c r="AY1042" i="222"/>
  <c r="AP1042" i="222"/>
  <c r="AQ1042" i="222"/>
  <c r="AH1042" i="222"/>
  <c r="AI1042" i="222"/>
  <c r="Z1042" i="222"/>
  <c r="AA1042" i="222"/>
  <c r="R1042" i="222"/>
  <c r="S1042" i="222"/>
  <c r="J1042" i="222"/>
  <c r="K1042" i="222"/>
  <c r="AY1041" i="222"/>
  <c r="AX1041" i="222"/>
  <c r="AV1041" i="222"/>
  <c r="AQ1041" i="222"/>
  <c r="AP1041" i="222"/>
  <c r="AN1041" i="222"/>
  <c r="AI1041" i="222"/>
  <c r="AH1041" i="222"/>
  <c r="AF1041" i="222"/>
  <c r="AA1041" i="222"/>
  <c r="Z1041" i="222"/>
  <c r="X1041" i="222"/>
  <c r="S1041" i="222"/>
  <c r="R1041" i="222"/>
  <c r="P1041" i="222"/>
  <c r="K1041" i="222"/>
  <c r="J1041" i="222"/>
  <c r="H1041" i="222"/>
  <c r="AY1040" i="222"/>
  <c r="AX1040" i="222"/>
  <c r="AV1040" i="222"/>
  <c r="AQ1040" i="222"/>
  <c r="AP1040" i="222"/>
  <c r="AN1040" i="222"/>
  <c r="AI1040" i="222"/>
  <c r="AH1040" i="222"/>
  <c r="AF1040" i="222"/>
  <c r="AA1040" i="222"/>
  <c r="Z1040" i="222"/>
  <c r="X1040" i="222"/>
  <c r="S1040" i="222"/>
  <c r="R1040" i="222"/>
  <c r="P1040" i="222"/>
  <c r="K1040" i="222"/>
  <c r="J1040" i="222"/>
  <c r="H1040" i="222"/>
  <c r="AY1039" i="222"/>
  <c r="AX1039" i="222"/>
  <c r="AV1039" i="222"/>
  <c r="AQ1039" i="222"/>
  <c r="AP1039" i="222"/>
  <c r="AN1039" i="222"/>
  <c r="AI1039" i="222"/>
  <c r="AH1039" i="222"/>
  <c r="AF1039" i="222"/>
  <c r="AA1039" i="222"/>
  <c r="Z1039" i="222"/>
  <c r="X1039" i="222"/>
  <c r="S1039" i="222"/>
  <c r="R1039" i="222"/>
  <c r="P1039" i="222"/>
  <c r="K1039" i="222"/>
  <c r="J1039" i="222"/>
  <c r="H1039" i="222"/>
  <c r="AY1038" i="222"/>
  <c r="AX1038" i="222"/>
  <c r="AV1038" i="222"/>
  <c r="AQ1038" i="222"/>
  <c r="AP1038" i="222"/>
  <c r="AN1038" i="222"/>
  <c r="AI1038" i="222"/>
  <c r="AH1038" i="222"/>
  <c r="AF1038" i="222"/>
  <c r="AA1038" i="222"/>
  <c r="Z1038" i="222"/>
  <c r="X1038" i="222"/>
  <c r="S1038" i="222"/>
  <c r="R1038" i="222"/>
  <c r="P1038" i="222"/>
  <c r="K1038" i="222"/>
  <c r="J1038" i="222"/>
  <c r="H1038" i="222"/>
  <c r="AY1037" i="222"/>
  <c r="AX1037" i="222"/>
  <c r="AV1037" i="222"/>
  <c r="AQ1037" i="222"/>
  <c r="AP1037" i="222"/>
  <c r="AN1037" i="222"/>
  <c r="AI1037" i="222"/>
  <c r="AH1037" i="222"/>
  <c r="AF1037" i="222"/>
  <c r="AA1037" i="222"/>
  <c r="Z1037" i="222"/>
  <c r="X1037" i="222"/>
  <c r="S1037" i="222"/>
  <c r="R1037" i="222"/>
  <c r="P1037" i="222"/>
  <c r="K1037" i="222"/>
  <c r="J1037" i="222"/>
  <c r="H1037" i="222"/>
  <c r="AY1036" i="222"/>
  <c r="AX1036" i="222"/>
  <c r="AV1036" i="222"/>
  <c r="AQ1036" i="222"/>
  <c r="AP1036" i="222"/>
  <c r="AN1036" i="222"/>
  <c r="AI1036" i="222"/>
  <c r="AH1036" i="222"/>
  <c r="AF1036" i="222"/>
  <c r="AA1036" i="222"/>
  <c r="Z1036" i="222"/>
  <c r="X1036" i="222"/>
  <c r="S1036" i="222"/>
  <c r="R1036" i="222"/>
  <c r="P1036" i="222"/>
  <c r="K1036" i="222"/>
  <c r="J1036" i="222"/>
  <c r="H1036" i="222"/>
  <c r="AY1035" i="222"/>
  <c r="AX1035" i="222"/>
  <c r="AV1035" i="222"/>
  <c r="AQ1035" i="222"/>
  <c r="AP1035" i="222"/>
  <c r="AN1035" i="222"/>
  <c r="AI1035" i="222"/>
  <c r="AH1035" i="222"/>
  <c r="AF1035" i="222"/>
  <c r="AA1035" i="222"/>
  <c r="Z1035" i="222"/>
  <c r="X1035" i="222"/>
  <c r="S1035" i="222"/>
  <c r="R1035" i="222"/>
  <c r="P1035" i="222"/>
  <c r="K1035" i="222"/>
  <c r="J1035" i="222"/>
  <c r="H1035" i="222"/>
  <c r="AY1034" i="222"/>
  <c r="AX1034" i="222"/>
  <c r="AV1034" i="222"/>
  <c r="AQ1034" i="222"/>
  <c r="AP1034" i="222"/>
  <c r="AN1034" i="222"/>
  <c r="AI1034" i="222"/>
  <c r="AH1034" i="222"/>
  <c r="AF1034" i="222"/>
  <c r="AA1034" i="222"/>
  <c r="Z1034" i="222"/>
  <c r="X1034" i="222"/>
  <c r="S1034" i="222"/>
  <c r="R1034" i="222"/>
  <c r="P1034" i="222"/>
  <c r="K1034" i="222"/>
  <c r="J1034" i="222"/>
  <c r="H1034" i="222"/>
  <c r="AY1033" i="222"/>
  <c r="AX1033" i="222"/>
  <c r="AV1033" i="222"/>
  <c r="AQ1033" i="222"/>
  <c r="AP1033" i="222"/>
  <c r="AN1033" i="222"/>
  <c r="AI1033" i="222"/>
  <c r="AH1033" i="222"/>
  <c r="AF1033" i="222"/>
  <c r="AA1033" i="222"/>
  <c r="Z1033" i="222"/>
  <c r="X1033" i="222"/>
  <c r="S1033" i="222"/>
  <c r="R1033" i="222"/>
  <c r="P1033" i="222"/>
  <c r="K1033" i="222"/>
  <c r="J1033" i="222"/>
  <c r="H1033" i="222"/>
  <c r="AY1032" i="222"/>
  <c r="AX1032" i="222"/>
  <c r="AV1032" i="222"/>
  <c r="AQ1032" i="222"/>
  <c r="AP1032" i="222"/>
  <c r="AN1032" i="222"/>
  <c r="AI1032" i="222"/>
  <c r="AH1032" i="222"/>
  <c r="AF1032" i="222"/>
  <c r="AA1032" i="222"/>
  <c r="Z1032" i="222"/>
  <c r="X1032" i="222"/>
  <c r="S1032" i="222"/>
  <c r="R1032" i="222"/>
  <c r="P1032" i="222"/>
  <c r="K1032" i="222"/>
  <c r="J1032" i="222"/>
  <c r="H1032" i="222"/>
  <c r="AY1031" i="222"/>
  <c r="AX1031" i="222"/>
  <c r="AV1031" i="222"/>
  <c r="AQ1031" i="222"/>
  <c r="AP1031" i="222"/>
  <c r="AN1031" i="222"/>
  <c r="AI1031" i="222"/>
  <c r="AH1031" i="222"/>
  <c r="AF1031" i="222"/>
  <c r="AA1031" i="222"/>
  <c r="Z1031" i="222"/>
  <c r="X1031" i="222"/>
  <c r="S1031" i="222"/>
  <c r="R1031" i="222"/>
  <c r="P1031" i="222"/>
  <c r="K1031" i="222"/>
  <c r="J1031" i="222"/>
  <c r="H1031" i="222"/>
  <c r="AY1030" i="222"/>
  <c r="AX1030" i="222"/>
  <c r="AV1030" i="222"/>
  <c r="AQ1030" i="222"/>
  <c r="AP1030" i="222"/>
  <c r="AN1030" i="222"/>
  <c r="AI1030" i="222"/>
  <c r="AH1030" i="222"/>
  <c r="AF1030" i="222"/>
  <c r="AA1030" i="222"/>
  <c r="Z1030" i="222"/>
  <c r="X1030" i="222"/>
  <c r="S1030" i="222"/>
  <c r="R1030" i="222"/>
  <c r="P1030" i="222"/>
  <c r="K1030" i="222"/>
  <c r="J1030" i="222"/>
  <c r="H1030" i="222"/>
  <c r="AY1029" i="222"/>
  <c r="AX1029" i="222"/>
  <c r="AV1029" i="222"/>
  <c r="AQ1029" i="222"/>
  <c r="AP1029" i="222"/>
  <c r="AN1029" i="222"/>
  <c r="AI1029" i="222"/>
  <c r="AH1029" i="222"/>
  <c r="AF1029" i="222"/>
  <c r="AA1029" i="222"/>
  <c r="Z1029" i="222"/>
  <c r="X1029" i="222"/>
  <c r="S1029" i="222"/>
  <c r="R1029" i="222"/>
  <c r="P1029" i="222"/>
  <c r="K1029" i="222"/>
  <c r="J1029" i="222"/>
  <c r="H1029" i="222"/>
  <c r="AY1028" i="222"/>
  <c r="AX1028" i="222"/>
  <c r="AV1028" i="222"/>
  <c r="AQ1028" i="222"/>
  <c r="AP1028" i="222"/>
  <c r="AN1028" i="222"/>
  <c r="AI1028" i="222"/>
  <c r="AH1028" i="222"/>
  <c r="AF1028" i="222"/>
  <c r="AA1028" i="222"/>
  <c r="Z1028" i="222"/>
  <c r="X1028" i="222"/>
  <c r="S1028" i="222"/>
  <c r="R1028" i="222"/>
  <c r="P1028" i="222"/>
  <c r="K1028" i="222"/>
  <c r="J1028" i="222"/>
  <c r="H1028" i="222"/>
  <c r="AY1027" i="222"/>
  <c r="AX1027" i="222"/>
  <c r="AV1027" i="222"/>
  <c r="AQ1027" i="222"/>
  <c r="AP1027" i="222"/>
  <c r="AN1027" i="222"/>
  <c r="AI1027" i="222"/>
  <c r="AH1027" i="222"/>
  <c r="AF1027" i="222"/>
  <c r="AA1027" i="222"/>
  <c r="Z1027" i="222"/>
  <c r="X1027" i="222"/>
  <c r="S1027" i="222"/>
  <c r="R1027" i="222"/>
  <c r="P1027" i="222"/>
  <c r="K1027" i="222"/>
  <c r="J1027" i="222"/>
  <c r="H1027" i="222"/>
  <c r="AY1026" i="222"/>
  <c r="AX1026" i="222"/>
  <c r="AV1026" i="222"/>
  <c r="AQ1026" i="222"/>
  <c r="AP1026" i="222"/>
  <c r="AN1026" i="222"/>
  <c r="AI1026" i="222"/>
  <c r="AH1026" i="222"/>
  <c r="AF1026" i="222"/>
  <c r="AA1026" i="222"/>
  <c r="Z1026" i="222"/>
  <c r="X1026" i="222"/>
  <c r="S1026" i="222"/>
  <c r="R1026" i="222"/>
  <c r="P1026" i="222"/>
  <c r="K1026" i="222"/>
  <c r="J1026" i="222"/>
  <c r="H1026" i="222"/>
  <c r="AX1025" i="222"/>
  <c r="AY1025" i="222"/>
  <c r="AP1025" i="222"/>
  <c r="AQ1025" i="222"/>
  <c r="AH1025" i="222"/>
  <c r="AF1025" i="222"/>
  <c r="Z1025" i="222"/>
  <c r="AA1025" i="222"/>
  <c r="R1025" i="222"/>
  <c r="P1025" i="222"/>
  <c r="J1025" i="222"/>
  <c r="K1025" i="222"/>
  <c r="AY1024" i="222"/>
  <c r="AX1024" i="222"/>
  <c r="AV1024" i="222"/>
  <c r="AQ1024" i="222"/>
  <c r="AP1024" i="222"/>
  <c r="AN1024" i="222"/>
  <c r="AI1024" i="222"/>
  <c r="AH1024" i="222"/>
  <c r="AF1024" i="222"/>
  <c r="AA1024" i="222"/>
  <c r="Z1024" i="222"/>
  <c r="X1024" i="222"/>
  <c r="S1024" i="222"/>
  <c r="R1024" i="222"/>
  <c r="P1024" i="222"/>
  <c r="K1024" i="222"/>
  <c r="J1024" i="222"/>
  <c r="H1024" i="222"/>
  <c r="AY1023" i="222"/>
  <c r="AX1023" i="222"/>
  <c r="AV1023" i="222"/>
  <c r="AQ1023" i="222"/>
  <c r="AP1023" i="222"/>
  <c r="AN1023" i="222"/>
  <c r="AI1023" i="222"/>
  <c r="AH1023" i="222"/>
  <c r="AF1023" i="222"/>
  <c r="AA1023" i="222"/>
  <c r="Z1023" i="222"/>
  <c r="X1023" i="222"/>
  <c r="S1023" i="222"/>
  <c r="R1023" i="222"/>
  <c r="P1023" i="222"/>
  <c r="K1023" i="222"/>
  <c r="J1023" i="222"/>
  <c r="H1023" i="222"/>
  <c r="AY1022" i="222"/>
  <c r="AX1022" i="222"/>
  <c r="AV1022" i="222"/>
  <c r="AQ1022" i="222"/>
  <c r="AP1022" i="222"/>
  <c r="AN1022" i="222"/>
  <c r="AI1022" i="222"/>
  <c r="AH1022" i="222"/>
  <c r="AF1022" i="222"/>
  <c r="AA1022" i="222"/>
  <c r="Z1022" i="222"/>
  <c r="X1022" i="222"/>
  <c r="S1022" i="222"/>
  <c r="R1022" i="222"/>
  <c r="P1022" i="222"/>
  <c r="K1022" i="222"/>
  <c r="J1022" i="222"/>
  <c r="H1022" i="222"/>
  <c r="AY1021" i="222"/>
  <c r="AX1021" i="222"/>
  <c r="AV1021" i="222"/>
  <c r="AQ1021" i="222"/>
  <c r="AP1021" i="222"/>
  <c r="AN1021" i="222"/>
  <c r="AI1021" i="222"/>
  <c r="AH1021" i="222"/>
  <c r="AF1021" i="222"/>
  <c r="AA1021" i="222"/>
  <c r="Z1021" i="222"/>
  <c r="X1021" i="222"/>
  <c r="S1021" i="222"/>
  <c r="R1021" i="222"/>
  <c r="P1021" i="222"/>
  <c r="K1021" i="222"/>
  <c r="J1021" i="222"/>
  <c r="H1021" i="222"/>
  <c r="AY1020" i="222"/>
  <c r="AX1020" i="222"/>
  <c r="AV1020" i="222"/>
  <c r="AQ1020" i="222"/>
  <c r="AP1020" i="222"/>
  <c r="AN1020" i="222"/>
  <c r="AI1020" i="222"/>
  <c r="AH1020" i="222"/>
  <c r="AF1020" i="222"/>
  <c r="AA1020" i="222"/>
  <c r="Z1020" i="222"/>
  <c r="X1020" i="222"/>
  <c r="S1020" i="222"/>
  <c r="R1020" i="222"/>
  <c r="P1020" i="222"/>
  <c r="K1020" i="222"/>
  <c r="J1020" i="222"/>
  <c r="H1020" i="222"/>
  <c r="AY1019" i="222"/>
  <c r="AX1019" i="222"/>
  <c r="AV1019" i="222"/>
  <c r="AQ1019" i="222"/>
  <c r="AP1019" i="222"/>
  <c r="AN1019" i="222"/>
  <c r="AI1019" i="222"/>
  <c r="AH1019" i="222"/>
  <c r="AF1019" i="222"/>
  <c r="AA1019" i="222"/>
  <c r="Z1019" i="222"/>
  <c r="X1019" i="222"/>
  <c r="S1019" i="222"/>
  <c r="R1019" i="222"/>
  <c r="P1019" i="222"/>
  <c r="K1019" i="222"/>
  <c r="J1019" i="222"/>
  <c r="H1019" i="222"/>
  <c r="AY1018" i="222"/>
  <c r="AX1018" i="222"/>
  <c r="AV1018" i="222"/>
  <c r="AQ1018" i="222"/>
  <c r="AP1018" i="222"/>
  <c r="AN1018" i="222"/>
  <c r="AI1018" i="222"/>
  <c r="AH1018" i="222"/>
  <c r="AF1018" i="222"/>
  <c r="AA1018" i="222"/>
  <c r="Z1018" i="222"/>
  <c r="X1018" i="222"/>
  <c r="S1018" i="222"/>
  <c r="R1018" i="222"/>
  <c r="P1018" i="222"/>
  <c r="K1018" i="222"/>
  <c r="J1018" i="222"/>
  <c r="H1018" i="222"/>
  <c r="AY1017" i="222"/>
  <c r="AX1017" i="222"/>
  <c r="AV1017" i="222"/>
  <c r="AQ1017" i="222"/>
  <c r="AP1017" i="222"/>
  <c r="AN1017" i="222"/>
  <c r="AI1017" i="222"/>
  <c r="AH1017" i="222"/>
  <c r="AF1017" i="222"/>
  <c r="AA1017" i="222"/>
  <c r="Z1017" i="222"/>
  <c r="X1017" i="222"/>
  <c r="S1017" i="222"/>
  <c r="R1017" i="222"/>
  <c r="P1017" i="222"/>
  <c r="K1017" i="222"/>
  <c r="J1017" i="222"/>
  <c r="H1017" i="222"/>
  <c r="AY1016" i="222"/>
  <c r="AX1016" i="222"/>
  <c r="AV1016" i="222"/>
  <c r="AQ1016" i="222"/>
  <c r="AP1016" i="222"/>
  <c r="AN1016" i="222"/>
  <c r="AI1016" i="222"/>
  <c r="AH1016" i="222"/>
  <c r="AF1016" i="222"/>
  <c r="AA1016" i="222"/>
  <c r="Z1016" i="222"/>
  <c r="X1016" i="222"/>
  <c r="S1016" i="222"/>
  <c r="R1016" i="222"/>
  <c r="P1016" i="222"/>
  <c r="K1016" i="222"/>
  <c r="J1016" i="222"/>
  <c r="H1016" i="222"/>
  <c r="AY1015" i="222"/>
  <c r="AX1015" i="222"/>
  <c r="AV1015" i="222"/>
  <c r="AQ1015" i="222"/>
  <c r="AP1015" i="222"/>
  <c r="AN1015" i="222"/>
  <c r="AI1015" i="222"/>
  <c r="AH1015" i="222"/>
  <c r="AF1015" i="222"/>
  <c r="AA1015" i="222"/>
  <c r="Z1015" i="222"/>
  <c r="X1015" i="222"/>
  <c r="S1015" i="222"/>
  <c r="R1015" i="222"/>
  <c r="P1015" i="222"/>
  <c r="K1015" i="222"/>
  <c r="J1015" i="222"/>
  <c r="H1015" i="222"/>
  <c r="AY1014" i="222"/>
  <c r="AX1014" i="222"/>
  <c r="AV1014" i="222"/>
  <c r="AQ1014" i="222"/>
  <c r="AP1014" i="222"/>
  <c r="AN1014" i="222"/>
  <c r="AI1014" i="222"/>
  <c r="AH1014" i="222"/>
  <c r="AF1014" i="222"/>
  <c r="AA1014" i="222"/>
  <c r="Z1014" i="222"/>
  <c r="X1014" i="222"/>
  <c r="S1014" i="222"/>
  <c r="R1014" i="222"/>
  <c r="P1014" i="222"/>
  <c r="K1014" i="222"/>
  <c r="J1014" i="222"/>
  <c r="H1014" i="222"/>
  <c r="AY1013" i="222"/>
  <c r="AX1013" i="222"/>
  <c r="AV1013" i="222"/>
  <c r="AQ1013" i="222"/>
  <c r="AP1013" i="222"/>
  <c r="AN1013" i="222"/>
  <c r="AI1013" i="222"/>
  <c r="AH1013" i="222"/>
  <c r="AF1013" i="222"/>
  <c r="AA1013" i="222"/>
  <c r="Z1013" i="222"/>
  <c r="X1013" i="222"/>
  <c r="S1013" i="222"/>
  <c r="R1013" i="222"/>
  <c r="P1013" i="222"/>
  <c r="K1013" i="222"/>
  <c r="J1013" i="222"/>
  <c r="H1013" i="222"/>
  <c r="AY1012" i="222"/>
  <c r="AX1012" i="222"/>
  <c r="AV1012" i="222"/>
  <c r="AQ1012" i="222"/>
  <c r="AP1012" i="222"/>
  <c r="AN1012" i="222"/>
  <c r="AI1012" i="222"/>
  <c r="AH1012" i="222"/>
  <c r="AF1012" i="222"/>
  <c r="AA1012" i="222"/>
  <c r="Z1012" i="222"/>
  <c r="X1012" i="222"/>
  <c r="S1012" i="222"/>
  <c r="R1012" i="222"/>
  <c r="P1012" i="222"/>
  <c r="K1012" i="222"/>
  <c r="J1012" i="222"/>
  <c r="H1012" i="222"/>
  <c r="AY1011" i="222"/>
  <c r="AX1011" i="222"/>
  <c r="AV1011" i="222"/>
  <c r="AQ1011" i="222"/>
  <c r="AP1011" i="222"/>
  <c r="AN1011" i="222"/>
  <c r="AI1011" i="222"/>
  <c r="AH1011" i="222"/>
  <c r="AF1011" i="222"/>
  <c r="AA1011" i="222"/>
  <c r="Z1011" i="222"/>
  <c r="X1011" i="222"/>
  <c r="S1011" i="222"/>
  <c r="R1011" i="222"/>
  <c r="P1011" i="222"/>
  <c r="K1011" i="222"/>
  <c r="J1011" i="222"/>
  <c r="H1011" i="222"/>
  <c r="AY1010" i="222"/>
  <c r="AX1010" i="222"/>
  <c r="AV1010" i="222"/>
  <c r="AQ1010" i="222"/>
  <c r="AP1010" i="222"/>
  <c r="AN1010" i="222"/>
  <c r="AI1010" i="222"/>
  <c r="AH1010" i="222"/>
  <c r="AF1010" i="222"/>
  <c r="AA1010" i="222"/>
  <c r="Z1010" i="222"/>
  <c r="X1010" i="222"/>
  <c r="S1010" i="222"/>
  <c r="R1010" i="222"/>
  <c r="P1010" i="222"/>
  <c r="K1010" i="222"/>
  <c r="J1010" i="222"/>
  <c r="H1010" i="222"/>
  <c r="AY1009" i="222"/>
  <c r="AX1009" i="222"/>
  <c r="AV1009" i="222"/>
  <c r="AQ1009" i="222"/>
  <c r="AP1009" i="222"/>
  <c r="AN1009" i="222"/>
  <c r="AI1009" i="222"/>
  <c r="AH1009" i="222"/>
  <c r="AF1009" i="222"/>
  <c r="AA1009" i="222"/>
  <c r="Z1009" i="222"/>
  <c r="X1009" i="222"/>
  <c r="S1009" i="222"/>
  <c r="R1009" i="222"/>
  <c r="P1009" i="222"/>
  <c r="K1009" i="222"/>
  <c r="J1009" i="222"/>
  <c r="H1009" i="222"/>
  <c r="AX1008" i="222"/>
  <c r="AY1008" i="222"/>
  <c r="AP1008" i="222"/>
  <c r="AQ1008" i="222"/>
  <c r="AH1008" i="222"/>
  <c r="AI1008" i="222"/>
  <c r="Z1008" i="222"/>
  <c r="AA1008" i="222"/>
  <c r="R1008" i="222"/>
  <c r="S1008" i="222"/>
  <c r="J1008" i="222"/>
  <c r="K1008" i="222"/>
  <c r="AY1007" i="222"/>
  <c r="AX1007" i="222"/>
  <c r="AV1007" i="222"/>
  <c r="AQ1007" i="222"/>
  <c r="AP1007" i="222"/>
  <c r="AN1007" i="222"/>
  <c r="AI1007" i="222"/>
  <c r="AH1007" i="222"/>
  <c r="AF1007" i="222"/>
  <c r="AA1007" i="222"/>
  <c r="Z1007" i="222"/>
  <c r="X1007" i="222"/>
  <c r="S1007" i="222"/>
  <c r="R1007" i="222"/>
  <c r="P1007" i="222"/>
  <c r="K1007" i="222"/>
  <c r="J1007" i="222"/>
  <c r="H1007" i="222"/>
  <c r="AY1006" i="222"/>
  <c r="AX1006" i="222"/>
  <c r="AV1006" i="222"/>
  <c r="AQ1006" i="222"/>
  <c r="AP1006" i="222"/>
  <c r="AN1006" i="222"/>
  <c r="AI1006" i="222"/>
  <c r="AH1006" i="222"/>
  <c r="AF1006" i="222"/>
  <c r="AA1006" i="222"/>
  <c r="Z1006" i="222"/>
  <c r="X1006" i="222"/>
  <c r="S1006" i="222"/>
  <c r="R1006" i="222"/>
  <c r="P1006" i="222"/>
  <c r="K1006" i="222"/>
  <c r="J1006" i="222"/>
  <c r="H1006" i="222"/>
  <c r="AY1005" i="222"/>
  <c r="AX1005" i="222"/>
  <c r="AV1005" i="222"/>
  <c r="AQ1005" i="222"/>
  <c r="AP1005" i="222"/>
  <c r="AN1005" i="222"/>
  <c r="AI1005" i="222"/>
  <c r="AH1005" i="222"/>
  <c r="AF1005" i="222"/>
  <c r="AA1005" i="222"/>
  <c r="Z1005" i="222"/>
  <c r="X1005" i="222"/>
  <c r="S1005" i="222"/>
  <c r="R1005" i="222"/>
  <c r="P1005" i="222"/>
  <c r="K1005" i="222"/>
  <c r="J1005" i="222"/>
  <c r="H1005" i="222"/>
  <c r="AY1004" i="222"/>
  <c r="AX1004" i="222"/>
  <c r="AV1004" i="222"/>
  <c r="AQ1004" i="222"/>
  <c r="AP1004" i="222"/>
  <c r="AN1004" i="222"/>
  <c r="AI1004" i="222"/>
  <c r="AH1004" i="222"/>
  <c r="AF1004" i="222"/>
  <c r="AA1004" i="222"/>
  <c r="Z1004" i="222"/>
  <c r="X1004" i="222"/>
  <c r="S1004" i="222"/>
  <c r="R1004" i="222"/>
  <c r="P1004" i="222"/>
  <c r="K1004" i="222"/>
  <c r="J1004" i="222"/>
  <c r="H1004" i="222"/>
  <c r="AY1003" i="222"/>
  <c r="AX1003" i="222"/>
  <c r="AV1003" i="222"/>
  <c r="AQ1003" i="222"/>
  <c r="AP1003" i="222"/>
  <c r="AN1003" i="222"/>
  <c r="AI1003" i="222"/>
  <c r="AH1003" i="222"/>
  <c r="AF1003" i="222"/>
  <c r="AA1003" i="222"/>
  <c r="Z1003" i="222"/>
  <c r="X1003" i="222"/>
  <c r="S1003" i="222"/>
  <c r="R1003" i="222"/>
  <c r="P1003" i="222"/>
  <c r="K1003" i="222"/>
  <c r="J1003" i="222"/>
  <c r="H1003" i="222"/>
  <c r="AY1002" i="222"/>
  <c r="AX1002" i="222"/>
  <c r="AV1002" i="222"/>
  <c r="AQ1002" i="222"/>
  <c r="AP1002" i="222"/>
  <c r="AN1002" i="222"/>
  <c r="AI1002" i="222"/>
  <c r="AH1002" i="222"/>
  <c r="AF1002" i="222"/>
  <c r="AA1002" i="222"/>
  <c r="Z1002" i="222"/>
  <c r="X1002" i="222"/>
  <c r="S1002" i="222"/>
  <c r="R1002" i="222"/>
  <c r="P1002" i="222"/>
  <c r="K1002" i="222"/>
  <c r="J1002" i="222"/>
  <c r="H1002" i="222"/>
  <c r="AY1001" i="222"/>
  <c r="AX1001" i="222"/>
  <c r="AV1001" i="222"/>
  <c r="AQ1001" i="222"/>
  <c r="AP1001" i="222"/>
  <c r="AN1001" i="222"/>
  <c r="AI1001" i="222"/>
  <c r="AH1001" i="222"/>
  <c r="AF1001" i="222"/>
  <c r="AA1001" i="222"/>
  <c r="Z1001" i="222"/>
  <c r="X1001" i="222"/>
  <c r="S1001" i="222"/>
  <c r="R1001" i="222"/>
  <c r="P1001" i="222"/>
  <c r="K1001" i="222"/>
  <c r="J1001" i="222"/>
  <c r="H1001" i="222"/>
  <c r="AY1000" i="222"/>
  <c r="AX1000" i="222"/>
  <c r="AV1000" i="222"/>
  <c r="AQ1000" i="222"/>
  <c r="AP1000" i="222"/>
  <c r="AN1000" i="222"/>
  <c r="AI1000" i="222"/>
  <c r="AH1000" i="222"/>
  <c r="AF1000" i="222"/>
  <c r="AA1000" i="222"/>
  <c r="Z1000" i="222"/>
  <c r="X1000" i="222"/>
  <c r="S1000" i="222"/>
  <c r="R1000" i="222"/>
  <c r="P1000" i="222"/>
  <c r="K1000" i="222"/>
  <c r="J1000" i="222"/>
  <c r="H1000" i="222"/>
  <c r="AY999" i="222"/>
  <c r="AX999" i="222"/>
  <c r="AV999" i="222"/>
  <c r="AQ999" i="222"/>
  <c r="AP999" i="222"/>
  <c r="AN999" i="222"/>
  <c r="AI999" i="222"/>
  <c r="AH999" i="222"/>
  <c r="AF999" i="222"/>
  <c r="AA999" i="222"/>
  <c r="Z999" i="222"/>
  <c r="X999" i="222"/>
  <c r="S999" i="222"/>
  <c r="R999" i="222"/>
  <c r="P999" i="222"/>
  <c r="K999" i="222"/>
  <c r="J999" i="222"/>
  <c r="H999" i="222"/>
  <c r="AY998" i="222"/>
  <c r="AX998" i="222"/>
  <c r="AV998" i="222"/>
  <c r="AQ998" i="222"/>
  <c r="AP998" i="222"/>
  <c r="AN998" i="222"/>
  <c r="AI998" i="222"/>
  <c r="AH998" i="222"/>
  <c r="AF998" i="222"/>
  <c r="AA998" i="222"/>
  <c r="Z998" i="222"/>
  <c r="X998" i="222"/>
  <c r="S998" i="222"/>
  <c r="R998" i="222"/>
  <c r="P998" i="222"/>
  <c r="K998" i="222"/>
  <c r="J998" i="222"/>
  <c r="H998" i="222"/>
  <c r="AY997" i="222"/>
  <c r="AX997" i="222"/>
  <c r="AV997" i="222"/>
  <c r="AQ997" i="222"/>
  <c r="AP997" i="222"/>
  <c r="AN997" i="222"/>
  <c r="AI997" i="222"/>
  <c r="AH997" i="222"/>
  <c r="AF997" i="222"/>
  <c r="AA997" i="222"/>
  <c r="Z997" i="222"/>
  <c r="X997" i="222"/>
  <c r="S997" i="222"/>
  <c r="R997" i="222"/>
  <c r="P997" i="222"/>
  <c r="K997" i="222"/>
  <c r="J997" i="222"/>
  <c r="H997" i="222"/>
  <c r="AY996" i="222"/>
  <c r="AX996" i="222"/>
  <c r="AV996" i="222"/>
  <c r="AQ996" i="222"/>
  <c r="AP996" i="222"/>
  <c r="AN996" i="222"/>
  <c r="AI996" i="222"/>
  <c r="AH996" i="222"/>
  <c r="AF996" i="222"/>
  <c r="AA996" i="222"/>
  <c r="Z996" i="222"/>
  <c r="X996" i="222"/>
  <c r="S996" i="222"/>
  <c r="R996" i="222"/>
  <c r="P996" i="222"/>
  <c r="K996" i="222"/>
  <c r="J996" i="222"/>
  <c r="H996" i="222"/>
  <c r="AY995" i="222"/>
  <c r="AX995" i="222"/>
  <c r="AV995" i="222"/>
  <c r="AQ995" i="222"/>
  <c r="AP995" i="222"/>
  <c r="AN995" i="222"/>
  <c r="AI995" i="222"/>
  <c r="AH995" i="222"/>
  <c r="AF995" i="222"/>
  <c r="AA995" i="222"/>
  <c r="Z995" i="222"/>
  <c r="X995" i="222"/>
  <c r="S995" i="222"/>
  <c r="R995" i="222"/>
  <c r="P995" i="222"/>
  <c r="K995" i="222"/>
  <c r="J995" i="222"/>
  <c r="H995" i="222"/>
  <c r="AY994" i="222"/>
  <c r="AX994" i="222"/>
  <c r="AV994" i="222"/>
  <c r="AQ994" i="222"/>
  <c r="AP994" i="222"/>
  <c r="AN994" i="222"/>
  <c r="AI994" i="222"/>
  <c r="AH994" i="222"/>
  <c r="AF994" i="222"/>
  <c r="AA994" i="222"/>
  <c r="Z994" i="222"/>
  <c r="X994" i="222"/>
  <c r="S994" i="222"/>
  <c r="R994" i="222"/>
  <c r="P994" i="222"/>
  <c r="K994" i="222"/>
  <c r="J994" i="222"/>
  <c r="H994" i="222"/>
  <c r="AY993" i="222"/>
  <c r="AX993" i="222"/>
  <c r="AV993" i="222"/>
  <c r="AQ993" i="222"/>
  <c r="AP993" i="222"/>
  <c r="AN993" i="222"/>
  <c r="AI993" i="222"/>
  <c r="AH993" i="222"/>
  <c r="AF993" i="222"/>
  <c r="AA993" i="222"/>
  <c r="Z993" i="222"/>
  <c r="X993" i="222"/>
  <c r="S993" i="222"/>
  <c r="R993" i="222"/>
  <c r="P993" i="222"/>
  <c r="K993" i="222"/>
  <c r="J993" i="222"/>
  <c r="H993" i="222"/>
  <c r="AY992" i="222"/>
  <c r="AX992" i="222"/>
  <c r="AV992" i="222"/>
  <c r="AQ992" i="222"/>
  <c r="AP992" i="222"/>
  <c r="AN992" i="222"/>
  <c r="AI992" i="222"/>
  <c r="AH992" i="222"/>
  <c r="AF992" i="222"/>
  <c r="AA992" i="222"/>
  <c r="Z992" i="222"/>
  <c r="X992" i="222"/>
  <c r="S992" i="222"/>
  <c r="R992" i="222"/>
  <c r="P992" i="222"/>
  <c r="K992" i="222"/>
  <c r="J992" i="222"/>
  <c r="H992" i="222"/>
  <c r="AX991" i="222"/>
  <c r="AY991" i="222"/>
  <c r="AP991" i="222"/>
  <c r="AQ991" i="222"/>
  <c r="AH991" i="222"/>
  <c r="AI991" i="222"/>
  <c r="Z991" i="222"/>
  <c r="AA991" i="222"/>
  <c r="R991" i="222"/>
  <c r="S991" i="222"/>
  <c r="J991" i="222"/>
  <c r="K991" i="222"/>
  <c r="AY990" i="222"/>
  <c r="AX990" i="222"/>
  <c r="AV990" i="222"/>
  <c r="AQ990" i="222"/>
  <c r="AP990" i="222"/>
  <c r="AN990" i="222"/>
  <c r="AI990" i="222"/>
  <c r="AH990" i="222"/>
  <c r="AF990" i="222"/>
  <c r="AA990" i="222"/>
  <c r="Z990" i="222"/>
  <c r="X990" i="222"/>
  <c r="S990" i="222"/>
  <c r="R990" i="222"/>
  <c r="P990" i="222"/>
  <c r="K990" i="222"/>
  <c r="J990" i="222"/>
  <c r="H990" i="222"/>
  <c r="AY989" i="222"/>
  <c r="AX989" i="222"/>
  <c r="AV989" i="222"/>
  <c r="AQ989" i="222"/>
  <c r="AP989" i="222"/>
  <c r="AN989" i="222"/>
  <c r="AI989" i="222"/>
  <c r="AH989" i="222"/>
  <c r="AF989" i="222"/>
  <c r="AA989" i="222"/>
  <c r="Z989" i="222"/>
  <c r="X989" i="222"/>
  <c r="S989" i="222"/>
  <c r="R989" i="222"/>
  <c r="P989" i="222"/>
  <c r="K989" i="222"/>
  <c r="J989" i="222"/>
  <c r="H989" i="222"/>
  <c r="AY988" i="222"/>
  <c r="AX988" i="222"/>
  <c r="AV988" i="222"/>
  <c r="AQ988" i="222"/>
  <c r="AP988" i="222"/>
  <c r="AN988" i="222"/>
  <c r="AI988" i="222"/>
  <c r="AH988" i="222"/>
  <c r="AF988" i="222"/>
  <c r="AA988" i="222"/>
  <c r="Z988" i="222"/>
  <c r="X988" i="222"/>
  <c r="S988" i="222"/>
  <c r="R988" i="222"/>
  <c r="P988" i="222"/>
  <c r="K988" i="222"/>
  <c r="J988" i="222"/>
  <c r="H988" i="222"/>
  <c r="AY987" i="222"/>
  <c r="AX987" i="222"/>
  <c r="AV987" i="222"/>
  <c r="AQ987" i="222"/>
  <c r="AP987" i="222"/>
  <c r="AN987" i="222"/>
  <c r="AI987" i="222"/>
  <c r="AH987" i="222"/>
  <c r="AF987" i="222"/>
  <c r="AA987" i="222"/>
  <c r="Z987" i="222"/>
  <c r="X987" i="222"/>
  <c r="S987" i="222"/>
  <c r="R987" i="222"/>
  <c r="P987" i="222"/>
  <c r="K987" i="222"/>
  <c r="J987" i="222"/>
  <c r="H987" i="222"/>
  <c r="AY986" i="222"/>
  <c r="AX986" i="222"/>
  <c r="AV986" i="222"/>
  <c r="AQ986" i="222"/>
  <c r="AP986" i="222"/>
  <c r="AN986" i="222"/>
  <c r="AI986" i="222"/>
  <c r="AH986" i="222"/>
  <c r="AF986" i="222"/>
  <c r="AA986" i="222"/>
  <c r="Z986" i="222"/>
  <c r="X986" i="222"/>
  <c r="S986" i="222"/>
  <c r="R986" i="222"/>
  <c r="P986" i="222"/>
  <c r="K986" i="222"/>
  <c r="J986" i="222"/>
  <c r="H986" i="222"/>
  <c r="AY985" i="222"/>
  <c r="AX985" i="222"/>
  <c r="AV985" i="222"/>
  <c r="AQ985" i="222"/>
  <c r="AP985" i="222"/>
  <c r="AN985" i="222"/>
  <c r="AI985" i="222"/>
  <c r="AH985" i="222"/>
  <c r="AF985" i="222"/>
  <c r="AA985" i="222"/>
  <c r="Z985" i="222"/>
  <c r="X985" i="222"/>
  <c r="S985" i="222"/>
  <c r="R985" i="222"/>
  <c r="P985" i="222"/>
  <c r="K985" i="222"/>
  <c r="J985" i="222"/>
  <c r="H985" i="222"/>
  <c r="AY984" i="222"/>
  <c r="AX984" i="222"/>
  <c r="AV984" i="222"/>
  <c r="AQ984" i="222"/>
  <c r="AP984" i="222"/>
  <c r="AN984" i="222"/>
  <c r="AI984" i="222"/>
  <c r="AH984" i="222"/>
  <c r="AF984" i="222"/>
  <c r="AA984" i="222"/>
  <c r="Z984" i="222"/>
  <c r="X984" i="222"/>
  <c r="S984" i="222"/>
  <c r="R984" i="222"/>
  <c r="P984" i="222"/>
  <c r="K984" i="222"/>
  <c r="J984" i="222"/>
  <c r="H984" i="222"/>
  <c r="AY983" i="222"/>
  <c r="AX983" i="222"/>
  <c r="AV983" i="222"/>
  <c r="AQ983" i="222"/>
  <c r="AP983" i="222"/>
  <c r="AN983" i="222"/>
  <c r="AI983" i="222"/>
  <c r="AH983" i="222"/>
  <c r="AF983" i="222"/>
  <c r="AA983" i="222"/>
  <c r="Z983" i="222"/>
  <c r="X983" i="222"/>
  <c r="S983" i="222"/>
  <c r="R983" i="222"/>
  <c r="P983" i="222"/>
  <c r="K983" i="222"/>
  <c r="J983" i="222"/>
  <c r="H983" i="222"/>
  <c r="AY982" i="222"/>
  <c r="AX982" i="222"/>
  <c r="AV982" i="222"/>
  <c r="AQ982" i="222"/>
  <c r="AP982" i="222"/>
  <c r="AN982" i="222"/>
  <c r="AI982" i="222"/>
  <c r="AH982" i="222"/>
  <c r="AF982" i="222"/>
  <c r="AA982" i="222"/>
  <c r="Z982" i="222"/>
  <c r="X982" i="222"/>
  <c r="S982" i="222"/>
  <c r="R982" i="222"/>
  <c r="P982" i="222"/>
  <c r="K982" i="222"/>
  <c r="J982" i="222"/>
  <c r="H982" i="222"/>
  <c r="AY981" i="222"/>
  <c r="AX981" i="222"/>
  <c r="AV981" i="222"/>
  <c r="AQ981" i="222"/>
  <c r="AP981" i="222"/>
  <c r="AN981" i="222"/>
  <c r="AI981" i="222"/>
  <c r="AH981" i="222"/>
  <c r="AF981" i="222"/>
  <c r="AA981" i="222"/>
  <c r="Z981" i="222"/>
  <c r="X981" i="222"/>
  <c r="S981" i="222"/>
  <c r="R981" i="222"/>
  <c r="P981" i="222"/>
  <c r="K981" i="222"/>
  <c r="J981" i="222"/>
  <c r="H981" i="222"/>
  <c r="AY980" i="222"/>
  <c r="AX980" i="222"/>
  <c r="AV980" i="222"/>
  <c r="AQ980" i="222"/>
  <c r="AP980" i="222"/>
  <c r="AN980" i="222"/>
  <c r="AI980" i="222"/>
  <c r="AH980" i="222"/>
  <c r="AF980" i="222"/>
  <c r="AA980" i="222"/>
  <c r="Z980" i="222"/>
  <c r="X980" i="222"/>
  <c r="S980" i="222"/>
  <c r="R980" i="222"/>
  <c r="P980" i="222"/>
  <c r="K980" i="222"/>
  <c r="J980" i="222"/>
  <c r="H980" i="222"/>
  <c r="AY979" i="222"/>
  <c r="AX979" i="222"/>
  <c r="AV979" i="222"/>
  <c r="AQ979" i="222"/>
  <c r="AP979" i="222"/>
  <c r="AN979" i="222"/>
  <c r="AI979" i="222"/>
  <c r="AH979" i="222"/>
  <c r="AF979" i="222"/>
  <c r="AA979" i="222"/>
  <c r="Z979" i="222"/>
  <c r="X979" i="222"/>
  <c r="S979" i="222"/>
  <c r="R979" i="222"/>
  <c r="P979" i="222"/>
  <c r="K979" i="222"/>
  <c r="J979" i="222"/>
  <c r="H979" i="222"/>
  <c r="AY978" i="222"/>
  <c r="AX978" i="222"/>
  <c r="AV978" i="222"/>
  <c r="AQ978" i="222"/>
  <c r="AP978" i="222"/>
  <c r="AN978" i="222"/>
  <c r="AI978" i="222"/>
  <c r="AH978" i="222"/>
  <c r="AF978" i="222"/>
  <c r="AA978" i="222"/>
  <c r="Z978" i="222"/>
  <c r="X978" i="222"/>
  <c r="S978" i="222"/>
  <c r="R978" i="222"/>
  <c r="P978" i="222"/>
  <c r="K978" i="222"/>
  <c r="J978" i="222"/>
  <c r="H978" i="222"/>
  <c r="AY977" i="222"/>
  <c r="AX977" i="222"/>
  <c r="AV977" i="222"/>
  <c r="AQ977" i="222"/>
  <c r="AP977" i="222"/>
  <c r="AN977" i="222"/>
  <c r="AI977" i="222"/>
  <c r="AH977" i="222"/>
  <c r="AF977" i="222"/>
  <c r="AA977" i="222"/>
  <c r="Z977" i="222"/>
  <c r="X977" i="222"/>
  <c r="S977" i="222"/>
  <c r="R977" i="222"/>
  <c r="P977" i="222"/>
  <c r="K977" i="222"/>
  <c r="J977" i="222"/>
  <c r="H977" i="222"/>
  <c r="AY976" i="222"/>
  <c r="AX976" i="222"/>
  <c r="AV976" i="222"/>
  <c r="AQ976" i="222"/>
  <c r="AP976" i="222"/>
  <c r="AN976" i="222"/>
  <c r="AI976" i="222"/>
  <c r="AH976" i="222"/>
  <c r="AF976" i="222"/>
  <c r="AA976" i="222"/>
  <c r="Z976" i="222"/>
  <c r="X976" i="222"/>
  <c r="S976" i="222"/>
  <c r="R976" i="222"/>
  <c r="P976" i="222"/>
  <c r="K976" i="222"/>
  <c r="J976" i="222"/>
  <c r="H976" i="222"/>
  <c r="AY975" i="222"/>
  <c r="AX975" i="222"/>
  <c r="AV975" i="222"/>
  <c r="AQ975" i="222"/>
  <c r="AP975" i="222"/>
  <c r="AN975" i="222"/>
  <c r="AI975" i="222"/>
  <c r="AH975" i="222"/>
  <c r="AF975" i="222"/>
  <c r="AA975" i="222"/>
  <c r="Z975" i="222"/>
  <c r="X975" i="222"/>
  <c r="S975" i="222"/>
  <c r="R975" i="222"/>
  <c r="P975" i="222"/>
  <c r="K975" i="222"/>
  <c r="J975" i="222"/>
  <c r="H975" i="222"/>
  <c r="AX974" i="222"/>
  <c r="AV974" i="222"/>
  <c r="AP974" i="222"/>
  <c r="AQ974" i="222"/>
  <c r="AH974" i="222"/>
  <c r="AI974" i="222"/>
  <c r="Z974" i="222"/>
  <c r="AA974" i="222"/>
  <c r="R974" i="222"/>
  <c r="S974" i="222"/>
  <c r="J974" i="222"/>
  <c r="K974" i="222"/>
  <c r="AY973" i="222"/>
  <c r="AX973" i="222"/>
  <c r="AV973" i="222"/>
  <c r="AQ973" i="222"/>
  <c r="AP973" i="222"/>
  <c r="AN973" i="222"/>
  <c r="AI973" i="222"/>
  <c r="AH973" i="222"/>
  <c r="AF973" i="222"/>
  <c r="AA973" i="222"/>
  <c r="Z973" i="222"/>
  <c r="X973" i="222"/>
  <c r="S973" i="222"/>
  <c r="R973" i="222"/>
  <c r="P973" i="222"/>
  <c r="K973" i="222"/>
  <c r="J973" i="222"/>
  <c r="H973" i="222"/>
  <c r="AY972" i="222"/>
  <c r="AX972" i="222"/>
  <c r="AV972" i="222"/>
  <c r="AQ972" i="222"/>
  <c r="AP972" i="222"/>
  <c r="AN972" i="222"/>
  <c r="AI972" i="222"/>
  <c r="AH972" i="222"/>
  <c r="AF972" i="222"/>
  <c r="AA972" i="222"/>
  <c r="Z972" i="222"/>
  <c r="X972" i="222"/>
  <c r="S972" i="222"/>
  <c r="R972" i="222"/>
  <c r="P972" i="222"/>
  <c r="K972" i="222"/>
  <c r="J972" i="222"/>
  <c r="H972" i="222"/>
  <c r="AY971" i="222"/>
  <c r="AX971" i="222"/>
  <c r="AV971" i="222"/>
  <c r="AQ971" i="222"/>
  <c r="AP971" i="222"/>
  <c r="AN971" i="222"/>
  <c r="AI971" i="222"/>
  <c r="AH971" i="222"/>
  <c r="AF971" i="222"/>
  <c r="AA971" i="222"/>
  <c r="Z971" i="222"/>
  <c r="X971" i="222"/>
  <c r="S971" i="222"/>
  <c r="R971" i="222"/>
  <c r="P971" i="222"/>
  <c r="K971" i="222"/>
  <c r="J971" i="222"/>
  <c r="H971" i="222"/>
  <c r="AY970" i="222"/>
  <c r="AX970" i="222"/>
  <c r="AV970" i="222"/>
  <c r="AQ970" i="222"/>
  <c r="AP970" i="222"/>
  <c r="AN970" i="222"/>
  <c r="AI970" i="222"/>
  <c r="AH970" i="222"/>
  <c r="AF970" i="222"/>
  <c r="AA970" i="222"/>
  <c r="Z970" i="222"/>
  <c r="X970" i="222"/>
  <c r="S970" i="222"/>
  <c r="R970" i="222"/>
  <c r="P970" i="222"/>
  <c r="K970" i="222"/>
  <c r="J970" i="222"/>
  <c r="H970" i="222"/>
  <c r="AY969" i="222"/>
  <c r="AX969" i="222"/>
  <c r="AV969" i="222"/>
  <c r="AQ969" i="222"/>
  <c r="AP969" i="222"/>
  <c r="AN969" i="222"/>
  <c r="AI969" i="222"/>
  <c r="AH969" i="222"/>
  <c r="AF969" i="222"/>
  <c r="AA969" i="222"/>
  <c r="Z969" i="222"/>
  <c r="X969" i="222"/>
  <c r="S969" i="222"/>
  <c r="R969" i="222"/>
  <c r="P969" i="222"/>
  <c r="K969" i="222"/>
  <c r="J969" i="222"/>
  <c r="H969" i="222"/>
  <c r="AY968" i="222"/>
  <c r="AX968" i="222"/>
  <c r="AV968" i="222"/>
  <c r="AQ968" i="222"/>
  <c r="AP968" i="222"/>
  <c r="AN968" i="222"/>
  <c r="AI968" i="222"/>
  <c r="AH968" i="222"/>
  <c r="AF968" i="222"/>
  <c r="AA968" i="222"/>
  <c r="Z968" i="222"/>
  <c r="X968" i="222"/>
  <c r="S968" i="222"/>
  <c r="R968" i="222"/>
  <c r="P968" i="222"/>
  <c r="K968" i="222"/>
  <c r="J968" i="222"/>
  <c r="H968" i="222"/>
  <c r="AY967" i="222"/>
  <c r="AX967" i="222"/>
  <c r="AV967" i="222"/>
  <c r="AQ967" i="222"/>
  <c r="AP967" i="222"/>
  <c r="AN967" i="222"/>
  <c r="AI967" i="222"/>
  <c r="AH967" i="222"/>
  <c r="AF967" i="222"/>
  <c r="AA967" i="222"/>
  <c r="Z967" i="222"/>
  <c r="X967" i="222"/>
  <c r="S967" i="222"/>
  <c r="R967" i="222"/>
  <c r="P967" i="222"/>
  <c r="K967" i="222"/>
  <c r="J967" i="222"/>
  <c r="H967" i="222"/>
  <c r="AY966" i="222"/>
  <c r="AX966" i="222"/>
  <c r="AV966" i="222"/>
  <c r="AQ966" i="222"/>
  <c r="AP966" i="222"/>
  <c r="AN966" i="222"/>
  <c r="AI966" i="222"/>
  <c r="AH966" i="222"/>
  <c r="AF966" i="222"/>
  <c r="AA966" i="222"/>
  <c r="Z966" i="222"/>
  <c r="X966" i="222"/>
  <c r="S966" i="222"/>
  <c r="R966" i="222"/>
  <c r="P966" i="222"/>
  <c r="K966" i="222"/>
  <c r="J966" i="222"/>
  <c r="H966" i="222"/>
  <c r="AY965" i="222"/>
  <c r="AX965" i="222"/>
  <c r="AV965" i="222"/>
  <c r="AQ965" i="222"/>
  <c r="AP965" i="222"/>
  <c r="AN965" i="222"/>
  <c r="AI965" i="222"/>
  <c r="AH965" i="222"/>
  <c r="AF965" i="222"/>
  <c r="AA965" i="222"/>
  <c r="Z965" i="222"/>
  <c r="X965" i="222"/>
  <c r="S965" i="222"/>
  <c r="R965" i="222"/>
  <c r="P965" i="222"/>
  <c r="K965" i="222"/>
  <c r="J965" i="222"/>
  <c r="H965" i="222"/>
  <c r="AY964" i="222"/>
  <c r="AX964" i="222"/>
  <c r="AV964" i="222"/>
  <c r="AQ964" i="222"/>
  <c r="AP964" i="222"/>
  <c r="AN964" i="222"/>
  <c r="AI964" i="222"/>
  <c r="AH964" i="222"/>
  <c r="AF964" i="222"/>
  <c r="AA964" i="222"/>
  <c r="Z964" i="222"/>
  <c r="X964" i="222"/>
  <c r="S964" i="222"/>
  <c r="R964" i="222"/>
  <c r="P964" i="222"/>
  <c r="K964" i="222"/>
  <c r="J964" i="222"/>
  <c r="H964" i="222"/>
  <c r="AY963" i="222"/>
  <c r="AX963" i="222"/>
  <c r="AV963" i="222"/>
  <c r="AQ963" i="222"/>
  <c r="AP963" i="222"/>
  <c r="AN963" i="222"/>
  <c r="AI963" i="222"/>
  <c r="AH963" i="222"/>
  <c r="AF963" i="222"/>
  <c r="AA963" i="222"/>
  <c r="Z963" i="222"/>
  <c r="X963" i="222"/>
  <c r="S963" i="222"/>
  <c r="R963" i="222"/>
  <c r="P963" i="222"/>
  <c r="K963" i="222"/>
  <c r="J963" i="222"/>
  <c r="H963" i="222"/>
  <c r="AY962" i="222"/>
  <c r="AX962" i="222"/>
  <c r="AV962" i="222"/>
  <c r="AQ962" i="222"/>
  <c r="AP962" i="222"/>
  <c r="AN962" i="222"/>
  <c r="AI962" i="222"/>
  <c r="AH962" i="222"/>
  <c r="AF962" i="222"/>
  <c r="AA962" i="222"/>
  <c r="Z962" i="222"/>
  <c r="X962" i="222"/>
  <c r="S962" i="222"/>
  <c r="R962" i="222"/>
  <c r="P962" i="222"/>
  <c r="K962" i="222"/>
  <c r="J962" i="222"/>
  <c r="H962" i="222"/>
  <c r="AY961" i="222"/>
  <c r="AX961" i="222"/>
  <c r="AV961" i="222"/>
  <c r="AQ961" i="222"/>
  <c r="AP961" i="222"/>
  <c r="AN961" i="222"/>
  <c r="AI961" i="222"/>
  <c r="AH961" i="222"/>
  <c r="AF961" i="222"/>
  <c r="AA961" i="222"/>
  <c r="Z961" i="222"/>
  <c r="X961" i="222"/>
  <c r="S961" i="222"/>
  <c r="R961" i="222"/>
  <c r="P961" i="222"/>
  <c r="K961" i="222"/>
  <c r="J961" i="222"/>
  <c r="H961" i="222"/>
  <c r="AY960" i="222"/>
  <c r="AX960" i="222"/>
  <c r="AV960" i="222"/>
  <c r="AQ960" i="222"/>
  <c r="AP960" i="222"/>
  <c r="AN960" i="222"/>
  <c r="AI960" i="222"/>
  <c r="AH960" i="222"/>
  <c r="AF960" i="222"/>
  <c r="AA960" i="222"/>
  <c r="Z960" i="222"/>
  <c r="X960" i="222"/>
  <c r="S960" i="222"/>
  <c r="R960" i="222"/>
  <c r="P960" i="222"/>
  <c r="K960" i="222"/>
  <c r="J960" i="222"/>
  <c r="H960" i="222"/>
  <c r="AY959" i="222"/>
  <c r="AX959" i="222"/>
  <c r="AV959" i="222"/>
  <c r="AQ959" i="222"/>
  <c r="AP959" i="222"/>
  <c r="AN959" i="222"/>
  <c r="AI959" i="222"/>
  <c r="AH959" i="222"/>
  <c r="AF959" i="222"/>
  <c r="AA959" i="222"/>
  <c r="Z959" i="222"/>
  <c r="X959" i="222"/>
  <c r="S959" i="222"/>
  <c r="R959" i="222"/>
  <c r="P959" i="222"/>
  <c r="K959" i="222"/>
  <c r="J959" i="222"/>
  <c r="H959" i="222"/>
  <c r="AY958" i="222"/>
  <c r="AX958" i="222"/>
  <c r="AV958" i="222"/>
  <c r="AQ958" i="222"/>
  <c r="AP958" i="222"/>
  <c r="AN958" i="222"/>
  <c r="AI958" i="222"/>
  <c r="AH958" i="222"/>
  <c r="AF958" i="222"/>
  <c r="AA958" i="222"/>
  <c r="Z958" i="222"/>
  <c r="X958" i="222"/>
  <c r="S958" i="222"/>
  <c r="R958" i="222"/>
  <c r="P958" i="222"/>
  <c r="K958" i="222"/>
  <c r="J958" i="222"/>
  <c r="H958" i="222"/>
  <c r="AX957" i="222"/>
  <c r="AY957" i="222"/>
  <c r="AP957" i="222"/>
  <c r="AQ957" i="222"/>
  <c r="AH957" i="222"/>
  <c r="AI957" i="222"/>
  <c r="Z957" i="222"/>
  <c r="AA957" i="222"/>
  <c r="R957" i="222"/>
  <c r="S957" i="222"/>
  <c r="J957" i="222"/>
  <c r="K957" i="222"/>
  <c r="AY956" i="222"/>
  <c r="AX956" i="222"/>
  <c r="AV956" i="222"/>
  <c r="AQ956" i="222"/>
  <c r="AP956" i="222"/>
  <c r="AN956" i="222"/>
  <c r="AI956" i="222"/>
  <c r="AH956" i="222"/>
  <c r="AF956" i="222"/>
  <c r="AA956" i="222"/>
  <c r="Z956" i="222"/>
  <c r="X956" i="222"/>
  <c r="S956" i="222"/>
  <c r="R956" i="222"/>
  <c r="P956" i="222"/>
  <c r="K956" i="222"/>
  <c r="J956" i="222"/>
  <c r="H956" i="222"/>
  <c r="AY955" i="222"/>
  <c r="AX955" i="222"/>
  <c r="AV955" i="222"/>
  <c r="AQ955" i="222"/>
  <c r="AP955" i="222"/>
  <c r="AN955" i="222"/>
  <c r="AI955" i="222"/>
  <c r="AH955" i="222"/>
  <c r="AF955" i="222"/>
  <c r="AA955" i="222"/>
  <c r="Z955" i="222"/>
  <c r="X955" i="222"/>
  <c r="S955" i="222"/>
  <c r="R955" i="222"/>
  <c r="P955" i="222"/>
  <c r="K955" i="222"/>
  <c r="J955" i="222"/>
  <c r="H955" i="222"/>
  <c r="AY954" i="222"/>
  <c r="AX954" i="222"/>
  <c r="AV954" i="222"/>
  <c r="AQ954" i="222"/>
  <c r="AP954" i="222"/>
  <c r="AN954" i="222"/>
  <c r="AI954" i="222"/>
  <c r="AH954" i="222"/>
  <c r="AF954" i="222"/>
  <c r="AA954" i="222"/>
  <c r="Z954" i="222"/>
  <c r="X954" i="222"/>
  <c r="S954" i="222"/>
  <c r="R954" i="222"/>
  <c r="P954" i="222"/>
  <c r="K954" i="222"/>
  <c r="J954" i="222"/>
  <c r="H954" i="222"/>
  <c r="AY953" i="222"/>
  <c r="AX953" i="222"/>
  <c r="AV953" i="222"/>
  <c r="AQ953" i="222"/>
  <c r="AP953" i="222"/>
  <c r="AN953" i="222"/>
  <c r="AI953" i="222"/>
  <c r="AH953" i="222"/>
  <c r="AF953" i="222"/>
  <c r="AA953" i="222"/>
  <c r="Z953" i="222"/>
  <c r="X953" i="222"/>
  <c r="S953" i="222"/>
  <c r="R953" i="222"/>
  <c r="P953" i="222"/>
  <c r="K953" i="222"/>
  <c r="J953" i="222"/>
  <c r="H953" i="222"/>
  <c r="AY952" i="222"/>
  <c r="AX952" i="222"/>
  <c r="AV952" i="222"/>
  <c r="AQ952" i="222"/>
  <c r="AP952" i="222"/>
  <c r="AN952" i="222"/>
  <c r="AI952" i="222"/>
  <c r="AH952" i="222"/>
  <c r="AF952" i="222"/>
  <c r="AA952" i="222"/>
  <c r="Z952" i="222"/>
  <c r="X952" i="222"/>
  <c r="S952" i="222"/>
  <c r="R952" i="222"/>
  <c r="P952" i="222"/>
  <c r="K952" i="222"/>
  <c r="J952" i="222"/>
  <c r="H952" i="222"/>
  <c r="AY951" i="222"/>
  <c r="AX951" i="222"/>
  <c r="AV951" i="222"/>
  <c r="AQ951" i="222"/>
  <c r="AP951" i="222"/>
  <c r="AN951" i="222"/>
  <c r="AI951" i="222"/>
  <c r="AH951" i="222"/>
  <c r="AF951" i="222"/>
  <c r="AA951" i="222"/>
  <c r="Z951" i="222"/>
  <c r="X951" i="222"/>
  <c r="S951" i="222"/>
  <c r="R951" i="222"/>
  <c r="P951" i="222"/>
  <c r="K951" i="222"/>
  <c r="J951" i="222"/>
  <c r="H951" i="222"/>
  <c r="AY950" i="222"/>
  <c r="AX950" i="222"/>
  <c r="AV950" i="222"/>
  <c r="AQ950" i="222"/>
  <c r="AP950" i="222"/>
  <c r="AN950" i="222"/>
  <c r="AI950" i="222"/>
  <c r="AH950" i="222"/>
  <c r="AF950" i="222"/>
  <c r="AA950" i="222"/>
  <c r="Z950" i="222"/>
  <c r="X950" i="222"/>
  <c r="S950" i="222"/>
  <c r="R950" i="222"/>
  <c r="P950" i="222"/>
  <c r="K950" i="222"/>
  <c r="J950" i="222"/>
  <c r="H950" i="222"/>
  <c r="AY949" i="222"/>
  <c r="AX949" i="222"/>
  <c r="AV949" i="222"/>
  <c r="AQ949" i="222"/>
  <c r="AP949" i="222"/>
  <c r="AN949" i="222"/>
  <c r="AI949" i="222"/>
  <c r="AH949" i="222"/>
  <c r="AF949" i="222"/>
  <c r="AA949" i="222"/>
  <c r="Z949" i="222"/>
  <c r="X949" i="222"/>
  <c r="S949" i="222"/>
  <c r="R949" i="222"/>
  <c r="P949" i="222"/>
  <c r="K949" i="222"/>
  <c r="J949" i="222"/>
  <c r="H949" i="222"/>
  <c r="AY948" i="222"/>
  <c r="AX948" i="222"/>
  <c r="AV948" i="222"/>
  <c r="AQ948" i="222"/>
  <c r="AP948" i="222"/>
  <c r="AN948" i="222"/>
  <c r="AI948" i="222"/>
  <c r="AH948" i="222"/>
  <c r="AF948" i="222"/>
  <c r="AA948" i="222"/>
  <c r="Z948" i="222"/>
  <c r="X948" i="222"/>
  <c r="S948" i="222"/>
  <c r="R948" i="222"/>
  <c r="P948" i="222"/>
  <c r="K948" i="222"/>
  <c r="J948" i="222"/>
  <c r="H948" i="222"/>
  <c r="AY947" i="222"/>
  <c r="AX947" i="222"/>
  <c r="AV947" i="222"/>
  <c r="AQ947" i="222"/>
  <c r="AP947" i="222"/>
  <c r="AN947" i="222"/>
  <c r="AI947" i="222"/>
  <c r="AH947" i="222"/>
  <c r="AF947" i="222"/>
  <c r="AA947" i="222"/>
  <c r="Z947" i="222"/>
  <c r="X947" i="222"/>
  <c r="S947" i="222"/>
  <c r="R947" i="222"/>
  <c r="P947" i="222"/>
  <c r="K947" i="222"/>
  <c r="J947" i="222"/>
  <c r="H947" i="222"/>
  <c r="AY946" i="222"/>
  <c r="AX946" i="222"/>
  <c r="AV946" i="222"/>
  <c r="AQ946" i="222"/>
  <c r="AP946" i="222"/>
  <c r="AN946" i="222"/>
  <c r="AI946" i="222"/>
  <c r="AH946" i="222"/>
  <c r="AF946" i="222"/>
  <c r="AA946" i="222"/>
  <c r="Z946" i="222"/>
  <c r="X946" i="222"/>
  <c r="S946" i="222"/>
  <c r="R946" i="222"/>
  <c r="P946" i="222"/>
  <c r="K946" i="222"/>
  <c r="J946" i="222"/>
  <c r="H946" i="222"/>
  <c r="AY945" i="222"/>
  <c r="AX945" i="222"/>
  <c r="AV945" i="222"/>
  <c r="AQ945" i="222"/>
  <c r="AP945" i="222"/>
  <c r="AN945" i="222"/>
  <c r="AI945" i="222"/>
  <c r="AH945" i="222"/>
  <c r="AF945" i="222"/>
  <c r="AA945" i="222"/>
  <c r="Z945" i="222"/>
  <c r="X945" i="222"/>
  <c r="S945" i="222"/>
  <c r="R945" i="222"/>
  <c r="P945" i="222"/>
  <c r="K945" i="222"/>
  <c r="J945" i="222"/>
  <c r="H945" i="222"/>
  <c r="AY944" i="222"/>
  <c r="AX944" i="222"/>
  <c r="AV944" i="222"/>
  <c r="AQ944" i="222"/>
  <c r="AP944" i="222"/>
  <c r="AN944" i="222"/>
  <c r="AI944" i="222"/>
  <c r="AH944" i="222"/>
  <c r="AF944" i="222"/>
  <c r="AA944" i="222"/>
  <c r="Z944" i="222"/>
  <c r="X944" i="222"/>
  <c r="S944" i="222"/>
  <c r="R944" i="222"/>
  <c r="P944" i="222"/>
  <c r="K944" i="222"/>
  <c r="J944" i="222"/>
  <c r="H944" i="222"/>
  <c r="AY943" i="222"/>
  <c r="AX943" i="222"/>
  <c r="AV943" i="222"/>
  <c r="AQ943" i="222"/>
  <c r="AP943" i="222"/>
  <c r="AN943" i="222"/>
  <c r="AI943" i="222"/>
  <c r="AH943" i="222"/>
  <c r="AF943" i="222"/>
  <c r="AA943" i="222"/>
  <c r="Z943" i="222"/>
  <c r="X943" i="222"/>
  <c r="S943" i="222"/>
  <c r="R943" i="222"/>
  <c r="P943" i="222"/>
  <c r="K943" i="222"/>
  <c r="J943" i="222"/>
  <c r="H943" i="222"/>
  <c r="AY942" i="222"/>
  <c r="AX942" i="222"/>
  <c r="AV942" i="222"/>
  <c r="AQ942" i="222"/>
  <c r="AP942" i="222"/>
  <c r="AN942" i="222"/>
  <c r="AI942" i="222"/>
  <c r="AH942" i="222"/>
  <c r="AF942" i="222"/>
  <c r="AA942" i="222"/>
  <c r="Z942" i="222"/>
  <c r="X942" i="222"/>
  <c r="S942" i="222"/>
  <c r="R942" i="222"/>
  <c r="P942" i="222"/>
  <c r="K942" i="222"/>
  <c r="J942" i="222"/>
  <c r="H942" i="222"/>
  <c r="AY941" i="222"/>
  <c r="AX941" i="222"/>
  <c r="AV941" i="222"/>
  <c r="AQ941" i="222"/>
  <c r="AP941" i="222"/>
  <c r="AN941" i="222"/>
  <c r="AI941" i="222"/>
  <c r="AH941" i="222"/>
  <c r="AF941" i="222"/>
  <c r="AA941" i="222"/>
  <c r="Z941" i="222"/>
  <c r="X941" i="222"/>
  <c r="S941" i="222"/>
  <c r="R941" i="222"/>
  <c r="P941" i="222"/>
  <c r="K941" i="222"/>
  <c r="J941" i="222"/>
  <c r="H941" i="222"/>
  <c r="AX940" i="222"/>
  <c r="AY940" i="222"/>
  <c r="AP940" i="222"/>
  <c r="AQ940" i="222"/>
  <c r="AH940" i="222"/>
  <c r="AI940" i="222"/>
  <c r="Z940" i="222"/>
  <c r="AA940" i="222"/>
  <c r="R940" i="222"/>
  <c r="S940" i="222"/>
  <c r="J940" i="222"/>
  <c r="K940" i="222"/>
  <c r="AY939" i="222"/>
  <c r="AX939" i="222"/>
  <c r="AV939" i="222"/>
  <c r="AQ939" i="222"/>
  <c r="AP939" i="222"/>
  <c r="AN939" i="222"/>
  <c r="AI939" i="222"/>
  <c r="AH939" i="222"/>
  <c r="AF939" i="222"/>
  <c r="AA939" i="222"/>
  <c r="Z939" i="222"/>
  <c r="X939" i="222"/>
  <c r="S939" i="222"/>
  <c r="R939" i="222"/>
  <c r="P939" i="222"/>
  <c r="K939" i="222"/>
  <c r="J939" i="222"/>
  <c r="H939" i="222"/>
  <c r="AY938" i="222"/>
  <c r="AX938" i="222"/>
  <c r="AV938" i="222"/>
  <c r="AQ938" i="222"/>
  <c r="AP938" i="222"/>
  <c r="AN938" i="222"/>
  <c r="AI938" i="222"/>
  <c r="AH938" i="222"/>
  <c r="AF938" i="222"/>
  <c r="AA938" i="222"/>
  <c r="Z938" i="222"/>
  <c r="X938" i="222"/>
  <c r="S938" i="222"/>
  <c r="R938" i="222"/>
  <c r="P938" i="222"/>
  <c r="K938" i="222"/>
  <c r="J938" i="222"/>
  <c r="H938" i="222"/>
  <c r="AY937" i="222"/>
  <c r="AX937" i="222"/>
  <c r="AV937" i="222"/>
  <c r="AQ937" i="222"/>
  <c r="AP937" i="222"/>
  <c r="AN937" i="222"/>
  <c r="AI937" i="222"/>
  <c r="AH937" i="222"/>
  <c r="AF937" i="222"/>
  <c r="AA937" i="222"/>
  <c r="Z937" i="222"/>
  <c r="X937" i="222"/>
  <c r="S937" i="222"/>
  <c r="R937" i="222"/>
  <c r="P937" i="222"/>
  <c r="K937" i="222"/>
  <c r="J937" i="222"/>
  <c r="H937" i="222"/>
  <c r="AY936" i="222"/>
  <c r="AX936" i="222"/>
  <c r="AV936" i="222"/>
  <c r="AQ936" i="222"/>
  <c r="AP936" i="222"/>
  <c r="AN936" i="222"/>
  <c r="AI936" i="222"/>
  <c r="AH936" i="222"/>
  <c r="AF936" i="222"/>
  <c r="AA936" i="222"/>
  <c r="Z936" i="222"/>
  <c r="X936" i="222"/>
  <c r="S936" i="222"/>
  <c r="R936" i="222"/>
  <c r="P936" i="222"/>
  <c r="K936" i="222"/>
  <c r="J936" i="222"/>
  <c r="H936" i="222"/>
  <c r="AY935" i="222"/>
  <c r="AX935" i="222"/>
  <c r="AV935" i="222"/>
  <c r="AQ935" i="222"/>
  <c r="AP935" i="222"/>
  <c r="AN935" i="222"/>
  <c r="AI935" i="222"/>
  <c r="AH935" i="222"/>
  <c r="AF935" i="222"/>
  <c r="AA935" i="222"/>
  <c r="Z935" i="222"/>
  <c r="X935" i="222"/>
  <c r="S935" i="222"/>
  <c r="R935" i="222"/>
  <c r="P935" i="222"/>
  <c r="K935" i="222"/>
  <c r="J935" i="222"/>
  <c r="H935" i="222"/>
  <c r="AY934" i="222"/>
  <c r="AX934" i="222"/>
  <c r="AV934" i="222"/>
  <c r="AQ934" i="222"/>
  <c r="AP934" i="222"/>
  <c r="AN934" i="222"/>
  <c r="AI934" i="222"/>
  <c r="AH934" i="222"/>
  <c r="AF934" i="222"/>
  <c r="AA934" i="222"/>
  <c r="Z934" i="222"/>
  <c r="X934" i="222"/>
  <c r="S934" i="222"/>
  <c r="R934" i="222"/>
  <c r="P934" i="222"/>
  <c r="K934" i="222"/>
  <c r="J934" i="222"/>
  <c r="H934" i="222"/>
  <c r="AY933" i="222"/>
  <c r="AX933" i="222"/>
  <c r="AV933" i="222"/>
  <c r="AQ933" i="222"/>
  <c r="AP933" i="222"/>
  <c r="AN933" i="222"/>
  <c r="AI933" i="222"/>
  <c r="AH933" i="222"/>
  <c r="AF933" i="222"/>
  <c r="AA933" i="222"/>
  <c r="Z933" i="222"/>
  <c r="X933" i="222"/>
  <c r="S933" i="222"/>
  <c r="R933" i="222"/>
  <c r="P933" i="222"/>
  <c r="K933" i="222"/>
  <c r="J933" i="222"/>
  <c r="H933" i="222"/>
  <c r="AY932" i="222"/>
  <c r="AX932" i="222"/>
  <c r="AV932" i="222"/>
  <c r="AQ932" i="222"/>
  <c r="AP932" i="222"/>
  <c r="AN932" i="222"/>
  <c r="AI932" i="222"/>
  <c r="AH932" i="222"/>
  <c r="AF932" i="222"/>
  <c r="AA932" i="222"/>
  <c r="Z932" i="222"/>
  <c r="X932" i="222"/>
  <c r="S932" i="222"/>
  <c r="R932" i="222"/>
  <c r="P932" i="222"/>
  <c r="K932" i="222"/>
  <c r="J932" i="222"/>
  <c r="H932" i="222"/>
  <c r="AY931" i="222"/>
  <c r="AX931" i="222"/>
  <c r="AV931" i="222"/>
  <c r="AQ931" i="222"/>
  <c r="AP931" i="222"/>
  <c r="AN931" i="222"/>
  <c r="AI931" i="222"/>
  <c r="AH931" i="222"/>
  <c r="AF931" i="222"/>
  <c r="AA931" i="222"/>
  <c r="Z931" i="222"/>
  <c r="X931" i="222"/>
  <c r="S931" i="222"/>
  <c r="R931" i="222"/>
  <c r="P931" i="222"/>
  <c r="K931" i="222"/>
  <c r="J931" i="222"/>
  <c r="H931" i="222"/>
  <c r="AY930" i="222"/>
  <c r="AX930" i="222"/>
  <c r="AV930" i="222"/>
  <c r="AQ930" i="222"/>
  <c r="AP930" i="222"/>
  <c r="AN930" i="222"/>
  <c r="AI930" i="222"/>
  <c r="AH930" i="222"/>
  <c r="AF930" i="222"/>
  <c r="AA930" i="222"/>
  <c r="Z930" i="222"/>
  <c r="X930" i="222"/>
  <c r="S930" i="222"/>
  <c r="R930" i="222"/>
  <c r="P930" i="222"/>
  <c r="K930" i="222"/>
  <c r="J930" i="222"/>
  <c r="H930" i="222"/>
  <c r="AY929" i="222"/>
  <c r="AX929" i="222"/>
  <c r="AV929" i="222"/>
  <c r="AQ929" i="222"/>
  <c r="AP929" i="222"/>
  <c r="AN929" i="222"/>
  <c r="AI929" i="222"/>
  <c r="AH929" i="222"/>
  <c r="AF929" i="222"/>
  <c r="AA929" i="222"/>
  <c r="Z929" i="222"/>
  <c r="X929" i="222"/>
  <c r="S929" i="222"/>
  <c r="R929" i="222"/>
  <c r="P929" i="222"/>
  <c r="K929" i="222"/>
  <c r="J929" i="222"/>
  <c r="H929" i="222"/>
  <c r="AY928" i="222"/>
  <c r="AX928" i="222"/>
  <c r="AV928" i="222"/>
  <c r="AQ928" i="222"/>
  <c r="AP928" i="222"/>
  <c r="AN928" i="222"/>
  <c r="AI928" i="222"/>
  <c r="AH928" i="222"/>
  <c r="AF928" i="222"/>
  <c r="AA928" i="222"/>
  <c r="Z928" i="222"/>
  <c r="X928" i="222"/>
  <c r="S928" i="222"/>
  <c r="R928" i="222"/>
  <c r="P928" i="222"/>
  <c r="K928" i="222"/>
  <c r="J928" i="222"/>
  <c r="H928" i="222"/>
  <c r="AY927" i="222"/>
  <c r="AX927" i="222"/>
  <c r="AV927" i="222"/>
  <c r="AQ927" i="222"/>
  <c r="AP927" i="222"/>
  <c r="AN927" i="222"/>
  <c r="AI927" i="222"/>
  <c r="AH927" i="222"/>
  <c r="AF927" i="222"/>
  <c r="AA927" i="222"/>
  <c r="Z927" i="222"/>
  <c r="X927" i="222"/>
  <c r="S927" i="222"/>
  <c r="R927" i="222"/>
  <c r="P927" i="222"/>
  <c r="K927" i="222"/>
  <c r="J927" i="222"/>
  <c r="H927" i="222"/>
  <c r="AY926" i="222"/>
  <c r="AX926" i="222"/>
  <c r="AV926" i="222"/>
  <c r="AQ926" i="222"/>
  <c r="AP926" i="222"/>
  <c r="AN926" i="222"/>
  <c r="AI926" i="222"/>
  <c r="AH926" i="222"/>
  <c r="AF926" i="222"/>
  <c r="AA926" i="222"/>
  <c r="Z926" i="222"/>
  <c r="X926" i="222"/>
  <c r="S926" i="222"/>
  <c r="R926" i="222"/>
  <c r="P926" i="222"/>
  <c r="K926" i="222"/>
  <c r="J926" i="222"/>
  <c r="H926" i="222"/>
  <c r="AY925" i="222"/>
  <c r="AX925" i="222"/>
  <c r="AV925" i="222"/>
  <c r="AQ925" i="222"/>
  <c r="AP925" i="222"/>
  <c r="AN925" i="222"/>
  <c r="AI925" i="222"/>
  <c r="AH925" i="222"/>
  <c r="AF925" i="222"/>
  <c r="AA925" i="222"/>
  <c r="Z925" i="222"/>
  <c r="X925" i="222"/>
  <c r="S925" i="222"/>
  <c r="R925" i="222"/>
  <c r="P925" i="222"/>
  <c r="K925" i="222"/>
  <c r="J925" i="222"/>
  <c r="H925" i="222"/>
  <c r="AY924" i="222"/>
  <c r="AX924" i="222"/>
  <c r="AV924" i="222"/>
  <c r="AQ924" i="222"/>
  <c r="AP924" i="222"/>
  <c r="AN924" i="222"/>
  <c r="AI924" i="222"/>
  <c r="AH924" i="222"/>
  <c r="AF924" i="222"/>
  <c r="AA924" i="222"/>
  <c r="Z924" i="222"/>
  <c r="X924" i="222"/>
  <c r="S924" i="222"/>
  <c r="R924" i="222"/>
  <c r="P924" i="222"/>
  <c r="K924" i="222"/>
  <c r="J924" i="222"/>
  <c r="H924" i="222"/>
  <c r="AX923" i="222"/>
  <c r="AY923" i="222"/>
  <c r="AP923" i="222"/>
  <c r="AQ923" i="222"/>
  <c r="AH923" i="222"/>
  <c r="AI923" i="222"/>
  <c r="Z923" i="222"/>
  <c r="AA923" i="222"/>
  <c r="R923" i="222"/>
  <c r="S923" i="222"/>
  <c r="J923" i="222"/>
  <c r="K923" i="222"/>
  <c r="AY922" i="222"/>
  <c r="AX922" i="222"/>
  <c r="AV922" i="222"/>
  <c r="AQ922" i="222"/>
  <c r="AP922" i="222"/>
  <c r="AN922" i="222"/>
  <c r="AI922" i="222"/>
  <c r="AH922" i="222"/>
  <c r="AF922" i="222"/>
  <c r="AA922" i="222"/>
  <c r="Z922" i="222"/>
  <c r="X922" i="222"/>
  <c r="S922" i="222"/>
  <c r="R922" i="222"/>
  <c r="P922" i="222"/>
  <c r="K922" i="222"/>
  <c r="J922" i="222"/>
  <c r="H922" i="222"/>
  <c r="AY921" i="222"/>
  <c r="AX921" i="222"/>
  <c r="AV921" i="222"/>
  <c r="AQ921" i="222"/>
  <c r="AP921" i="222"/>
  <c r="AN921" i="222"/>
  <c r="AI921" i="222"/>
  <c r="AH921" i="222"/>
  <c r="AF921" i="222"/>
  <c r="AA921" i="222"/>
  <c r="Z921" i="222"/>
  <c r="X921" i="222"/>
  <c r="S921" i="222"/>
  <c r="R921" i="222"/>
  <c r="P921" i="222"/>
  <c r="K921" i="222"/>
  <c r="J921" i="222"/>
  <c r="H921" i="222"/>
  <c r="AY920" i="222"/>
  <c r="AX920" i="222"/>
  <c r="AV920" i="222"/>
  <c r="AQ920" i="222"/>
  <c r="AP920" i="222"/>
  <c r="AN920" i="222"/>
  <c r="AI920" i="222"/>
  <c r="AH920" i="222"/>
  <c r="AF920" i="222"/>
  <c r="AA920" i="222"/>
  <c r="Z920" i="222"/>
  <c r="X920" i="222"/>
  <c r="S920" i="222"/>
  <c r="R920" i="222"/>
  <c r="P920" i="222"/>
  <c r="K920" i="222"/>
  <c r="J920" i="222"/>
  <c r="H920" i="222"/>
  <c r="AY919" i="222"/>
  <c r="AX919" i="222"/>
  <c r="AV919" i="222"/>
  <c r="AQ919" i="222"/>
  <c r="AP919" i="222"/>
  <c r="AN919" i="222"/>
  <c r="AI919" i="222"/>
  <c r="AH919" i="222"/>
  <c r="AF919" i="222"/>
  <c r="AA919" i="222"/>
  <c r="Z919" i="222"/>
  <c r="X919" i="222"/>
  <c r="S919" i="222"/>
  <c r="R919" i="222"/>
  <c r="P919" i="222"/>
  <c r="K919" i="222"/>
  <c r="J919" i="222"/>
  <c r="H919" i="222"/>
  <c r="AY918" i="222"/>
  <c r="AX918" i="222"/>
  <c r="AV918" i="222"/>
  <c r="AQ918" i="222"/>
  <c r="AP918" i="222"/>
  <c r="AN918" i="222"/>
  <c r="AI918" i="222"/>
  <c r="AH918" i="222"/>
  <c r="AF918" i="222"/>
  <c r="AA918" i="222"/>
  <c r="Z918" i="222"/>
  <c r="X918" i="222"/>
  <c r="S918" i="222"/>
  <c r="R918" i="222"/>
  <c r="P918" i="222"/>
  <c r="K918" i="222"/>
  <c r="J918" i="222"/>
  <c r="H918" i="222"/>
  <c r="AY917" i="222"/>
  <c r="AX917" i="222"/>
  <c r="AV917" i="222"/>
  <c r="AQ917" i="222"/>
  <c r="AP917" i="222"/>
  <c r="AN917" i="222"/>
  <c r="AI917" i="222"/>
  <c r="AH917" i="222"/>
  <c r="AF917" i="222"/>
  <c r="AA917" i="222"/>
  <c r="Z917" i="222"/>
  <c r="X917" i="222"/>
  <c r="S917" i="222"/>
  <c r="R917" i="222"/>
  <c r="P917" i="222"/>
  <c r="K917" i="222"/>
  <c r="J917" i="222"/>
  <c r="H917" i="222"/>
  <c r="AY916" i="222"/>
  <c r="AX916" i="222"/>
  <c r="AV916" i="222"/>
  <c r="AQ916" i="222"/>
  <c r="AP916" i="222"/>
  <c r="AN916" i="222"/>
  <c r="AI916" i="222"/>
  <c r="AH916" i="222"/>
  <c r="AF916" i="222"/>
  <c r="AA916" i="222"/>
  <c r="Z916" i="222"/>
  <c r="X916" i="222"/>
  <c r="S916" i="222"/>
  <c r="R916" i="222"/>
  <c r="P916" i="222"/>
  <c r="K916" i="222"/>
  <c r="J916" i="222"/>
  <c r="H916" i="222"/>
  <c r="AY915" i="222"/>
  <c r="AX915" i="222"/>
  <c r="AV915" i="222"/>
  <c r="AQ915" i="222"/>
  <c r="AP915" i="222"/>
  <c r="AN915" i="222"/>
  <c r="AI915" i="222"/>
  <c r="AH915" i="222"/>
  <c r="AF915" i="222"/>
  <c r="AA915" i="222"/>
  <c r="Z915" i="222"/>
  <c r="X915" i="222"/>
  <c r="S915" i="222"/>
  <c r="R915" i="222"/>
  <c r="P915" i="222"/>
  <c r="K915" i="222"/>
  <c r="J915" i="222"/>
  <c r="H915" i="222"/>
  <c r="AY914" i="222"/>
  <c r="AX914" i="222"/>
  <c r="AV914" i="222"/>
  <c r="AQ914" i="222"/>
  <c r="AP914" i="222"/>
  <c r="AN914" i="222"/>
  <c r="AI914" i="222"/>
  <c r="AH914" i="222"/>
  <c r="AF914" i="222"/>
  <c r="AA914" i="222"/>
  <c r="Z914" i="222"/>
  <c r="X914" i="222"/>
  <c r="S914" i="222"/>
  <c r="R914" i="222"/>
  <c r="P914" i="222"/>
  <c r="K914" i="222"/>
  <c r="J914" i="222"/>
  <c r="H914" i="222"/>
  <c r="AY913" i="222"/>
  <c r="AX913" i="222"/>
  <c r="AV913" i="222"/>
  <c r="AQ913" i="222"/>
  <c r="AP913" i="222"/>
  <c r="AN913" i="222"/>
  <c r="AI913" i="222"/>
  <c r="AH913" i="222"/>
  <c r="AF913" i="222"/>
  <c r="AA913" i="222"/>
  <c r="Z913" i="222"/>
  <c r="X913" i="222"/>
  <c r="S913" i="222"/>
  <c r="R913" i="222"/>
  <c r="P913" i="222"/>
  <c r="K913" i="222"/>
  <c r="J913" i="222"/>
  <c r="H913" i="222"/>
  <c r="AY912" i="222"/>
  <c r="AX912" i="222"/>
  <c r="AV912" i="222"/>
  <c r="AQ912" i="222"/>
  <c r="AP912" i="222"/>
  <c r="AN912" i="222"/>
  <c r="AI912" i="222"/>
  <c r="AH912" i="222"/>
  <c r="AF912" i="222"/>
  <c r="AA912" i="222"/>
  <c r="Z912" i="222"/>
  <c r="X912" i="222"/>
  <c r="S912" i="222"/>
  <c r="R912" i="222"/>
  <c r="P912" i="222"/>
  <c r="K912" i="222"/>
  <c r="J912" i="222"/>
  <c r="H912" i="222"/>
  <c r="AY911" i="222"/>
  <c r="AX911" i="222"/>
  <c r="AV911" i="222"/>
  <c r="AQ911" i="222"/>
  <c r="AP911" i="222"/>
  <c r="AN911" i="222"/>
  <c r="AI911" i="222"/>
  <c r="AH911" i="222"/>
  <c r="AF911" i="222"/>
  <c r="AA911" i="222"/>
  <c r="Z911" i="222"/>
  <c r="X911" i="222"/>
  <c r="S911" i="222"/>
  <c r="R911" i="222"/>
  <c r="P911" i="222"/>
  <c r="K911" i="222"/>
  <c r="J911" i="222"/>
  <c r="H911" i="222"/>
  <c r="AY910" i="222"/>
  <c r="AX910" i="222"/>
  <c r="AV910" i="222"/>
  <c r="AQ910" i="222"/>
  <c r="AP910" i="222"/>
  <c r="AN910" i="222"/>
  <c r="AI910" i="222"/>
  <c r="AH910" i="222"/>
  <c r="AF910" i="222"/>
  <c r="AA910" i="222"/>
  <c r="Z910" i="222"/>
  <c r="X910" i="222"/>
  <c r="S910" i="222"/>
  <c r="R910" i="222"/>
  <c r="P910" i="222"/>
  <c r="K910" i="222"/>
  <c r="J910" i="222"/>
  <c r="H910" i="222"/>
  <c r="AY909" i="222"/>
  <c r="AX909" i="222"/>
  <c r="AV909" i="222"/>
  <c r="AQ909" i="222"/>
  <c r="AP909" i="222"/>
  <c r="AN909" i="222"/>
  <c r="AI909" i="222"/>
  <c r="AH909" i="222"/>
  <c r="AF909" i="222"/>
  <c r="AA909" i="222"/>
  <c r="Z909" i="222"/>
  <c r="X909" i="222"/>
  <c r="S909" i="222"/>
  <c r="R909" i="222"/>
  <c r="P909" i="222"/>
  <c r="K909" i="222"/>
  <c r="J909" i="222"/>
  <c r="H909" i="222"/>
  <c r="AY908" i="222"/>
  <c r="AX908" i="222"/>
  <c r="AV908" i="222"/>
  <c r="AQ908" i="222"/>
  <c r="AP908" i="222"/>
  <c r="AN908" i="222"/>
  <c r="AI908" i="222"/>
  <c r="AH908" i="222"/>
  <c r="AF908" i="222"/>
  <c r="AA908" i="222"/>
  <c r="Z908" i="222"/>
  <c r="X908" i="222"/>
  <c r="S908" i="222"/>
  <c r="R908" i="222"/>
  <c r="P908" i="222"/>
  <c r="K908" i="222"/>
  <c r="J908" i="222"/>
  <c r="H908" i="222"/>
  <c r="AY907" i="222"/>
  <c r="AX907" i="222"/>
  <c r="AV907" i="222"/>
  <c r="AQ907" i="222"/>
  <c r="AP907" i="222"/>
  <c r="AN907" i="222"/>
  <c r="AI907" i="222"/>
  <c r="AH907" i="222"/>
  <c r="AF907" i="222"/>
  <c r="AA907" i="222"/>
  <c r="Z907" i="222"/>
  <c r="X907" i="222"/>
  <c r="S907" i="222"/>
  <c r="R907" i="222"/>
  <c r="P907" i="222"/>
  <c r="K907" i="222"/>
  <c r="J907" i="222"/>
  <c r="H907" i="222"/>
  <c r="AX906" i="222"/>
  <c r="AY906" i="222"/>
  <c r="AP906" i="222"/>
  <c r="AQ906" i="222"/>
  <c r="AH906" i="222"/>
  <c r="AI906" i="222"/>
  <c r="Z906" i="222"/>
  <c r="AA906" i="222"/>
  <c r="R906" i="222"/>
  <c r="S906" i="222"/>
  <c r="J906" i="222"/>
  <c r="K906" i="222"/>
  <c r="AY905" i="222"/>
  <c r="AX905" i="222"/>
  <c r="AV905" i="222"/>
  <c r="AQ905" i="222"/>
  <c r="AP905" i="222"/>
  <c r="AN905" i="222"/>
  <c r="AI905" i="222"/>
  <c r="AH905" i="222"/>
  <c r="AF905" i="222"/>
  <c r="AA905" i="222"/>
  <c r="Z905" i="222"/>
  <c r="X905" i="222"/>
  <c r="S905" i="222"/>
  <c r="R905" i="222"/>
  <c r="P905" i="222"/>
  <c r="K905" i="222"/>
  <c r="J905" i="222"/>
  <c r="H905" i="222"/>
  <c r="AY904" i="222"/>
  <c r="AX904" i="222"/>
  <c r="AV904" i="222"/>
  <c r="AQ904" i="222"/>
  <c r="AP904" i="222"/>
  <c r="AN904" i="222"/>
  <c r="AI904" i="222"/>
  <c r="AH904" i="222"/>
  <c r="AF904" i="222"/>
  <c r="AA904" i="222"/>
  <c r="Z904" i="222"/>
  <c r="X904" i="222"/>
  <c r="S904" i="222"/>
  <c r="R904" i="222"/>
  <c r="P904" i="222"/>
  <c r="K904" i="222"/>
  <c r="J904" i="222"/>
  <c r="H904" i="222"/>
  <c r="AY903" i="222"/>
  <c r="AX903" i="222"/>
  <c r="AV903" i="222"/>
  <c r="AQ903" i="222"/>
  <c r="AP903" i="222"/>
  <c r="AN903" i="222"/>
  <c r="AI903" i="222"/>
  <c r="AH903" i="222"/>
  <c r="AF903" i="222"/>
  <c r="AA903" i="222"/>
  <c r="Z903" i="222"/>
  <c r="X903" i="222"/>
  <c r="S903" i="222"/>
  <c r="R903" i="222"/>
  <c r="P903" i="222"/>
  <c r="K903" i="222"/>
  <c r="J903" i="222"/>
  <c r="H903" i="222"/>
  <c r="AY902" i="222"/>
  <c r="AX902" i="222"/>
  <c r="AV902" i="222"/>
  <c r="AQ902" i="222"/>
  <c r="AP902" i="222"/>
  <c r="AN902" i="222"/>
  <c r="AI902" i="222"/>
  <c r="AH902" i="222"/>
  <c r="AF902" i="222"/>
  <c r="AA902" i="222"/>
  <c r="Z902" i="222"/>
  <c r="X902" i="222"/>
  <c r="S902" i="222"/>
  <c r="R902" i="222"/>
  <c r="P902" i="222"/>
  <c r="K902" i="222"/>
  <c r="J902" i="222"/>
  <c r="H902" i="222"/>
  <c r="AY901" i="222"/>
  <c r="AX901" i="222"/>
  <c r="AV901" i="222"/>
  <c r="AQ901" i="222"/>
  <c r="AP901" i="222"/>
  <c r="AN901" i="222"/>
  <c r="AI901" i="222"/>
  <c r="AH901" i="222"/>
  <c r="AF901" i="222"/>
  <c r="AA901" i="222"/>
  <c r="Z901" i="222"/>
  <c r="X901" i="222"/>
  <c r="S901" i="222"/>
  <c r="R901" i="222"/>
  <c r="P901" i="222"/>
  <c r="K901" i="222"/>
  <c r="J901" i="222"/>
  <c r="H901" i="222"/>
  <c r="AY900" i="222"/>
  <c r="AX900" i="222"/>
  <c r="AV900" i="222"/>
  <c r="AQ900" i="222"/>
  <c r="AP900" i="222"/>
  <c r="AN900" i="222"/>
  <c r="AI900" i="222"/>
  <c r="AH900" i="222"/>
  <c r="AF900" i="222"/>
  <c r="AA900" i="222"/>
  <c r="Z900" i="222"/>
  <c r="X900" i="222"/>
  <c r="S900" i="222"/>
  <c r="R900" i="222"/>
  <c r="P900" i="222"/>
  <c r="K900" i="222"/>
  <c r="J900" i="222"/>
  <c r="H900" i="222"/>
  <c r="AY899" i="222"/>
  <c r="AX899" i="222"/>
  <c r="AV899" i="222"/>
  <c r="AQ899" i="222"/>
  <c r="AP899" i="222"/>
  <c r="AN899" i="222"/>
  <c r="AI899" i="222"/>
  <c r="AH899" i="222"/>
  <c r="AF899" i="222"/>
  <c r="AA899" i="222"/>
  <c r="Z899" i="222"/>
  <c r="X899" i="222"/>
  <c r="S899" i="222"/>
  <c r="R899" i="222"/>
  <c r="P899" i="222"/>
  <c r="K899" i="222"/>
  <c r="J899" i="222"/>
  <c r="H899" i="222"/>
  <c r="AY898" i="222"/>
  <c r="AX898" i="222"/>
  <c r="AV898" i="222"/>
  <c r="AQ898" i="222"/>
  <c r="AP898" i="222"/>
  <c r="AN898" i="222"/>
  <c r="AI898" i="222"/>
  <c r="AH898" i="222"/>
  <c r="AF898" i="222"/>
  <c r="AA898" i="222"/>
  <c r="Z898" i="222"/>
  <c r="X898" i="222"/>
  <c r="S898" i="222"/>
  <c r="R898" i="222"/>
  <c r="P898" i="222"/>
  <c r="K898" i="222"/>
  <c r="J898" i="222"/>
  <c r="H898" i="222"/>
  <c r="AY897" i="222"/>
  <c r="AX897" i="222"/>
  <c r="AV897" i="222"/>
  <c r="AQ897" i="222"/>
  <c r="AP897" i="222"/>
  <c r="AN897" i="222"/>
  <c r="AI897" i="222"/>
  <c r="AH897" i="222"/>
  <c r="AF897" i="222"/>
  <c r="AA897" i="222"/>
  <c r="Z897" i="222"/>
  <c r="X897" i="222"/>
  <c r="S897" i="222"/>
  <c r="R897" i="222"/>
  <c r="P897" i="222"/>
  <c r="K897" i="222"/>
  <c r="J897" i="222"/>
  <c r="H897" i="222"/>
  <c r="AY896" i="222"/>
  <c r="AX896" i="222"/>
  <c r="AV896" i="222"/>
  <c r="AQ896" i="222"/>
  <c r="AP896" i="222"/>
  <c r="AN896" i="222"/>
  <c r="AI896" i="222"/>
  <c r="AH896" i="222"/>
  <c r="AF896" i="222"/>
  <c r="AA896" i="222"/>
  <c r="Z896" i="222"/>
  <c r="X896" i="222"/>
  <c r="S896" i="222"/>
  <c r="R896" i="222"/>
  <c r="P896" i="222"/>
  <c r="K896" i="222"/>
  <c r="J896" i="222"/>
  <c r="H896" i="222"/>
  <c r="AY895" i="222"/>
  <c r="AX895" i="222"/>
  <c r="AV895" i="222"/>
  <c r="AQ895" i="222"/>
  <c r="AP895" i="222"/>
  <c r="AN895" i="222"/>
  <c r="AI895" i="222"/>
  <c r="AH895" i="222"/>
  <c r="AF895" i="222"/>
  <c r="AA895" i="222"/>
  <c r="Z895" i="222"/>
  <c r="X895" i="222"/>
  <c r="S895" i="222"/>
  <c r="R895" i="222"/>
  <c r="P895" i="222"/>
  <c r="K895" i="222"/>
  <c r="J895" i="222"/>
  <c r="H895" i="222"/>
  <c r="AY894" i="222"/>
  <c r="AX894" i="222"/>
  <c r="AV894" i="222"/>
  <c r="AQ894" i="222"/>
  <c r="AP894" i="222"/>
  <c r="AN894" i="222"/>
  <c r="AI894" i="222"/>
  <c r="AH894" i="222"/>
  <c r="AF894" i="222"/>
  <c r="AA894" i="222"/>
  <c r="Z894" i="222"/>
  <c r="X894" i="222"/>
  <c r="S894" i="222"/>
  <c r="R894" i="222"/>
  <c r="P894" i="222"/>
  <c r="K894" i="222"/>
  <c r="J894" i="222"/>
  <c r="H894" i="222"/>
  <c r="AY893" i="222"/>
  <c r="AX893" i="222"/>
  <c r="AV893" i="222"/>
  <c r="AQ893" i="222"/>
  <c r="AP893" i="222"/>
  <c r="AN893" i="222"/>
  <c r="AI893" i="222"/>
  <c r="AH893" i="222"/>
  <c r="AF893" i="222"/>
  <c r="AA893" i="222"/>
  <c r="Z893" i="222"/>
  <c r="X893" i="222"/>
  <c r="S893" i="222"/>
  <c r="R893" i="222"/>
  <c r="P893" i="222"/>
  <c r="K893" i="222"/>
  <c r="J893" i="222"/>
  <c r="H893" i="222"/>
  <c r="AY892" i="222"/>
  <c r="AX892" i="222"/>
  <c r="AV892" i="222"/>
  <c r="AQ892" i="222"/>
  <c r="AP892" i="222"/>
  <c r="AN892" i="222"/>
  <c r="AI892" i="222"/>
  <c r="AH892" i="222"/>
  <c r="AF892" i="222"/>
  <c r="AA892" i="222"/>
  <c r="Z892" i="222"/>
  <c r="X892" i="222"/>
  <c r="S892" i="222"/>
  <c r="R892" i="222"/>
  <c r="P892" i="222"/>
  <c r="K892" i="222"/>
  <c r="J892" i="222"/>
  <c r="H892" i="222"/>
  <c r="AY891" i="222"/>
  <c r="AX891" i="222"/>
  <c r="AV891" i="222"/>
  <c r="AQ891" i="222"/>
  <c r="AP891" i="222"/>
  <c r="AN891" i="222"/>
  <c r="AI891" i="222"/>
  <c r="AH891" i="222"/>
  <c r="AF891" i="222"/>
  <c r="AA891" i="222"/>
  <c r="Z891" i="222"/>
  <c r="X891" i="222"/>
  <c r="S891" i="222"/>
  <c r="R891" i="222"/>
  <c r="P891" i="222"/>
  <c r="K891" i="222"/>
  <c r="J891" i="222"/>
  <c r="H891" i="222"/>
  <c r="AY890" i="222"/>
  <c r="AX890" i="222"/>
  <c r="AV890" i="222"/>
  <c r="AQ890" i="222"/>
  <c r="AP890" i="222"/>
  <c r="AN890" i="222"/>
  <c r="AI890" i="222"/>
  <c r="AH890" i="222"/>
  <c r="AF890" i="222"/>
  <c r="AA890" i="222"/>
  <c r="Z890" i="222"/>
  <c r="X890" i="222"/>
  <c r="S890" i="222"/>
  <c r="R890" i="222"/>
  <c r="P890" i="222"/>
  <c r="K890" i="222"/>
  <c r="J890" i="222"/>
  <c r="H890" i="222"/>
  <c r="AX889" i="222"/>
  <c r="AY889" i="222"/>
  <c r="AP889" i="222"/>
  <c r="AQ889" i="222"/>
  <c r="AH889" i="222"/>
  <c r="AI889" i="222"/>
  <c r="Z889" i="222"/>
  <c r="AA889" i="222"/>
  <c r="R889" i="222"/>
  <c r="S889" i="222"/>
  <c r="J889" i="222"/>
  <c r="K889" i="222"/>
  <c r="AY888" i="222"/>
  <c r="AX888" i="222"/>
  <c r="AV888" i="222"/>
  <c r="AQ888" i="222"/>
  <c r="AP888" i="222"/>
  <c r="AN888" i="222"/>
  <c r="AI888" i="222"/>
  <c r="AH888" i="222"/>
  <c r="AF888" i="222"/>
  <c r="AA888" i="222"/>
  <c r="Z888" i="222"/>
  <c r="X888" i="222"/>
  <c r="S888" i="222"/>
  <c r="R888" i="222"/>
  <c r="P888" i="222"/>
  <c r="K888" i="222"/>
  <c r="J888" i="222"/>
  <c r="H888" i="222"/>
  <c r="AY887" i="222"/>
  <c r="AX887" i="222"/>
  <c r="AV887" i="222"/>
  <c r="AQ887" i="222"/>
  <c r="AP887" i="222"/>
  <c r="AN887" i="222"/>
  <c r="AI887" i="222"/>
  <c r="AH887" i="222"/>
  <c r="AF887" i="222"/>
  <c r="AA887" i="222"/>
  <c r="Z887" i="222"/>
  <c r="X887" i="222"/>
  <c r="S887" i="222"/>
  <c r="R887" i="222"/>
  <c r="P887" i="222"/>
  <c r="K887" i="222"/>
  <c r="J887" i="222"/>
  <c r="H887" i="222"/>
  <c r="AY886" i="222"/>
  <c r="AX886" i="222"/>
  <c r="AV886" i="222"/>
  <c r="AQ886" i="222"/>
  <c r="AP886" i="222"/>
  <c r="AN886" i="222"/>
  <c r="AI886" i="222"/>
  <c r="AH886" i="222"/>
  <c r="AF886" i="222"/>
  <c r="AA886" i="222"/>
  <c r="Z886" i="222"/>
  <c r="X886" i="222"/>
  <c r="S886" i="222"/>
  <c r="R886" i="222"/>
  <c r="P886" i="222"/>
  <c r="K886" i="222"/>
  <c r="J886" i="222"/>
  <c r="H886" i="222"/>
  <c r="AY885" i="222"/>
  <c r="AX885" i="222"/>
  <c r="AV885" i="222"/>
  <c r="AQ885" i="222"/>
  <c r="AP885" i="222"/>
  <c r="AN885" i="222"/>
  <c r="AI885" i="222"/>
  <c r="AH885" i="222"/>
  <c r="AF885" i="222"/>
  <c r="AA885" i="222"/>
  <c r="Z885" i="222"/>
  <c r="X885" i="222"/>
  <c r="S885" i="222"/>
  <c r="R885" i="222"/>
  <c r="P885" i="222"/>
  <c r="K885" i="222"/>
  <c r="J885" i="222"/>
  <c r="H885" i="222"/>
  <c r="AY884" i="222"/>
  <c r="AX884" i="222"/>
  <c r="AV884" i="222"/>
  <c r="AQ884" i="222"/>
  <c r="AP884" i="222"/>
  <c r="AN884" i="222"/>
  <c r="AI884" i="222"/>
  <c r="AH884" i="222"/>
  <c r="AF884" i="222"/>
  <c r="AA884" i="222"/>
  <c r="Z884" i="222"/>
  <c r="X884" i="222"/>
  <c r="S884" i="222"/>
  <c r="R884" i="222"/>
  <c r="P884" i="222"/>
  <c r="K884" i="222"/>
  <c r="J884" i="222"/>
  <c r="H884" i="222"/>
  <c r="AY883" i="222"/>
  <c r="AX883" i="222"/>
  <c r="AV883" i="222"/>
  <c r="AQ883" i="222"/>
  <c r="AP883" i="222"/>
  <c r="AN883" i="222"/>
  <c r="AI883" i="222"/>
  <c r="AH883" i="222"/>
  <c r="AF883" i="222"/>
  <c r="AA883" i="222"/>
  <c r="Z883" i="222"/>
  <c r="X883" i="222"/>
  <c r="S883" i="222"/>
  <c r="R883" i="222"/>
  <c r="P883" i="222"/>
  <c r="K883" i="222"/>
  <c r="J883" i="222"/>
  <c r="H883" i="222"/>
  <c r="AY882" i="222"/>
  <c r="AX882" i="222"/>
  <c r="AV882" i="222"/>
  <c r="AQ882" i="222"/>
  <c r="AP882" i="222"/>
  <c r="AN882" i="222"/>
  <c r="AI882" i="222"/>
  <c r="AH882" i="222"/>
  <c r="AF882" i="222"/>
  <c r="AA882" i="222"/>
  <c r="Z882" i="222"/>
  <c r="X882" i="222"/>
  <c r="S882" i="222"/>
  <c r="R882" i="222"/>
  <c r="P882" i="222"/>
  <c r="K882" i="222"/>
  <c r="J882" i="222"/>
  <c r="H882" i="222"/>
  <c r="AY881" i="222"/>
  <c r="AX881" i="222"/>
  <c r="AV881" i="222"/>
  <c r="AQ881" i="222"/>
  <c r="AP881" i="222"/>
  <c r="AN881" i="222"/>
  <c r="AI881" i="222"/>
  <c r="AH881" i="222"/>
  <c r="AF881" i="222"/>
  <c r="AA881" i="222"/>
  <c r="Z881" i="222"/>
  <c r="X881" i="222"/>
  <c r="S881" i="222"/>
  <c r="R881" i="222"/>
  <c r="P881" i="222"/>
  <c r="K881" i="222"/>
  <c r="J881" i="222"/>
  <c r="H881" i="222"/>
  <c r="AY880" i="222"/>
  <c r="AX880" i="222"/>
  <c r="AV880" i="222"/>
  <c r="AQ880" i="222"/>
  <c r="AP880" i="222"/>
  <c r="AN880" i="222"/>
  <c r="AI880" i="222"/>
  <c r="AH880" i="222"/>
  <c r="AF880" i="222"/>
  <c r="AA880" i="222"/>
  <c r="Z880" i="222"/>
  <c r="X880" i="222"/>
  <c r="S880" i="222"/>
  <c r="R880" i="222"/>
  <c r="P880" i="222"/>
  <c r="K880" i="222"/>
  <c r="J880" i="222"/>
  <c r="H880" i="222"/>
  <c r="AY879" i="222"/>
  <c r="AX879" i="222"/>
  <c r="AV879" i="222"/>
  <c r="AQ879" i="222"/>
  <c r="AP879" i="222"/>
  <c r="AN879" i="222"/>
  <c r="AI879" i="222"/>
  <c r="AH879" i="222"/>
  <c r="AF879" i="222"/>
  <c r="AA879" i="222"/>
  <c r="Z879" i="222"/>
  <c r="X879" i="222"/>
  <c r="S879" i="222"/>
  <c r="R879" i="222"/>
  <c r="P879" i="222"/>
  <c r="K879" i="222"/>
  <c r="J879" i="222"/>
  <c r="H879" i="222"/>
  <c r="AY878" i="222"/>
  <c r="AX878" i="222"/>
  <c r="AV878" i="222"/>
  <c r="AQ878" i="222"/>
  <c r="AP878" i="222"/>
  <c r="AN878" i="222"/>
  <c r="AI878" i="222"/>
  <c r="AH878" i="222"/>
  <c r="AF878" i="222"/>
  <c r="AA878" i="222"/>
  <c r="Z878" i="222"/>
  <c r="X878" i="222"/>
  <c r="S878" i="222"/>
  <c r="R878" i="222"/>
  <c r="P878" i="222"/>
  <c r="K878" i="222"/>
  <c r="J878" i="222"/>
  <c r="H878" i="222"/>
  <c r="AY877" i="222"/>
  <c r="AX877" i="222"/>
  <c r="AV877" i="222"/>
  <c r="AQ877" i="222"/>
  <c r="AP877" i="222"/>
  <c r="AN877" i="222"/>
  <c r="AI877" i="222"/>
  <c r="AH877" i="222"/>
  <c r="AF877" i="222"/>
  <c r="AA877" i="222"/>
  <c r="Z877" i="222"/>
  <c r="X877" i="222"/>
  <c r="S877" i="222"/>
  <c r="R877" i="222"/>
  <c r="P877" i="222"/>
  <c r="K877" i="222"/>
  <c r="J877" i="222"/>
  <c r="H877" i="222"/>
  <c r="AY876" i="222"/>
  <c r="AX876" i="222"/>
  <c r="AV876" i="222"/>
  <c r="AQ876" i="222"/>
  <c r="AP876" i="222"/>
  <c r="AN876" i="222"/>
  <c r="AI876" i="222"/>
  <c r="AH876" i="222"/>
  <c r="AF876" i="222"/>
  <c r="AA876" i="222"/>
  <c r="Z876" i="222"/>
  <c r="X876" i="222"/>
  <c r="S876" i="222"/>
  <c r="R876" i="222"/>
  <c r="P876" i="222"/>
  <c r="K876" i="222"/>
  <c r="J876" i="222"/>
  <c r="H876" i="222"/>
  <c r="AY875" i="222"/>
  <c r="AX875" i="222"/>
  <c r="AV875" i="222"/>
  <c r="AQ875" i="222"/>
  <c r="AP875" i="222"/>
  <c r="AN875" i="222"/>
  <c r="AI875" i="222"/>
  <c r="AH875" i="222"/>
  <c r="AF875" i="222"/>
  <c r="AA875" i="222"/>
  <c r="Z875" i="222"/>
  <c r="X875" i="222"/>
  <c r="S875" i="222"/>
  <c r="R875" i="222"/>
  <c r="P875" i="222"/>
  <c r="K875" i="222"/>
  <c r="J875" i="222"/>
  <c r="H875" i="222"/>
  <c r="AY874" i="222"/>
  <c r="AX874" i="222"/>
  <c r="AV874" i="222"/>
  <c r="AQ874" i="222"/>
  <c r="AP874" i="222"/>
  <c r="AN874" i="222"/>
  <c r="AI874" i="222"/>
  <c r="AH874" i="222"/>
  <c r="AF874" i="222"/>
  <c r="AA874" i="222"/>
  <c r="Z874" i="222"/>
  <c r="X874" i="222"/>
  <c r="S874" i="222"/>
  <c r="R874" i="222"/>
  <c r="P874" i="222"/>
  <c r="K874" i="222"/>
  <c r="J874" i="222"/>
  <c r="H874" i="222"/>
  <c r="AY873" i="222"/>
  <c r="AX873" i="222"/>
  <c r="AV873" i="222"/>
  <c r="AQ873" i="222"/>
  <c r="AP873" i="222"/>
  <c r="AN873" i="222"/>
  <c r="AI873" i="222"/>
  <c r="AH873" i="222"/>
  <c r="AF873" i="222"/>
  <c r="AA873" i="222"/>
  <c r="Z873" i="222"/>
  <c r="X873" i="222"/>
  <c r="S873" i="222"/>
  <c r="R873" i="222"/>
  <c r="P873" i="222"/>
  <c r="K873" i="222"/>
  <c r="J873" i="222"/>
  <c r="H873" i="222"/>
  <c r="AX872" i="222"/>
  <c r="AY872" i="222"/>
  <c r="AP872" i="222"/>
  <c r="AQ872" i="222"/>
  <c r="AH872" i="222"/>
  <c r="AI872" i="222"/>
  <c r="Z872" i="222"/>
  <c r="AA872" i="222"/>
  <c r="R872" i="222"/>
  <c r="S872" i="222"/>
  <c r="J872" i="222"/>
  <c r="K872" i="222"/>
  <c r="AY871" i="222"/>
  <c r="AX871" i="222"/>
  <c r="AV871" i="222"/>
  <c r="AQ871" i="222"/>
  <c r="AP871" i="222"/>
  <c r="AN871" i="222"/>
  <c r="AI871" i="222"/>
  <c r="AH871" i="222"/>
  <c r="AF871" i="222"/>
  <c r="AA871" i="222"/>
  <c r="Z871" i="222"/>
  <c r="X871" i="222"/>
  <c r="S871" i="222"/>
  <c r="R871" i="222"/>
  <c r="P871" i="222"/>
  <c r="K871" i="222"/>
  <c r="J871" i="222"/>
  <c r="H871" i="222"/>
  <c r="AY870" i="222"/>
  <c r="AX870" i="222"/>
  <c r="AV870" i="222"/>
  <c r="AQ870" i="222"/>
  <c r="AP870" i="222"/>
  <c r="AN870" i="222"/>
  <c r="AI870" i="222"/>
  <c r="AH870" i="222"/>
  <c r="AF870" i="222"/>
  <c r="AA870" i="222"/>
  <c r="Z870" i="222"/>
  <c r="X870" i="222"/>
  <c r="S870" i="222"/>
  <c r="R870" i="222"/>
  <c r="P870" i="222"/>
  <c r="K870" i="222"/>
  <c r="J870" i="222"/>
  <c r="H870" i="222"/>
  <c r="AY869" i="222"/>
  <c r="AX869" i="222"/>
  <c r="AV869" i="222"/>
  <c r="AQ869" i="222"/>
  <c r="AP869" i="222"/>
  <c r="AN869" i="222"/>
  <c r="AI869" i="222"/>
  <c r="AH869" i="222"/>
  <c r="AF869" i="222"/>
  <c r="AA869" i="222"/>
  <c r="Z869" i="222"/>
  <c r="X869" i="222"/>
  <c r="S869" i="222"/>
  <c r="R869" i="222"/>
  <c r="P869" i="222"/>
  <c r="K869" i="222"/>
  <c r="J869" i="222"/>
  <c r="H869" i="222"/>
  <c r="AY868" i="222"/>
  <c r="AX868" i="222"/>
  <c r="AV868" i="222"/>
  <c r="AQ868" i="222"/>
  <c r="AP868" i="222"/>
  <c r="AN868" i="222"/>
  <c r="AI868" i="222"/>
  <c r="AH868" i="222"/>
  <c r="AF868" i="222"/>
  <c r="AA868" i="222"/>
  <c r="Z868" i="222"/>
  <c r="X868" i="222"/>
  <c r="S868" i="222"/>
  <c r="R868" i="222"/>
  <c r="P868" i="222"/>
  <c r="K868" i="222"/>
  <c r="J868" i="222"/>
  <c r="H868" i="222"/>
  <c r="AY867" i="222"/>
  <c r="AX867" i="222"/>
  <c r="AV867" i="222"/>
  <c r="AQ867" i="222"/>
  <c r="AP867" i="222"/>
  <c r="AN867" i="222"/>
  <c r="AI867" i="222"/>
  <c r="AH867" i="222"/>
  <c r="AF867" i="222"/>
  <c r="AA867" i="222"/>
  <c r="Z867" i="222"/>
  <c r="X867" i="222"/>
  <c r="S867" i="222"/>
  <c r="R867" i="222"/>
  <c r="P867" i="222"/>
  <c r="K867" i="222"/>
  <c r="J867" i="222"/>
  <c r="H867" i="222"/>
  <c r="AY866" i="222"/>
  <c r="AX866" i="222"/>
  <c r="AV866" i="222"/>
  <c r="AQ866" i="222"/>
  <c r="AP866" i="222"/>
  <c r="AN866" i="222"/>
  <c r="AI866" i="222"/>
  <c r="AH866" i="222"/>
  <c r="AF866" i="222"/>
  <c r="AA866" i="222"/>
  <c r="Z866" i="222"/>
  <c r="X866" i="222"/>
  <c r="S866" i="222"/>
  <c r="R866" i="222"/>
  <c r="P866" i="222"/>
  <c r="K866" i="222"/>
  <c r="J866" i="222"/>
  <c r="H866" i="222"/>
  <c r="AY865" i="222"/>
  <c r="AX865" i="222"/>
  <c r="AV865" i="222"/>
  <c r="AQ865" i="222"/>
  <c r="AP865" i="222"/>
  <c r="AN865" i="222"/>
  <c r="AI865" i="222"/>
  <c r="AH865" i="222"/>
  <c r="AF865" i="222"/>
  <c r="AA865" i="222"/>
  <c r="Z865" i="222"/>
  <c r="X865" i="222"/>
  <c r="S865" i="222"/>
  <c r="R865" i="222"/>
  <c r="P865" i="222"/>
  <c r="K865" i="222"/>
  <c r="J865" i="222"/>
  <c r="H865" i="222"/>
  <c r="AY864" i="222"/>
  <c r="AX864" i="222"/>
  <c r="AV864" i="222"/>
  <c r="AQ864" i="222"/>
  <c r="AP864" i="222"/>
  <c r="AN864" i="222"/>
  <c r="AI864" i="222"/>
  <c r="AH864" i="222"/>
  <c r="AF864" i="222"/>
  <c r="AA864" i="222"/>
  <c r="Z864" i="222"/>
  <c r="X864" i="222"/>
  <c r="S864" i="222"/>
  <c r="R864" i="222"/>
  <c r="P864" i="222"/>
  <c r="K864" i="222"/>
  <c r="J864" i="222"/>
  <c r="H864" i="222"/>
  <c r="AY863" i="222"/>
  <c r="AX863" i="222"/>
  <c r="AV863" i="222"/>
  <c r="AQ863" i="222"/>
  <c r="AP863" i="222"/>
  <c r="AN863" i="222"/>
  <c r="AI863" i="222"/>
  <c r="AH863" i="222"/>
  <c r="AF863" i="222"/>
  <c r="AA863" i="222"/>
  <c r="Z863" i="222"/>
  <c r="X863" i="222"/>
  <c r="S863" i="222"/>
  <c r="R863" i="222"/>
  <c r="P863" i="222"/>
  <c r="K863" i="222"/>
  <c r="J863" i="222"/>
  <c r="H863" i="222"/>
  <c r="AY862" i="222"/>
  <c r="AX862" i="222"/>
  <c r="AV862" i="222"/>
  <c r="AQ862" i="222"/>
  <c r="AP862" i="222"/>
  <c r="AN862" i="222"/>
  <c r="AI862" i="222"/>
  <c r="AH862" i="222"/>
  <c r="AF862" i="222"/>
  <c r="AA862" i="222"/>
  <c r="Z862" i="222"/>
  <c r="X862" i="222"/>
  <c r="S862" i="222"/>
  <c r="R862" i="222"/>
  <c r="P862" i="222"/>
  <c r="K862" i="222"/>
  <c r="J862" i="222"/>
  <c r="H862" i="222"/>
  <c r="AY861" i="222"/>
  <c r="AX861" i="222"/>
  <c r="AV861" i="222"/>
  <c r="AQ861" i="222"/>
  <c r="AP861" i="222"/>
  <c r="AN861" i="222"/>
  <c r="AI861" i="222"/>
  <c r="AH861" i="222"/>
  <c r="AF861" i="222"/>
  <c r="AA861" i="222"/>
  <c r="Z861" i="222"/>
  <c r="X861" i="222"/>
  <c r="S861" i="222"/>
  <c r="R861" i="222"/>
  <c r="P861" i="222"/>
  <c r="K861" i="222"/>
  <c r="J861" i="222"/>
  <c r="H861" i="222"/>
  <c r="AY860" i="222"/>
  <c r="AX860" i="222"/>
  <c r="AV860" i="222"/>
  <c r="AQ860" i="222"/>
  <c r="AP860" i="222"/>
  <c r="AN860" i="222"/>
  <c r="AI860" i="222"/>
  <c r="AH860" i="222"/>
  <c r="AF860" i="222"/>
  <c r="AA860" i="222"/>
  <c r="Z860" i="222"/>
  <c r="X860" i="222"/>
  <c r="S860" i="222"/>
  <c r="R860" i="222"/>
  <c r="P860" i="222"/>
  <c r="K860" i="222"/>
  <c r="J860" i="222"/>
  <c r="H860" i="222"/>
  <c r="AY859" i="222"/>
  <c r="AX859" i="222"/>
  <c r="AV859" i="222"/>
  <c r="AQ859" i="222"/>
  <c r="AP859" i="222"/>
  <c r="AN859" i="222"/>
  <c r="AI859" i="222"/>
  <c r="AH859" i="222"/>
  <c r="AF859" i="222"/>
  <c r="AA859" i="222"/>
  <c r="Z859" i="222"/>
  <c r="X859" i="222"/>
  <c r="S859" i="222"/>
  <c r="R859" i="222"/>
  <c r="P859" i="222"/>
  <c r="K859" i="222"/>
  <c r="J859" i="222"/>
  <c r="H859" i="222"/>
  <c r="AY858" i="222"/>
  <c r="AX858" i="222"/>
  <c r="AV858" i="222"/>
  <c r="AQ858" i="222"/>
  <c r="AP858" i="222"/>
  <c r="AN858" i="222"/>
  <c r="AI858" i="222"/>
  <c r="AH858" i="222"/>
  <c r="AF858" i="222"/>
  <c r="AA858" i="222"/>
  <c r="Z858" i="222"/>
  <c r="X858" i="222"/>
  <c r="S858" i="222"/>
  <c r="R858" i="222"/>
  <c r="P858" i="222"/>
  <c r="K858" i="222"/>
  <c r="J858" i="222"/>
  <c r="H858" i="222"/>
  <c r="AY857" i="222"/>
  <c r="AX857" i="222"/>
  <c r="AV857" i="222"/>
  <c r="AQ857" i="222"/>
  <c r="AP857" i="222"/>
  <c r="AN857" i="222"/>
  <c r="AI857" i="222"/>
  <c r="AH857" i="222"/>
  <c r="AF857" i="222"/>
  <c r="AA857" i="222"/>
  <c r="Z857" i="222"/>
  <c r="X857" i="222"/>
  <c r="S857" i="222"/>
  <c r="R857" i="222"/>
  <c r="P857" i="222"/>
  <c r="K857" i="222"/>
  <c r="J857" i="222"/>
  <c r="H857" i="222"/>
  <c r="AY856" i="222"/>
  <c r="AX856" i="222"/>
  <c r="AV856" i="222"/>
  <c r="AQ856" i="222"/>
  <c r="AP856" i="222"/>
  <c r="AN856" i="222"/>
  <c r="AI856" i="222"/>
  <c r="AH856" i="222"/>
  <c r="AF856" i="222"/>
  <c r="AA856" i="222"/>
  <c r="Z856" i="222"/>
  <c r="X856" i="222"/>
  <c r="S856" i="222"/>
  <c r="R856" i="222"/>
  <c r="P856" i="222"/>
  <c r="K856" i="222"/>
  <c r="J856" i="222"/>
  <c r="H856" i="222"/>
  <c r="AX855" i="222"/>
  <c r="AY855" i="222"/>
  <c r="AP855" i="222"/>
  <c r="AQ855" i="222"/>
  <c r="AH855" i="222"/>
  <c r="AI855" i="222"/>
  <c r="Z855" i="222"/>
  <c r="AA855" i="222"/>
  <c r="R855" i="222"/>
  <c r="S855" i="222"/>
  <c r="J855" i="222"/>
  <c r="K855" i="222"/>
  <c r="AY854" i="222"/>
  <c r="AX854" i="222"/>
  <c r="AV854" i="222"/>
  <c r="AQ854" i="222"/>
  <c r="AP854" i="222"/>
  <c r="AN854" i="222"/>
  <c r="AI854" i="222"/>
  <c r="AH854" i="222"/>
  <c r="AF854" i="222"/>
  <c r="AA854" i="222"/>
  <c r="Z854" i="222"/>
  <c r="X854" i="222"/>
  <c r="S854" i="222"/>
  <c r="R854" i="222"/>
  <c r="P854" i="222"/>
  <c r="K854" i="222"/>
  <c r="J854" i="222"/>
  <c r="H854" i="222"/>
  <c r="AY853" i="222"/>
  <c r="AX853" i="222"/>
  <c r="AV853" i="222"/>
  <c r="AQ853" i="222"/>
  <c r="AP853" i="222"/>
  <c r="AN853" i="222"/>
  <c r="AI853" i="222"/>
  <c r="AH853" i="222"/>
  <c r="AF853" i="222"/>
  <c r="AA853" i="222"/>
  <c r="Z853" i="222"/>
  <c r="X853" i="222"/>
  <c r="S853" i="222"/>
  <c r="R853" i="222"/>
  <c r="P853" i="222"/>
  <c r="K853" i="222"/>
  <c r="J853" i="222"/>
  <c r="H853" i="222"/>
  <c r="AY852" i="222"/>
  <c r="AX852" i="222"/>
  <c r="AV852" i="222"/>
  <c r="AQ852" i="222"/>
  <c r="AP852" i="222"/>
  <c r="AN852" i="222"/>
  <c r="AI852" i="222"/>
  <c r="AH852" i="222"/>
  <c r="AF852" i="222"/>
  <c r="AA852" i="222"/>
  <c r="Z852" i="222"/>
  <c r="X852" i="222"/>
  <c r="S852" i="222"/>
  <c r="R852" i="222"/>
  <c r="P852" i="222"/>
  <c r="K852" i="222"/>
  <c r="J852" i="222"/>
  <c r="H852" i="222"/>
  <c r="AY851" i="222"/>
  <c r="AX851" i="222"/>
  <c r="AV851" i="222"/>
  <c r="AQ851" i="222"/>
  <c r="AP851" i="222"/>
  <c r="AN851" i="222"/>
  <c r="AI851" i="222"/>
  <c r="AH851" i="222"/>
  <c r="AF851" i="222"/>
  <c r="AA851" i="222"/>
  <c r="Z851" i="222"/>
  <c r="X851" i="222"/>
  <c r="S851" i="222"/>
  <c r="R851" i="222"/>
  <c r="P851" i="222"/>
  <c r="K851" i="222"/>
  <c r="J851" i="222"/>
  <c r="H851" i="222"/>
  <c r="AY850" i="222"/>
  <c r="AX850" i="222"/>
  <c r="AV850" i="222"/>
  <c r="AQ850" i="222"/>
  <c r="AP850" i="222"/>
  <c r="AN850" i="222"/>
  <c r="AI850" i="222"/>
  <c r="AH850" i="222"/>
  <c r="AF850" i="222"/>
  <c r="AA850" i="222"/>
  <c r="Z850" i="222"/>
  <c r="X850" i="222"/>
  <c r="S850" i="222"/>
  <c r="R850" i="222"/>
  <c r="P850" i="222"/>
  <c r="K850" i="222"/>
  <c r="J850" i="222"/>
  <c r="H850" i="222"/>
  <c r="AY849" i="222"/>
  <c r="AX849" i="222"/>
  <c r="AV849" i="222"/>
  <c r="AQ849" i="222"/>
  <c r="AP849" i="222"/>
  <c r="AN849" i="222"/>
  <c r="AI849" i="222"/>
  <c r="AH849" i="222"/>
  <c r="AF849" i="222"/>
  <c r="AA849" i="222"/>
  <c r="Z849" i="222"/>
  <c r="X849" i="222"/>
  <c r="S849" i="222"/>
  <c r="R849" i="222"/>
  <c r="P849" i="222"/>
  <c r="K849" i="222"/>
  <c r="J849" i="222"/>
  <c r="H849" i="222"/>
  <c r="AY848" i="222"/>
  <c r="AX848" i="222"/>
  <c r="AV848" i="222"/>
  <c r="AQ848" i="222"/>
  <c r="AP848" i="222"/>
  <c r="AN848" i="222"/>
  <c r="AI848" i="222"/>
  <c r="AH848" i="222"/>
  <c r="AF848" i="222"/>
  <c r="AA848" i="222"/>
  <c r="Z848" i="222"/>
  <c r="X848" i="222"/>
  <c r="S848" i="222"/>
  <c r="R848" i="222"/>
  <c r="P848" i="222"/>
  <c r="K848" i="222"/>
  <c r="J848" i="222"/>
  <c r="H848" i="222"/>
  <c r="AY847" i="222"/>
  <c r="AX847" i="222"/>
  <c r="AV847" i="222"/>
  <c r="AQ847" i="222"/>
  <c r="AP847" i="222"/>
  <c r="AN847" i="222"/>
  <c r="AI847" i="222"/>
  <c r="AH847" i="222"/>
  <c r="AF847" i="222"/>
  <c r="AA847" i="222"/>
  <c r="Z847" i="222"/>
  <c r="X847" i="222"/>
  <c r="S847" i="222"/>
  <c r="R847" i="222"/>
  <c r="P847" i="222"/>
  <c r="K847" i="222"/>
  <c r="J847" i="222"/>
  <c r="H847" i="222"/>
  <c r="AY846" i="222"/>
  <c r="AX846" i="222"/>
  <c r="AV846" i="222"/>
  <c r="AQ846" i="222"/>
  <c r="AP846" i="222"/>
  <c r="AN846" i="222"/>
  <c r="AI846" i="222"/>
  <c r="AH846" i="222"/>
  <c r="AF846" i="222"/>
  <c r="AA846" i="222"/>
  <c r="Z846" i="222"/>
  <c r="X846" i="222"/>
  <c r="S846" i="222"/>
  <c r="R846" i="222"/>
  <c r="P846" i="222"/>
  <c r="K846" i="222"/>
  <c r="J846" i="222"/>
  <c r="H846" i="222"/>
  <c r="AY845" i="222"/>
  <c r="AX845" i="222"/>
  <c r="AV845" i="222"/>
  <c r="AQ845" i="222"/>
  <c r="AP845" i="222"/>
  <c r="AN845" i="222"/>
  <c r="AI845" i="222"/>
  <c r="AH845" i="222"/>
  <c r="AF845" i="222"/>
  <c r="AA845" i="222"/>
  <c r="Z845" i="222"/>
  <c r="X845" i="222"/>
  <c r="S845" i="222"/>
  <c r="R845" i="222"/>
  <c r="P845" i="222"/>
  <c r="K845" i="222"/>
  <c r="J845" i="222"/>
  <c r="H845" i="222"/>
  <c r="AY844" i="222"/>
  <c r="AX844" i="222"/>
  <c r="AV844" i="222"/>
  <c r="AQ844" i="222"/>
  <c r="AP844" i="222"/>
  <c r="AN844" i="222"/>
  <c r="AI844" i="222"/>
  <c r="AH844" i="222"/>
  <c r="AF844" i="222"/>
  <c r="AA844" i="222"/>
  <c r="Z844" i="222"/>
  <c r="X844" i="222"/>
  <c r="S844" i="222"/>
  <c r="R844" i="222"/>
  <c r="P844" i="222"/>
  <c r="K844" i="222"/>
  <c r="J844" i="222"/>
  <c r="H844" i="222"/>
  <c r="AY843" i="222"/>
  <c r="AX843" i="222"/>
  <c r="AV843" i="222"/>
  <c r="AQ843" i="222"/>
  <c r="AP843" i="222"/>
  <c r="AN843" i="222"/>
  <c r="AI843" i="222"/>
  <c r="AH843" i="222"/>
  <c r="AF843" i="222"/>
  <c r="AA843" i="222"/>
  <c r="Z843" i="222"/>
  <c r="X843" i="222"/>
  <c r="S843" i="222"/>
  <c r="R843" i="222"/>
  <c r="P843" i="222"/>
  <c r="K843" i="222"/>
  <c r="J843" i="222"/>
  <c r="H843" i="222"/>
  <c r="AY842" i="222"/>
  <c r="AX842" i="222"/>
  <c r="AV842" i="222"/>
  <c r="AQ842" i="222"/>
  <c r="AP842" i="222"/>
  <c r="AN842" i="222"/>
  <c r="AI842" i="222"/>
  <c r="AH842" i="222"/>
  <c r="AF842" i="222"/>
  <c r="AA842" i="222"/>
  <c r="Z842" i="222"/>
  <c r="X842" i="222"/>
  <c r="S842" i="222"/>
  <c r="R842" i="222"/>
  <c r="P842" i="222"/>
  <c r="K842" i="222"/>
  <c r="J842" i="222"/>
  <c r="H842" i="222"/>
  <c r="AY841" i="222"/>
  <c r="AX841" i="222"/>
  <c r="AV841" i="222"/>
  <c r="AQ841" i="222"/>
  <c r="AP841" i="222"/>
  <c r="AN841" i="222"/>
  <c r="AI841" i="222"/>
  <c r="AH841" i="222"/>
  <c r="AF841" i="222"/>
  <c r="AA841" i="222"/>
  <c r="Z841" i="222"/>
  <c r="X841" i="222"/>
  <c r="S841" i="222"/>
  <c r="R841" i="222"/>
  <c r="P841" i="222"/>
  <c r="K841" i="222"/>
  <c r="J841" i="222"/>
  <c r="H841" i="222"/>
  <c r="AY840" i="222"/>
  <c r="AX840" i="222"/>
  <c r="AV840" i="222"/>
  <c r="AQ840" i="222"/>
  <c r="AP840" i="222"/>
  <c r="AN840" i="222"/>
  <c r="AI840" i="222"/>
  <c r="AH840" i="222"/>
  <c r="AF840" i="222"/>
  <c r="AA840" i="222"/>
  <c r="Z840" i="222"/>
  <c r="X840" i="222"/>
  <c r="S840" i="222"/>
  <c r="R840" i="222"/>
  <c r="P840" i="222"/>
  <c r="K840" i="222"/>
  <c r="J840" i="222"/>
  <c r="H840" i="222"/>
  <c r="AY839" i="222"/>
  <c r="AX839" i="222"/>
  <c r="AV839" i="222"/>
  <c r="AQ839" i="222"/>
  <c r="AP839" i="222"/>
  <c r="AN839" i="222"/>
  <c r="AI839" i="222"/>
  <c r="AH839" i="222"/>
  <c r="AF839" i="222"/>
  <c r="AA839" i="222"/>
  <c r="Z839" i="222"/>
  <c r="X839" i="222"/>
  <c r="S839" i="222"/>
  <c r="R839" i="222"/>
  <c r="P839" i="222"/>
  <c r="K839" i="222"/>
  <c r="J839" i="222"/>
  <c r="H839" i="222"/>
  <c r="AX838" i="222"/>
  <c r="AY838" i="222"/>
  <c r="AP838" i="222"/>
  <c r="AQ838" i="222"/>
  <c r="AH838" i="222"/>
  <c r="AI838" i="222"/>
  <c r="Z838" i="222"/>
  <c r="AA838" i="222"/>
  <c r="R838" i="222"/>
  <c r="S838" i="222"/>
  <c r="J838" i="222"/>
  <c r="K838" i="222"/>
  <c r="AY837" i="222"/>
  <c r="AX837" i="222"/>
  <c r="AV837" i="222"/>
  <c r="AQ837" i="222"/>
  <c r="AP837" i="222"/>
  <c r="AN837" i="222"/>
  <c r="AI837" i="222"/>
  <c r="AH837" i="222"/>
  <c r="AF837" i="222"/>
  <c r="AA837" i="222"/>
  <c r="Z837" i="222"/>
  <c r="X837" i="222"/>
  <c r="S837" i="222"/>
  <c r="R837" i="222"/>
  <c r="P837" i="222"/>
  <c r="K837" i="222"/>
  <c r="J837" i="222"/>
  <c r="H837" i="222"/>
  <c r="AY836" i="222"/>
  <c r="AX836" i="222"/>
  <c r="AV836" i="222"/>
  <c r="AQ836" i="222"/>
  <c r="AP836" i="222"/>
  <c r="AN836" i="222"/>
  <c r="AI836" i="222"/>
  <c r="AH836" i="222"/>
  <c r="AF836" i="222"/>
  <c r="AA836" i="222"/>
  <c r="Z836" i="222"/>
  <c r="X836" i="222"/>
  <c r="S836" i="222"/>
  <c r="R836" i="222"/>
  <c r="P836" i="222"/>
  <c r="K836" i="222"/>
  <c r="J836" i="222"/>
  <c r="H836" i="222"/>
  <c r="AY835" i="222"/>
  <c r="AX835" i="222"/>
  <c r="AV835" i="222"/>
  <c r="AQ835" i="222"/>
  <c r="AP835" i="222"/>
  <c r="AN835" i="222"/>
  <c r="AI835" i="222"/>
  <c r="AH835" i="222"/>
  <c r="AF835" i="222"/>
  <c r="AA835" i="222"/>
  <c r="Z835" i="222"/>
  <c r="X835" i="222"/>
  <c r="S835" i="222"/>
  <c r="R835" i="222"/>
  <c r="P835" i="222"/>
  <c r="K835" i="222"/>
  <c r="J835" i="222"/>
  <c r="H835" i="222"/>
  <c r="AY834" i="222"/>
  <c r="AX834" i="222"/>
  <c r="AV834" i="222"/>
  <c r="AQ834" i="222"/>
  <c r="AP834" i="222"/>
  <c r="AN834" i="222"/>
  <c r="AI834" i="222"/>
  <c r="AH834" i="222"/>
  <c r="AF834" i="222"/>
  <c r="AA834" i="222"/>
  <c r="Z834" i="222"/>
  <c r="X834" i="222"/>
  <c r="S834" i="222"/>
  <c r="R834" i="222"/>
  <c r="P834" i="222"/>
  <c r="K834" i="222"/>
  <c r="J834" i="222"/>
  <c r="H834" i="222"/>
  <c r="AY833" i="222"/>
  <c r="AX833" i="222"/>
  <c r="AV833" i="222"/>
  <c r="AQ833" i="222"/>
  <c r="AP833" i="222"/>
  <c r="AN833" i="222"/>
  <c r="AI833" i="222"/>
  <c r="AH833" i="222"/>
  <c r="AF833" i="222"/>
  <c r="AA833" i="222"/>
  <c r="Z833" i="222"/>
  <c r="X833" i="222"/>
  <c r="S833" i="222"/>
  <c r="R833" i="222"/>
  <c r="P833" i="222"/>
  <c r="K833" i="222"/>
  <c r="J833" i="222"/>
  <c r="H833" i="222"/>
  <c r="AY832" i="222"/>
  <c r="AX832" i="222"/>
  <c r="AV832" i="222"/>
  <c r="AQ832" i="222"/>
  <c r="AP832" i="222"/>
  <c r="AN832" i="222"/>
  <c r="AI832" i="222"/>
  <c r="AH832" i="222"/>
  <c r="AF832" i="222"/>
  <c r="AA832" i="222"/>
  <c r="Z832" i="222"/>
  <c r="X832" i="222"/>
  <c r="S832" i="222"/>
  <c r="R832" i="222"/>
  <c r="P832" i="222"/>
  <c r="K832" i="222"/>
  <c r="J832" i="222"/>
  <c r="H832" i="222"/>
  <c r="AY831" i="222"/>
  <c r="AX831" i="222"/>
  <c r="AV831" i="222"/>
  <c r="AQ831" i="222"/>
  <c r="AP831" i="222"/>
  <c r="AN831" i="222"/>
  <c r="AI831" i="222"/>
  <c r="AH831" i="222"/>
  <c r="AF831" i="222"/>
  <c r="AA831" i="222"/>
  <c r="Z831" i="222"/>
  <c r="X831" i="222"/>
  <c r="S831" i="222"/>
  <c r="R831" i="222"/>
  <c r="P831" i="222"/>
  <c r="K831" i="222"/>
  <c r="J831" i="222"/>
  <c r="H831" i="222"/>
  <c r="AY830" i="222"/>
  <c r="AX830" i="222"/>
  <c r="AV830" i="222"/>
  <c r="AQ830" i="222"/>
  <c r="AP830" i="222"/>
  <c r="AN830" i="222"/>
  <c r="AI830" i="222"/>
  <c r="AH830" i="222"/>
  <c r="AF830" i="222"/>
  <c r="AA830" i="222"/>
  <c r="Z830" i="222"/>
  <c r="X830" i="222"/>
  <c r="S830" i="222"/>
  <c r="R830" i="222"/>
  <c r="P830" i="222"/>
  <c r="K830" i="222"/>
  <c r="J830" i="222"/>
  <c r="H830" i="222"/>
  <c r="AY829" i="222"/>
  <c r="AX829" i="222"/>
  <c r="AV829" i="222"/>
  <c r="AQ829" i="222"/>
  <c r="AP829" i="222"/>
  <c r="AN829" i="222"/>
  <c r="AI829" i="222"/>
  <c r="AH829" i="222"/>
  <c r="AF829" i="222"/>
  <c r="AA829" i="222"/>
  <c r="Z829" i="222"/>
  <c r="X829" i="222"/>
  <c r="S829" i="222"/>
  <c r="R829" i="222"/>
  <c r="P829" i="222"/>
  <c r="K829" i="222"/>
  <c r="J829" i="222"/>
  <c r="H829" i="222"/>
  <c r="AY828" i="222"/>
  <c r="AX828" i="222"/>
  <c r="AV828" i="222"/>
  <c r="AQ828" i="222"/>
  <c r="AP828" i="222"/>
  <c r="AN828" i="222"/>
  <c r="AI828" i="222"/>
  <c r="AH828" i="222"/>
  <c r="AF828" i="222"/>
  <c r="AA828" i="222"/>
  <c r="Z828" i="222"/>
  <c r="X828" i="222"/>
  <c r="S828" i="222"/>
  <c r="R828" i="222"/>
  <c r="P828" i="222"/>
  <c r="K828" i="222"/>
  <c r="J828" i="222"/>
  <c r="H828" i="222"/>
  <c r="AY827" i="222"/>
  <c r="AX827" i="222"/>
  <c r="AV827" i="222"/>
  <c r="AQ827" i="222"/>
  <c r="AP827" i="222"/>
  <c r="AN827" i="222"/>
  <c r="AI827" i="222"/>
  <c r="AH827" i="222"/>
  <c r="AF827" i="222"/>
  <c r="AA827" i="222"/>
  <c r="Z827" i="222"/>
  <c r="X827" i="222"/>
  <c r="S827" i="222"/>
  <c r="R827" i="222"/>
  <c r="P827" i="222"/>
  <c r="K827" i="222"/>
  <c r="J827" i="222"/>
  <c r="H827" i="222"/>
  <c r="AY826" i="222"/>
  <c r="AX826" i="222"/>
  <c r="AV826" i="222"/>
  <c r="AQ826" i="222"/>
  <c r="AP826" i="222"/>
  <c r="AN826" i="222"/>
  <c r="AI826" i="222"/>
  <c r="AH826" i="222"/>
  <c r="AF826" i="222"/>
  <c r="AA826" i="222"/>
  <c r="Z826" i="222"/>
  <c r="X826" i="222"/>
  <c r="S826" i="222"/>
  <c r="R826" i="222"/>
  <c r="P826" i="222"/>
  <c r="K826" i="222"/>
  <c r="J826" i="222"/>
  <c r="H826" i="222"/>
  <c r="AY825" i="222"/>
  <c r="AX825" i="222"/>
  <c r="AV825" i="222"/>
  <c r="AQ825" i="222"/>
  <c r="AP825" i="222"/>
  <c r="AN825" i="222"/>
  <c r="AI825" i="222"/>
  <c r="AH825" i="222"/>
  <c r="AF825" i="222"/>
  <c r="AA825" i="222"/>
  <c r="Z825" i="222"/>
  <c r="X825" i="222"/>
  <c r="S825" i="222"/>
  <c r="R825" i="222"/>
  <c r="P825" i="222"/>
  <c r="K825" i="222"/>
  <c r="J825" i="222"/>
  <c r="H825" i="222"/>
  <c r="AY824" i="222"/>
  <c r="AX824" i="222"/>
  <c r="AV824" i="222"/>
  <c r="AQ824" i="222"/>
  <c r="AP824" i="222"/>
  <c r="AN824" i="222"/>
  <c r="AI824" i="222"/>
  <c r="AH824" i="222"/>
  <c r="AF824" i="222"/>
  <c r="AA824" i="222"/>
  <c r="Z824" i="222"/>
  <c r="X824" i="222"/>
  <c r="S824" i="222"/>
  <c r="R824" i="222"/>
  <c r="P824" i="222"/>
  <c r="K824" i="222"/>
  <c r="J824" i="222"/>
  <c r="H824" i="222"/>
  <c r="AY823" i="222"/>
  <c r="AX823" i="222"/>
  <c r="AV823" i="222"/>
  <c r="AQ823" i="222"/>
  <c r="AP823" i="222"/>
  <c r="AN823" i="222"/>
  <c r="AI823" i="222"/>
  <c r="AH823" i="222"/>
  <c r="AF823" i="222"/>
  <c r="AA823" i="222"/>
  <c r="Z823" i="222"/>
  <c r="X823" i="222"/>
  <c r="S823" i="222"/>
  <c r="R823" i="222"/>
  <c r="P823" i="222"/>
  <c r="K823" i="222"/>
  <c r="J823" i="222"/>
  <c r="H823" i="222"/>
  <c r="AY822" i="222"/>
  <c r="AX822" i="222"/>
  <c r="AV822" i="222"/>
  <c r="AQ822" i="222"/>
  <c r="AP822" i="222"/>
  <c r="AN822" i="222"/>
  <c r="AI822" i="222"/>
  <c r="AH822" i="222"/>
  <c r="AF822" i="222"/>
  <c r="AA822" i="222"/>
  <c r="Z822" i="222"/>
  <c r="X822" i="222"/>
  <c r="S822" i="222"/>
  <c r="R822" i="222"/>
  <c r="P822" i="222"/>
  <c r="K822" i="222"/>
  <c r="J822" i="222"/>
  <c r="H822" i="222"/>
  <c r="AX821" i="222"/>
  <c r="AY821" i="222"/>
  <c r="AP821" i="222"/>
  <c r="AQ821" i="222"/>
  <c r="AH821" i="222"/>
  <c r="AI821" i="222"/>
  <c r="Z821" i="222"/>
  <c r="AA821" i="222"/>
  <c r="R821" i="222"/>
  <c r="S821" i="222"/>
  <c r="J821" i="222"/>
  <c r="K821" i="222"/>
  <c r="AY820" i="222"/>
  <c r="AX820" i="222"/>
  <c r="AV820" i="222"/>
  <c r="AQ820" i="222"/>
  <c r="AP820" i="222"/>
  <c r="AN820" i="222"/>
  <c r="AI820" i="222"/>
  <c r="AH820" i="222"/>
  <c r="AF820" i="222"/>
  <c r="AA820" i="222"/>
  <c r="Z820" i="222"/>
  <c r="X820" i="222"/>
  <c r="S820" i="222"/>
  <c r="R820" i="222"/>
  <c r="P820" i="222"/>
  <c r="K820" i="222"/>
  <c r="J820" i="222"/>
  <c r="H820" i="222"/>
  <c r="AY819" i="222"/>
  <c r="AX819" i="222"/>
  <c r="AV819" i="222"/>
  <c r="AQ819" i="222"/>
  <c r="AP819" i="222"/>
  <c r="AN819" i="222"/>
  <c r="AI819" i="222"/>
  <c r="AH819" i="222"/>
  <c r="AF819" i="222"/>
  <c r="AA819" i="222"/>
  <c r="Z819" i="222"/>
  <c r="X819" i="222"/>
  <c r="S819" i="222"/>
  <c r="R819" i="222"/>
  <c r="P819" i="222"/>
  <c r="K819" i="222"/>
  <c r="J819" i="222"/>
  <c r="H819" i="222"/>
  <c r="AY818" i="222"/>
  <c r="AX818" i="222"/>
  <c r="AV818" i="222"/>
  <c r="AQ818" i="222"/>
  <c r="AP818" i="222"/>
  <c r="AN818" i="222"/>
  <c r="AI818" i="222"/>
  <c r="AH818" i="222"/>
  <c r="AF818" i="222"/>
  <c r="AA818" i="222"/>
  <c r="Z818" i="222"/>
  <c r="X818" i="222"/>
  <c r="S818" i="222"/>
  <c r="R818" i="222"/>
  <c r="P818" i="222"/>
  <c r="K818" i="222"/>
  <c r="J818" i="222"/>
  <c r="H818" i="222"/>
  <c r="AY817" i="222"/>
  <c r="AX817" i="222"/>
  <c r="AV817" i="222"/>
  <c r="AQ817" i="222"/>
  <c r="AP817" i="222"/>
  <c r="AN817" i="222"/>
  <c r="AI817" i="222"/>
  <c r="AH817" i="222"/>
  <c r="AF817" i="222"/>
  <c r="AA817" i="222"/>
  <c r="Z817" i="222"/>
  <c r="X817" i="222"/>
  <c r="S817" i="222"/>
  <c r="R817" i="222"/>
  <c r="P817" i="222"/>
  <c r="K817" i="222"/>
  <c r="J817" i="222"/>
  <c r="H817" i="222"/>
  <c r="AY816" i="222"/>
  <c r="AX816" i="222"/>
  <c r="AV816" i="222"/>
  <c r="AQ816" i="222"/>
  <c r="AP816" i="222"/>
  <c r="AN816" i="222"/>
  <c r="AI816" i="222"/>
  <c r="AH816" i="222"/>
  <c r="AF816" i="222"/>
  <c r="AA816" i="222"/>
  <c r="Z816" i="222"/>
  <c r="X816" i="222"/>
  <c r="S816" i="222"/>
  <c r="R816" i="222"/>
  <c r="P816" i="222"/>
  <c r="K816" i="222"/>
  <c r="J816" i="222"/>
  <c r="H816" i="222"/>
  <c r="AY815" i="222"/>
  <c r="AX815" i="222"/>
  <c r="AV815" i="222"/>
  <c r="AQ815" i="222"/>
  <c r="AP815" i="222"/>
  <c r="AN815" i="222"/>
  <c r="AI815" i="222"/>
  <c r="AH815" i="222"/>
  <c r="AF815" i="222"/>
  <c r="AA815" i="222"/>
  <c r="Z815" i="222"/>
  <c r="X815" i="222"/>
  <c r="S815" i="222"/>
  <c r="R815" i="222"/>
  <c r="P815" i="222"/>
  <c r="K815" i="222"/>
  <c r="J815" i="222"/>
  <c r="H815" i="222"/>
  <c r="AY814" i="222"/>
  <c r="AX814" i="222"/>
  <c r="AV814" i="222"/>
  <c r="AQ814" i="222"/>
  <c r="AP814" i="222"/>
  <c r="AN814" i="222"/>
  <c r="AI814" i="222"/>
  <c r="AH814" i="222"/>
  <c r="AF814" i="222"/>
  <c r="AA814" i="222"/>
  <c r="Z814" i="222"/>
  <c r="X814" i="222"/>
  <c r="S814" i="222"/>
  <c r="R814" i="222"/>
  <c r="P814" i="222"/>
  <c r="K814" i="222"/>
  <c r="J814" i="222"/>
  <c r="H814" i="222"/>
  <c r="AY813" i="222"/>
  <c r="AX813" i="222"/>
  <c r="AV813" i="222"/>
  <c r="AQ813" i="222"/>
  <c r="AP813" i="222"/>
  <c r="AN813" i="222"/>
  <c r="AI813" i="222"/>
  <c r="AH813" i="222"/>
  <c r="AF813" i="222"/>
  <c r="AA813" i="222"/>
  <c r="Z813" i="222"/>
  <c r="X813" i="222"/>
  <c r="S813" i="222"/>
  <c r="R813" i="222"/>
  <c r="P813" i="222"/>
  <c r="K813" i="222"/>
  <c r="J813" i="222"/>
  <c r="H813" i="222"/>
  <c r="AY812" i="222"/>
  <c r="AX812" i="222"/>
  <c r="AV812" i="222"/>
  <c r="AQ812" i="222"/>
  <c r="AP812" i="222"/>
  <c r="AN812" i="222"/>
  <c r="AI812" i="222"/>
  <c r="AH812" i="222"/>
  <c r="AF812" i="222"/>
  <c r="AA812" i="222"/>
  <c r="Z812" i="222"/>
  <c r="X812" i="222"/>
  <c r="S812" i="222"/>
  <c r="R812" i="222"/>
  <c r="P812" i="222"/>
  <c r="K812" i="222"/>
  <c r="J812" i="222"/>
  <c r="H812" i="222"/>
  <c r="AY811" i="222"/>
  <c r="AX811" i="222"/>
  <c r="AV811" i="222"/>
  <c r="AQ811" i="222"/>
  <c r="AP811" i="222"/>
  <c r="AN811" i="222"/>
  <c r="AI811" i="222"/>
  <c r="AH811" i="222"/>
  <c r="AF811" i="222"/>
  <c r="AA811" i="222"/>
  <c r="Z811" i="222"/>
  <c r="X811" i="222"/>
  <c r="S811" i="222"/>
  <c r="R811" i="222"/>
  <c r="P811" i="222"/>
  <c r="K811" i="222"/>
  <c r="J811" i="222"/>
  <c r="H811" i="222"/>
  <c r="AY810" i="222"/>
  <c r="AX810" i="222"/>
  <c r="AV810" i="222"/>
  <c r="AQ810" i="222"/>
  <c r="AP810" i="222"/>
  <c r="AN810" i="222"/>
  <c r="AI810" i="222"/>
  <c r="AH810" i="222"/>
  <c r="AF810" i="222"/>
  <c r="AA810" i="222"/>
  <c r="Z810" i="222"/>
  <c r="X810" i="222"/>
  <c r="S810" i="222"/>
  <c r="R810" i="222"/>
  <c r="P810" i="222"/>
  <c r="K810" i="222"/>
  <c r="J810" i="222"/>
  <c r="H810" i="222"/>
  <c r="AY809" i="222"/>
  <c r="AX809" i="222"/>
  <c r="AV809" i="222"/>
  <c r="AQ809" i="222"/>
  <c r="AP809" i="222"/>
  <c r="AN809" i="222"/>
  <c r="AI809" i="222"/>
  <c r="AH809" i="222"/>
  <c r="AF809" i="222"/>
  <c r="AA809" i="222"/>
  <c r="Z809" i="222"/>
  <c r="X809" i="222"/>
  <c r="S809" i="222"/>
  <c r="R809" i="222"/>
  <c r="P809" i="222"/>
  <c r="K809" i="222"/>
  <c r="J809" i="222"/>
  <c r="H809" i="222"/>
  <c r="AY808" i="222"/>
  <c r="AX808" i="222"/>
  <c r="AV808" i="222"/>
  <c r="AQ808" i="222"/>
  <c r="AP808" i="222"/>
  <c r="AN808" i="222"/>
  <c r="AI808" i="222"/>
  <c r="AH808" i="222"/>
  <c r="AF808" i="222"/>
  <c r="AA808" i="222"/>
  <c r="Z808" i="222"/>
  <c r="X808" i="222"/>
  <c r="S808" i="222"/>
  <c r="R808" i="222"/>
  <c r="P808" i="222"/>
  <c r="K808" i="222"/>
  <c r="J808" i="222"/>
  <c r="H808" i="222"/>
  <c r="AY807" i="222"/>
  <c r="AX807" i="222"/>
  <c r="AV807" i="222"/>
  <c r="AQ807" i="222"/>
  <c r="AP807" i="222"/>
  <c r="AN807" i="222"/>
  <c r="AI807" i="222"/>
  <c r="AH807" i="222"/>
  <c r="AF807" i="222"/>
  <c r="AA807" i="222"/>
  <c r="Z807" i="222"/>
  <c r="X807" i="222"/>
  <c r="S807" i="222"/>
  <c r="R807" i="222"/>
  <c r="P807" i="222"/>
  <c r="K807" i="222"/>
  <c r="J807" i="222"/>
  <c r="H807" i="222"/>
  <c r="AY806" i="222"/>
  <c r="AX806" i="222"/>
  <c r="AV806" i="222"/>
  <c r="AQ806" i="222"/>
  <c r="AP806" i="222"/>
  <c r="AN806" i="222"/>
  <c r="AI806" i="222"/>
  <c r="AH806" i="222"/>
  <c r="AF806" i="222"/>
  <c r="AA806" i="222"/>
  <c r="Z806" i="222"/>
  <c r="X806" i="222"/>
  <c r="S806" i="222"/>
  <c r="R806" i="222"/>
  <c r="P806" i="222"/>
  <c r="K806" i="222"/>
  <c r="J806" i="222"/>
  <c r="H806" i="222"/>
  <c r="AY805" i="222"/>
  <c r="AX805" i="222"/>
  <c r="AV805" i="222"/>
  <c r="AQ805" i="222"/>
  <c r="AP805" i="222"/>
  <c r="AN805" i="222"/>
  <c r="AI805" i="222"/>
  <c r="AH805" i="222"/>
  <c r="AF805" i="222"/>
  <c r="AA805" i="222"/>
  <c r="Z805" i="222"/>
  <c r="X805" i="222"/>
  <c r="S805" i="222"/>
  <c r="R805" i="222"/>
  <c r="P805" i="222"/>
  <c r="K805" i="222"/>
  <c r="J805" i="222"/>
  <c r="H805" i="222"/>
  <c r="AX804" i="222"/>
  <c r="AY804" i="222"/>
  <c r="AP804" i="222"/>
  <c r="AQ804" i="222"/>
  <c r="AH804" i="222"/>
  <c r="AI804" i="222"/>
  <c r="Z804" i="222"/>
  <c r="AA804" i="222"/>
  <c r="R804" i="222"/>
  <c r="S804" i="222"/>
  <c r="J804" i="222"/>
  <c r="K804" i="222"/>
  <c r="AY803" i="222"/>
  <c r="AX803" i="222"/>
  <c r="AV803" i="222"/>
  <c r="AQ803" i="222"/>
  <c r="AP803" i="222"/>
  <c r="AN803" i="222"/>
  <c r="AI803" i="222"/>
  <c r="AH803" i="222"/>
  <c r="AF803" i="222"/>
  <c r="AA803" i="222"/>
  <c r="Z803" i="222"/>
  <c r="X803" i="222"/>
  <c r="S803" i="222"/>
  <c r="R803" i="222"/>
  <c r="P803" i="222"/>
  <c r="K803" i="222"/>
  <c r="J803" i="222"/>
  <c r="H803" i="222"/>
  <c r="AY802" i="222"/>
  <c r="AX802" i="222"/>
  <c r="AV802" i="222"/>
  <c r="AQ802" i="222"/>
  <c r="AP802" i="222"/>
  <c r="AN802" i="222"/>
  <c r="AI802" i="222"/>
  <c r="AH802" i="222"/>
  <c r="AF802" i="222"/>
  <c r="AA802" i="222"/>
  <c r="Z802" i="222"/>
  <c r="X802" i="222"/>
  <c r="S802" i="222"/>
  <c r="R802" i="222"/>
  <c r="P802" i="222"/>
  <c r="K802" i="222"/>
  <c r="J802" i="222"/>
  <c r="H802" i="222"/>
  <c r="AY801" i="222"/>
  <c r="AX801" i="222"/>
  <c r="AV801" i="222"/>
  <c r="AQ801" i="222"/>
  <c r="AP801" i="222"/>
  <c r="AN801" i="222"/>
  <c r="AI801" i="222"/>
  <c r="AH801" i="222"/>
  <c r="AF801" i="222"/>
  <c r="AA801" i="222"/>
  <c r="Z801" i="222"/>
  <c r="X801" i="222"/>
  <c r="S801" i="222"/>
  <c r="R801" i="222"/>
  <c r="P801" i="222"/>
  <c r="K801" i="222"/>
  <c r="J801" i="222"/>
  <c r="H801" i="222"/>
  <c r="AY800" i="222"/>
  <c r="AX800" i="222"/>
  <c r="AV800" i="222"/>
  <c r="AQ800" i="222"/>
  <c r="AP800" i="222"/>
  <c r="AN800" i="222"/>
  <c r="AI800" i="222"/>
  <c r="AH800" i="222"/>
  <c r="AF800" i="222"/>
  <c r="AA800" i="222"/>
  <c r="Z800" i="222"/>
  <c r="X800" i="222"/>
  <c r="S800" i="222"/>
  <c r="R800" i="222"/>
  <c r="P800" i="222"/>
  <c r="K800" i="222"/>
  <c r="J800" i="222"/>
  <c r="H800" i="222"/>
  <c r="AY799" i="222"/>
  <c r="AX799" i="222"/>
  <c r="AV799" i="222"/>
  <c r="AQ799" i="222"/>
  <c r="AP799" i="222"/>
  <c r="AN799" i="222"/>
  <c r="AI799" i="222"/>
  <c r="AH799" i="222"/>
  <c r="AF799" i="222"/>
  <c r="AA799" i="222"/>
  <c r="Z799" i="222"/>
  <c r="X799" i="222"/>
  <c r="S799" i="222"/>
  <c r="R799" i="222"/>
  <c r="P799" i="222"/>
  <c r="K799" i="222"/>
  <c r="J799" i="222"/>
  <c r="H799" i="222"/>
  <c r="AY798" i="222"/>
  <c r="AX798" i="222"/>
  <c r="AV798" i="222"/>
  <c r="AQ798" i="222"/>
  <c r="AP798" i="222"/>
  <c r="AN798" i="222"/>
  <c r="AI798" i="222"/>
  <c r="AH798" i="222"/>
  <c r="AF798" i="222"/>
  <c r="AA798" i="222"/>
  <c r="Z798" i="222"/>
  <c r="X798" i="222"/>
  <c r="S798" i="222"/>
  <c r="R798" i="222"/>
  <c r="P798" i="222"/>
  <c r="K798" i="222"/>
  <c r="J798" i="222"/>
  <c r="H798" i="222"/>
  <c r="AY797" i="222"/>
  <c r="AX797" i="222"/>
  <c r="AV797" i="222"/>
  <c r="AQ797" i="222"/>
  <c r="AP797" i="222"/>
  <c r="AN797" i="222"/>
  <c r="AI797" i="222"/>
  <c r="AH797" i="222"/>
  <c r="AF797" i="222"/>
  <c r="AA797" i="222"/>
  <c r="Z797" i="222"/>
  <c r="X797" i="222"/>
  <c r="S797" i="222"/>
  <c r="R797" i="222"/>
  <c r="P797" i="222"/>
  <c r="K797" i="222"/>
  <c r="J797" i="222"/>
  <c r="H797" i="222"/>
  <c r="AY796" i="222"/>
  <c r="AX796" i="222"/>
  <c r="AV796" i="222"/>
  <c r="AQ796" i="222"/>
  <c r="AP796" i="222"/>
  <c r="AN796" i="222"/>
  <c r="AI796" i="222"/>
  <c r="AH796" i="222"/>
  <c r="AF796" i="222"/>
  <c r="AA796" i="222"/>
  <c r="Z796" i="222"/>
  <c r="X796" i="222"/>
  <c r="S796" i="222"/>
  <c r="R796" i="222"/>
  <c r="P796" i="222"/>
  <c r="K796" i="222"/>
  <c r="J796" i="222"/>
  <c r="H796" i="222"/>
  <c r="AY795" i="222"/>
  <c r="AX795" i="222"/>
  <c r="AV795" i="222"/>
  <c r="AQ795" i="222"/>
  <c r="AP795" i="222"/>
  <c r="AN795" i="222"/>
  <c r="AI795" i="222"/>
  <c r="AH795" i="222"/>
  <c r="AF795" i="222"/>
  <c r="AA795" i="222"/>
  <c r="Z795" i="222"/>
  <c r="X795" i="222"/>
  <c r="S795" i="222"/>
  <c r="R795" i="222"/>
  <c r="P795" i="222"/>
  <c r="K795" i="222"/>
  <c r="J795" i="222"/>
  <c r="H795" i="222"/>
  <c r="AY794" i="222"/>
  <c r="AX794" i="222"/>
  <c r="AV794" i="222"/>
  <c r="AQ794" i="222"/>
  <c r="AP794" i="222"/>
  <c r="AN794" i="222"/>
  <c r="AI794" i="222"/>
  <c r="AH794" i="222"/>
  <c r="AF794" i="222"/>
  <c r="AA794" i="222"/>
  <c r="Z794" i="222"/>
  <c r="X794" i="222"/>
  <c r="S794" i="222"/>
  <c r="R794" i="222"/>
  <c r="P794" i="222"/>
  <c r="K794" i="222"/>
  <c r="J794" i="222"/>
  <c r="H794" i="222"/>
  <c r="AY793" i="222"/>
  <c r="AX793" i="222"/>
  <c r="AV793" i="222"/>
  <c r="AQ793" i="222"/>
  <c r="AP793" i="222"/>
  <c r="AN793" i="222"/>
  <c r="AI793" i="222"/>
  <c r="AH793" i="222"/>
  <c r="AF793" i="222"/>
  <c r="AA793" i="222"/>
  <c r="Z793" i="222"/>
  <c r="X793" i="222"/>
  <c r="S793" i="222"/>
  <c r="R793" i="222"/>
  <c r="P793" i="222"/>
  <c r="K793" i="222"/>
  <c r="J793" i="222"/>
  <c r="H793" i="222"/>
  <c r="AY792" i="222"/>
  <c r="AX792" i="222"/>
  <c r="AV792" i="222"/>
  <c r="AQ792" i="222"/>
  <c r="AP792" i="222"/>
  <c r="AN792" i="222"/>
  <c r="AI792" i="222"/>
  <c r="AH792" i="222"/>
  <c r="AF792" i="222"/>
  <c r="AA792" i="222"/>
  <c r="Z792" i="222"/>
  <c r="X792" i="222"/>
  <c r="S792" i="222"/>
  <c r="R792" i="222"/>
  <c r="P792" i="222"/>
  <c r="K792" i="222"/>
  <c r="J792" i="222"/>
  <c r="H792" i="222"/>
  <c r="AY791" i="222"/>
  <c r="AX791" i="222"/>
  <c r="AV791" i="222"/>
  <c r="AQ791" i="222"/>
  <c r="AP791" i="222"/>
  <c r="AN791" i="222"/>
  <c r="AI791" i="222"/>
  <c r="AH791" i="222"/>
  <c r="AF791" i="222"/>
  <c r="AA791" i="222"/>
  <c r="Z791" i="222"/>
  <c r="X791" i="222"/>
  <c r="S791" i="222"/>
  <c r="R791" i="222"/>
  <c r="P791" i="222"/>
  <c r="K791" i="222"/>
  <c r="J791" i="222"/>
  <c r="H791" i="222"/>
  <c r="AY790" i="222"/>
  <c r="AX790" i="222"/>
  <c r="AV790" i="222"/>
  <c r="AQ790" i="222"/>
  <c r="AP790" i="222"/>
  <c r="AN790" i="222"/>
  <c r="AI790" i="222"/>
  <c r="AH790" i="222"/>
  <c r="AF790" i="222"/>
  <c r="AA790" i="222"/>
  <c r="Z790" i="222"/>
  <c r="X790" i="222"/>
  <c r="S790" i="222"/>
  <c r="R790" i="222"/>
  <c r="P790" i="222"/>
  <c r="K790" i="222"/>
  <c r="J790" i="222"/>
  <c r="H790" i="222"/>
  <c r="AY789" i="222"/>
  <c r="AX789" i="222"/>
  <c r="AV789" i="222"/>
  <c r="AQ789" i="222"/>
  <c r="AP789" i="222"/>
  <c r="AN789" i="222"/>
  <c r="AI789" i="222"/>
  <c r="AH789" i="222"/>
  <c r="AF789" i="222"/>
  <c r="AA789" i="222"/>
  <c r="Z789" i="222"/>
  <c r="X789" i="222"/>
  <c r="S789" i="222"/>
  <c r="R789" i="222"/>
  <c r="P789" i="222"/>
  <c r="K789" i="222"/>
  <c r="J789" i="222"/>
  <c r="H789" i="222"/>
  <c r="AY788" i="222"/>
  <c r="AX788" i="222"/>
  <c r="AV788" i="222"/>
  <c r="AQ788" i="222"/>
  <c r="AP788" i="222"/>
  <c r="AN788" i="222"/>
  <c r="AI788" i="222"/>
  <c r="AH788" i="222"/>
  <c r="AF788" i="222"/>
  <c r="AA788" i="222"/>
  <c r="Z788" i="222"/>
  <c r="X788" i="222"/>
  <c r="S788" i="222"/>
  <c r="R788" i="222"/>
  <c r="P788" i="222"/>
  <c r="K788" i="222"/>
  <c r="J788" i="222"/>
  <c r="H788" i="222"/>
  <c r="AX787" i="222"/>
  <c r="AY787" i="222"/>
  <c r="AP787" i="222"/>
  <c r="AQ787" i="222"/>
  <c r="AH787" i="222"/>
  <c r="AI787" i="222"/>
  <c r="Z787" i="222"/>
  <c r="AA787" i="222"/>
  <c r="R787" i="222"/>
  <c r="S787" i="222"/>
  <c r="J787" i="222"/>
  <c r="K787" i="222"/>
  <c r="AY786" i="222"/>
  <c r="AX786" i="222"/>
  <c r="AV786" i="222"/>
  <c r="AQ786" i="222"/>
  <c r="AP786" i="222"/>
  <c r="AN786" i="222"/>
  <c r="AI786" i="222"/>
  <c r="AH786" i="222"/>
  <c r="AF786" i="222"/>
  <c r="AA786" i="222"/>
  <c r="Z786" i="222"/>
  <c r="X786" i="222"/>
  <c r="S786" i="222"/>
  <c r="R786" i="222"/>
  <c r="P786" i="222"/>
  <c r="K786" i="222"/>
  <c r="J786" i="222"/>
  <c r="H786" i="222"/>
  <c r="AY785" i="222"/>
  <c r="AX785" i="222"/>
  <c r="AV785" i="222"/>
  <c r="AQ785" i="222"/>
  <c r="AP785" i="222"/>
  <c r="AN785" i="222"/>
  <c r="AI785" i="222"/>
  <c r="AH785" i="222"/>
  <c r="AF785" i="222"/>
  <c r="AA785" i="222"/>
  <c r="Z785" i="222"/>
  <c r="X785" i="222"/>
  <c r="S785" i="222"/>
  <c r="R785" i="222"/>
  <c r="P785" i="222"/>
  <c r="K785" i="222"/>
  <c r="J785" i="222"/>
  <c r="H785" i="222"/>
  <c r="AY784" i="222"/>
  <c r="AX784" i="222"/>
  <c r="AV784" i="222"/>
  <c r="AQ784" i="222"/>
  <c r="AP784" i="222"/>
  <c r="AN784" i="222"/>
  <c r="AI784" i="222"/>
  <c r="AH784" i="222"/>
  <c r="AF784" i="222"/>
  <c r="AA784" i="222"/>
  <c r="Z784" i="222"/>
  <c r="X784" i="222"/>
  <c r="S784" i="222"/>
  <c r="R784" i="222"/>
  <c r="P784" i="222"/>
  <c r="K784" i="222"/>
  <c r="J784" i="222"/>
  <c r="H784" i="222"/>
  <c r="AY783" i="222"/>
  <c r="AX783" i="222"/>
  <c r="AV783" i="222"/>
  <c r="AQ783" i="222"/>
  <c r="AP783" i="222"/>
  <c r="AN783" i="222"/>
  <c r="AI783" i="222"/>
  <c r="AH783" i="222"/>
  <c r="AF783" i="222"/>
  <c r="AA783" i="222"/>
  <c r="Z783" i="222"/>
  <c r="X783" i="222"/>
  <c r="S783" i="222"/>
  <c r="R783" i="222"/>
  <c r="P783" i="222"/>
  <c r="K783" i="222"/>
  <c r="J783" i="222"/>
  <c r="H783" i="222"/>
  <c r="AY782" i="222"/>
  <c r="AX782" i="222"/>
  <c r="AV782" i="222"/>
  <c r="AQ782" i="222"/>
  <c r="AP782" i="222"/>
  <c r="AN782" i="222"/>
  <c r="AI782" i="222"/>
  <c r="AH782" i="222"/>
  <c r="AF782" i="222"/>
  <c r="AA782" i="222"/>
  <c r="Z782" i="222"/>
  <c r="X782" i="222"/>
  <c r="S782" i="222"/>
  <c r="R782" i="222"/>
  <c r="P782" i="222"/>
  <c r="K782" i="222"/>
  <c r="J782" i="222"/>
  <c r="H782" i="222"/>
  <c r="AY781" i="222"/>
  <c r="AX781" i="222"/>
  <c r="AV781" i="222"/>
  <c r="AQ781" i="222"/>
  <c r="AP781" i="222"/>
  <c r="AN781" i="222"/>
  <c r="AI781" i="222"/>
  <c r="AH781" i="222"/>
  <c r="AF781" i="222"/>
  <c r="AA781" i="222"/>
  <c r="Z781" i="222"/>
  <c r="X781" i="222"/>
  <c r="S781" i="222"/>
  <c r="R781" i="222"/>
  <c r="P781" i="222"/>
  <c r="K781" i="222"/>
  <c r="J781" i="222"/>
  <c r="H781" i="222"/>
  <c r="AY780" i="222"/>
  <c r="AX780" i="222"/>
  <c r="AV780" i="222"/>
  <c r="AQ780" i="222"/>
  <c r="AP780" i="222"/>
  <c r="AN780" i="222"/>
  <c r="AI780" i="222"/>
  <c r="AH780" i="222"/>
  <c r="AF780" i="222"/>
  <c r="AA780" i="222"/>
  <c r="Z780" i="222"/>
  <c r="X780" i="222"/>
  <c r="S780" i="222"/>
  <c r="R780" i="222"/>
  <c r="P780" i="222"/>
  <c r="K780" i="222"/>
  <c r="J780" i="222"/>
  <c r="H780" i="222"/>
  <c r="AY779" i="222"/>
  <c r="AX779" i="222"/>
  <c r="AV779" i="222"/>
  <c r="AQ779" i="222"/>
  <c r="AP779" i="222"/>
  <c r="AN779" i="222"/>
  <c r="AI779" i="222"/>
  <c r="AH779" i="222"/>
  <c r="AF779" i="222"/>
  <c r="AA779" i="222"/>
  <c r="Z779" i="222"/>
  <c r="X779" i="222"/>
  <c r="S779" i="222"/>
  <c r="R779" i="222"/>
  <c r="P779" i="222"/>
  <c r="K779" i="222"/>
  <c r="J779" i="222"/>
  <c r="H779" i="222"/>
  <c r="AY778" i="222"/>
  <c r="AX778" i="222"/>
  <c r="AV778" i="222"/>
  <c r="AQ778" i="222"/>
  <c r="AP778" i="222"/>
  <c r="AN778" i="222"/>
  <c r="AI778" i="222"/>
  <c r="AH778" i="222"/>
  <c r="AF778" i="222"/>
  <c r="AA778" i="222"/>
  <c r="Z778" i="222"/>
  <c r="X778" i="222"/>
  <c r="S778" i="222"/>
  <c r="R778" i="222"/>
  <c r="P778" i="222"/>
  <c r="K778" i="222"/>
  <c r="J778" i="222"/>
  <c r="H778" i="222"/>
  <c r="AY777" i="222"/>
  <c r="AX777" i="222"/>
  <c r="AV777" i="222"/>
  <c r="AQ777" i="222"/>
  <c r="AP777" i="222"/>
  <c r="AN777" i="222"/>
  <c r="AI777" i="222"/>
  <c r="AH777" i="222"/>
  <c r="AF777" i="222"/>
  <c r="AA777" i="222"/>
  <c r="Z777" i="222"/>
  <c r="X777" i="222"/>
  <c r="S777" i="222"/>
  <c r="R777" i="222"/>
  <c r="P777" i="222"/>
  <c r="K777" i="222"/>
  <c r="J777" i="222"/>
  <c r="H777" i="222"/>
  <c r="AY776" i="222"/>
  <c r="AX776" i="222"/>
  <c r="AV776" i="222"/>
  <c r="AQ776" i="222"/>
  <c r="AP776" i="222"/>
  <c r="AN776" i="222"/>
  <c r="AI776" i="222"/>
  <c r="AH776" i="222"/>
  <c r="AF776" i="222"/>
  <c r="AA776" i="222"/>
  <c r="Z776" i="222"/>
  <c r="X776" i="222"/>
  <c r="S776" i="222"/>
  <c r="R776" i="222"/>
  <c r="P776" i="222"/>
  <c r="K776" i="222"/>
  <c r="J776" i="222"/>
  <c r="H776" i="222"/>
  <c r="AY775" i="222"/>
  <c r="AX775" i="222"/>
  <c r="AV775" i="222"/>
  <c r="AQ775" i="222"/>
  <c r="AP775" i="222"/>
  <c r="AN775" i="222"/>
  <c r="AI775" i="222"/>
  <c r="AH775" i="222"/>
  <c r="AF775" i="222"/>
  <c r="AA775" i="222"/>
  <c r="Z775" i="222"/>
  <c r="X775" i="222"/>
  <c r="S775" i="222"/>
  <c r="R775" i="222"/>
  <c r="P775" i="222"/>
  <c r="K775" i="222"/>
  <c r="J775" i="222"/>
  <c r="H775" i="222"/>
  <c r="AY774" i="222"/>
  <c r="AX774" i="222"/>
  <c r="AV774" i="222"/>
  <c r="AQ774" i="222"/>
  <c r="AP774" i="222"/>
  <c r="AN774" i="222"/>
  <c r="AI774" i="222"/>
  <c r="AH774" i="222"/>
  <c r="AF774" i="222"/>
  <c r="AA774" i="222"/>
  <c r="Z774" i="222"/>
  <c r="X774" i="222"/>
  <c r="S774" i="222"/>
  <c r="R774" i="222"/>
  <c r="P774" i="222"/>
  <c r="K774" i="222"/>
  <c r="J774" i="222"/>
  <c r="H774" i="222"/>
  <c r="AY773" i="222"/>
  <c r="AX773" i="222"/>
  <c r="AV773" i="222"/>
  <c r="AQ773" i="222"/>
  <c r="AP773" i="222"/>
  <c r="AN773" i="222"/>
  <c r="AI773" i="222"/>
  <c r="AH773" i="222"/>
  <c r="AF773" i="222"/>
  <c r="AA773" i="222"/>
  <c r="Z773" i="222"/>
  <c r="X773" i="222"/>
  <c r="S773" i="222"/>
  <c r="R773" i="222"/>
  <c r="P773" i="222"/>
  <c r="K773" i="222"/>
  <c r="J773" i="222"/>
  <c r="H773" i="222"/>
  <c r="AY772" i="222"/>
  <c r="AX772" i="222"/>
  <c r="AV772" i="222"/>
  <c r="AQ772" i="222"/>
  <c r="AP772" i="222"/>
  <c r="AN772" i="222"/>
  <c r="AI772" i="222"/>
  <c r="AH772" i="222"/>
  <c r="AF772" i="222"/>
  <c r="AA772" i="222"/>
  <c r="Z772" i="222"/>
  <c r="X772" i="222"/>
  <c r="S772" i="222"/>
  <c r="R772" i="222"/>
  <c r="P772" i="222"/>
  <c r="K772" i="222"/>
  <c r="J772" i="222"/>
  <c r="H772" i="222"/>
  <c r="AY771" i="222"/>
  <c r="AX771" i="222"/>
  <c r="AV771" i="222"/>
  <c r="AQ771" i="222"/>
  <c r="AP771" i="222"/>
  <c r="AN771" i="222"/>
  <c r="AI771" i="222"/>
  <c r="AH771" i="222"/>
  <c r="AF771" i="222"/>
  <c r="AA771" i="222"/>
  <c r="Z771" i="222"/>
  <c r="X771" i="222"/>
  <c r="S771" i="222"/>
  <c r="R771" i="222"/>
  <c r="P771" i="222"/>
  <c r="K771" i="222"/>
  <c r="J771" i="222"/>
  <c r="H771" i="222"/>
  <c r="AX770" i="222"/>
  <c r="AY770" i="222"/>
  <c r="AP770" i="222"/>
  <c r="AQ770" i="222"/>
  <c r="AH770" i="222"/>
  <c r="AI770" i="222"/>
  <c r="Z770" i="222"/>
  <c r="AA770" i="222"/>
  <c r="R770" i="222"/>
  <c r="S770" i="222"/>
  <c r="J770" i="222"/>
  <c r="K770" i="222"/>
  <c r="AY769" i="222"/>
  <c r="AX769" i="222"/>
  <c r="AV769" i="222"/>
  <c r="AQ769" i="222"/>
  <c r="AP769" i="222"/>
  <c r="AN769" i="222"/>
  <c r="AI769" i="222"/>
  <c r="AH769" i="222"/>
  <c r="AF769" i="222"/>
  <c r="AA769" i="222"/>
  <c r="Z769" i="222"/>
  <c r="X769" i="222"/>
  <c r="S769" i="222"/>
  <c r="R769" i="222"/>
  <c r="P769" i="222"/>
  <c r="K769" i="222"/>
  <c r="J769" i="222"/>
  <c r="H769" i="222"/>
  <c r="AY768" i="222"/>
  <c r="AX768" i="222"/>
  <c r="AV768" i="222"/>
  <c r="AQ768" i="222"/>
  <c r="AP768" i="222"/>
  <c r="AN768" i="222"/>
  <c r="AI768" i="222"/>
  <c r="AH768" i="222"/>
  <c r="AF768" i="222"/>
  <c r="AA768" i="222"/>
  <c r="Z768" i="222"/>
  <c r="X768" i="222"/>
  <c r="S768" i="222"/>
  <c r="R768" i="222"/>
  <c r="P768" i="222"/>
  <c r="K768" i="222"/>
  <c r="J768" i="222"/>
  <c r="H768" i="222"/>
  <c r="AY767" i="222"/>
  <c r="AX767" i="222"/>
  <c r="AV767" i="222"/>
  <c r="AQ767" i="222"/>
  <c r="AP767" i="222"/>
  <c r="AN767" i="222"/>
  <c r="AI767" i="222"/>
  <c r="AH767" i="222"/>
  <c r="AF767" i="222"/>
  <c r="AA767" i="222"/>
  <c r="Z767" i="222"/>
  <c r="X767" i="222"/>
  <c r="S767" i="222"/>
  <c r="R767" i="222"/>
  <c r="P767" i="222"/>
  <c r="K767" i="222"/>
  <c r="J767" i="222"/>
  <c r="H767" i="222"/>
  <c r="AY766" i="222"/>
  <c r="AX766" i="222"/>
  <c r="AV766" i="222"/>
  <c r="AQ766" i="222"/>
  <c r="AP766" i="222"/>
  <c r="AN766" i="222"/>
  <c r="AI766" i="222"/>
  <c r="AH766" i="222"/>
  <c r="AF766" i="222"/>
  <c r="AA766" i="222"/>
  <c r="Z766" i="222"/>
  <c r="X766" i="222"/>
  <c r="S766" i="222"/>
  <c r="R766" i="222"/>
  <c r="P766" i="222"/>
  <c r="K766" i="222"/>
  <c r="J766" i="222"/>
  <c r="H766" i="222"/>
  <c r="AY765" i="222"/>
  <c r="AX765" i="222"/>
  <c r="AV765" i="222"/>
  <c r="AQ765" i="222"/>
  <c r="AP765" i="222"/>
  <c r="AN765" i="222"/>
  <c r="AI765" i="222"/>
  <c r="AH765" i="222"/>
  <c r="AF765" i="222"/>
  <c r="AA765" i="222"/>
  <c r="Z765" i="222"/>
  <c r="X765" i="222"/>
  <c r="S765" i="222"/>
  <c r="R765" i="222"/>
  <c r="P765" i="222"/>
  <c r="K765" i="222"/>
  <c r="J765" i="222"/>
  <c r="H765" i="222"/>
  <c r="AY764" i="222"/>
  <c r="AX764" i="222"/>
  <c r="AV764" i="222"/>
  <c r="AQ764" i="222"/>
  <c r="AP764" i="222"/>
  <c r="AN764" i="222"/>
  <c r="AI764" i="222"/>
  <c r="AH764" i="222"/>
  <c r="AF764" i="222"/>
  <c r="AA764" i="222"/>
  <c r="Z764" i="222"/>
  <c r="X764" i="222"/>
  <c r="S764" i="222"/>
  <c r="R764" i="222"/>
  <c r="P764" i="222"/>
  <c r="K764" i="222"/>
  <c r="J764" i="222"/>
  <c r="H764" i="222"/>
  <c r="AY763" i="222"/>
  <c r="AX763" i="222"/>
  <c r="AV763" i="222"/>
  <c r="AQ763" i="222"/>
  <c r="AP763" i="222"/>
  <c r="AN763" i="222"/>
  <c r="AI763" i="222"/>
  <c r="AH763" i="222"/>
  <c r="AF763" i="222"/>
  <c r="AA763" i="222"/>
  <c r="Z763" i="222"/>
  <c r="X763" i="222"/>
  <c r="S763" i="222"/>
  <c r="R763" i="222"/>
  <c r="P763" i="222"/>
  <c r="K763" i="222"/>
  <c r="J763" i="222"/>
  <c r="H763" i="222"/>
  <c r="AY762" i="222"/>
  <c r="AX762" i="222"/>
  <c r="AV762" i="222"/>
  <c r="AQ762" i="222"/>
  <c r="AP762" i="222"/>
  <c r="AN762" i="222"/>
  <c r="AI762" i="222"/>
  <c r="AH762" i="222"/>
  <c r="AF762" i="222"/>
  <c r="AA762" i="222"/>
  <c r="Z762" i="222"/>
  <c r="X762" i="222"/>
  <c r="S762" i="222"/>
  <c r="R762" i="222"/>
  <c r="P762" i="222"/>
  <c r="K762" i="222"/>
  <c r="J762" i="222"/>
  <c r="H762" i="222"/>
  <c r="AY761" i="222"/>
  <c r="AX761" i="222"/>
  <c r="AV761" i="222"/>
  <c r="AQ761" i="222"/>
  <c r="AP761" i="222"/>
  <c r="AN761" i="222"/>
  <c r="AI761" i="222"/>
  <c r="AH761" i="222"/>
  <c r="AF761" i="222"/>
  <c r="AA761" i="222"/>
  <c r="Z761" i="222"/>
  <c r="X761" i="222"/>
  <c r="S761" i="222"/>
  <c r="R761" i="222"/>
  <c r="P761" i="222"/>
  <c r="K761" i="222"/>
  <c r="J761" i="222"/>
  <c r="H761" i="222"/>
  <c r="AY760" i="222"/>
  <c r="AX760" i="222"/>
  <c r="AV760" i="222"/>
  <c r="AQ760" i="222"/>
  <c r="AP760" i="222"/>
  <c r="AN760" i="222"/>
  <c r="AI760" i="222"/>
  <c r="AH760" i="222"/>
  <c r="AF760" i="222"/>
  <c r="AA760" i="222"/>
  <c r="Z760" i="222"/>
  <c r="X760" i="222"/>
  <c r="S760" i="222"/>
  <c r="R760" i="222"/>
  <c r="P760" i="222"/>
  <c r="K760" i="222"/>
  <c r="J760" i="222"/>
  <c r="H760" i="222"/>
  <c r="AY759" i="222"/>
  <c r="AX759" i="222"/>
  <c r="AV759" i="222"/>
  <c r="AQ759" i="222"/>
  <c r="AP759" i="222"/>
  <c r="AN759" i="222"/>
  <c r="AI759" i="222"/>
  <c r="AH759" i="222"/>
  <c r="AF759" i="222"/>
  <c r="AA759" i="222"/>
  <c r="Z759" i="222"/>
  <c r="X759" i="222"/>
  <c r="S759" i="222"/>
  <c r="R759" i="222"/>
  <c r="P759" i="222"/>
  <c r="K759" i="222"/>
  <c r="J759" i="222"/>
  <c r="H759" i="222"/>
  <c r="AY758" i="222"/>
  <c r="AX758" i="222"/>
  <c r="AV758" i="222"/>
  <c r="AQ758" i="222"/>
  <c r="AP758" i="222"/>
  <c r="AN758" i="222"/>
  <c r="AI758" i="222"/>
  <c r="AH758" i="222"/>
  <c r="AF758" i="222"/>
  <c r="AA758" i="222"/>
  <c r="Z758" i="222"/>
  <c r="X758" i="222"/>
  <c r="S758" i="222"/>
  <c r="R758" i="222"/>
  <c r="P758" i="222"/>
  <c r="K758" i="222"/>
  <c r="J758" i="222"/>
  <c r="H758" i="222"/>
  <c r="AY757" i="222"/>
  <c r="AX757" i="222"/>
  <c r="AV757" i="222"/>
  <c r="AQ757" i="222"/>
  <c r="AP757" i="222"/>
  <c r="AN757" i="222"/>
  <c r="AI757" i="222"/>
  <c r="AH757" i="222"/>
  <c r="AF757" i="222"/>
  <c r="AA757" i="222"/>
  <c r="Z757" i="222"/>
  <c r="X757" i="222"/>
  <c r="S757" i="222"/>
  <c r="R757" i="222"/>
  <c r="P757" i="222"/>
  <c r="K757" i="222"/>
  <c r="J757" i="222"/>
  <c r="H757" i="222"/>
  <c r="AY756" i="222"/>
  <c r="AX756" i="222"/>
  <c r="AV756" i="222"/>
  <c r="AQ756" i="222"/>
  <c r="AP756" i="222"/>
  <c r="AN756" i="222"/>
  <c r="AI756" i="222"/>
  <c r="AH756" i="222"/>
  <c r="AF756" i="222"/>
  <c r="AA756" i="222"/>
  <c r="Z756" i="222"/>
  <c r="X756" i="222"/>
  <c r="S756" i="222"/>
  <c r="R756" i="222"/>
  <c r="P756" i="222"/>
  <c r="K756" i="222"/>
  <c r="J756" i="222"/>
  <c r="H756" i="222"/>
  <c r="AY755" i="222"/>
  <c r="AX755" i="222"/>
  <c r="AV755" i="222"/>
  <c r="AQ755" i="222"/>
  <c r="AP755" i="222"/>
  <c r="AN755" i="222"/>
  <c r="AI755" i="222"/>
  <c r="AH755" i="222"/>
  <c r="AF755" i="222"/>
  <c r="AA755" i="222"/>
  <c r="Z755" i="222"/>
  <c r="X755" i="222"/>
  <c r="S755" i="222"/>
  <c r="R755" i="222"/>
  <c r="P755" i="222"/>
  <c r="K755" i="222"/>
  <c r="J755" i="222"/>
  <c r="H755" i="222"/>
  <c r="AY754" i="222"/>
  <c r="AX754" i="222"/>
  <c r="AV754" i="222"/>
  <c r="AQ754" i="222"/>
  <c r="AP754" i="222"/>
  <c r="AN754" i="222"/>
  <c r="AI754" i="222"/>
  <c r="AH754" i="222"/>
  <c r="AF754" i="222"/>
  <c r="AA754" i="222"/>
  <c r="Z754" i="222"/>
  <c r="X754" i="222"/>
  <c r="S754" i="222"/>
  <c r="R754" i="222"/>
  <c r="P754" i="222"/>
  <c r="K754" i="222"/>
  <c r="J754" i="222"/>
  <c r="H754" i="222"/>
  <c r="AX753" i="222"/>
  <c r="AY753" i="222"/>
  <c r="AP753" i="222"/>
  <c r="AQ753" i="222"/>
  <c r="AH753" i="222"/>
  <c r="AI753" i="222"/>
  <c r="Z753" i="222"/>
  <c r="AA753" i="222"/>
  <c r="R753" i="222"/>
  <c r="S753" i="222"/>
  <c r="J753" i="222"/>
  <c r="K753" i="222"/>
  <c r="AY752" i="222"/>
  <c r="AX752" i="222"/>
  <c r="AV752" i="222"/>
  <c r="AQ752" i="222"/>
  <c r="AP752" i="222"/>
  <c r="AN752" i="222"/>
  <c r="AI752" i="222"/>
  <c r="AH752" i="222"/>
  <c r="AF752" i="222"/>
  <c r="AA752" i="222"/>
  <c r="Z752" i="222"/>
  <c r="X752" i="222"/>
  <c r="S752" i="222"/>
  <c r="R752" i="222"/>
  <c r="P752" i="222"/>
  <c r="K752" i="222"/>
  <c r="J752" i="222"/>
  <c r="H752" i="222"/>
  <c r="AY751" i="222"/>
  <c r="AX751" i="222"/>
  <c r="AV751" i="222"/>
  <c r="AQ751" i="222"/>
  <c r="AP751" i="222"/>
  <c r="AN751" i="222"/>
  <c r="AI751" i="222"/>
  <c r="AH751" i="222"/>
  <c r="AF751" i="222"/>
  <c r="AA751" i="222"/>
  <c r="Z751" i="222"/>
  <c r="X751" i="222"/>
  <c r="S751" i="222"/>
  <c r="R751" i="222"/>
  <c r="P751" i="222"/>
  <c r="K751" i="222"/>
  <c r="J751" i="222"/>
  <c r="H751" i="222"/>
  <c r="AY750" i="222"/>
  <c r="AX750" i="222"/>
  <c r="AV750" i="222"/>
  <c r="AQ750" i="222"/>
  <c r="AP750" i="222"/>
  <c r="AN750" i="222"/>
  <c r="AI750" i="222"/>
  <c r="AH750" i="222"/>
  <c r="AF750" i="222"/>
  <c r="AA750" i="222"/>
  <c r="Z750" i="222"/>
  <c r="X750" i="222"/>
  <c r="S750" i="222"/>
  <c r="R750" i="222"/>
  <c r="P750" i="222"/>
  <c r="K750" i="222"/>
  <c r="J750" i="222"/>
  <c r="H750" i="222"/>
  <c r="AY749" i="222"/>
  <c r="AX749" i="222"/>
  <c r="AV749" i="222"/>
  <c r="AQ749" i="222"/>
  <c r="AP749" i="222"/>
  <c r="AN749" i="222"/>
  <c r="AI749" i="222"/>
  <c r="AH749" i="222"/>
  <c r="AF749" i="222"/>
  <c r="AA749" i="222"/>
  <c r="Z749" i="222"/>
  <c r="X749" i="222"/>
  <c r="S749" i="222"/>
  <c r="R749" i="222"/>
  <c r="P749" i="222"/>
  <c r="K749" i="222"/>
  <c r="J749" i="222"/>
  <c r="H749" i="222"/>
  <c r="AY748" i="222"/>
  <c r="AX748" i="222"/>
  <c r="AV748" i="222"/>
  <c r="AQ748" i="222"/>
  <c r="AP748" i="222"/>
  <c r="AN748" i="222"/>
  <c r="AI748" i="222"/>
  <c r="AH748" i="222"/>
  <c r="AF748" i="222"/>
  <c r="AA748" i="222"/>
  <c r="Z748" i="222"/>
  <c r="X748" i="222"/>
  <c r="S748" i="222"/>
  <c r="R748" i="222"/>
  <c r="P748" i="222"/>
  <c r="K748" i="222"/>
  <c r="J748" i="222"/>
  <c r="H748" i="222"/>
  <c r="AY747" i="222"/>
  <c r="AX747" i="222"/>
  <c r="AV747" i="222"/>
  <c r="AQ747" i="222"/>
  <c r="AP747" i="222"/>
  <c r="AN747" i="222"/>
  <c r="AI747" i="222"/>
  <c r="AH747" i="222"/>
  <c r="AF747" i="222"/>
  <c r="AA747" i="222"/>
  <c r="Z747" i="222"/>
  <c r="X747" i="222"/>
  <c r="S747" i="222"/>
  <c r="R747" i="222"/>
  <c r="P747" i="222"/>
  <c r="K747" i="222"/>
  <c r="J747" i="222"/>
  <c r="H747" i="222"/>
  <c r="AY746" i="222"/>
  <c r="AX746" i="222"/>
  <c r="AV746" i="222"/>
  <c r="AQ746" i="222"/>
  <c r="AP746" i="222"/>
  <c r="AN746" i="222"/>
  <c r="AI746" i="222"/>
  <c r="AH746" i="222"/>
  <c r="AF746" i="222"/>
  <c r="AA746" i="222"/>
  <c r="Z746" i="222"/>
  <c r="X746" i="222"/>
  <c r="S746" i="222"/>
  <c r="R746" i="222"/>
  <c r="P746" i="222"/>
  <c r="K746" i="222"/>
  <c r="J746" i="222"/>
  <c r="H746" i="222"/>
  <c r="AY745" i="222"/>
  <c r="AX745" i="222"/>
  <c r="AV745" i="222"/>
  <c r="AQ745" i="222"/>
  <c r="AP745" i="222"/>
  <c r="AN745" i="222"/>
  <c r="AI745" i="222"/>
  <c r="AH745" i="222"/>
  <c r="AF745" i="222"/>
  <c r="AA745" i="222"/>
  <c r="Z745" i="222"/>
  <c r="X745" i="222"/>
  <c r="S745" i="222"/>
  <c r="R745" i="222"/>
  <c r="P745" i="222"/>
  <c r="K745" i="222"/>
  <c r="J745" i="222"/>
  <c r="H745" i="222"/>
  <c r="AY744" i="222"/>
  <c r="AX744" i="222"/>
  <c r="AV744" i="222"/>
  <c r="AQ744" i="222"/>
  <c r="AP744" i="222"/>
  <c r="AN744" i="222"/>
  <c r="AI744" i="222"/>
  <c r="AH744" i="222"/>
  <c r="AF744" i="222"/>
  <c r="AA744" i="222"/>
  <c r="Z744" i="222"/>
  <c r="X744" i="222"/>
  <c r="S744" i="222"/>
  <c r="R744" i="222"/>
  <c r="P744" i="222"/>
  <c r="K744" i="222"/>
  <c r="J744" i="222"/>
  <c r="H744" i="222"/>
  <c r="AY743" i="222"/>
  <c r="AX743" i="222"/>
  <c r="AV743" i="222"/>
  <c r="AQ743" i="222"/>
  <c r="AP743" i="222"/>
  <c r="AN743" i="222"/>
  <c r="AI743" i="222"/>
  <c r="AH743" i="222"/>
  <c r="AF743" i="222"/>
  <c r="AA743" i="222"/>
  <c r="Z743" i="222"/>
  <c r="X743" i="222"/>
  <c r="S743" i="222"/>
  <c r="R743" i="222"/>
  <c r="P743" i="222"/>
  <c r="K743" i="222"/>
  <c r="J743" i="222"/>
  <c r="H743" i="222"/>
  <c r="AY742" i="222"/>
  <c r="AX742" i="222"/>
  <c r="AV742" i="222"/>
  <c r="AQ742" i="222"/>
  <c r="AP742" i="222"/>
  <c r="AN742" i="222"/>
  <c r="AI742" i="222"/>
  <c r="AH742" i="222"/>
  <c r="AF742" i="222"/>
  <c r="AA742" i="222"/>
  <c r="Z742" i="222"/>
  <c r="X742" i="222"/>
  <c r="S742" i="222"/>
  <c r="R742" i="222"/>
  <c r="P742" i="222"/>
  <c r="K742" i="222"/>
  <c r="J742" i="222"/>
  <c r="H742" i="222"/>
  <c r="AY741" i="222"/>
  <c r="AX741" i="222"/>
  <c r="AV741" i="222"/>
  <c r="AQ741" i="222"/>
  <c r="AP741" i="222"/>
  <c r="AN741" i="222"/>
  <c r="AI741" i="222"/>
  <c r="AH741" i="222"/>
  <c r="AF741" i="222"/>
  <c r="AA741" i="222"/>
  <c r="Z741" i="222"/>
  <c r="X741" i="222"/>
  <c r="S741" i="222"/>
  <c r="R741" i="222"/>
  <c r="P741" i="222"/>
  <c r="K741" i="222"/>
  <c r="J741" i="222"/>
  <c r="H741" i="222"/>
  <c r="AY740" i="222"/>
  <c r="AX740" i="222"/>
  <c r="AV740" i="222"/>
  <c r="AQ740" i="222"/>
  <c r="AP740" i="222"/>
  <c r="AN740" i="222"/>
  <c r="AI740" i="222"/>
  <c r="AH740" i="222"/>
  <c r="AF740" i="222"/>
  <c r="AA740" i="222"/>
  <c r="Z740" i="222"/>
  <c r="X740" i="222"/>
  <c r="S740" i="222"/>
  <c r="R740" i="222"/>
  <c r="P740" i="222"/>
  <c r="K740" i="222"/>
  <c r="J740" i="222"/>
  <c r="H740" i="222"/>
  <c r="AY739" i="222"/>
  <c r="AX739" i="222"/>
  <c r="AV739" i="222"/>
  <c r="AQ739" i="222"/>
  <c r="AP739" i="222"/>
  <c r="AN739" i="222"/>
  <c r="AI739" i="222"/>
  <c r="AH739" i="222"/>
  <c r="AF739" i="222"/>
  <c r="AA739" i="222"/>
  <c r="Z739" i="222"/>
  <c r="X739" i="222"/>
  <c r="S739" i="222"/>
  <c r="R739" i="222"/>
  <c r="P739" i="222"/>
  <c r="K739" i="222"/>
  <c r="J739" i="222"/>
  <c r="H739" i="222"/>
  <c r="AY738" i="222"/>
  <c r="AX738" i="222"/>
  <c r="AV738" i="222"/>
  <c r="AQ738" i="222"/>
  <c r="AP738" i="222"/>
  <c r="AN738" i="222"/>
  <c r="AI738" i="222"/>
  <c r="AH738" i="222"/>
  <c r="AF738" i="222"/>
  <c r="AA738" i="222"/>
  <c r="Z738" i="222"/>
  <c r="X738" i="222"/>
  <c r="S738" i="222"/>
  <c r="R738" i="222"/>
  <c r="P738" i="222"/>
  <c r="K738" i="222"/>
  <c r="J738" i="222"/>
  <c r="H738" i="222"/>
  <c r="AY737" i="222"/>
  <c r="AX737" i="222"/>
  <c r="AV737" i="222"/>
  <c r="AQ737" i="222"/>
  <c r="AP737" i="222"/>
  <c r="AN737" i="222"/>
  <c r="AI737" i="222"/>
  <c r="AH737" i="222"/>
  <c r="AF737" i="222"/>
  <c r="AA737" i="222"/>
  <c r="Z737" i="222"/>
  <c r="X737" i="222"/>
  <c r="S737" i="222"/>
  <c r="R737" i="222"/>
  <c r="P737" i="222"/>
  <c r="K737" i="222"/>
  <c r="J737" i="222"/>
  <c r="H737" i="222"/>
  <c r="AX736" i="222"/>
  <c r="AY736" i="222"/>
  <c r="AP736" i="222"/>
  <c r="AQ736" i="222"/>
  <c r="AH736" i="222"/>
  <c r="AI736" i="222"/>
  <c r="Z736" i="222"/>
  <c r="AA736" i="222"/>
  <c r="R736" i="222"/>
  <c r="S736" i="222"/>
  <c r="J736" i="222"/>
  <c r="K736" i="222"/>
  <c r="AY735" i="222"/>
  <c r="AX735" i="222"/>
  <c r="AV735" i="222"/>
  <c r="AQ735" i="222"/>
  <c r="AP735" i="222"/>
  <c r="AN735" i="222"/>
  <c r="AI735" i="222"/>
  <c r="AH735" i="222"/>
  <c r="AF735" i="222"/>
  <c r="AA735" i="222"/>
  <c r="Z735" i="222"/>
  <c r="X735" i="222"/>
  <c r="S735" i="222"/>
  <c r="R735" i="222"/>
  <c r="P735" i="222"/>
  <c r="K735" i="222"/>
  <c r="J735" i="222"/>
  <c r="H735" i="222"/>
  <c r="AY734" i="222"/>
  <c r="AX734" i="222"/>
  <c r="AV734" i="222"/>
  <c r="AQ734" i="222"/>
  <c r="AP734" i="222"/>
  <c r="AN734" i="222"/>
  <c r="AI734" i="222"/>
  <c r="AH734" i="222"/>
  <c r="AF734" i="222"/>
  <c r="AA734" i="222"/>
  <c r="Z734" i="222"/>
  <c r="X734" i="222"/>
  <c r="S734" i="222"/>
  <c r="R734" i="222"/>
  <c r="P734" i="222"/>
  <c r="K734" i="222"/>
  <c r="J734" i="222"/>
  <c r="H734" i="222"/>
  <c r="AY733" i="222"/>
  <c r="AX733" i="222"/>
  <c r="AV733" i="222"/>
  <c r="AQ733" i="222"/>
  <c r="AP733" i="222"/>
  <c r="AN733" i="222"/>
  <c r="AI733" i="222"/>
  <c r="AH733" i="222"/>
  <c r="AF733" i="222"/>
  <c r="AA733" i="222"/>
  <c r="Z733" i="222"/>
  <c r="X733" i="222"/>
  <c r="S733" i="222"/>
  <c r="R733" i="222"/>
  <c r="P733" i="222"/>
  <c r="K733" i="222"/>
  <c r="J733" i="222"/>
  <c r="H733" i="222"/>
  <c r="AY732" i="222"/>
  <c r="AX732" i="222"/>
  <c r="AV732" i="222"/>
  <c r="AQ732" i="222"/>
  <c r="AP732" i="222"/>
  <c r="AN732" i="222"/>
  <c r="AI732" i="222"/>
  <c r="AH732" i="222"/>
  <c r="AF732" i="222"/>
  <c r="AA732" i="222"/>
  <c r="Z732" i="222"/>
  <c r="X732" i="222"/>
  <c r="S732" i="222"/>
  <c r="R732" i="222"/>
  <c r="P732" i="222"/>
  <c r="K732" i="222"/>
  <c r="J732" i="222"/>
  <c r="H732" i="222"/>
  <c r="AY731" i="222"/>
  <c r="AX731" i="222"/>
  <c r="AV731" i="222"/>
  <c r="AQ731" i="222"/>
  <c r="AP731" i="222"/>
  <c r="AN731" i="222"/>
  <c r="AI731" i="222"/>
  <c r="AH731" i="222"/>
  <c r="AF731" i="222"/>
  <c r="AA731" i="222"/>
  <c r="Z731" i="222"/>
  <c r="X731" i="222"/>
  <c r="S731" i="222"/>
  <c r="R731" i="222"/>
  <c r="P731" i="222"/>
  <c r="K731" i="222"/>
  <c r="J731" i="222"/>
  <c r="H731" i="222"/>
  <c r="AY730" i="222"/>
  <c r="AX730" i="222"/>
  <c r="AV730" i="222"/>
  <c r="AQ730" i="222"/>
  <c r="AP730" i="222"/>
  <c r="AN730" i="222"/>
  <c r="AI730" i="222"/>
  <c r="AH730" i="222"/>
  <c r="AF730" i="222"/>
  <c r="AA730" i="222"/>
  <c r="Z730" i="222"/>
  <c r="X730" i="222"/>
  <c r="S730" i="222"/>
  <c r="R730" i="222"/>
  <c r="P730" i="222"/>
  <c r="K730" i="222"/>
  <c r="J730" i="222"/>
  <c r="H730" i="222"/>
  <c r="AY729" i="222"/>
  <c r="AX729" i="222"/>
  <c r="AV729" i="222"/>
  <c r="AQ729" i="222"/>
  <c r="AP729" i="222"/>
  <c r="AN729" i="222"/>
  <c r="AI729" i="222"/>
  <c r="AH729" i="222"/>
  <c r="AF729" i="222"/>
  <c r="AA729" i="222"/>
  <c r="Z729" i="222"/>
  <c r="X729" i="222"/>
  <c r="S729" i="222"/>
  <c r="R729" i="222"/>
  <c r="P729" i="222"/>
  <c r="K729" i="222"/>
  <c r="J729" i="222"/>
  <c r="H729" i="222"/>
  <c r="AY728" i="222"/>
  <c r="AX728" i="222"/>
  <c r="AV728" i="222"/>
  <c r="AQ728" i="222"/>
  <c r="AP728" i="222"/>
  <c r="AN728" i="222"/>
  <c r="AI728" i="222"/>
  <c r="AH728" i="222"/>
  <c r="AF728" i="222"/>
  <c r="AA728" i="222"/>
  <c r="Z728" i="222"/>
  <c r="X728" i="222"/>
  <c r="S728" i="222"/>
  <c r="R728" i="222"/>
  <c r="P728" i="222"/>
  <c r="K728" i="222"/>
  <c r="J728" i="222"/>
  <c r="H728" i="222"/>
  <c r="AY727" i="222"/>
  <c r="AX727" i="222"/>
  <c r="AV727" i="222"/>
  <c r="AQ727" i="222"/>
  <c r="AP727" i="222"/>
  <c r="AN727" i="222"/>
  <c r="AI727" i="222"/>
  <c r="AH727" i="222"/>
  <c r="AF727" i="222"/>
  <c r="AA727" i="222"/>
  <c r="Z727" i="222"/>
  <c r="X727" i="222"/>
  <c r="S727" i="222"/>
  <c r="R727" i="222"/>
  <c r="P727" i="222"/>
  <c r="K727" i="222"/>
  <c r="J727" i="222"/>
  <c r="H727" i="222"/>
  <c r="AY726" i="222"/>
  <c r="AX726" i="222"/>
  <c r="AV726" i="222"/>
  <c r="AQ726" i="222"/>
  <c r="AP726" i="222"/>
  <c r="AN726" i="222"/>
  <c r="AI726" i="222"/>
  <c r="AH726" i="222"/>
  <c r="AF726" i="222"/>
  <c r="AA726" i="222"/>
  <c r="Z726" i="222"/>
  <c r="X726" i="222"/>
  <c r="S726" i="222"/>
  <c r="R726" i="222"/>
  <c r="P726" i="222"/>
  <c r="K726" i="222"/>
  <c r="J726" i="222"/>
  <c r="H726" i="222"/>
  <c r="AY725" i="222"/>
  <c r="AX725" i="222"/>
  <c r="AV725" i="222"/>
  <c r="AQ725" i="222"/>
  <c r="AP725" i="222"/>
  <c r="AN725" i="222"/>
  <c r="AI725" i="222"/>
  <c r="AH725" i="222"/>
  <c r="AF725" i="222"/>
  <c r="AA725" i="222"/>
  <c r="Z725" i="222"/>
  <c r="X725" i="222"/>
  <c r="S725" i="222"/>
  <c r="R725" i="222"/>
  <c r="P725" i="222"/>
  <c r="K725" i="222"/>
  <c r="J725" i="222"/>
  <c r="H725" i="222"/>
  <c r="AY724" i="222"/>
  <c r="AX724" i="222"/>
  <c r="AV724" i="222"/>
  <c r="AQ724" i="222"/>
  <c r="AP724" i="222"/>
  <c r="AN724" i="222"/>
  <c r="AI724" i="222"/>
  <c r="AH724" i="222"/>
  <c r="AF724" i="222"/>
  <c r="AA724" i="222"/>
  <c r="Z724" i="222"/>
  <c r="X724" i="222"/>
  <c r="S724" i="222"/>
  <c r="R724" i="222"/>
  <c r="P724" i="222"/>
  <c r="K724" i="222"/>
  <c r="J724" i="222"/>
  <c r="H724" i="222"/>
  <c r="AY723" i="222"/>
  <c r="AX723" i="222"/>
  <c r="AV723" i="222"/>
  <c r="AQ723" i="222"/>
  <c r="AP723" i="222"/>
  <c r="AN723" i="222"/>
  <c r="AI723" i="222"/>
  <c r="AH723" i="222"/>
  <c r="AF723" i="222"/>
  <c r="AA723" i="222"/>
  <c r="Z723" i="222"/>
  <c r="X723" i="222"/>
  <c r="S723" i="222"/>
  <c r="R723" i="222"/>
  <c r="P723" i="222"/>
  <c r="K723" i="222"/>
  <c r="J723" i="222"/>
  <c r="H723" i="222"/>
  <c r="AY722" i="222"/>
  <c r="AX722" i="222"/>
  <c r="AV722" i="222"/>
  <c r="AQ722" i="222"/>
  <c r="AP722" i="222"/>
  <c r="AN722" i="222"/>
  <c r="AI722" i="222"/>
  <c r="AH722" i="222"/>
  <c r="AF722" i="222"/>
  <c r="AA722" i="222"/>
  <c r="Z722" i="222"/>
  <c r="X722" i="222"/>
  <c r="S722" i="222"/>
  <c r="R722" i="222"/>
  <c r="P722" i="222"/>
  <c r="K722" i="222"/>
  <c r="J722" i="222"/>
  <c r="H722" i="222"/>
  <c r="AY721" i="222"/>
  <c r="AX721" i="222"/>
  <c r="AV721" i="222"/>
  <c r="AQ721" i="222"/>
  <c r="AP721" i="222"/>
  <c r="AN721" i="222"/>
  <c r="AI721" i="222"/>
  <c r="AH721" i="222"/>
  <c r="AF721" i="222"/>
  <c r="AA721" i="222"/>
  <c r="Z721" i="222"/>
  <c r="X721" i="222"/>
  <c r="S721" i="222"/>
  <c r="R721" i="222"/>
  <c r="P721" i="222"/>
  <c r="K721" i="222"/>
  <c r="J721" i="222"/>
  <c r="H721" i="222"/>
  <c r="AY720" i="222"/>
  <c r="AX720" i="222"/>
  <c r="AV720" i="222"/>
  <c r="AQ720" i="222"/>
  <c r="AP720" i="222"/>
  <c r="AN720" i="222"/>
  <c r="AI720" i="222"/>
  <c r="AH720" i="222"/>
  <c r="AF720" i="222"/>
  <c r="AA720" i="222"/>
  <c r="Z720" i="222"/>
  <c r="X720" i="222"/>
  <c r="S720" i="222"/>
  <c r="R720" i="222"/>
  <c r="P720" i="222"/>
  <c r="K720" i="222"/>
  <c r="J720" i="222"/>
  <c r="H720" i="222"/>
  <c r="AX719" i="222"/>
  <c r="AY719" i="222"/>
  <c r="AP719" i="222"/>
  <c r="AQ719" i="222"/>
  <c r="AH719" i="222"/>
  <c r="AI719" i="222"/>
  <c r="Z719" i="222"/>
  <c r="AA719" i="222"/>
  <c r="R719" i="222"/>
  <c r="S719" i="222"/>
  <c r="J719" i="222"/>
  <c r="K719" i="222"/>
  <c r="AY718" i="222"/>
  <c r="AX718" i="222"/>
  <c r="AV718" i="222"/>
  <c r="AQ718" i="222"/>
  <c r="AP718" i="222"/>
  <c r="AN718" i="222"/>
  <c r="AI718" i="222"/>
  <c r="AH718" i="222"/>
  <c r="AF718" i="222"/>
  <c r="AA718" i="222"/>
  <c r="Z718" i="222"/>
  <c r="X718" i="222"/>
  <c r="S718" i="222"/>
  <c r="R718" i="222"/>
  <c r="P718" i="222"/>
  <c r="K718" i="222"/>
  <c r="J718" i="222"/>
  <c r="H718" i="222"/>
  <c r="AY717" i="222"/>
  <c r="AX717" i="222"/>
  <c r="AV717" i="222"/>
  <c r="AQ717" i="222"/>
  <c r="AP717" i="222"/>
  <c r="AN717" i="222"/>
  <c r="AI717" i="222"/>
  <c r="AH717" i="222"/>
  <c r="AF717" i="222"/>
  <c r="AA717" i="222"/>
  <c r="Z717" i="222"/>
  <c r="X717" i="222"/>
  <c r="S717" i="222"/>
  <c r="R717" i="222"/>
  <c r="P717" i="222"/>
  <c r="K717" i="222"/>
  <c r="J717" i="222"/>
  <c r="H717" i="222"/>
  <c r="AY716" i="222"/>
  <c r="AX716" i="222"/>
  <c r="AV716" i="222"/>
  <c r="AQ716" i="222"/>
  <c r="AP716" i="222"/>
  <c r="AN716" i="222"/>
  <c r="AI716" i="222"/>
  <c r="AH716" i="222"/>
  <c r="AF716" i="222"/>
  <c r="AA716" i="222"/>
  <c r="Z716" i="222"/>
  <c r="X716" i="222"/>
  <c r="S716" i="222"/>
  <c r="R716" i="222"/>
  <c r="P716" i="222"/>
  <c r="K716" i="222"/>
  <c r="J716" i="222"/>
  <c r="H716" i="222"/>
  <c r="AY715" i="222"/>
  <c r="AX715" i="222"/>
  <c r="AV715" i="222"/>
  <c r="AQ715" i="222"/>
  <c r="AP715" i="222"/>
  <c r="AN715" i="222"/>
  <c r="AI715" i="222"/>
  <c r="AH715" i="222"/>
  <c r="AF715" i="222"/>
  <c r="AA715" i="222"/>
  <c r="Z715" i="222"/>
  <c r="X715" i="222"/>
  <c r="S715" i="222"/>
  <c r="R715" i="222"/>
  <c r="P715" i="222"/>
  <c r="K715" i="222"/>
  <c r="J715" i="222"/>
  <c r="H715" i="222"/>
  <c r="AY714" i="222"/>
  <c r="AX714" i="222"/>
  <c r="AV714" i="222"/>
  <c r="AQ714" i="222"/>
  <c r="AP714" i="222"/>
  <c r="AN714" i="222"/>
  <c r="AI714" i="222"/>
  <c r="AH714" i="222"/>
  <c r="AF714" i="222"/>
  <c r="AA714" i="222"/>
  <c r="Z714" i="222"/>
  <c r="X714" i="222"/>
  <c r="S714" i="222"/>
  <c r="R714" i="222"/>
  <c r="P714" i="222"/>
  <c r="K714" i="222"/>
  <c r="J714" i="222"/>
  <c r="H714" i="222"/>
  <c r="AY713" i="222"/>
  <c r="AX713" i="222"/>
  <c r="AV713" i="222"/>
  <c r="AQ713" i="222"/>
  <c r="AP713" i="222"/>
  <c r="AN713" i="222"/>
  <c r="AI713" i="222"/>
  <c r="AH713" i="222"/>
  <c r="AF713" i="222"/>
  <c r="AA713" i="222"/>
  <c r="Z713" i="222"/>
  <c r="X713" i="222"/>
  <c r="S713" i="222"/>
  <c r="R713" i="222"/>
  <c r="P713" i="222"/>
  <c r="K713" i="222"/>
  <c r="J713" i="222"/>
  <c r="H713" i="222"/>
  <c r="AY712" i="222"/>
  <c r="AX712" i="222"/>
  <c r="AV712" i="222"/>
  <c r="AQ712" i="222"/>
  <c r="AP712" i="222"/>
  <c r="AN712" i="222"/>
  <c r="AI712" i="222"/>
  <c r="AH712" i="222"/>
  <c r="AF712" i="222"/>
  <c r="AA712" i="222"/>
  <c r="Z712" i="222"/>
  <c r="X712" i="222"/>
  <c r="S712" i="222"/>
  <c r="R712" i="222"/>
  <c r="P712" i="222"/>
  <c r="K712" i="222"/>
  <c r="J712" i="222"/>
  <c r="H712" i="222"/>
  <c r="AY711" i="222"/>
  <c r="AX711" i="222"/>
  <c r="AV711" i="222"/>
  <c r="AQ711" i="222"/>
  <c r="AP711" i="222"/>
  <c r="AN711" i="222"/>
  <c r="AI711" i="222"/>
  <c r="AH711" i="222"/>
  <c r="AF711" i="222"/>
  <c r="AA711" i="222"/>
  <c r="Z711" i="222"/>
  <c r="X711" i="222"/>
  <c r="S711" i="222"/>
  <c r="R711" i="222"/>
  <c r="P711" i="222"/>
  <c r="K711" i="222"/>
  <c r="J711" i="222"/>
  <c r="H711" i="222"/>
  <c r="AY710" i="222"/>
  <c r="AX710" i="222"/>
  <c r="AV710" i="222"/>
  <c r="AQ710" i="222"/>
  <c r="AP710" i="222"/>
  <c r="AN710" i="222"/>
  <c r="AI710" i="222"/>
  <c r="AH710" i="222"/>
  <c r="AF710" i="222"/>
  <c r="AA710" i="222"/>
  <c r="Z710" i="222"/>
  <c r="X710" i="222"/>
  <c r="S710" i="222"/>
  <c r="R710" i="222"/>
  <c r="P710" i="222"/>
  <c r="K710" i="222"/>
  <c r="J710" i="222"/>
  <c r="H710" i="222"/>
  <c r="AY709" i="222"/>
  <c r="AX709" i="222"/>
  <c r="AV709" i="222"/>
  <c r="AQ709" i="222"/>
  <c r="AP709" i="222"/>
  <c r="AN709" i="222"/>
  <c r="AI709" i="222"/>
  <c r="AH709" i="222"/>
  <c r="AF709" i="222"/>
  <c r="AA709" i="222"/>
  <c r="Z709" i="222"/>
  <c r="X709" i="222"/>
  <c r="S709" i="222"/>
  <c r="R709" i="222"/>
  <c r="P709" i="222"/>
  <c r="K709" i="222"/>
  <c r="J709" i="222"/>
  <c r="H709" i="222"/>
  <c r="AY708" i="222"/>
  <c r="AX708" i="222"/>
  <c r="AV708" i="222"/>
  <c r="AQ708" i="222"/>
  <c r="AP708" i="222"/>
  <c r="AN708" i="222"/>
  <c r="AI708" i="222"/>
  <c r="AH708" i="222"/>
  <c r="AF708" i="222"/>
  <c r="AA708" i="222"/>
  <c r="Z708" i="222"/>
  <c r="X708" i="222"/>
  <c r="S708" i="222"/>
  <c r="R708" i="222"/>
  <c r="P708" i="222"/>
  <c r="K708" i="222"/>
  <c r="J708" i="222"/>
  <c r="H708" i="222"/>
  <c r="AY707" i="222"/>
  <c r="AX707" i="222"/>
  <c r="AV707" i="222"/>
  <c r="AQ707" i="222"/>
  <c r="AP707" i="222"/>
  <c r="AN707" i="222"/>
  <c r="AI707" i="222"/>
  <c r="AH707" i="222"/>
  <c r="AF707" i="222"/>
  <c r="AA707" i="222"/>
  <c r="Z707" i="222"/>
  <c r="X707" i="222"/>
  <c r="S707" i="222"/>
  <c r="R707" i="222"/>
  <c r="P707" i="222"/>
  <c r="K707" i="222"/>
  <c r="J707" i="222"/>
  <c r="H707" i="222"/>
  <c r="AY706" i="222"/>
  <c r="AX706" i="222"/>
  <c r="AV706" i="222"/>
  <c r="AQ706" i="222"/>
  <c r="AP706" i="222"/>
  <c r="AN706" i="222"/>
  <c r="AI706" i="222"/>
  <c r="AH706" i="222"/>
  <c r="AF706" i="222"/>
  <c r="AA706" i="222"/>
  <c r="Z706" i="222"/>
  <c r="X706" i="222"/>
  <c r="S706" i="222"/>
  <c r="R706" i="222"/>
  <c r="P706" i="222"/>
  <c r="K706" i="222"/>
  <c r="J706" i="222"/>
  <c r="H706" i="222"/>
  <c r="AY705" i="222"/>
  <c r="AX705" i="222"/>
  <c r="AV705" i="222"/>
  <c r="AQ705" i="222"/>
  <c r="AP705" i="222"/>
  <c r="AN705" i="222"/>
  <c r="AI705" i="222"/>
  <c r="AH705" i="222"/>
  <c r="AF705" i="222"/>
  <c r="AA705" i="222"/>
  <c r="Z705" i="222"/>
  <c r="X705" i="222"/>
  <c r="S705" i="222"/>
  <c r="R705" i="222"/>
  <c r="P705" i="222"/>
  <c r="K705" i="222"/>
  <c r="J705" i="222"/>
  <c r="H705" i="222"/>
  <c r="AY704" i="222"/>
  <c r="AX704" i="222"/>
  <c r="AV704" i="222"/>
  <c r="AQ704" i="222"/>
  <c r="AP704" i="222"/>
  <c r="AN704" i="222"/>
  <c r="AI704" i="222"/>
  <c r="AH704" i="222"/>
  <c r="AF704" i="222"/>
  <c r="AA704" i="222"/>
  <c r="Z704" i="222"/>
  <c r="X704" i="222"/>
  <c r="S704" i="222"/>
  <c r="R704" i="222"/>
  <c r="P704" i="222"/>
  <c r="K704" i="222"/>
  <c r="J704" i="222"/>
  <c r="H704" i="222"/>
  <c r="AY703" i="222"/>
  <c r="AX703" i="222"/>
  <c r="AV703" i="222"/>
  <c r="AQ703" i="222"/>
  <c r="AP703" i="222"/>
  <c r="AN703" i="222"/>
  <c r="AI703" i="222"/>
  <c r="AH703" i="222"/>
  <c r="AF703" i="222"/>
  <c r="AA703" i="222"/>
  <c r="Z703" i="222"/>
  <c r="X703" i="222"/>
  <c r="S703" i="222"/>
  <c r="R703" i="222"/>
  <c r="P703" i="222"/>
  <c r="K703" i="222"/>
  <c r="J703" i="222"/>
  <c r="H703" i="222"/>
  <c r="AX702" i="222"/>
  <c r="AY702" i="222"/>
  <c r="AP702" i="222"/>
  <c r="AQ702" i="222"/>
  <c r="AH702" i="222"/>
  <c r="AI702" i="222"/>
  <c r="Z702" i="222"/>
  <c r="AA702" i="222"/>
  <c r="R702" i="222"/>
  <c r="S702" i="222"/>
  <c r="J702" i="222"/>
  <c r="K702" i="222"/>
  <c r="AY701" i="222"/>
  <c r="AX701" i="222"/>
  <c r="AV701" i="222"/>
  <c r="AQ701" i="222"/>
  <c r="AP701" i="222"/>
  <c r="AN701" i="222"/>
  <c r="AI701" i="222"/>
  <c r="AH701" i="222"/>
  <c r="AF701" i="222"/>
  <c r="AA701" i="222"/>
  <c r="Z701" i="222"/>
  <c r="X701" i="222"/>
  <c r="S701" i="222"/>
  <c r="R701" i="222"/>
  <c r="P701" i="222"/>
  <c r="K701" i="222"/>
  <c r="J701" i="222"/>
  <c r="H701" i="222"/>
  <c r="AY700" i="222"/>
  <c r="AX700" i="222"/>
  <c r="AV700" i="222"/>
  <c r="AQ700" i="222"/>
  <c r="AP700" i="222"/>
  <c r="AN700" i="222"/>
  <c r="AI700" i="222"/>
  <c r="AH700" i="222"/>
  <c r="AF700" i="222"/>
  <c r="AA700" i="222"/>
  <c r="Z700" i="222"/>
  <c r="X700" i="222"/>
  <c r="S700" i="222"/>
  <c r="R700" i="222"/>
  <c r="P700" i="222"/>
  <c r="K700" i="222"/>
  <c r="J700" i="222"/>
  <c r="H700" i="222"/>
  <c r="AY699" i="222"/>
  <c r="AX699" i="222"/>
  <c r="AV699" i="222"/>
  <c r="AQ699" i="222"/>
  <c r="AP699" i="222"/>
  <c r="AN699" i="222"/>
  <c r="AI699" i="222"/>
  <c r="AH699" i="222"/>
  <c r="AF699" i="222"/>
  <c r="AA699" i="222"/>
  <c r="Z699" i="222"/>
  <c r="X699" i="222"/>
  <c r="S699" i="222"/>
  <c r="R699" i="222"/>
  <c r="P699" i="222"/>
  <c r="K699" i="222"/>
  <c r="J699" i="222"/>
  <c r="H699" i="222"/>
  <c r="AY698" i="222"/>
  <c r="AX698" i="222"/>
  <c r="AV698" i="222"/>
  <c r="AQ698" i="222"/>
  <c r="AP698" i="222"/>
  <c r="AN698" i="222"/>
  <c r="AI698" i="222"/>
  <c r="AH698" i="222"/>
  <c r="AF698" i="222"/>
  <c r="AA698" i="222"/>
  <c r="Z698" i="222"/>
  <c r="X698" i="222"/>
  <c r="S698" i="222"/>
  <c r="R698" i="222"/>
  <c r="P698" i="222"/>
  <c r="K698" i="222"/>
  <c r="J698" i="222"/>
  <c r="H698" i="222"/>
  <c r="AY697" i="222"/>
  <c r="AX697" i="222"/>
  <c r="AV697" i="222"/>
  <c r="AQ697" i="222"/>
  <c r="AP697" i="222"/>
  <c r="AN697" i="222"/>
  <c r="AI697" i="222"/>
  <c r="AH697" i="222"/>
  <c r="AF697" i="222"/>
  <c r="AA697" i="222"/>
  <c r="Z697" i="222"/>
  <c r="X697" i="222"/>
  <c r="S697" i="222"/>
  <c r="R697" i="222"/>
  <c r="P697" i="222"/>
  <c r="K697" i="222"/>
  <c r="J697" i="222"/>
  <c r="H697" i="222"/>
  <c r="AY696" i="222"/>
  <c r="AX696" i="222"/>
  <c r="AV696" i="222"/>
  <c r="AQ696" i="222"/>
  <c r="AP696" i="222"/>
  <c r="AN696" i="222"/>
  <c r="AI696" i="222"/>
  <c r="AH696" i="222"/>
  <c r="AF696" i="222"/>
  <c r="AA696" i="222"/>
  <c r="Z696" i="222"/>
  <c r="X696" i="222"/>
  <c r="S696" i="222"/>
  <c r="R696" i="222"/>
  <c r="P696" i="222"/>
  <c r="K696" i="222"/>
  <c r="J696" i="222"/>
  <c r="H696" i="222"/>
  <c r="AY695" i="222"/>
  <c r="AX695" i="222"/>
  <c r="AV695" i="222"/>
  <c r="AQ695" i="222"/>
  <c r="AP695" i="222"/>
  <c r="AN695" i="222"/>
  <c r="AI695" i="222"/>
  <c r="AH695" i="222"/>
  <c r="AF695" i="222"/>
  <c r="AA695" i="222"/>
  <c r="Z695" i="222"/>
  <c r="X695" i="222"/>
  <c r="S695" i="222"/>
  <c r="R695" i="222"/>
  <c r="P695" i="222"/>
  <c r="K695" i="222"/>
  <c r="J695" i="222"/>
  <c r="H695" i="222"/>
  <c r="AY694" i="222"/>
  <c r="AX694" i="222"/>
  <c r="AV694" i="222"/>
  <c r="AQ694" i="222"/>
  <c r="AP694" i="222"/>
  <c r="AN694" i="222"/>
  <c r="AI694" i="222"/>
  <c r="AH694" i="222"/>
  <c r="AF694" i="222"/>
  <c r="AA694" i="222"/>
  <c r="Z694" i="222"/>
  <c r="X694" i="222"/>
  <c r="S694" i="222"/>
  <c r="R694" i="222"/>
  <c r="P694" i="222"/>
  <c r="K694" i="222"/>
  <c r="J694" i="222"/>
  <c r="H694" i="222"/>
  <c r="AY693" i="222"/>
  <c r="AX693" i="222"/>
  <c r="AV693" i="222"/>
  <c r="AQ693" i="222"/>
  <c r="AP693" i="222"/>
  <c r="AN693" i="222"/>
  <c r="AI693" i="222"/>
  <c r="AH693" i="222"/>
  <c r="AF693" i="222"/>
  <c r="AA693" i="222"/>
  <c r="Z693" i="222"/>
  <c r="X693" i="222"/>
  <c r="S693" i="222"/>
  <c r="R693" i="222"/>
  <c r="P693" i="222"/>
  <c r="K693" i="222"/>
  <c r="J693" i="222"/>
  <c r="H693" i="222"/>
  <c r="AY692" i="222"/>
  <c r="AX692" i="222"/>
  <c r="AV692" i="222"/>
  <c r="AQ692" i="222"/>
  <c r="AP692" i="222"/>
  <c r="AN692" i="222"/>
  <c r="AI692" i="222"/>
  <c r="AH692" i="222"/>
  <c r="AF692" i="222"/>
  <c r="AA692" i="222"/>
  <c r="Z692" i="222"/>
  <c r="X692" i="222"/>
  <c r="S692" i="222"/>
  <c r="R692" i="222"/>
  <c r="P692" i="222"/>
  <c r="K692" i="222"/>
  <c r="J692" i="222"/>
  <c r="H692" i="222"/>
  <c r="AY691" i="222"/>
  <c r="AX691" i="222"/>
  <c r="AV691" i="222"/>
  <c r="AQ691" i="222"/>
  <c r="AP691" i="222"/>
  <c r="AN691" i="222"/>
  <c r="AI691" i="222"/>
  <c r="AH691" i="222"/>
  <c r="AF691" i="222"/>
  <c r="AA691" i="222"/>
  <c r="Z691" i="222"/>
  <c r="X691" i="222"/>
  <c r="S691" i="222"/>
  <c r="R691" i="222"/>
  <c r="P691" i="222"/>
  <c r="K691" i="222"/>
  <c r="J691" i="222"/>
  <c r="H691" i="222"/>
  <c r="AY690" i="222"/>
  <c r="AX690" i="222"/>
  <c r="AV690" i="222"/>
  <c r="AQ690" i="222"/>
  <c r="AP690" i="222"/>
  <c r="AN690" i="222"/>
  <c r="AI690" i="222"/>
  <c r="AH690" i="222"/>
  <c r="AF690" i="222"/>
  <c r="AA690" i="222"/>
  <c r="Z690" i="222"/>
  <c r="X690" i="222"/>
  <c r="S690" i="222"/>
  <c r="R690" i="222"/>
  <c r="P690" i="222"/>
  <c r="K690" i="222"/>
  <c r="J690" i="222"/>
  <c r="H690" i="222"/>
  <c r="AY689" i="222"/>
  <c r="AX689" i="222"/>
  <c r="AV689" i="222"/>
  <c r="AQ689" i="222"/>
  <c r="AP689" i="222"/>
  <c r="AN689" i="222"/>
  <c r="AI689" i="222"/>
  <c r="AH689" i="222"/>
  <c r="AF689" i="222"/>
  <c r="AA689" i="222"/>
  <c r="Z689" i="222"/>
  <c r="X689" i="222"/>
  <c r="S689" i="222"/>
  <c r="R689" i="222"/>
  <c r="P689" i="222"/>
  <c r="K689" i="222"/>
  <c r="J689" i="222"/>
  <c r="H689" i="222"/>
  <c r="AY688" i="222"/>
  <c r="AX688" i="222"/>
  <c r="AV688" i="222"/>
  <c r="AQ688" i="222"/>
  <c r="AP688" i="222"/>
  <c r="AN688" i="222"/>
  <c r="AI688" i="222"/>
  <c r="AH688" i="222"/>
  <c r="AF688" i="222"/>
  <c r="AA688" i="222"/>
  <c r="Z688" i="222"/>
  <c r="X688" i="222"/>
  <c r="S688" i="222"/>
  <c r="R688" i="222"/>
  <c r="P688" i="222"/>
  <c r="K688" i="222"/>
  <c r="J688" i="222"/>
  <c r="H688" i="222"/>
  <c r="AY687" i="222"/>
  <c r="AX687" i="222"/>
  <c r="AV687" i="222"/>
  <c r="AQ687" i="222"/>
  <c r="AP687" i="222"/>
  <c r="AN687" i="222"/>
  <c r="AI687" i="222"/>
  <c r="AH687" i="222"/>
  <c r="AF687" i="222"/>
  <c r="AA687" i="222"/>
  <c r="Z687" i="222"/>
  <c r="X687" i="222"/>
  <c r="S687" i="222"/>
  <c r="R687" i="222"/>
  <c r="P687" i="222"/>
  <c r="K687" i="222"/>
  <c r="J687" i="222"/>
  <c r="H687" i="222"/>
  <c r="AY686" i="222"/>
  <c r="AX686" i="222"/>
  <c r="AV686" i="222"/>
  <c r="AQ686" i="222"/>
  <c r="AP686" i="222"/>
  <c r="AN686" i="222"/>
  <c r="AI686" i="222"/>
  <c r="AH686" i="222"/>
  <c r="AF686" i="222"/>
  <c r="AA686" i="222"/>
  <c r="Z686" i="222"/>
  <c r="X686" i="222"/>
  <c r="S686" i="222"/>
  <c r="R686" i="222"/>
  <c r="P686" i="222"/>
  <c r="K686" i="222"/>
  <c r="J686" i="222"/>
  <c r="H686" i="222"/>
  <c r="AX685" i="222"/>
  <c r="AY685" i="222"/>
  <c r="AP685" i="222"/>
  <c r="AQ685" i="222"/>
  <c r="AH685" i="222"/>
  <c r="AI685" i="222"/>
  <c r="Z685" i="222"/>
  <c r="AA685" i="222"/>
  <c r="R685" i="222"/>
  <c r="S685" i="222"/>
  <c r="J685" i="222"/>
  <c r="K685" i="222"/>
  <c r="AY684" i="222"/>
  <c r="AX684" i="222"/>
  <c r="AV684" i="222"/>
  <c r="AQ684" i="222"/>
  <c r="AP684" i="222"/>
  <c r="AN684" i="222"/>
  <c r="AI684" i="222"/>
  <c r="AH684" i="222"/>
  <c r="AF684" i="222"/>
  <c r="AA684" i="222"/>
  <c r="Z684" i="222"/>
  <c r="X684" i="222"/>
  <c r="S684" i="222"/>
  <c r="R684" i="222"/>
  <c r="P684" i="222"/>
  <c r="K684" i="222"/>
  <c r="J684" i="222"/>
  <c r="H684" i="222"/>
  <c r="AY683" i="222"/>
  <c r="AX683" i="222"/>
  <c r="AV683" i="222"/>
  <c r="AQ683" i="222"/>
  <c r="AP683" i="222"/>
  <c r="AN683" i="222"/>
  <c r="AI683" i="222"/>
  <c r="AH683" i="222"/>
  <c r="AF683" i="222"/>
  <c r="AA683" i="222"/>
  <c r="Z683" i="222"/>
  <c r="X683" i="222"/>
  <c r="S683" i="222"/>
  <c r="R683" i="222"/>
  <c r="P683" i="222"/>
  <c r="K683" i="222"/>
  <c r="J683" i="222"/>
  <c r="H683" i="222"/>
  <c r="AY682" i="222"/>
  <c r="AX682" i="222"/>
  <c r="AV682" i="222"/>
  <c r="AQ682" i="222"/>
  <c r="AP682" i="222"/>
  <c r="AN682" i="222"/>
  <c r="AI682" i="222"/>
  <c r="AH682" i="222"/>
  <c r="AF682" i="222"/>
  <c r="AA682" i="222"/>
  <c r="Z682" i="222"/>
  <c r="X682" i="222"/>
  <c r="S682" i="222"/>
  <c r="R682" i="222"/>
  <c r="P682" i="222"/>
  <c r="K682" i="222"/>
  <c r="J682" i="222"/>
  <c r="H682" i="222"/>
  <c r="AY681" i="222"/>
  <c r="AX681" i="222"/>
  <c r="AV681" i="222"/>
  <c r="AQ681" i="222"/>
  <c r="AP681" i="222"/>
  <c r="AN681" i="222"/>
  <c r="AI681" i="222"/>
  <c r="AH681" i="222"/>
  <c r="AF681" i="222"/>
  <c r="AA681" i="222"/>
  <c r="Z681" i="222"/>
  <c r="X681" i="222"/>
  <c r="S681" i="222"/>
  <c r="R681" i="222"/>
  <c r="P681" i="222"/>
  <c r="K681" i="222"/>
  <c r="J681" i="222"/>
  <c r="H681" i="222"/>
  <c r="AY680" i="222"/>
  <c r="AX680" i="222"/>
  <c r="AV680" i="222"/>
  <c r="AQ680" i="222"/>
  <c r="AP680" i="222"/>
  <c r="AN680" i="222"/>
  <c r="AI680" i="222"/>
  <c r="AH680" i="222"/>
  <c r="AF680" i="222"/>
  <c r="AA680" i="222"/>
  <c r="Z680" i="222"/>
  <c r="X680" i="222"/>
  <c r="S680" i="222"/>
  <c r="R680" i="222"/>
  <c r="P680" i="222"/>
  <c r="K680" i="222"/>
  <c r="J680" i="222"/>
  <c r="H680" i="222"/>
  <c r="AY679" i="222"/>
  <c r="AX679" i="222"/>
  <c r="AV679" i="222"/>
  <c r="AQ679" i="222"/>
  <c r="AP679" i="222"/>
  <c r="AN679" i="222"/>
  <c r="AI679" i="222"/>
  <c r="AH679" i="222"/>
  <c r="AF679" i="222"/>
  <c r="AA679" i="222"/>
  <c r="Z679" i="222"/>
  <c r="X679" i="222"/>
  <c r="S679" i="222"/>
  <c r="R679" i="222"/>
  <c r="P679" i="222"/>
  <c r="K679" i="222"/>
  <c r="J679" i="222"/>
  <c r="H679" i="222"/>
  <c r="AY678" i="222"/>
  <c r="AX678" i="222"/>
  <c r="AV678" i="222"/>
  <c r="AQ678" i="222"/>
  <c r="AP678" i="222"/>
  <c r="AN678" i="222"/>
  <c r="AI678" i="222"/>
  <c r="AH678" i="222"/>
  <c r="AF678" i="222"/>
  <c r="AA678" i="222"/>
  <c r="Z678" i="222"/>
  <c r="X678" i="222"/>
  <c r="S678" i="222"/>
  <c r="R678" i="222"/>
  <c r="P678" i="222"/>
  <c r="K678" i="222"/>
  <c r="J678" i="222"/>
  <c r="H678" i="222"/>
  <c r="AY677" i="222"/>
  <c r="AX677" i="222"/>
  <c r="AV677" i="222"/>
  <c r="AQ677" i="222"/>
  <c r="AP677" i="222"/>
  <c r="AN677" i="222"/>
  <c r="AI677" i="222"/>
  <c r="AH677" i="222"/>
  <c r="AF677" i="222"/>
  <c r="AA677" i="222"/>
  <c r="Z677" i="222"/>
  <c r="X677" i="222"/>
  <c r="S677" i="222"/>
  <c r="R677" i="222"/>
  <c r="P677" i="222"/>
  <c r="K677" i="222"/>
  <c r="J677" i="222"/>
  <c r="H677" i="222"/>
  <c r="AY676" i="222"/>
  <c r="AX676" i="222"/>
  <c r="AV676" i="222"/>
  <c r="AQ676" i="222"/>
  <c r="AP676" i="222"/>
  <c r="AN676" i="222"/>
  <c r="AI676" i="222"/>
  <c r="AH676" i="222"/>
  <c r="AF676" i="222"/>
  <c r="AA676" i="222"/>
  <c r="Z676" i="222"/>
  <c r="X676" i="222"/>
  <c r="S676" i="222"/>
  <c r="R676" i="222"/>
  <c r="P676" i="222"/>
  <c r="K676" i="222"/>
  <c r="J676" i="222"/>
  <c r="H676" i="222"/>
  <c r="AY675" i="222"/>
  <c r="AX675" i="222"/>
  <c r="AV675" i="222"/>
  <c r="AQ675" i="222"/>
  <c r="AP675" i="222"/>
  <c r="AN675" i="222"/>
  <c r="AI675" i="222"/>
  <c r="AH675" i="222"/>
  <c r="AF675" i="222"/>
  <c r="AA675" i="222"/>
  <c r="Z675" i="222"/>
  <c r="X675" i="222"/>
  <c r="S675" i="222"/>
  <c r="R675" i="222"/>
  <c r="P675" i="222"/>
  <c r="K675" i="222"/>
  <c r="J675" i="222"/>
  <c r="H675" i="222"/>
  <c r="AY674" i="222"/>
  <c r="AX674" i="222"/>
  <c r="AV674" i="222"/>
  <c r="AQ674" i="222"/>
  <c r="AP674" i="222"/>
  <c r="AN674" i="222"/>
  <c r="AI674" i="222"/>
  <c r="AH674" i="222"/>
  <c r="AF674" i="222"/>
  <c r="AA674" i="222"/>
  <c r="Z674" i="222"/>
  <c r="X674" i="222"/>
  <c r="S674" i="222"/>
  <c r="R674" i="222"/>
  <c r="P674" i="222"/>
  <c r="K674" i="222"/>
  <c r="J674" i="222"/>
  <c r="H674" i="222"/>
  <c r="AY673" i="222"/>
  <c r="AX673" i="222"/>
  <c r="AV673" i="222"/>
  <c r="AQ673" i="222"/>
  <c r="AP673" i="222"/>
  <c r="AN673" i="222"/>
  <c r="AI673" i="222"/>
  <c r="AH673" i="222"/>
  <c r="AF673" i="222"/>
  <c r="AA673" i="222"/>
  <c r="Z673" i="222"/>
  <c r="X673" i="222"/>
  <c r="S673" i="222"/>
  <c r="R673" i="222"/>
  <c r="P673" i="222"/>
  <c r="K673" i="222"/>
  <c r="J673" i="222"/>
  <c r="H673" i="222"/>
  <c r="AY672" i="222"/>
  <c r="AX672" i="222"/>
  <c r="AV672" i="222"/>
  <c r="AQ672" i="222"/>
  <c r="AP672" i="222"/>
  <c r="AN672" i="222"/>
  <c r="AI672" i="222"/>
  <c r="AH672" i="222"/>
  <c r="AF672" i="222"/>
  <c r="AA672" i="222"/>
  <c r="Z672" i="222"/>
  <c r="X672" i="222"/>
  <c r="S672" i="222"/>
  <c r="R672" i="222"/>
  <c r="P672" i="222"/>
  <c r="K672" i="222"/>
  <c r="J672" i="222"/>
  <c r="H672" i="222"/>
  <c r="AY671" i="222"/>
  <c r="AX671" i="222"/>
  <c r="AV671" i="222"/>
  <c r="AQ671" i="222"/>
  <c r="AP671" i="222"/>
  <c r="AN671" i="222"/>
  <c r="AI671" i="222"/>
  <c r="AH671" i="222"/>
  <c r="AF671" i="222"/>
  <c r="AA671" i="222"/>
  <c r="Z671" i="222"/>
  <c r="X671" i="222"/>
  <c r="S671" i="222"/>
  <c r="R671" i="222"/>
  <c r="P671" i="222"/>
  <c r="K671" i="222"/>
  <c r="J671" i="222"/>
  <c r="H671" i="222"/>
  <c r="AY670" i="222"/>
  <c r="AX670" i="222"/>
  <c r="AV670" i="222"/>
  <c r="AQ670" i="222"/>
  <c r="AP670" i="222"/>
  <c r="AN670" i="222"/>
  <c r="AI670" i="222"/>
  <c r="AH670" i="222"/>
  <c r="AF670" i="222"/>
  <c r="AA670" i="222"/>
  <c r="Z670" i="222"/>
  <c r="X670" i="222"/>
  <c r="S670" i="222"/>
  <c r="R670" i="222"/>
  <c r="P670" i="222"/>
  <c r="K670" i="222"/>
  <c r="J670" i="222"/>
  <c r="H670" i="222"/>
  <c r="AY669" i="222"/>
  <c r="AX669" i="222"/>
  <c r="AV669" i="222"/>
  <c r="AQ669" i="222"/>
  <c r="AP669" i="222"/>
  <c r="AN669" i="222"/>
  <c r="AI669" i="222"/>
  <c r="AH669" i="222"/>
  <c r="AF669" i="222"/>
  <c r="AA669" i="222"/>
  <c r="Z669" i="222"/>
  <c r="X669" i="222"/>
  <c r="S669" i="222"/>
  <c r="R669" i="222"/>
  <c r="P669" i="222"/>
  <c r="K669" i="222"/>
  <c r="J669" i="222"/>
  <c r="H669" i="222"/>
  <c r="AX668" i="222"/>
  <c r="AY668" i="222"/>
  <c r="AP668" i="222"/>
  <c r="AQ668" i="222"/>
  <c r="AH668" i="222"/>
  <c r="AI668" i="222"/>
  <c r="Z668" i="222"/>
  <c r="AA668" i="222"/>
  <c r="R668" i="222"/>
  <c r="S668" i="222"/>
  <c r="J668" i="222"/>
  <c r="K668" i="222"/>
  <c r="AY667" i="222"/>
  <c r="AX667" i="222"/>
  <c r="AV667" i="222"/>
  <c r="AQ667" i="222"/>
  <c r="AP667" i="222"/>
  <c r="AN667" i="222"/>
  <c r="AI667" i="222"/>
  <c r="AH667" i="222"/>
  <c r="AF667" i="222"/>
  <c r="AA667" i="222"/>
  <c r="Z667" i="222"/>
  <c r="X667" i="222"/>
  <c r="S667" i="222"/>
  <c r="R667" i="222"/>
  <c r="P667" i="222"/>
  <c r="K667" i="222"/>
  <c r="J667" i="222"/>
  <c r="H667" i="222"/>
  <c r="AY666" i="222"/>
  <c r="AX666" i="222"/>
  <c r="AV666" i="222"/>
  <c r="AQ666" i="222"/>
  <c r="AP666" i="222"/>
  <c r="AN666" i="222"/>
  <c r="AI666" i="222"/>
  <c r="AH666" i="222"/>
  <c r="AF666" i="222"/>
  <c r="AA666" i="222"/>
  <c r="Z666" i="222"/>
  <c r="X666" i="222"/>
  <c r="S666" i="222"/>
  <c r="R666" i="222"/>
  <c r="P666" i="222"/>
  <c r="K666" i="222"/>
  <c r="J666" i="222"/>
  <c r="H666" i="222"/>
  <c r="AY665" i="222"/>
  <c r="AX665" i="222"/>
  <c r="AV665" i="222"/>
  <c r="AQ665" i="222"/>
  <c r="AP665" i="222"/>
  <c r="AN665" i="222"/>
  <c r="AI665" i="222"/>
  <c r="AH665" i="222"/>
  <c r="AF665" i="222"/>
  <c r="AA665" i="222"/>
  <c r="Z665" i="222"/>
  <c r="X665" i="222"/>
  <c r="S665" i="222"/>
  <c r="R665" i="222"/>
  <c r="P665" i="222"/>
  <c r="K665" i="222"/>
  <c r="J665" i="222"/>
  <c r="H665" i="222"/>
  <c r="AY664" i="222"/>
  <c r="AX664" i="222"/>
  <c r="AV664" i="222"/>
  <c r="AQ664" i="222"/>
  <c r="AP664" i="222"/>
  <c r="AN664" i="222"/>
  <c r="AI664" i="222"/>
  <c r="AH664" i="222"/>
  <c r="AF664" i="222"/>
  <c r="AA664" i="222"/>
  <c r="Z664" i="222"/>
  <c r="X664" i="222"/>
  <c r="S664" i="222"/>
  <c r="R664" i="222"/>
  <c r="P664" i="222"/>
  <c r="K664" i="222"/>
  <c r="J664" i="222"/>
  <c r="H664" i="222"/>
  <c r="AY663" i="222"/>
  <c r="AX663" i="222"/>
  <c r="AV663" i="222"/>
  <c r="AQ663" i="222"/>
  <c r="AP663" i="222"/>
  <c r="AN663" i="222"/>
  <c r="AI663" i="222"/>
  <c r="AH663" i="222"/>
  <c r="AF663" i="222"/>
  <c r="AA663" i="222"/>
  <c r="Z663" i="222"/>
  <c r="X663" i="222"/>
  <c r="S663" i="222"/>
  <c r="R663" i="222"/>
  <c r="P663" i="222"/>
  <c r="K663" i="222"/>
  <c r="J663" i="222"/>
  <c r="H663" i="222"/>
  <c r="AY662" i="222"/>
  <c r="AX662" i="222"/>
  <c r="AV662" i="222"/>
  <c r="AQ662" i="222"/>
  <c r="AP662" i="222"/>
  <c r="AN662" i="222"/>
  <c r="AI662" i="222"/>
  <c r="AH662" i="222"/>
  <c r="AF662" i="222"/>
  <c r="AA662" i="222"/>
  <c r="Z662" i="222"/>
  <c r="X662" i="222"/>
  <c r="S662" i="222"/>
  <c r="R662" i="222"/>
  <c r="P662" i="222"/>
  <c r="K662" i="222"/>
  <c r="J662" i="222"/>
  <c r="H662" i="222"/>
  <c r="AY661" i="222"/>
  <c r="AX661" i="222"/>
  <c r="AV661" i="222"/>
  <c r="AQ661" i="222"/>
  <c r="AP661" i="222"/>
  <c r="AN661" i="222"/>
  <c r="AI661" i="222"/>
  <c r="AH661" i="222"/>
  <c r="AF661" i="222"/>
  <c r="AA661" i="222"/>
  <c r="Z661" i="222"/>
  <c r="X661" i="222"/>
  <c r="S661" i="222"/>
  <c r="R661" i="222"/>
  <c r="P661" i="222"/>
  <c r="K661" i="222"/>
  <c r="J661" i="222"/>
  <c r="H661" i="222"/>
  <c r="AY660" i="222"/>
  <c r="AX660" i="222"/>
  <c r="AV660" i="222"/>
  <c r="AQ660" i="222"/>
  <c r="AP660" i="222"/>
  <c r="AN660" i="222"/>
  <c r="AI660" i="222"/>
  <c r="AH660" i="222"/>
  <c r="AF660" i="222"/>
  <c r="AA660" i="222"/>
  <c r="Z660" i="222"/>
  <c r="X660" i="222"/>
  <c r="S660" i="222"/>
  <c r="R660" i="222"/>
  <c r="P660" i="222"/>
  <c r="K660" i="222"/>
  <c r="J660" i="222"/>
  <c r="H660" i="222"/>
  <c r="AY659" i="222"/>
  <c r="AX659" i="222"/>
  <c r="AV659" i="222"/>
  <c r="AQ659" i="222"/>
  <c r="AP659" i="222"/>
  <c r="AN659" i="222"/>
  <c r="AI659" i="222"/>
  <c r="AH659" i="222"/>
  <c r="AF659" i="222"/>
  <c r="AA659" i="222"/>
  <c r="Z659" i="222"/>
  <c r="X659" i="222"/>
  <c r="S659" i="222"/>
  <c r="R659" i="222"/>
  <c r="P659" i="222"/>
  <c r="K659" i="222"/>
  <c r="J659" i="222"/>
  <c r="H659" i="222"/>
  <c r="AY658" i="222"/>
  <c r="AX658" i="222"/>
  <c r="AV658" i="222"/>
  <c r="AQ658" i="222"/>
  <c r="AP658" i="222"/>
  <c r="AN658" i="222"/>
  <c r="AI658" i="222"/>
  <c r="AH658" i="222"/>
  <c r="AF658" i="222"/>
  <c r="AA658" i="222"/>
  <c r="Z658" i="222"/>
  <c r="X658" i="222"/>
  <c r="S658" i="222"/>
  <c r="R658" i="222"/>
  <c r="P658" i="222"/>
  <c r="K658" i="222"/>
  <c r="J658" i="222"/>
  <c r="H658" i="222"/>
  <c r="AY657" i="222"/>
  <c r="AX657" i="222"/>
  <c r="AV657" i="222"/>
  <c r="AQ657" i="222"/>
  <c r="AP657" i="222"/>
  <c r="AN657" i="222"/>
  <c r="AI657" i="222"/>
  <c r="AH657" i="222"/>
  <c r="AF657" i="222"/>
  <c r="AA657" i="222"/>
  <c r="Z657" i="222"/>
  <c r="X657" i="222"/>
  <c r="S657" i="222"/>
  <c r="R657" i="222"/>
  <c r="P657" i="222"/>
  <c r="K657" i="222"/>
  <c r="J657" i="222"/>
  <c r="H657" i="222"/>
  <c r="AY656" i="222"/>
  <c r="AX656" i="222"/>
  <c r="AV656" i="222"/>
  <c r="AQ656" i="222"/>
  <c r="AP656" i="222"/>
  <c r="AN656" i="222"/>
  <c r="AI656" i="222"/>
  <c r="AH656" i="222"/>
  <c r="AF656" i="222"/>
  <c r="AA656" i="222"/>
  <c r="Z656" i="222"/>
  <c r="X656" i="222"/>
  <c r="S656" i="222"/>
  <c r="R656" i="222"/>
  <c r="P656" i="222"/>
  <c r="K656" i="222"/>
  <c r="J656" i="222"/>
  <c r="H656" i="222"/>
  <c r="AY655" i="222"/>
  <c r="AX655" i="222"/>
  <c r="AV655" i="222"/>
  <c r="AQ655" i="222"/>
  <c r="AP655" i="222"/>
  <c r="AN655" i="222"/>
  <c r="AI655" i="222"/>
  <c r="AH655" i="222"/>
  <c r="AF655" i="222"/>
  <c r="AA655" i="222"/>
  <c r="Z655" i="222"/>
  <c r="X655" i="222"/>
  <c r="S655" i="222"/>
  <c r="R655" i="222"/>
  <c r="P655" i="222"/>
  <c r="K655" i="222"/>
  <c r="J655" i="222"/>
  <c r="H655" i="222"/>
  <c r="AY654" i="222"/>
  <c r="AX654" i="222"/>
  <c r="AV654" i="222"/>
  <c r="AQ654" i="222"/>
  <c r="AP654" i="222"/>
  <c r="AN654" i="222"/>
  <c r="AI654" i="222"/>
  <c r="AH654" i="222"/>
  <c r="AF654" i="222"/>
  <c r="AA654" i="222"/>
  <c r="Z654" i="222"/>
  <c r="X654" i="222"/>
  <c r="S654" i="222"/>
  <c r="R654" i="222"/>
  <c r="P654" i="222"/>
  <c r="K654" i="222"/>
  <c r="J654" i="222"/>
  <c r="H654" i="222"/>
  <c r="AY653" i="222"/>
  <c r="AX653" i="222"/>
  <c r="AV653" i="222"/>
  <c r="AQ653" i="222"/>
  <c r="AP653" i="222"/>
  <c r="AN653" i="222"/>
  <c r="AI653" i="222"/>
  <c r="AH653" i="222"/>
  <c r="AF653" i="222"/>
  <c r="AA653" i="222"/>
  <c r="Z653" i="222"/>
  <c r="X653" i="222"/>
  <c r="S653" i="222"/>
  <c r="R653" i="222"/>
  <c r="P653" i="222"/>
  <c r="K653" i="222"/>
  <c r="J653" i="222"/>
  <c r="H653" i="222"/>
  <c r="AY652" i="222"/>
  <c r="AX652" i="222"/>
  <c r="AV652" i="222"/>
  <c r="AQ652" i="222"/>
  <c r="AP652" i="222"/>
  <c r="AN652" i="222"/>
  <c r="AI652" i="222"/>
  <c r="AH652" i="222"/>
  <c r="AF652" i="222"/>
  <c r="AA652" i="222"/>
  <c r="Z652" i="222"/>
  <c r="X652" i="222"/>
  <c r="S652" i="222"/>
  <c r="R652" i="222"/>
  <c r="P652" i="222"/>
  <c r="K652" i="222"/>
  <c r="J652" i="222"/>
  <c r="H652" i="222"/>
  <c r="AX651" i="222"/>
  <c r="AY651" i="222"/>
  <c r="AP651" i="222"/>
  <c r="AQ651" i="222"/>
  <c r="AH651" i="222"/>
  <c r="AI651" i="222"/>
  <c r="Z651" i="222"/>
  <c r="AA651" i="222"/>
  <c r="R651" i="222"/>
  <c r="S651" i="222"/>
  <c r="J651" i="222"/>
  <c r="K651" i="222"/>
  <c r="AY650" i="222"/>
  <c r="AX650" i="222"/>
  <c r="AV650" i="222"/>
  <c r="AQ650" i="222"/>
  <c r="AP650" i="222"/>
  <c r="AN650" i="222"/>
  <c r="AI650" i="222"/>
  <c r="AH650" i="222"/>
  <c r="AF650" i="222"/>
  <c r="AA650" i="222"/>
  <c r="Z650" i="222"/>
  <c r="X650" i="222"/>
  <c r="S650" i="222"/>
  <c r="R650" i="222"/>
  <c r="P650" i="222"/>
  <c r="K650" i="222"/>
  <c r="J650" i="222"/>
  <c r="H650" i="222"/>
  <c r="AY649" i="222"/>
  <c r="AX649" i="222"/>
  <c r="AV649" i="222"/>
  <c r="AQ649" i="222"/>
  <c r="AP649" i="222"/>
  <c r="AN649" i="222"/>
  <c r="AI649" i="222"/>
  <c r="AH649" i="222"/>
  <c r="AF649" i="222"/>
  <c r="AA649" i="222"/>
  <c r="Z649" i="222"/>
  <c r="X649" i="222"/>
  <c r="S649" i="222"/>
  <c r="R649" i="222"/>
  <c r="P649" i="222"/>
  <c r="K649" i="222"/>
  <c r="J649" i="222"/>
  <c r="H649" i="222"/>
  <c r="AY648" i="222"/>
  <c r="AX648" i="222"/>
  <c r="AV648" i="222"/>
  <c r="AQ648" i="222"/>
  <c r="AP648" i="222"/>
  <c r="AN648" i="222"/>
  <c r="AI648" i="222"/>
  <c r="AH648" i="222"/>
  <c r="AF648" i="222"/>
  <c r="AA648" i="222"/>
  <c r="Z648" i="222"/>
  <c r="X648" i="222"/>
  <c r="S648" i="222"/>
  <c r="R648" i="222"/>
  <c r="P648" i="222"/>
  <c r="K648" i="222"/>
  <c r="J648" i="222"/>
  <c r="H648" i="222"/>
  <c r="AY647" i="222"/>
  <c r="AX647" i="222"/>
  <c r="AV647" i="222"/>
  <c r="AQ647" i="222"/>
  <c r="AP647" i="222"/>
  <c r="AN647" i="222"/>
  <c r="AI647" i="222"/>
  <c r="AH647" i="222"/>
  <c r="AF647" i="222"/>
  <c r="AA647" i="222"/>
  <c r="Z647" i="222"/>
  <c r="X647" i="222"/>
  <c r="S647" i="222"/>
  <c r="R647" i="222"/>
  <c r="P647" i="222"/>
  <c r="K647" i="222"/>
  <c r="J647" i="222"/>
  <c r="H647" i="222"/>
  <c r="AY646" i="222"/>
  <c r="AX646" i="222"/>
  <c r="AV646" i="222"/>
  <c r="AQ646" i="222"/>
  <c r="AP646" i="222"/>
  <c r="AN646" i="222"/>
  <c r="AI646" i="222"/>
  <c r="AH646" i="222"/>
  <c r="AF646" i="222"/>
  <c r="AA646" i="222"/>
  <c r="Z646" i="222"/>
  <c r="X646" i="222"/>
  <c r="S646" i="222"/>
  <c r="R646" i="222"/>
  <c r="P646" i="222"/>
  <c r="K646" i="222"/>
  <c r="J646" i="222"/>
  <c r="H646" i="222"/>
  <c r="AY645" i="222"/>
  <c r="AX645" i="222"/>
  <c r="AV645" i="222"/>
  <c r="AQ645" i="222"/>
  <c r="AP645" i="222"/>
  <c r="AN645" i="222"/>
  <c r="AI645" i="222"/>
  <c r="AH645" i="222"/>
  <c r="AF645" i="222"/>
  <c r="AA645" i="222"/>
  <c r="Z645" i="222"/>
  <c r="X645" i="222"/>
  <c r="S645" i="222"/>
  <c r="R645" i="222"/>
  <c r="P645" i="222"/>
  <c r="K645" i="222"/>
  <c r="J645" i="222"/>
  <c r="H645" i="222"/>
  <c r="AY644" i="222"/>
  <c r="AX644" i="222"/>
  <c r="AV644" i="222"/>
  <c r="AQ644" i="222"/>
  <c r="AP644" i="222"/>
  <c r="AN644" i="222"/>
  <c r="AI644" i="222"/>
  <c r="AH644" i="222"/>
  <c r="AF644" i="222"/>
  <c r="AA644" i="222"/>
  <c r="Z644" i="222"/>
  <c r="X644" i="222"/>
  <c r="S644" i="222"/>
  <c r="R644" i="222"/>
  <c r="P644" i="222"/>
  <c r="K644" i="222"/>
  <c r="J644" i="222"/>
  <c r="H644" i="222"/>
  <c r="AY643" i="222"/>
  <c r="AX643" i="222"/>
  <c r="AV643" i="222"/>
  <c r="AQ643" i="222"/>
  <c r="AP643" i="222"/>
  <c r="AN643" i="222"/>
  <c r="AI643" i="222"/>
  <c r="AH643" i="222"/>
  <c r="AF643" i="222"/>
  <c r="AA643" i="222"/>
  <c r="Z643" i="222"/>
  <c r="X643" i="222"/>
  <c r="S643" i="222"/>
  <c r="R643" i="222"/>
  <c r="P643" i="222"/>
  <c r="K643" i="222"/>
  <c r="J643" i="222"/>
  <c r="H643" i="222"/>
  <c r="AY642" i="222"/>
  <c r="AX642" i="222"/>
  <c r="AV642" i="222"/>
  <c r="AQ642" i="222"/>
  <c r="AP642" i="222"/>
  <c r="AN642" i="222"/>
  <c r="AI642" i="222"/>
  <c r="AH642" i="222"/>
  <c r="AF642" i="222"/>
  <c r="AA642" i="222"/>
  <c r="Z642" i="222"/>
  <c r="X642" i="222"/>
  <c r="S642" i="222"/>
  <c r="R642" i="222"/>
  <c r="P642" i="222"/>
  <c r="K642" i="222"/>
  <c r="J642" i="222"/>
  <c r="H642" i="222"/>
  <c r="AY641" i="222"/>
  <c r="AX641" i="222"/>
  <c r="AV641" i="222"/>
  <c r="AQ641" i="222"/>
  <c r="AP641" i="222"/>
  <c r="AN641" i="222"/>
  <c r="AI641" i="222"/>
  <c r="AH641" i="222"/>
  <c r="AF641" i="222"/>
  <c r="AA641" i="222"/>
  <c r="Z641" i="222"/>
  <c r="X641" i="222"/>
  <c r="S641" i="222"/>
  <c r="R641" i="222"/>
  <c r="P641" i="222"/>
  <c r="K641" i="222"/>
  <c r="J641" i="222"/>
  <c r="H641" i="222"/>
  <c r="AY640" i="222"/>
  <c r="AX640" i="222"/>
  <c r="AV640" i="222"/>
  <c r="AQ640" i="222"/>
  <c r="AP640" i="222"/>
  <c r="AN640" i="222"/>
  <c r="AI640" i="222"/>
  <c r="AH640" i="222"/>
  <c r="AF640" i="222"/>
  <c r="AA640" i="222"/>
  <c r="Z640" i="222"/>
  <c r="X640" i="222"/>
  <c r="S640" i="222"/>
  <c r="R640" i="222"/>
  <c r="P640" i="222"/>
  <c r="K640" i="222"/>
  <c r="J640" i="222"/>
  <c r="H640" i="222"/>
  <c r="AY639" i="222"/>
  <c r="AX639" i="222"/>
  <c r="AV639" i="222"/>
  <c r="AQ639" i="222"/>
  <c r="AP639" i="222"/>
  <c r="AN639" i="222"/>
  <c r="AI639" i="222"/>
  <c r="AH639" i="222"/>
  <c r="AF639" i="222"/>
  <c r="AA639" i="222"/>
  <c r="Z639" i="222"/>
  <c r="X639" i="222"/>
  <c r="S639" i="222"/>
  <c r="R639" i="222"/>
  <c r="P639" i="222"/>
  <c r="K639" i="222"/>
  <c r="J639" i="222"/>
  <c r="H639" i="222"/>
  <c r="AY638" i="222"/>
  <c r="AX638" i="222"/>
  <c r="AV638" i="222"/>
  <c r="AQ638" i="222"/>
  <c r="AP638" i="222"/>
  <c r="AN638" i="222"/>
  <c r="AI638" i="222"/>
  <c r="AH638" i="222"/>
  <c r="AF638" i="222"/>
  <c r="AA638" i="222"/>
  <c r="Z638" i="222"/>
  <c r="X638" i="222"/>
  <c r="S638" i="222"/>
  <c r="R638" i="222"/>
  <c r="P638" i="222"/>
  <c r="K638" i="222"/>
  <c r="J638" i="222"/>
  <c r="H638" i="222"/>
  <c r="AY637" i="222"/>
  <c r="AX637" i="222"/>
  <c r="AV637" i="222"/>
  <c r="AQ637" i="222"/>
  <c r="AP637" i="222"/>
  <c r="AN637" i="222"/>
  <c r="AI637" i="222"/>
  <c r="AH637" i="222"/>
  <c r="AF637" i="222"/>
  <c r="AA637" i="222"/>
  <c r="Z637" i="222"/>
  <c r="X637" i="222"/>
  <c r="S637" i="222"/>
  <c r="R637" i="222"/>
  <c r="P637" i="222"/>
  <c r="K637" i="222"/>
  <c r="J637" i="222"/>
  <c r="H637" i="222"/>
  <c r="AY636" i="222"/>
  <c r="AX636" i="222"/>
  <c r="AV636" i="222"/>
  <c r="AQ636" i="222"/>
  <c r="AP636" i="222"/>
  <c r="AN636" i="222"/>
  <c r="AI636" i="222"/>
  <c r="AH636" i="222"/>
  <c r="AF636" i="222"/>
  <c r="AA636" i="222"/>
  <c r="Z636" i="222"/>
  <c r="X636" i="222"/>
  <c r="S636" i="222"/>
  <c r="R636" i="222"/>
  <c r="P636" i="222"/>
  <c r="K636" i="222"/>
  <c r="J636" i="222"/>
  <c r="H636" i="222"/>
  <c r="AY635" i="222"/>
  <c r="AX635" i="222"/>
  <c r="AV635" i="222"/>
  <c r="AQ635" i="222"/>
  <c r="AP635" i="222"/>
  <c r="AN635" i="222"/>
  <c r="AI635" i="222"/>
  <c r="AH635" i="222"/>
  <c r="AF635" i="222"/>
  <c r="AA635" i="222"/>
  <c r="Z635" i="222"/>
  <c r="X635" i="222"/>
  <c r="S635" i="222"/>
  <c r="R635" i="222"/>
  <c r="P635" i="222"/>
  <c r="K635" i="222"/>
  <c r="J635" i="222"/>
  <c r="H635" i="222"/>
  <c r="AX634" i="222"/>
  <c r="AY634" i="222"/>
  <c r="AP634" i="222"/>
  <c r="AQ634" i="222"/>
  <c r="AH634" i="222"/>
  <c r="AI634" i="222"/>
  <c r="Z634" i="222"/>
  <c r="AA634" i="222"/>
  <c r="R634" i="222"/>
  <c r="S634" i="222"/>
  <c r="J634" i="222"/>
  <c r="K634" i="222"/>
  <c r="AY633" i="222"/>
  <c r="AX633" i="222"/>
  <c r="AV633" i="222"/>
  <c r="AQ633" i="222"/>
  <c r="AP633" i="222"/>
  <c r="AN633" i="222"/>
  <c r="AI633" i="222"/>
  <c r="AH633" i="222"/>
  <c r="AF633" i="222"/>
  <c r="AA633" i="222"/>
  <c r="Z633" i="222"/>
  <c r="X633" i="222"/>
  <c r="S633" i="222"/>
  <c r="R633" i="222"/>
  <c r="P633" i="222"/>
  <c r="K633" i="222"/>
  <c r="J633" i="222"/>
  <c r="H633" i="222"/>
  <c r="AY632" i="222"/>
  <c r="AX632" i="222"/>
  <c r="AV632" i="222"/>
  <c r="AQ632" i="222"/>
  <c r="AP632" i="222"/>
  <c r="AN632" i="222"/>
  <c r="AI632" i="222"/>
  <c r="AH632" i="222"/>
  <c r="AF632" i="222"/>
  <c r="AA632" i="222"/>
  <c r="Z632" i="222"/>
  <c r="X632" i="222"/>
  <c r="S632" i="222"/>
  <c r="R632" i="222"/>
  <c r="P632" i="222"/>
  <c r="K632" i="222"/>
  <c r="J632" i="222"/>
  <c r="H632" i="222"/>
  <c r="AY631" i="222"/>
  <c r="AX631" i="222"/>
  <c r="AV631" i="222"/>
  <c r="AQ631" i="222"/>
  <c r="AP631" i="222"/>
  <c r="AN631" i="222"/>
  <c r="AI631" i="222"/>
  <c r="AH631" i="222"/>
  <c r="AF631" i="222"/>
  <c r="AA631" i="222"/>
  <c r="Z631" i="222"/>
  <c r="X631" i="222"/>
  <c r="S631" i="222"/>
  <c r="R631" i="222"/>
  <c r="P631" i="222"/>
  <c r="K631" i="222"/>
  <c r="J631" i="222"/>
  <c r="H631" i="222"/>
  <c r="AY630" i="222"/>
  <c r="AX630" i="222"/>
  <c r="AV630" i="222"/>
  <c r="AQ630" i="222"/>
  <c r="AP630" i="222"/>
  <c r="AN630" i="222"/>
  <c r="AI630" i="222"/>
  <c r="AH630" i="222"/>
  <c r="AF630" i="222"/>
  <c r="AA630" i="222"/>
  <c r="Z630" i="222"/>
  <c r="X630" i="222"/>
  <c r="S630" i="222"/>
  <c r="R630" i="222"/>
  <c r="P630" i="222"/>
  <c r="K630" i="222"/>
  <c r="J630" i="222"/>
  <c r="H630" i="222"/>
  <c r="AY629" i="222"/>
  <c r="AX629" i="222"/>
  <c r="AV629" i="222"/>
  <c r="AQ629" i="222"/>
  <c r="AP629" i="222"/>
  <c r="AN629" i="222"/>
  <c r="AI629" i="222"/>
  <c r="AH629" i="222"/>
  <c r="AF629" i="222"/>
  <c r="AA629" i="222"/>
  <c r="Z629" i="222"/>
  <c r="X629" i="222"/>
  <c r="S629" i="222"/>
  <c r="R629" i="222"/>
  <c r="P629" i="222"/>
  <c r="K629" i="222"/>
  <c r="J629" i="222"/>
  <c r="H629" i="222"/>
  <c r="AY628" i="222"/>
  <c r="AX628" i="222"/>
  <c r="AV628" i="222"/>
  <c r="AQ628" i="222"/>
  <c r="AP628" i="222"/>
  <c r="AN628" i="222"/>
  <c r="AI628" i="222"/>
  <c r="AH628" i="222"/>
  <c r="AF628" i="222"/>
  <c r="AA628" i="222"/>
  <c r="Z628" i="222"/>
  <c r="X628" i="222"/>
  <c r="S628" i="222"/>
  <c r="R628" i="222"/>
  <c r="P628" i="222"/>
  <c r="K628" i="222"/>
  <c r="J628" i="222"/>
  <c r="H628" i="222"/>
  <c r="AY627" i="222"/>
  <c r="AX627" i="222"/>
  <c r="AV627" i="222"/>
  <c r="AQ627" i="222"/>
  <c r="AP627" i="222"/>
  <c r="AN627" i="222"/>
  <c r="AI627" i="222"/>
  <c r="AH627" i="222"/>
  <c r="AF627" i="222"/>
  <c r="AA627" i="222"/>
  <c r="Z627" i="222"/>
  <c r="X627" i="222"/>
  <c r="S627" i="222"/>
  <c r="R627" i="222"/>
  <c r="P627" i="222"/>
  <c r="K627" i="222"/>
  <c r="J627" i="222"/>
  <c r="H627" i="222"/>
  <c r="AY626" i="222"/>
  <c r="AX626" i="222"/>
  <c r="AV626" i="222"/>
  <c r="AQ626" i="222"/>
  <c r="AP626" i="222"/>
  <c r="AN626" i="222"/>
  <c r="AI626" i="222"/>
  <c r="AH626" i="222"/>
  <c r="AF626" i="222"/>
  <c r="AA626" i="222"/>
  <c r="Z626" i="222"/>
  <c r="X626" i="222"/>
  <c r="S626" i="222"/>
  <c r="R626" i="222"/>
  <c r="P626" i="222"/>
  <c r="K626" i="222"/>
  <c r="J626" i="222"/>
  <c r="H626" i="222"/>
  <c r="AY625" i="222"/>
  <c r="AX625" i="222"/>
  <c r="AV625" i="222"/>
  <c r="AQ625" i="222"/>
  <c r="AP625" i="222"/>
  <c r="AN625" i="222"/>
  <c r="AI625" i="222"/>
  <c r="AH625" i="222"/>
  <c r="AF625" i="222"/>
  <c r="AA625" i="222"/>
  <c r="Z625" i="222"/>
  <c r="X625" i="222"/>
  <c r="S625" i="222"/>
  <c r="R625" i="222"/>
  <c r="P625" i="222"/>
  <c r="K625" i="222"/>
  <c r="J625" i="222"/>
  <c r="H625" i="222"/>
  <c r="AY624" i="222"/>
  <c r="AX624" i="222"/>
  <c r="AV624" i="222"/>
  <c r="AQ624" i="222"/>
  <c r="AP624" i="222"/>
  <c r="AN624" i="222"/>
  <c r="AI624" i="222"/>
  <c r="AH624" i="222"/>
  <c r="AF624" i="222"/>
  <c r="AA624" i="222"/>
  <c r="Z624" i="222"/>
  <c r="X624" i="222"/>
  <c r="S624" i="222"/>
  <c r="R624" i="222"/>
  <c r="P624" i="222"/>
  <c r="K624" i="222"/>
  <c r="J624" i="222"/>
  <c r="H624" i="222"/>
  <c r="AY623" i="222"/>
  <c r="AX623" i="222"/>
  <c r="AV623" i="222"/>
  <c r="AQ623" i="222"/>
  <c r="AP623" i="222"/>
  <c r="AN623" i="222"/>
  <c r="AI623" i="222"/>
  <c r="AH623" i="222"/>
  <c r="AF623" i="222"/>
  <c r="AA623" i="222"/>
  <c r="Z623" i="222"/>
  <c r="X623" i="222"/>
  <c r="S623" i="222"/>
  <c r="R623" i="222"/>
  <c r="P623" i="222"/>
  <c r="K623" i="222"/>
  <c r="J623" i="222"/>
  <c r="H623" i="222"/>
  <c r="AY622" i="222"/>
  <c r="AX622" i="222"/>
  <c r="AV622" i="222"/>
  <c r="AQ622" i="222"/>
  <c r="AP622" i="222"/>
  <c r="AN622" i="222"/>
  <c r="AI622" i="222"/>
  <c r="AH622" i="222"/>
  <c r="AF622" i="222"/>
  <c r="AA622" i="222"/>
  <c r="Z622" i="222"/>
  <c r="X622" i="222"/>
  <c r="S622" i="222"/>
  <c r="R622" i="222"/>
  <c r="P622" i="222"/>
  <c r="K622" i="222"/>
  <c r="J622" i="222"/>
  <c r="H622" i="222"/>
  <c r="AY621" i="222"/>
  <c r="AX621" i="222"/>
  <c r="AV621" i="222"/>
  <c r="AQ621" i="222"/>
  <c r="AP621" i="222"/>
  <c r="AN621" i="222"/>
  <c r="AI621" i="222"/>
  <c r="AH621" i="222"/>
  <c r="AF621" i="222"/>
  <c r="AA621" i="222"/>
  <c r="Z621" i="222"/>
  <c r="X621" i="222"/>
  <c r="S621" i="222"/>
  <c r="R621" i="222"/>
  <c r="P621" i="222"/>
  <c r="K621" i="222"/>
  <c r="J621" i="222"/>
  <c r="H621" i="222"/>
  <c r="AY620" i="222"/>
  <c r="AX620" i="222"/>
  <c r="AV620" i="222"/>
  <c r="AQ620" i="222"/>
  <c r="AP620" i="222"/>
  <c r="AN620" i="222"/>
  <c r="AI620" i="222"/>
  <c r="AH620" i="222"/>
  <c r="AF620" i="222"/>
  <c r="AA620" i="222"/>
  <c r="Z620" i="222"/>
  <c r="X620" i="222"/>
  <c r="S620" i="222"/>
  <c r="R620" i="222"/>
  <c r="P620" i="222"/>
  <c r="K620" i="222"/>
  <c r="J620" i="222"/>
  <c r="H620" i="222"/>
  <c r="AY619" i="222"/>
  <c r="AX619" i="222"/>
  <c r="AV619" i="222"/>
  <c r="AQ619" i="222"/>
  <c r="AP619" i="222"/>
  <c r="AN619" i="222"/>
  <c r="AI619" i="222"/>
  <c r="AH619" i="222"/>
  <c r="AF619" i="222"/>
  <c r="AA619" i="222"/>
  <c r="Z619" i="222"/>
  <c r="X619" i="222"/>
  <c r="S619" i="222"/>
  <c r="R619" i="222"/>
  <c r="P619" i="222"/>
  <c r="K619" i="222"/>
  <c r="J619" i="222"/>
  <c r="H619" i="222"/>
  <c r="AY618" i="222"/>
  <c r="AX618" i="222"/>
  <c r="AV618" i="222"/>
  <c r="AQ618" i="222"/>
  <c r="AP618" i="222"/>
  <c r="AN618" i="222"/>
  <c r="AI618" i="222"/>
  <c r="AH618" i="222"/>
  <c r="AF618" i="222"/>
  <c r="AA618" i="222"/>
  <c r="Z618" i="222"/>
  <c r="X618" i="222"/>
  <c r="S618" i="222"/>
  <c r="R618" i="222"/>
  <c r="P618" i="222"/>
  <c r="K618" i="222"/>
  <c r="J618" i="222"/>
  <c r="H618" i="222"/>
  <c r="AX617" i="222"/>
  <c r="AV617" i="222"/>
  <c r="AP617" i="222"/>
  <c r="AQ617" i="222"/>
  <c r="AH617" i="222"/>
  <c r="AI617" i="222"/>
  <c r="Z617" i="222"/>
  <c r="AA617" i="222"/>
  <c r="R617" i="222"/>
  <c r="S617" i="222"/>
  <c r="J617" i="222"/>
  <c r="K617" i="222"/>
  <c r="AY616" i="222"/>
  <c r="AX616" i="222"/>
  <c r="AV616" i="222"/>
  <c r="AQ616" i="222"/>
  <c r="AP616" i="222"/>
  <c r="AN616" i="222"/>
  <c r="AI616" i="222"/>
  <c r="AH616" i="222"/>
  <c r="AF616" i="222"/>
  <c r="AA616" i="222"/>
  <c r="Z616" i="222"/>
  <c r="X616" i="222"/>
  <c r="S616" i="222"/>
  <c r="R616" i="222"/>
  <c r="P616" i="222"/>
  <c r="K616" i="222"/>
  <c r="J616" i="222"/>
  <c r="H616" i="222"/>
  <c r="AY615" i="222"/>
  <c r="AX615" i="222"/>
  <c r="AV615" i="222"/>
  <c r="AQ615" i="222"/>
  <c r="AP615" i="222"/>
  <c r="AN615" i="222"/>
  <c r="AI615" i="222"/>
  <c r="AH615" i="222"/>
  <c r="AF615" i="222"/>
  <c r="AA615" i="222"/>
  <c r="Z615" i="222"/>
  <c r="X615" i="222"/>
  <c r="S615" i="222"/>
  <c r="R615" i="222"/>
  <c r="P615" i="222"/>
  <c r="K615" i="222"/>
  <c r="J615" i="222"/>
  <c r="H615" i="222"/>
  <c r="AY614" i="222"/>
  <c r="AX614" i="222"/>
  <c r="AV614" i="222"/>
  <c r="AQ614" i="222"/>
  <c r="AP614" i="222"/>
  <c r="AN614" i="222"/>
  <c r="AI614" i="222"/>
  <c r="AH614" i="222"/>
  <c r="AF614" i="222"/>
  <c r="AA614" i="222"/>
  <c r="Z614" i="222"/>
  <c r="X614" i="222"/>
  <c r="S614" i="222"/>
  <c r="R614" i="222"/>
  <c r="P614" i="222"/>
  <c r="K614" i="222"/>
  <c r="J614" i="222"/>
  <c r="H614" i="222"/>
  <c r="AY613" i="222"/>
  <c r="AX613" i="222"/>
  <c r="AV613" i="222"/>
  <c r="AQ613" i="222"/>
  <c r="AP613" i="222"/>
  <c r="AN613" i="222"/>
  <c r="AI613" i="222"/>
  <c r="AH613" i="222"/>
  <c r="AF613" i="222"/>
  <c r="AA613" i="222"/>
  <c r="Z613" i="222"/>
  <c r="X613" i="222"/>
  <c r="S613" i="222"/>
  <c r="R613" i="222"/>
  <c r="P613" i="222"/>
  <c r="K613" i="222"/>
  <c r="J613" i="222"/>
  <c r="H613" i="222"/>
  <c r="AY612" i="222"/>
  <c r="AX612" i="222"/>
  <c r="AV612" i="222"/>
  <c r="AQ612" i="222"/>
  <c r="AP612" i="222"/>
  <c r="AN612" i="222"/>
  <c r="AI612" i="222"/>
  <c r="AH612" i="222"/>
  <c r="AF612" i="222"/>
  <c r="AA612" i="222"/>
  <c r="Z612" i="222"/>
  <c r="X612" i="222"/>
  <c r="S612" i="222"/>
  <c r="R612" i="222"/>
  <c r="P612" i="222"/>
  <c r="K612" i="222"/>
  <c r="J612" i="222"/>
  <c r="H612" i="222"/>
  <c r="AY611" i="222"/>
  <c r="AX611" i="222"/>
  <c r="AV611" i="222"/>
  <c r="AQ611" i="222"/>
  <c r="AP611" i="222"/>
  <c r="AN611" i="222"/>
  <c r="AI611" i="222"/>
  <c r="AH611" i="222"/>
  <c r="AF611" i="222"/>
  <c r="AA611" i="222"/>
  <c r="Z611" i="222"/>
  <c r="X611" i="222"/>
  <c r="S611" i="222"/>
  <c r="R611" i="222"/>
  <c r="P611" i="222"/>
  <c r="K611" i="222"/>
  <c r="J611" i="222"/>
  <c r="H611" i="222"/>
  <c r="AY610" i="222"/>
  <c r="AX610" i="222"/>
  <c r="AV610" i="222"/>
  <c r="AQ610" i="222"/>
  <c r="AP610" i="222"/>
  <c r="AN610" i="222"/>
  <c r="AI610" i="222"/>
  <c r="AH610" i="222"/>
  <c r="AF610" i="222"/>
  <c r="AA610" i="222"/>
  <c r="Z610" i="222"/>
  <c r="X610" i="222"/>
  <c r="S610" i="222"/>
  <c r="R610" i="222"/>
  <c r="P610" i="222"/>
  <c r="K610" i="222"/>
  <c r="J610" i="222"/>
  <c r="H610" i="222"/>
  <c r="AY609" i="222"/>
  <c r="AX609" i="222"/>
  <c r="AV609" i="222"/>
  <c r="AQ609" i="222"/>
  <c r="AP609" i="222"/>
  <c r="AN609" i="222"/>
  <c r="AI609" i="222"/>
  <c r="AH609" i="222"/>
  <c r="AF609" i="222"/>
  <c r="AA609" i="222"/>
  <c r="Z609" i="222"/>
  <c r="X609" i="222"/>
  <c r="S609" i="222"/>
  <c r="R609" i="222"/>
  <c r="P609" i="222"/>
  <c r="K609" i="222"/>
  <c r="J609" i="222"/>
  <c r="H609" i="222"/>
  <c r="AY608" i="222"/>
  <c r="AX608" i="222"/>
  <c r="AV608" i="222"/>
  <c r="AQ608" i="222"/>
  <c r="AP608" i="222"/>
  <c r="AN608" i="222"/>
  <c r="AI608" i="222"/>
  <c r="AH608" i="222"/>
  <c r="AF608" i="222"/>
  <c r="AA608" i="222"/>
  <c r="Z608" i="222"/>
  <c r="X608" i="222"/>
  <c r="S608" i="222"/>
  <c r="R608" i="222"/>
  <c r="P608" i="222"/>
  <c r="K608" i="222"/>
  <c r="J608" i="222"/>
  <c r="H608" i="222"/>
  <c r="AY607" i="222"/>
  <c r="AX607" i="222"/>
  <c r="AV607" i="222"/>
  <c r="AQ607" i="222"/>
  <c r="AP607" i="222"/>
  <c r="AN607" i="222"/>
  <c r="AI607" i="222"/>
  <c r="AH607" i="222"/>
  <c r="AF607" i="222"/>
  <c r="AA607" i="222"/>
  <c r="Z607" i="222"/>
  <c r="X607" i="222"/>
  <c r="S607" i="222"/>
  <c r="R607" i="222"/>
  <c r="P607" i="222"/>
  <c r="K607" i="222"/>
  <c r="J607" i="222"/>
  <c r="H607" i="222"/>
  <c r="AY606" i="222"/>
  <c r="AX606" i="222"/>
  <c r="AV606" i="222"/>
  <c r="AQ606" i="222"/>
  <c r="AP606" i="222"/>
  <c r="AN606" i="222"/>
  <c r="AI606" i="222"/>
  <c r="AH606" i="222"/>
  <c r="AF606" i="222"/>
  <c r="AA606" i="222"/>
  <c r="Z606" i="222"/>
  <c r="X606" i="222"/>
  <c r="S606" i="222"/>
  <c r="R606" i="222"/>
  <c r="P606" i="222"/>
  <c r="K606" i="222"/>
  <c r="J606" i="222"/>
  <c r="H606" i="222"/>
  <c r="AY605" i="222"/>
  <c r="AX605" i="222"/>
  <c r="AV605" i="222"/>
  <c r="AQ605" i="222"/>
  <c r="AP605" i="222"/>
  <c r="AN605" i="222"/>
  <c r="AI605" i="222"/>
  <c r="AH605" i="222"/>
  <c r="AF605" i="222"/>
  <c r="AA605" i="222"/>
  <c r="Z605" i="222"/>
  <c r="X605" i="222"/>
  <c r="S605" i="222"/>
  <c r="R605" i="222"/>
  <c r="P605" i="222"/>
  <c r="K605" i="222"/>
  <c r="J605" i="222"/>
  <c r="H605" i="222"/>
  <c r="AY604" i="222"/>
  <c r="AX604" i="222"/>
  <c r="AV604" i="222"/>
  <c r="AQ604" i="222"/>
  <c r="AP604" i="222"/>
  <c r="AN604" i="222"/>
  <c r="AI604" i="222"/>
  <c r="AH604" i="222"/>
  <c r="AF604" i="222"/>
  <c r="AA604" i="222"/>
  <c r="Z604" i="222"/>
  <c r="X604" i="222"/>
  <c r="S604" i="222"/>
  <c r="R604" i="222"/>
  <c r="P604" i="222"/>
  <c r="K604" i="222"/>
  <c r="J604" i="222"/>
  <c r="H604" i="222"/>
  <c r="AY603" i="222"/>
  <c r="AX603" i="222"/>
  <c r="AV603" i="222"/>
  <c r="AQ603" i="222"/>
  <c r="AP603" i="222"/>
  <c r="AN603" i="222"/>
  <c r="AI603" i="222"/>
  <c r="AH603" i="222"/>
  <c r="AF603" i="222"/>
  <c r="AA603" i="222"/>
  <c r="Z603" i="222"/>
  <c r="X603" i="222"/>
  <c r="S603" i="222"/>
  <c r="R603" i="222"/>
  <c r="P603" i="222"/>
  <c r="K603" i="222"/>
  <c r="J603" i="222"/>
  <c r="H603" i="222"/>
  <c r="AY602" i="222"/>
  <c r="AX602" i="222"/>
  <c r="AV602" i="222"/>
  <c r="AQ602" i="222"/>
  <c r="AP602" i="222"/>
  <c r="AN602" i="222"/>
  <c r="AI602" i="222"/>
  <c r="AH602" i="222"/>
  <c r="AF602" i="222"/>
  <c r="AA602" i="222"/>
  <c r="Z602" i="222"/>
  <c r="X602" i="222"/>
  <c r="S602" i="222"/>
  <c r="R602" i="222"/>
  <c r="P602" i="222"/>
  <c r="K602" i="222"/>
  <c r="J602" i="222"/>
  <c r="H602" i="222"/>
  <c r="AY601" i="222"/>
  <c r="AX601" i="222"/>
  <c r="AV601" i="222"/>
  <c r="AQ601" i="222"/>
  <c r="AP601" i="222"/>
  <c r="AN601" i="222"/>
  <c r="AI601" i="222"/>
  <c r="AH601" i="222"/>
  <c r="AF601" i="222"/>
  <c r="AA601" i="222"/>
  <c r="Z601" i="222"/>
  <c r="X601" i="222"/>
  <c r="S601" i="222"/>
  <c r="R601" i="222"/>
  <c r="P601" i="222"/>
  <c r="K601" i="222"/>
  <c r="J601" i="222"/>
  <c r="H601" i="222"/>
  <c r="AX600" i="222"/>
  <c r="AY600" i="222"/>
  <c r="AP600" i="222"/>
  <c r="AQ600" i="222"/>
  <c r="AH600" i="222"/>
  <c r="AI600" i="222"/>
  <c r="Z600" i="222"/>
  <c r="AA600" i="222"/>
  <c r="R600" i="222"/>
  <c r="S600" i="222"/>
  <c r="J600" i="222"/>
  <c r="K600" i="222"/>
  <c r="AY599" i="222"/>
  <c r="AX599" i="222"/>
  <c r="AV599" i="222"/>
  <c r="AQ599" i="222"/>
  <c r="AP599" i="222"/>
  <c r="AN599" i="222"/>
  <c r="AI599" i="222"/>
  <c r="AH599" i="222"/>
  <c r="AF599" i="222"/>
  <c r="AA599" i="222"/>
  <c r="Z599" i="222"/>
  <c r="X599" i="222"/>
  <c r="S599" i="222"/>
  <c r="R599" i="222"/>
  <c r="P599" i="222"/>
  <c r="K599" i="222"/>
  <c r="J599" i="222"/>
  <c r="H599" i="222"/>
  <c r="AY598" i="222"/>
  <c r="AX598" i="222"/>
  <c r="AV598" i="222"/>
  <c r="AQ598" i="222"/>
  <c r="AP598" i="222"/>
  <c r="AN598" i="222"/>
  <c r="AI598" i="222"/>
  <c r="AH598" i="222"/>
  <c r="AF598" i="222"/>
  <c r="AA598" i="222"/>
  <c r="Z598" i="222"/>
  <c r="X598" i="222"/>
  <c r="S598" i="222"/>
  <c r="R598" i="222"/>
  <c r="P598" i="222"/>
  <c r="K598" i="222"/>
  <c r="J598" i="222"/>
  <c r="H598" i="222"/>
  <c r="AY597" i="222"/>
  <c r="AX597" i="222"/>
  <c r="AV597" i="222"/>
  <c r="AQ597" i="222"/>
  <c r="AP597" i="222"/>
  <c r="AN597" i="222"/>
  <c r="AI597" i="222"/>
  <c r="AH597" i="222"/>
  <c r="AF597" i="222"/>
  <c r="AA597" i="222"/>
  <c r="Z597" i="222"/>
  <c r="X597" i="222"/>
  <c r="S597" i="222"/>
  <c r="R597" i="222"/>
  <c r="P597" i="222"/>
  <c r="K597" i="222"/>
  <c r="J597" i="222"/>
  <c r="H597" i="222"/>
  <c r="AY596" i="222"/>
  <c r="AX596" i="222"/>
  <c r="AV596" i="222"/>
  <c r="AQ596" i="222"/>
  <c r="AP596" i="222"/>
  <c r="AN596" i="222"/>
  <c r="AI596" i="222"/>
  <c r="AH596" i="222"/>
  <c r="AF596" i="222"/>
  <c r="AA596" i="222"/>
  <c r="Z596" i="222"/>
  <c r="X596" i="222"/>
  <c r="S596" i="222"/>
  <c r="R596" i="222"/>
  <c r="P596" i="222"/>
  <c r="K596" i="222"/>
  <c r="J596" i="222"/>
  <c r="H596" i="222"/>
  <c r="AY595" i="222"/>
  <c r="AX595" i="222"/>
  <c r="AV595" i="222"/>
  <c r="AQ595" i="222"/>
  <c r="AP595" i="222"/>
  <c r="AN595" i="222"/>
  <c r="AI595" i="222"/>
  <c r="AH595" i="222"/>
  <c r="AF595" i="222"/>
  <c r="AA595" i="222"/>
  <c r="Z595" i="222"/>
  <c r="X595" i="222"/>
  <c r="S595" i="222"/>
  <c r="R595" i="222"/>
  <c r="P595" i="222"/>
  <c r="K595" i="222"/>
  <c r="J595" i="222"/>
  <c r="H595" i="222"/>
  <c r="AY594" i="222"/>
  <c r="AX594" i="222"/>
  <c r="AV594" i="222"/>
  <c r="AQ594" i="222"/>
  <c r="AP594" i="222"/>
  <c r="AN594" i="222"/>
  <c r="AI594" i="222"/>
  <c r="AH594" i="222"/>
  <c r="AF594" i="222"/>
  <c r="AA594" i="222"/>
  <c r="Z594" i="222"/>
  <c r="X594" i="222"/>
  <c r="S594" i="222"/>
  <c r="R594" i="222"/>
  <c r="P594" i="222"/>
  <c r="K594" i="222"/>
  <c r="J594" i="222"/>
  <c r="H594" i="222"/>
  <c r="AY593" i="222"/>
  <c r="AX593" i="222"/>
  <c r="AV593" i="222"/>
  <c r="AQ593" i="222"/>
  <c r="AP593" i="222"/>
  <c r="AN593" i="222"/>
  <c r="AI593" i="222"/>
  <c r="AH593" i="222"/>
  <c r="AF593" i="222"/>
  <c r="AA593" i="222"/>
  <c r="Z593" i="222"/>
  <c r="X593" i="222"/>
  <c r="S593" i="222"/>
  <c r="R593" i="222"/>
  <c r="P593" i="222"/>
  <c r="K593" i="222"/>
  <c r="J593" i="222"/>
  <c r="H593" i="222"/>
  <c r="AY592" i="222"/>
  <c r="AX592" i="222"/>
  <c r="AV592" i="222"/>
  <c r="AQ592" i="222"/>
  <c r="AP592" i="222"/>
  <c r="AN592" i="222"/>
  <c r="AI592" i="222"/>
  <c r="AH592" i="222"/>
  <c r="AF592" i="222"/>
  <c r="AA592" i="222"/>
  <c r="Z592" i="222"/>
  <c r="X592" i="222"/>
  <c r="S592" i="222"/>
  <c r="R592" i="222"/>
  <c r="P592" i="222"/>
  <c r="K592" i="222"/>
  <c r="J592" i="222"/>
  <c r="H592" i="222"/>
  <c r="AY591" i="222"/>
  <c r="AX591" i="222"/>
  <c r="AV591" i="222"/>
  <c r="AQ591" i="222"/>
  <c r="AP591" i="222"/>
  <c r="AN591" i="222"/>
  <c r="AI591" i="222"/>
  <c r="AH591" i="222"/>
  <c r="AF591" i="222"/>
  <c r="AA591" i="222"/>
  <c r="Z591" i="222"/>
  <c r="X591" i="222"/>
  <c r="S591" i="222"/>
  <c r="R591" i="222"/>
  <c r="P591" i="222"/>
  <c r="K591" i="222"/>
  <c r="J591" i="222"/>
  <c r="H591" i="222"/>
  <c r="AY590" i="222"/>
  <c r="AX590" i="222"/>
  <c r="AV590" i="222"/>
  <c r="AQ590" i="222"/>
  <c r="AP590" i="222"/>
  <c r="AN590" i="222"/>
  <c r="AI590" i="222"/>
  <c r="AH590" i="222"/>
  <c r="AF590" i="222"/>
  <c r="AA590" i="222"/>
  <c r="Z590" i="222"/>
  <c r="X590" i="222"/>
  <c r="S590" i="222"/>
  <c r="R590" i="222"/>
  <c r="P590" i="222"/>
  <c r="K590" i="222"/>
  <c r="J590" i="222"/>
  <c r="H590" i="222"/>
  <c r="AY589" i="222"/>
  <c r="AX589" i="222"/>
  <c r="AV589" i="222"/>
  <c r="AQ589" i="222"/>
  <c r="AP589" i="222"/>
  <c r="AN589" i="222"/>
  <c r="AI589" i="222"/>
  <c r="AH589" i="222"/>
  <c r="AF589" i="222"/>
  <c r="AA589" i="222"/>
  <c r="Z589" i="222"/>
  <c r="X589" i="222"/>
  <c r="S589" i="222"/>
  <c r="R589" i="222"/>
  <c r="P589" i="222"/>
  <c r="K589" i="222"/>
  <c r="J589" i="222"/>
  <c r="H589" i="222"/>
  <c r="AY588" i="222"/>
  <c r="AX588" i="222"/>
  <c r="AV588" i="222"/>
  <c r="AQ588" i="222"/>
  <c r="AP588" i="222"/>
  <c r="AN588" i="222"/>
  <c r="AI588" i="222"/>
  <c r="AH588" i="222"/>
  <c r="AF588" i="222"/>
  <c r="AA588" i="222"/>
  <c r="Z588" i="222"/>
  <c r="X588" i="222"/>
  <c r="S588" i="222"/>
  <c r="R588" i="222"/>
  <c r="P588" i="222"/>
  <c r="K588" i="222"/>
  <c r="J588" i="222"/>
  <c r="H588" i="222"/>
  <c r="AY587" i="222"/>
  <c r="AX587" i="222"/>
  <c r="AV587" i="222"/>
  <c r="AQ587" i="222"/>
  <c r="AP587" i="222"/>
  <c r="AN587" i="222"/>
  <c r="AI587" i="222"/>
  <c r="AH587" i="222"/>
  <c r="AF587" i="222"/>
  <c r="AA587" i="222"/>
  <c r="Z587" i="222"/>
  <c r="X587" i="222"/>
  <c r="S587" i="222"/>
  <c r="R587" i="222"/>
  <c r="P587" i="222"/>
  <c r="K587" i="222"/>
  <c r="J587" i="222"/>
  <c r="H587" i="222"/>
  <c r="AY586" i="222"/>
  <c r="AX586" i="222"/>
  <c r="AV586" i="222"/>
  <c r="AQ586" i="222"/>
  <c r="AP586" i="222"/>
  <c r="AN586" i="222"/>
  <c r="AI586" i="222"/>
  <c r="AH586" i="222"/>
  <c r="AF586" i="222"/>
  <c r="AA586" i="222"/>
  <c r="Z586" i="222"/>
  <c r="X586" i="222"/>
  <c r="S586" i="222"/>
  <c r="R586" i="222"/>
  <c r="P586" i="222"/>
  <c r="K586" i="222"/>
  <c r="J586" i="222"/>
  <c r="H586" i="222"/>
  <c r="AY585" i="222"/>
  <c r="AX585" i="222"/>
  <c r="AV585" i="222"/>
  <c r="AQ585" i="222"/>
  <c r="AP585" i="222"/>
  <c r="AN585" i="222"/>
  <c r="AI585" i="222"/>
  <c r="AH585" i="222"/>
  <c r="AF585" i="222"/>
  <c r="AA585" i="222"/>
  <c r="Z585" i="222"/>
  <c r="X585" i="222"/>
  <c r="S585" i="222"/>
  <c r="R585" i="222"/>
  <c r="P585" i="222"/>
  <c r="K585" i="222"/>
  <c r="J585" i="222"/>
  <c r="H585" i="222"/>
  <c r="AY584" i="222"/>
  <c r="AX584" i="222"/>
  <c r="AV584" i="222"/>
  <c r="AQ584" i="222"/>
  <c r="AP584" i="222"/>
  <c r="AN584" i="222"/>
  <c r="AI584" i="222"/>
  <c r="AH584" i="222"/>
  <c r="AF584" i="222"/>
  <c r="AA584" i="222"/>
  <c r="Z584" i="222"/>
  <c r="X584" i="222"/>
  <c r="S584" i="222"/>
  <c r="R584" i="222"/>
  <c r="P584" i="222"/>
  <c r="K584" i="222"/>
  <c r="J584" i="222"/>
  <c r="H584" i="222"/>
  <c r="AX583" i="222"/>
  <c r="AY583" i="222"/>
  <c r="AP583" i="222"/>
  <c r="AN583" i="222"/>
  <c r="AH583" i="222"/>
  <c r="AI583" i="222"/>
  <c r="Z583" i="222"/>
  <c r="AA583" i="222"/>
  <c r="R583" i="222"/>
  <c r="S583" i="222"/>
  <c r="J583" i="222"/>
  <c r="K583" i="222"/>
  <c r="AY582" i="222"/>
  <c r="AX582" i="222"/>
  <c r="AV582" i="222"/>
  <c r="AQ582" i="222"/>
  <c r="AP582" i="222"/>
  <c r="AN582" i="222"/>
  <c r="AI582" i="222"/>
  <c r="AH582" i="222"/>
  <c r="AF582" i="222"/>
  <c r="AA582" i="222"/>
  <c r="Z582" i="222"/>
  <c r="X582" i="222"/>
  <c r="S582" i="222"/>
  <c r="R582" i="222"/>
  <c r="P582" i="222"/>
  <c r="K582" i="222"/>
  <c r="J582" i="222"/>
  <c r="H582" i="222"/>
  <c r="AY581" i="222"/>
  <c r="AX581" i="222"/>
  <c r="AV581" i="222"/>
  <c r="AQ581" i="222"/>
  <c r="AP581" i="222"/>
  <c r="AN581" i="222"/>
  <c r="AI581" i="222"/>
  <c r="AH581" i="222"/>
  <c r="AF581" i="222"/>
  <c r="AA581" i="222"/>
  <c r="Z581" i="222"/>
  <c r="X581" i="222"/>
  <c r="S581" i="222"/>
  <c r="R581" i="222"/>
  <c r="P581" i="222"/>
  <c r="K581" i="222"/>
  <c r="J581" i="222"/>
  <c r="H581" i="222"/>
  <c r="AY580" i="222"/>
  <c r="AX580" i="222"/>
  <c r="AV580" i="222"/>
  <c r="AQ580" i="222"/>
  <c r="AP580" i="222"/>
  <c r="AN580" i="222"/>
  <c r="AI580" i="222"/>
  <c r="AH580" i="222"/>
  <c r="AF580" i="222"/>
  <c r="AA580" i="222"/>
  <c r="Z580" i="222"/>
  <c r="X580" i="222"/>
  <c r="S580" i="222"/>
  <c r="R580" i="222"/>
  <c r="P580" i="222"/>
  <c r="K580" i="222"/>
  <c r="J580" i="222"/>
  <c r="H580" i="222"/>
  <c r="AY579" i="222"/>
  <c r="AX579" i="222"/>
  <c r="AV579" i="222"/>
  <c r="AQ579" i="222"/>
  <c r="AP579" i="222"/>
  <c r="AN579" i="222"/>
  <c r="AI579" i="222"/>
  <c r="AH579" i="222"/>
  <c r="AF579" i="222"/>
  <c r="AA579" i="222"/>
  <c r="Z579" i="222"/>
  <c r="X579" i="222"/>
  <c r="S579" i="222"/>
  <c r="R579" i="222"/>
  <c r="P579" i="222"/>
  <c r="K579" i="222"/>
  <c r="J579" i="222"/>
  <c r="H579" i="222"/>
  <c r="AY578" i="222"/>
  <c r="AX578" i="222"/>
  <c r="AV578" i="222"/>
  <c r="AQ578" i="222"/>
  <c r="AP578" i="222"/>
  <c r="AN578" i="222"/>
  <c r="AI578" i="222"/>
  <c r="AH578" i="222"/>
  <c r="AF578" i="222"/>
  <c r="AA578" i="222"/>
  <c r="Z578" i="222"/>
  <c r="X578" i="222"/>
  <c r="S578" i="222"/>
  <c r="R578" i="222"/>
  <c r="P578" i="222"/>
  <c r="K578" i="222"/>
  <c r="J578" i="222"/>
  <c r="H578" i="222"/>
  <c r="AY577" i="222"/>
  <c r="AX577" i="222"/>
  <c r="AV577" i="222"/>
  <c r="AQ577" i="222"/>
  <c r="AP577" i="222"/>
  <c r="AN577" i="222"/>
  <c r="AI577" i="222"/>
  <c r="AH577" i="222"/>
  <c r="AF577" i="222"/>
  <c r="AA577" i="222"/>
  <c r="Z577" i="222"/>
  <c r="X577" i="222"/>
  <c r="S577" i="222"/>
  <c r="R577" i="222"/>
  <c r="P577" i="222"/>
  <c r="K577" i="222"/>
  <c r="J577" i="222"/>
  <c r="H577" i="222"/>
  <c r="AY576" i="222"/>
  <c r="AX576" i="222"/>
  <c r="AV576" i="222"/>
  <c r="AQ576" i="222"/>
  <c r="AP576" i="222"/>
  <c r="AN576" i="222"/>
  <c r="AI576" i="222"/>
  <c r="AH576" i="222"/>
  <c r="AF576" i="222"/>
  <c r="AA576" i="222"/>
  <c r="Z576" i="222"/>
  <c r="X576" i="222"/>
  <c r="S576" i="222"/>
  <c r="R576" i="222"/>
  <c r="P576" i="222"/>
  <c r="K576" i="222"/>
  <c r="J576" i="222"/>
  <c r="H576" i="222"/>
  <c r="AY575" i="222"/>
  <c r="AX575" i="222"/>
  <c r="AV575" i="222"/>
  <c r="AQ575" i="222"/>
  <c r="AP575" i="222"/>
  <c r="AN575" i="222"/>
  <c r="AI575" i="222"/>
  <c r="AH575" i="222"/>
  <c r="AF575" i="222"/>
  <c r="AA575" i="222"/>
  <c r="Z575" i="222"/>
  <c r="X575" i="222"/>
  <c r="S575" i="222"/>
  <c r="R575" i="222"/>
  <c r="P575" i="222"/>
  <c r="K575" i="222"/>
  <c r="J575" i="222"/>
  <c r="H575" i="222"/>
  <c r="AY574" i="222"/>
  <c r="AX574" i="222"/>
  <c r="AV574" i="222"/>
  <c r="AQ574" i="222"/>
  <c r="AP574" i="222"/>
  <c r="AN574" i="222"/>
  <c r="AI574" i="222"/>
  <c r="AH574" i="222"/>
  <c r="AF574" i="222"/>
  <c r="AA574" i="222"/>
  <c r="Z574" i="222"/>
  <c r="X574" i="222"/>
  <c r="S574" i="222"/>
  <c r="R574" i="222"/>
  <c r="P574" i="222"/>
  <c r="K574" i="222"/>
  <c r="J574" i="222"/>
  <c r="H574" i="222"/>
  <c r="AY573" i="222"/>
  <c r="AX573" i="222"/>
  <c r="AV573" i="222"/>
  <c r="AQ573" i="222"/>
  <c r="AP573" i="222"/>
  <c r="AN573" i="222"/>
  <c r="AI573" i="222"/>
  <c r="AH573" i="222"/>
  <c r="AF573" i="222"/>
  <c r="AA573" i="222"/>
  <c r="Z573" i="222"/>
  <c r="X573" i="222"/>
  <c r="S573" i="222"/>
  <c r="R573" i="222"/>
  <c r="P573" i="222"/>
  <c r="K573" i="222"/>
  <c r="J573" i="222"/>
  <c r="H573" i="222"/>
  <c r="AY572" i="222"/>
  <c r="AX572" i="222"/>
  <c r="AV572" i="222"/>
  <c r="AQ572" i="222"/>
  <c r="AP572" i="222"/>
  <c r="AN572" i="222"/>
  <c r="AI572" i="222"/>
  <c r="AH572" i="222"/>
  <c r="AF572" i="222"/>
  <c r="AA572" i="222"/>
  <c r="Z572" i="222"/>
  <c r="X572" i="222"/>
  <c r="S572" i="222"/>
  <c r="R572" i="222"/>
  <c r="P572" i="222"/>
  <c r="K572" i="222"/>
  <c r="J572" i="222"/>
  <c r="H572" i="222"/>
  <c r="AY571" i="222"/>
  <c r="AX571" i="222"/>
  <c r="AV571" i="222"/>
  <c r="AQ571" i="222"/>
  <c r="AP571" i="222"/>
  <c r="AN571" i="222"/>
  <c r="AI571" i="222"/>
  <c r="AH571" i="222"/>
  <c r="AF571" i="222"/>
  <c r="AA571" i="222"/>
  <c r="Z571" i="222"/>
  <c r="X571" i="222"/>
  <c r="S571" i="222"/>
  <c r="R571" i="222"/>
  <c r="P571" i="222"/>
  <c r="K571" i="222"/>
  <c r="J571" i="222"/>
  <c r="H571" i="222"/>
  <c r="AY570" i="222"/>
  <c r="AX570" i="222"/>
  <c r="AV570" i="222"/>
  <c r="AQ570" i="222"/>
  <c r="AP570" i="222"/>
  <c r="AN570" i="222"/>
  <c r="AI570" i="222"/>
  <c r="AH570" i="222"/>
  <c r="AF570" i="222"/>
  <c r="AA570" i="222"/>
  <c r="Z570" i="222"/>
  <c r="X570" i="222"/>
  <c r="S570" i="222"/>
  <c r="R570" i="222"/>
  <c r="P570" i="222"/>
  <c r="K570" i="222"/>
  <c r="J570" i="222"/>
  <c r="H570" i="222"/>
  <c r="AY569" i="222"/>
  <c r="AX569" i="222"/>
  <c r="AV569" i="222"/>
  <c r="AQ569" i="222"/>
  <c r="AP569" i="222"/>
  <c r="AN569" i="222"/>
  <c r="AI569" i="222"/>
  <c r="AH569" i="222"/>
  <c r="AF569" i="222"/>
  <c r="AA569" i="222"/>
  <c r="Z569" i="222"/>
  <c r="X569" i="222"/>
  <c r="S569" i="222"/>
  <c r="R569" i="222"/>
  <c r="P569" i="222"/>
  <c r="K569" i="222"/>
  <c r="J569" i="222"/>
  <c r="H569" i="222"/>
  <c r="AY568" i="222"/>
  <c r="AX568" i="222"/>
  <c r="AV568" i="222"/>
  <c r="AQ568" i="222"/>
  <c r="AP568" i="222"/>
  <c r="AN568" i="222"/>
  <c r="AI568" i="222"/>
  <c r="AH568" i="222"/>
  <c r="AF568" i="222"/>
  <c r="AA568" i="222"/>
  <c r="Z568" i="222"/>
  <c r="X568" i="222"/>
  <c r="S568" i="222"/>
  <c r="R568" i="222"/>
  <c r="P568" i="222"/>
  <c r="K568" i="222"/>
  <c r="J568" i="222"/>
  <c r="H568" i="222"/>
  <c r="AY567" i="222"/>
  <c r="AX567" i="222"/>
  <c r="AV567" i="222"/>
  <c r="AQ567" i="222"/>
  <c r="AP567" i="222"/>
  <c r="AN567" i="222"/>
  <c r="AI567" i="222"/>
  <c r="AH567" i="222"/>
  <c r="AF567" i="222"/>
  <c r="AA567" i="222"/>
  <c r="Z567" i="222"/>
  <c r="X567" i="222"/>
  <c r="S567" i="222"/>
  <c r="R567" i="222"/>
  <c r="P567" i="222"/>
  <c r="K567" i="222"/>
  <c r="J567" i="222"/>
  <c r="H567" i="222"/>
  <c r="AX566" i="222"/>
  <c r="AY566" i="222"/>
  <c r="AP566" i="222"/>
  <c r="AQ566" i="222"/>
  <c r="AH566" i="222"/>
  <c r="AI566" i="222"/>
  <c r="Z566" i="222"/>
  <c r="X566" i="222"/>
  <c r="R566" i="222"/>
  <c r="S566" i="222"/>
  <c r="J566" i="222"/>
  <c r="K566" i="222"/>
  <c r="AY565" i="222"/>
  <c r="AX565" i="222"/>
  <c r="AV565" i="222"/>
  <c r="AQ565" i="222"/>
  <c r="AP565" i="222"/>
  <c r="AN565" i="222"/>
  <c r="AI565" i="222"/>
  <c r="AH565" i="222"/>
  <c r="AF565" i="222"/>
  <c r="AA565" i="222"/>
  <c r="Z565" i="222"/>
  <c r="X565" i="222"/>
  <c r="S565" i="222"/>
  <c r="R565" i="222"/>
  <c r="P565" i="222"/>
  <c r="K565" i="222"/>
  <c r="J565" i="222"/>
  <c r="H565" i="222"/>
  <c r="AY564" i="222"/>
  <c r="AX564" i="222"/>
  <c r="AV564" i="222"/>
  <c r="AQ564" i="222"/>
  <c r="AP564" i="222"/>
  <c r="AN564" i="222"/>
  <c r="AI564" i="222"/>
  <c r="AH564" i="222"/>
  <c r="AF564" i="222"/>
  <c r="AA564" i="222"/>
  <c r="Z564" i="222"/>
  <c r="X564" i="222"/>
  <c r="S564" i="222"/>
  <c r="R564" i="222"/>
  <c r="P564" i="222"/>
  <c r="K564" i="222"/>
  <c r="J564" i="222"/>
  <c r="H564" i="222"/>
  <c r="AY563" i="222"/>
  <c r="AX563" i="222"/>
  <c r="AV563" i="222"/>
  <c r="AQ563" i="222"/>
  <c r="AP563" i="222"/>
  <c r="AN563" i="222"/>
  <c r="AI563" i="222"/>
  <c r="AH563" i="222"/>
  <c r="AF563" i="222"/>
  <c r="AA563" i="222"/>
  <c r="Z563" i="222"/>
  <c r="X563" i="222"/>
  <c r="S563" i="222"/>
  <c r="R563" i="222"/>
  <c r="P563" i="222"/>
  <c r="K563" i="222"/>
  <c r="J563" i="222"/>
  <c r="H563" i="222"/>
  <c r="AY562" i="222"/>
  <c r="AX562" i="222"/>
  <c r="AV562" i="222"/>
  <c r="AQ562" i="222"/>
  <c r="AP562" i="222"/>
  <c r="AN562" i="222"/>
  <c r="AI562" i="222"/>
  <c r="AH562" i="222"/>
  <c r="AF562" i="222"/>
  <c r="AA562" i="222"/>
  <c r="Z562" i="222"/>
  <c r="X562" i="222"/>
  <c r="S562" i="222"/>
  <c r="R562" i="222"/>
  <c r="P562" i="222"/>
  <c r="K562" i="222"/>
  <c r="J562" i="222"/>
  <c r="H562" i="222"/>
  <c r="AY561" i="222"/>
  <c r="AX561" i="222"/>
  <c r="AV561" i="222"/>
  <c r="AQ561" i="222"/>
  <c r="AP561" i="222"/>
  <c r="AN561" i="222"/>
  <c r="AI561" i="222"/>
  <c r="AH561" i="222"/>
  <c r="AF561" i="222"/>
  <c r="AA561" i="222"/>
  <c r="Z561" i="222"/>
  <c r="X561" i="222"/>
  <c r="S561" i="222"/>
  <c r="R561" i="222"/>
  <c r="P561" i="222"/>
  <c r="K561" i="222"/>
  <c r="J561" i="222"/>
  <c r="H561" i="222"/>
  <c r="AY560" i="222"/>
  <c r="AX560" i="222"/>
  <c r="AV560" i="222"/>
  <c r="AQ560" i="222"/>
  <c r="AP560" i="222"/>
  <c r="AN560" i="222"/>
  <c r="AI560" i="222"/>
  <c r="AH560" i="222"/>
  <c r="AF560" i="222"/>
  <c r="AA560" i="222"/>
  <c r="Z560" i="222"/>
  <c r="X560" i="222"/>
  <c r="S560" i="222"/>
  <c r="R560" i="222"/>
  <c r="P560" i="222"/>
  <c r="K560" i="222"/>
  <c r="J560" i="222"/>
  <c r="H560" i="222"/>
  <c r="AY559" i="222"/>
  <c r="AX559" i="222"/>
  <c r="AV559" i="222"/>
  <c r="AQ559" i="222"/>
  <c r="AP559" i="222"/>
  <c r="AN559" i="222"/>
  <c r="AI559" i="222"/>
  <c r="AH559" i="222"/>
  <c r="AF559" i="222"/>
  <c r="AA559" i="222"/>
  <c r="Z559" i="222"/>
  <c r="X559" i="222"/>
  <c r="S559" i="222"/>
  <c r="R559" i="222"/>
  <c r="P559" i="222"/>
  <c r="K559" i="222"/>
  <c r="J559" i="222"/>
  <c r="H559" i="222"/>
  <c r="AY558" i="222"/>
  <c r="AX558" i="222"/>
  <c r="AV558" i="222"/>
  <c r="AQ558" i="222"/>
  <c r="AP558" i="222"/>
  <c r="AN558" i="222"/>
  <c r="AI558" i="222"/>
  <c r="AH558" i="222"/>
  <c r="AF558" i="222"/>
  <c r="AA558" i="222"/>
  <c r="Z558" i="222"/>
  <c r="X558" i="222"/>
  <c r="S558" i="222"/>
  <c r="R558" i="222"/>
  <c r="P558" i="222"/>
  <c r="K558" i="222"/>
  <c r="J558" i="222"/>
  <c r="H558" i="222"/>
  <c r="AY557" i="222"/>
  <c r="AX557" i="222"/>
  <c r="AV557" i="222"/>
  <c r="AQ557" i="222"/>
  <c r="AP557" i="222"/>
  <c r="AN557" i="222"/>
  <c r="AI557" i="222"/>
  <c r="AH557" i="222"/>
  <c r="AF557" i="222"/>
  <c r="AA557" i="222"/>
  <c r="Z557" i="222"/>
  <c r="X557" i="222"/>
  <c r="S557" i="222"/>
  <c r="R557" i="222"/>
  <c r="P557" i="222"/>
  <c r="K557" i="222"/>
  <c r="J557" i="222"/>
  <c r="H557" i="222"/>
  <c r="AY556" i="222"/>
  <c r="AX556" i="222"/>
  <c r="AV556" i="222"/>
  <c r="AQ556" i="222"/>
  <c r="AP556" i="222"/>
  <c r="AN556" i="222"/>
  <c r="AI556" i="222"/>
  <c r="AH556" i="222"/>
  <c r="AF556" i="222"/>
  <c r="AA556" i="222"/>
  <c r="Z556" i="222"/>
  <c r="X556" i="222"/>
  <c r="S556" i="222"/>
  <c r="R556" i="222"/>
  <c r="P556" i="222"/>
  <c r="K556" i="222"/>
  <c r="J556" i="222"/>
  <c r="H556" i="222"/>
  <c r="AY555" i="222"/>
  <c r="AX555" i="222"/>
  <c r="AV555" i="222"/>
  <c r="AQ555" i="222"/>
  <c r="AP555" i="222"/>
  <c r="AN555" i="222"/>
  <c r="AI555" i="222"/>
  <c r="AH555" i="222"/>
  <c r="AF555" i="222"/>
  <c r="AA555" i="222"/>
  <c r="Z555" i="222"/>
  <c r="X555" i="222"/>
  <c r="S555" i="222"/>
  <c r="R555" i="222"/>
  <c r="P555" i="222"/>
  <c r="K555" i="222"/>
  <c r="J555" i="222"/>
  <c r="H555" i="222"/>
  <c r="AY554" i="222"/>
  <c r="AX554" i="222"/>
  <c r="AV554" i="222"/>
  <c r="AQ554" i="222"/>
  <c r="AP554" i="222"/>
  <c r="AN554" i="222"/>
  <c r="AI554" i="222"/>
  <c r="AH554" i="222"/>
  <c r="AF554" i="222"/>
  <c r="AA554" i="222"/>
  <c r="Z554" i="222"/>
  <c r="X554" i="222"/>
  <c r="S554" i="222"/>
  <c r="R554" i="222"/>
  <c r="P554" i="222"/>
  <c r="K554" i="222"/>
  <c r="J554" i="222"/>
  <c r="H554" i="222"/>
  <c r="AY553" i="222"/>
  <c r="AX553" i="222"/>
  <c r="AV553" i="222"/>
  <c r="AQ553" i="222"/>
  <c r="AP553" i="222"/>
  <c r="AN553" i="222"/>
  <c r="AI553" i="222"/>
  <c r="AH553" i="222"/>
  <c r="AF553" i="222"/>
  <c r="AA553" i="222"/>
  <c r="Z553" i="222"/>
  <c r="X553" i="222"/>
  <c r="S553" i="222"/>
  <c r="R553" i="222"/>
  <c r="P553" i="222"/>
  <c r="K553" i="222"/>
  <c r="J553" i="222"/>
  <c r="H553" i="222"/>
  <c r="AY552" i="222"/>
  <c r="AX552" i="222"/>
  <c r="AV552" i="222"/>
  <c r="AQ552" i="222"/>
  <c r="AP552" i="222"/>
  <c r="AN552" i="222"/>
  <c r="AI552" i="222"/>
  <c r="AH552" i="222"/>
  <c r="AF552" i="222"/>
  <c r="AA552" i="222"/>
  <c r="Z552" i="222"/>
  <c r="X552" i="222"/>
  <c r="S552" i="222"/>
  <c r="R552" i="222"/>
  <c r="P552" i="222"/>
  <c r="K552" i="222"/>
  <c r="J552" i="222"/>
  <c r="H552" i="222"/>
  <c r="AY551" i="222"/>
  <c r="AX551" i="222"/>
  <c r="AV551" i="222"/>
  <c r="AQ551" i="222"/>
  <c r="AP551" i="222"/>
  <c r="AN551" i="222"/>
  <c r="AI551" i="222"/>
  <c r="AH551" i="222"/>
  <c r="AF551" i="222"/>
  <c r="AA551" i="222"/>
  <c r="Z551" i="222"/>
  <c r="X551" i="222"/>
  <c r="S551" i="222"/>
  <c r="R551" i="222"/>
  <c r="P551" i="222"/>
  <c r="K551" i="222"/>
  <c r="J551" i="222"/>
  <c r="H551" i="222"/>
  <c r="AY550" i="222"/>
  <c r="AX550" i="222"/>
  <c r="AV550" i="222"/>
  <c r="AQ550" i="222"/>
  <c r="AP550" i="222"/>
  <c r="AN550" i="222"/>
  <c r="AI550" i="222"/>
  <c r="AH550" i="222"/>
  <c r="AF550" i="222"/>
  <c r="AA550" i="222"/>
  <c r="Z550" i="222"/>
  <c r="X550" i="222"/>
  <c r="S550" i="222"/>
  <c r="R550" i="222"/>
  <c r="P550" i="222"/>
  <c r="K550" i="222"/>
  <c r="J550" i="222"/>
  <c r="H550" i="222"/>
  <c r="AX549" i="222"/>
  <c r="AY549" i="222"/>
  <c r="AP549" i="222"/>
  <c r="AQ549" i="222"/>
  <c r="AH549" i="222"/>
  <c r="AI549" i="222"/>
  <c r="Z549" i="222"/>
  <c r="AA549" i="222"/>
  <c r="R549" i="222"/>
  <c r="S549" i="222"/>
  <c r="J549" i="222"/>
  <c r="K549" i="222"/>
  <c r="AY548" i="222"/>
  <c r="AX548" i="222"/>
  <c r="AV548" i="222"/>
  <c r="AQ548" i="222"/>
  <c r="AP548" i="222"/>
  <c r="AN548" i="222"/>
  <c r="AI548" i="222"/>
  <c r="AH548" i="222"/>
  <c r="AF548" i="222"/>
  <c r="AA548" i="222"/>
  <c r="Z548" i="222"/>
  <c r="X548" i="222"/>
  <c r="S548" i="222"/>
  <c r="R548" i="222"/>
  <c r="P548" i="222"/>
  <c r="K548" i="222"/>
  <c r="J548" i="222"/>
  <c r="H548" i="222"/>
  <c r="AY547" i="222"/>
  <c r="AX547" i="222"/>
  <c r="AV547" i="222"/>
  <c r="AQ547" i="222"/>
  <c r="AP547" i="222"/>
  <c r="AN547" i="222"/>
  <c r="AI547" i="222"/>
  <c r="AH547" i="222"/>
  <c r="AF547" i="222"/>
  <c r="AA547" i="222"/>
  <c r="Z547" i="222"/>
  <c r="X547" i="222"/>
  <c r="S547" i="222"/>
  <c r="R547" i="222"/>
  <c r="P547" i="222"/>
  <c r="K547" i="222"/>
  <c r="J547" i="222"/>
  <c r="H547" i="222"/>
  <c r="AY546" i="222"/>
  <c r="AX546" i="222"/>
  <c r="AV546" i="222"/>
  <c r="AQ546" i="222"/>
  <c r="AP546" i="222"/>
  <c r="AN546" i="222"/>
  <c r="AI546" i="222"/>
  <c r="AH546" i="222"/>
  <c r="AF546" i="222"/>
  <c r="AA546" i="222"/>
  <c r="Z546" i="222"/>
  <c r="X546" i="222"/>
  <c r="S546" i="222"/>
  <c r="R546" i="222"/>
  <c r="P546" i="222"/>
  <c r="K546" i="222"/>
  <c r="J546" i="222"/>
  <c r="H546" i="222"/>
  <c r="AY545" i="222"/>
  <c r="AX545" i="222"/>
  <c r="AV545" i="222"/>
  <c r="AQ545" i="222"/>
  <c r="AP545" i="222"/>
  <c r="AN545" i="222"/>
  <c r="AI545" i="222"/>
  <c r="AH545" i="222"/>
  <c r="AF545" i="222"/>
  <c r="AA545" i="222"/>
  <c r="Z545" i="222"/>
  <c r="X545" i="222"/>
  <c r="S545" i="222"/>
  <c r="R545" i="222"/>
  <c r="P545" i="222"/>
  <c r="K545" i="222"/>
  <c r="J545" i="222"/>
  <c r="H545" i="222"/>
  <c r="AY544" i="222"/>
  <c r="AX544" i="222"/>
  <c r="AV544" i="222"/>
  <c r="AQ544" i="222"/>
  <c r="AP544" i="222"/>
  <c r="AN544" i="222"/>
  <c r="AI544" i="222"/>
  <c r="AH544" i="222"/>
  <c r="AF544" i="222"/>
  <c r="AA544" i="222"/>
  <c r="Z544" i="222"/>
  <c r="X544" i="222"/>
  <c r="S544" i="222"/>
  <c r="R544" i="222"/>
  <c r="P544" i="222"/>
  <c r="K544" i="222"/>
  <c r="J544" i="222"/>
  <c r="H544" i="222"/>
  <c r="AY543" i="222"/>
  <c r="AX543" i="222"/>
  <c r="AV543" i="222"/>
  <c r="AQ543" i="222"/>
  <c r="AP543" i="222"/>
  <c r="AN543" i="222"/>
  <c r="AI543" i="222"/>
  <c r="AH543" i="222"/>
  <c r="AF543" i="222"/>
  <c r="AA543" i="222"/>
  <c r="Z543" i="222"/>
  <c r="X543" i="222"/>
  <c r="S543" i="222"/>
  <c r="R543" i="222"/>
  <c r="P543" i="222"/>
  <c r="K543" i="222"/>
  <c r="J543" i="222"/>
  <c r="H543" i="222"/>
  <c r="AY542" i="222"/>
  <c r="AX542" i="222"/>
  <c r="AV542" i="222"/>
  <c r="AQ542" i="222"/>
  <c r="AP542" i="222"/>
  <c r="AN542" i="222"/>
  <c r="AI542" i="222"/>
  <c r="AH542" i="222"/>
  <c r="AF542" i="222"/>
  <c r="AA542" i="222"/>
  <c r="Z542" i="222"/>
  <c r="X542" i="222"/>
  <c r="S542" i="222"/>
  <c r="R542" i="222"/>
  <c r="P542" i="222"/>
  <c r="K542" i="222"/>
  <c r="J542" i="222"/>
  <c r="H542" i="222"/>
  <c r="AY541" i="222"/>
  <c r="AX541" i="222"/>
  <c r="AV541" i="222"/>
  <c r="AQ541" i="222"/>
  <c r="AP541" i="222"/>
  <c r="AN541" i="222"/>
  <c r="AI541" i="222"/>
  <c r="AH541" i="222"/>
  <c r="AF541" i="222"/>
  <c r="AA541" i="222"/>
  <c r="Z541" i="222"/>
  <c r="X541" i="222"/>
  <c r="S541" i="222"/>
  <c r="R541" i="222"/>
  <c r="P541" i="222"/>
  <c r="K541" i="222"/>
  <c r="J541" i="222"/>
  <c r="H541" i="222"/>
  <c r="AY540" i="222"/>
  <c r="AX540" i="222"/>
  <c r="AV540" i="222"/>
  <c r="AQ540" i="222"/>
  <c r="AP540" i="222"/>
  <c r="AN540" i="222"/>
  <c r="AI540" i="222"/>
  <c r="AH540" i="222"/>
  <c r="AF540" i="222"/>
  <c r="AA540" i="222"/>
  <c r="Z540" i="222"/>
  <c r="X540" i="222"/>
  <c r="S540" i="222"/>
  <c r="R540" i="222"/>
  <c r="P540" i="222"/>
  <c r="K540" i="222"/>
  <c r="J540" i="222"/>
  <c r="H540" i="222"/>
  <c r="AY539" i="222"/>
  <c r="AX539" i="222"/>
  <c r="AV539" i="222"/>
  <c r="AQ539" i="222"/>
  <c r="AP539" i="222"/>
  <c r="AN539" i="222"/>
  <c r="AI539" i="222"/>
  <c r="AH539" i="222"/>
  <c r="AF539" i="222"/>
  <c r="AA539" i="222"/>
  <c r="Z539" i="222"/>
  <c r="X539" i="222"/>
  <c r="S539" i="222"/>
  <c r="R539" i="222"/>
  <c r="P539" i="222"/>
  <c r="K539" i="222"/>
  <c r="J539" i="222"/>
  <c r="H539" i="222"/>
  <c r="AY538" i="222"/>
  <c r="AX538" i="222"/>
  <c r="AV538" i="222"/>
  <c r="AQ538" i="222"/>
  <c r="AP538" i="222"/>
  <c r="AN538" i="222"/>
  <c r="AI538" i="222"/>
  <c r="AH538" i="222"/>
  <c r="AF538" i="222"/>
  <c r="AA538" i="222"/>
  <c r="Z538" i="222"/>
  <c r="X538" i="222"/>
  <c r="S538" i="222"/>
  <c r="R538" i="222"/>
  <c r="P538" i="222"/>
  <c r="K538" i="222"/>
  <c r="J538" i="222"/>
  <c r="H538" i="222"/>
  <c r="AY537" i="222"/>
  <c r="AX537" i="222"/>
  <c r="AV537" i="222"/>
  <c r="AQ537" i="222"/>
  <c r="AP537" i="222"/>
  <c r="AN537" i="222"/>
  <c r="AI537" i="222"/>
  <c r="AH537" i="222"/>
  <c r="AF537" i="222"/>
  <c r="AA537" i="222"/>
  <c r="Z537" i="222"/>
  <c r="X537" i="222"/>
  <c r="S537" i="222"/>
  <c r="R537" i="222"/>
  <c r="P537" i="222"/>
  <c r="K537" i="222"/>
  <c r="J537" i="222"/>
  <c r="H537" i="222"/>
  <c r="AY536" i="222"/>
  <c r="AX536" i="222"/>
  <c r="AV536" i="222"/>
  <c r="AQ536" i="222"/>
  <c r="AP536" i="222"/>
  <c r="AN536" i="222"/>
  <c r="AI536" i="222"/>
  <c r="AH536" i="222"/>
  <c r="AF536" i="222"/>
  <c r="AA536" i="222"/>
  <c r="Z536" i="222"/>
  <c r="X536" i="222"/>
  <c r="S536" i="222"/>
  <c r="R536" i="222"/>
  <c r="P536" i="222"/>
  <c r="K536" i="222"/>
  <c r="J536" i="222"/>
  <c r="H536" i="222"/>
  <c r="AY535" i="222"/>
  <c r="AX535" i="222"/>
  <c r="AV535" i="222"/>
  <c r="AQ535" i="222"/>
  <c r="AP535" i="222"/>
  <c r="AN535" i="222"/>
  <c r="AI535" i="222"/>
  <c r="AH535" i="222"/>
  <c r="AF535" i="222"/>
  <c r="AA535" i="222"/>
  <c r="Z535" i="222"/>
  <c r="X535" i="222"/>
  <c r="S535" i="222"/>
  <c r="R535" i="222"/>
  <c r="P535" i="222"/>
  <c r="K535" i="222"/>
  <c r="J535" i="222"/>
  <c r="H535" i="222"/>
  <c r="AY534" i="222"/>
  <c r="AX534" i="222"/>
  <c r="AV534" i="222"/>
  <c r="AQ534" i="222"/>
  <c r="AP534" i="222"/>
  <c r="AN534" i="222"/>
  <c r="AI534" i="222"/>
  <c r="AH534" i="222"/>
  <c r="AF534" i="222"/>
  <c r="AA534" i="222"/>
  <c r="Z534" i="222"/>
  <c r="X534" i="222"/>
  <c r="S534" i="222"/>
  <c r="R534" i="222"/>
  <c r="P534" i="222"/>
  <c r="K534" i="222"/>
  <c r="J534" i="222"/>
  <c r="H534" i="222"/>
  <c r="AY533" i="222"/>
  <c r="AX533" i="222"/>
  <c r="AV533" i="222"/>
  <c r="AQ533" i="222"/>
  <c r="AP533" i="222"/>
  <c r="AN533" i="222"/>
  <c r="AI533" i="222"/>
  <c r="AH533" i="222"/>
  <c r="AF533" i="222"/>
  <c r="AA533" i="222"/>
  <c r="Z533" i="222"/>
  <c r="X533" i="222"/>
  <c r="S533" i="222"/>
  <c r="R533" i="222"/>
  <c r="P533" i="222"/>
  <c r="K533" i="222"/>
  <c r="J533" i="222"/>
  <c r="H533" i="222"/>
  <c r="AX532" i="222"/>
  <c r="AY532" i="222"/>
  <c r="AP532" i="222"/>
  <c r="AQ532" i="222"/>
  <c r="AH532" i="222"/>
  <c r="AI532" i="222"/>
  <c r="Z532" i="222"/>
  <c r="AA532" i="222"/>
  <c r="R532" i="222"/>
  <c r="S532" i="222"/>
  <c r="J532" i="222"/>
  <c r="K532" i="222"/>
  <c r="AY531" i="222"/>
  <c r="AX531" i="222"/>
  <c r="AV531" i="222"/>
  <c r="AQ531" i="222"/>
  <c r="AP531" i="222"/>
  <c r="AN531" i="222"/>
  <c r="AI531" i="222"/>
  <c r="AH531" i="222"/>
  <c r="AF531" i="222"/>
  <c r="AA531" i="222"/>
  <c r="Z531" i="222"/>
  <c r="X531" i="222"/>
  <c r="S531" i="222"/>
  <c r="R531" i="222"/>
  <c r="P531" i="222"/>
  <c r="K531" i="222"/>
  <c r="J531" i="222"/>
  <c r="H531" i="222"/>
  <c r="AY530" i="222"/>
  <c r="AX530" i="222"/>
  <c r="AV530" i="222"/>
  <c r="AQ530" i="222"/>
  <c r="AP530" i="222"/>
  <c r="AN530" i="222"/>
  <c r="AI530" i="222"/>
  <c r="AH530" i="222"/>
  <c r="AF530" i="222"/>
  <c r="AA530" i="222"/>
  <c r="Z530" i="222"/>
  <c r="X530" i="222"/>
  <c r="S530" i="222"/>
  <c r="R530" i="222"/>
  <c r="P530" i="222"/>
  <c r="K530" i="222"/>
  <c r="J530" i="222"/>
  <c r="H530" i="222"/>
  <c r="AY529" i="222"/>
  <c r="AX529" i="222"/>
  <c r="AV529" i="222"/>
  <c r="AQ529" i="222"/>
  <c r="AP529" i="222"/>
  <c r="AN529" i="222"/>
  <c r="AI529" i="222"/>
  <c r="AH529" i="222"/>
  <c r="AF529" i="222"/>
  <c r="AA529" i="222"/>
  <c r="Z529" i="222"/>
  <c r="X529" i="222"/>
  <c r="S529" i="222"/>
  <c r="R529" i="222"/>
  <c r="P529" i="222"/>
  <c r="K529" i="222"/>
  <c r="J529" i="222"/>
  <c r="H529" i="222"/>
  <c r="AY528" i="222"/>
  <c r="AX528" i="222"/>
  <c r="AV528" i="222"/>
  <c r="AQ528" i="222"/>
  <c r="AP528" i="222"/>
  <c r="AN528" i="222"/>
  <c r="AI528" i="222"/>
  <c r="AH528" i="222"/>
  <c r="AF528" i="222"/>
  <c r="AA528" i="222"/>
  <c r="Z528" i="222"/>
  <c r="X528" i="222"/>
  <c r="S528" i="222"/>
  <c r="R528" i="222"/>
  <c r="P528" i="222"/>
  <c r="K528" i="222"/>
  <c r="J528" i="222"/>
  <c r="H528" i="222"/>
  <c r="AY527" i="222"/>
  <c r="AX527" i="222"/>
  <c r="AV527" i="222"/>
  <c r="AQ527" i="222"/>
  <c r="AP527" i="222"/>
  <c r="AN527" i="222"/>
  <c r="AI527" i="222"/>
  <c r="AH527" i="222"/>
  <c r="AF527" i="222"/>
  <c r="AA527" i="222"/>
  <c r="Z527" i="222"/>
  <c r="X527" i="222"/>
  <c r="S527" i="222"/>
  <c r="R527" i="222"/>
  <c r="P527" i="222"/>
  <c r="K527" i="222"/>
  <c r="J527" i="222"/>
  <c r="H527" i="222"/>
  <c r="AY526" i="222"/>
  <c r="AX526" i="222"/>
  <c r="AV526" i="222"/>
  <c r="AQ526" i="222"/>
  <c r="AP526" i="222"/>
  <c r="AN526" i="222"/>
  <c r="AI526" i="222"/>
  <c r="AH526" i="222"/>
  <c r="AF526" i="222"/>
  <c r="AA526" i="222"/>
  <c r="Z526" i="222"/>
  <c r="X526" i="222"/>
  <c r="S526" i="222"/>
  <c r="R526" i="222"/>
  <c r="P526" i="222"/>
  <c r="K526" i="222"/>
  <c r="J526" i="222"/>
  <c r="H526" i="222"/>
  <c r="AY525" i="222"/>
  <c r="AX525" i="222"/>
  <c r="AV525" i="222"/>
  <c r="AQ525" i="222"/>
  <c r="AP525" i="222"/>
  <c r="AN525" i="222"/>
  <c r="AI525" i="222"/>
  <c r="AH525" i="222"/>
  <c r="AF525" i="222"/>
  <c r="AA525" i="222"/>
  <c r="Z525" i="222"/>
  <c r="X525" i="222"/>
  <c r="S525" i="222"/>
  <c r="R525" i="222"/>
  <c r="P525" i="222"/>
  <c r="K525" i="222"/>
  <c r="J525" i="222"/>
  <c r="H525" i="222"/>
  <c r="AY524" i="222"/>
  <c r="AX524" i="222"/>
  <c r="AV524" i="222"/>
  <c r="AQ524" i="222"/>
  <c r="AP524" i="222"/>
  <c r="AN524" i="222"/>
  <c r="AI524" i="222"/>
  <c r="AH524" i="222"/>
  <c r="AF524" i="222"/>
  <c r="AA524" i="222"/>
  <c r="Z524" i="222"/>
  <c r="X524" i="222"/>
  <c r="S524" i="222"/>
  <c r="R524" i="222"/>
  <c r="P524" i="222"/>
  <c r="K524" i="222"/>
  <c r="J524" i="222"/>
  <c r="H524" i="222"/>
  <c r="AY523" i="222"/>
  <c r="AX523" i="222"/>
  <c r="AV523" i="222"/>
  <c r="AQ523" i="222"/>
  <c r="AP523" i="222"/>
  <c r="AN523" i="222"/>
  <c r="AI523" i="222"/>
  <c r="AH523" i="222"/>
  <c r="AF523" i="222"/>
  <c r="AA523" i="222"/>
  <c r="Z523" i="222"/>
  <c r="X523" i="222"/>
  <c r="S523" i="222"/>
  <c r="R523" i="222"/>
  <c r="P523" i="222"/>
  <c r="K523" i="222"/>
  <c r="J523" i="222"/>
  <c r="H523" i="222"/>
  <c r="AY522" i="222"/>
  <c r="AX522" i="222"/>
  <c r="AV522" i="222"/>
  <c r="AQ522" i="222"/>
  <c r="AP522" i="222"/>
  <c r="AN522" i="222"/>
  <c r="AI522" i="222"/>
  <c r="AH522" i="222"/>
  <c r="AF522" i="222"/>
  <c r="AA522" i="222"/>
  <c r="Z522" i="222"/>
  <c r="X522" i="222"/>
  <c r="S522" i="222"/>
  <c r="R522" i="222"/>
  <c r="P522" i="222"/>
  <c r="K522" i="222"/>
  <c r="J522" i="222"/>
  <c r="H522" i="222"/>
  <c r="AY521" i="222"/>
  <c r="AX521" i="222"/>
  <c r="AV521" i="222"/>
  <c r="AQ521" i="222"/>
  <c r="AP521" i="222"/>
  <c r="AN521" i="222"/>
  <c r="AI521" i="222"/>
  <c r="AH521" i="222"/>
  <c r="AF521" i="222"/>
  <c r="AA521" i="222"/>
  <c r="Z521" i="222"/>
  <c r="X521" i="222"/>
  <c r="S521" i="222"/>
  <c r="R521" i="222"/>
  <c r="P521" i="222"/>
  <c r="K521" i="222"/>
  <c r="J521" i="222"/>
  <c r="H521" i="222"/>
  <c r="AY520" i="222"/>
  <c r="AX520" i="222"/>
  <c r="AV520" i="222"/>
  <c r="AQ520" i="222"/>
  <c r="AP520" i="222"/>
  <c r="AN520" i="222"/>
  <c r="AI520" i="222"/>
  <c r="AH520" i="222"/>
  <c r="AF520" i="222"/>
  <c r="AA520" i="222"/>
  <c r="Z520" i="222"/>
  <c r="X520" i="222"/>
  <c r="S520" i="222"/>
  <c r="R520" i="222"/>
  <c r="P520" i="222"/>
  <c r="K520" i="222"/>
  <c r="J520" i="222"/>
  <c r="H520" i="222"/>
  <c r="AY519" i="222"/>
  <c r="AX519" i="222"/>
  <c r="AV519" i="222"/>
  <c r="AQ519" i="222"/>
  <c r="AP519" i="222"/>
  <c r="AN519" i="222"/>
  <c r="AI519" i="222"/>
  <c r="AH519" i="222"/>
  <c r="AF519" i="222"/>
  <c r="AA519" i="222"/>
  <c r="Z519" i="222"/>
  <c r="X519" i="222"/>
  <c r="S519" i="222"/>
  <c r="R519" i="222"/>
  <c r="P519" i="222"/>
  <c r="K519" i="222"/>
  <c r="J519" i="222"/>
  <c r="H519" i="222"/>
  <c r="AY518" i="222"/>
  <c r="AX518" i="222"/>
  <c r="AV518" i="222"/>
  <c r="AQ518" i="222"/>
  <c r="AP518" i="222"/>
  <c r="AN518" i="222"/>
  <c r="AI518" i="222"/>
  <c r="AH518" i="222"/>
  <c r="AF518" i="222"/>
  <c r="AA518" i="222"/>
  <c r="Z518" i="222"/>
  <c r="X518" i="222"/>
  <c r="S518" i="222"/>
  <c r="R518" i="222"/>
  <c r="P518" i="222"/>
  <c r="K518" i="222"/>
  <c r="J518" i="222"/>
  <c r="H518" i="222"/>
  <c r="AY517" i="222"/>
  <c r="AX517" i="222"/>
  <c r="AV517" i="222"/>
  <c r="AQ517" i="222"/>
  <c r="AP517" i="222"/>
  <c r="AN517" i="222"/>
  <c r="AI517" i="222"/>
  <c r="AH517" i="222"/>
  <c r="AF517" i="222"/>
  <c r="AA517" i="222"/>
  <c r="Z517" i="222"/>
  <c r="X517" i="222"/>
  <c r="S517" i="222"/>
  <c r="R517" i="222"/>
  <c r="P517" i="222"/>
  <c r="K517" i="222"/>
  <c r="J517" i="222"/>
  <c r="H517" i="222"/>
  <c r="AY516" i="222"/>
  <c r="AX516" i="222"/>
  <c r="AV516" i="222"/>
  <c r="AQ516" i="222"/>
  <c r="AP516" i="222"/>
  <c r="AN516" i="222"/>
  <c r="AI516" i="222"/>
  <c r="AH516" i="222"/>
  <c r="AF516" i="222"/>
  <c r="AA516" i="222"/>
  <c r="Z516" i="222"/>
  <c r="X516" i="222"/>
  <c r="S516" i="222"/>
  <c r="R516" i="222"/>
  <c r="P516" i="222"/>
  <c r="K516" i="222"/>
  <c r="J516" i="222"/>
  <c r="H516" i="222"/>
  <c r="AX515" i="222"/>
  <c r="AY515" i="222"/>
  <c r="AP515" i="222"/>
  <c r="AQ515" i="222"/>
  <c r="AH515" i="222"/>
  <c r="AI515" i="222"/>
  <c r="Z515" i="222"/>
  <c r="AA515" i="222"/>
  <c r="R515" i="222"/>
  <c r="S515" i="222"/>
  <c r="J515" i="222"/>
  <c r="K515" i="222"/>
  <c r="AY514" i="222"/>
  <c r="AX514" i="222"/>
  <c r="AV514" i="222"/>
  <c r="AQ514" i="222"/>
  <c r="AP514" i="222"/>
  <c r="AN514" i="222"/>
  <c r="AI514" i="222"/>
  <c r="AH514" i="222"/>
  <c r="AF514" i="222"/>
  <c r="AA514" i="222"/>
  <c r="Z514" i="222"/>
  <c r="X514" i="222"/>
  <c r="S514" i="222"/>
  <c r="R514" i="222"/>
  <c r="P514" i="222"/>
  <c r="K514" i="222"/>
  <c r="J514" i="222"/>
  <c r="H514" i="222"/>
  <c r="AY513" i="222"/>
  <c r="AX513" i="222"/>
  <c r="AV513" i="222"/>
  <c r="AQ513" i="222"/>
  <c r="AP513" i="222"/>
  <c r="AN513" i="222"/>
  <c r="AI513" i="222"/>
  <c r="AH513" i="222"/>
  <c r="AF513" i="222"/>
  <c r="AA513" i="222"/>
  <c r="Z513" i="222"/>
  <c r="X513" i="222"/>
  <c r="S513" i="222"/>
  <c r="R513" i="222"/>
  <c r="P513" i="222"/>
  <c r="K513" i="222"/>
  <c r="J513" i="222"/>
  <c r="H513" i="222"/>
  <c r="AY512" i="222"/>
  <c r="AX512" i="222"/>
  <c r="AV512" i="222"/>
  <c r="AQ512" i="222"/>
  <c r="AP512" i="222"/>
  <c r="AN512" i="222"/>
  <c r="AI512" i="222"/>
  <c r="AH512" i="222"/>
  <c r="AF512" i="222"/>
  <c r="AA512" i="222"/>
  <c r="Z512" i="222"/>
  <c r="X512" i="222"/>
  <c r="S512" i="222"/>
  <c r="R512" i="222"/>
  <c r="P512" i="222"/>
  <c r="K512" i="222"/>
  <c r="J512" i="222"/>
  <c r="H512" i="222"/>
  <c r="AY511" i="222"/>
  <c r="AX511" i="222"/>
  <c r="AV511" i="222"/>
  <c r="AQ511" i="222"/>
  <c r="AP511" i="222"/>
  <c r="AN511" i="222"/>
  <c r="AI511" i="222"/>
  <c r="AH511" i="222"/>
  <c r="AF511" i="222"/>
  <c r="AA511" i="222"/>
  <c r="Z511" i="222"/>
  <c r="X511" i="222"/>
  <c r="S511" i="222"/>
  <c r="R511" i="222"/>
  <c r="P511" i="222"/>
  <c r="K511" i="222"/>
  <c r="J511" i="222"/>
  <c r="H511" i="222"/>
  <c r="AY510" i="222"/>
  <c r="AX510" i="222"/>
  <c r="AV510" i="222"/>
  <c r="AQ510" i="222"/>
  <c r="AP510" i="222"/>
  <c r="AN510" i="222"/>
  <c r="AI510" i="222"/>
  <c r="AH510" i="222"/>
  <c r="AF510" i="222"/>
  <c r="AA510" i="222"/>
  <c r="Z510" i="222"/>
  <c r="X510" i="222"/>
  <c r="S510" i="222"/>
  <c r="R510" i="222"/>
  <c r="P510" i="222"/>
  <c r="K510" i="222"/>
  <c r="J510" i="222"/>
  <c r="H510" i="222"/>
  <c r="AY509" i="222"/>
  <c r="AX509" i="222"/>
  <c r="AV509" i="222"/>
  <c r="AQ509" i="222"/>
  <c r="AP509" i="222"/>
  <c r="AN509" i="222"/>
  <c r="AI509" i="222"/>
  <c r="AH509" i="222"/>
  <c r="AF509" i="222"/>
  <c r="AA509" i="222"/>
  <c r="Z509" i="222"/>
  <c r="X509" i="222"/>
  <c r="S509" i="222"/>
  <c r="R509" i="222"/>
  <c r="P509" i="222"/>
  <c r="K509" i="222"/>
  <c r="J509" i="222"/>
  <c r="H509" i="222"/>
  <c r="AY508" i="222"/>
  <c r="AX508" i="222"/>
  <c r="AV508" i="222"/>
  <c r="AQ508" i="222"/>
  <c r="AP508" i="222"/>
  <c r="AN508" i="222"/>
  <c r="AI508" i="222"/>
  <c r="AH508" i="222"/>
  <c r="AF508" i="222"/>
  <c r="AA508" i="222"/>
  <c r="Z508" i="222"/>
  <c r="X508" i="222"/>
  <c r="S508" i="222"/>
  <c r="R508" i="222"/>
  <c r="P508" i="222"/>
  <c r="K508" i="222"/>
  <c r="J508" i="222"/>
  <c r="H508" i="222"/>
  <c r="AY507" i="222"/>
  <c r="AX507" i="222"/>
  <c r="AV507" i="222"/>
  <c r="AQ507" i="222"/>
  <c r="AP507" i="222"/>
  <c r="AN507" i="222"/>
  <c r="AI507" i="222"/>
  <c r="AH507" i="222"/>
  <c r="AF507" i="222"/>
  <c r="AA507" i="222"/>
  <c r="Z507" i="222"/>
  <c r="X507" i="222"/>
  <c r="S507" i="222"/>
  <c r="R507" i="222"/>
  <c r="P507" i="222"/>
  <c r="K507" i="222"/>
  <c r="J507" i="222"/>
  <c r="H507" i="222"/>
  <c r="AY506" i="222"/>
  <c r="AX506" i="222"/>
  <c r="AV506" i="222"/>
  <c r="AQ506" i="222"/>
  <c r="AP506" i="222"/>
  <c r="AN506" i="222"/>
  <c r="AI506" i="222"/>
  <c r="AH506" i="222"/>
  <c r="AF506" i="222"/>
  <c r="AA506" i="222"/>
  <c r="Z506" i="222"/>
  <c r="X506" i="222"/>
  <c r="S506" i="222"/>
  <c r="R506" i="222"/>
  <c r="P506" i="222"/>
  <c r="K506" i="222"/>
  <c r="J506" i="222"/>
  <c r="H506" i="222"/>
  <c r="AY505" i="222"/>
  <c r="AX505" i="222"/>
  <c r="AV505" i="222"/>
  <c r="AQ505" i="222"/>
  <c r="AP505" i="222"/>
  <c r="AN505" i="222"/>
  <c r="AI505" i="222"/>
  <c r="AH505" i="222"/>
  <c r="AF505" i="222"/>
  <c r="AA505" i="222"/>
  <c r="Z505" i="222"/>
  <c r="X505" i="222"/>
  <c r="S505" i="222"/>
  <c r="R505" i="222"/>
  <c r="P505" i="222"/>
  <c r="K505" i="222"/>
  <c r="J505" i="222"/>
  <c r="H505" i="222"/>
  <c r="AY504" i="222"/>
  <c r="AX504" i="222"/>
  <c r="AV504" i="222"/>
  <c r="AQ504" i="222"/>
  <c r="AP504" i="222"/>
  <c r="AN504" i="222"/>
  <c r="AI504" i="222"/>
  <c r="AH504" i="222"/>
  <c r="AF504" i="222"/>
  <c r="AA504" i="222"/>
  <c r="Z504" i="222"/>
  <c r="X504" i="222"/>
  <c r="S504" i="222"/>
  <c r="R504" i="222"/>
  <c r="P504" i="222"/>
  <c r="K504" i="222"/>
  <c r="J504" i="222"/>
  <c r="H504" i="222"/>
  <c r="AY503" i="222"/>
  <c r="AX503" i="222"/>
  <c r="AV503" i="222"/>
  <c r="AQ503" i="222"/>
  <c r="AP503" i="222"/>
  <c r="AN503" i="222"/>
  <c r="AI503" i="222"/>
  <c r="AH503" i="222"/>
  <c r="AF503" i="222"/>
  <c r="AA503" i="222"/>
  <c r="Z503" i="222"/>
  <c r="X503" i="222"/>
  <c r="S503" i="222"/>
  <c r="R503" i="222"/>
  <c r="P503" i="222"/>
  <c r="K503" i="222"/>
  <c r="J503" i="222"/>
  <c r="H503" i="222"/>
  <c r="AY502" i="222"/>
  <c r="AX502" i="222"/>
  <c r="AV502" i="222"/>
  <c r="AQ502" i="222"/>
  <c r="AP502" i="222"/>
  <c r="AN502" i="222"/>
  <c r="AI502" i="222"/>
  <c r="AH502" i="222"/>
  <c r="AF502" i="222"/>
  <c r="AA502" i="222"/>
  <c r="Z502" i="222"/>
  <c r="X502" i="222"/>
  <c r="S502" i="222"/>
  <c r="R502" i="222"/>
  <c r="P502" i="222"/>
  <c r="K502" i="222"/>
  <c r="J502" i="222"/>
  <c r="H502" i="222"/>
  <c r="AY501" i="222"/>
  <c r="AX501" i="222"/>
  <c r="AV501" i="222"/>
  <c r="AQ501" i="222"/>
  <c r="AP501" i="222"/>
  <c r="AN501" i="222"/>
  <c r="AI501" i="222"/>
  <c r="AH501" i="222"/>
  <c r="AF501" i="222"/>
  <c r="AA501" i="222"/>
  <c r="Z501" i="222"/>
  <c r="X501" i="222"/>
  <c r="S501" i="222"/>
  <c r="R501" i="222"/>
  <c r="P501" i="222"/>
  <c r="K501" i="222"/>
  <c r="J501" i="222"/>
  <c r="H501" i="222"/>
  <c r="AY500" i="222"/>
  <c r="AX500" i="222"/>
  <c r="AV500" i="222"/>
  <c r="AQ500" i="222"/>
  <c r="AP500" i="222"/>
  <c r="AN500" i="222"/>
  <c r="AI500" i="222"/>
  <c r="AH500" i="222"/>
  <c r="AF500" i="222"/>
  <c r="AA500" i="222"/>
  <c r="Z500" i="222"/>
  <c r="X500" i="222"/>
  <c r="S500" i="222"/>
  <c r="R500" i="222"/>
  <c r="P500" i="222"/>
  <c r="K500" i="222"/>
  <c r="J500" i="222"/>
  <c r="H500" i="222"/>
  <c r="AY499" i="222"/>
  <c r="AX499" i="222"/>
  <c r="AV499" i="222"/>
  <c r="AQ499" i="222"/>
  <c r="AP499" i="222"/>
  <c r="AN499" i="222"/>
  <c r="AI499" i="222"/>
  <c r="AH499" i="222"/>
  <c r="AF499" i="222"/>
  <c r="AA499" i="222"/>
  <c r="Z499" i="222"/>
  <c r="X499" i="222"/>
  <c r="S499" i="222"/>
  <c r="R499" i="222"/>
  <c r="P499" i="222"/>
  <c r="K499" i="222"/>
  <c r="J499" i="222"/>
  <c r="H499" i="222"/>
  <c r="AX498" i="222"/>
  <c r="AY498" i="222"/>
  <c r="AP498" i="222"/>
  <c r="AQ498" i="222"/>
  <c r="AH498" i="222"/>
  <c r="AI498" i="222"/>
  <c r="Z498" i="222"/>
  <c r="AA498" i="222"/>
  <c r="R498" i="222"/>
  <c r="S498" i="222"/>
  <c r="J498" i="222"/>
  <c r="K498" i="222"/>
  <c r="AY497" i="222"/>
  <c r="AX497" i="222"/>
  <c r="AV497" i="222"/>
  <c r="AQ497" i="222"/>
  <c r="AP497" i="222"/>
  <c r="AN497" i="222"/>
  <c r="AI497" i="222"/>
  <c r="AH497" i="222"/>
  <c r="AF497" i="222"/>
  <c r="AA497" i="222"/>
  <c r="Z497" i="222"/>
  <c r="X497" i="222"/>
  <c r="S497" i="222"/>
  <c r="R497" i="222"/>
  <c r="P497" i="222"/>
  <c r="K497" i="222"/>
  <c r="J497" i="222"/>
  <c r="H497" i="222"/>
  <c r="AY496" i="222"/>
  <c r="AX496" i="222"/>
  <c r="AV496" i="222"/>
  <c r="AQ496" i="222"/>
  <c r="AP496" i="222"/>
  <c r="AN496" i="222"/>
  <c r="AI496" i="222"/>
  <c r="AH496" i="222"/>
  <c r="AF496" i="222"/>
  <c r="AA496" i="222"/>
  <c r="Z496" i="222"/>
  <c r="X496" i="222"/>
  <c r="S496" i="222"/>
  <c r="R496" i="222"/>
  <c r="P496" i="222"/>
  <c r="K496" i="222"/>
  <c r="J496" i="222"/>
  <c r="H496" i="222"/>
  <c r="AY495" i="222"/>
  <c r="AX495" i="222"/>
  <c r="AV495" i="222"/>
  <c r="AQ495" i="222"/>
  <c r="AP495" i="222"/>
  <c r="AN495" i="222"/>
  <c r="AI495" i="222"/>
  <c r="AH495" i="222"/>
  <c r="AF495" i="222"/>
  <c r="AA495" i="222"/>
  <c r="Z495" i="222"/>
  <c r="X495" i="222"/>
  <c r="S495" i="222"/>
  <c r="R495" i="222"/>
  <c r="P495" i="222"/>
  <c r="K495" i="222"/>
  <c r="J495" i="222"/>
  <c r="H495" i="222"/>
  <c r="AY494" i="222"/>
  <c r="AX494" i="222"/>
  <c r="AV494" i="222"/>
  <c r="AQ494" i="222"/>
  <c r="AP494" i="222"/>
  <c r="AN494" i="222"/>
  <c r="AI494" i="222"/>
  <c r="AH494" i="222"/>
  <c r="AF494" i="222"/>
  <c r="AA494" i="222"/>
  <c r="Z494" i="222"/>
  <c r="X494" i="222"/>
  <c r="S494" i="222"/>
  <c r="R494" i="222"/>
  <c r="P494" i="222"/>
  <c r="K494" i="222"/>
  <c r="J494" i="222"/>
  <c r="H494" i="222"/>
  <c r="AY493" i="222"/>
  <c r="AX493" i="222"/>
  <c r="AV493" i="222"/>
  <c r="AQ493" i="222"/>
  <c r="AP493" i="222"/>
  <c r="AN493" i="222"/>
  <c r="AI493" i="222"/>
  <c r="AH493" i="222"/>
  <c r="AF493" i="222"/>
  <c r="AA493" i="222"/>
  <c r="Z493" i="222"/>
  <c r="X493" i="222"/>
  <c r="S493" i="222"/>
  <c r="R493" i="222"/>
  <c r="P493" i="222"/>
  <c r="K493" i="222"/>
  <c r="J493" i="222"/>
  <c r="H493" i="222"/>
  <c r="AY492" i="222"/>
  <c r="AX492" i="222"/>
  <c r="AV492" i="222"/>
  <c r="AQ492" i="222"/>
  <c r="AP492" i="222"/>
  <c r="AN492" i="222"/>
  <c r="AI492" i="222"/>
  <c r="AH492" i="222"/>
  <c r="AF492" i="222"/>
  <c r="AA492" i="222"/>
  <c r="Z492" i="222"/>
  <c r="X492" i="222"/>
  <c r="S492" i="222"/>
  <c r="R492" i="222"/>
  <c r="P492" i="222"/>
  <c r="K492" i="222"/>
  <c r="J492" i="222"/>
  <c r="H492" i="222"/>
  <c r="AY491" i="222"/>
  <c r="AX491" i="222"/>
  <c r="AV491" i="222"/>
  <c r="AQ491" i="222"/>
  <c r="AP491" i="222"/>
  <c r="AN491" i="222"/>
  <c r="AI491" i="222"/>
  <c r="AH491" i="222"/>
  <c r="AF491" i="222"/>
  <c r="AA491" i="222"/>
  <c r="Z491" i="222"/>
  <c r="X491" i="222"/>
  <c r="S491" i="222"/>
  <c r="R491" i="222"/>
  <c r="P491" i="222"/>
  <c r="K491" i="222"/>
  <c r="J491" i="222"/>
  <c r="H491" i="222"/>
  <c r="AY490" i="222"/>
  <c r="AX490" i="222"/>
  <c r="AV490" i="222"/>
  <c r="AQ490" i="222"/>
  <c r="AP490" i="222"/>
  <c r="AN490" i="222"/>
  <c r="AI490" i="222"/>
  <c r="AH490" i="222"/>
  <c r="AF490" i="222"/>
  <c r="AA490" i="222"/>
  <c r="Z490" i="222"/>
  <c r="X490" i="222"/>
  <c r="S490" i="222"/>
  <c r="R490" i="222"/>
  <c r="P490" i="222"/>
  <c r="K490" i="222"/>
  <c r="J490" i="222"/>
  <c r="H490" i="222"/>
  <c r="AY489" i="222"/>
  <c r="AX489" i="222"/>
  <c r="AV489" i="222"/>
  <c r="AQ489" i="222"/>
  <c r="AP489" i="222"/>
  <c r="AN489" i="222"/>
  <c r="AI489" i="222"/>
  <c r="AH489" i="222"/>
  <c r="AF489" i="222"/>
  <c r="AA489" i="222"/>
  <c r="Z489" i="222"/>
  <c r="X489" i="222"/>
  <c r="S489" i="222"/>
  <c r="R489" i="222"/>
  <c r="P489" i="222"/>
  <c r="K489" i="222"/>
  <c r="J489" i="222"/>
  <c r="H489" i="222"/>
  <c r="AY488" i="222"/>
  <c r="AX488" i="222"/>
  <c r="AV488" i="222"/>
  <c r="AQ488" i="222"/>
  <c r="AP488" i="222"/>
  <c r="AN488" i="222"/>
  <c r="AI488" i="222"/>
  <c r="AH488" i="222"/>
  <c r="AF488" i="222"/>
  <c r="AA488" i="222"/>
  <c r="Z488" i="222"/>
  <c r="X488" i="222"/>
  <c r="S488" i="222"/>
  <c r="R488" i="222"/>
  <c r="P488" i="222"/>
  <c r="K488" i="222"/>
  <c r="J488" i="222"/>
  <c r="H488" i="222"/>
  <c r="AY487" i="222"/>
  <c r="AX487" i="222"/>
  <c r="AV487" i="222"/>
  <c r="AQ487" i="222"/>
  <c r="AP487" i="222"/>
  <c r="AN487" i="222"/>
  <c r="AI487" i="222"/>
  <c r="AH487" i="222"/>
  <c r="AF487" i="222"/>
  <c r="AA487" i="222"/>
  <c r="Z487" i="222"/>
  <c r="X487" i="222"/>
  <c r="S487" i="222"/>
  <c r="R487" i="222"/>
  <c r="P487" i="222"/>
  <c r="K487" i="222"/>
  <c r="J487" i="222"/>
  <c r="H487" i="222"/>
  <c r="AY486" i="222"/>
  <c r="AX486" i="222"/>
  <c r="AV486" i="222"/>
  <c r="AQ486" i="222"/>
  <c r="AP486" i="222"/>
  <c r="AN486" i="222"/>
  <c r="AI486" i="222"/>
  <c r="AH486" i="222"/>
  <c r="AF486" i="222"/>
  <c r="AA486" i="222"/>
  <c r="Z486" i="222"/>
  <c r="X486" i="222"/>
  <c r="S486" i="222"/>
  <c r="R486" i="222"/>
  <c r="P486" i="222"/>
  <c r="K486" i="222"/>
  <c r="J486" i="222"/>
  <c r="H486" i="222"/>
  <c r="AY485" i="222"/>
  <c r="AX485" i="222"/>
  <c r="AV485" i="222"/>
  <c r="AQ485" i="222"/>
  <c r="AP485" i="222"/>
  <c r="AN485" i="222"/>
  <c r="AI485" i="222"/>
  <c r="AH485" i="222"/>
  <c r="AF485" i="222"/>
  <c r="AA485" i="222"/>
  <c r="Z485" i="222"/>
  <c r="X485" i="222"/>
  <c r="S485" i="222"/>
  <c r="R485" i="222"/>
  <c r="P485" i="222"/>
  <c r="K485" i="222"/>
  <c r="J485" i="222"/>
  <c r="H485" i="222"/>
  <c r="AY484" i="222"/>
  <c r="AX484" i="222"/>
  <c r="AV484" i="222"/>
  <c r="AQ484" i="222"/>
  <c r="AP484" i="222"/>
  <c r="AN484" i="222"/>
  <c r="AI484" i="222"/>
  <c r="AH484" i="222"/>
  <c r="AF484" i="222"/>
  <c r="AA484" i="222"/>
  <c r="Z484" i="222"/>
  <c r="X484" i="222"/>
  <c r="S484" i="222"/>
  <c r="R484" i="222"/>
  <c r="P484" i="222"/>
  <c r="K484" i="222"/>
  <c r="J484" i="222"/>
  <c r="H484" i="222"/>
  <c r="AY483" i="222"/>
  <c r="AX483" i="222"/>
  <c r="AV483" i="222"/>
  <c r="AQ483" i="222"/>
  <c r="AP483" i="222"/>
  <c r="AN483" i="222"/>
  <c r="AI483" i="222"/>
  <c r="AH483" i="222"/>
  <c r="AF483" i="222"/>
  <c r="AA483" i="222"/>
  <c r="Z483" i="222"/>
  <c r="X483" i="222"/>
  <c r="S483" i="222"/>
  <c r="R483" i="222"/>
  <c r="P483" i="222"/>
  <c r="K483" i="222"/>
  <c r="J483" i="222"/>
  <c r="H483" i="222"/>
  <c r="AY482" i="222"/>
  <c r="AX482" i="222"/>
  <c r="AV482" i="222"/>
  <c r="AQ482" i="222"/>
  <c r="AP482" i="222"/>
  <c r="AN482" i="222"/>
  <c r="AI482" i="222"/>
  <c r="AH482" i="222"/>
  <c r="AF482" i="222"/>
  <c r="AA482" i="222"/>
  <c r="Z482" i="222"/>
  <c r="X482" i="222"/>
  <c r="S482" i="222"/>
  <c r="R482" i="222"/>
  <c r="P482" i="222"/>
  <c r="K482" i="222"/>
  <c r="J482" i="222"/>
  <c r="H482" i="222"/>
  <c r="AX481" i="222"/>
  <c r="AY481" i="222"/>
  <c r="AP481" i="222"/>
  <c r="AQ481" i="222"/>
  <c r="AH481" i="222"/>
  <c r="AI481" i="222"/>
  <c r="Z481" i="222"/>
  <c r="X481" i="222"/>
  <c r="R481" i="222"/>
  <c r="S481" i="222"/>
  <c r="J481" i="222"/>
  <c r="K481" i="222"/>
  <c r="AY480" i="222"/>
  <c r="AX480" i="222"/>
  <c r="AV480" i="222"/>
  <c r="AQ480" i="222"/>
  <c r="AP480" i="222"/>
  <c r="AN480" i="222"/>
  <c r="AI480" i="222"/>
  <c r="AH480" i="222"/>
  <c r="AF480" i="222"/>
  <c r="AA480" i="222"/>
  <c r="Z480" i="222"/>
  <c r="X480" i="222"/>
  <c r="S480" i="222"/>
  <c r="R480" i="222"/>
  <c r="P480" i="222"/>
  <c r="K480" i="222"/>
  <c r="J480" i="222"/>
  <c r="H480" i="222"/>
  <c r="AY479" i="222"/>
  <c r="AX479" i="222"/>
  <c r="AV479" i="222"/>
  <c r="AQ479" i="222"/>
  <c r="AP479" i="222"/>
  <c r="AN479" i="222"/>
  <c r="AI479" i="222"/>
  <c r="AH479" i="222"/>
  <c r="AF479" i="222"/>
  <c r="AA479" i="222"/>
  <c r="Z479" i="222"/>
  <c r="X479" i="222"/>
  <c r="S479" i="222"/>
  <c r="R479" i="222"/>
  <c r="P479" i="222"/>
  <c r="K479" i="222"/>
  <c r="J479" i="222"/>
  <c r="H479" i="222"/>
  <c r="AY478" i="222"/>
  <c r="AX478" i="222"/>
  <c r="AV478" i="222"/>
  <c r="AQ478" i="222"/>
  <c r="AP478" i="222"/>
  <c r="AN478" i="222"/>
  <c r="AI478" i="222"/>
  <c r="AH478" i="222"/>
  <c r="AF478" i="222"/>
  <c r="AA478" i="222"/>
  <c r="Z478" i="222"/>
  <c r="X478" i="222"/>
  <c r="S478" i="222"/>
  <c r="R478" i="222"/>
  <c r="P478" i="222"/>
  <c r="K478" i="222"/>
  <c r="J478" i="222"/>
  <c r="H478" i="222"/>
  <c r="AY477" i="222"/>
  <c r="AX477" i="222"/>
  <c r="AV477" i="222"/>
  <c r="AQ477" i="222"/>
  <c r="AP477" i="222"/>
  <c r="AN477" i="222"/>
  <c r="AI477" i="222"/>
  <c r="AH477" i="222"/>
  <c r="AF477" i="222"/>
  <c r="AA477" i="222"/>
  <c r="Z477" i="222"/>
  <c r="X477" i="222"/>
  <c r="S477" i="222"/>
  <c r="R477" i="222"/>
  <c r="P477" i="222"/>
  <c r="K477" i="222"/>
  <c r="J477" i="222"/>
  <c r="H477" i="222"/>
  <c r="AY476" i="222"/>
  <c r="AX476" i="222"/>
  <c r="AV476" i="222"/>
  <c r="AQ476" i="222"/>
  <c r="AP476" i="222"/>
  <c r="AN476" i="222"/>
  <c r="AI476" i="222"/>
  <c r="AH476" i="222"/>
  <c r="AF476" i="222"/>
  <c r="AA476" i="222"/>
  <c r="Z476" i="222"/>
  <c r="X476" i="222"/>
  <c r="S476" i="222"/>
  <c r="R476" i="222"/>
  <c r="P476" i="222"/>
  <c r="K476" i="222"/>
  <c r="J476" i="222"/>
  <c r="H476" i="222"/>
  <c r="AY475" i="222"/>
  <c r="AX475" i="222"/>
  <c r="AV475" i="222"/>
  <c r="AQ475" i="222"/>
  <c r="AP475" i="222"/>
  <c r="AN475" i="222"/>
  <c r="AI475" i="222"/>
  <c r="AH475" i="222"/>
  <c r="AF475" i="222"/>
  <c r="AA475" i="222"/>
  <c r="Z475" i="222"/>
  <c r="X475" i="222"/>
  <c r="S475" i="222"/>
  <c r="R475" i="222"/>
  <c r="P475" i="222"/>
  <c r="K475" i="222"/>
  <c r="J475" i="222"/>
  <c r="H475" i="222"/>
  <c r="AY474" i="222"/>
  <c r="AX474" i="222"/>
  <c r="AV474" i="222"/>
  <c r="AQ474" i="222"/>
  <c r="AP474" i="222"/>
  <c r="AN474" i="222"/>
  <c r="AI474" i="222"/>
  <c r="AH474" i="222"/>
  <c r="AF474" i="222"/>
  <c r="AA474" i="222"/>
  <c r="Z474" i="222"/>
  <c r="X474" i="222"/>
  <c r="S474" i="222"/>
  <c r="R474" i="222"/>
  <c r="P474" i="222"/>
  <c r="K474" i="222"/>
  <c r="J474" i="222"/>
  <c r="H474" i="222"/>
  <c r="AY473" i="222"/>
  <c r="AX473" i="222"/>
  <c r="AV473" i="222"/>
  <c r="AQ473" i="222"/>
  <c r="AP473" i="222"/>
  <c r="AN473" i="222"/>
  <c r="AI473" i="222"/>
  <c r="AH473" i="222"/>
  <c r="AF473" i="222"/>
  <c r="AA473" i="222"/>
  <c r="Z473" i="222"/>
  <c r="X473" i="222"/>
  <c r="S473" i="222"/>
  <c r="R473" i="222"/>
  <c r="P473" i="222"/>
  <c r="K473" i="222"/>
  <c r="J473" i="222"/>
  <c r="H473" i="222"/>
  <c r="AY472" i="222"/>
  <c r="AX472" i="222"/>
  <c r="AV472" i="222"/>
  <c r="AQ472" i="222"/>
  <c r="AP472" i="222"/>
  <c r="AN472" i="222"/>
  <c r="AI472" i="222"/>
  <c r="AH472" i="222"/>
  <c r="AF472" i="222"/>
  <c r="AA472" i="222"/>
  <c r="Z472" i="222"/>
  <c r="X472" i="222"/>
  <c r="S472" i="222"/>
  <c r="R472" i="222"/>
  <c r="P472" i="222"/>
  <c r="K472" i="222"/>
  <c r="J472" i="222"/>
  <c r="H472" i="222"/>
  <c r="AY471" i="222"/>
  <c r="AX471" i="222"/>
  <c r="AV471" i="222"/>
  <c r="AQ471" i="222"/>
  <c r="AP471" i="222"/>
  <c r="AN471" i="222"/>
  <c r="AI471" i="222"/>
  <c r="AH471" i="222"/>
  <c r="AF471" i="222"/>
  <c r="AA471" i="222"/>
  <c r="Z471" i="222"/>
  <c r="X471" i="222"/>
  <c r="S471" i="222"/>
  <c r="R471" i="222"/>
  <c r="P471" i="222"/>
  <c r="K471" i="222"/>
  <c r="J471" i="222"/>
  <c r="H471" i="222"/>
  <c r="AY470" i="222"/>
  <c r="AX470" i="222"/>
  <c r="AV470" i="222"/>
  <c r="AQ470" i="222"/>
  <c r="AP470" i="222"/>
  <c r="AN470" i="222"/>
  <c r="AI470" i="222"/>
  <c r="AH470" i="222"/>
  <c r="AF470" i="222"/>
  <c r="AA470" i="222"/>
  <c r="Z470" i="222"/>
  <c r="X470" i="222"/>
  <c r="S470" i="222"/>
  <c r="R470" i="222"/>
  <c r="P470" i="222"/>
  <c r="K470" i="222"/>
  <c r="J470" i="222"/>
  <c r="H470" i="222"/>
  <c r="AY469" i="222"/>
  <c r="AX469" i="222"/>
  <c r="AV469" i="222"/>
  <c r="AQ469" i="222"/>
  <c r="AP469" i="222"/>
  <c r="AN469" i="222"/>
  <c r="AI469" i="222"/>
  <c r="AH469" i="222"/>
  <c r="AF469" i="222"/>
  <c r="AA469" i="222"/>
  <c r="Z469" i="222"/>
  <c r="X469" i="222"/>
  <c r="S469" i="222"/>
  <c r="R469" i="222"/>
  <c r="P469" i="222"/>
  <c r="K469" i="222"/>
  <c r="J469" i="222"/>
  <c r="H469" i="222"/>
  <c r="AY468" i="222"/>
  <c r="AX468" i="222"/>
  <c r="AV468" i="222"/>
  <c r="AQ468" i="222"/>
  <c r="AP468" i="222"/>
  <c r="AN468" i="222"/>
  <c r="AI468" i="222"/>
  <c r="AH468" i="222"/>
  <c r="AF468" i="222"/>
  <c r="AA468" i="222"/>
  <c r="Z468" i="222"/>
  <c r="X468" i="222"/>
  <c r="S468" i="222"/>
  <c r="R468" i="222"/>
  <c r="P468" i="222"/>
  <c r="K468" i="222"/>
  <c r="J468" i="222"/>
  <c r="H468" i="222"/>
  <c r="AY467" i="222"/>
  <c r="AX467" i="222"/>
  <c r="AV467" i="222"/>
  <c r="AQ467" i="222"/>
  <c r="AP467" i="222"/>
  <c r="AN467" i="222"/>
  <c r="AI467" i="222"/>
  <c r="AH467" i="222"/>
  <c r="AF467" i="222"/>
  <c r="AA467" i="222"/>
  <c r="Z467" i="222"/>
  <c r="X467" i="222"/>
  <c r="S467" i="222"/>
  <c r="R467" i="222"/>
  <c r="P467" i="222"/>
  <c r="K467" i="222"/>
  <c r="J467" i="222"/>
  <c r="H467" i="222"/>
  <c r="AY466" i="222"/>
  <c r="AX466" i="222"/>
  <c r="AV466" i="222"/>
  <c r="AQ466" i="222"/>
  <c r="AP466" i="222"/>
  <c r="AN466" i="222"/>
  <c r="AI466" i="222"/>
  <c r="AH466" i="222"/>
  <c r="AF466" i="222"/>
  <c r="AA466" i="222"/>
  <c r="Z466" i="222"/>
  <c r="X466" i="222"/>
  <c r="S466" i="222"/>
  <c r="R466" i="222"/>
  <c r="P466" i="222"/>
  <c r="K466" i="222"/>
  <c r="J466" i="222"/>
  <c r="H466" i="222"/>
  <c r="AY465" i="222"/>
  <c r="AX465" i="222"/>
  <c r="AV465" i="222"/>
  <c r="AQ465" i="222"/>
  <c r="AP465" i="222"/>
  <c r="AN465" i="222"/>
  <c r="AI465" i="222"/>
  <c r="AH465" i="222"/>
  <c r="AF465" i="222"/>
  <c r="AA465" i="222"/>
  <c r="Z465" i="222"/>
  <c r="X465" i="222"/>
  <c r="S465" i="222"/>
  <c r="R465" i="222"/>
  <c r="P465" i="222"/>
  <c r="K465" i="222"/>
  <c r="J465" i="222"/>
  <c r="H465" i="222"/>
  <c r="AX464" i="222"/>
  <c r="AP464" i="222"/>
  <c r="AQ464" i="222"/>
  <c r="AH464" i="222"/>
  <c r="Z464" i="222"/>
  <c r="R464" i="222"/>
  <c r="J464" i="222"/>
  <c r="AY463" i="222"/>
  <c r="AX463" i="222"/>
  <c r="AV463" i="222"/>
  <c r="AQ463" i="222"/>
  <c r="AP463" i="222"/>
  <c r="AN463" i="222"/>
  <c r="AI463" i="222"/>
  <c r="AH463" i="222"/>
  <c r="AF463" i="222"/>
  <c r="AA463" i="222"/>
  <c r="Z463" i="222"/>
  <c r="X463" i="222"/>
  <c r="S463" i="222"/>
  <c r="R463" i="222"/>
  <c r="P463" i="222"/>
  <c r="K463" i="222"/>
  <c r="J463" i="222"/>
  <c r="H463" i="222"/>
  <c r="AY462" i="222"/>
  <c r="AX462" i="222"/>
  <c r="AV462" i="222"/>
  <c r="AQ462" i="222"/>
  <c r="AP462" i="222"/>
  <c r="AN462" i="222"/>
  <c r="AI462" i="222"/>
  <c r="AH462" i="222"/>
  <c r="AF462" i="222"/>
  <c r="AA462" i="222"/>
  <c r="Z462" i="222"/>
  <c r="X462" i="222"/>
  <c r="S462" i="222"/>
  <c r="R462" i="222"/>
  <c r="P462" i="222"/>
  <c r="K462" i="222"/>
  <c r="J462" i="222"/>
  <c r="H462" i="222"/>
  <c r="AY461" i="222"/>
  <c r="AX461" i="222"/>
  <c r="AV461" i="222"/>
  <c r="AQ461" i="222"/>
  <c r="AP461" i="222"/>
  <c r="AN461" i="222"/>
  <c r="AI461" i="222"/>
  <c r="AH461" i="222"/>
  <c r="AF461" i="222"/>
  <c r="AA461" i="222"/>
  <c r="Z461" i="222"/>
  <c r="X461" i="222"/>
  <c r="S461" i="222"/>
  <c r="R461" i="222"/>
  <c r="P461" i="222"/>
  <c r="K461" i="222"/>
  <c r="J461" i="222"/>
  <c r="H461" i="222"/>
  <c r="AY460" i="222"/>
  <c r="AX460" i="222"/>
  <c r="AV460" i="222"/>
  <c r="AQ460" i="222"/>
  <c r="AP460" i="222"/>
  <c r="AN460" i="222"/>
  <c r="AI460" i="222"/>
  <c r="AH460" i="222"/>
  <c r="AF460" i="222"/>
  <c r="AA460" i="222"/>
  <c r="Z460" i="222"/>
  <c r="X460" i="222"/>
  <c r="S460" i="222"/>
  <c r="R460" i="222"/>
  <c r="P460" i="222"/>
  <c r="K460" i="222"/>
  <c r="J460" i="222"/>
  <c r="H460" i="222"/>
  <c r="AY459" i="222"/>
  <c r="AX459" i="222"/>
  <c r="AV459" i="222"/>
  <c r="AQ459" i="222"/>
  <c r="AP459" i="222"/>
  <c r="AN459" i="222"/>
  <c r="AI459" i="222"/>
  <c r="AH459" i="222"/>
  <c r="AF459" i="222"/>
  <c r="AA459" i="222"/>
  <c r="Z459" i="222"/>
  <c r="X459" i="222"/>
  <c r="S459" i="222"/>
  <c r="R459" i="222"/>
  <c r="P459" i="222"/>
  <c r="K459" i="222"/>
  <c r="J459" i="222"/>
  <c r="H459" i="222"/>
  <c r="AY458" i="222"/>
  <c r="AX458" i="222"/>
  <c r="AV458" i="222"/>
  <c r="AQ458" i="222"/>
  <c r="AP458" i="222"/>
  <c r="AN458" i="222"/>
  <c r="AI458" i="222"/>
  <c r="AH458" i="222"/>
  <c r="AF458" i="222"/>
  <c r="AA458" i="222"/>
  <c r="Z458" i="222"/>
  <c r="X458" i="222"/>
  <c r="S458" i="222"/>
  <c r="R458" i="222"/>
  <c r="P458" i="222"/>
  <c r="K458" i="222"/>
  <c r="J458" i="222"/>
  <c r="H458" i="222"/>
  <c r="AY457" i="222"/>
  <c r="AX457" i="222"/>
  <c r="AV457" i="222"/>
  <c r="AQ457" i="222"/>
  <c r="AP457" i="222"/>
  <c r="AN457" i="222"/>
  <c r="AI457" i="222"/>
  <c r="AH457" i="222"/>
  <c r="AF457" i="222"/>
  <c r="AA457" i="222"/>
  <c r="Z457" i="222"/>
  <c r="X457" i="222"/>
  <c r="S457" i="222"/>
  <c r="R457" i="222"/>
  <c r="P457" i="222"/>
  <c r="K457" i="222"/>
  <c r="J457" i="222"/>
  <c r="H457" i="222"/>
  <c r="AY456" i="222"/>
  <c r="AX456" i="222"/>
  <c r="AV456" i="222"/>
  <c r="AQ456" i="222"/>
  <c r="AP456" i="222"/>
  <c r="AN456" i="222"/>
  <c r="AI456" i="222"/>
  <c r="AH456" i="222"/>
  <c r="AF456" i="222"/>
  <c r="AA456" i="222"/>
  <c r="Z456" i="222"/>
  <c r="X456" i="222"/>
  <c r="S456" i="222"/>
  <c r="R456" i="222"/>
  <c r="P456" i="222"/>
  <c r="K456" i="222"/>
  <c r="J456" i="222"/>
  <c r="H456" i="222"/>
  <c r="AY455" i="222"/>
  <c r="AX455" i="222"/>
  <c r="AV455" i="222"/>
  <c r="AQ455" i="222"/>
  <c r="AP455" i="222"/>
  <c r="AN455" i="222"/>
  <c r="AI455" i="222"/>
  <c r="AH455" i="222"/>
  <c r="AF455" i="222"/>
  <c r="AA455" i="222"/>
  <c r="Z455" i="222"/>
  <c r="X455" i="222"/>
  <c r="S455" i="222"/>
  <c r="R455" i="222"/>
  <c r="P455" i="222"/>
  <c r="K455" i="222"/>
  <c r="J455" i="222"/>
  <c r="H455" i="222"/>
  <c r="AY454" i="222"/>
  <c r="AX454" i="222"/>
  <c r="AV454" i="222"/>
  <c r="AQ454" i="222"/>
  <c r="AP454" i="222"/>
  <c r="AN454" i="222"/>
  <c r="AI454" i="222"/>
  <c r="AH454" i="222"/>
  <c r="AF454" i="222"/>
  <c r="AA454" i="222"/>
  <c r="Z454" i="222"/>
  <c r="X454" i="222"/>
  <c r="S454" i="222"/>
  <c r="R454" i="222"/>
  <c r="P454" i="222"/>
  <c r="K454" i="222"/>
  <c r="J454" i="222"/>
  <c r="H454" i="222"/>
  <c r="AY453" i="222"/>
  <c r="AX453" i="222"/>
  <c r="AV453" i="222"/>
  <c r="AQ453" i="222"/>
  <c r="AP453" i="222"/>
  <c r="AN453" i="222"/>
  <c r="AI453" i="222"/>
  <c r="AH453" i="222"/>
  <c r="AF453" i="222"/>
  <c r="AA453" i="222"/>
  <c r="Z453" i="222"/>
  <c r="X453" i="222"/>
  <c r="S453" i="222"/>
  <c r="R453" i="222"/>
  <c r="P453" i="222"/>
  <c r="K453" i="222"/>
  <c r="J453" i="222"/>
  <c r="H453" i="222"/>
  <c r="AY452" i="222"/>
  <c r="AX452" i="222"/>
  <c r="AV452" i="222"/>
  <c r="AQ452" i="222"/>
  <c r="AP452" i="222"/>
  <c r="AN452" i="222"/>
  <c r="AI452" i="222"/>
  <c r="AH452" i="222"/>
  <c r="AF452" i="222"/>
  <c r="AA452" i="222"/>
  <c r="Z452" i="222"/>
  <c r="X452" i="222"/>
  <c r="S452" i="222"/>
  <c r="R452" i="222"/>
  <c r="P452" i="222"/>
  <c r="K452" i="222"/>
  <c r="J452" i="222"/>
  <c r="H452" i="222"/>
  <c r="AY451" i="222"/>
  <c r="AX451" i="222"/>
  <c r="AV451" i="222"/>
  <c r="AQ451" i="222"/>
  <c r="AP451" i="222"/>
  <c r="AN451" i="222"/>
  <c r="AI451" i="222"/>
  <c r="AH451" i="222"/>
  <c r="AF451" i="222"/>
  <c r="AA451" i="222"/>
  <c r="Z451" i="222"/>
  <c r="X451" i="222"/>
  <c r="S451" i="222"/>
  <c r="R451" i="222"/>
  <c r="P451" i="222"/>
  <c r="K451" i="222"/>
  <c r="J451" i="222"/>
  <c r="H451" i="222"/>
  <c r="AY450" i="222"/>
  <c r="AX450" i="222"/>
  <c r="AV450" i="222"/>
  <c r="AQ450" i="222"/>
  <c r="AP450" i="222"/>
  <c r="AN450" i="222"/>
  <c r="AI450" i="222"/>
  <c r="AH450" i="222"/>
  <c r="AF450" i="222"/>
  <c r="AA450" i="222"/>
  <c r="Z450" i="222"/>
  <c r="X450" i="222"/>
  <c r="S450" i="222"/>
  <c r="R450" i="222"/>
  <c r="P450" i="222"/>
  <c r="K450" i="222"/>
  <c r="J450" i="222"/>
  <c r="H450" i="222"/>
  <c r="AY449" i="222"/>
  <c r="AX449" i="222"/>
  <c r="AV449" i="222"/>
  <c r="AQ449" i="222"/>
  <c r="AP449" i="222"/>
  <c r="AN449" i="222"/>
  <c r="AI449" i="222"/>
  <c r="AH449" i="222"/>
  <c r="AF449" i="222"/>
  <c r="AA449" i="222"/>
  <c r="Z449" i="222"/>
  <c r="X449" i="222"/>
  <c r="S449" i="222"/>
  <c r="R449" i="222"/>
  <c r="P449" i="222"/>
  <c r="K449" i="222"/>
  <c r="J449" i="222"/>
  <c r="H449" i="222"/>
  <c r="AY448" i="222"/>
  <c r="AX448" i="222"/>
  <c r="AV448" i="222"/>
  <c r="AQ448" i="222"/>
  <c r="AP448" i="222"/>
  <c r="AN448" i="222"/>
  <c r="AI448" i="222"/>
  <c r="AH448" i="222"/>
  <c r="AF448" i="222"/>
  <c r="AA448" i="222"/>
  <c r="Z448" i="222"/>
  <c r="X448" i="222"/>
  <c r="S448" i="222"/>
  <c r="R448" i="222"/>
  <c r="P448" i="222"/>
  <c r="K448" i="222"/>
  <c r="J448" i="222"/>
  <c r="H448" i="222"/>
  <c r="AX447" i="222"/>
  <c r="AP447" i="222"/>
  <c r="AQ447" i="222"/>
  <c r="AH447" i="222"/>
  <c r="Z447" i="222"/>
  <c r="R447" i="222"/>
  <c r="J447" i="222"/>
  <c r="AY446" i="222"/>
  <c r="AX446" i="222"/>
  <c r="AV446" i="222"/>
  <c r="AQ446" i="222"/>
  <c r="AP446" i="222"/>
  <c r="AN446" i="222"/>
  <c r="AI446" i="222"/>
  <c r="AH446" i="222"/>
  <c r="AF446" i="222"/>
  <c r="AA446" i="222"/>
  <c r="Z446" i="222"/>
  <c r="X446" i="222"/>
  <c r="S446" i="222"/>
  <c r="R446" i="222"/>
  <c r="P446" i="222"/>
  <c r="K446" i="222"/>
  <c r="J446" i="222"/>
  <c r="H446" i="222"/>
  <c r="AY445" i="222"/>
  <c r="AX445" i="222"/>
  <c r="AV445" i="222"/>
  <c r="AQ445" i="222"/>
  <c r="AP445" i="222"/>
  <c r="AN445" i="222"/>
  <c r="AI445" i="222"/>
  <c r="AH445" i="222"/>
  <c r="AF445" i="222"/>
  <c r="AA445" i="222"/>
  <c r="Z445" i="222"/>
  <c r="X445" i="222"/>
  <c r="S445" i="222"/>
  <c r="R445" i="222"/>
  <c r="P445" i="222"/>
  <c r="K445" i="222"/>
  <c r="J445" i="222"/>
  <c r="H445" i="222"/>
  <c r="AY444" i="222"/>
  <c r="AX444" i="222"/>
  <c r="AV444" i="222"/>
  <c r="AQ444" i="222"/>
  <c r="AP444" i="222"/>
  <c r="AN444" i="222"/>
  <c r="AI444" i="222"/>
  <c r="AH444" i="222"/>
  <c r="AF444" i="222"/>
  <c r="AA444" i="222"/>
  <c r="Z444" i="222"/>
  <c r="X444" i="222"/>
  <c r="S444" i="222"/>
  <c r="R444" i="222"/>
  <c r="P444" i="222"/>
  <c r="K444" i="222"/>
  <c r="J444" i="222"/>
  <c r="H444" i="222"/>
  <c r="AY443" i="222"/>
  <c r="AX443" i="222"/>
  <c r="AV443" i="222"/>
  <c r="AQ443" i="222"/>
  <c r="AP443" i="222"/>
  <c r="AN443" i="222"/>
  <c r="AI443" i="222"/>
  <c r="AH443" i="222"/>
  <c r="AF443" i="222"/>
  <c r="AA443" i="222"/>
  <c r="Z443" i="222"/>
  <c r="X443" i="222"/>
  <c r="S443" i="222"/>
  <c r="R443" i="222"/>
  <c r="P443" i="222"/>
  <c r="K443" i="222"/>
  <c r="J443" i="222"/>
  <c r="H443" i="222"/>
  <c r="AY442" i="222"/>
  <c r="AX442" i="222"/>
  <c r="AV442" i="222"/>
  <c r="AQ442" i="222"/>
  <c r="AP442" i="222"/>
  <c r="AN442" i="222"/>
  <c r="AI442" i="222"/>
  <c r="AH442" i="222"/>
  <c r="AF442" i="222"/>
  <c r="AA442" i="222"/>
  <c r="Z442" i="222"/>
  <c r="X442" i="222"/>
  <c r="S442" i="222"/>
  <c r="R442" i="222"/>
  <c r="P442" i="222"/>
  <c r="K442" i="222"/>
  <c r="J442" i="222"/>
  <c r="H442" i="222"/>
  <c r="AY441" i="222"/>
  <c r="AX441" i="222"/>
  <c r="AV441" i="222"/>
  <c r="AQ441" i="222"/>
  <c r="AP441" i="222"/>
  <c r="AN441" i="222"/>
  <c r="AI441" i="222"/>
  <c r="AH441" i="222"/>
  <c r="AF441" i="222"/>
  <c r="AA441" i="222"/>
  <c r="Z441" i="222"/>
  <c r="X441" i="222"/>
  <c r="S441" i="222"/>
  <c r="R441" i="222"/>
  <c r="P441" i="222"/>
  <c r="K441" i="222"/>
  <c r="J441" i="222"/>
  <c r="H441" i="222"/>
  <c r="AY440" i="222"/>
  <c r="AX440" i="222"/>
  <c r="AV440" i="222"/>
  <c r="AQ440" i="222"/>
  <c r="AP440" i="222"/>
  <c r="AN440" i="222"/>
  <c r="AI440" i="222"/>
  <c r="AH440" i="222"/>
  <c r="AF440" i="222"/>
  <c r="AA440" i="222"/>
  <c r="Z440" i="222"/>
  <c r="X440" i="222"/>
  <c r="S440" i="222"/>
  <c r="R440" i="222"/>
  <c r="P440" i="222"/>
  <c r="K440" i="222"/>
  <c r="J440" i="222"/>
  <c r="H440" i="222"/>
  <c r="AY439" i="222"/>
  <c r="AX439" i="222"/>
  <c r="AV439" i="222"/>
  <c r="AQ439" i="222"/>
  <c r="AP439" i="222"/>
  <c r="AN439" i="222"/>
  <c r="AI439" i="222"/>
  <c r="AH439" i="222"/>
  <c r="AF439" i="222"/>
  <c r="AA439" i="222"/>
  <c r="Z439" i="222"/>
  <c r="X439" i="222"/>
  <c r="S439" i="222"/>
  <c r="R439" i="222"/>
  <c r="P439" i="222"/>
  <c r="K439" i="222"/>
  <c r="J439" i="222"/>
  <c r="H439" i="222"/>
  <c r="AY438" i="222"/>
  <c r="AX438" i="222"/>
  <c r="AV438" i="222"/>
  <c r="AQ438" i="222"/>
  <c r="AP438" i="222"/>
  <c r="AN438" i="222"/>
  <c r="AI438" i="222"/>
  <c r="AH438" i="222"/>
  <c r="AF438" i="222"/>
  <c r="AA438" i="222"/>
  <c r="Z438" i="222"/>
  <c r="X438" i="222"/>
  <c r="S438" i="222"/>
  <c r="R438" i="222"/>
  <c r="P438" i="222"/>
  <c r="K438" i="222"/>
  <c r="J438" i="222"/>
  <c r="H438" i="222"/>
  <c r="AY437" i="222"/>
  <c r="AX437" i="222"/>
  <c r="AV437" i="222"/>
  <c r="AQ437" i="222"/>
  <c r="AP437" i="222"/>
  <c r="AN437" i="222"/>
  <c r="AI437" i="222"/>
  <c r="AH437" i="222"/>
  <c r="AF437" i="222"/>
  <c r="AA437" i="222"/>
  <c r="Z437" i="222"/>
  <c r="X437" i="222"/>
  <c r="S437" i="222"/>
  <c r="R437" i="222"/>
  <c r="P437" i="222"/>
  <c r="K437" i="222"/>
  <c r="J437" i="222"/>
  <c r="H437" i="222"/>
  <c r="AY436" i="222"/>
  <c r="AX436" i="222"/>
  <c r="AV436" i="222"/>
  <c r="AQ436" i="222"/>
  <c r="AP436" i="222"/>
  <c r="AN436" i="222"/>
  <c r="AI436" i="222"/>
  <c r="AH436" i="222"/>
  <c r="AF436" i="222"/>
  <c r="AA436" i="222"/>
  <c r="Z436" i="222"/>
  <c r="X436" i="222"/>
  <c r="S436" i="222"/>
  <c r="R436" i="222"/>
  <c r="P436" i="222"/>
  <c r="K436" i="222"/>
  <c r="J436" i="222"/>
  <c r="H436" i="222"/>
  <c r="AY435" i="222"/>
  <c r="AX435" i="222"/>
  <c r="AV435" i="222"/>
  <c r="AQ435" i="222"/>
  <c r="AP435" i="222"/>
  <c r="AN435" i="222"/>
  <c r="AI435" i="222"/>
  <c r="AH435" i="222"/>
  <c r="AF435" i="222"/>
  <c r="AA435" i="222"/>
  <c r="Z435" i="222"/>
  <c r="X435" i="222"/>
  <c r="S435" i="222"/>
  <c r="R435" i="222"/>
  <c r="P435" i="222"/>
  <c r="K435" i="222"/>
  <c r="J435" i="222"/>
  <c r="H435" i="222"/>
  <c r="AY434" i="222"/>
  <c r="AX434" i="222"/>
  <c r="AV434" i="222"/>
  <c r="AQ434" i="222"/>
  <c r="AP434" i="222"/>
  <c r="AN434" i="222"/>
  <c r="AI434" i="222"/>
  <c r="AH434" i="222"/>
  <c r="AF434" i="222"/>
  <c r="AA434" i="222"/>
  <c r="Z434" i="222"/>
  <c r="X434" i="222"/>
  <c r="S434" i="222"/>
  <c r="R434" i="222"/>
  <c r="P434" i="222"/>
  <c r="K434" i="222"/>
  <c r="J434" i="222"/>
  <c r="H434" i="222"/>
  <c r="AY433" i="222"/>
  <c r="AX433" i="222"/>
  <c r="AV433" i="222"/>
  <c r="AQ433" i="222"/>
  <c r="AP433" i="222"/>
  <c r="AN433" i="222"/>
  <c r="AI433" i="222"/>
  <c r="AH433" i="222"/>
  <c r="AF433" i="222"/>
  <c r="AA433" i="222"/>
  <c r="Z433" i="222"/>
  <c r="X433" i="222"/>
  <c r="S433" i="222"/>
  <c r="R433" i="222"/>
  <c r="P433" i="222"/>
  <c r="K433" i="222"/>
  <c r="J433" i="222"/>
  <c r="H433" i="222"/>
  <c r="AY432" i="222"/>
  <c r="AX432" i="222"/>
  <c r="AV432" i="222"/>
  <c r="AQ432" i="222"/>
  <c r="AP432" i="222"/>
  <c r="AN432" i="222"/>
  <c r="AI432" i="222"/>
  <c r="AH432" i="222"/>
  <c r="AF432" i="222"/>
  <c r="AA432" i="222"/>
  <c r="Z432" i="222"/>
  <c r="X432" i="222"/>
  <c r="S432" i="222"/>
  <c r="R432" i="222"/>
  <c r="P432" i="222"/>
  <c r="K432" i="222"/>
  <c r="J432" i="222"/>
  <c r="H432" i="222"/>
  <c r="AY431" i="222"/>
  <c r="AX431" i="222"/>
  <c r="AV431" i="222"/>
  <c r="AQ431" i="222"/>
  <c r="AP431" i="222"/>
  <c r="AN431" i="222"/>
  <c r="AI431" i="222"/>
  <c r="AH431" i="222"/>
  <c r="AF431" i="222"/>
  <c r="AA431" i="222"/>
  <c r="Z431" i="222"/>
  <c r="X431" i="222"/>
  <c r="S431" i="222"/>
  <c r="R431" i="222"/>
  <c r="P431" i="222"/>
  <c r="K431" i="222"/>
  <c r="J431" i="222"/>
  <c r="H431" i="222"/>
  <c r="AX430" i="222"/>
  <c r="AY430" i="222"/>
  <c r="AP430" i="222"/>
  <c r="AQ430" i="222"/>
  <c r="AH430" i="222"/>
  <c r="AI430" i="222"/>
  <c r="Z430" i="222"/>
  <c r="AA430" i="222"/>
  <c r="R430" i="222"/>
  <c r="S430" i="222"/>
  <c r="J430" i="222"/>
  <c r="K430" i="222"/>
  <c r="AY429" i="222"/>
  <c r="AX429" i="222"/>
  <c r="AV429" i="222"/>
  <c r="AQ429" i="222"/>
  <c r="AP429" i="222"/>
  <c r="AN429" i="222"/>
  <c r="AI429" i="222"/>
  <c r="AH429" i="222"/>
  <c r="AF429" i="222"/>
  <c r="AA429" i="222"/>
  <c r="Z429" i="222"/>
  <c r="X429" i="222"/>
  <c r="S429" i="222"/>
  <c r="R429" i="222"/>
  <c r="P429" i="222"/>
  <c r="K429" i="222"/>
  <c r="J429" i="222"/>
  <c r="H429" i="222"/>
  <c r="AY428" i="222"/>
  <c r="AX428" i="222"/>
  <c r="AV428" i="222"/>
  <c r="AQ428" i="222"/>
  <c r="AP428" i="222"/>
  <c r="AN428" i="222"/>
  <c r="AI428" i="222"/>
  <c r="AH428" i="222"/>
  <c r="AF428" i="222"/>
  <c r="AA428" i="222"/>
  <c r="Z428" i="222"/>
  <c r="X428" i="222"/>
  <c r="S428" i="222"/>
  <c r="R428" i="222"/>
  <c r="P428" i="222"/>
  <c r="K428" i="222"/>
  <c r="J428" i="222"/>
  <c r="H428" i="222"/>
  <c r="AY427" i="222"/>
  <c r="AX427" i="222"/>
  <c r="AV427" i="222"/>
  <c r="AQ427" i="222"/>
  <c r="AP427" i="222"/>
  <c r="AN427" i="222"/>
  <c r="AI427" i="222"/>
  <c r="AH427" i="222"/>
  <c r="AF427" i="222"/>
  <c r="AA427" i="222"/>
  <c r="Z427" i="222"/>
  <c r="X427" i="222"/>
  <c r="S427" i="222"/>
  <c r="R427" i="222"/>
  <c r="P427" i="222"/>
  <c r="K427" i="222"/>
  <c r="J427" i="222"/>
  <c r="H427" i="222"/>
  <c r="AY426" i="222"/>
  <c r="AX426" i="222"/>
  <c r="AV426" i="222"/>
  <c r="AQ426" i="222"/>
  <c r="AP426" i="222"/>
  <c r="AN426" i="222"/>
  <c r="AI426" i="222"/>
  <c r="AH426" i="222"/>
  <c r="AF426" i="222"/>
  <c r="AA426" i="222"/>
  <c r="Z426" i="222"/>
  <c r="X426" i="222"/>
  <c r="S426" i="222"/>
  <c r="R426" i="222"/>
  <c r="P426" i="222"/>
  <c r="K426" i="222"/>
  <c r="J426" i="222"/>
  <c r="H426" i="222"/>
  <c r="AY425" i="222"/>
  <c r="AX425" i="222"/>
  <c r="AV425" i="222"/>
  <c r="AQ425" i="222"/>
  <c r="AP425" i="222"/>
  <c r="AN425" i="222"/>
  <c r="AI425" i="222"/>
  <c r="AH425" i="222"/>
  <c r="AF425" i="222"/>
  <c r="AA425" i="222"/>
  <c r="Z425" i="222"/>
  <c r="X425" i="222"/>
  <c r="S425" i="222"/>
  <c r="R425" i="222"/>
  <c r="P425" i="222"/>
  <c r="K425" i="222"/>
  <c r="J425" i="222"/>
  <c r="H425" i="222"/>
  <c r="AY424" i="222"/>
  <c r="AX424" i="222"/>
  <c r="AV424" i="222"/>
  <c r="AQ424" i="222"/>
  <c r="AP424" i="222"/>
  <c r="AN424" i="222"/>
  <c r="AI424" i="222"/>
  <c r="AH424" i="222"/>
  <c r="AF424" i="222"/>
  <c r="AA424" i="222"/>
  <c r="Z424" i="222"/>
  <c r="X424" i="222"/>
  <c r="S424" i="222"/>
  <c r="R424" i="222"/>
  <c r="P424" i="222"/>
  <c r="K424" i="222"/>
  <c r="J424" i="222"/>
  <c r="H424" i="222"/>
  <c r="AY423" i="222"/>
  <c r="AX423" i="222"/>
  <c r="AV423" i="222"/>
  <c r="AQ423" i="222"/>
  <c r="AP423" i="222"/>
  <c r="AN423" i="222"/>
  <c r="AI423" i="222"/>
  <c r="AH423" i="222"/>
  <c r="AF423" i="222"/>
  <c r="AA423" i="222"/>
  <c r="Z423" i="222"/>
  <c r="X423" i="222"/>
  <c r="S423" i="222"/>
  <c r="R423" i="222"/>
  <c r="P423" i="222"/>
  <c r="K423" i="222"/>
  <c r="J423" i="222"/>
  <c r="H423" i="222"/>
  <c r="AY422" i="222"/>
  <c r="AX422" i="222"/>
  <c r="AV422" i="222"/>
  <c r="AQ422" i="222"/>
  <c r="AP422" i="222"/>
  <c r="AN422" i="222"/>
  <c r="AI422" i="222"/>
  <c r="AH422" i="222"/>
  <c r="AF422" i="222"/>
  <c r="AA422" i="222"/>
  <c r="Z422" i="222"/>
  <c r="X422" i="222"/>
  <c r="S422" i="222"/>
  <c r="R422" i="222"/>
  <c r="P422" i="222"/>
  <c r="K422" i="222"/>
  <c r="J422" i="222"/>
  <c r="H422" i="222"/>
  <c r="AY421" i="222"/>
  <c r="AX421" i="222"/>
  <c r="AV421" i="222"/>
  <c r="AQ421" i="222"/>
  <c r="AP421" i="222"/>
  <c r="AN421" i="222"/>
  <c r="AI421" i="222"/>
  <c r="AH421" i="222"/>
  <c r="AF421" i="222"/>
  <c r="AA421" i="222"/>
  <c r="Z421" i="222"/>
  <c r="X421" i="222"/>
  <c r="S421" i="222"/>
  <c r="R421" i="222"/>
  <c r="P421" i="222"/>
  <c r="K421" i="222"/>
  <c r="J421" i="222"/>
  <c r="H421" i="222"/>
  <c r="AY420" i="222"/>
  <c r="AX420" i="222"/>
  <c r="AV420" i="222"/>
  <c r="AQ420" i="222"/>
  <c r="AP420" i="222"/>
  <c r="AN420" i="222"/>
  <c r="AI420" i="222"/>
  <c r="AH420" i="222"/>
  <c r="AF420" i="222"/>
  <c r="AA420" i="222"/>
  <c r="Z420" i="222"/>
  <c r="X420" i="222"/>
  <c r="S420" i="222"/>
  <c r="R420" i="222"/>
  <c r="P420" i="222"/>
  <c r="K420" i="222"/>
  <c r="J420" i="222"/>
  <c r="H420" i="222"/>
  <c r="AY419" i="222"/>
  <c r="AX419" i="222"/>
  <c r="AV419" i="222"/>
  <c r="AQ419" i="222"/>
  <c r="AP419" i="222"/>
  <c r="AN419" i="222"/>
  <c r="AI419" i="222"/>
  <c r="AH419" i="222"/>
  <c r="AF419" i="222"/>
  <c r="AA419" i="222"/>
  <c r="Z419" i="222"/>
  <c r="X419" i="222"/>
  <c r="S419" i="222"/>
  <c r="R419" i="222"/>
  <c r="P419" i="222"/>
  <c r="K419" i="222"/>
  <c r="J419" i="222"/>
  <c r="H419" i="222"/>
  <c r="AY418" i="222"/>
  <c r="AX418" i="222"/>
  <c r="AV418" i="222"/>
  <c r="AQ418" i="222"/>
  <c r="AP418" i="222"/>
  <c r="AN418" i="222"/>
  <c r="AI418" i="222"/>
  <c r="AH418" i="222"/>
  <c r="AF418" i="222"/>
  <c r="AA418" i="222"/>
  <c r="Z418" i="222"/>
  <c r="X418" i="222"/>
  <c r="S418" i="222"/>
  <c r="R418" i="222"/>
  <c r="P418" i="222"/>
  <c r="K418" i="222"/>
  <c r="J418" i="222"/>
  <c r="H418" i="222"/>
  <c r="AY417" i="222"/>
  <c r="AX417" i="222"/>
  <c r="AV417" i="222"/>
  <c r="AQ417" i="222"/>
  <c r="AP417" i="222"/>
  <c r="AN417" i="222"/>
  <c r="AI417" i="222"/>
  <c r="AH417" i="222"/>
  <c r="AF417" i="222"/>
  <c r="AA417" i="222"/>
  <c r="Z417" i="222"/>
  <c r="X417" i="222"/>
  <c r="S417" i="222"/>
  <c r="R417" i="222"/>
  <c r="P417" i="222"/>
  <c r="K417" i="222"/>
  <c r="J417" i="222"/>
  <c r="H417" i="222"/>
  <c r="AY416" i="222"/>
  <c r="AX416" i="222"/>
  <c r="AV416" i="222"/>
  <c r="AQ416" i="222"/>
  <c r="AP416" i="222"/>
  <c r="AN416" i="222"/>
  <c r="AI416" i="222"/>
  <c r="AH416" i="222"/>
  <c r="AF416" i="222"/>
  <c r="AA416" i="222"/>
  <c r="Z416" i="222"/>
  <c r="X416" i="222"/>
  <c r="S416" i="222"/>
  <c r="R416" i="222"/>
  <c r="P416" i="222"/>
  <c r="K416" i="222"/>
  <c r="J416" i="222"/>
  <c r="H416" i="222"/>
  <c r="AY415" i="222"/>
  <c r="AX415" i="222"/>
  <c r="AV415" i="222"/>
  <c r="AQ415" i="222"/>
  <c r="AP415" i="222"/>
  <c r="AN415" i="222"/>
  <c r="AI415" i="222"/>
  <c r="AH415" i="222"/>
  <c r="AF415" i="222"/>
  <c r="AA415" i="222"/>
  <c r="Z415" i="222"/>
  <c r="X415" i="222"/>
  <c r="S415" i="222"/>
  <c r="R415" i="222"/>
  <c r="P415" i="222"/>
  <c r="K415" i="222"/>
  <c r="J415" i="222"/>
  <c r="H415" i="222"/>
  <c r="AY414" i="222"/>
  <c r="AX414" i="222"/>
  <c r="AV414" i="222"/>
  <c r="AQ414" i="222"/>
  <c r="AP414" i="222"/>
  <c r="AN414" i="222"/>
  <c r="AI414" i="222"/>
  <c r="AH414" i="222"/>
  <c r="AF414" i="222"/>
  <c r="AA414" i="222"/>
  <c r="Z414" i="222"/>
  <c r="X414" i="222"/>
  <c r="S414" i="222"/>
  <c r="R414" i="222"/>
  <c r="P414" i="222"/>
  <c r="K414" i="222"/>
  <c r="J414" i="222"/>
  <c r="H414" i="222"/>
  <c r="AX413" i="222"/>
  <c r="AY413" i="222"/>
  <c r="AP413" i="222"/>
  <c r="AQ413" i="222"/>
  <c r="AH413" i="222"/>
  <c r="AI413" i="222"/>
  <c r="Z413" i="222"/>
  <c r="AA413" i="222"/>
  <c r="R413" i="222"/>
  <c r="S413" i="222"/>
  <c r="J413" i="222"/>
  <c r="K413" i="222"/>
  <c r="AY412" i="222"/>
  <c r="AX412" i="222"/>
  <c r="AV412" i="222"/>
  <c r="AQ412" i="222"/>
  <c r="AP412" i="222"/>
  <c r="AN412" i="222"/>
  <c r="AI412" i="222"/>
  <c r="AH412" i="222"/>
  <c r="AF412" i="222"/>
  <c r="AA412" i="222"/>
  <c r="Z412" i="222"/>
  <c r="X412" i="222"/>
  <c r="S412" i="222"/>
  <c r="R412" i="222"/>
  <c r="P412" i="222"/>
  <c r="K412" i="222"/>
  <c r="J412" i="222"/>
  <c r="H412" i="222"/>
  <c r="AY411" i="222"/>
  <c r="AX411" i="222"/>
  <c r="AV411" i="222"/>
  <c r="AQ411" i="222"/>
  <c r="AP411" i="222"/>
  <c r="AN411" i="222"/>
  <c r="AI411" i="222"/>
  <c r="AH411" i="222"/>
  <c r="AF411" i="222"/>
  <c r="AA411" i="222"/>
  <c r="Z411" i="222"/>
  <c r="X411" i="222"/>
  <c r="S411" i="222"/>
  <c r="R411" i="222"/>
  <c r="P411" i="222"/>
  <c r="K411" i="222"/>
  <c r="J411" i="222"/>
  <c r="H411" i="222"/>
  <c r="AY410" i="222"/>
  <c r="AX410" i="222"/>
  <c r="AV410" i="222"/>
  <c r="AQ410" i="222"/>
  <c r="AP410" i="222"/>
  <c r="AN410" i="222"/>
  <c r="AI410" i="222"/>
  <c r="AH410" i="222"/>
  <c r="AF410" i="222"/>
  <c r="AA410" i="222"/>
  <c r="Z410" i="222"/>
  <c r="X410" i="222"/>
  <c r="S410" i="222"/>
  <c r="R410" i="222"/>
  <c r="P410" i="222"/>
  <c r="K410" i="222"/>
  <c r="J410" i="222"/>
  <c r="H410" i="222"/>
  <c r="AY409" i="222"/>
  <c r="AX409" i="222"/>
  <c r="AV409" i="222"/>
  <c r="AQ409" i="222"/>
  <c r="AP409" i="222"/>
  <c r="AN409" i="222"/>
  <c r="AI409" i="222"/>
  <c r="AH409" i="222"/>
  <c r="AF409" i="222"/>
  <c r="AA409" i="222"/>
  <c r="Z409" i="222"/>
  <c r="X409" i="222"/>
  <c r="S409" i="222"/>
  <c r="R409" i="222"/>
  <c r="P409" i="222"/>
  <c r="K409" i="222"/>
  <c r="J409" i="222"/>
  <c r="H409" i="222"/>
  <c r="AY408" i="222"/>
  <c r="AX408" i="222"/>
  <c r="AV408" i="222"/>
  <c r="AQ408" i="222"/>
  <c r="AP408" i="222"/>
  <c r="AN408" i="222"/>
  <c r="AI408" i="222"/>
  <c r="AH408" i="222"/>
  <c r="AF408" i="222"/>
  <c r="AA408" i="222"/>
  <c r="Z408" i="222"/>
  <c r="X408" i="222"/>
  <c r="S408" i="222"/>
  <c r="R408" i="222"/>
  <c r="P408" i="222"/>
  <c r="K408" i="222"/>
  <c r="J408" i="222"/>
  <c r="H408" i="222"/>
  <c r="AY407" i="222"/>
  <c r="AX407" i="222"/>
  <c r="AV407" i="222"/>
  <c r="AQ407" i="222"/>
  <c r="AP407" i="222"/>
  <c r="AN407" i="222"/>
  <c r="AI407" i="222"/>
  <c r="AH407" i="222"/>
  <c r="AF407" i="222"/>
  <c r="AA407" i="222"/>
  <c r="Z407" i="222"/>
  <c r="X407" i="222"/>
  <c r="S407" i="222"/>
  <c r="R407" i="222"/>
  <c r="P407" i="222"/>
  <c r="K407" i="222"/>
  <c r="J407" i="222"/>
  <c r="H407" i="222"/>
  <c r="AY406" i="222"/>
  <c r="AX406" i="222"/>
  <c r="AV406" i="222"/>
  <c r="AQ406" i="222"/>
  <c r="AP406" i="222"/>
  <c r="AN406" i="222"/>
  <c r="AI406" i="222"/>
  <c r="AH406" i="222"/>
  <c r="AF406" i="222"/>
  <c r="AA406" i="222"/>
  <c r="Z406" i="222"/>
  <c r="X406" i="222"/>
  <c r="S406" i="222"/>
  <c r="R406" i="222"/>
  <c r="P406" i="222"/>
  <c r="K406" i="222"/>
  <c r="J406" i="222"/>
  <c r="H406" i="222"/>
  <c r="AY405" i="222"/>
  <c r="AX405" i="222"/>
  <c r="AV405" i="222"/>
  <c r="AQ405" i="222"/>
  <c r="AP405" i="222"/>
  <c r="AN405" i="222"/>
  <c r="AI405" i="222"/>
  <c r="AH405" i="222"/>
  <c r="AF405" i="222"/>
  <c r="AA405" i="222"/>
  <c r="Z405" i="222"/>
  <c r="X405" i="222"/>
  <c r="S405" i="222"/>
  <c r="R405" i="222"/>
  <c r="P405" i="222"/>
  <c r="K405" i="222"/>
  <c r="J405" i="222"/>
  <c r="H405" i="222"/>
  <c r="AY404" i="222"/>
  <c r="AX404" i="222"/>
  <c r="AV404" i="222"/>
  <c r="AQ404" i="222"/>
  <c r="AP404" i="222"/>
  <c r="AN404" i="222"/>
  <c r="AI404" i="222"/>
  <c r="AH404" i="222"/>
  <c r="AF404" i="222"/>
  <c r="AA404" i="222"/>
  <c r="Z404" i="222"/>
  <c r="X404" i="222"/>
  <c r="S404" i="222"/>
  <c r="R404" i="222"/>
  <c r="P404" i="222"/>
  <c r="K404" i="222"/>
  <c r="J404" i="222"/>
  <c r="H404" i="222"/>
  <c r="AY403" i="222"/>
  <c r="AX403" i="222"/>
  <c r="AV403" i="222"/>
  <c r="AQ403" i="222"/>
  <c r="AP403" i="222"/>
  <c r="AN403" i="222"/>
  <c r="AI403" i="222"/>
  <c r="AH403" i="222"/>
  <c r="AF403" i="222"/>
  <c r="AA403" i="222"/>
  <c r="Z403" i="222"/>
  <c r="X403" i="222"/>
  <c r="S403" i="222"/>
  <c r="R403" i="222"/>
  <c r="P403" i="222"/>
  <c r="K403" i="222"/>
  <c r="J403" i="222"/>
  <c r="H403" i="222"/>
  <c r="AY402" i="222"/>
  <c r="AX402" i="222"/>
  <c r="AV402" i="222"/>
  <c r="AQ402" i="222"/>
  <c r="AP402" i="222"/>
  <c r="AN402" i="222"/>
  <c r="AI402" i="222"/>
  <c r="AH402" i="222"/>
  <c r="AF402" i="222"/>
  <c r="AA402" i="222"/>
  <c r="Z402" i="222"/>
  <c r="X402" i="222"/>
  <c r="S402" i="222"/>
  <c r="R402" i="222"/>
  <c r="P402" i="222"/>
  <c r="K402" i="222"/>
  <c r="J402" i="222"/>
  <c r="H402" i="222"/>
  <c r="AY401" i="222"/>
  <c r="AX401" i="222"/>
  <c r="AV401" i="222"/>
  <c r="AQ401" i="222"/>
  <c r="AP401" i="222"/>
  <c r="AN401" i="222"/>
  <c r="AI401" i="222"/>
  <c r="AH401" i="222"/>
  <c r="AF401" i="222"/>
  <c r="AA401" i="222"/>
  <c r="Z401" i="222"/>
  <c r="X401" i="222"/>
  <c r="S401" i="222"/>
  <c r="R401" i="222"/>
  <c r="P401" i="222"/>
  <c r="K401" i="222"/>
  <c r="J401" i="222"/>
  <c r="H401" i="222"/>
  <c r="AY400" i="222"/>
  <c r="AX400" i="222"/>
  <c r="AV400" i="222"/>
  <c r="AQ400" i="222"/>
  <c r="AP400" i="222"/>
  <c r="AN400" i="222"/>
  <c r="AI400" i="222"/>
  <c r="AH400" i="222"/>
  <c r="AF400" i="222"/>
  <c r="AA400" i="222"/>
  <c r="Z400" i="222"/>
  <c r="X400" i="222"/>
  <c r="S400" i="222"/>
  <c r="R400" i="222"/>
  <c r="P400" i="222"/>
  <c r="K400" i="222"/>
  <c r="J400" i="222"/>
  <c r="H400" i="222"/>
  <c r="AY399" i="222"/>
  <c r="AX399" i="222"/>
  <c r="AV399" i="222"/>
  <c r="AQ399" i="222"/>
  <c r="AP399" i="222"/>
  <c r="AN399" i="222"/>
  <c r="AI399" i="222"/>
  <c r="AH399" i="222"/>
  <c r="AF399" i="222"/>
  <c r="AA399" i="222"/>
  <c r="Z399" i="222"/>
  <c r="X399" i="222"/>
  <c r="S399" i="222"/>
  <c r="R399" i="222"/>
  <c r="P399" i="222"/>
  <c r="K399" i="222"/>
  <c r="J399" i="222"/>
  <c r="H399" i="222"/>
  <c r="AY398" i="222"/>
  <c r="AX398" i="222"/>
  <c r="AV398" i="222"/>
  <c r="AQ398" i="222"/>
  <c r="AP398" i="222"/>
  <c r="AN398" i="222"/>
  <c r="AI398" i="222"/>
  <c r="AH398" i="222"/>
  <c r="AF398" i="222"/>
  <c r="AA398" i="222"/>
  <c r="Z398" i="222"/>
  <c r="X398" i="222"/>
  <c r="S398" i="222"/>
  <c r="R398" i="222"/>
  <c r="P398" i="222"/>
  <c r="K398" i="222"/>
  <c r="J398" i="222"/>
  <c r="H398" i="222"/>
  <c r="AY397" i="222"/>
  <c r="AX397" i="222"/>
  <c r="AV397" i="222"/>
  <c r="AQ397" i="222"/>
  <c r="AP397" i="222"/>
  <c r="AN397" i="222"/>
  <c r="AI397" i="222"/>
  <c r="AH397" i="222"/>
  <c r="AF397" i="222"/>
  <c r="AA397" i="222"/>
  <c r="Z397" i="222"/>
  <c r="X397" i="222"/>
  <c r="S397" i="222"/>
  <c r="R397" i="222"/>
  <c r="P397" i="222"/>
  <c r="K397" i="222"/>
  <c r="J397" i="222"/>
  <c r="H397" i="222"/>
  <c r="AX396" i="222"/>
  <c r="AY396" i="222"/>
  <c r="AP396" i="222"/>
  <c r="AQ396" i="222"/>
  <c r="AH396" i="222"/>
  <c r="AI396" i="222"/>
  <c r="Z396" i="222"/>
  <c r="AA396" i="222"/>
  <c r="R396" i="222"/>
  <c r="S396" i="222"/>
  <c r="J396" i="222"/>
  <c r="K396" i="222"/>
  <c r="AY395" i="222"/>
  <c r="AX395" i="222"/>
  <c r="AV395" i="222"/>
  <c r="AQ395" i="222"/>
  <c r="AP395" i="222"/>
  <c r="AN395" i="222"/>
  <c r="AI395" i="222"/>
  <c r="AH395" i="222"/>
  <c r="AF395" i="222"/>
  <c r="AA395" i="222"/>
  <c r="Z395" i="222"/>
  <c r="X395" i="222"/>
  <c r="S395" i="222"/>
  <c r="R395" i="222"/>
  <c r="P395" i="222"/>
  <c r="K395" i="222"/>
  <c r="J395" i="222"/>
  <c r="H395" i="222"/>
  <c r="AY394" i="222"/>
  <c r="AX394" i="222"/>
  <c r="AV394" i="222"/>
  <c r="AQ394" i="222"/>
  <c r="AP394" i="222"/>
  <c r="AN394" i="222"/>
  <c r="AI394" i="222"/>
  <c r="AH394" i="222"/>
  <c r="AF394" i="222"/>
  <c r="AA394" i="222"/>
  <c r="Z394" i="222"/>
  <c r="X394" i="222"/>
  <c r="S394" i="222"/>
  <c r="R394" i="222"/>
  <c r="P394" i="222"/>
  <c r="K394" i="222"/>
  <c r="J394" i="222"/>
  <c r="H394" i="222"/>
  <c r="AY393" i="222"/>
  <c r="AX393" i="222"/>
  <c r="AV393" i="222"/>
  <c r="AQ393" i="222"/>
  <c r="AP393" i="222"/>
  <c r="AN393" i="222"/>
  <c r="AI393" i="222"/>
  <c r="AH393" i="222"/>
  <c r="AF393" i="222"/>
  <c r="AA393" i="222"/>
  <c r="Z393" i="222"/>
  <c r="X393" i="222"/>
  <c r="S393" i="222"/>
  <c r="R393" i="222"/>
  <c r="P393" i="222"/>
  <c r="K393" i="222"/>
  <c r="J393" i="222"/>
  <c r="H393" i="222"/>
  <c r="AY392" i="222"/>
  <c r="AX392" i="222"/>
  <c r="AV392" i="222"/>
  <c r="AQ392" i="222"/>
  <c r="AP392" i="222"/>
  <c r="AN392" i="222"/>
  <c r="AI392" i="222"/>
  <c r="AH392" i="222"/>
  <c r="AF392" i="222"/>
  <c r="AA392" i="222"/>
  <c r="Z392" i="222"/>
  <c r="X392" i="222"/>
  <c r="S392" i="222"/>
  <c r="R392" i="222"/>
  <c r="P392" i="222"/>
  <c r="K392" i="222"/>
  <c r="J392" i="222"/>
  <c r="H392" i="222"/>
  <c r="AY391" i="222"/>
  <c r="AX391" i="222"/>
  <c r="AV391" i="222"/>
  <c r="AQ391" i="222"/>
  <c r="AP391" i="222"/>
  <c r="AN391" i="222"/>
  <c r="AI391" i="222"/>
  <c r="AH391" i="222"/>
  <c r="AF391" i="222"/>
  <c r="AA391" i="222"/>
  <c r="Z391" i="222"/>
  <c r="X391" i="222"/>
  <c r="S391" i="222"/>
  <c r="R391" i="222"/>
  <c r="P391" i="222"/>
  <c r="K391" i="222"/>
  <c r="J391" i="222"/>
  <c r="H391" i="222"/>
  <c r="AY390" i="222"/>
  <c r="AX390" i="222"/>
  <c r="AV390" i="222"/>
  <c r="AQ390" i="222"/>
  <c r="AP390" i="222"/>
  <c r="AN390" i="222"/>
  <c r="AI390" i="222"/>
  <c r="AH390" i="222"/>
  <c r="AF390" i="222"/>
  <c r="AA390" i="222"/>
  <c r="Z390" i="222"/>
  <c r="X390" i="222"/>
  <c r="S390" i="222"/>
  <c r="R390" i="222"/>
  <c r="P390" i="222"/>
  <c r="K390" i="222"/>
  <c r="J390" i="222"/>
  <c r="H390" i="222"/>
  <c r="AY389" i="222"/>
  <c r="AX389" i="222"/>
  <c r="AV389" i="222"/>
  <c r="AQ389" i="222"/>
  <c r="AP389" i="222"/>
  <c r="AN389" i="222"/>
  <c r="AI389" i="222"/>
  <c r="AH389" i="222"/>
  <c r="AF389" i="222"/>
  <c r="AA389" i="222"/>
  <c r="Z389" i="222"/>
  <c r="X389" i="222"/>
  <c r="S389" i="222"/>
  <c r="R389" i="222"/>
  <c r="P389" i="222"/>
  <c r="K389" i="222"/>
  <c r="J389" i="222"/>
  <c r="H389" i="222"/>
  <c r="AY388" i="222"/>
  <c r="AX388" i="222"/>
  <c r="AV388" i="222"/>
  <c r="AQ388" i="222"/>
  <c r="AP388" i="222"/>
  <c r="AN388" i="222"/>
  <c r="AI388" i="222"/>
  <c r="AH388" i="222"/>
  <c r="AF388" i="222"/>
  <c r="AA388" i="222"/>
  <c r="Z388" i="222"/>
  <c r="X388" i="222"/>
  <c r="S388" i="222"/>
  <c r="R388" i="222"/>
  <c r="P388" i="222"/>
  <c r="K388" i="222"/>
  <c r="J388" i="222"/>
  <c r="H388" i="222"/>
  <c r="AY387" i="222"/>
  <c r="AX387" i="222"/>
  <c r="AV387" i="222"/>
  <c r="AQ387" i="222"/>
  <c r="AP387" i="222"/>
  <c r="AN387" i="222"/>
  <c r="AI387" i="222"/>
  <c r="AH387" i="222"/>
  <c r="AF387" i="222"/>
  <c r="AA387" i="222"/>
  <c r="Z387" i="222"/>
  <c r="X387" i="222"/>
  <c r="S387" i="222"/>
  <c r="R387" i="222"/>
  <c r="P387" i="222"/>
  <c r="K387" i="222"/>
  <c r="J387" i="222"/>
  <c r="H387" i="222"/>
  <c r="AY386" i="222"/>
  <c r="AX386" i="222"/>
  <c r="AV386" i="222"/>
  <c r="AQ386" i="222"/>
  <c r="AP386" i="222"/>
  <c r="AN386" i="222"/>
  <c r="AI386" i="222"/>
  <c r="AH386" i="222"/>
  <c r="AF386" i="222"/>
  <c r="AA386" i="222"/>
  <c r="Z386" i="222"/>
  <c r="X386" i="222"/>
  <c r="S386" i="222"/>
  <c r="R386" i="222"/>
  <c r="P386" i="222"/>
  <c r="K386" i="222"/>
  <c r="J386" i="222"/>
  <c r="H386" i="222"/>
  <c r="AY385" i="222"/>
  <c r="AX385" i="222"/>
  <c r="AV385" i="222"/>
  <c r="AQ385" i="222"/>
  <c r="AP385" i="222"/>
  <c r="AN385" i="222"/>
  <c r="AI385" i="222"/>
  <c r="AH385" i="222"/>
  <c r="AF385" i="222"/>
  <c r="AA385" i="222"/>
  <c r="Z385" i="222"/>
  <c r="X385" i="222"/>
  <c r="S385" i="222"/>
  <c r="R385" i="222"/>
  <c r="P385" i="222"/>
  <c r="K385" i="222"/>
  <c r="J385" i="222"/>
  <c r="H385" i="222"/>
  <c r="AY384" i="222"/>
  <c r="AX384" i="222"/>
  <c r="AV384" i="222"/>
  <c r="AQ384" i="222"/>
  <c r="AP384" i="222"/>
  <c r="AN384" i="222"/>
  <c r="AI384" i="222"/>
  <c r="AH384" i="222"/>
  <c r="AF384" i="222"/>
  <c r="AA384" i="222"/>
  <c r="Z384" i="222"/>
  <c r="X384" i="222"/>
  <c r="S384" i="222"/>
  <c r="R384" i="222"/>
  <c r="P384" i="222"/>
  <c r="K384" i="222"/>
  <c r="J384" i="222"/>
  <c r="H384" i="222"/>
  <c r="AY383" i="222"/>
  <c r="AX383" i="222"/>
  <c r="AV383" i="222"/>
  <c r="AQ383" i="222"/>
  <c r="AP383" i="222"/>
  <c r="AN383" i="222"/>
  <c r="AI383" i="222"/>
  <c r="AH383" i="222"/>
  <c r="AF383" i="222"/>
  <c r="AA383" i="222"/>
  <c r="Z383" i="222"/>
  <c r="X383" i="222"/>
  <c r="S383" i="222"/>
  <c r="R383" i="222"/>
  <c r="P383" i="222"/>
  <c r="K383" i="222"/>
  <c r="J383" i="222"/>
  <c r="H383" i="222"/>
  <c r="AY382" i="222"/>
  <c r="AX382" i="222"/>
  <c r="AV382" i="222"/>
  <c r="AQ382" i="222"/>
  <c r="AP382" i="222"/>
  <c r="AN382" i="222"/>
  <c r="AI382" i="222"/>
  <c r="AH382" i="222"/>
  <c r="AF382" i="222"/>
  <c r="AA382" i="222"/>
  <c r="Z382" i="222"/>
  <c r="X382" i="222"/>
  <c r="S382" i="222"/>
  <c r="R382" i="222"/>
  <c r="P382" i="222"/>
  <c r="K382" i="222"/>
  <c r="J382" i="222"/>
  <c r="H382" i="222"/>
  <c r="AY381" i="222"/>
  <c r="AX381" i="222"/>
  <c r="AV381" i="222"/>
  <c r="AQ381" i="222"/>
  <c r="AP381" i="222"/>
  <c r="AN381" i="222"/>
  <c r="AI381" i="222"/>
  <c r="AH381" i="222"/>
  <c r="AF381" i="222"/>
  <c r="AA381" i="222"/>
  <c r="Z381" i="222"/>
  <c r="X381" i="222"/>
  <c r="S381" i="222"/>
  <c r="R381" i="222"/>
  <c r="P381" i="222"/>
  <c r="K381" i="222"/>
  <c r="J381" i="222"/>
  <c r="H381" i="222"/>
  <c r="AY380" i="222"/>
  <c r="AX380" i="222"/>
  <c r="AV380" i="222"/>
  <c r="AQ380" i="222"/>
  <c r="AP380" i="222"/>
  <c r="AN380" i="222"/>
  <c r="AI380" i="222"/>
  <c r="AH380" i="222"/>
  <c r="AF380" i="222"/>
  <c r="AA380" i="222"/>
  <c r="Z380" i="222"/>
  <c r="X380" i="222"/>
  <c r="S380" i="222"/>
  <c r="R380" i="222"/>
  <c r="P380" i="222"/>
  <c r="K380" i="222"/>
  <c r="J380" i="222"/>
  <c r="H380" i="222"/>
  <c r="AX379" i="222"/>
  <c r="AY379" i="222"/>
  <c r="AP379" i="222"/>
  <c r="AQ379" i="222"/>
  <c r="AH379" i="222"/>
  <c r="AI379" i="222"/>
  <c r="Z379" i="222"/>
  <c r="AA379" i="222"/>
  <c r="R379" i="222"/>
  <c r="S379" i="222"/>
  <c r="J379" i="222"/>
  <c r="K379" i="222"/>
  <c r="AY378" i="222"/>
  <c r="AX378" i="222"/>
  <c r="AV378" i="222"/>
  <c r="AQ378" i="222"/>
  <c r="AP378" i="222"/>
  <c r="AN378" i="222"/>
  <c r="AI378" i="222"/>
  <c r="AH378" i="222"/>
  <c r="AF378" i="222"/>
  <c r="AA378" i="222"/>
  <c r="Z378" i="222"/>
  <c r="X378" i="222"/>
  <c r="S378" i="222"/>
  <c r="R378" i="222"/>
  <c r="P378" i="222"/>
  <c r="K378" i="222"/>
  <c r="J378" i="222"/>
  <c r="H378" i="222"/>
  <c r="AY377" i="222"/>
  <c r="AX377" i="222"/>
  <c r="AV377" i="222"/>
  <c r="AQ377" i="222"/>
  <c r="AP377" i="222"/>
  <c r="AN377" i="222"/>
  <c r="AI377" i="222"/>
  <c r="AH377" i="222"/>
  <c r="AF377" i="222"/>
  <c r="AA377" i="222"/>
  <c r="Z377" i="222"/>
  <c r="X377" i="222"/>
  <c r="S377" i="222"/>
  <c r="R377" i="222"/>
  <c r="P377" i="222"/>
  <c r="K377" i="222"/>
  <c r="J377" i="222"/>
  <c r="H377" i="222"/>
  <c r="AY376" i="222"/>
  <c r="AX376" i="222"/>
  <c r="AV376" i="222"/>
  <c r="AQ376" i="222"/>
  <c r="AP376" i="222"/>
  <c r="AN376" i="222"/>
  <c r="AI376" i="222"/>
  <c r="AH376" i="222"/>
  <c r="AF376" i="222"/>
  <c r="AA376" i="222"/>
  <c r="Z376" i="222"/>
  <c r="X376" i="222"/>
  <c r="S376" i="222"/>
  <c r="R376" i="222"/>
  <c r="P376" i="222"/>
  <c r="K376" i="222"/>
  <c r="J376" i="222"/>
  <c r="H376" i="222"/>
  <c r="AY375" i="222"/>
  <c r="AX375" i="222"/>
  <c r="AV375" i="222"/>
  <c r="AQ375" i="222"/>
  <c r="AP375" i="222"/>
  <c r="AN375" i="222"/>
  <c r="AI375" i="222"/>
  <c r="AH375" i="222"/>
  <c r="AF375" i="222"/>
  <c r="AA375" i="222"/>
  <c r="Z375" i="222"/>
  <c r="X375" i="222"/>
  <c r="S375" i="222"/>
  <c r="R375" i="222"/>
  <c r="P375" i="222"/>
  <c r="K375" i="222"/>
  <c r="J375" i="222"/>
  <c r="H375" i="222"/>
  <c r="AY374" i="222"/>
  <c r="AX374" i="222"/>
  <c r="AV374" i="222"/>
  <c r="AQ374" i="222"/>
  <c r="AP374" i="222"/>
  <c r="AN374" i="222"/>
  <c r="AI374" i="222"/>
  <c r="AH374" i="222"/>
  <c r="AF374" i="222"/>
  <c r="AA374" i="222"/>
  <c r="Z374" i="222"/>
  <c r="X374" i="222"/>
  <c r="S374" i="222"/>
  <c r="R374" i="222"/>
  <c r="P374" i="222"/>
  <c r="K374" i="222"/>
  <c r="J374" i="222"/>
  <c r="H374" i="222"/>
  <c r="AY373" i="222"/>
  <c r="AX373" i="222"/>
  <c r="AV373" i="222"/>
  <c r="AQ373" i="222"/>
  <c r="AP373" i="222"/>
  <c r="AN373" i="222"/>
  <c r="AI373" i="222"/>
  <c r="AH373" i="222"/>
  <c r="AF373" i="222"/>
  <c r="AA373" i="222"/>
  <c r="Z373" i="222"/>
  <c r="X373" i="222"/>
  <c r="S373" i="222"/>
  <c r="R373" i="222"/>
  <c r="P373" i="222"/>
  <c r="K373" i="222"/>
  <c r="J373" i="222"/>
  <c r="H373" i="222"/>
  <c r="AY372" i="222"/>
  <c r="AX372" i="222"/>
  <c r="AV372" i="222"/>
  <c r="AQ372" i="222"/>
  <c r="AP372" i="222"/>
  <c r="AN372" i="222"/>
  <c r="AI372" i="222"/>
  <c r="AH372" i="222"/>
  <c r="AF372" i="222"/>
  <c r="AA372" i="222"/>
  <c r="Z372" i="222"/>
  <c r="X372" i="222"/>
  <c r="S372" i="222"/>
  <c r="R372" i="222"/>
  <c r="P372" i="222"/>
  <c r="K372" i="222"/>
  <c r="J372" i="222"/>
  <c r="H372" i="222"/>
  <c r="AY371" i="222"/>
  <c r="AX371" i="222"/>
  <c r="AV371" i="222"/>
  <c r="AQ371" i="222"/>
  <c r="AP371" i="222"/>
  <c r="AN371" i="222"/>
  <c r="AI371" i="222"/>
  <c r="AH371" i="222"/>
  <c r="AF371" i="222"/>
  <c r="AA371" i="222"/>
  <c r="Z371" i="222"/>
  <c r="X371" i="222"/>
  <c r="S371" i="222"/>
  <c r="R371" i="222"/>
  <c r="P371" i="222"/>
  <c r="K371" i="222"/>
  <c r="J371" i="222"/>
  <c r="H371" i="222"/>
  <c r="AY370" i="222"/>
  <c r="AX370" i="222"/>
  <c r="AV370" i="222"/>
  <c r="AQ370" i="222"/>
  <c r="AP370" i="222"/>
  <c r="AN370" i="222"/>
  <c r="AI370" i="222"/>
  <c r="AH370" i="222"/>
  <c r="AF370" i="222"/>
  <c r="AA370" i="222"/>
  <c r="Z370" i="222"/>
  <c r="X370" i="222"/>
  <c r="S370" i="222"/>
  <c r="R370" i="222"/>
  <c r="P370" i="222"/>
  <c r="K370" i="222"/>
  <c r="J370" i="222"/>
  <c r="H370" i="222"/>
  <c r="AY369" i="222"/>
  <c r="AX369" i="222"/>
  <c r="AV369" i="222"/>
  <c r="AQ369" i="222"/>
  <c r="AP369" i="222"/>
  <c r="AN369" i="222"/>
  <c r="AI369" i="222"/>
  <c r="AH369" i="222"/>
  <c r="AF369" i="222"/>
  <c r="AA369" i="222"/>
  <c r="Z369" i="222"/>
  <c r="X369" i="222"/>
  <c r="S369" i="222"/>
  <c r="R369" i="222"/>
  <c r="P369" i="222"/>
  <c r="K369" i="222"/>
  <c r="J369" i="222"/>
  <c r="H369" i="222"/>
  <c r="AY368" i="222"/>
  <c r="AX368" i="222"/>
  <c r="AV368" i="222"/>
  <c r="AQ368" i="222"/>
  <c r="AP368" i="222"/>
  <c r="AN368" i="222"/>
  <c r="AI368" i="222"/>
  <c r="AH368" i="222"/>
  <c r="AF368" i="222"/>
  <c r="AA368" i="222"/>
  <c r="Z368" i="222"/>
  <c r="X368" i="222"/>
  <c r="S368" i="222"/>
  <c r="R368" i="222"/>
  <c r="P368" i="222"/>
  <c r="K368" i="222"/>
  <c r="J368" i="222"/>
  <c r="H368" i="222"/>
  <c r="AY367" i="222"/>
  <c r="AX367" i="222"/>
  <c r="AV367" i="222"/>
  <c r="AQ367" i="222"/>
  <c r="AP367" i="222"/>
  <c r="AN367" i="222"/>
  <c r="AI367" i="222"/>
  <c r="AH367" i="222"/>
  <c r="AF367" i="222"/>
  <c r="AA367" i="222"/>
  <c r="Z367" i="222"/>
  <c r="X367" i="222"/>
  <c r="S367" i="222"/>
  <c r="R367" i="222"/>
  <c r="P367" i="222"/>
  <c r="K367" i="222"/>
  <c r="J367" i="222"/>
  <c r="H367" i="222"/>
  <c r="AY366" i="222"/>
  <c r="AX366" i="222"/>
  <c r="AV366" i="222"/>
  <c r="AQ366" i="222"/>
  <c r="AP366" i="222"/>
  <c r="AN366" i="222"/>
  <c r="AI366" i="222"/>
  <c r="AH366" i="222"/>
  <c r="AF366" i="222"/>
  <c r="AA366" i="222"/>
  <c r="Z366" i="222"/>
  <c r="X366" i="222"/>
  <c r="S366" i="222"/>
  <c r="R366" i="222"/>
  <c r="P366" i="222"/>
  <c r="K366" i="222"/>
  <c r="J366" i="222"/>
  <c r="H366" i="222"/>
  <c r="AY365" i="222"/>
  <c r="AX365" i="222"/>
  <c r="AV365" i="222"/>
  <c r="AQ365" i="222"/>
  <c r="AP365" i="222"/>
  <c r="AN365" i="222"/>
  <c r="AI365" i="222"/>
  <c r="AH365" i="222"/>
  <c r="AF365" i="222"/>
  <c r="AA365" i="222"/>
  <c r="Z365" i="222"/>
  <c r="X365" i="222"/>
  <c r="S365" i="222"/>
  <c r="R365" i="222"/>
  <c r="P365" i="222"/>
  <c r="K365" i="222"/>
  <c r="J365" i="222"/>
  <c r="H365" i="222"/>
  <c r="AY364" i="222"/>
  <c r="AX364" i="222"/>
  <c r="AV364" i="222"/>
  <c r="AQ364" i="222"/>
  <c r="AP364" i="222"/>
  <c r="AN364" i="222"/>
  <c r="AI364" i="222"/>
  <c r="AH364" i="222"/>
  <c r="AF364" i="222"/>
  <c r="AA364" i="222"/>
  <c r="Z364" i="222"/>
  <c r="X364" i="222"/>
  <c r="S364" i="222"/>
  <c r="R364" i="222"/>
  <c r="P364" i="222"/>
  <c r="K364" i="222"/>
  <c r="J364" i="222"/>
  <c r="H364" i="222"/>
  <c r="AY363" i="222"/>
  <c r="AX363" i="222"/>
  <c r="AV363" i="222"/>
  <c r="AQ363" i="222"/>
  <c r="AP363" i="222"/>
  <c r="AN363" i="222"/>
  <c r="AI363" i="222"/>
  <c r="AH363" i="222"/>
  <c r="AF363" i="222"/>
  <c r="AA363" i="222"/>
  <c r="Z363" i="222"/>
  <c r="X363" i="222"/>
  <c r="S363" i="222"/>
  <c r="R363" i="222"/>
  <c r="P363" i="222"/>
  <c r="K363" i="222"/>
  <c r="J363" i="222"/>
  <c r="H363" i="222"/>
  <c r="AX362" i="222"/>
  <c r="AY362" i="222"/>
  <c r="AP362" i="222"/>
  <c r="AQ362" i="222"/>
  <c r="AH362" i="222"/>
  <c r="AI362" i="222"/>
  <c r="Z362" i="222"/>
  <c r="AA362" i="222"/>
  <c r="R362" i="222"/>
  <c r="S362" i="222"/>
  <c r="J362" i="222"/>
  <c r="K362" i="222"/>
  <c r="AY361" i="222"/>
  <c r="AX361" i="222"/>
  <c r="AV361" i="222"/>
  <c r="AQ361" i="222"/>
  <c r="AP361" i="222"/>
  <c r="AN361" i="222"/>
  <c r="AI361" i="222"/>
  <c r="AH361" i="222"/>
  <c r="AF361" i="222"/>
  <c r="AA361" i="222"/>
  <c r="Z361" i="222"/>
  <c r="X361" i="222"/>
  <c r="S361" i="222"/>
  <c r="R361" i="222"/>
  <c r="P361" i="222"/>
  <c r="K361" i="222"/>
  <c r="J361" i="222"/>
  <c r="H361" i="222"/>
  <c r="AY360" i="222"/>
  <c r="AX360" i="222"/>
  <c r="AV360" i="222"/>
  <c r="AQ360" i="222"/>
  <c r="AP360" i="222"/>
  <c r="AN360" i="222"/>
  <c r="AI360" i="222"/>
  <c r="AH360" i="222"/>
  <c r="AF360" i="222"/>
  <c r="AA360" i="222"/>
  <c r="Z360" i="222"/>
  <c r="X360" i="222"/>
  <c r="S360" i="222"/>
  <c r="R360" i="222"/>
  <c r="P360" i="222"/>
  <c r="K360" i="222"/>
  <c r="J360" i="222"/>
  <c r="H360" i="222"/>
  <c r="AY359" i="222"/>
  <c r="AX359" i="222"/>
  <c r="AV359" i="222"/>
  <c r="AQ359" i="222"/>
  <c r="AP359" i="222"/>
  <c r="AN359" i="222"/>
  <c r="AI359" i="222"/>
  <c r="AH359" i="222"/>
  <c r="AF359" i="222"/>
  <c r="AA359" i="222"/>
  <c r="Z359" i="222"/>
  <c r="X359" i="222"/>
  <c r="S359" i="222"/>
  <c r="R359" i="222"/>
  <c r="P359" i="222"/>
  <c r="K359" i="222"/>
  <c r="J359" i="222"/>
  <c r="H359" i="222"/>
  <c r="AY358" i="222"/>
  <c r="AX358" i="222"/>
  <c r="AV358" i="222"/>
  <c r="AQ358" i="222"/>
  <c r="AP358" i="222"/>
  <c r="AN358" i="222"/>
  <c r="AI358" i="222"/>
  <c r="AH358" i="222"/>
  <c r="AF358" i="222"/>
  <c r="AA358" i="222"/>
  <c r="Z358" i="222"/>
  <c r="X358" i="222"/>
  <c r="S358" i="222"/>
  <c r="R358" i="222"/>
  <c r="P358" i="222"/>
  <c r="K358" i="222"/>
  <c r="J358" i="222"/>
  <c r="H358" i="222"/>
  <c r="AY357" i="222"/>
  <c r="AX357" i="222"/>
  <c r="AV357" i="222"/>
  <c r="AQ357" i="222"/>
  <c r="AP357" i="222"/>
  <c r="AN357" i="222"/>
  <c r="AI357" i="222"/>
  <c r="AH357" i="222"/>
  <c r="AF357" i="222"/>
  <c r="AA357" i="222"/>
  <c r="Z357" i="222"/>
  <c r="X357" i="222"/>
  <c r="S357" i="222"/>
  <c r="R357" i="222"/>
  <c r="P357" i="222"/>
  <c r="K357" i="222"/>
  <c r="J357" i="222"/>
  <c r="H357" i="222"/>
  <c r="AY356" i="222"/>
  <c r="AX356" i="222"/>
  <c r="AV356" i="222"/>
  <c r="AQ356" i="222"/>
  <c r="AP356" i="222"/>
  <c r="AN356" i="222"/>
  <c r="AI356" i="222"/>
  <c r="AH356" i="222"/>
  <c r="AF356" i="222"/>
  <c r="AA356" i="222"/>
  <c r="Z356" i="222"/>
  <c r="X356" i="222"/>
  <c r="S356" i="222"/>
  <c r="R356" i="222"/>
  <c r="P356" i="222"/>
  <c r="K356" i="222"/>
  <c r="J356" i="222"/>
  <c r="H356" i="222"/>
  <c r="AY355" i="222"/>
  <c r="AX355" i="222"/>
  <c r="AV355" i="222"/>
  <c r="AQ355" i="222"/>
  <c r="AP355" i="222"/>
  <c r="AN355" i="222"/>
  <c r="AI355" i="222"/>
  <c r="AH355" i="222"/>
  <c r="AF355" i="222"/>
  <c r="AA355" i="222"/>
  <c r="Z355" i="222"/>
  <c r="X355" i="222"/>
  <c r="S355" i="222"/>
  <c r="R355" i="222"/>
  <c r="P355" i="222"/>
  <c r="K355" i="222"/>
  <c r="J355" i="222"/>
  <c r="H355" i="222"/>
  <c r="AY354" i="222"/>
  <c r="AX354" i="222"/>
  <c r="AV354" i="222"/>
  <c r="AQ354" i="222"/>
  <c r="AP354" i="222"/>
  <c r="AN354" i="222"/>
  <c r="AI354" i="222"/>
  <c r="AH354" i="222"/>
  <c r="AF354" i="222"/>
  <c r="AA354" i="222"/>
  <c r="Z354" i="222"/>
  <c r="X354" i="222"/>
  <c r="S354" i="222"/>
  <c r="R354" i="222"/>
  <c r="P354" i="222"/>
  <c r="K354" i="222"/>
  <c r="J354" i="222"/>
  <c r="H354" i="222"/>
  <c r="AY353" i="222"/>
  <c r="AX353" i="222"/>
  <c r="AV353" i="222"/>
  <c r="AQ353" i="222"/>
  <c r="AP353" i="222"/>
  <c r="AN353" i="222"/>
  <c r="AI353" i="222"/>
  <c r="AH353" i="222"/>
  <c r="AF353" i="222"/>
  <c r="AA353" i="222"/>
  <c r="Z353" i="222"/>
  <c r="X353" i="222"/>
  <c r="S353" i="222"/>
  <c r="R353" i="222"/>
  <c r="P353" i="222"/>
  <c r="K353" i="222"/>
  <c r="J353" i="222"/>
  <c r="H353" i="222"/>
  <c r="AY352" i="222"/>
  <c r="AX352" i="222"/>
  <c r="AV352" i="222"/>
  <c r="AQ352" i="222"/>
  <c r="AP352" i="222"/>
  <c r="AN352" i="222"/>
  <c r="AI352" i="222"/>
  <c r="AH352" i="222"/>
  <c r="AF352" i="222"/>
  <c r="AA352" i="222"/>
  <c r="Z352" i="222"/>
  <c r="X352" i="222"/>
  <c r="S352" i="222"/>
  <c r="R352" i="222"/>
  <c r="P352" i="222"/>
  <c r="K352" i="222"/>
  <c r="J352" i="222"/>
  <c r="H352" i="222"/>
  <c r="AY351" i="222"/>
  <c r="AX351" i="222"/>
  <c r="AV351" i="222"/>
  <c r="AQ351" i="222"/>
  <c r="AP351" i="222"/>
  <c r="AN351" i="222"/>
  <c r="AI351" i="222"/>
  <c r="AH351" i="222"/>
  <c r="AF351" i="222"/>
  <c r="AA351" i="222"/>
  <c r="Z351" i="222"/>
  <c r="X351" i="222"/>
  <c r="S351" i="222"/>
  <c r="R351" i="222"/>
  <c r="P351" i="222"/>
  <c r="K351" i="222"/>
  <c r="J351" i="222"/>
  <c r="H351" i="222"/>
  <c r="AY350" i="222"/>
  <c r="AX350" i="222"/>
  <c r="AV350" i="222"/>
  <c r="AQ350" i="222"/>
  <c r="AP350" i="222"/>
  <c r="AN350" i="222"/>
  <c r="AI350" i="222"/>
  <c r="AH350" i="222"/>
  <c r="AF350" i="222"/>
  <c r="AA350" i="222"/>
  <c r="Z350" i="222"/>
  <c r="X350" i="222"/>
  <c r="S350" i="222"/>
  <c r="R350" i="222"/>
  <c r="P350" i="222"/>
  <c r="K350" i="222"/>
  <c r="J350" i="222"/>
  <c r="H350" i="222"/>
  <c r="AY349" i="222"/>
  <c r="AX349" i="222"/>
  <c r="AV349" i="222"/>
  <c r="AQ349" i="222"/>
  <c r="AP349" i="222"/>
  <c r="AN349" i="222"/>
  <c r="AI349" i="222"/>
  <c r="AH349" i="222"/>
  <c r="AF349" i="222"/>
  <c r="AA349" i="222"/>
  <c r="Z349" i="222"/>
  <c r="X349" i="222"/>
  <c r="S349" i="222"/>
  <c r="R349" i="222"/>
  <c r="P349" i="222"/>
  <c r="K349" i="222"/>
  <c r="J349" i="222"/>
  <c r="H349" i="222"/>
  <c r="AY348" i="222"/>
  <c r="AX348" i="222"/>
  <c r="AV348" i="222"/>
  <c r="AQ348" i="222"/>
  <c r="AP348" i="222"/>
  <c r="AN348" i="222"/>
  <c r="AI348" i="222"/>
  <c r="AH348" i="222"/>
  <c r="AF348" i="222"/>
  <c r="AA348" i="222"/>
  <c r="Z348" i="222"/>
  <c r="X348" i="222"/>
  <c r="S348" i="222"/>
  <c r="R348" i="222"/>
  <c r="P348" i="222"/>
  <c r="K348" i="222"/>
  <c r="J348" i="222"/>
  <c r="H348" i="222"/>
  <c r="AY347" i="222"/>
  <c r="AX347" i="222"/>
  <c r="AV347" i="222"/>
  <c r="AQ347" i="222"/>
  <c r="AP347" i="222"/>
  <c r="AN347" i="222"/>
  <c r="AI347" i="222"/>
  <c r="AH347" i="222"/>
  <c r="AF347" i="222"/>
  <c r="AA347" i="222"/>
  <c r="Z347" i="222"/>
  <c r="X347" i="222"/>
  <c r="S347" i="222"/>
  <c r="R347" i="222"/>
  <c r="P347" i="222"/>
  <c r="K347" i="222"/>
  <c r="J347" i="222"/>
  <c r="H347" i="222"/>
  <c r="AY346" i="222"/>
  <c r="AX346" i="222"/>
  <c r="AV346" i="222"/>
  <c r="AQ346" i="222"/>
  <c r="AP346" i="222"/>
  <c r="AN346" i="222"/>
  <c r="AI346" i="222"/>
  <c r="AH346" i="222"/>
  <c r="AF346" i="222"/>
  <c r="AA346" i="222"/>
  <c r="Z346" i="222"/>
  <c r="X346" i="222"/>
  <c r="S346" i="222"/>
  <c r="R346" i="222"/>
  <c r="P346" i="222"/>
  <c r="K346" i="222"/>
  <c r="J346" i="222"/>
  <c r="H346" i="222"/>
  <c r="AX345" i="222"/>
  <c r="AY345" i="222"/>
  <c r="AP345" i="222"/>
  <c r="AQ345" i="222"/>
  <c r="AH345" i="222"/>
  <c r="AI345" i="222"/>
  <c r="Z345" i="222"/>
  <c r="AA345" i="222"/>
  <c r="R345" i="222"/>
  <c r="S345" i="222"/>
  <c r="J345" i="222"/>
  <c r="K345" i="222"/>
  <c r="AY344" i="222"/>
  <c r="AX344" i="222"/>
  <c r="AV344" i="222"/>
  <c r="AQ344" i="222"/>
  <c r="AP344" i="222"/>
  <c r="AN344" i="222"/>
  <c r="AI344" i="222"/>
  <c r="AH344" i="222"/>
  <c r="AF344" i="222"/>
  <c r="AA344" i="222"/>
  <c r="Z344" i="222"/>
  <c r="X344" i="222"/>
  <c r="S344" i="222"/>
  <c r="R344" i="222"/>
  <c r="P344" i="222"/>
  <c r="K344" i="222"/>
  <c r="J344" i="222"/>
  <c r="H344" i="222"/>
  <c r="AY343" i="222"/>
  <c r="AX343" i="222"/>
  <c r="AV343" i="222"/>
  <c r="AQ343" i="222"/>
  <c r="AP343" i="222"/>
  <c r="AN343" i="222"/>
  <c r="AI343" i="222"/>
  <c r="AH343" i="222"/>
  <c r="AF343" i="222"/>
  <c r="AA343" i="222"/>
  <c r="Z343" i="222"/>
  <c r="X343" i="222"/>
  <c r="S343" i="222"/>
  <c r="R343" i="222"/>
  <c r="P343" i="222"/>
  <c r="K343" i="222"/>
  <c r="J343" i="222"/>
  <c r="H343" i="222"/>
  <c r="AY342" i="222"/>
  <c r="AX342" i="222"/>
  <c r="AV342" i="222"/>
  <c r="AQ342" i="222"/>
  <c r="AP342" i="222"/>
  <c r="AN342" i="222"/>
  <c r="AI342" i="222"/>
  <c r="AH342" i="222"/>
  <c r="AF342" i="222"/>
  <c r="AA342" i="222"/>
  <c r="Z342" i="222"/>
  <c r="X342" i="222"/>
  <c r="S342" i="222"/>
  <c r="R342" i="222"/>
  <c r="P342" i="222"/>
  <c r="K342" i="222"/>
  <c r="J342" i="222"/>
  <c r="H342" i="222"/>
  <c r="AY341" i="222"/>
  <c r="AX341" i="222"/>
  <c r="AV341" i="222"/>
  <c r="AQ341" i="222"/>
  <c r="AP341" i="222"/>
  <c r="AN341" i="222"/>
  <c r="AI341" i="222"/>
  <c r="AH341" i="222"/>
  <c r="AF341" i="222"/>
  <c r="AA341" i="222"/>
  <c r="Z341" i="222"/>
  <c r="X341" i="222"/>
  <c r="S341" i="222"/>
  <c r="R341" i="222"/>
  <c r="P341" i="222"/>
  <c r="K341" i="222"/>
  <c r="J341" i="222"/>
  <c r="H341" i="222"/>
  <c r="AY340" i="222"/>
  <c r="AX340" i="222"/>
  <c r="AV340" i="222"/>
  <c r="AQ340" i="222"/>
  <c r="AP340" i="222"/>
  <c r="AN340" i="222"/>
  <c r="AI340" i="222"/>
  <c r="AH340" i="222"/>
  <c r="AF340" i="222"/>
  <c r="AA340" i="222"/>
  <c r="Z340" i="222"/>
  <c r="X340" i="222"/>
  <c r="S340" i="222"/>
  <c r="R340" i="222"/>
  <c r="P340" i="222"/>
  <c r="K340" i="222"/>
  <c r="J340" i="222"/>
  <c r="H340" i="222"/>
  <c r="AY339" i="222"/>
  <c r="AX339" i="222"/>
  <c r="AV339" i="222"/>
  <c r="AQ339" i="222"/>
  <c r="AP339" i="222"/>
  <c r="AN339" i="222"/>
  <c r="AI339" i="222"/>
  <c r="AH339" i="222"/>
  <c r="AF339" i="222"/>
  <c r="AA339" i="222"/>
  <c r="Z339" i="222"/>
  <c r="X339" i="222"/>
  <c r="S339" i="222"/>
  <c r="R339" i="222"/>
  <c r="P339" i="222"/>
  <c r="K339" i="222"/>
  <c r="J339" i="222"/>
  <c r="H339" i="222"/>
  <c r="AY338" i="222"/>
  <c r="AX338" i="222"/>
  <c r="AV338" i="222"/>
  <c r="AQ338" i="222"/>
  <c r="AP338" i="222"/>
  <c r="AN338" i="222"/>
  <c r="AI338" i="222"/>
  <c r="AH338" i="222"/>
  <c r="AF338" i="222"/>
  <c r="AA338" i="222"/>
  <c r="Z338" i="222"/>
  <c r="X338" i="222"/>
  <c r="S338" i="222"/>
  <c r="R338" i="222"/>
  <c r="P338" i="222"/>
  <c r="K338" i="222"/>
  <c r="J338" i="222"/>
  <c r="H338" i="222"/>
  <c r="AY337" i="222"/>
  <c r="AX337" i="222"/>
  <c r="AV337" i="222"/>
  <c r="AQ337" i="222"/>
  <c r="AP337" i="222"/>
  <c r="AN337" i="222"/>
  <c r="AI337" i="222"/>
  <c r="AH337" i="222"/>
  <c r="AF337" i="222"/>
  <c r="AA337" i="222"/>
  <c r="Z337" i="222"/>
  <c r="X337" i="222"/>
  <c r="S337" i="222"/>
  <c r="R337" i="222"/>
  <c r="P337" i="222"/>
  <c r="K337" i="222"/>
  <c r="J337" i="222"/>
  <c r="H337" i="222"/>
  <c r="AY336" i="222"/>
  <c r="AX336" i="222"/>
  <c r="AV336" i="222"/>
  <c r="AQ336" i="222"/>
  <c r="AP336" i="222"/>
  <c r="AN336" i="222"/>
  <c r="AI336" i="222"/>
  <c r="AH336" i="222"/>
  <c r="AF336" i="222"/>
  <c r="AA336" i="222"/>
  <c r="Z336" i="222"/>
  <c r="X336" i="222"/>
  <c r="S336" i="222"/>
  <c r="R336" i="222"/>
  <c r="P336" i="222"/>
  <c r="K336" i="222"/>
  <c r="J336" i="222"/>
  <c r="H336" i="222"/>
  <c r="AY335" i="222"/>
  <c r="AX335" i="222"/>
  <c r="AV335" i="222"/>
  <c r="AQ335" i="222"/>
  <c r="AP335" i="222"/>
  <c r="AN335" i="222"/>
  <c r="AI335" i="222"/>
  <c r="AH335" i="222"/>
  <c r="AF335" i="222"/>
  <c r="AA335" i="222"/>
  <c r="Z335" i="222"/>
  <c r="X335" i="222"/>
  <c r="S335" i="222"/>
  <c r="R335" i="222"/>
  <c r="P335" i="222"/>
  <c r="K335" i="222"/>
  <c r="J335" i="222"/>
  <c r="H335" i="222"/>
  <c r="AY334" i="222"/>
  <c r="AX334" i="222"/>
  <c r="AV334" i="222"/>
  <c r="AQ334" i="222"/>
  <c r="AP334" i="222"/>
  <c r="AN334" i="222"/>
  <c r="AI334" i="222"/>
  <c r="AH334" i="222"/>
  <c r="AF334" i="222"/>
  <c r="AA334" i="222"/>
  <c r="Z334" i="222"/>
  <c r="X334" i="222"/>
  <c r="S334" i="222"/>
  <c r="R334" i="222"/>
  <c r="P334" i="222"/>
  <c r="K334" i="222"/>
  <c r="J334" i="222"/>
  <c r="H334" i="222"/>
  <c r="AY333" i="222"/>
  <c r="AX333" i="222"/>
  <c r="AV333" i="222"/>
  <c r="AQ333" i="222"/>
  <c r="AP333" i="222"/>
  <c r="AN333" i="222"/>
  <c r="AI333" i="222"/>
  <c r="AH333" i="222"/>
  <c r="AF333" i="222"/>
  <c r="AA333" i="222"/>
  <c r="Z333" i="222"/>
  <c r="X333" i="222"/>
  <c r="S333" i="222"/>
  <c r="R333" i="222"/>
  <c r="P333" i="222"/>
  <c r="K333" i="222"/>
  <c r="J333" i="222"/>
  <c r="H333" i="222"/>
  <c r="AY332" i="222"/>
  <c r="AX332" i="222"/>
  <c r="AV332" i="222"/>
  <c r="AQ332" i="222"/>
  <c r="AP332" i="222"/>
  <c r="AN332" i="222"/>
  <c r="AI332" i="222"/>
  <c r="AH332" i="222"/>
  <c r="AF332" i="222"/>
  <c r="AA332" i="222"/>
  <c r="Z332" i="222"/>
  <c r="X332" i="222"/>
  <c r="S332" i="222"/>
  <c r="R332" i="222"/>
  <c r="P332" i="222"/>
  <c r="K332" i="222"/>
  <c r="J332" i="222"/>
  <c r="H332" i="222"/>
  <c r="AY331" i="222"/>
  <c r="AX331" i="222"/>
  <c r="AV331" i="222"/>
  <c r="AQ331" i="222"/>
  <c r="AP331" i="222"/>
  <c r="AN331" i="222"/>
  <c r="AI331" i="222"/>
  <c r="AH331" i="222"/>
  <c r="AF331" i="222"/>
  <c r="AA331" i="222"/>
  <c r="Z331" i="222"/>
  <c r="X331" i="222"/>
  <c r="S331" i="222"/>
  <c r="R331" i="222"/>
  <c r="P331" i="222"/>
  <c r="K331" i="222"/>
  <c r="J331" i="222"/>
  <c r="H331" i="222"/>
  <c r="AY330" i="222"/>
  <c r="AX330" i="222"/>
  <c r="AV330" i="222"/>
  <c r="AQ330" i="222"/>
  <c r="AP330" i="222"/>
  <c r="AN330" i="222"/>
  <c r="AI330" i="222"/>
  <c r="AH330" i="222"/>
  <c r="AF330" i="222"/>
  <c r="AA330" i="222"/>
  <c r="Z330" i="222"/>
  <c r="X330" i="222"/>
  <c r="S330" i="222"/>
  <c r="R330" i="222"/>
  <c r="P330" i="222"/>
  <c r="K330" i="222"/>
  <c r="J330" i="222"/>
  <c r="H330" i="222"/>
  <c r="AY329" i="222"/>
  <c r="AX329" i="222"/>
  <c r="AV329" i="222"/>
  <c r="AQ329" i="222"/>
  <c r="AP329" i="222"/>
  <c r="AN329" i="222"/>
  <c r="AI329" i="222"/>
  <c r="AH329" i="222"/>
  <c r="AF329" i="222"/>
  <c r="AA329" i="222"/>
  <c r="Z329" i="222"/>
  <c r="X329" i="222"/>
  <c r="S329" i="222"/>
  <c r="R329" i="222"/>
  <c r="P329" i="222"/>
  <c r="K329" i="222"/>
  <c r="J329" i="222"/>
  <c r="H329" i="222"/>
  <c r="AX328" i="222"/>
  <c r="AY328" i="222"/>
  <c r="AP328" i="222"/>
  <c r="AQ328" i="222"/>
  <c r="AH328" i="222"/>
  <c r="AI328" i="222"/>
  <c r="Z328" i="222"/>
  <c r="AA328" i="222"/>
  <c r="R328" i="222"/>
  <c r="S328" i="222"/>
  <c r="J328" i="222"/>
  <c r="K328" i="222"/>
  <c r="AY327" i="222"/>
  <c r="AX327" i="222"/>
  <c r="AV327" i="222"/>
  <c r="AQ327" i="222"/>
  <c r="AP327" i="222"/>
  <c r="AN327" i="222"/>
  <c r="AI327" i="222"/>
  <c r="AH327" i="222"/>
  <c r="AF327" i="222"/>
  <c r="AA327" i="222"/>
  <c r="Z327" i="222"/>
  <c r="X327" i="222"/>
  <c r="S327" i="222"/>
  <c r="R327" i="222"/>
  <c r="P327" i="222"/>
  <c r="K327" i="222"/>
  <c r="J327" i="222"/>
  <c r="H327" i="222"/>
  <c r="AY326" i="222"/>
  <c r="AX326" i="222"/>
  <c r="AV326" i="222"/>
  <c r="AQ326" i="222"/>
  <c r="AP326" i="222"/>
  <c r="AN326" i="222"/>
  <c r="AI326" i="222"/>
  <c r="AH326" i="222"/>
  <c r="AF326" i="222"/>
  <c r="AA326" i="222"/>
  <c r="Z326" i="222"/>
  <c r="X326" i="222"/>
  <c r="S326" i="222"/>
  <c r="R326" i="222"/>
  <c r="P326" i="222"/>
  <c r="K326" i="222"/>
  <c r="J326" i="222"/>
  <c r="H326" i="222"/>
  <c r="AY325" i="222"/>
  <c r="AX325" i="222"/>
  <c r="AV325" i="222"/>
  <c r="AQ325" i="222"/>
  <c r="AP325" i="222"/>
  <c r="AN325" i="222"/>
  <c r="AI325" i="222"/>
  <c r="AH325" i="222"/>
  <c r="AF325" i="222"/>
  <c r="AA325" i="222"/>
  <c r="Z325" i="222"/>
  <c r="X325" i="222"/>
  <c r="S325" i="222"/>
  <c r="R325" i="222"/>
  <c r="P325" i="222"/>
  <c r="K325" i="222"/>
  <c r="J325" i="222"/>
  <c r="H325" i="222"/>
  <c r="AY324" i="222"/>
  <c r="AX324" i="222"/>
  <c r="AV324" i="222"/>
  <c r="AQ324" i="222"/>
  <c r="AP324" i="222"/>
  <c r="AN324" i="222"/>
  <c r="AI324" i="222"/>
  <c r="AH324" i="222"/>
  <c r="AF324" i="222"/>
  <c r="AA324" i="222"/>
  <c r="Z324" i="222"/>
  <c r="X324" i="222"/>
  <c r="S324" i="222"/>
  <c r="R324" i="222"/>
  <c r="P324" i="222"/>
  <c r="K324" i="222"/>
  <c r="J324" i="222"/>
  <c r="H324" i="222"/>
  <c r="AY323" i="222"/>
  <c r="AX323" i="222"/>
  <c r="AV323" i="222"/>
  <c r="AQ323" i="222"/>
  <c r="AP323" i="222"/>
  <c r="AN323" i="222"/>
  <c r="AI323" i="222"/>
  <c r="AH323" i="222"/>
  <c r="AF323" i="222"/>
  <c r="AA323" i="222"/>
  <c r="Z323" i="222"/>
  <c r="X323" i="222"/>
  <c r="S323" i="222"/>
  <c r="R323" i="222"/>
  <c r="P323" i="222"/>
  <c r="K323" i="222"/>
  <c r="J323" i="222"/>
  <c r="H323" i="222"/>
  <c r="AY322" i="222"/>
  <c r="AX322" i="222"/>
  <c r="AV322" i="222"/>
  <c r="AQ322" i="222"/>
  <c r="AP322" i="222"/>
  <c r="AN322" i="222"/>
  <c r="AI322" i="222"/>
  <c r="AH322" i="222"/>
  <c r="AF322" i="222"/>
  <c r="AA322" i="222"/>
  <c r="Z322" i="222"/>
  <c r="X322" i="222"/>
  <c r="S322" i="222"/>
  <c r="R322" i="222"/>
  <c r="P322" i="222"/>
  <c r="K322" i="222"/>
  <c r="J322" i="222"/>
  <c r="H322" i="222"/>
  <c r="AY321" i="222"/>
  <c r="AX321" i="222"/>
  <c r="AV321" i="222"/>
  <c r="AQ321" i="222"/>
  <c r="AP321" i="222"/>
  <c r="AN321" i="222"/>
  <c r="AI321" i="222"/>
  <c r="AH321" i="222"/>
  <c r="AF321" i="222"/>
  <c r="AA321" i="222"/>
  <c r="Z321" i="222"/>
  <c r="X321" i="222"/>
  <c r="S321" i="222"/>
  <c r="R321" i="222"/>
  <c r="P321" i="222"/>
  <c r="K321" i="222"/>
  <c r="J321" i="222"/>
  <c r="H321" i="222"/>
  <c r="AY320" i="222"/>
  <c r="AX320" i="222"/>
  <c r="AV320" i="222"/>
  <c r="AQ320" i="222"/>
  <c r="AP320" i="222"/>
  <c r="AN320" i="222"/>
  <c r="AI320" i="222"/>
  <c r="AH320" i="222"/>
  <c r="AF320" i="222"/>
  <c r="AA320" i="222"/>
  <c r="Z320" i="222"/>
  <c r="X320" i="222"/>
  <c r="S320" i="222"/>
  <c r="R320" i="222"/>
  <c r="P320" i="222"/>
  <c r="K320" i="222"/>
  <c r="J320" i="222"/>
  <c r="H320" i="222"/>
  <c r="AY319" i="222"/>
  <c r="AX319" i="222"/>
  <c r="AV319" i="222"/>
  <c r="AQ319" i="222"/>
  <c r="AP319" i="222"/>
  <c r="AN319" i="222"/>
  <c r="AI319" i="222"/>
  <c r="AH319" i="222"/>
  <c r="AF319" i="222"/>
  <c r="AA319" i="222"/>
  <c r="Z319" i="222"/>
  <c r="X319" i="222"/>
  <c r="S319" i="222"/>
  <c r="R319" i="222"/>
  <c r="P319" i="222"/>
  <c r="K319" i="222"/>
  <c r="J319" i="222"/>
  <c r="H319" i="222"/>
  <c r="AY318" i="222"/>
  <c r="AX318" i="222"/>
  <c r="AV318" i="222"/>
  <c r="AQ318" i="222"/>
  <c r="AP318" i="222"/>
  <c r="AN318" i="222"/>
  <c r="AI318" i="222"/>
  <c r="AH318" i="222"/>
  <c r="AF318" i="222"/>
  <c r="AA318" i="222"/>
  <c r="Z318" i="222"/>
  <c r="X318" i="222"/>
  <c r="S318" i="222"/>
  <c r="R318" i="222"/>
  <c r="P318" i="222"/>
  <c r="K318" i="222"/>
  <c r="J318" i="222"/>
  <c r="H318" i="222"/>
  <c r="AY317" i="222"/>
  <c r="AX317" i="222"/>
  <c r="AV317" i="222"/>
  <c r="AQ317" i="222"/>
  <c r="AP317" i="222"/>
  <c r="AN317" i="222"/>
  <c r="AI317" i="222"/>
  <c r="AH317" i="222"/>
  <c r="AF317" i="222"/>
  <c r="AA317" i="222"/>
  <c r="Z317" i="222"/>
  <c r="X317" i="222"/>
  <c r="S317" i="222"/>
  <c r="R317" i="222"/>
  <c r="P317" i="222"/>
  <c r="K317" i="222"/>
  <c r="J317" i="222"/>
  <c r="H317" i="222"/>
  <c r="AY316" i="222"/>
  <c r="AX316" i="222"/>
  <c r="AV316" i="222"/>
  <c r="AQ316" i="222"/>
  <c r="AP316" i="222"/>
  <c r="AN316" i="222"/>
  <c r="AI316" i="222"/>
  <c r="AH316" i="222"/>
  <c r="AF316" i="222"/>
  <c r="AA316" i="222"/>
  <c r="Z316" i="222"/>
  <c r="X316" i="222"/>
  <c r="S316" i="222"/>
  <c r="R316" i="222"/>
  <c r="P316" i="222"/>
  <c r="K316" i="222"/>
  <c r="J316" i="222"/>
  <c r="H316" i="222"/>
  <c r="AY315" i="222"/>
  <c r="AX315" i="222"/>
  <c r="AV315" i="222"/>
  <c r="AQ315" i="222"/>
  <c r="AP315" i="222"/>
  <c r="AN315" i="222"/>
  <c r="AI315" i="222"/>
  <c r="AH315" i="222"/>
  <c r="AF315" i="222"/>
  <c r="AA315" i="222"/>
  <c r="Z315" i="222"/>
  <c r="X315" i="222"/>
  <c r="S315" i="222"/>
  <c r="R315" i="222"/>
  <c r="P315" i="222"/>
  <c r="K315" i="222"/>
  <c r="J315" i="222"/>
  <c r="H315" i="222"/>
  <c r="AY314" i="222"/>
  <c r="AX314" i="222"/>
  <c r="AV314" i="222"/>
  <c r="AQ314" i="222"/>
  <c r="AP314" i="222"/>
  <c r="AN314" i="222"/>
  <c r="AI314" i="222"/>
  <c r="AH314" i="222"/>
  <c r="AF314" i="222"/>
  <c r="AA314" i="222"/>
  <c r="Z314" i="222"/>
  <c r="X314" i="222"/>
  <c r="S314" i="222"/>
  <c r="R314" i="222"/>
  <c r="P314" i="222"/>
  <c r="K314" i="222"/>
  <c r="J314" i="222"/>
  <c r="H314" i="222"/>
  <c r="AY313" i="222"/>
  <c r="AX313" i="222"/>
  <c r="AV313" i="222"/>
  <c r="AQ313" i="222"/>
  <c r="AP313" i="222"/>
  <c r="AN313" i="222"/>
  <c r="AI313" i="222"/>
  <c r="AH313" i="222"/>
  <c r="AF313" i="222"/>
  <c r="AA313" i="222"/>
  <c r="Z313" i="222"/>
  <c r="X313" i="222"/>
  <c r="S313" i="222"/>
  <c r="R313" i="222"/>
  <c r="P313" i="222"/>
  <c r="K313" i="222"/>
  <c r="J313" i="222"/>
  <c r="H313" i="222"/>
  <c r="AY312" i="222"/>
  <c r="AX312" i="222"/>
  <c r="AV312" i="222"/>
  <c r="AQ312" i="222"/>
  <c r="AP312" i="222"/>
  <c r="AN312" i="222"/>
  <c r="AI312" i="222"/>
  <c r="AH312" i="222"/>
  <c r="AF312" i="222"/>
  <c r="AA312" i="222"/>
  <c r="Z312" i="222"/>
  <c r="X312" i="222"/>
  <c r="S312" i="222"/>
  <c r="R312" i="222"/>
  <c r="P312" i="222"/>
  <c r="K312" i="222"/>
  <c r="J312" i="222"/>
  <c r="H312" i="222"/>
  <c r="AX311" i="222"/>
  <c r="AY311" i="222"/>
  <c r="AP311" i="222"/>
  <c r="AQ311" i="222"/>
  <c r="AH311" i="222"/>
  <c r="AI311" i="222"/>
  <c r="Z311" i="222"/>
  <c r="AA311" i="222"/>
  <c r="R311" i="222"/>
  <c r="S311" i="222"/>
  <c r="J311" i="222"/>
  <c r="K311" i="222"/>
  <c r="AY310" i="222"/>
  <c r="AX310" i="222"/>
  <c r="AV310" i="222"/>
  <c r="AQ310" i="222"/>
  <c r="AP310" i="222"/>
  <c r="AN310" i="222"/>
  <c r="AI310" i="222"/>
  <c r="AH310" i="222"/>
  <c r="AF310" i="222"/>
  <c r="AA310" i="222"/>
  <c r="Z310" i="222"/>
  <c r="X310" i="222"/>
  <c r="S310" i="222"/>
  <c r="R310" i="222"/>
  <c r="P310" i="222"/>
  <c r="K310" i="222"/>
  <c r="J310" i="222"/>
  <c r="H310" i="222"/>
  <c r="AY309" i="222"/>
  <c r="AX309" i="222"/>
  <c r="AV309" i="222"/>
  <c r="AQ309" i="222"/>
  <c r="AP309" i="222"/>
  <c r="AN309" i="222"/>
  <c r="AI309" i="222"/>
  <c r="AH309" i="222"/>
  <c r="AF309" i="222"/>
  <c r="AA309" i="222"/>
  <c r="Z309" i="222"/>
  <c r="X309" i="222"/>
  <c r="S309" i="222"/>
  <c r="R309" i="222"/>
  <c r="P309" i="222"/>
  <c r="K309" i="222"/>
  <c r="J309" i="222"/>
  <c r="H309" i="222"/>
  <c r="AY308" i="222"/>
  <c r="AX308" i="222"/>
  <c r="AV308" i="222"/>
  <c r="AQ308" i="222"/>
  <c r="AP308" i="222"/>
  <c r="AN308" i="222"/>
  <c r="AI308" i="222"/>
  <c r="AH308" i="222"/>
  <c r="AF308" i="222"/>
  <c r="AA308" i="222"/>
  <c r="Z308" i="222"/>
  <c r="X308" i="222"/>
  <c r="S308" i="222"/>
  <c r="R308" i="222"/>
  <c r="P308" i="222"/>
  <c r="K308" i="222"/>
  <c r="J308" i="222"/>
  <c r="H308" i="222"/>
  <c r="AY307" i="222"/>
  <c r="AX307" i="222"/>
  <c r="AV307" i="222"/>
  <c r="AQ307" i="222"/>
  <c r="AP307" i="222"/>
  <c r="AN307" i="222"/>
  <c r="AI307" i="222"/>
  <c r="AH307" i="222"/>
  <c r="AF307" i="222"/>
  <c r="AA307" i="222"/>
  <c r="Z307" i="222"/>
  <c r="X307" i="222"/>
  <c r="S307" i="222"/>
  <c r="R307" i="222"/>
  <c r="P307" i="222"/>
  <c r="K307" i="222"/>
  <c r="J307" i="222"/>
  <c r="H307" i="222"/>
  <c r="AY306" i="222"/>
  <c r="AX306" i="222"/>
  <c r="AV306" i="222"/>
  <c r="AQ306" i="222"/>
  <c r="AP306" i="222"/>
  <c r="AN306" i="222"/>
  <c r="AI306" i="222"/>
  <c r="AH306" i="222"/>
  <c r="AF306" i="222"/>
  <c r="AA306" i="222"/>
  <c r="Z306" i="222"/>
  <c r="X306" i="222"/>
  <c r="S306" i="222"/>
  <c r="R306" i="222"/>
  <c r="P306" i="222"/>
  <c r="K306" i="222"/>
  <c r="J306" i="222"/>
  <c r="H306" i="222"/>
  <c r="AY305" i="222"/>
  <c r="AX305" i="222"/>
  <c r="AV305" i="222"/>
  <c r="AQ305" i="222"/>
  <c r="AP305" i="222"/>
  <c r="AN305" i="222"/>
  <c r="AI305" i="222"/>
  <c r="AH305" i="222"/>
  <c r="AF305" i="222"/>
  <c r="AA305" i="222"/>
  <c r="Z305" i="222"/>
  <c r="X305" i="222"/>
  <c r="S305" i="222"/>
  <c r="R305" i="222"/>
  <c r="P305" i="222"/>
  <c r="K305" i="222"/>
  <c r="J305" i="222"/>
  <c r="H305" i="222"/>
  <c r="AY304" i="222"/>
  <c r="AX304" i="222"/>
  <c r="AV304" i="222"/>
  <c r="AQ304" i="222"/>
  <c r="AP304" i="222"/>
  <c r="AN304" i="222"/>
  <c r="AI304" i="222"/>
  <c r="AH304" i="222"/>
  <c r="AF304" i="222"/>
  <c r="AA304" i="222"/>
  <c r="Z304" i="222"/>
  <c r="X304" i="222"/>
  <c r="S304" i="222"/>
  <c r="R304" i="222"/>
  <c r="P304" i="222"/>
  <c r="K304" i="222"/>
  <c r="J304" i="222"/>
  <c r="H304" i="222"/>
  <c r="AY303" i="222"/>
  <c r="AX303" i="222"/>
  <c r="AV303" i="222"/>
  <c r="AQ303" i="222"/>
  <c r="AP303" i="222"/>
  <c r="AN303" i="222"/>
  <c r="AI303" i="222"/>
  <c r="AH303" i="222"/>
  <c r="AF303" i="222"/>
  <c r="AA303" i="222"/>
  <c r="Z303" i="222"/>
  <c r="X303" i="222"/>
  <c r="S303" i="222"/>
  <c r="R303" i="222"/>
  <c r="P303" i="222"/>
  <c r="K303" i="222"/>
  <c r="J303" i="222"/>
  <c r="H303" i="222"/>
  <c r="AY302" i="222"/>
  <c r="AX302" i="222"/>
  <c r="AV302" i="222"/>
  <c r="AQ302" i="222"/>
  <c r="AP302" i="222"/>
  <c r="AN302" i="222"/>
  <c r="AI302" i="222"/>
  <c r="AH302" i="222"/>
  <c r="AF302" i="222"/>
  <c r="AA302" i="222"/>
  <c r="Z302" i="222"/>
  <c r="X302" i="222"/>
  <c r="S302" i="222"/>
  <c r="R302" i="222"/>
  <c r="P302" i="222"/>
  <c r="K302" i="222"/>
  <c r="J302" i="222"/>
  <c r="H302" i="222"/>
  <c r="AY301" i="222"/>
  <c r="AX301" i="222"/>
  <c r="AV301" i="222"/>
  <c r="AQ301" i="222"/>
  <c r="AP301" i="222"/>
  <c r="AN301" i="222"/>
  <c r="AI301" i="222"/>
  <c r="AH301" i="222"/>
  <c r="AF301" i="222"/>
  <c r="AA301" i="222"/>
  <c r="Z301" i="222"/>
  <c r="X301" i="222"/>
  <c r="S301" i="222"/>
  <c r="R301" i="222"/>
  <c r="P301" i="222"/>
  <c r="K301" i="222"/>
  <c r="J301" i="222"/>
  <c r="H301" i="222"/>
  <c r="AY300" i="222"/>
  <c r="AX300" i="222"/>
  <c r="AV300" i="222"/>
  <c r="AQ300" i="222"/>
  <c r="AP300" i="222"/>
  <c r="AN300" i="222"/>
  <c r="AI300" i="222"/>
  <c r="AH300" i="222"/>
  <c r="AF300" i="222"/>
  <c r="AA300" i="222"/>
  <c r="Z300" i="222"/>
  <c r="X300" i="222"/>
  <c r="S300" i="222"/>
  <c r="R300" i="222"/>
  <c r="P300" i="222"/>
  <c r="K300" i="222"/>
  <c r="J300" i="222"/>
  <c r="H300" i="222"/>
  <c r="AY299" i="222"/>
  <c r="AX299" i="222"/>
  <c r="AV299" i="222"/>
  <c r="AQ299" i="222"/>
  <c r="AP299" i="222"/>
  <c r="AN299" i="222"/>
  <c r="AI299" i="222"/>
  <c r="AH299" i="222"/>
  <c r="AF299" i="222"/>
  <c r="AA299" i="222"/>
  <c r="Z299" i="222"/>
  <c r="X299" i="222"/>
  <c r="S299" i="222"/>
  <c r="R299" i="222"/>
  <c r="P299" i="222"/>
  <c r="K299" i="222"/>
  <c r="J299" i="222"/>
  <c r="H299" i="222"/>
  <c r="AY298" i="222"/>
  <c r="AX298" i="222"/>
  <c r="AV298" i="222"/>
  <c r="AQ298" i="222"/>
  <c r="AP298" i="222"/>
  <c r="AN298" i="222"/>
  <c r="AI298" i="222"/>
  <c r="AH298" i="222"/>
  <c r="AF298" i="222"/>
  <c r="AA298" i="222"/>
  <c r="Z298" i="222"/>
  <c r="X298" i="222"/>
  <c r="S298" i="222"/>
  <c r="R298" i="222"/>
  <c r="P298" i="222"/>
  <c r="K298" i="222"/>
  <c r="J298" i="222"/>
  <c r="H298" i="222"/>
  <c r="AY297" i="222"/>
  <c r="AX297" i="222"/>
  <c r="AV297" i="222"/>
  <c r="AQ297" i="222"/>
  <c r="AP297" i="222"/>
  <c r="AN297" i="222"/>
  <c r="AI297" i="222"/>
  <c r="AH297" i="222"/>
  <c r="AF297" i="222"/>
  <c r="AA297" i="222"/>
  <c r="Z297" i="222"/>
  <c r="X297" i="222"/>
  <c r="S297" i="222"/>
  <c r="R297" i="222"/>
  <c r="P297" i="222"/>
  <c r="K297" i="222"/>
  <c r="J297" i="222"/>
  <c r="H297" i="222"/>
  <c r="AY296" i="222"/>
  <c r="AX296" i="222"/>
  <c r="AV296" i="222"/>
  <c r="AQ296" i="222"/>
  <c r="AP296" i="222"/>
  <c r="AN296" i="222"/>
  <c r="AI296" i="222"/>
  <c r="AH296" i="222"/>
  <c r="AF296" i="222"/>
  <c r="AA296" i="222"/>
  <c r="Z296" i="222"/>
  <c r="X296" i="222"/>
  <c r="S296" i="222"/>
  <c r="R296" i="222"/>
  <c r="P296" i="222"/>
  <c r="K296" i="222"/>
  <c r="J296" i="222"/>
  <c r="H296" i="222"/>
  <c r="AY295" i="222"/>
  <c r="AX295" i="222"/>
  <c r="AV295" i="222"/>
  <c r="AQ295" i="222"/>
  <c r="AP295" i="222"/>
  <c r="AN295" i="222"/>
  <c r="AI295" i="222"/>
  <c r="AH295" i="222"/>
  <c r="AF295" i="222"/>
  <c r="AA295" i="222"/>
  <c r="Z295" i="222"/>
  <c r="X295" i="222"/>
  <c r="S295" i="222"/>
  <c r="R295" i="222"/>
  <c r="P295" i="222"/>
  <c r="K295" i="222"/>
  <c r="J295" i="222"/>
  <c r="H295" i="222"/>
  <c r="AX294" i="222"/>
  <c r="AY294" i="222"/>
  <c r="AP294" i="222"/>
  <c r="AQ294" i="222"/>
  <c r="AH294" i="222"/>
  <c r="AI294" i="222"/>
  <c r="Z294" i="222"/>
  <c r="AA294" i="222"/>
  <c r="R294" i="222"/>
  <c r="S294" i="222"/>
  <c r="J294" i="222"/>
  <c r="K294" i="222"/>
  <c r="AY293" i="222"/>
  <c r="AX293" i="222"/>
  <c r="AV293" i="222"/>
  <c r="AQ293" i="222"/>
  <c r="AP293" i="222"/>
  <c r="AN293" i="222"/>
  <c r="AI293" i="222"/>
  <c r="AH293" i="222"/>
  <c r="AF293" i="222"/>
  <c r="AA293" i="222"/>
  <c r="Z293" i="222"/>
  <c r="X293" i="222"/>
  <c r="S293" i="222"/>
  <c r="R293" i="222"/>
  <c r="P293" i="222"/>
  <c r="K293" i="222"/>
  <c r="J293" i="222"/>
  <c r="H293" i="222"/>
  <c r="AY292" i="222"/>
  <c r="AX292" i="222"/>
  <c r="AV292" i="222"/>
  <c r="AQ292" i="222"/>
  <c r="AP292" i="222"/>
  <c r="AN292" i="222"/>
  <c r="AI292" i="222"/>
  <c r="AH292" i="222"/>
  <c r="AF292" i="222"/>
  <c r="AA292" i="222"/>
  <c r="Z292" i="222"/>
  <c r="X292" i="222"/>
  <c r="S292" i="222"/>
  <c r="R292" i="222"/>
  <c r="P292" i="222"/>
  <c r="K292" i="222"/>
  <c r="J292" i="222"/>
  <c r="H292" i="222"/>
  <c r="AY291" i="222"/>
  <c r="AX291" i="222"/>
  <c r="AV291" i="222"/>
  <c r="AQ291" i="222"/>
  <c r="AP291" i="222"/>
  <c r="AN291" i="222"/>
  <c r="AI291" i="222"/>
  <c r="AH291" i="222"/>
  <c r="AF291" i="222"/>
  <c r="AA291" i="222"/>
  <c r="Z291" i="222"/>
  <c r="X291" i="222"/>
  <c r="S291" i="222"/>
  <c r="R291" i="222"/>
  <c r="P291" i="222"/>
  <c r="K291" i="222"/>
  <c r="J291" i="222"/>
  <c r="H291" i="222"/>
  <c r="AY290" i="222"/>
  <c r="AX290" i="222"/>
  <c r="AV290" i="222"/>
  <c r="AQ290" i="222"/>
  <c r="AP290" i="222"/>
  <c r="AN290" i="222"/>
  <c r="AI290" i="222"/>
  <c r="AH290" i="222"/>
  <c r="AF290" i="222"/>
  <c r="AA290" i="222"/>
  <c r="Z290" i="222"/>
  <c r="X290" i="222"/>
  <c r="S290" i="222"/>
  <c r="R290" i="222"/>
  <c r="P290" i="222"/>
  <c r="K290" i="222"/>
  <c r="J290" i="222"/>
  <c r="H290" i="222"/>
  <c r="AY289" i="222"/>
  <c r="AX289" i="222"/>
  <c r="AV289" i="222"/>
  <c r="AQ289" i="222"/>
  <c r="AP289" i="222"/>
  <c r="AN289" i="222"/>
  <c r="AI289" i="222"/>
  <c r="AH289" i="222"/>
  <c r="AF289" i="222"/>
  <c r="AA289" i="222"/>
  <c r="Z289" i="222"/>
  <c r="X289" i="222"/>
  <c r="S289" i="222"/>
  <c r="R289" i="222"/>
  <c r="P289" i="222"/>
  <c r="K289" i="222"/>
  <c r="J289" i="222"/>
  <c r="H289" i="222"/>
  <c r="AY288" i="222"/>
  <c r="AX288" i="222"/>
  <c r="AV288" i="222"/>
  <c r="AQ288" i="222"/>
  <c r="AP288" i="222"/>
  <c r="AN288" i="222"/>
  <c r="AI288" i="222"/>
  <c r="AH288" i="222"/>
  <c r="AF288" i="222"/>
  <c r="AA288" i="222"/>
  <c r="Z288" i="222"/>
  <c r="X288" i="222"/>
  <c r="S288" i="222"/>
  <c r="R288" i="222"/>
  <c r="P288" i="222"/>
  <c r="K288" i="222"/>
  <c r="J288" i="222"/>
  <c r="H288" i="222"/>
  <c r="AY287" i="222"/>
  <c r="AX287" i="222"/>
  <c r="AV287" i="222"/>
  <c r="AQ287" i="222"/>
  <c r="AP287" i="222"/>
  <c r="AN287" i="222"/>
  <c r="AI287" i="222"/>
  <c r="AH287" i="222"/>
  <c r="AF287" i="222"/>
  <c r="AA287" i="222"/>
  <c r="Z287" i="222"/>
  <c r="X287" i="222"/>
  <c r="S287" i="222"/>
  <c r="R287" i="222"/>
  <c r="P287" i="222"/>
  <c r="K287" i="222"/>
  <c r="J287" i="222"/>
  <c r="H287" i="222"/>
  <c r="AY286" i="222"/>
  <c r="AX286" i="222"/>
  <c r="AV286" i="222"/>
  <c r="AQ286" i="222"/>
  <c r="AP286" i="222"/>
  <c r="AN286" i="222"/>
  <c r="AI286" i="222"/>
  <c r="AH286" i="222"/>
  <c r="AF286" i="222"/>
  <c r="AA286" i="222"/>
  <c r="Z286" i="222"/>
  <c r="X286" i="222"/>
  <c r="S286" i="222"/>
  <c r="R286" i="222"/>
  <c r="P286" i="222"/>
  <c r="K286" i="222"/>
  <c r="J286" i="222"/>
  <c r="H286" i="222"/>
  <c r="AY285" i="222"/>
  <c r="AX285" i="222"/>
  <c r="AV285" i="222"/>
  <c r="AQ285" i="222"/>
  <c r="AP285" i="222"/>
  <c r="AN285" i="222"/>
  <c r="AI285" i="222"/>
  <c r="AH285" i="222"/>
  <c r="AF285" i="222"/>
  <c r="AA285" i="222"/>
  <c r="Z285" i="222"/>
  <c r="X285" i="222"/>
  <c r="S285" i="222"/>
  <c r="R285" i="222"/>
  <c r="P285" i="222"/>
  <c r="K285" i="222"/>
  <c r="J285" i="222"/>
  <c r="H285" i="222"/>
  <c r="AY284" i="222"/>
  <c r="AX284" i="222"/>
  <c r="AV284" i="222"/>
  <c r="AQ284" i="222"/>
  <c r="AP284" i="222"/>
  <c r="AN284" i="222"/>
  <c r="AI284" i="222"/>
  <c r="AH284" i="222"/>
  <c r="AF284" i="222"/>
  <c r="AA284" i="222"/>
  <c r="Z284" i="222"/>
  <c r="X284" i="222"/>
  <c r="S284" i="222"/>
  <c r="R284" i="222"/>
  <c r="P284" i="222"/>
  <c r="K284" i="222"/>
  <c r="J284" i="222"/>
  <c r="H284" i="222"/>
  <c r="AY283" i="222"/>
  <c r="AX283" i="222"/>
  <c r="AV283" i="222"/>
  <c r="AQ283" i="222"/>
  <c r="AP283" i="222"/>
  <c r="AN283" i="222"/>
  <c r="AI283" i="222"/>
  <c r="AH283" i="222"/>
  <c r="AF283" i="222"/>
  <c r="AA283" i="222"/>
  <c r="Z283" i="222"/>
  <c r="X283" i="222"/>
  <c r="S283" i="222"/>
  <c r="R283" i="222"/>
  <c r="P283" i="222"/>
  <c r="K283" i="222"/>
  <c r="J283" i="222"/>
  <c r="H283" i="222"/>
  <c r="AY282" i="222"/>
  <c r="AX282" i="222"/>
  <c r="AV282" i="222"/>
  <c r="AQ282" i="222"/>
  <c r="AP282" i="222"/>
  <c r="AN282" i="222"/>
  <c r="AI282" i="222"/>
  <c r="AH282" i="222"/>
  <c r="AF282" i="222"/>
  <c r="AA282" i="222"/>
  <c r="Z282" i="222"/>
  <c r="X282" i="222"/>
  <c r="S282" i="222"/>
  <c r="R282" i="222"/>
  <c r="P282" i="222"/>
  <c r="K282" i="222"/>
  <c r="J282" i="222"/>
  <c r="H282" i="222"/>
  <c r="AY281" i="222"/>
  <c r="AX281" i="222"/>
  <c r="AV281" i="222"/>
  <c r="AQ281" i="222"/>
  <c r="AP281" i="222"/>
  <c r="AN281" i="222"/>
  <c r="AI281" i="222"/>
  <c r="AH281" i="222"/>
  <c r="AF281" i="222"/>
  <c r="AA281" i="222"/>
  <c r="Z281" i="222"/>
  <c r="X281" i="222"/>
  <c r="S281" i="222"/>
  <c r="R281" i="222"/>
  <c r="P281" i="222"/>
  <c r="K281" i="222"/>
  <c r="J281" i="222"/>
  <c r="H281" i="222"/>
  <c r="AY280" i="222"/>
  <c r="AX280" i="222"/>
  <c r="AV280" i="222"/>
  <c r="AQ280" i="222"/>
  <c r="AP280" i="222"/>
  <c r="AN280" i="222"/>
  <c r="AI280" i="222"/>
  <c r="AH280" i="222"/>
  <c r="AF280" i="222"/>
  <c r="AA280" i="222"/>
  <c r="Z280" i="222"/>
  <c r="X280" i="222"/>
  <c r="S280" i="222"/>
  <c r="R280" i="222"/>
  <c r="P280" i="222"/>
  <c r="K280" i="222"/>
  <c r="J280" i="222"/>
  <c r="H280" i="222"/>
  <c r="AY279" i="222"/>
  <c r="AX279" i="222"/>
  <c r="AV279" i="222"/>
  <c r="AQ279" i="222"/>
  <c r="AP279" i="222"/>
  <c r="AN279" i="222"/>
  <c r="AI279" i="222"/>
  <c r="AH279" i="222"/>
  <c r="AF279" i="222"/>
  <c r="AA279" i="222"/>
  <c r="Z279" i="222"/>
  <c r="X279" i="222"/>
  <c r="S279" i="222"/>
  <c r="R279" i="222"/>
  <c r="P279" i="222"/>
  <c r="K279" i="222"/>
  <c r="J279" i="222"/>
  <c r="H279" i="222"/>
  <c r="AY278" i="222"/>
  <c r="AX278" i="222"/>
  <c r="AV278" i="222"/>
  <c r="AQ278" i="222"/>
  <c r="AP278" i="222"/>
  <c r="AN278" i="222"/>
  <c r="AI278" i="222"/>
  <c r="AH278" i="222"/>
  <c r="AF278" i="222"/>
  <c r="AA278" i="222"/>
  <c r="Z278" i="222"/>
  <c r="X278" i="222"/>
  <c r="S278" i="222"/>
  <c r="R278" i="222"/>
  <c r="P278" i="222"/>
  <c r="K278" i="222"/>
  <c r="J278" i="222"/>
  <c r="H278" i="222"/>
  <c r="AX277" i="222"/>
  <c r="AY277" i="222"/>
  <c r="AP277" i="222"/>
  <c r="AH277" i="222"/>
  <c r="AI277" i="222"/>
  <c r="Z277" i="222"/>
  <c r="AA277" i="222"/>
  <c r="R277" i="222"/>
  <c r="S277" i="222"/>
  <c r="J277" i="222"/>
  <c r="K277" i="222"/>
  <c r="AY276" i="222"/>
  <c r="AX276" i="222"/>
  <c r="AV276" i="222"/>
  <c r="AQ276" i="222"/>
  <c r="AP276" i="222"/>
  <c r="AN276" i="222"/>
  <c r="AI276" i="222"/>
  <c r="AH276" i="222"/>
  <c r="AF276" i="222"/>
  <c r="AA276" i="222"/>
  <c r="Z276" i="222"/>
  <c r="X276" i="222"/>
  <c r="S276" i="222"/>
  <c r="R276" i="222"/>
  <c r="P276" i="222"/>
  <c r="K276" i="222"/>
  <c r="J276" i="222"/>
  <c r="H276" i="222"/>
  <c r="AY275" i="222"/>
  <c r="AX275" i="222"/>
  <c r="AV275" i="222"/>
  <c r="AQ275" i="222"/>
  <c r="AP275" i="222"/>
  <c r="AN275" i="222"/>
  <c r="AI275" i="222"/>
  <c r="AH275" i="222"/>
  <c r="AF275" i="222"/>
  <c r="AA275" i="222"/>
  <c r="Z275" i="222"/>
  <c r="X275" i="222"/>
  <c r="S275" i="222"/>
  <c r="R275" i="222"/>
  <c r="P275" i="222"/>
  <c r="K275" i="222"/>
  <c r="J275" i="222"/>
  <c r="H275" i="222"/>
  <c r="AY274" i="222"/>
  <c r="AX274" i="222"/>
  <c r="AV274" i="222"/>
  <c r="AQ274" i="222"/>
  <c r="AP274" i="222"/>
  <c r="AN274" i="222"/>
  <c r="AI274" i="222"/>
  <c r="AH274" i="222"/>
  <c r="AF274" i="222"/>
  <c r="AA274" i="222"/>
  <c r="Z274" i="222"/>
  <c r="X274" i="222"/>
  <c r="S274" i="222"/>
  <c r="R274" i="222"/>
  <c r="P274" i="222"/>
  <c r="K274" i="222"/>
  <c r="J274" i="222"/>
  <c r="H274" i="222"/>
  <c r="AY273" i="222"/>
  <c r="AX273" i="222"/>
  <c r="AV273" i="222"/>
  <c r="AQ273" i="222"/>
  <c r="AP273" i="222"/>
  <c r="AN273" i="222"/>
  <c r="AI273" i="222"/>
  <c r="AH273" i="222"/>
  <c r="AF273" i="222"/>
  <c r="AA273" i="222"/>
  <c r="Z273" i="222"/>
  <c r="X273" i="222"/>
  <c r="S273" i="222"/>
  <c r="R273" i="222"/>
  <c r="P273" i="222"/>
  <c r="K273" i="222"/>
  <c r="J273" i="222"/>
  <c r="H273" i="222"/>
  <c r="AY272" i="222"/>
  <c r="AX272" i="222"/>
  <c r="AV272" i="222"/>
  <c r="AQ272" i="222"/>
  <c r="AP272" i="222"/>
  <c r="AN272" i="222"/>
  <c r="AI272" i="222"/>
  <c r="AH272" i="222"/>
  <c r="AF272" i="222"/>
  <c r="AA272" i="222"/>
  <c r="Z272" i="222"/>
  <c r="X272" i="222"/>
  <c r="S272" i="222"/>
  <c r="R272" i="222"/>
  <c r="P272" i="222"/>
  <c r="K272" i="222"/>
  <c r="J272" i="222"/>
  <c r="H272" i="222"/>
  <c r="AY271" i="222"/>
  <c r="AX271" i="222"/>
  <c r="AV271" i="222"/>
  <c r="AQ271" i="222"/>
  <c r="AP271" i="222"/>
  <c r="AN271" i="222"/>
  <c r="AI271" i="222"/>
  <c r="AH271" i="222"/>
  <c r="AF271" i="222"/>
  <c r="AA271" i="222"/>
  <c r="Z271" i="222"/>
  <c r="X271" i="222"/>
  <c r="S271" i="222"/>
  <c r="R271" i="222"/>
  <c r="P271" i="222"/>
  <c r="K271" i="222"/>
  <c r="J271" i="222"/>
  <c r="H271" i="222"/>
  <c r="AY270" i="222"/>
  <c r="AX270" i="222"/>
  <c r="AV270" i="222"/>
  <c r="AQ270" i="222"/>
  <c r="AP270" i="222"/>
  <c r="AN270" i="222"/>
  <c r="AI270" i="222"/>
  <c r="AH270" i="222"/>
  <c r="AF270" i="222"/>
  <c r="AA270" i="222"/>
  <c r="Z270" i="222"/>
  <c r="X270" i="222"/>
  <c r="S270" i="222"/>
  <c r="R270" i="222"/>
  <c r="P270" i="222"/>
  <c r="K270" i="222"/>
  <c r="J270" i="222"/>
  <c r="H270" i="222"/>
  <c r="AY269" i="222"/>
  <c r="AX269" i="222"/>
  <c r="AV269" i="222"/>
  <c r="AQ269" i="222"/>
  <c r="AP269" i="222"/>
  <c r="AN269" i="222"/>
  <c r="AI269" i="222"/>
  <c r="AH269" i="222"/>
  <c r="AF269" i="222"/>
  <c r="AA269" i="222"/>
  <c r="Z269" i="222"/>
  <c r="X269" i="222"/>
  <c r="S269" i="222"/>
  <c r="R269" i="222"/>
  <c r="P269" i="222"/>
  <c r="K269" i="222"/>
  <c r="J269" i="222"/>
  <c r="H269" i="222"/>
  <c r="AY268" i="222"/>
  <c r="AX268" i="222"/>
  <c r="AV268" i="222"/>
  <c r="AQ268" i="222"/>
  <c r="AP268" i="222"/>
  <c r="AN268" i="222"/>
  <c r="AI268" i="222"/>
  <c r="AH268" i="222"/>
  <c r="AF268" i="222"/>
  <c r="AA268" i="222"/>
  <c r="Z268" i="222"/>
  <c r="X268" i="222"/>
  <c r="S268" i="222"/>
  <c r="R268" i="222"/>
  <c r="P268" i="222"/>
  <c r="K268" i="222"/>
  <c r="J268" i="222"/>
  <c r="H268" i="222"/>
  <c r="AY267" i="222"/>
  <c r="AX267" i="222"/>
  <c r="AV267" i="222"/>
  <c r="AQ267" i="222"/>
  <c r="AP267" i="222"/>
  <c r="AN267" i="222"/>
  <c r="AI267" i="222"/>
  <c r="AH267" i="222"/>
  <c r="AF267" i="222"/>
  <c r="AA267" i="222"/>
  <c r="Z267" i="222"/>
  <c r="X267" i="222"/>
  <c r="S267" i="222"/>
  <c r="R267" i="222"/>
  <c r="P267" i="222"/>
  <c r="K267" i="222"/>
  <c r="J267" i="222"/>
  <c r="H267" i="222"/>
  <c r="AY266" i="222"/>
  <c r="AX266" i="222"/>
  <c r="AV266" i="222"/>
  <c r="AQ266" i="222"/>
  <c r="AP266" i="222"/>
  <c r="AN266" i="222"/>
  <c r="AI266" i="222"/>
  <c r="AH266" i="222"/>
  <c r="AF266" i="222"/>
  <c r="AA266" i="222"/>
  <c r="Z266" i="222"/>
  <c r="X266" i="222"/>
  <c r="S266" i="222"/>
  <c r="R266" i="222"/>
  <c r="P266" i="222"/>
  <c r="K266" i="222"/>
  <c r="J266" i="222"/>
  <c r="H266" i="222"/>
  <c r="AY265" i="222"/>
  <c r="AX265" i="222"/>
  <c r="AV265" i="222"/>
  <c r="AQ265" i="222"/>
  <c r="AP265" i="222"/>
  <c r="AN265" i="222"/>
  <c r="AI265" i="222"/>
  <c r="AH265" i="222"/>
  <c r="AF265" i="222"/>
  <c r="AA265" i="222"/>
  <c r="Z265" i="222"/>
  <c r="X265" i="222"/>
  <c r="S265" i="222"/>
  <c r="R265" i="222"/>
  <c r="P265" i="222"/>
  <c r="K265" i="222"/>
  <c r="J265" i="222"/>
  <c r="H265" i="222"/>
  <c r="AY264" i="222"/>
  <c r="AX264" i="222"/>
  <c r="AV264" i="222"/>
  <c r="AQ264" i="222"/>
  <c r="AP264" i="222"/>
  <c r="AN264" i="222"/>
  <c r="AI264" i="222"/>
  <c r="AH264" i="222"/>
  <c r="AF264" i="222"/>
  <c r="AA264" i="222"/>
  <c r="Z264" i="222"/>
  <c r="X264" i="222"/>
  <c r="S264" i="222"/>
  <c r="R264" i="222"/>
  <c r="P264" i="222"/>
  <c r="K264" i="222"/>
  <c r="J264" i="222"/>
  <c r="H264" i="222"/>
  <c r="AY263" i="222"/>
  <c r="AX263" i="222"/>
  <c r="AV263" i="222"/>
  <c r="AQ263" i="222"/>
  <c r="AP263" i="222"/>
  <c r="AN263" i="222"/>
  <c r="AI263" i="222"/>
  <c r="AH263" i="222"/>
  <c r="AF263" i="222"/>
  <c r="AA263" i="222"/>
  <c r="Z263" i="222"/>
  <c r="X263" i="222"/>
  <c r="S263" i="222"/>
  <c r="R263" i="222"/>
  <c r="P263" i="222"/>
  <c r="K263" i="222"/>
  <c r="J263" i="222"/>
  <c r="H263" i="222"/>
  <c r="AY262" i="222"/>
  <c r="AX262" i="222"/>
  <c r="AV262" i="222"/>
  <c r="AQ262" i="222"/>
  <c r="AP262" i="222"/>
  <c r="AN262" i="222"/>
  <c r="AI262" i="222"/>
  <c r="AH262" i="222"/>
  <c r="AF262" i="222"/>
  <c r="AA262" i="222"/>
  <c r="Z262" i="222"/>
  <c r="X262" i="222"/>
  <c r="S262" i="222"/>
  <c r="R262" i="222"/>
  <c r="P262" i="222"/>
  <c r="K262" i="222"/>
  <c r="J262" i="222"/>
  <c r="H262" i="222"/>
  <c r="AY261" i="222"/>
  <c r="AX261" i="222"/>
  <c r="AV261" i="222"/>
  <c r="AQ261" i="222"/>
  <c r="AP261" i="222"/>
  <c r="AN261" i="222"/>
  <c r="AI261" i="222"/>
  <c r="AH261" i="222"/>
  <c r="AF261" i="222"/>
  <c r="AA261" i="222"/>
  <c r="Z261" i="222"/>
  <c r="X261" i="222"/>
  <c r="S261" i="222"/>
  <c r="R261" i="222"/>
  <c r="P261" i="222"/>
  <c r="K261" i="222"/>
  <c r="J261" i="222"/>
  <c r="H261" i="222"/>
  <c r="AX260" i="222"/>
  <c r="AY260" i="222"/>
  <c r="AP260" i="222"/>
  <c r="AQ260" i="222"/>
  <c r="AH260" i="222"/>
  <c r="AI260" i="222"/>
  <c r="Z260" i="222"/>
  <c r="AA260" i="222"/>
  <c r="R260" i="222"/>
  <c r="S260" i="222"/>
  <c r="J260" i="222"/>
  <c r="K260" i="222"/>
  <c r="AY259" i="222"/>
  <c r="AX259" i="222"/>
  <c r="AV259" i="222"/>
  <c r="AQ259" i="222"/>
  <c r="AP259" i="222"/>
  <c r="AN259" i="222"/>
  <c r="AI259" i="222"/>
  <c r="AH259" i="222"/>
  <c r="AF259" i="222"/>
  <c r="AA259" i="222"/>
  <c r="Z259" i="222"/>
  <c r="X259" i="222"/>
  <c r="S259" i="222"/>
  <c r="R259" i="222"/>
  <c r="P259" i="222"/>
  <c r="K259" i="222"/>
  <c r="J259" i="222"/>
  <c r="H259" i="222"/>
  <c r="AY258" i="222"/>
  <c r="AX258" i="222"/>
  <c r="AV258" i="222"/>
  <c r="AQ258" i="222"/>
  <c r="AP258" i="222"/>
  <c r="AN258" i="222"/>
  <c r="AI258" i="222"/>
  <c r="AH258" i="222"/>
  <c r="AF258" i="222"/>
  <c r="AA258" i="222"/>
  <c r="Z258" i="222"/>
  <c r="X258" i="222"/>
  <c r="S258" i="222"/>
  <c r="R258" i="222"/>
  <c r="P258" i="222"/>
  <c r="K258" i="222"/>
  <c r="J258" i="222"/>
  <c r="H258" i="222"/>
  <c r="AY257" i="222"/>
  <c r="AX257" i="222"/>
  <c r="AV257" i="222"/>
  <c r="AQ257" i="222"/>
  <c r="AP257" i="222"/>
  <c r="AN257" i="222"/>
  <c r="AI257" i="222"/>
  <c r="AH257" i="222"/>
  <c r="AF257" i="222"/>
  <c r="AA257" i="222"/>
  <c r="Z257" i="222"/>
  <c r="X257" i="222"/>
  <c r="S257" i="222"/>
  <c r="R257" i="222"/>
  <c r="P257" i="222"/>
  <c r="K257" i="222"/>
  <c r="J257" i="222"/>
  <c r="H257" i="222"/>
  <c r="AY256" i="222"/>
  <c r="AX256" i="222"/>
  <c r="AV256" i="222"/>
  <c r="AQ256" i="222"/>
  <c r="AP256" i="222"/>
  <c r="AN256" i="222"/>
  <c r="AI256" i="222"/>
  <c r="AH256" i="222"/>
  <c r="AF256" i="222"/>
  <c r="AA256" i="222"/>
  <c r="Z256" i="222"/>
  <c r="X256" i="222"/>
  <c r="S256" i="222"/>
  <c r="R256" i="222"/>
  <c r="P256" i="222"/>
  <c r="K256" i="222"/>
  <c r="J256" i="222"/>
  <c r="H256" i="222"/>
  <c r="AY255" i="222"/>
  <c r="AX255" i="222"/>
  <c r="AV255" i="222"/>
  <c r="AQ255" i="222"/>
  <c r="AP255" i="222"/>
  <c r="AN255" i="222"/>
  <c r="AI255" i="222"/>
  <c r="AH255" i="222"/>
  <c r="AF255" i="222"/>
  <c r="AA255" i="222"/>
  <c r="Z255" i="222"/>
  <c r="X255" i="222"/>
  <c r="S255" i="222"/>
  <c r="R255" i="222"/>
  <c r="P255" i="222"/>
  <c r="K255" i="222"/>
  <c r="J255" i="222"/>
  <c r="H255" i="222"/>
  <c r="AY254" i="222"/>
  <c r="AX254" i="222"/>
  <c r="AV254" i="222"/>
  <c r="AQ254" i="222"/>
  <c r="AP254" i="222"/>
  <c r="AN254" i="222"/>
  <c r="AI254" i="222"/>
  <c r="AH254" i="222"/>
  <c r="AF254" i="222"/>
  <c r="AA254" i="222"/>
  <c r="Z254" i="222"/>
  <c r="X254" i="222"/>
  <c r="S254" i="222"/>
  <c r="R254" i="222"/>
  <c r="P254" i="222"/>
  <c r="K254" i="222"/>
  <c r="J254" i="222"/>
  <c r="H254" i="222"/>
  <c r="AY253" i="222"/>
  <c r="AX253" i="222"/>
  <c r="AV253" i="222"/>
  <c r="AQ253" i="222"/>
  <c r="AP253" i="222"/>
  <c r="AN253" i="222"/>
  <c r="AI253" i="222"/>
  <c r="AH253" i="222"/>
  <c r="AF253" i="222"/>
  <c r="AA253" i="222"/>
  <c r="Z253" i="222"/>
  <c r="X253" i="222"/>
  <c r="S253" i="222"/>
  <c r="R253" i="222"/>
  <c r="P253" i="222"/>
  <c r="K253" i="222"/>
  <c r="J253" i="222"/>
  <c r="H253" i="222"/>
  <c r="AY252" i="222"/>
  <c r="AX252" i="222"/>
  <c r="AV252" i="222"/>
  <c r="AQ252" i="222"/>
  <c r="AP252" i="222"/>
  <c r="AN252" i="222"/>
  <c r="AI252" i="222"/>
  <c r="AH252" i="222"/>
  <c r="AF252" i="222"/>
  <c r="AA252" i="222"/>
  <c r="Z252" i="222"/>
  <c r="X252" i="222"/>
  <c r="S252" i="222"/>
  <c r="R252" i="222"/>
  <c r="P252" i="222"/>
  <c r="K252" i="222"/>
  <c r="J252" i="222"/>
  <c r="H252" i="222"/>
  <c r="AY251" i="222"/>
  <c r="AX251" i="222"/>
  <c r="AV251" i="222"/>
  <c r="AQ251" i="222"/>
  <c r="AP251" i="222"/>
  <c r="AN251" i="222"/>
  <c r="AI251" i="222"/>
  <c r="AH251" i="222"/>
  <c r="AF251" i="222"/>
  <c r="AA251" i="222"/>
  <c r="Z251" i="222"/>
  <c r="X251" i="222"/>
  <c r="S251" i="222"/>
  <c r="R251" i="222"/>
  <c r="P251" i="222"/>
  <c r="K251" i="222"/>
  <c r="J251" i="222"/>
  <c r="H251" i="222"/>
  <c r="AY250" i="222"/>
  <c r="AX250" i="222"/>
  <c r="AV250" i="222"/>
  <c r="AQ250" i="222"/>
  <c r="AP250" i="222"/>
  <c r="AN250" i="222"/>
  <c r="AI250" i="222"/>
  <c r="AH250" i="222"/>
  <c r="AF250" i="222"/>
  <c r="AA250" i="222"/>
  <c r="Z250" i="222"/>
  <c r="X250" i="222"/>
  <c r="S250" i="222"/>
  <c r="R250" i="222"/>
  <c r="P250" i="222"/>
  <c r="K250" i="222"/>
  <c r="J250" i="222"/>
  <c r="H250" i="222"/>
  <c r="AY249" i="222"/>
  <c r="AX249" i="222"/>
  <c r="AV249" i="222"/>
  <c r="AQ249" i="222"/>
  <c r="AP249" i="222"/>
  <c r="AN249" i="222"/>
  <c r="AI249" i="222"/>
  <c r="AH249" i="222"/>
  <c r="AF249" i="222"/>
  <c r="AA249" i="222"/>
  <c r="Z249" i="222"/>
  <c r="X249" i="222"/>
  <c r="S249" i="222"/>
  <c r="R249" i="222"/>
  <c r="P249" i="222"/>
  <c r="K249" i="222"/>
  <c r="J249" i="222"/>
  <c r="H249" i="222"/>
  <c r="AY248" i="222"/>
  <c r="AX248" i="222"/>
  <c r="AV248" i="222"/>
  <c r="AQ248" i="222"/>
  <c r="AP248" i="222"/>
  <c r="AN248" i="222"/>
  <c r="AI248" i="222"/>
  <c r="AH248" i="222"/>
  <c r="AF248" i="222"/>
  <c r="AA248" i="222"/>
  <c r="Z248" i="222"/>
  <c r="X248" i="222"/>
  <c r="S248" i="222"/>
  <c r="R248" i="222"/>
  <c r="P248" i="222"/>
  <c r="K248" i="222"/>
  <c r="J248" i="222"/>
  <c r="H248" i="222"/>
  <c r="AY247" i="222"/>
  <c r="AX247" i="222"/>
  <c r="AV247" i="222"/>
  <c r="AQ247" i="222"/>
  <c r="AP247" i="222"/>
  <c r="AN247" i="222"/>
  <c r="AI247" i="222"/>
  <c r="AH247" i="222"/>
  <c r="AF247" i="222"/>
  <c r="AA247" i="222"/>
  <c r="Z247" i="222"/>
  <c r="X247" i="222"/>
  <c r="S247" i="222"/>
  <c r="R247" i="222"/>
  <c r="P247" i="222"/>
  <c r="K247" i="222"/>
  <c r="J247" i="222"/>
  <c r="H247" i="222"/>
  <c r="AY246" i="222"/>
  <c r="AX246" i="222"/>
  <c r="AV246" i="222"/>
  <c r="AQ246" i="222"/>
  <c r="AP246" i="222"/>
  <c r="AN246" i="222"/>
  <c r="AI246" i="222"/>
  <c r="AH246" i="222"/>
  <c r="AF246" i="222"/>
  <c r="AA246" i="222"/>
  <c r="Z246" i="222"/>
  <c r="X246" i="222"/>
  <c r="S246" i="222"/>
  <c r="R246" i="222"/>
  <c r="P246" i="222"/>
  <c r="K246" i="222"/>
  <c r="J246" i="222"/>
  <c r="H246" i="222"/>
  <c r="AY245" i="222"/>
  <c r="AX245" i="222"/>
  <c r="AV245" i="222"/>
  <c r="AQ245" i="222"/>
  <c r="AP245" i="222"/>
  <c r="AN245" i="222"/>
  <c r="AI245" i="222"/>
  <c r="AH245" i="222"/>
  <c r="AF245" i="222"/>
  <c r="AA245" i="222"/>
  <c r="Z245" i="222"/>
  <c r="X245" i="222"/>
  <c r="S245" i="222"/>
  <c r="R245" i="222"/>
  <c r="P245" i="222"/>
  <c r="K245" i="222"/>
  <c r="J245" i="222"/>
  <c r="H245" i="222"/>
  <c r="AY244" i="222"/>
  <c r="AX244" i="222"/>
  <c r="AV244" i="222"/>
  <c r="AQ244" i="222"/>
  <c r="AP244" i="222"/>
  <c r="AN244" i="222"/>
  <c r="AI244" i="222"/>
  <c r="AH244" i="222"/>
  <c r="AF244" i="222"/>
  <c r="AA244" i="222"/>
  <c r="Z244" i="222"/>
  <c r="X244" i="222"/>
  <c r="S244" i="222"/>
  <c r="R244" i="222"/>
  <c r="P244" i="222"/>
  <c r="K244" i="222"/>
  <c r="J244" i="222"/>
  <c r="H244" i="222"/>
  <c r="AX243" i="222"/>
  <c r="AY243" i="222"/>
  <c r="AP243" i="222"/>
  <c r="AH243" i="222"/>
  <c r="AI243" i="222"/>
  <c r="Z243" i="222"/>
  <c r="AA243" i="222"/>
  <c r="R243" i="222"/>
  <c r="S243" i="222"/>
  <c r="J243" i="222"/>
  <c r="K243" i="222"/>
  <c r="AY242" i="222"/>
  <c r="AX242" i="222"/>
  <c r="AV242" i="222"/>
  <c r="AQ242" i="222"/>
  <c r="AP242" i="222"/>
  <c r="AN242" i="222"/>
  <c r="AI242" i="222"/>
  <c r="AH242" i="222"/>
  <c r="AF242" i="222"/>
  <c r="AA242" i="222"/>
  <c r="Z242" i="222"/>
  <c r="X242" i="222"/>
  <c r="S242" i="222"/>
  <c r="R242" i="222"/>
  <c r="P242" i="222"/>
  <c r="K242" i="222"/>
  <c r="J242" i="222"/>
  <c r="H242" i="222"/>
  <c r="AY241" i="222"/>
  <c r="AX241" i="222"/>
  <c r="AV241" i="222"/>
  <c r="AQ241" i="222"/>
  <c r="AP241" i="222"/>
  <c r="AN241" i="222"/>
  <c r="AI241" i="222"/>
  <c r="AH241" i="222"/>
  <c r="AF241" i="222"/>
  <c r="AA241" i="222"/>
  <c r="Z241" i="222"/>
  <c r="X241" i="222"/>
  <c r="S241" i="222"/>
  <c r="R241" i="222"/>
  <c r="P241" i="222"/>
  <c r="K241" i="222"/>
  <c r="J241" i="222"/>
  <c r="H241" i="222"/>
  <c r="AY240" i="222"/>
  <c r="AX240" i="222"/>
  <c r="AV240" i="222"/>
  <c r="AQ240" i="222"/>
  <c r="AP240" i="222"/>
  <c r="AN240" i="222"/>
  <c r="AI240" i="222"/>
  <c r="AH240" i="222"/>
  <c r="AF240" i="222"/>
  <c r="AA240" i="222"/>
  <c r="Z240" i="222"/>
  <c r="X240" i="222"/>
  <c r="S240" i="222"/>
  <c r="R240" i="222"/>
  <c r="P240" i="222"/>
  <c r="K240" i="222"/>
  <c r="J240" i="222"/>
  <c r="H240" i="222"/>
  <c r="AY239" i="222"/>
  <c r="AX239" i="222"/>
  <c r="AV239" i="222"/>
  <c r="AQ239" i="222"/>
  <c r="AP239" i="222"/>
  <c r="AN239" i="222"/>
  <c r="AI239" i="222"/>
  <c r="AH239" i="222"/>
  <c r="AF239" i="222"/>
  <c r="AA239" i="222"/>
  <c r="Z239" i="222"/>
  <c r="X239" i="222"/>
  <c r="S239" i="222"/>
  <c r="R239" i="222"/>
  <c r="P239" i="222"/>
  <c r="K239" i="222"/>
  <c r="J239" i="222"/>
  <c r="H239" i="222"/>
  <c r="AY238" i="222"/>
  <c r="AX238" i="222"/>
  <c r="AV238" i="222"/>
  <c r="AQ238" i="222"/>
  <c r="AP238" i="222"/>
  <c r="AN238" i="222"/>
  <c r="AI238" i="222"/>
  <c r="AH238" i="222"/>
  <c r="AF238" i="222"/>
  <c r="AA238" i="222"/>
  <c r="Z238" i="222"/>
  <c r="X238" i="222"/>
  <c r="S238" i="222"/>
  <c r="R238" i="222"/>
  <c r="P238" i="222"/>
  <c r="K238" i="222"/>
  <c r="J238" i="222"/>
  <c r="H238" i="222"/>
  <c r="AY237" i="222"/>
  <c r="AX237" i="222"/>
  <c r="AV237" i="222"/>
  <c r="AQ237" i="222"/>
  <c r="AP237" i="222"/>
  <c r="AN237" i="222"/>
  <c r="AI237" i="222"/>
  <c r="AH237" i="222"/>
  <c r="AF237" i="222"/>
  <c r="AA237" i="222"/>
  <c r="Z237" i="222"/>
  <c r="X237" i="222"/>
  <c r="S237" i="222"/>
  <c r="R237" i="222"/>
  <c r="P237" i="222"/>
  <c r="K237" i="222"/>
  <c r="J237" i="222"/>
  <c r="H237" i="222"/>
  <c r="AY236" i="222"/>
  <c r="AX236" i="222"/>
  <c r="AV236" i="222"/>
  <c r="AQ236" i="222"/>
  <c r="AP236" i="222"/>
  <c r="AN236" i="222"/>
  <c r="AI236" i="222"/>
  <c r="AH236" i="222"/>
  <c r="AF236" i="222"/>
  <c r="AA236" i="222"/>
  <c r="Z236" i="222"/>
  <c r="X236" i="222"/>
  <c r="S236" i="222"/>
  <c r="R236" i="222"/>
  <c r="P236" i="222"/>
  <c r="K236" i="222"/>
  <c r="J236" i="222"/>
  <c r="H236" i="222"/>
  <c r="AY235" i="222"/>
  <c r="AX235" i="222"/>
  <c r="AV235" i="222"/>
  <c r="AQ235" i="222"/>
  <c r="AP235" i="222"/>
  <c r="AN235" i="222"/>
  <c r="AI235" i="222"/>
  <c r="AH235" i="222"/>
  <c r="AF235" i="222"/>
  <c r="AA235" i="222"/>
  <c r="Z235" i="222"/>
  <c r="X235" i="222"/>
  <c r="S235" i="222"/>
  <c r="R235" i="222"/>
  <c r="P235" i="222"/>
  <c r="K235" i="222"/>
  <c r="J235" i="222"/>
  <c r="H235" i="222"/>
  <c r="AY234" i="222"/>
  <c r="AX234" i="222"/>
  <c r="AV234" i="222"/>
  <c r="AQ234" i="222"/>
  <c r="AP234" i="222"/>
  <c r="AN234" i="222"/>
  <c r="AI234" i="222"/>
  <c r="AH234" i="222"/>
  <c r="AF234" i="222"/>
  <c r="AA234" i="222"/>
  <c r="Z234" i="222"/>
  <c r="X234" i="222"/>
  <c r="S234" i="222"/>
  <c r="R234" i="222"/>
  <c r="P234" i="222"/>
  <c r="K234" i="222"/>
  <c r="J234" i="222"/>
  <c r="H234" i="222"/>
  <c r="AY233" i="222"/>
  <c r="AX233" i="222"/>
  <c r="AV233" i="222"/>
  <c r="AQ233" i="222"/>
  <c r="AP233" i="222"/>
  <c r="AN233" i="222"/>
  <c r="AI233" i="222"/>
  <c r="AH233" i="222"/>
  <c r="AF233" i="222"/>
  <c r="AA233" i="222"/>
  <c r="Z233" i="222"/>
  <c r="X233" i="222"/>
  <c r="S233" i="222"/>
  <c r="R233" i="222"/>
  <c r="P233" i="222"/>
  <c r="K233" i="222"/>
  <c r="J233" i="222"/>
  <c r="H233" i="222"/>
  <c r="AY232" i="222"/>
  <c r="AX232" i="222"/>
  <c r="AV232" i="222"/>
  <c r="AQ232" i="222"/>
  <c r="AP232" i="222"/>
  <c r="AN232" i="222"/>
  <c r="AI232" i="222"/>
  <c r="AH232" i="222"/>
  <c r="AF232" i="222"/>
  <c r="AA232" i="222"/>
  <c r="Z232" i="222"/>
  <c r="X232" i="222"/>
  <c r="S232" i="222"/>
  <c r="R232" i="222"/>
  <c r="P232" i="222"/>
  <c r="K232" i="222"/>
  <c r="J232" i="222"/>
  <c r="H232" i="222"/>
  <c r="AY231" i="222"/>
  <c r="AX231" i="222"/>
  <c r="AV231" i="222"/>
  <c r="AQ231" i="222"/>
  <c r="AP231" i="222"/>
  <c r="AN231" i="222"/>
  <c r="AI231" i="222"/>
  <c r="AH231" i="222"/>
  <c r="AF231" i="222"/>
  <c r="AA231" i="222"/>
  <c r="Z231" i="222"/>
  <c r="X231" i="222"/>
  <c r="S231" i="222"/>
  <c r="R231" i="222"/>
  <c r="P231" i="222"/>
  <c r="K231" i="222"/>
  <c r="J231" i="222"/>
  <c r="H231" i="222"/>
  <c r="AY230" i="222"/>
  <c r="AX230" i="222"/>
  <c r="AV230" i="222"/>
  <c r="AQ230" i="222"/>
  <c r="AP230" i="222"/>
  <c r="AN230" i="222"/>
  <c r="AI230" i="222"/>
  <c r="AH230" i="222"/>
  <c r="AF230" i="222"/>
  <c r="AA230" i="222"/>
  <c r="Z230" i="222"/>
  <c r="X230" i="222"/>
  <c r="S230" i="222"/>
  <c r="R230" i="222"/>
  <c r="P230" i="222"/>
  <c r="K230" i="222"/>
  <c r="J230" i="222"/>
  <c r="H230" i="222"/>
  <c r="AY229" i="222"/>
  <c r="AX229" i="222"/>
  <c r="AV229" i="222"/>
  <c r="AQ229" i="222"/>
  <c r="AP229" i="222"/>
  <c r="AN229" i="222"/>
  <c r="AI229" i="222"/>
  <c r="AH229" i="222"/>
  <c r="AF229" i="222"/>
  <c r="AA229" i="222"/>
  <c r="Z229" i="222"/>
  <c r="X229" i="222"/>
  <c r="S229" i="222"/>
  <c r="R229" i="222"/>
  <c r="P229" i="222"/>
  <c r="K229" i="222"/>
  <c r="J229" i="222"/>
  <c r="H229" i="222"/>
  <c r="AY228" i="222"/>
  <c r="AX228" i="222"/>
  <c r="AV228" i="222"/>
  <c r="AQ228" i="222"/>
  <c r="AP228" i="222"/>
  <c r="AN228" i="222"/>
  <c r="AI228" i="222"/>
  <c r="AH228" i="222"/>
  <c r="AF228" i="222"/>
  <c r="AA228" i="222"/>
  <c r="Z228" i="222"/>
  <c r="X228" i="222"/>
  <c r="S228" i="222"/>
  <c r="R228" i="222"/>
  <c r="P228" i="222"/>
  <c r="K228" i="222"/>
  <c r="J228" i="222"/>
  <c r="H228" i="222"/>
  <c r="AY227" i="222"/>
  <c r="AX227" i="222"/>
  <c r="AV227" i="222"/>
  <c r="AQ227" i="222"/>
  <c r="AP227" i="222"/>
  <c r="AN227" i="222"/>
  <c r="AI227" i="222"/>
  <c r="AH227" i="222"/>
  <c r="AF227" i="222"/>
  <c r="AA227" i="222"/>
  <c r="Z227" i="222"/>
  <c r="X227" i="222"/>
  <c r="S227" i="222"/>
  <c r="R227" i="222"/>
  <c r="P227" i="222"/>
  <c r="K227" i="222"/>
  <c r="J227" i="222"/>
  <c r="H227" i="222"/>
  <c r="AX226" i="222"/>
  <c r="AY226" i="222"/>
  <c r="AP226" i="222"/>
  <c r="AQ226" i="222"/>
  <c r="AH226" i="222"/>
  <c r="AI226" i="222"/>
  <c r="Z226" i="222"/>
  <c r="AA226" i="222"/>
  <c r="R226" i="222"/>
  <c r="S226" i="222"/>
  <c r="J226" i="222"/>
  <c r="K226" i="222"/>
  <c r="AY225" i="222"/>
  <c r="AX225" i="222"/>
  <c r="AV225" i="222"/>
  <c r="AQ225" i="222"/>
  <c r="AP225" i="222"/>
  <c r="AN225" i="222"/>
  <c r="AI225" i="222"/>
  <c r="AH225" i="222"/>
  <c r="AF225" i="222"/>
  <c r="AA225" i="222"/>
  <c r="Z225" i="222"/>
  <c r="X225" i="222"/>
  <c r="S225" i="222"/>
  <c r="R225" i="222"/>
  <c r="P225" i="222"/>
  <c r="K225" i="222"/>
  <c r="J225" i="222"/>
  <c r="H225" i="222"/>
  <c r="AY224" i="222"/>
  <c r="AX224" i="222"/>
  <c r="AV224" i="222"/>
  <c r="AQ224" i="222"/>
  <c r="AP224" i="222"/>
  <c r="AN224" i="222"/>
  <c r="AI224" i="222"/>
  <c r="AH224" i="222"/>
  <c r="AF224" i="222"/>
  <c r="AA224" i="222"/>
  <c r="Z224" i="222"/>
  <c r="X224" i="222"/>
  <c r="S224" i="222"/>
  <c r="R224" i="222"/>
  <c r="P224" i="222"/>
  <c r="K224" i="222"/>
  <c r="J224" i="222"/>
  <c r="H224" i="222"/>
  <c r="AY223" i="222"/>
  <c r="AX223" i="222"/>
  <c r="AV223" i="222"/>
  <c r="AQ223" i="222"/>
  <c r="AP223" i="222"/>
  <c r="AN223" i="222"/>
  <c r="AI223" i="222"/>
  <c r="AH223" i="222"/>
  <c r="AF223" i="222"/>
  <c r="AA223" i="222"/>
  <c r="Z223" i="222"/>
  <c r="X223" i="222"/>
  <c r="S223" i="222"/>
  <c r="R223" i="222"/>
  <c r="P223" i="222"/>
  <c r="K223" i="222"/>
  <c r="J223" i="222"/>
  <c r="H223" i="222"/>
  <c r="AY222" i="222"/>
  <c r="AX222" i="222"/>
  <c r="AV222" i="222"/>
  <c r="AQ222" i="222"/>
  <c r="AP222" i="222"/>
  <c r="AN222" i="222"/>
  <c r="AI222" i="222"/>
  <c r="AH222" i="222"/>
  <c r="AF222" i="222"/>
  <c r="AA222" i="222"/>
  <c r="Z222" i="222"/>
  <c r="X222" i="222"/>
  <c r="S222" i="222"/>
  <c r="R222" i="222"/>
  <c r="P222" i="222"/>
  <c r="K222" i="222"/>
  <c r="J222" i="222"/>
  <c r="H222" i="222"/>
  <c r="AY221" i="222"/>
  <c r="AX221" i="222"/>
  <c r="AV221" i="222"/>
  <c r="AQ221" i="222"/>
  <c r="AP221" i="222"/>
  <c r="AN221" i="222"/>
  <c r="AI221" i="222"/>
  <c r="AH221" i="222"/>
  <c r="AF221" i="222"/>
  <c r="AA221" i="222"/>
  <c r="Z221" i="222"/>
  <c r="X221" i="222"/>
  <c r="S221" i="222"/>
  <c r="R221" i="222"/>
  <c r="P221" i="222"/>
  <c r="K221" i="222"/>
  <c r="J221" i="222"/>
  <c r="H221" i="222"/>
  <c r="AY220" i="222"/>
  <c r="AX220" i="222"/>
  <c r="AV220" i="222"/>
  <c r="AQ220" i="222"/>
  <c r="AP220" i="222"/>
  <c r="AN220" i="222"/>
  <c r="AI220" i="222"/>
  <c r="AH220" i="222"/>
  <c r="AF220" i="222"/>
  <c r="AA220" i="222"/>
  <c r="Z220" i="222"/>
  <c r="X220" i="222"/>
  <c r="S220" i="222"/>
  <c r="R220" i="222"/>
  <c r="P220" i="222"/>
  <c r="K220" i="222"/>
  <c r="J220" i="222"/>
  <c r="H220" i="222"/>
  <c r="AY219" i="222"/>
  <c r="AX219" i="222"/>
  <c r="AV219" i="222"/>
  <c r="AQ219" i="222"/>
  <c r="AP219" i="222"/>
  <c r="AN219" i="222"/>
  <c r="AI219" i="222"/>
  <c r="AH219" i="222"/>
  <c r="AF219" i="222"/>
  <c r="AA219" i="222"/>
  <c r="Z219" i="222"/>
  <c r="X219" i="222"/>
  <c r="S219" i="222"/>
  <c r="R219" i="222"/>
  <c r="P219" i="222"/>
  <c r="K219" i="222"/>
  <c r="J219" i="222"/>
  <c r="H219" i="222"/>
  <c r="AY218" i="222"/>
  <c r="AX218" i="222"/>
  <c r="AV218" i="222"/>
  <c r="AQ218" i="222"/>
  <c r="AP218" i="222"/>
  <c r="AN218" i="222"/>
  <c r="AI218" i="222"/>
  <c r="AH218" i="222"/>
  <c r="AF218" i="222"/>
  <c r="AA218" i="222"/>
  <c r="Z218" i="222"/>
  <c r="X218" i="222"/>
  <c r="S218" i="222"/>
  <c r="R218" i="222"/>
  <c r="P218" i="222"/>
  <c r="K218" i="222"/>
  <c r="J218" i="222"/>
  <c r="H218" i="222"/>
  <c r="AY217" i="222"/>
  <c r="AX217" i="222"/>
  <c r="AV217" i="222"/>
  <c r="AQ217" i="222"/>
  <c r="AP217" i="222"/>
  <c r="AN217" i="222"/>
  <c r="AI217" i="222"/>
  <c r="AH217" i="222"/>
  <c r="AF217" i="222"/>
  <c r="AA217" i="222"/>
  <c r="Z217" i="222"/>
  <c r="X217" i="222"/>
  <c r="S217" i="222"/>
  <c r="R217" i="222"/>
  <c r="P217" i="222"/>
  <c r="K217" i="222"/>
  <c r="J217" i="222"/>
  <c r="H217" i="222"/>
  <c r="AY216" i="222"/>
  <c r="AX216" i="222"/>
  <c r="AV216" i="222"/>
  <c r="AQ216" i="222"/>
  <c r="AP216" i="222"/>
  <c r="AN216" i="222"/>
  <c r="AI216" i="222"/>
  <c r="AH216" i="222"/>
  <c r="AF216" i="222"/>
  <c r="AA216" i="222"/>
  <c r="Z216" i="222"/>
  <c r="X216" i="222"/>
  <c r="S216" i="222"/>
  <c r="R216" i="222"/>
  <c r="P216" i="222"/>
  <c r="K216" i="222"/>
  <c r="J216" i="222"/>
  <c r="H216" i="222"/>
  <c r="AY215" i="222"/>
  <c r="AX215" i="222"/>
  <c r="AV215" i="222"/>
  <c r="AQ215" i="222"/>
  <c r="AP215" i="222"/>
  <c r="AN215" i="222"/>
  <c r="AI215" i="222"/>
  <c r="AH215" i="222"/>
  <c r="AF215" i="222"/>
  <c r="AA215" i="222"/>
  <c r="Z215" i="222"/>
  <c r="X215" i="222"/>
  <c r="S215" i="222"/>
  <c r="R215" i="222"/>
  <c r="P215" i="222"/>
  <c r="K215" i="222"/>
  <c r="J215" i="222"/>
  <c r="H215" i="222"/>
  <c r="AY214" i="222"/>
  <c r="AX214" i="222"/>
  <c r="AV214" i="222"/>
  <c r="AQ214" i="222"/>
  <c r="AP214" i="222"/>
  <c r="AN214" i="222"/>
  <c r="AI214" i="222"/>
  <c r="AH214" i="222"/>
  <c r="AF214" i="222"/>
  <c r="AA214" i="222"/>
  <c r="Z214" i="222"/>
  <c r="X214" i="222"/>
  <c r="S214" i="222"/>
  <c r="R214" i="222"/>
  <c r="P214" i="222"/>
  <c r="K214" i="222"/>
  <c r="J214" i="222"/>
  <c r="H214" i="222"/>
  <c r="AY213" i="222"/>
  <c r="AX213" i="222"/>
  <c r="AV213" i="222"/>
  <c r="AQ213" i="222"/>
  <c r="AP213" i="222"/>
  <c r="AN213" i="222"/>
  <c r="AI213" i="222"/>
  <c r="AH213" i="222"/>
  <c r="AF213" i="222"/>
  <c r="AA213" i="222"/>
  <c r="Z213" i="222"/>
  <c r="X213" i="222"/>
  <c r="S213" i="222"/>
  <c r="R213" i="222"/>
  <c r="P213" i="222"/>
  <c r="K213" i="222"/>
  <c r="J213" i="222"/>
  <c r="H213" i="222"/>
  <c r="AY212" i="222"/>
  <c r="AX212" i="222"/>
  <c r="AV212" i="222"/>
  <c r="AQ212" i="222"/>
  <c r="AP212" i="222"/>
  <c r="AN212" i="222"/>
  <c r="AI212" i="222"/>
  <c r="AH212" i="222"/>
  <c r="AF212" i="222"/>
  <c r="AA212" i="222"/>
  <c r="Z212" i="222"/>
  <c r="X212" i="222"/>
  <c r="S212" i="222"/>
  <c r="R212" i="222"/>
  <c r="P212" i="222"/>
  <c r="K212" i="222"/>
  <c r="J212" i="222"/>
  <c r="H212" i="222"/>
  <c r="AY211" i="222"/>
  <c r="AX211" i="222"/>
  <c r="AV211" i="222"/>
  <c r="AQ211" i="222"/>
  <c r="AP211" i="222"/>
  <c r="AN211" i="222"/>
  <c r="AI211" i="222"/>
  <c r="AH211" i="222"/>
  <c r="AF211" i="222"/>
  <c r="AA211" i="222"/>
  <c r="Z211" i="222"/>
  <c r="X211" i="222"/>
  <c r="S211" i="222"/>
  <c r="R211" i="222"/>
  <c r="P211" i="222"/>
  <c r="K211" i="222"/>
  <c r="J211" i="222"/>
  <c r="H211" i="222"/>
  <c r="AY210" i="222"/>
  <c r="AX210" i="222"/>
  <c r="AV210" i="222"/>
  <c r="AQ210" i="222"/>
  <c r="AP210" i="222"/>
  <c r="AN210" i="222"/>
  <c r="AI210" i="222"/>
  <c r="AH210" i="222"/>
  <c r="AF210" i="222"/>
  <c r="AA210" i="222"/>
  <c r="Z210" i="222"/>
  <c r="X210" i="222"/>
  <c r="S210" i="222"/>
  <c r="R210" i="222"/>
  <c r="P210" i="222"/>
  <c r="K210" i="222"/>
  <c r="J210" i="222"/>
  <c r="H210" i="222"/>
  <c r="AX209" i="222"/>
  <c r="AY209" i="222"/>
  <c r="AP209" i="222"/>
  <c r="AH209" i="222"/>
  <c r="AI209" i="222"/>
  <c r="Z209" i="222"/>
  <c r="AA209" i="222"/>
  <c r="R209" i="222"/>
  <c r="S209" i="222"/>
  <c r="J209" i="222"/>
  <c r="K209" i="222"/>
  <c r="AY208" i="222"/>
  <c r="AX208" i="222"/>
  <c r="AV208" i="222"/>
  <c r="AQ208" i="222"/>
  <c r="AP208" i="222"/>
  <c r="AN208" i="222"/>
  <c r="AI208" i="222"/>
  <c r="AH208" i="222"/>
  <c r="AF208" i="222"/>
  <c r="AA208" i="222"/>
  <c r="Z208" i="222"/>
  <c r="X208" i="222"/>
  <c r="S208" i="222"/>
  <c r="R208" i="222"/>
  <c r="P208" i="222"/>
  <c r="K208" i="222"/>
  <c r="J208" i="222"/>
  <c r="H208" i="222"/>
  <c r="AY207" i="222"/>
  <c r="AX207" i="222"/>
  <c r="AV207" i="222"/>
  <c r="AQ207" i="222"/>
  <c r="AP207" i="222"/>
  <c r="AN207" i="222"/>
  <c r="AI207" i="222"/>
  <c r="AH207" i="222"/>
  <c r="AF207" i="222"/>
  <c r="AA207" i="222"/>
  <c r="Z207" i="222"/>
  <c r="X207" i="222"/>
  <c r="S207" i="222"/>
  <c r="R207" i="222"/>
  <c r="P207" i="222"/>
  <c r="K207" i="222"/>
  <c r="J207" i="222"/>
  <c r="H207" i="222"/>
  <c r="AY206" i="222"/>
  <c r="AX206" i="222"/>
  <c r="AV206" i="222"/>
  <c r="AQ206" i="222"/>
  <c r="AP206" i="222"/>
  <c r="AN206" i="222"/>
  <c r="AI206" i="222"/>
  <c r="AH206" i="222"/>
  <c r="AF206" i="222"/>
  <c r="AA206" i="222"/>
  <c r="Z206" i="222"/>
  <c r="X206" i="222"/>
  <c r="S206" i="222"/>
  <c r="R206" i="222"/>
  <c r="P206" i="222"/>
  <c r="K206" i="222"/>
  <c r="J206" i="222"/>
  <c r="H206" i="222"/>
  <c r="AY205" i="222"/>
  <c r="AX205" i="222"/>
  <c r="AV205" i="222"/>
  <c r="AQ205" i="222"/>
  <c r="AP205" i="222"/>
  <c r="AN205" i="222"/>
  <c r="AI205" i="222"/>
  <c r="AH205" i="222"/>
  <c r="AF205" i="222"/>
  <c r="AA205" i="222"/>
  <c r="Z205" i="222"/>
  <c r="X205" i="222"/>
  <c r="S205" i="222"/>
  <c r="R205" i="222"/>
  <c r="P205" i="222"/>
  <c r="K205" i="222"/>
  <c r="J205" i="222"/>
  <c r="H205" i="222"/>
  <c r="AY204" i="222"/>
  <c r="AX204" i="222"/>
  <c r="AV204" i="222"/>
  <c r="AQ204" i="222"/>
  <c r="AP204" i="222"/>
  <c r="AN204" i="222"/>
  <c r="AI204" i="222"/>
  <c r="AH204" i="222"/>
  <c r="AF204" i="222"/>
  <c r="AA204" i="222"/>
  <c r="Z204" i="222"/>
  <c r="X204" i="222"/>
  <c r="S204" i="222"/>
  <c r="R204" i="222"/>
  <c r="P204" i="222"/>
  <c r="K204" i="222"/>
  <c r="J204" i="222"/>
  <c r="H204" i="222"/>
  <c r="AY203" i="222"/>
  <c r="AX203" i="222"/>
  <c r="AV203" i="222"/>
  <c r="AQ203" i="222"/>
  <c r="AP203" i="222"/>
  <c r="AN203" i="222"/>
  <c r="AI203" i="222"/>
  <c r="AH203" i="222"/>
  <c r="AF203" i="222"/>
  <c r="AA203" i="222"/>
  <c r="Z203" i="222"/>
  <c r="X203" i="222"/>
  <c r="S203" i="222"/>
  <c r="R203" i="222"/>
  <c r="P203" i="222"/>
  <c r="K203" i="222"/>
  <c r="J203" i="222"/>
  <c r="H203" i="222"/>
  <c r="AY202" i="222"/>
  <c r="AX202" i="222"/>
  <c r="AV202" i="222"/>
  <c r="AQ202" i="222"/>
  <c r="AP202" i="222"/>
  <c r="AN202" i="222"/>
  <c r="AI202" i="222"/>
  <c r="AH202" i="222"/>
  <c r="AF202" i="222"/>
  <c r="AA202" i="222"/>
  <c r="Z202" i="222"/>
  <c r="X202" i="222"/>
  <c r="S202" i="222"/>
  <c r="R202" i="222"/>
  <c r="P202" i="222"/>
  <c r="K202" i="222"/>
  <c r="J202" i="222"/>
  <c r="H202" i="222"/>
  <c r="AY201" i="222"/>
  <c r="AX201" i="222"/>
  <c r="AV201" i="222"/>
  <c r="AQ201" i="222"/>
  <c r="AP201" i="222"/>
  <c r="AN201" i="222"/>
  <c r="AI201" i="222"/>
  <c r="AH201" i="222"/>
  <c r="AF201" i="222"/>
  <c r="AA201" i="222"/>
  <c r="Z201" i="222"/>
  <c r="X201" i="222"/>
  <c r="S201" i="222"/>
  <c r="R201" i="222"/>
  <c r="P201" i="222"/>
  <c r="K201" i="222"/>
  <c r="J201" i="222"/>
  <c r="H201" i="222"/>
  <c r="AY200" i="222"/>
  <c r="AX200" i="222"/>
  <c r="AV200" i="222"/>
  <c r="AQ200" i="222"/>
  <c r="AP200" i="222"/>
  <c r="AN200" i="222"/>
  <c r="AI200" i="222"/>
  <c r="AH200" i="222"/>
  <c r="AF200" i="222"/>
  <c r="AA200" i="222"/>
  <c r="Z200" i="222"/>
  <c r="X200" i="222"/>
  <c r="S200" i="222"/>
  <c r="R200" i="222"/>
  <c r="P200" i="222"/>
  <c r="K200" i="222"/>
  <c r="J200" i="222"/>
  <c r="H200" i="222"/>
  <c r="AY199" i="222"/>
  <c r="AX199" i="222"/>
  <c r="AV199" i="222"/>
  <c r="AQ199" i="222"/>
  <c r="AP199" i="222"/>
  <c r="AN199" i="222"/>
  <c r="AI199" i="222"/>
  <c r="AH199" i="222"/>
  <c r="AF199" i="222"/>
  <c r="AA199" i="222"/>
  <c r="Z199" i="222"/>
  <c r="X199" i="222"/>
  <c r="S199" i="222"/>
  <c r="R199" i="222"/>
  <c r="P199" i="222"/>
  <c r="K199" i="222"/>
  <c r="J199" i="222"/>
  <c r="H199" i="222"/>
  <c r="AY198" i="222"/>
  <c r="AX198" i="222"/>
  <c r="AV198" i="222"/>
  <c r="AQ198" i="222"/>
  <c r="AP198" i="222"/>
  <c r="AN198" i="222"/>
  <c r="AI198" i="222"/>
  <c r="AH198" i="222"/>
  <c r="AF198" i="222"/>
  <c r="AA198" i="222"/>
  <c r="Z198" i="222"/>
  <c r="X198" i="222"/>
  <c r="S198" i="222"/>
  <c r="R198" i="222"/>
  <c r="P198" i="222"/>
  <c r="K198" i="222"/>
  <c r="J198" i="222"/>
  <c r="H198" i="222"/>
  <c r="AY197" i="222"/>
  <c r="AX197" i="222"/>
  <c r="AV197" i="222"/>
  <c r="AQ197" i="222"/>
  <c r="AP197" i="222"/>
  <c r="AN197" i="222"/>
  <c r="AI197" i="222"/>
  <c r="AH197" i="222"/>
  <c r="AF197" i="222"/>
  <c r="AA197" i="222"/>
  <c r="Z197" i="222"/>
  <c r="X197" i="222"/>
  <c r="S197" i="222"/>
  <c r="R197" i="222"/>
  <c r="P197" i="222"/>
  <c r="K197" i="222"/>
  <c r="J197" i="222"/>
  <c r="H197" i="222"/>
  <c r="AY196" i="222"/>
  <c r="AX196" i="222"/>
  <c r="AV196" i="222"/>
  <c r="AQ196" i="222"/>
  <c r="AP196" i="222"/>
  <c r="AN196" i="222"/>
  <c r="AI196" i="222"/>
  <c r="AH196" i="222"/>
  <c r="AF196" i="222"/>
  <c r="AA196" i="222"/>
  <c r="Z196" i="222"/>
  <c r="X196" i="222"/>
  <c r="S196" i="222"/>
  <c r="R196" i="222"/>
  <c r="P196" i="222"/>
  <c r="K196" i="222"/>
  <c r="J196" i="222"/>
  <c r="H196" i="222"/>
  <c r="AY195" i="222"/>
  <c r="AX195" i="222"/>
  <c r="AV195" i="222"/>
  <c r="AQ195" i="222"/>
  <c r="AP195" i="222"/>
  <c r="AN195" i="222"/>
  <c r="AI195" i="222"/>
  <c r="AH195" i="222"/>
  <c r="AF195" i="222"/>
  <c r="AA195" i="222"/>
  <c r="Z195" i="222"/>
  <c r="X195" i="222"/>
  <c r="S195" i="222"/>
  <c r="R195" i="222"/>
  <c r="P195" i="222"/>
  <c r="K195" i="222"/>
  <c r="J195" i="222"/>
  <c r="H195" i="222"/>
  <c r="AY194" i="222"/>
  <c r="AX194" i="222"/>
  <c r="AV194" i="222"/>
  <c r="AQ194" i="222"/>
  <c r="AP194" i="222"/>
  <c r="AN194" i="222"/>
  <c r="AI194" i="222"/>
  <c r="AH194" i="222"/>
  <c r="AF194" i="222"/>
  <c r="AA194" i="222"/>
  <c r="Z194" i="222"/>
  <c r="X194" i="222"/>
  <c r="S194" i="222"/>
  <c r="R194" i="222"/>
  <c r="P194" i="222"/>
  <c r="K194" i="222"/>
  <c r="J194" i="222"/>
  <c r="H194" i="222"/>
  <c r="AY193" i="222"/>
  <c r="AX193" i="222"/>
  <c r="AV193" i="222"/>
  <c r="AQ193" i="222"/>
  <c r="AP193" i="222"/>
  <c r="AN193" i="222"/>
  <c r="AI193" i="222"/>
  <c r="AH193" i="222"/>
  <c r="AF193" i="222"/>
  <c r="AA193" i="222"/>
  <c r="Z193" i="222"/>
  <c r="X193" i="222"/>
  <c r="S193" i="222"/>
  <c r="R193" i="222"/>
  <c r="P193" i="222"/>
  <c r="K193" i="222"/>
  <c r="J193" i="222"/>
  <c r="H193" i="222"/>
  <c r="AX192" i="222"/>
  <c r="AY192" i="222"/>
  <c r="AP192" i="222"/>
  <c r="AQ192" i="222"/>
  <c r="AH192" i="222"/>
  <c r="AI192" i="222"/>
  <c r="Z192" i="222"/>
  <c r="X192" i="222"/>
  <c r="R192" i="222"/>
  <c r="S192" i="222"/>
  <c r="J192" i="222"/>
  <c r="K192" i="222"/>
  <c r="AY191" i="222"/>
  <c r="AX191" i="222"/>
  <c r="AV191" i="222"/>
  <c r="AQ191" i="222"/>
  <c r="AP191" i="222"/>
  <c r="AN191" i="222"/>
  <c r="AI191" i="222"/>
  <c r="AH191" i="222"/>
  <c r="AF191" i="222"/>
  <c r="AA191" i="222"/>
  <c r="Z191" i="222"/>
  <c r="X191" i="222"/>
  <c r="S191" i="222"/>
  <c r="R191" i="222"/>
  <c r="P191" i="222"/>
  <c r="K191" i="222"/>
  <c r="J191" i="222"/>
  <c r="H191" i="222"/>
  <c r="AY190" i="222"/>
  <c r="AX190" i="222"/>
  <c r="AV190" i="222"/>
  <c r="AQ190" i="222"/>
  <c r="AP190" i="222"/>
  <c r="AN190" i="222"/>
  <c r="AI190" i="222"/>
  <c r="AH190" i="222"/>
  <c r="AF190" i="222"/>
  <c r="AA190" i="222"/>
  <c r="Z190" i="222"/>
  <c r="X190" i="222"/>
  <c r="S190" i="222"/>
  <c r="R190" i="222"/>
  <c r="P190" i="222"/>
  <c r="K190" i="222"/>
  <c r="J190" i="222"/>
  <c r="H190" i="222"/>
  <c r="AY189" i="222"/>
  <c r="AX189" i="222"/>
  <c r="AV189" i="222"/>
  <c r="AQ189" i="222"/>
  <c r="AP189" i="222"/>
  <c r="AN189" i="222"/>
  <c r="AI189" i="222"/>
  <c r="AH189" i="222"/>
  <c r="AF189" i="222"/>
  <c r="AA189" i="222"/>
  <c r="Z189" i="222"/>
  <c r="X189" i="222"/>
  <c r="S189" i="222"/>
  <c r="R189" i="222"/>
  <c r="P189" i="222"/>
  <c r="K189" i="222"/>
  <c r="J189" i="222"/>
  <c r="H189" i="222"/>
  <c r="AY188" i="222"/>
  <c r="AX188" i="222"/>
  <c r="AV188" i="222"/>
  <c r="AQ188" i="222"/>
  <c r="AP188" i="222"/>
  <c r="AN188" i="222"/>
  <c r="AI188" i="222"/>
  <c r="AH188" i="222"/>
  <c r="AF188" i="222"/>
  <c r="AA188" i="222"/>
  <c r="Z188" i="222"/>
  <c r="X188" i="222"/>
  <c r="S188" i="222"/>
  <c r="R188" i="222"/>
  <c r="P188" i="222"/>
  <c r="K188" i="222"/>
  <c r="J188" i="222"/>
  <c r="H188" i="222"/>
  <c r="AY187" i="222"/>
  <c r="AX187" i="222"/>
  <c r="AV187" i="222"/>
  <c r="AQ187" i="222"/>
  <c r="AP187" i="222"/>
  <c r="AN187" i="222"/>
  <c r="AI187" i="222"/>
  <c r="AH187" i="222"/>
  <c r="AF187" i="222"/>
  <c r="AA187" i="222"/>
  <c r="Z187" i="222"/>
  <c r="X187" i="222"/>
  <c r="S187" i="222"/>
  <c r="R187" i="222"/>
  <c r="P187" i="222"/>
  <c r="K187" i="222"/>
  <c r="J187" i="222"/>
  <c r="H187" i="222"/>
  <c r="AY186" i="222"/>
  <c r="AX186" i="222"/>
  <c r="AV186" i="222"/>
  <c r="AQ186" i="222"/>
  <c r="AP186" i="222"/>
  <c r="AN186" i="222"/>
  <c r="AI186" i="222"/>
  <c r="AH186" i="222"/>
  <c r="AF186" i="222"/>
  <c r="AA186" i="222"/>
  <c r="Z186" i="222"/>
  <c r="X186" i="222"/>
  <c r="S186" i="222"/>
  <c r="R186" i="222"/>
  <c r="P186" i="222"/>
  <c r="K186" i="222"/>
  <c r="J186" i="222"/>
  <c r="H186" i="222"/>
  <c r="AY185" i="222"/>
  <c r="AX185" i="222"/>
  <c r="AV185" i="222"/>
  <c r="AQ185" i="222"/>
  <c r="AP185" i="222"/>
  <c r="AN185" i="222"/>
  <c r="AI185" i="222"/>
  <c r="AH185" i="222"/>
  <c r="AF185" i="222"/>
  <c r="AA185" i="222"/>
  <c r="Z185" i="222"/>
  <c r="X185" i="222"/>
  <c r="S185" i="222"/>
  <c r="R185" i="222"/>
  <c r="P185" i="222"/>
  <c r="K185" i="222"/>
  <c r="J185" i="222"/>
  <c r="H185" i="222"/>
  <c r="AY184" i="222"/>
  <c r="AX184" i="222"/>
  <c r="AV184" i="222"/>
  <c r="AQ184" i="222"/>
  <c r="AP184" i="222"/>
  <c r="AN184" i="222"/>
  <c r="AI184" i="222"/>
  <c r="AH184" i="222"/>
  <c r="AF184" i="222"/>
  <c r="AA184" i="222"/>
  <c r="Z184" i="222"/>
  <c r="X184" i="222"/>
  <c r="S184" i="222"/>
  <c r="R184" i="222"/>
  <c r="P184" i="222"/>
  <c r="K184" i="222"/>
  <c r="J184" i="222"/>
  <c r="H184" i="222"/>
  <c r="AY183" i="222"/>
  <c r="AX183" i="222"/>
  <c r="AV183" i="222"/>
  <c r="AQ183" i="222"/>
  <c r="AP183" i="222"/>
  <c r="AN183" i="222"/>
  <c r="AI183" i="222"/>
  <c r="AH183" i="222"/>
  <c r="AF183" i="222"/>
  <c r="AA183" i="222"/>
  <c r="Z183" i="222"/>
  <c r="X183" i="222"/>
  <c r="S183" i="222"/>
  <c r="R183" i="222"/>
  <c r="P183" i="222"/>
  <c r="K183" i="222"/>
  <c r="J183" i="222"/>
  <c r="H183" i="222"/>
  <c r="AY182" i="222"/>
  <c r="AX182" i="222"/>
  <c r="AV182" i="222"/>
  <c r="AQ182" i="222"/>
  <c r="AP182" i="222"/>
  <c r="AN182" i="222"/>
  <c r="AI182" i="222"/>
  <c r="AH182" i="222"/>
  <c r="AF182" i="222"/>
  <c r="AA182" i="222"/>
  <c r="Z182" i="222"/>
  <c r="X182" i="222"/>
  <c r="S182" i="222"/>
  <c r="R182" i="222"/>
  <c r="P182" i="222"/>
  <c r="K182" i="222"/>
  <c r="J182" i="222"/>
  <c r="H182" i="222"/>
  <c r="AY181" i="222"/>
  <c r="AX181" i="222"/>
  <c r="AV181" i="222"/>
  <c r="AQ181" i="222"/>
  <c r="AP181" i="222"/>
  <c r="AN181" i="222"/>
  <c r="AI181" i="222"/>
  <c r="AH181" i="222"/>
  <c r="AF181" i="222"/>
  <c r="AA181" i="222"/>
  <c r="Z181" i="222"/>
  <c r="X181" i="222"/>
  <c r="S181" i="222"/>
  <c r="R181" i="222"/>
  <c r="P181" i="222"/>
  <c r="K181" i="222"/>
  <c r="J181" i="222"/>
  <c r="H181" i="222"/>
  <c r="AY180" i="222"/>
  <c r="AX180" i="222"/>
  <c r="AV180" i="222"/>
  <c r="AQ180" i="222"/>
  <c r="AP180" i="222"/>
  <c r="AN180" i="222"/>
  <c r="AI180" i="222"/>
  <c r="AH180" i="222"/>
  <c r="AF180" i="222"/>
  <c r="AA180" i="222"/>
  <c r="Z180" i="222"/>
  <c r="X180" i="222"/>
  <c r="S180" i="222"/>
  <c r="R180" i="222"/>
  <c r="P180" i="222"/>
  <c r="K180" i="222"/>
  <c r="J180" i="222"/>
  <c r="H180" i="222"/>
  <c r="AY179" i="222"/>
  <c r="AX179" i="222"/>
  <c r="AV179" i="222"/>
  <c r="AQ179" i="222"/>
  <c r="AP179" i="222"/>
  <c r="AN179" i="222"/>
  <c r="AI179" i="222"/>
  <c r="AH179" i="222"/>
  <c r="AF179" i="222"/>
  <c r="AA179" i="222"/>
  <c r="Z179" i="222"/>
  <c r="X179" i="222"/>
  <c r="S179" i="222"/>
  <c r="R179" i="222"/>
  <c r="P179" i="222"/>
  <c r="K179" i="222"/>
  <c r="J179" i="222"/>
  <c r="H179" i="222"/>
  <c r="AY178" i="222"/>
  <c r="AX178" i="222"/>
  <c r="AV178" i="222"/>
  <c r="AQ178" i="222"/>
  <c r="AP178" i="222"/>
  <c r="AN178" i="222"/>
  <c r="AI178" i="222"/>
  <c r="AH178" i="222"/>
  <c r="AF178" i="222"/>
  <c r="AA178" i="222"/>
  <c r="Z178" i="222"/>
  <c r="X178" i="222"/>
  <c r="S178" i="222"/>
  <c r="R178" i="222"/>
  <c r="P178" i="222"/>
  <c r="K178" i="222"/>
  <c r="J178" i="222"/>
  <c r="H178" i="222"/>
  <c r="AY177" i="222"/>
  <c r="AX177" i="222"/>
  <c r="AV177" i="222"/>
  <c r="AQ177" i="222"/>
  <c r="AP177" i="222"/>
  <c r="AN177" i="222"/>
  <c r="AI177" i="222"/>
  <c r="AH177" i="222"/>
  <c r="AF177" i="222"/>
  <c r="AA177" i="222"/>
  <c r="Z177" i="222"/>
  <c r="X177" i="222"/>
  <c r="S177" i="222"/>
  <c r="R177" i="222"/>
  <c r="P177" i="222"/>
  <c r="K177" i="222"/>
  <c r="J177" i="222"/>
  <c r="H177" i="222"/>
  <c r="AY176" i="222"/>
  <c r="AX176" i="222"/>
  <c r="AV176" i="222"/>
  <c r="AQ176" i="222"/>
  <c r="AP176" i="222"/>
  <c r="AN176" i="222"/>
  <c r="AI176" i="222"/>
  <c r="AH176" i="222"/>
  <c r="AF176" i="222"/>
  <c r="AA176" i="222"/>
  <c r="Z176" i="222"/>
  <c r="X176" i="222"/>
  <c r="S176" i="222"/>
  <c r="R176" i="222"/>
  <c r="P176" i="222"/>
  <c r="K176" i="222"/>
  <c r="J176" i="222"/>
  <c r="H176" i="222"/>
  <c r="AX175" i="222"/>
  <c r="AY175" i="222"/>
  <c r="AP175" i="222"/>
  <c r="AQ175" i="222"/>
  <c r="AH175" i="222"/>
  <c r="AI175" i="222"/>
  <c r="Z175" i="222"/>
  <c r="X175" i="222"/>
  <c r="R175" i="222"/>
  <c r="S175" i="222"/>
  <c r="J175" i="222"/>
  <c r="K175" i="222"/>
  <c r="AY174" i="222"/>
  <c r="AX174" i="222"/>
  <c r="AV174" i="222"/>
  <c r="AQ174" i="222"/>
  <c r="AP174" i="222"/>
  <c r="AN174" i="222"/>
  <c r="AI174" i="222"/>
  <c r="AH174" i="222"/>
  <c r="AF174" i="222"/>
  <c r="AA174" i="222"/>
  <c r="Z174" i="222"/>
  <c r="X174" i="222"/>
  <c r="S174" i="222"/>
  <c r="R174" i="222"/>
  <c r="P174" i="222"/>
  <c r="K174" i="222"/>
  <c r="J174" i="222"/>
  <c r="H174" i="222"/>
  <c r="AY173" i="222"/>
  <c r="AX173" i="222"/>
  <c r="AV173" i="222"/>
  <c r="AQ173" i="222"/>
  <c r="AP173" i="222"/>
  <c r="AN173" i="222"/>
  <c r="AI173" i="222"/>
  <c r="AH173" i="222"/>
  <c r="AF173" i="222"/>
  <c r="AA173" i="222"/>
  <c r="Z173" i="222"/>
  <c r="X173" i="222"/>
  <c r="S173" i="222"/>
  <c r="R173" i="222"/>
  <c r="P173" i="222"/>
  <c r="K173" i="222"/>
  <c r="J173" i="222"/>
  <c r="H173" i="222"/>
  <c r="AY172" i="222"/>
  <c r="AX172" i="222"/>
  <c r="AV172" i="222"/>
  <c r="AQ172" i="222"/>
  <c r="AP172" i="222"/>
  <c r="AN172" i="222"/>
  <c r="AI172" i="222"/>
  <c r="AH172" i="222"/>
  <c r="AF172" i="222"/>
  <c r="AA172" i="222"/>
  <c r="Z172" i="222"/>
  <c r="X172" i="222"/>
  <c r="S172" i="222"/>
  <c r="R172" i="222"/>
  <c r="P172" i="222"/>
  <c r="K172" i="222"/>
  <c r="J172" i="222"/>
  <c r="H172" i="222"/>
  <c r="AY171" i="222"/>
  <c r="AX171" i="222"/>
  <c r="AV171" i="222"/>
  <c r="AQ171" i="222"/>
  <c r="AP171" i="222"/>
  <c r="AN171" i="222"/>
  <c r="AI171" i="222"/>
  <c r="AH171" i="222"/>
  <c r="AF171" i="222"/>
  <c r="AA171" i="222"/>
  <c r="Z171" i="222"/>
  <c r="X171" i="222"/>
  <c r="S171" i="222"/>
  <c r="R171" i="222"/>
  <c r="P171" i="222"/>
  <c r="K171" i="222"/>
  <c r="J171" i="222"/>
  <c r="H171" i="222"/>
  <c r="AY170" i="222"/>
  <c r="AX170" i="222"/>
  <c r="AV170" i="222"/>
  <c r="AQ170" i="222"/>
  <c r="AP170" i="222"/>
  <c r="AN170" i="222"/>
  <c r="AI170" i="222"/>
  <c r="AH170" i="222"/>
  <c r="AF170" i="222"/>
  <c r="AA170" i="222"/>
  <c r="Z170" i="222"/>
  <c r="X170" i="222"/>
  <c r="S170" i="222"/>
  <c r="R170" i="222"/>
  <c r="P170" i="222"/>
  <c r="K170" i="222"/>
  <c r="J170" i="222"/>
  <c r="H170" i="222"/>
  <c r="AY169" i="222"/>
  <c r="AX169" i="222"/>
  <c r="AV169" i="222"/>
  <c r="AQ169" i="222"/>
  <c r="AP169" i="222"/>
  <c r="AN169" i="222"/>
  <c r="AI169" i="222"/>
  <c r="AH169" i="222"/>
  <c r="AF169" i="222"/>
  <c r="AA169" i="222"/>
  <c r="Z169" i="222"/>
  <c r="X169" i="222"/>
  <c r="S169" i="222"/>
  <c r="R169" i="222"/>
  <c r="P169" i="222"/>
  <c r="K169" i="222"/>
  <c r="J169" i="222"/>
  <c r="H169" i="222"/>
  <c r="AY168" i="222"/>
  <c r="AX168" i="222"/>
  <c r="AV168" i="222"/>
  <c r="AQ168" i="222"/>
  <c r="AP168" i="222"/>
  <c r="AN168" i="222"/>
  <c r="AI168" i="222"/>
  <c r="AH168" i="222"/>
  <c r="AF168" i="222"/>
  <c r="AA168" i="222"/>
  <c r="Z168" i="222"/>
  <c r="X168" i="222"/>
  <c r="S168" i="222"/>
  <c r="R168" i="222"/>
  <c r="P168" i="222"/>
  <c r="K168" i="222"/>
  <c r="J168" i="222"/>
  <c r="H168" i="222"/>
  <c r="AY167" i="222"/>
  <c r="AX167" i="222"/>
  <c r="AV167" i="222"/>
  <c r="AQ167" i="222"/>
  <c r="AP167" i="222"/>
  <c r="AN167" i="222"/>
  <c r="AI167" i="222"/>
  <c r="AH167" i="222"/>
  <c r="AF167" i="222"/>
  <c r="AA167" i="222"/>
  <c r="Z167" i="222"/>
  <c r="X167" i="222"/>
  <c r="S167" i="222"/>
  <c r="R167" i="222"/>
  <c r="P167" i="222"/>
  <c r="K167" i="222"/>
  <c r="J167" i="222"/>
  <c r="H167" i="222"/>
  <c r="AY166" i="222"/>
  <c r="AX166" i="222"/>
  <c r="AV166" i="222"/>
  <c r="AQ166" i="222"/>
  <c r="AP166" i="222"/>
  <c r="AN166" i="222"/>
  <c r="AI166" i="222"/>
  <c r="AH166" i="222"/>
  <c r="AF166" i="222"/>
  <c r="AA166" i="222"/>
  <c r="Z166" i="222"/>
  <c r="X166" i="222"/>
  <c r="S166" i="222"/>
  <c r="R166" i="222"/>
  <c r="P166" i="222"/>
  <c r="K166" i="222"/>
  <c r="J166" i="222"/>
  <c r="H166" i="222"/>
  <c r="AY165" i="222"/>
  <c r="AX165" i="222"/>
  <c r="AV165" i="222"/>
  <c r="AQ165" i="222"/>
  <c r="AP165" i="222"/>
  <c r="AN165" i="222"/>
  <c r="AI165" i="222"/>
  <c r="AH165" i="222"/>
  <c r="AF165" i="222"/>
  <c r="AA165" i="222"/>
  <c r="Z165" i="222"/>
  <c r="X165" i="222"/>
  <c r="S165" i="222"/>
  <c r="R165" i="222"/>
  <c r="P165" i="222"/>
  <c r="K165" i="222"/>
  <c r="J165" i="222"/>
  <c r="H165" i="222"/>
  <c r="AY164" i="222"/>
  <c r="AX164" i="222"/>
  <c r="AV164" i="222"/>
  <c r="AQ164" i="222"/>
  <c r="AP164" i="222"/>
  <c r="AN164" i="222"/>
  <c r="AI164" i="222"/>
  <c r="AH164" i="222"/>
  <c r="AF164" i="222"/>
  <c r="AA164" i="222"/>
  <c r="Z164" i="222"/>
  <c r="X164" i="222"/>
  <c r="S164" i="222"/>
  <c r="R164" i="222"/>
  <c r="P164" i="222"/>
  <c r="K164" i="222"/>
  <c r="J164" i="222"/>
  <c r="H164" i="222"/>
  <c r="AY163" i="222"/>
  <c r="AX163" i="222"/>
  <c r="AV163" i="222"/>
  <c r="AQ163" i="222"/>
  <c r="AP163" i="222"/>
  <c r="AN163" i="222"/>
  <c r="AI163" i="222"/>
  <c r="AH163" i="222"/>
  <c r="AF163" i="222"/>
  <c r="AA163" i="222"/>
  <c r="Z163" i="222"/>
  <c r="X163" i="222"/>
  <c r="S163" i="222"/>
  <c r="R163" i="222"/>
  <c r="P163" i="222"/>
  <c r="K163" i="222"/>
  <c r="J163" i="222"/>
  <c r="H163" i="222"/>
  <c r="AY162" i="222"/>
  <c r="AX162" i="222"/>
  <c r="AV162" i="222"/>
  <c r="AQ162" i="222"/>
  <c r="AP162" i="222"/>
  <c r="AN162" i="222"/>
  <c r="AI162" i="222"/>
  <c r="AH162" i="222"/>
  <c r="AF162" i="222"/>
  <c r="AA162" i="222"/>
  <c r="Z162" i="222"/>
  <c r="X162" i="222"/>
  <c r="S162" i="222"/>
  <c r="R162" i="222"/>
  <c r="P162" i="222"/>
  <c r="K162" i="222"/>
  <c r="J162" i="222"/>
  <c r="H162" i="222"/>
  <c r="AY161" i="222"/>
  <c r="AX161" i="222"/>
  <c r="AV161" i="222"/>
  <c r="AQ161" i="222"/>
  <c r="AP161" i="222"/>
  <c r="AN161" i="222"/>
  <c r="AI161" i="222"/>
  <c r="AH161" i="222"/>
  <c r="AF161" i="222"/>
  <c r="AA161" i="222"/>
  <c r="Z161" i="222"/>
  <c r="X161" i="222"/>
  <c r="S161" i="222"/>
  <c r="R161" i="222"/>
  <c r="P161" i="222"/>
  <c r="K161" i="222"/>
  <c r="J161" i="222"/>
  <c r="H161" i="222"/>
  <c r="AY160" i="222"/>
  <c r="AX160" i="222"/>
  <c r="AV160" i="222"/>
  <c r="AQ160" i="222"/>
  <c r="AP160" i="222"/>
  <c r="AN160" i="222"/>
  <c r="AI160" i="222"/>
  <c r="AH160" i="222"/>
  <c r="AF160" i="222"/>
  <c r="AA160" i="222"/>
  <c r="Z160" i="222"/>
  <c r="X160" i="222"/>
  <c r="S160" i="222"/>
  <c r="R160" i="222"/>
  <c r="P160" i="222"/>
  <c r="K160" i="222"/>
  <c r="J160" i="222"/>
  <c r="H160" i="222"/>
  <c r="AY159" i="222"/>
  <c r="AX159" i="222"/>
  <c r="AV159" i="222"/>
  <c r="AQ159" i="222"/>
  <c r="AP159" i="222"/>
  <c r="AN159" i="222"/>
  <c r="AI159" i="222"/>
  <c r="AH159" i="222"/>
  <c r="AF159" i="222"/>
  <c r="AA159" i="222"/>
  <c r="Z159" i="222"/>
  <c r="X159" i="222"/>
  <c r="S159" i="222"/>
  <c r="R159" i="222"/>
  <c r="P159" i="222"/>
  <c r="K159" i="222"/>
  <c r="J159" i="222"/>
  <c r="H159" i="222"/>
  <c r="AX158" i="222"/>
  <c r="AP158" i="222"/>
  <c r="AQ158" i="222"/>
  <c r="AH158" i="222"/>
  <c r="Z158" i="222"/>
  <c r="X158" i="222"/>
  <c r="R158" i="222"/>
  <c r="J158" i="222"/>
  <c r="K158" i="222"/>
  <c r="AY157" i="222"/>
  <c r="AX157" i="222"/>
  <c r="AV157" i="222"/>
  <c r="AQ157" i="222"/>
  <c r="AP157" i="222"/>
  <c r="AN157" i="222"/>
  <c r="AI157" i="222"/>
  <c r="AH157" i="222"/>
  <c r="AF157" i="222"/>
  <c r="AA157" i="222"/>
  <c r="Z157" i="222"/>
  <c r="X157" i="222"/>
  <c r="S157" i="222"/>
  <c r="R157" i="222"/>
  <c r="P157" i="222"/>
  <c r="K157" i="222"/>
  <c r="J157" i="222"/>
  <c r="H157" i="222"/>
  <c r="AY156" i="222"/>
  <c r="AX156" i="222"/>
  <c r="AV156" i="222"/>
  <c r="AQ156" i="222"/>
  <c r="AP156" i="222"/>
  <c r="AN156" i="222"/>
  <c r="AI156" i="222"/>
  <c r="AH156" i="222"/>
  <c r="AF156" i="222"/>
  <c r="AA156" i="222"/>
  <c r="Z156" i="222"/>
  <c r="X156" i="222"/>
  <c r="S156" i="222"/>
  <c r="R156" i="222"/>
  <c r="P156" i="222"/>
  <c r="K156" i="222"/>
  <c r="J156" i="222"/>
  <c r="H156" i="222"/>
  <c r="AY155" i="222"/>
  <c r="AX155" i="222"/>
  <c r="AV155" i="222"/>
  <c r="AQ155" i="222"/>
  <c r="AP155" i="222"/>
  <c r="AN155" i="222"/>
  <c r="AI155" i="222"/>
  <c r="AH155" i="222"/>
  <c r="AF155" i="222"/>
  <c r="AA155" i="222"/>
  <c r="Z155" i="222"/>
  <c r="X155" i="222"/>
  <c r="S155" i="222"/>
  <c r="R155" i="222"/>
  <c r="P155" i="222"/>
  <c r="K155" i="222"/>
  <c r="J155" i="222"/>
  <c r="H155" i="222"/>
  <c r="AY154" i="222"/>
  <c r="AX154" i="222"/>
  <c r="AV154" i="222"/>
  <c r="AQ154" i="222"/>
  <c r="AP154" i="222"/>
  <c r="AN154" i="222"/>
  <c r="AI154" i="222"/>
  <c r="AH154" i="222"/>
  <c r="AF154" i="222"/>
  <c r="AA154" i="222"/>
  <c r="Z154" i="222"/>
  <c r="X154" i="222"/>
  <c r="S154" i="222"/>
  <c r="R154" i="222"/>
  <c r="P154" i="222"/>
  <c r="K154" i="222"/>
  <c r="J154" i="222"/>
  <c r="H154" i="222"/>
  <c r="AY153" i="222"/>
  <c r="AX153" i="222"/>
  <c r="AV153" i="222"/>
  <c r="AQ153" i="222"/>
  <c r="AP153" i="222"/>
  <c r="AN153" i="222"/>
  <c r="AI153" i="222"/>
  <c r="AH153" i="222"/>
  <c r="AF153" i="222"/>
  <c r="AA153" i="222"/>
  <c r="Z153" i="222"/>
  <c r="X153" i="222"/>
  <c r="S153" i="222"/>
  <c r="R153" i="222"/>
  <c r="P153" i="222"/>
  <c r="K153" i="222"/>
  <c r="J153" i="222"/>
  <c r="H153" i="222"/>
  <c r="AY152" i="222"/>
  <c r="AX152" i="222"/>
  <c r="AV152" i="222"/>
  <c r="AQ152" i="222"/>
  <c r="AP152" i="222"/>
  <c r="AN152" i="222"/>
  <c r="AI152" i="222"/>
  <c r="AH152" i="222"/>
  <c r="AF152" i="222"/>
  <c r="AA152" i="222"/>
  <c r="Z152" i="222"/>
  <c r="X152" i="222"/>
  <c r="S152" i="222"/>
  <c r="R152" i="222"/>
  <c r="P152" i="222"/>
  <c r="K152" i="222"/>
  <c r="J152" i="222"/>
  <c r="H152" i="222"/>
  <c r="AY151" i="222"/>
  <c r="AX151" i="222"/>
  <c r="AV151" i="222"/>
  <c r="AQ151" i="222"/>
  <c r="AP151" i="222"/>
  <c r="AN151" i="222"/>
  <c r="AI151" i="222"/>
  <c r="AH151" i="222"/>
  <c r="AF151" i="222"/>
  <c r="AA151" i="222"/>
  <c r="Z151" i="222"/>
  <c r="X151" i="222"/>
  <c r="S151" i="222"/>
  <c r="R151" i="222"/>
  <c r="P151" i="222"/>
  <c r="K151" i="222"/>
  <c r="J151" i="222"/>
  <c r="H151" i="222"/>
  <c r="AY150" i="222"/>
  <c r="AX150" i="222"/>
  <c r="AV150" i="222"/>
  <c r="AQ150" i="222"/>
  <c r="AP150" i="222"/>
  <c r="AN150" i="222"/>
  <c r="AI150" i="222"/>
  <c r="AH150" i="222"/>
  <c r="AF150" i="222"/>
  <c r="AA150" i="222"/>
  <c r="Z150" i="222"/>
  <c r="X150" i="222"/>
  <c r="S150" i="222"/>
  <c r="R150" i="222"/>
  <c r="P150" i="222"/>
  <c r="K150" i="222"/>
  <c r="J150" i="222"/>
  <c r="H150" i="222"/>
  <c r="AY149" i="222"/>
  <c r="AX149" i="222"/>
  <c r="AV149" i="222"/>
  <c r="AQ149" i="222"/>
  <c r="AP149" i="222"/>
  <c r="AN149" i="222"/>
  <c r="AI149" i="222"/>
  <c r="AH149" i="222"/>
  <c r="AF149" i="222"/>
  <c r="AA149" i="222"/>
  <c r="Z149" i="222"/>
  <c r="X149" i="222"/>
  <c r="S149" i="222"/>
  <c r="R149" i="222"/>
  <c r="P149" i="222"/>
  <c r="K149" i="222"/>
  <c r="J149" i="222"/>
  <c r="H149" i="222"/>
  <c r="AY148" i="222"/>
  <c r="AX148" i="222"/>
  <c r="AV148" i="222"/>
  <c r="AQ148" i="222"/>
  <c r="AP148" i="222"/>
  <c r="AN148" i="222"/>
  <c r="AI148" i="222"/>
  <c r="AH148" i="222"/>
  <c r="AF148" i="222"/>
  <c r="AA148" i="222"/>
  <c r="Z148" i="222"/>
  <c r="X148" i="222"/>
  <c r="S148" i="222"/>
  <c r="R148" i="222"/>
  <c r="P148" i="222"/>
  <c r="K148" i="222"/>
  <c r="J148" i="222"/>
  <c r="H148" i="222"/>
  <c r="AY147" i="222"/>
  <c r="AX147" i="222"/>
  <c r="AV147" i="222"/>
  <c r="AQ147" i="222"/>
  <c r="AP147" i="222"/>
  <c r="AN147" i="222"/>
  <c r="AI147" i="222"/>
  <c r="AH147" i="222"/>
  <c r="AF147" i="222"/>
  <c r="AA147" i="222"/>
  <c r="Z147" i="222"/>
  <c r="X147" i="222"/>
  <c r="S147" i="222"/>
  <c r="R147" i="222"/>
  <c r="P147" i="222"/>
  <c r="K147" i="222"/>
  <c r="J147" i="222"/>
  <c r="H147" i="222"/>
  <c r="AY146" i="222"/>
  <c r="AX146" i="222"/>
  <c r="AV146" i="222"/>
  <c r="AQ146" i="222"/>
  <c r="AP146" i="222"/>
  <c r="AN146" i="222"/>
  <c r="AI146" i="222"/>
  <c r="AH146" i="222"/>
  <c r="AF146" i="222"/>
  <c r="AA146" i="222"/>
  <c r="Z146" i="222"/>
  <c r="X146" i="222"/>
  <c r="S146" i="222"/>
  <c r="R146" i="222"/>
  <c r="P146" i="222"/>
  <c r="K146" i="222"/>
  <c r="J146" i="222"/>
  <c r="H146" i="222"/>
  <c r="AY145" i="222"/>
  <c r="AX145" i="222"/>
  <c r="AV145" i="222"/>
  <c r="AQ145" i="222"/>
  <c r="AP145" i="222"/>
  <c r="AN145" i="222"/>
  <c r="AI145" i="222"/>
  <c r="AH145" i="222"/>
  <c r="AF145" i="222"/>
  <c r="AA145" i="222"/>
  <c r="Z145" i="222"/>
  <c r="X145" i="222"/>
  <c r="S145" i="222"/>
  <c r="R145" i="222"/>
  <c r="P145" i="222"/>
  <c r="K145" i="222"/>
  <c r="J145" i="222"/>
  <c r="H145" i="222"/>
  <c r="AY144" i="222"/>
  <c r="AX144" i="222"/>
  <c r="AV144" i="222"/>
  <c r="AQ144" i="222"/>
  <c r="AP144" i="222"/>
  <c r="AN144" i="222"/>
  <c r="AI144" i="222"/>
  <c r="AH144" i="222"/>
  <c r="AF144" i="222"/>
  <c r="AA144" i="222"/>
  <c r="Z144" i="222"/>
  <c r="X144" i="222"/>
  <c r="S144" i="222"/>
  <c r="R144" i="222"/>
  <c r="P144" i="222"/>
  <c r="K144" i="222"/>
  <c r="J144" i="222"/>
  <c r="H144" i="222"/>
  <c r="AY143" i="222"/>
  <c r="AX143" i="222"/>
  <c r="AV143" i="222"/>
  <c r="AQ143" i="222"/>
  <c r="AP143" i="222"/>
  <c r="AN143" i="222"/>
  <c r="AI143" i="222"/>
  <c r="AH143" i="222"/>
  <c r="AF143" i="222"/>
  <c r="AA143" i="222"/>
  <c r="Z143" i="222"/>
  <c r="X143" i="222"/>
  <c r="S143" i="222"/>
  <c r="R143" i="222"/>
  <c r="P143" i="222"/>
  <c r="K143" i="222"/>
  <c r="J143" i="222"/>
  <c r="H143" i="222"/>
  <c r="AY142" i="222"/>
  <c r="AX142" i="222"/>
  <c r="AV142" i="222"/>
  <c r="AQ142" i="222"/>
  <c r="AP142" i="222"/>
  <c r="AN142" i="222"/>
  <c r="AI142" i="222"/>
  <c r="AH142" i="222"/>
  <c r="AF142" i="222"/>
  <c r="AA142" i="222"/>
  <c r="Z142" i="222"/>
  <c r="X142" i="222"/>
  <c r="S142" i="222"/>
  <c r="R142" i="222"/>
  <c r="P142" i="222"/>
  <c r="K142" i="222"/>
  <c r="J142" i="222"/>
  <c r="H142" i="222"/>
  <c r="AX141" i="222"/>
  <c r="AY141" i="222"/>
  <c r="AP141" i="222"/>
  <c r="AH141" i="222"/>
  <c r="AI141" i="222"/>
  <c r="Z141" i="222"/>
  <c r="X141" i="222"/>
  <c r="R141" i="222"/>
  <c r="S141" i="222"/>
  <c r="J141" i="222"/>
  <c r="K141" i="222"/>
  <c r="AY140" i="222"/>
  <c r="AX140" i="222"/>
  <c r="AV140" i="222"/>
  <c r="AQ140" i="222"/>
  <c r="AP140" i="222"/>
  <c r="AN140" i="222"/>
  <c r="AI140" i="222"/>
  <c r="AH140" i="222"/>
  <c r="AF140" i="222"/>
  <c r="AA140" i="222"/>
  <c r="Z140" i="222"/>
  <c r="X140" i="222"/>
  <c r="S140" i="222"/>
  <c r="R140" i="222"/>
  <c r="P140" i="222"/>
  <c r="K140" i="222"/>
  <c r="J140" i="222"/>
  <c r="H140" i="222"/>
  <c r="AY139" i="222"/>
  <c r="AX139" i="222"/>
  <c r="AV139" i="222"/>
  <c r="AQ139" i="222"/>
  <c r="AP139" i="222"/>
  <c r="AN139" i="222"/>
  <c r="AI139" i="222"/>
  <c r="AH139" i="222"/>
  <c r="AF139" i="222"/>
  <c r="AA139" i="222"/>
  <c r="Z139" i="222"/>
  <c r="X139" i="222"/>
  <c r="S139" i="222"/>
  <c r="R139" i="222"/>
  <c r="P139" i="222"/>
  <c r="K139" i="222"/>
  <c r="J139" i="222"/>
  <c r="H139" i="222"/>
  <c r="AY138" i="222"/>
  <c r="AX138" i="222"/>
  <c r="AV138" i="222"/>
  <c r="AQ138" i="222"/>
  <c r="AP138" i="222"/>
  <c r="AN138" i="222"/>
  <c r="AI138" i="222"/>
  <c r="AH138" i="222"/>
  <c r="AF138" i="222"/>
  <c r="AA138" i="222"/>
  <c r="Z138" i="222"/>
  <c r="X138" i="222"/>
  <c r="S138" i="222"/>
  <c r="R138" i="222"/>
  <c r="P138" i="222"/>
  <c r="K138" i="222"/>
  <c r="J138" i="222"/>
  <c r="H138" i="222"/>
  <c r="AY137" i="222"/>
  <c r="AX137" i="222"/>
  <c r="AV137" i="222"/>
  <c r="AQ137" i="222"/>
  <c r="AP137" i="222"/>
  <c r="AN137" i="222"/>
  <c r="AI137" i="222"/>
  <c r="AH137" i="222"/>
  <c r="AF137" i="222"/>
  <c r="AA137" i="222"/>
  <c r="Z137" i="222"/>
  <c r="X137" i="222"/>
  <c r="S137" i="222"/>
  <c r="R137" i="222"/>
  <c r="P137" i="222"/>
  <c r="K137" i="222"/>
  <c r="J137" i="222"/>
  <c r="H137" i="222"/>
  <c r="AY136" i="222"/>
  <c r="AX136" i="222"/>
  <c r="AV136" i="222"/>
  <c r="AQ136" i="222"/>
  <c r="AP136" i="222"/>
  <c r="AN136" i="222"/>
  <c r="AI136" i="222"/>
  <c r="AH136" i="222"/>
  <c r="AF136" i="222"/>
  <c r="AA136" i="222"/>
  <c r="Z136" i="222"/>
  <c r="X136" i="222"/>
  <c r="S136" i="222"/>
  <c r="R136" i="222"/>
  <c r="P136" i="222"/>
  <c r="K136" i="222"/>
  <c r="J136" i="222"/>
  <c r="H136" i="222"/>
  <c r="AY135" i="222"/>
  <c r="AX135" i="222"/>
  <c r="AV135" i="222"/>
  <c r="AQ135" i="222"/>
  <c r="AP135" i="222"/>
  <c r="AN135" i="222"/>
  <c r="AI135" i="222"/>
  <c r="AH135" i="222"/>
  <c r="AF135" i="222"/>
  <c r="AA135" i="222"/>
  <c r="Z135" i="222"/>
  <c r="X135" i="222"/>
  <c r="S135" i="222"/>
  <c r="R135" i="222"/>
  <c r="P135" i="222"/>
  <c r="K135" i="222"/>
  <c r="J135" i="222"/>
  <c r="H135" i="222"/>
  <c r="AY134" i="222"/>
  <c r="AX134" i="222"/>
  <c r="AV134" i="222"/>
  <c r="AQ134" i="222"/>
  <c r="AP134" i="222"/>
  <c r="AN134" i="222"/>
  <c r="AI134" i="222"/>
  <c r="AH134" i="222"/>
  <c r="AF134" i="222"/>
  <c r="AA134" i="222"/>
  <c r="Z134" i="222"/>
  <c r="X134" i="222"/>
  <c r="S134" i="222"/>
  <c r="R134" i="222"/>
  <c r="P134" i="222"/>
  <c r="K134" i="222"/>
  <c r="J134" i="222"/>
  <c r="H134" i="222"/>
  <c r="AY133" i="222"/>
  <c r="AX133" i="222"/>
  <c r="AV133" i="222"/>
  <c r="AQ133" i="222"/>
  <c r="AP133" i="222"/>
  <c r="AN133" i="222"/>
  <c r="AI133" i="222"/>
  <c r="AH133" i="222"/>
  <c r="AF133" i="222"/>
  <c r="AA133" i="222"/>
  <c r="Z133" i="222"/>
  <c r="X133" i="222"/>
  <c r="S133" i="222"/>
  <c r="R133" i="222"/>
  <c r="P133" i="222"/>
  <c r="K133" i="222"/>
  <c r="J133" i="222"/>
  <c r="H133" i="222"/>
  <c r="AY132" i="222"/>
  <c r="AX132" i="222"/>
  <c r="AV132" i="222"/>
  <c r="AQ132" i="222"/>
  <c r="AP132" i="222"/>
  <c r="AN132" i="222"/>
  <c r="AI132" i="222"/>
  <c r="AH132" i="222"/>
  <c r="AF132" i="222"/>
  <c r="AA132" i="222"/>
  <c r="Z132" i="222"/>
  <c r="X132" i="222"/>
  <c r="S132" i="222"/>
  <c r="R132" i="222"/>
  <c r="P132" i="222"/>
  <c r="K132" i="222"/>
  <c r="J132" i="222"/>
  <c r="H132" i="222"/>
  <c r="AY131" i="222"/>
  <c r="AX131" i="222"/>
  <c r="AV131" i="222"/>
  <c r="AQ131" i="222"/>
  <c r="AP131" i="222"/>
  <c r="AN131" i="222"/>
  <c r="AI131" i="222"/>
  <c r="AH131" i="222"/>
  <c r="AF131" i="222"/>
  <c r="AA131" i="222"/>
  <c r="Z131" i="222"/>
  <c r="X131" i="222"/>
  <c r="S131" i="222"/>
  <c r="R131" i="222"/>
  <c r="P131" i="222"/>
  <c r="K131" i="222"/>
  <c r="J131" i="222"/>
  <c r="H131" i="222"/>
  <c r="AY130" i="222"/>
  <c r="AX130" i="222"/>
  <c r="AV130" i="222"/>
  <c r="AQ130" i="222"/>
  <c r="AP130" i="222"/>
  <c r="AN130" i="222"/>
  <c r="AI130" i="222"/>
  <c r="AH130" i="222"/>
  <c r="AF130" i="222"/>
  <c r="AA130" i="222"/>
  <c r="Z130" i="222"/>
  <c r="X130" i="222"/>
  <c r="S130" i="222"/>
  <c r="R130" i="222"/>
  <c r="P130" i="222"/>
  <c r="K130" i="222"/>
  <c r="J130" i="222"/>
  <c r="H130" i="222"/>
  <c r="AY129" i="222"/>
  <c r="AX129" i="222"/>
  <c r="AV129" i="222"/>
  <c r="AQ129" i="222"/>
  <c r="AP129" i="222"/>
  <c r="AN129" i="222"/>
  <c r="AI129" i="222"/>
  <c r="AH129" i="222"/>
  <c r="AF129" i="222"/>
  <c r="AA129" i="222"/>
  <c r="Z129" i="222"/>
  <c r="X129" i="222"/>
  <c r="S129" i="222"/>
  <c r="R129" i="222"/>
  <c r="P129" i="222"/>
  <c r="K129" i="222"/>
  <c r="J129" i="222"/>
  <c r="H129" i="222"/>
  <c r="AY128" i="222"/>
  <c r="AX128" i="222"/>
  <c r="AV128" i="222"/>
  <c r="AQ128" i="222"/>
  <c r="AP128" i="222"/>
  <c r="AN128" i="222"/>
  <c r="AI128" i="222"/>
  <c r="AH128" i="222"/>
  <c r="AF128" i="222"/>
  <c r="AA128" i="222"/>
  <c r="Z128" i="222"/>
  <c r="X128" i="222"/>
  <c r="S128" i="222"/>
  <c r="R128" i="222"/>
  <c r="P128" i="222"/>
  <c r="K128" i="222"/>
  <c r="J128" i="222"/>
  <c r="H128" i="222"/>
  <c r="AY127" i="222"/>
  <c r="AX127" i="222"/>
  <c r="AV127" i="222"/>
  <c r="AQ127" i="222"/>
  <c r="AP127" i="222"/>
  <c r="AN127" i="222"/>
  <c r="AI127" i="222"/>
  <c r="AH127" i="222"/>
  <c r="AF127" i="222"/>
  <c r="AA127" i="222"/>
  <c r="Z127" i="222"/>
  <c r="X127" i="222"/>
  <c r="S127" i="222"/>
  <c r="R127" i="222"/>
  <c r="P127" i="222"/>
  <c r="K127" i="222"/>
  <c r="J127" i="222"/>
  <c r="H127" i="222"/>
  <c r="AY126" i="222"/>
  <c r="AX126" i="222"/>
  <c r="AV126" i="222"/>
  <c r="AQ126" i="222"/>
  <c r="AP126" i="222"/>
  <c r="AN126" i="222"/>
  <c r="AI126" i="222"/>
  <c r="AH126" i="222"/>
  <c r="AF126" i="222"/>
  <c r="AA126" i="222"/>
  <c r="Z126" i="222"/>
  <c r="X126" i="222"/>
  <c r="S126" i="222"/>
  <c r="R126" i="222"/>
  <c r="P126" i="222"/>
  <c r="K126" i="222"/>
  <c r="J126" i="222"/>
  <c r="H126" i="222"/>
  <c r="AY125" i="222"/>
  <c r="AX125" i="222"/>
  <c r="AV125" i="222"/>
  <c r="AQ125" i="222"/>
  <c r="AP125" i="222"/>
  <c r="AN125" i="222"/>
  <c r="AI125" i="222"/>
  <c r="AH125" i="222"/>
  <c r="AF125" i="222"/>
  <c r="AA125" i="222"/>
  <c r="Z125" i="222"/>
  <c r="X125" i="222"/>
  <c r="S125" i="222"/>
  <c r="R125" i="222"/>
  <c r="P125" i="222"/>
  <c r="K125" i="222"/>
  <c r="J125" i="222"/>
  <c r="H125" i="222"/>
  <c r="AX124" i="222"/>
  <c r="AP124" i="222"/>
  <c r="AN124" i="222"/>
  <c r="AH124" i="222"/>
  <c r="AI124" i="222"/>
  <c r="Z124" i="222"/>
  <c r="AA124" i="222"/>
  <c r="R124" i="222"/>
  <c r="S124" i="222"/>
  <c r="J124" i="222"/>
  <c r="K124" i="222"/>
  <c r="AY123" i="222"/>
  <c r="AX123" i="222"/>
  <c r="AV123" i="222"/>
  <c r="AQ123" i="222"/>
  <c r="AP123" i="222"/>
  <c r="AN123" i="222"/>
  <c r="AI123" i="222"/>
  <c r="AH123" i="222"/>
  <c r="AF123" i="222"/>
  <c r="AA123" i="222"/>
  <c r="Z123" i="222"/>
  <c r="X123" i="222"/>
  <c r="S123" i="222"/>
  <c r="R123" i="222"/>
  <c r="P123" i="222"/>
  <c r="K123" i="222"/>
  <c r="J123" i="222"/>
  <c r="H123" i="222"/>
  <c r="AY122" i="222"/>
  <c r="AX122" i="222"/>
  <c r="AV122" i="222"/>
  <c r="AQ122" i="222"/>
  <c r="AP122" i="222"/>
  <c r="AN122" i="222"/>
  <c r="AI122" i="222"/>
  <c r="AH122" i="222"/>
  <c r="AF122" i="222"/>
  <c r="AA122" i="222"/>
  <c r="Z122" i="222"/>
  <c r="X122" i="222"/>
  <c r="S122" i="222"/>
  <c r="R122" i="222"/>
  <c r="P122" i="222"/>
  <c r="K122" i="222"/>
  <c r="J122" i="222"/>
  <c r="H122" i="222"/>
  <c r="AY121" i="222"/>
  <c r="AX121" i="222"/>
  <c r="AV121" i="222"/>
  <c r="AQ121" i="222"/>
  <c r="AP121" i="222"/>
  <c r="AN121" i="222"/>
  <c r="AI121" i="222"/>
  <c r="AH121" i="222"/>
  <c r="AF121" i="222"/>
  <c r="AA121" i="222"/>
  <c r="Z121" i="222"/>
  <c r="X121" i="222"/>
  <c r="S121" i="222"/>
  <c r="R121" i="222"/>
  <c r="P121" i="222"/>
  <c r="K121" i="222"/>
  <c r="J121" i="222"/>
  <c r="H121" i="222"/>
  <c r="AY120" i="222"/>
  <c r="AX120" i="222"/>
  <c r="AV120" i="222"/>
  <c r="AQ120" i="222"/>
  <c r="AP120" i="222"/>
  <c r="AN120" i="222"/>
  <c r="AI120" i="222"/>
  <c r="AH120" i="222"/>
  <c r="AF120" i="222"/>
  <c r="AA120" i="222"/>
  <c r="Z120" i="222"/>
  <c r="X120" i="222"/>
  <c r="S120" i="222"/>
  <c r="R120" i="222"/>
  <c r="P120" i="222"/>
  <c r="K120" i="222"/>
  <c r="J120" i="222"/>
  <c r="H120" i="222"/>
  <c r="AY119" i="222"/>
  <c r="AX119" i="222"/>
  <c r="AV119" i="222"/>
  <c r="AQ119" i="222"/>
  <c r="AP119" i="222"/>
  <c r="AN119" i="222"/>
  <c r="AI119" i="222"/>
  <c r="AH119" i="222"/>
  <c r="AF119" i="222"/>
  <c r="AA119" i="222"/>
  <c r="Z119" i="222"/>
  <c r="X119" i="222"/>
  <c r="S119" i="222"/>
  <c r="R119" i="222"/>
  <c r="P119" i="222"/>
  <c r="K119" i="222"/>
  <c r="J119" i="222"/>
  <c r="H119" i="222"/>
  <c r="AY118" i="222"/>
  <c r="AX118" i="222"/>
  <c r="AV118" i="222"/>
  <c r="AQ118" i="222"/>
  <c r="AP118" i="222"/>
  <c r="AN118" i="222"/>
  <c r="AI118" i="222"/>
  <c r="AH118" i="222"/>
  <c r="AF118" i="222"/>
  <c r="AA118" i="222"/>
  <c r="Z118" i="222"/>
  <c r="X118" i="222"/>
  <c r="S118" i="222"/>
  <c r="R118" i="222"/>
  <c r="P118" i="222"/>
  <c r="K118" i="222"/>
  <c r="J118" i="222"/>
  <c r="H118" i="222"/>
  <c r="AY117" i="222"/>
  <c r="AX117" i="222"/>
  <c r="AV117" i="222"/>
  <c r="AQ117" i="222"/>
  <c r="AP117" i="222"/>
  <c r="AN117" i="222"/>
  <c r="AI117" i="222"/>
  <c r="AH117" i="222"/>
  <c r="AF117" i="222"/>
  <c r="AA117" i="222"/>
  <c r="Z117" i="222"/>
  <c r="X117" i="222"/>
  <c r="S117" i="222"/>
  <c r="R117" i="222"/>
  <c r="P117" i="222"/>
  <c r="K117" i="222"/>
  <c r="J117" i="222"/>
  <c r="H117" i="222"/>
  <c r="AY116" i="222"/>
  <c r="AX116" i="222"/>
  <c r="AV116" i="222"/>
  <c r="AQ116" i="222"/>
  <c r="AP116" i="222"/>
  <c r="AN116" i="222"/>
  <c r="AI116" i="222"/>
  <c r="AH116" i="222"/>
  <c r="AF116" i="222"/>
  <c r="AA116" i="222"/>
  <c r="Z116" i="222"/>
  <c r="X116" i="222"/>
  <c r="S116" i="222"/>
  <c r="R116" i="222"/>
  <c r="P116" i="222"/>
  <c r="K116" i="222"/>
  <c r="J116" i="222"/>
  <c r="H116" i="222"/>
  <c r="AY115" i="222"/>
  <c r="AX115" i="222"/>
  <c r="AV115" i="222"/>
  <c r="AQ115" i="222"/>
  <c r="AP115" i="222"/>
  <c r="AN115" i="222"/>
  <c r="AI115" i="222"/>
  <c r="AH115" i="222"/>
  <c r="AF115" i="222"/>
  <c r="AA115" i="222"/>
  <c r="Z115" i="222"/>
  <c r="X115" i="222"/>
  <c r="S115" i="222"/>
  <c r="R115" i="222"/>
  <c r="P115" i="222"/>
  <c r="K115" i="222"/>
  <c r="J115" i="222"/>
  <c r="H115" i="222"/>
  <c r="AY114" i="222"/>
  <c r="AX114" i="222"/>
  <c r="AV114" i="222"/>
  <c r="AQ114" i="222"/>
  <c r="AP114" i="222"/>
  <c r="AN114" i="222"/>
  <c r="AI114" i="222"/>
  <c r="AH114" i="222"/>
  <c r="AF114" i="222"/>
  <c r="AA114" i="222"/>
  <c r="Z114" i="222"/>
  <c r="X114" i="222"/>
  <c r="S114" i="222"/>
  <c r="R114" i="222"/>
  <c r="P114" i="222"/>
  <c r="K114" i="222"/>
  <c r="J114" i="222"/>
  <c r="H114" i="222"/>
  <c r="AY113" i="222"/>
  <c r="AX113" i="222"/>
  <c r="AV113" i="222"/>
  <c r="AQ113" i="222"/>
  <c r="AP113" i="222"/>
  <c r="AN113" i="222"/>
  <c r="AI113" i="222"/>
  <c r="AH113" i="222"/>
  <c r="AF113" i="222"/>
  <c r="AA113" i="222"/>
  <c r="Z113" i="222"/>
  <c r="X113" i="222"/>
  <c r="S113" i="222"/>
  <c r="R113" i="222"/>
  <c r="P113" i="222"/>
  <c r="K113" i="222"/>
  <c r="J113" i="222"/>
  <c r="H113" i="222"/>
  <c r="AY112" i="222"/>
  <c r="AX112" i="222"/>
  <c r="AV112" i="222"/>
  <c r="AQ112" i="222"/>
  <c r="AP112" i="222"/>
  <c r="AN112" i="222"/>
  <c r="AI112" i="222"/>
  <c r="AH112" i="222"/>
  <c r="AF112" i="222"/>
  <c r="AA112" i="222"/>
  <c r="Z112" i="222"/>
  <c r="X112" i="222"/>
  <c r="S112" i="222"/>
  <c r="R112" i="222"/>
  <c r="P112" i="222"/>
  <c r="K112" i="222"/>
  <c r="J112" i="222"/>
  <c r="H112" i="222"/>
  <c r="AY111" i="222"/>
  <c r="AX111" i="222"/>
  <c r="AV111" i="222"/>
  <c r="AQ111" i="222"/>
  <c r="AP111" i="222"/>
  <c r="AN111" i="222"/>
  <c r="AI111" i="222"/>
  <c r="AH111" i="222"/>
  <c r="AF111" i="222"/>
  <c r="AA111" i="222"/>
  <c r="Z111" i="222"/>
  <c r="X111" i="222"/>
  <c r="S111" i="222"/>
  <c r="R111" i="222"/>
  <c r="P111" i="222"/>
  <c r="K111" i="222"/>
  <c r="J111" i="222"/>
  <c r="H111" i="222"/>
  <c r="AY110" i="222"/>
  <c r="AX110" i="222"/>
  <c r="AV110" i="222"/>
  <c r="AQ110" i="222"/>
  <c r="AP110" i="222"/>
  <c r="AN110" i="222"/>
  <c r="AI110" i="222"/>
  <c r="AH110" i="222"/>
  <c r="AF110" i="222"/>
  <c r="AA110" i="222"/>
  <c r="Z110" i="222"/>
  <c r="X110" i="222"/>
  <c r="S110" i="222"/>
  <c r="R110" i="222"/>
  <c r="P110" i="222"/>
  <c r="K110" i="222"/>
  <c r="J110" i="222"/>
  <c r="H110" i="222"/>
  <c r="AY109" i="222"/>
  <c r="AX109" i="222"/>
  <c r="AV109" i="222"/>
  <c r="AQ109" i="222"/>
  <c r="AP109" i="222"/>
  <c r="AN109" i="222"/>
  <c r="AI109" i="222"/>
  <c r="AH109" i="222"/>
  <c r="AF109" i="222"/>
  <c r="AA109" i="222"/>
  <c r="Z109" i="222"/>
  <c r="X109" i="222"/>
  <c r="S109" i="222"/>
  <c r="R109" i="222"/>
  <c r="P109" i="222"/>
  <c r="K109" i="222"/>
  <c r="J109" i="222"/>
  <c r="H109" i="222"/>
  <c r="AY108" i="222"/>
  <c r="AX108" i="222"/>
  <c r="AV108" i="222"/>
  <c r="AQ108" i="222"/>
  <c r="AP108" i="222"/>
  <c r="AN108" i="222"/>
  <c r="AI108" i="222"/>
  <c r="AH108" i="222"/>
  <c r="AF108" i="222"/>
  <c r="AA108" i="222"/>
  <c r="Z108" i="222"/>
  <c r="X108" i="222"/>
  <c r="S108" i="222"/>
  <c r="R108" i="222"/>
  <c r="P108" i="222"/>
  <c r="K108" i="222"/>
  <c r="J108" i="222"/>
  <c r="H108" i="222"/>
  <c r="AX107" i="222"/>
  <c r="AY107" i="222"/>
  <c r="AP107" i="222"/>
  <c r="AH107" i="222"/>
  <c r="AI107" i="222"/>
  <c r="Z107" i="222"/>
  <c r="X107" i="222"/>
  <c r="R107" i="222"/>
  <c r="S107" i="222"/>
  <c r="J107" i="222"/>
  <c r="K107" i="222"/>
  <c r="AY106" i="222"/>
  <c r="AX106" i="222"/>
  <c r="AV106" i="222"/>
  <c r="AQ106" i="222"/>
  <c r="AP106" i="222"/>
  <c r="AN106" i="222"/>
  <c r="AI106" i="222"/>
  <c r="AH106" i="222"/>
  <c r="AF106" i="222"/>
  <c r="AA106" i="222"/>
  <c r="Z106" i="222"/>
  <c r="X106" i="222"/>
  <c r="S106" i="222"/>
  <c r="R106" i="222"/>
  <c r="P106" i="222"/>
  <c r="K106" i="222"/>
  <c r="J106" i="222"/>
  <c r="H106" i="222"/>
  <c r="AY105" i="222"/>
  <c r="AX105" i="222"/>
  <c r="AV105" i="222"/>
  <c r="AQ105" i="222"/>
  <c r="AP105" i="222"/>
  <c r="AN105" i="222"/>
  <c r="AI105" i="222"/>
  <c r="AH105" i="222"/>
  <c r="AF105" i="222"/>
  <c r="AA105" i="222"/>
  <c r="Z105" i="222"/>
  <c r="X105" i="222"/>
  <c r="S105" i="222"/>
  <c r="R105" i="222"/>
  <c r="P105" i="222"/>
  <c r="K105" i="222"/>
  <c r="J105" i="222"/>
  <c r="H105" i="222"/>
  <c r="AY104" i="222"/>
  <c r="AX104" i="222"/>
  <c r="AV104" i="222"/>
  <c r="AQ104" i="222"/>
  <c r="AP104" i="222"/>
  <c r="AN104" i="222"/>
  <c r="AI104" i="222"/>
  <c r="AH104" i="222"/>
  <c r="AF104" i="222"/>
  <c r="AA104" i="222"/>
  <c r="Z104" i="222"/>
  <c r="X104" i="222"/>
  <c r="S104" i="222"/>
  <c r="R104" i="222"/>
  <c r="P104" i="222"/>
  <c r="K104" i="222"/>
  <c r="J104" i="222"/>
  <c r="H104" i="222"/>
  <c r="AY103" i="222"/>
  <c r="AX103" i="222"/>
  <c r="AV103" i="222"/>
  <c r="AQ103" i="222"/>
  <c r="AP103" i="222"/>
  <c r="AN103" i="222"/>
  <c r="AI103" i="222"/>
  <c r="AH103" i="222"/>
  <c r="AF103" i="222"/>
  <c r="AA103" i="222"/>
  <c r="Z103" i="222"/>
  <c r="X103" i="222"/>
  <c r="S103" i="222"/>
  <c r="R103" i="222"/>
  <c r="P103" i="222"/>
  <c r="K103" i="222"/>
  <c r="J103" i="222"/>
  <c r="H103" i="222"/>
  <c r="AY102" i="222"/>
  <c r="AX102" i="222"/>
  <c r="AV102" i="222"/>
  <c r="AQ102" i="222"/>
  <c r="AP102" i="222"/>
  <c r="AN102" i="222"/>
  <c r="AI102" i="222"/>
  <c r="AH102" i="222"/>
  <c r="AF102" i="222"/>
  <c r="AA102" i="222"/>
  <c r="Z102" i="222"/>
  <c r="X102" i="222"/>
  <c r="S102" i="222"/>
  <c r="R102" i="222"/>
  <c r="P102" i="222"/>
  <c r="K102" i="222"/>
  <c r="J102" i="222"/>
  <c r="H102" i="222"/>
  <c r="AY101" i="222"/>
  <c r="AX101" i="222"/>
  <c r="AV101" i="222"/>
  <c r="AQ101" i="222"/>
  <c r="AP101" i="222"/>
  <c r="AN101" i="222"/>
  <c r="AI101" i="222"/>
  <c r="AH101" i="222"/>
  <c r="AF101" i="222"/>
  <c r="AA101" i="222"/>
  <c r="Z101" i="222"/>
  <c r="X101" i="222"/>
  <c r="S101" i="222"/>
  <c r="R101" i="222"/>
  <c r="P101" i="222"/>
  <c r="K101" i="222"/>
  <c r="J101" i="222"/>
  <c r="H101" i="222"/>
  <c r="AY100" i="222"/>
  <c r="AX100" i="222"/>
  <c r="AV100" i="222"/>
  <c r="AQ100" i="222"/>
  <c r="AP100" i="222"/>
  <c r="AN100" i="222"/>
  <c r="AI100" i="222"/>
  <c r="AH100" i="222"/>
  <c r="AF100" i="222"/>
  <c r="AA100" i="222"/>
  <c r="Z100" i="222"/>
  <c r="X100" i="222"/>
  <c r="S100" i="222"/>
  <c r="R100" i="222"/>
  <c r="P100" i="222"/>
  <c r="K100" i="222"/>
  <c r="J100" i="222"/>
  <c r="H100" i="222"/>
  <c r="AY99" i="222"/>
  <c r="AX99" i="222"/>
  <c r="AV99" i="222"/>
  <c r="AQ99" i="222"/>
  <c r="AP99" i="222"/>
  <c r="AN99" i="222"/>
  <c r="AI99" i="222"/>
  <c r="AH99" i="222"/>
  <c r="AF99" i="222"/>
  <c r="AA99" i="222"/>
  <c r="Z99" i="222"/>
  <c r="X99" i="222"/>
  <c r="S99" i="222"/>
  <c r="R99" i="222"/>
  <c r="P99" i="222"/>
  <c r="K99" i="222"/>
  <c r="J99" i="222"/>
  <c r="H99" i="222"/>
  <c r="AY98" i="222"/>
  <c r="AX98" i="222"/>
  <c r="AV98" i="222"/>
  <c r="AQ98" i="222"/>
  <c r="AP98" i="222"/>
  <c r="AN98" i="222"/>
  <c r="AI98" i="222"/>
  <c r="AH98" i="222"/>
  <c r="AF98" i="222"/>
  <c r="AA98" i="222"/>
  <c r="Z98" i="222"/>
  <c r="X98" i="222"/>
  <c r="S98" i="222"/>
  <c r="R98" i="222"/>
  <c r="P98" i="222"/>
  <c r="K98" i="222"/>
  <c r="J98" i="222"/>
  <c r="H98" i="222"/>
  <c r="AY97" i="222"/>
  <c r="AX97" i="222"/>
  <c r="AV97" i="222"/>
  <c r="AQ97" i="222"/>
  <c r="AP97" i="222"/>
  <c r="AN97" i="222"/>
  <c r="AI97" i="222"/>
  <c r="AH97" i="222"/>
  <c r="AF97" i="222"/>
  <c r="AA97" i="222"/>
  <c r="Z97" i="222"/>
  <c r="X97" i="222"/>
  <c r="S97" i="222"/>
  <c r="R97" i="222"/>
  <c r="P97" i="222"/>
  <c r="K97" i="222"/>
  <c r="J97" i="222"/>
  <c r="H97" i="222"/>
  <c r="AY96" i="222"/>
  <c r="AX96" i="222"/>
  <c r="AV96" i="222"/>
  <c r="AQ96" i="222"/>
  <c r="AP96" i="222"/>
  <c r="AN96" i="222"/>
  <c r="AI96" i="222"/>
  <c r="AH96" i="222"/>
  <c r="AF96" i="222"/>
  <c r="AA96" i="222"/>
  <c r="Z96" i="222"/>
  <c r="X96" i="222"/>
  <c r="S96" i="222"/>
  <c r="R96" i="222"/>
  <c r="P96" i="222"/>
  <c r="K96" i="222"/>
  <c r="J96" i="222"/>
  <c r="H96" i="222"/>
  <c r="AY95" i="222"/>
  <c r="AX95" i="222"/>
  <c r="AV95" i="222"/>
  <c r="AQ95" i="222"/>
  <c r="AP95" i="222"/>
  <c r="AN95" i="222"/>
  <c r="AI95" i="222"/>
  <c r="AH95" i="222"/>
  <c r="AF95" i="222"/>
  <c r="AA95" i="222"/>
  <c r="Z95" i="222"/>
  <c r="X95" i="222"/>
  <c r="S95" i="222"/>
  <c r="R95" i="222"/>
  <c r="P95" i="222"/>
  <c r="K95" i="222"/>
  <c r="J95" i="222"/>
  <c r="H95" i="222"/>
  <c r="AY94" i="222"/>
  <c r="AX94" i="222"/>
  <c r="AV94" i="222"/>
  <c r="AQ94" i="222"/>
  <c r="AP94" i="222"/>
  <c r="AN94" i="222"/>
  <c r="AI94" i="222"/>
  <c r="AH94" i="222"/>
  <c r="AF94" i="222"/>
  <c r="AA94" i="222"/>
  <c r="Z94" i="222"/>
  <c r="X94" i="222"/>
  <c r="S94" i="222"/>
  <c r="R94" i="222"/>
  <c r="P94" i="222"/>
  <c r="K94" i="222"/>
  <c r="J94" i="222"/>
  <c r="H94" i="222"/>
  <c r="AY93" i="222"/>
  <c r="AX93" i="222"/>
  <c r="AV93" i="222"/>
  <c r="AQ93" i="222"/>
  <c r="AP93" i="222"/>
  <c r="AN93" i="222"/>
  <c r="AI93" i="222"/>
  <c r="AH93" i="222"/>
  <c r="AF93" i="222"/>
  <c r="AA93" i="222"/>
  <c r="Z93" i="222"/>
  <c r="X93" i="222"/>
  <c r="S93" i="222"/>
  <c r="R93" i="222"/>
  <c r="P93" i="222"/>
  <c r="K93" i="222"/>
  <c r="J93" i="222"/>
  <c r="H93" i="222"/>
  <c r="AY92" i="222"/>
  <c r="AX92" i="222"/>
  <c r="AV92" i="222"/>
  <c r="AQ92" i="222"/>
  <c r="AP92" i="222"/>
  <c r="AN92" i="222"/>
  <c r="AI92" i="222"/>
  <c r="AH92" i="222"/>
  <c r="AF92" i="222"/>
  <c r="AA92" i="222"/>
  <c r="Z92" i="222"/>
  <c r="X92" i="222"/>
  <c r="S92" i="222"/>
  <c r="R92" i="222"/>
  <c r="P92" i="222"/>
  <c r="K92" i="222"/>
  <c r="J92" i="222"/>
  <c r="H92" i="222"/>
  <c r="AY91" i="222"/>
  <c r="AX91" i="222"/>
  <c r="AV91" i="222"/>
  <c r="AQ91" i="222"/>
  <c r="AP91" i="222"/>
  <c r="AN91" i="222"/>
  <c r="AI91" i="222"/>
  <c r="AH91" i="222"/>
  <c r="AF91" i="222"/>
  <c r="AA91" i="222"/>
  <c r="Z91" i="222"/>
  <c r="X91" i="222"/>
  <c r="S91" i="222"/>
  <c r="R91" i="222"/>
  <c r="P91" i="222"/>
  <c r="K91" i="222"/>
  <c r="J91" i="222"/>
  <c r="H91" i="222"/>
  <c r="AX90" i="222"/>
  <c r="AP90" i="222"/>
  <c r="AN90" i="222"/>
  <c r="AH90" i="222"/>
  <c r="AI90" i="222"/>
  <c r="Z90" i="222"/>
  <c r="AA90" i="222"/>
  <c r="R90" i="222"/>
  <c r="S90" i="222"/>
  <c r="J90" i="222"/>
  <c r="K90" i="222"/>
  <c r="AY89" i="222"/>
  <c r="AX89" i="222"/>
  <c r="AV89" i="222"/>
  <c r="AQ89" i="222"/>
  <c r="AP89" i="222"/>
  <c r="AN89" i="222"/>
  <c r="AI89" i="222"/>
  <c r="AH89" i="222"/>
  <c r="AF89" i="222"/>
  <c r="AA89" i="222"/>
  <c r="Z89" i="222"/>
  <c r="X89" i="222"/>
  <c r="S89" i="222"/>
  <c r="R89" i="222"/>
  <c r="P89" i="222"/>
  <c r="K89" i="222"/>
  <c r="J89" i="222"/>
  <c r="H89" i="222"/>
  <c r="AY88" i="222"/>
  <c r="AX88" i="222"/>
  <c r="AV88" i="222"/>
  <c r="AQ88" i="222"/>
  <c r="AP88" i="222"/>
  <c r="AN88" i="222"/>
  <c r="AI88" i="222"/>
  <c r="AH88" i="222"/>
  <c r="AF88" i="222"/>
  <c r="AA88" i="222"/>
  <c r="Z88" i="222"/>
  <c r="X88" i="222"/>
  <c r="S88" i="222"/>
  <c r="R88" i="222"/>
  <c r="P88" i="222"/>
  <c r="K88" i="222"/>
  <c r="J88" i="222"/>
  <c r="H88" i="222"/>
  <c r="AY87" i="222"/>
  <c r="AX87" i="222"/>
  <c r="AV87" i="222"/>
  <c r="AQ87" i="222"/>
  <c r="AP87" i="222"/>
  <c r="AN87" i="222"/>
  <c r="AI87" i="222"/>
  <c r="AH87" i="222"/>
  <c r="AF87" i="222"/>
  <c r="AA87" i="222"/>
  <c r="Z87" i="222"/>
  <c r="X87" i="222"/>
  <c r="S87" i="222"/>
  <c r="R87" i="222"/>
  <c r="P87" i="222"/>
  <c r="K87" i="222"/>
  <c r="J87" i="222"/>
  <c r="H87" i="222"/>
  <c r="AY86" i="222"/>
  <c r="AX86" i="222"/>
  <c r="AV86" i="222"/>
  <c r="AQ86" i="222"/>
  <c r="AP86" i="222"/>
  <c r="AN86" i="222"/>
  <c r="AI86" i="222"/>
  <c r="AH86" i="222"/>
  <c r="AF86" i="222"/>
  <c r="AA86" i="222"/>
  <c r="Z86" i="222"/>
  <c r="X86" i="222"/>
  <c r="S86" i="222"/>
  <c r="R86" i="222"/>
  <c r="P86" i="222"/>
  <c r="K86" i="222"/>
  <c r="J86" i="222"/>
  <c r="H86" i="222"/>
  <c r="AY85" i="222"/>
  <c r="AX85" i="222"/>
  <c r="AV85" i="222"/>
  <c r="AQ85" i="222"/>
  <c r="AP85" i="222"/>
  <c r="AN85" i="222"/>
  <c r="AI85" i="222"/>
  <c r="AH85" i="222"/>
  <c r="AF85" i="222"/>
  <c r="AA85" i="222"/>
  <c r="Z85" i="222"/>
  <c r="X85" i="222"/>
  <c r="S85" i="222"/>
  <c r="R85" i="222"/>
  <c r="P85" i="222"/>
  <c r="K85" i="222"/>
  <c r="J85" i="222"/>
  <c r="H85" i="222"/>
  <c r="AY84" i="222"/>
  <c r="AX84" i="222"/>
  <c r="AV84" i="222"/>
  <c r="AQ84" i="222"/>
  <c r="AP84" i="222"/>
  <c r="AN84" i="222"/>
  <c r="AI84" i="222"/>
  <c r="AH84" i="222"/>
  <c r="AF84" i="222"/>
  <c r="AA84" i="222"/>
  <c r="Z84" i="222"/>
  <c r="X84" i="222"/>
  <c r="S84" i="222"/>
  <c r="R84" i="222"/>
  <c r="P84" i="222"/>
  <c r="K84" i="222"/>
  <c r="J84" i="222"/>
  <c r="H84" i="222"/>
  <c r="AY83" i="222"/>
  <c r="AX83" i="222"/>
  <c r="AV83" i="222"/>
  <c r="AQ83" i="222"/>
  <c r="AP83" i="222"/>
  <c r="AN83" i="222"/>
  <c r="AI83" i="222"/>
  <c r="AH83" i="222"/>
  <c r="AF83" i="222"/>
  <c r="AA83" i="222"/>
  <c r="Z83" i="222"/>
  <c r="X83" i="222"/>
  <c r="S83" i="222"/>
  <c r="R83" i="222"/>
  <c r="P83" i="222"/>
  <c r="K83" i="222"/>
  <c r="J83" i="222"/>
  <c r="H83" i="222"/>
  <c r="AY82" i="222"/>
  <c r="AX82" i="222"/>
  <c r="AV82" i="222"/>
  <c r="AQ82" i="222"/>
  <c r="AP82" i="222"/>
  <c r="AN82" i="222"/>
  <c r="AI82" i="222"/>
  <c r="AH82" i="222"/>
  <c r="AF82" i="222"/>
  <c r="AA82" i="222"/>
  <c r="Z82" i="222"/>
  <c r="X82" i="222"/>
  <c r="S82" i="222"/>
  <c r="R82" i="222"/>
  <c r="P82" i="222"/>
  <c r="K82" i="222"/>
  <c r="J82" i="222"/>
  <c r="H82" i="222"/>
  <c r="AY81" i="222"/>
  <c r="AX81" i="222"/>
  <c r="AV81" i="222"/>
  <c r="AQ81" i="222"/>
  <c r="AP81" i="222"/>
  <c r="AN81" i="222"/>
  <c r="AI81" i="222"/>
  <c r="AH81" i="222"/>
  <c r="AF81" i="222"/>
  <c r="AA81" i="222"/>
  <c r="Z81" i="222"/>
  <c r="X81" i="222"/>
  <c r="S81" i="222"/>
  <c r="R81" i="222"/>
  <c r="P81" i="222"/>
  <c r="K81" i="222"/>
  <c r="J81" i="222"/>
  <c r="H81" i="222"/>
  <c r="AY80" i="222"/>
  <c r="AX80" i="222"/>
  <c r="AV80" i="222"/>
  <c r="AQ80" i="222"/>
  <c r="AP80" i="222"/>
  <c r="AN80" i="222"/>
  <c r="AI80" i="222"/>
  <c r="AH80" i="222"/>
  <c r="AF80" i="222"/>
  <c r="AA80" i="222"/>
  <c r="Z80" i="222"/>
  <c r="X80" i="222"/>
  <c r="S80" i="222"/>
  <c r="R80" i="222"/>
  <c r="P80" i="222"/>
  <c r="K80" i="222"/>
  <c r="J80" i="222"/>
  <c r="H80" i="222"/>
  <c r="AY79" i="222"/>
  <c r="AX79" i="222"/>
  <c r="AV79" i="222"/>
  <c r="AQ79" i="222"/>
  <c r="AP79" i="222"/>
  <c r="AN79" i="222"/>
  <c r="AI79" i="222"/>
  <c r="AH79" i="222"/>
  <c r="AF79" i="222"/>
  <c r="AA79" i="222"/>
  <c r="Z79" i="222"/>
  <c r="X79" i="222"/>
  <c r="S79" i="222"/>
  <c r="R79" i="222"/>
  <c r="P79" i="222"/>
  <c r="K79" i="222"/>
  <c r="J79" i="222"/>
  <c r="H79" i="222"/>
  <c r="AY78" i="222"/>
  <c r="AX78" i="222"/>
  <c r="AV78" i="222"/>
  <c r="AQ78" i="222"/>
  <c r="AP78" i="222"/>
  <c r="AN78" i="222"/>
  <c r="AI78" i="222"/>
  <c r="AH78" i="222"/>
  <c r="AF78" i="222"/>
  <c r="AA78" i="222"/>
  <c r="Z78" i="222"/>
  <c r="X78" i="222"/>
  <c r="S78" i="222"/>
  <c r="R78" i="222"/>
  <c r="P78" i="222"/>
  <c r="K78" i="222"/>
  <c r="J78" i="222"/>
  <c r="H78" i="222"/>
  <c r="AY77" i="222"/>
  <c r="AX77" i="222"/>
  <c r="AV77" i="222"/>
  <c r="AQ77" i="222"/>
  <c r="AP77" i="222"/>
  <c r="AN77" i="222"/>
  <c r="AI77" i="222"/>
  <c r="AH77" i="222"/>
  <c r="AF77" i="222"/>
  <c r="AA77" i="222"/>
  <c r="Z77" i="222"/>
  <c r="X77" i="222"/>
  <c r="S77" i="222"/>
  <c r="R77" i="222"/>
  <c r="P77" i="222"/>
  <c r="K77" i="222"/>
  <c r="J77" i="222"/>
  <c r="H77" i="222"/>
  <c r="AY76" i="222"/>
  <c r="AX76" i="222"/>
  <c r="AV76" i="222"/>
  <c r="AQ76" i="222"/>
  <c r="AP76" i="222"/>
  <c r="AN76" i="222"/>
  <c r="AI76" i="222"/>
  <c r="AH76" i="222"/>
  <c r="AF76" i="222"/>
  <c r="AA76" i="222"/>
  <c r="Z76" i="222"/>
  <c r="X76" i="222"/>
  <c r="S76" i="222"/>
  <c r="R76" i="222"/>
  <c r="P76" i="222"/>
  <c r="K76" i="222"/>
  <c r="J76" i="222"/>
  <c r="H76" i="222"/>
  <c r="AY75" i="222"/>
  <c r="AX75" i="222"/>
  <c r="AV75" i="222"/>
  <c r="AQ75" i="222"/>
  <c r="AP75" i="222"/>
  <c r="AN75" i="222"/>
  <c r="AI75" i="222"/>
  <c r="AH75" i="222"/>
  <c r="AF75" i="222"/>
  <c r="AA75" i="222"/>
  <c r="Z75" i="222"/>
  <c r="X75" i="222"/>
  <c r="S75" i="222"/>
  <c r="R75" i="222"/>
  <c r="P75" i="222"/>
  <c r="K75" i="222"/>
  <c r="J75" i="222"/>
  <c r="H75" i="222"/>
  <c r="AY74" i="222"/>
  <c r="AX74" i="222"/>
  <c r="AV74" i="222"/>
  <c r="AQ74" i="222"/>
  <c r="AP74" i="222"/>
  <c r="AN74" i="222"/>
  <c r="AI74" i="222"/>
  <c r="AH74" i="222"/>
  <c r="AF74" i="222"/>
  <c r="AA74" i="222"/>
  <c r="Z74" i="222"/>
  <c r="X74" i="222"/>
  <c r="S74" i="222"/>
  <c r="R74" i="222"/>
  <c r="P74" i="222"/>
  <c r="K74" i="222"/>
  <c r="J74" i="222"/>
  <c r="H74" i="222"/>
  <c r="AX73" i="222"/>
  <c r="AY73" i="222"/>
  <c r="AP73" i="222"/>
  <c r="AH73" i="222"/>
  <c r="AI73" i="222"/>
  <c r="Z73" i="222"/>
  <c r="X73" i="222"/>
  <c r="R73" i="222"/>
  <c r="S73" i="222"/>
  <c r="J73" i="222"/>
  <c r="K73" i="222"/>
  <c r="AY72" i="222"/>
  <c r="AX72" i="222"/>
  <c r="AV72" i="222"/>
  <c r="AQ72" i="222"/>
  <c r="AP72" i="222"/>
  <c r="AN72" i="222"/>
  <c r="AI72" i="222"/>
  <c r="AH72" i="222"/>
  <c r="AF72" i="222"/>
  <c r="AA72" i="222"/>
  <c r="Z72" i="222"/>
  <c r="X72" i="222"/>
  <c r="S72" i="222"/>
  <c r="R72" i="222"/>
  <c r="P72" i="222"/>
  <c r="K72" i="222"/>
  <c r="J72" i="222"/>
  <c r="H72" i="222"/>
  <c r="AY71" i="222"/>
  <c r="AX71" i="222"/>
  <c r="AV71" i="222"/>
  <c r="AQ71" i="222"/>
  <c r="AP71" i="222"/>
  <c r="AN71" i="222"/>
  <c r="AI71" i="222"/>
  <c r="AH71" i="222"/>
  <c r="AF71" i="222"/>
  <c r="AA71" i="222"/>
  <c r="Z71" i="222"/>
  <c r="X71" i="222"/>
  <c r="S71" i="222"/>
  <c r="R71" i="222"/>
  <c r="P71" i="222"/>
  <c r="K71" i="222"/>
  <c r="J71" i="222"/>
  <c r="H71" i="222"/>
  <c r="AY70" i="222"/>
  <c r="AX70" i="222"/>
  <c r="AV70" i="222"/>
  <c r="AQ70" i="222"/>
  <c r="AP70" i="222"/>
  <c r="AN70" i="222"/>
  <c r="AI70" i="222"/>
  <c r="AH70" i="222"/>
  <c r="AF70" i="222"/>
  <c r="AA70" i="222"/>
  <c r="Z70" i="222"/>
  <c r="X70" i="222"/>
  <c r="S70" i="222"/>
  <c r="R70" i="222"/>
  <c r="P70" i="222"/>
  <c r="K70" i="222"/>
  <c r="J70" i="222"/>
  <c r="H70" i="222"/>
  <c r="AY69" i="222"/>
  <c r="AX69" i="222"/>
  <c r="AV69" i="222"/>
  <c r="AQ69" i="222"/>
  <c r="AP69" i="222"/>
  <c r="AN69" i="222"/>
  <c r="AI69" i="222"/>
  <c r="AH69" i="222"/>
  <c r="AF69" i="222"/>
  <c r="AA69" i="222"/>
  <c r="Z69" i="222"/>
  <c r="X69" i="222"/>
  <c r="S69" i="222"/>
  <c r="R69" i="222"/>
  <c r="P69" i="222"/>
  <c r="K69" i="222"/>
  <c r="J69" i="222"/>
  <c r="H69" i="222"/>
  <c r="AY68" i="222"/>
  <c r="AX68" i="222"/>
  <c r="AV68" i="222"/>
  <c r="AQ68" i="222"/>
  <c r="AP68" i="222"/>
  <c r="AN68" i="222"/>
  <c r="AI68" i="222"/>
  <c r="AH68" i="222"/>
  <c r="AF68" i="222"/>
  <c r="AA68" i="222"/>
  <c r="Z68" i="222"/>
  <c r="X68" i="222"/>
  <c r="S68" i="222"/>
  <c r="R68" i="222"/>
  <c r="P68" i="222"/>
  <c r="K68" i="222"/>
  <c r="J68" i="222"/>
  <c r="H68" i="222"/>
  <c r="AY67" i="222"/>
  <c r="AX67" i="222"/>
  <c r="AV67" i="222"/>
  <c r="AQ67" i="222"/>
  <c r="AP67" i="222"/>
  <c r="AN67" i="222"/>
  <c r="AI67" i="222"/>
  <c r="AH67" i="222"/>
  <c r="AF67" i="222"/>
  <c r="AA67" i="222"/>
  <c r="Z67" i="222"/>
  <c r="X67" i="222"/>
  <c r="S67" i="222"/>
  <c r="R67" i="222"/>
  <c r="P67" i="222"/>
  <c r="K67" i="222"/>
  <c r="J67" i="222"/>
  <c r="H67" i="222"/>
  <c r="AY66" i="222"/>
  <c r="AX66" i="222"/>
  <c r="AV66" i="222"/>
  <c r="AQ66" i="222"/>
  <c r="AP66" i="222"/>
  <c r="AN66" i="222"/>
  <c r="AI66" i="222"/>
  <c r="AH66" i="222"/>
  <c r="AF66" i="222"/>
  <c r="AA66" i="222"/>
  <c r="Z66" i="222"/>
  <c r="X66" i="222"/>
  <c r="S66" i="222"/>
  <c r="R66" i="222"/>
  <c r="P66" i="222"/>
  <c r="K66" i="222"/>
  <c r="J66" i="222"/>
  <c r="H66" i="222"/>
  <c r="AY65" i="222"/>
  <c r="AX65" i="222"/>
  <c r="AV65" i="222"/>
  <c r="AQ65" i="222"/>
  <c r="AP65" i="222"/>
  <c r="AN65" i="222"/>
  <c r="AI65" i="222"/>
  <c r="AH65" i="222"/>
  <c r="AF65" i="222"/>
  <c r="AA65" i="222"/>
  <c r="Z65" i="222"/>
  <c r="X65" i="222"/>
  <c r="S65" i="222"/>
  <c r="R65" i="222"/>
  <c r="P65" i="222"/>
  <c r="K65" i="222"/>
  <c r="J65" i="222"/>
  <c r="H65" i="222"/>
  <c r="AY64" i="222"/>
  <c r="AX64" i="222"/>
  <c r="AV64" i="222"/>
  <c r="AQ64" i="222"/>
  <c r="AP64" i="222"/>
  <c r="AN64" i="222"/>
  <c r="AI64" i="222"/>
  <c r="AH64" i="222"/>
  <c r="AF64" i="222"/>
  <c r="AA64" i="222"/>
  <c r="Z64" i="222"/>
  <c r="X64" i="222"/>
  <c r="S64" i="222"/>
  <c r="R64" i="222"/>
  <c r="P64" i="222"/>
  <c r="K64" i="222"/>
  <c r="J64" i="222"/>
  <c r="H64" i="222"/>
  <c r="AY63" i="222"/>
  <c r="AX63" i="222"/>
  <c r="AV63" i="222"/>
  <c r="AQ63" i="222"/>
  <c r="AP63" i="222"/>
  <c r="AN63" i="222"/>
  <c r="AI63" i="222"/>
  <c r="AH63" i="222"/>
  <c r="AF63" i="222"/>
  <c r="AA63" i="222"/>
  <c r="Z63" i="222"/>
  <c r="X63" i="222"/>
  <c r="S63" i="222"/>
  <c r="R63" i="222"/>
  <c r="P63" i="222"/>
  <c r="K63" i="222"/>
  <c r="J63" i="222"/>
  <c r="H63" i="222"/>
  <c r="AY62" i="222"/>
  <c r="AX62" i="222"/>
  <c r="AV62" i="222"/>
  <c r="AQ62" i="222"/>
  <c r="AP62" i="222"/>
  <c r="AN62" i="222"/>
  <c r="AI62" i="222"/>
  <c r="AH62" i="222"/>
  <c r="AF62" i="222"/>
  <c r="AA62" i="222"/>
  <c r="Z62" i="222"/>
  <c r="X62" i="222"/>
  <c r="S62" i="222"/>
  <c r="R62" i="222"/>
  <c r="P62" i="222"/>
  <c r="K62" i="222"/>
  <c r="J62" i="222"/>
  <c r="H62" i="222"/>
  <c r="AY61" i="222"/>
  <c r="AX61" i="222"/>
  <c r="AV61" i="222"/>
  <c r="AQ61" i="222"/>
  <c r="AP61" i="222"/>
  <c r="AN61" i="222"/>
  <c r="AI61" i="222"/>
  <c r="AH61" i="222"/>
  <c r="AF61" i="222"/>
  <c r="AA61" i="222"/>
  <c r="Z61" i="222"/>
  <c r="X61" i="222"/>
  <c r="S61" i="222"/>
  <c r="R61" i="222"/>
  <c r="P61" i="222"/>
  <c r="K61" i="222"/>
  <c r="J61" i="222"/>
  <c r="H61" i="222"/>
  <c r="AY60" i="222"/>
  <c r="AX60" i="222"/>
  <c r="AV60" i="222"/>
  <c r="AQ60" i="222"/>
  <c r="AP60" i="222"/>
  <c r="AN60" i="222"/>
  <c r="AI60" i="222"/>
  <c r="AH60" i="222"/>
  <c r="AF60" i="222"/>
  <c r="AA60" i="222"/>
  <c r="Z60" i="222"/>
  <c r="X60" i="222"/>
  <c r="S60" i="222"/>
  <c r="R60" i="222"/>
  <c r="P60" i="222"/>
  <c r="K60" i="222"/>
  <c r="J60" i="222"/>
  <c r="H60" i="222"/>
  <c r="AY59" i="222"/>
  <c r="AX59" i="222"/>
  <c r="AV59" i="222"/>
  <c r="AQ59" i="222"/>
  <c r="AP59" i="222"/>
  <c r="AN59" i="222"/>
  <c r="AI59" i="222"/>
  <c r="AH59" i="222"/>
  <c r="AF59" i="222"/>
  <c r="AA59" i="222"/>
  <c r="Z59" i="222"/>
  <c r="X59" i="222"/>
  <c r="S59" i="222"/>
  <c r="R59" i="222"/>
  <c r="P59" i="222"/>
  <c r="K59" i="222"/>
  <c r="J59" i="222"/>
  <c r="H59" i="222"/>
  <c r="AY58" i="222"/>
  <c r="AX58" i="222"/>
  <c r="AV58" i="222"/>
  <c r="AQ58" i="222"/>
  <c r="AP58" i="222"/>
  <c r="AN58" i="222"/>
  <c r="AI58" i="222"/>
  <c r="AH58" i="222"/>
  <c r="AF58" i="222"/>
  <c r="AA58" i="222"/>
  <c r="Z58" i="222"/>
  <c r="X58" i="222"/>
  <c r="S58" i="222"/>
  <c r="R58" i="222"/>
  <c r="P58" i="222"/>
  <c r="K58" i="222"/>
  <c r="J58" i="222"/>
  <c r="H58" i="222"/>
  <c r="AY57" i="222"/>
  <c r="AX57" i="222"/>
  <c r="AV57" i="222"/>
  <c r="AQ57" i="222"/>
  <c r="AP57" i="222"/>
  <c r="AN57" i="222"/>
  <c r="AI57" i="222"/>
  <c r="AH57" i="222"/>
  <c r="AF57" i="222"/>
  <c r="AA57" i="222"/>
  <c r="Z57" i="222"/>
  <c r="X57" i="222"/>
  <c r="S57" i="222"/>
  <c r="R57" i="222"/>
  <c r="P57" i="222"/>
  <c r="K57" i="222"/>
  <c r="J57" i="222"/>
  <c r="H57" i="222"/>
  <c r="AX56" i="222"/>
  <c r="AP56" i="222"/>
  <c r="AN56" i="222"/>
  <c r="AH56" i="222"/>
  <c r="AI56" i="222"/>
  <c r="Z56" i="222"/>
  <c r="AA56" i="222"/>
  <c r="R56" i="222"/>
  <c r="S56" i="222"/>
  <c r="J56" i="222"/>
  <c r="K56" i="222"/>
  <c r="AY55" i="222"/>
  <c r="AX55" i="222"/>
  <c r="AV55" i="222"/>
  <c r="AQ55" i="222"/>
  <c r="AP55" i="222"/>
  <c r="AN55" i="222"/>
  <c r="AI55" i="222"/>
  <c r="AH55" i="222"/>
  <c r="AF55" i="222"/>
  <c r="AA55" i="222"/>
  <c r="Z55" i="222"/>
  <c r="X55" i="222"/>
  <c r="S55" i="222"/>
  <c r="R55" i="222"/>
  <c r="P55" i="222"/>
  <c r="K55" i="222"/>
  <c r="J55" i="222"/>
  <c r="H55" i="222"/>
  <c r="AY54" i="222"/>
  <c r="AX54" i="222"/>
  <c r="AV54" i="222"/>
  <c r="AQ54" i="222"/>
  <c r="AP54" i="222"/>
  <c r="AN54" i="222"/>
  <c r="AI54" i="222"/>
  <c r="AH54" i="222"/>
  <c r="AF54" i="222"/>
  <c r="AA54" i="222"/>
  <c r="Z54" i="222"/>
  <c r="X54" i="222"/>
  <c r="S54" i="222"/>
  <c r="R54" i="222"/>
  <c r="P54" i="222"/>
  <c r="K54" i="222"/>
  <c r="J54" i="222"/>
  <c r="H54" i="222"/>
  <c r="AY53" i="222"/>
  <c r="AX53" i="222"/>
  <c r="AV53" i="222"/>
  <c r="AQ53" i="222"/>
  <c r="AP53" i="222"/>
  <c r="AN53" i="222"/>
  <c r="AI53" i="222"/>
  <c r="AH53" i="222"/>
  <c r="AF53" i="222"/>
  <c r="AA53" i="222"/>
  <c r="Z53" i="222"/>
  <c r="X53" i="222"/>
  <c r="S53" i="222"/>
  <c r="R53" i="222"/>
  <c r="P53" i="222"/>
  <c r="K53" i="222"/>
  <c r="J53" i="222"/>
  <c r="H53" i="222"/>
  <c r="AY52" i="222"/>
  <c r="AX52" i="222"/>
  <c r="AV52" i="222"/>
  <c r="AQ52" i="222"/>
  <c r="AP52" i="222"/>
  <c r="AN52" i="222"/>
  <c r="AI52" i="222"/>
  <c r="AH52" i="222"/>
  <c r="AF52" i="222"/>
  <c r="AA52" i="222"/>
  <c r="Z52" i="222"/>
  <c r="X52" i="222"/>
  <c r="S52" i="222"/>
  <c r="R52" i="222"/>
  <c r="P52" i="222"/>
  <c r="K52" i="222"/>
  <c r="J52" i="222"/>
  <c r="H52" i="222"/>
  <c r="AY51" i="222"/>
  <c r="AX51" i="222"/>
  <c r="AV51" i="222"/>
  <c r="AQ51" i="222"/>
  <c r="AP51" i="222"/>
  <c r="AN51" i="222"/>
  <c r="AI51" i="222"/>
  <c r="AH51" i="222"/>
  <c r="AF51" i="222"/>
  <c r="AA51" i="222"/>
  <c r="Z51" i="222"/>
  <c r="X51" i="222"/>
  <c r="S51" i="222"/>
  <c r="R51" i="222"/>
  <c r="P51" i="222"/>
  <c r="K51" i="222"/>
  <c r="J51" i="222"/>
  <c r="H51" i="222"/>
  <c r="AY50" i="222"/>
  <c r="AX50" i="222"/>
  <c r="AV50" i="222"/>
  <c r="AQ50" i="222"/>
  <c r="AP50" i="222"/>
  <c r="AN50" i="222"/>
  <c r="AI50" i="222"/>
  <c r="AH50" i="222"/>
  <c r="AF50" i="222"/>
  <c r="AA50" i="222"/>
  <c r="Z50" i="222"/>
  <c r="X50" i="222"/>
  <c r="S50" i="222"/>
  <c r="R50" i="222"/>
  <c r="P50" i="222"/>
  <c r="K50" i="222"/>
  <c r="J50" i="222"/>
  <c r="H50" i="222"/>
  <c r="AY49" i="222"/>
  <c r="AX49" i="222"/>
  <c r="AV49" i="222"/>
  <c r="AQ49" i="222"/>
  <c r="AP49" i="222"/>
  <c r="AN49" i="222"/>
  <c r="AI49" i="222"/>
  <c r="AH49" i="222"/>
  <c r="AF49" i="222"/>
  <c r="AA49" i="222"/>
  <c r="Z49" i="222"/>
  <c r="X49" i="222"/>
  <c r="S49" i="222"/>
  <c r="R49" i="222"/>
  <c r="P49" i="222"/>
  <c r="K49" i="222"/>
  <c r="J49" i="222"/>
  <c r="H49" i="222"/>
  <c r="AY48" i="222"/>
  <c r="AX48" i="222"/>
  <c r="AV48" i="222"/>
  <c r="AQ48" i="222"/>
  <c r="AP48" i="222"/>
  <c r="AN48" i="222"/>
  <c r="AI48" i="222"/>
  <c r="AH48" i="222"/>
  <c r="AF48" i="222"/>
  <c r="AA48" i="222"/>
  <c r="Z48" i="222"/>
  <c r="X48" i="222"/>
  <c r="S48" i="222"/>
  <c r="R48" i="222"/>
  <c r="P48" i="222"/>
  <c r="K48" i="222"/>
  <c r="J48" i="222"/>
  <c r="H48" i="222"/>
  <c r="AY47" i="222"/>
  <c r="AX47" i="222"/>
  <c r="AV47" i="222"/>
  <c r="AQ47" i="222"/>
  <c r="AP47" i="222"/>
  <c r="AN47" i="222"/>
  <c r="AI47" i="222"/>
  <c r="AH47" i="222"/>
  <c r="AF47" i="222"/>
  <c r="AA47" i="222"/>
  <c r="Z47" i="222"/>
  <c r="X47" i="222"/>
  <c r="S47" i="222"/>
  <c r="R47" i="222"/>
  <c r="P47" i="222"/>
  <c r="K47" i="222"/>
  <c r="J47" i="222"/>
  <c r="H47" i="222"/>
  <c r="AY46" i="222"/>
  <c r="AX46" i="222"/>
  <c r="AV46" i="222"/>
  <c r="AQ46" i="222"/>
  <c r="AP46" i="222"/>
  <c r="AN46" i="222"/>
  <c r="AI46" i="222"/>
  <c r="AH46" i="222"/>
  <c r="AF46" i="222"/>
  <c r="AA46" i="222"/>
  <c r="Z46" i="222"/>
  <c r="X46" i="222"/>
  <c r="S46" i="222"/>
  <c r="R46" i="222"/>
  <c r="P46" i="222"/>
  <c r="K46" i="222"/>
  <c r="J46" i="222"/>
  <c r="H46" i="222"/>
  <c r="AY45" i="222"/>
  <c r="AX45" i="222"/>
  <c r="AV45" i="222"/>
  <c r="AQ45" i="222"/>
  <c r="AP45" i="222"/>
  <c r="AN45" i="222"/>
  <c r="AI45" i="222"/>
  <c r="AH45" i="222"/>
  <c r="AF45" i="222"/>
  <c r="AA45" i="222"/>
  <c r="Z45" i="222"/>
  <c r="X45" i="222"/>
  <c r="S45" i="222"/>
  <c r="R45" i="222"/>
  <c r="P45" i="222"/>
  <c r="K45" i="222"/>
  <c r="J45" i="222"/>
  <c r="H45" i="222"/>
  <c r="AY44" i="222"/>
  <c r="AX44" i="222"/>
  <c r="AV44" i="222"/>
  <c r="AQ44" i="222"/>
  <c r="AP44" i="222"/>
  <c r="AN44" i="222"/>
  <c r="AI44" i="222"/>
  <c r="AH44" i="222"/>
  <c r="AF44" i="222"/>
  <c r="AA44" i="222"/>
  <c r="Z44" i="222"/>
  <c r="X44" i="222"/>
  <c r="S44" i="222"/>
  <c r="R44" i="222"/>
  <c r="P44" i="222"/>
  <c r="K44" i="222"/>
  <c r="J44" i="222"/>
  <c r="H44" i="222"/>
  <c r="AY43" i="222"/>
  <c r="AX43" i="222"/>
  <c r="AV43" i="222"/>
  <c r="AQ43" i="222"/>
  <c r="AP43" i="222"/>
  <c r="AN43" i="222"/>
  <c r="AI43" i="222"/>
  <c r="AH43" i="222"/>
  <c r="AF43" i="222"/>
  <c r="AA43" i="222"/>
  <c r="Z43" i="222"/>
  <c r="X43" i="222"/>
  <c r="S43" i="222"/>
  <c r="R43" i="222"/>
  <c r="P43" i="222"/>
  <c r="K43" i="222"/>
  <c r="J43" i="222"/>
  <c r="H43" i="222"/>
  <c r="AY42" i="222"/>
  <c r="AX42" i="222"/>
  <c r="AV42" i="222"/>
  <c r="AQ42" i="222"/>
  <c r="AP42" i="222"/>
  <c r="AN42" i="222"/>
  <c r="AI42" i="222"/>
  <c r="AH42" i="222"/>
  <c r="AF42" i="222"/>
  <c r="AA42" i="222"/>
  <c r="Z42" i="222"/>
  <c r="X42" i="222"/>
  <c r="S42" i="222"/>
  <c r="R42" i="222"/>
  <c r="P42" i="222"/>
  <c r="K42" i="222"/>
  <c r="J42" i="222"/>
  <c r="H42" i="222"/>
  <c r="AY41" i="222"/>
  <c r="AX41" i="222"/>
  <c r="AV41" i="222"/>
  <c r="AQ41" i="222"/>
  <c r="AP41" i="222"/>
  <c r="AN41" i="222"/>
  <c r="AI41" i="222"/>
  <c r="AH41" i="222"/>
  <c r="AF41" i="222"/>
  <c r="AA41" i="222"/>
  <c r="Z41" i="222"/>
  <c r="X41" i="222"/>
  <c r="S41" i="222"/>
  <c r="R41" i="222"/>
  <c r="P41" i="222"/>
  <c r="K41" i="222"/>
  <c r="J41" i="222"/>
  <c r="H41" i="222"/>
  <c r="AY40" i="222"/>
  <c r="AX40" i="222"/>
  <c r="AV40" i="222"/>
  <c r="AQ40" i="222"/>
  <c r="AP40" i="222"/>
  <c r="AN40" i="222"/>
  <c r="AI40" i="222"/>
  <c r="AH40" i="222"/>
  <c r="AF40" i="222"/>
  <c r="AA40" i="222"/>
  <c r="Z40" i="222"/>
  <c r="X40" i="222"/>
  <c r="S40" i="222"/>
  <c r="R40" i="222"/>
  <c r="P40" i="222"/>
  <c r="K40" i="222"/>
  <c r="J40" i="222"/>
  <c r="H40" i="222"/>
  <c r="AX39" i="222"/>
  <c r="AP39" i="222"/>
  <c r="AH39" i="222"/>
  <c r="Z39" i="222"/>
  <c r="R39" i="222"/>
  <c r="J39" i="222"/>
  <c r="AY38" i="222"/>
  <c r="AX38" i="222"/>
  <c r="AV38" i="222"/>
  <c r="AQ38" i="222"/>
  <c r="AP38" i="222"/>
  <c r="AN38" i="222"/>
  <c r="AI38" i="222"/>
  <c r="AH38" i="222"/>
  <c r="AF38" i="222"/>
  <c r="AA38" i="222"/>
  <c r="Z38" i="222"/>
  <c r="X38" i="222"/>
  <c r="S38" i="222"/>
  <c r="R38" i="222"/>
  <c r="P38" i="222"/>
  <c r="K38" i="222"/>
  <c r="J38" i="222"/>
  <c r="H38" i="222"/>
  <c r="AY37" i="222"/>
  <c r="AX37" i="222"/>
  <c r="AV37" i="222"/>
  <c r="AQ37" i="222"/>
  <c r="AP37" i="222"/>
  <c r="AN37" i="222"/>
  <c r="AI37" i="222"/>
  <c r="AH37" i="222"/>
  <c r="AF37" i="222"/>
  <c r="AA37" i="222"/>
  <c r="Z37" i="222"/>
  <c r="X37" i="222"/>
  <c r="S37" i="222"/>
  <c r="R37" i="222"/>
  <c r="P37" i="222"/>
  <c r="K37" i="222"/>
  <c r="J37" i="222"/>
  <c r="H37" i="222"/>
  <c r="AY36" i="222"/>
  <c r="AX36" i="222"/>
  <c r="AV36" i="222"/>
  <c r="AQ36" i="222"/>
  <c r="AP36" i="222"/>
  <c r="AN36" i="222"/>
  <c r="AI36" i="222"/>
  <c r="AH36" i="222"/>
  <c r="AF36" i="222"/>
  <c r="AA36" i="222"/>
  <c r="Z36" i="222"/>
  <c r="X36" i="222"/>
  <c r="S36" i="222"/>
  <c r="R36" i="222"/>
  <c r="P36" i="222"/>
  <c r="K36" i="222"/>
  <c r="J36" i="222"/>
  <c r="H36" i="222"/>
  <c r="AY35" i="222"/>
  <c r="AX35" i="222"/>
  <c r="AV35" i="222"/>
  <c r="AQ35" i="222"/>
  <c r="AP35" i="222"/>
  <c r="AN35" i="222"/>
  <c r="AI35" i="222"/>
  <c r="AH35" i="222"/>
  <c r="AF35" i="222"/>
  <c r="AA35" i="222"/>
  <c r="Z35" i="222"/>
  <c r="X35" i="222"/>
  <c r="S35" i="222"/>
  <c r="R35" i="222"/>
  <c r="P35" i="222"/>
  <c r="K35" i="222"/>
  <c r="J35" i="222"/>
  <c r="H35" i="222"/>
  <c r="AY34" i="222"/>
  <c r="AX34" i="222"/>
  <c r="AV34" i="222"/>
  <c r="AQ34" i="222"/>
  <c r="AP34" i="222"/>
  <c r="AN34" i="222"/>
  <c r="AI34" i="222"/>
  <c r="AH34" i="222"/>
  <c r="AF34" i="222"/>
  <c r="AA34" i="222"/>
  <c r="Z34" i="222"/>
  <c r="X34" i="222"/>
  <c r="S34" i="222"/>
  <c r="R34" i="222"/>
  <c r="P34" i="222"/>
  <c r="K34" i="222"/>
  <c r="J34" i="222"/>
  <c r="H34" i="222"/>
  <c r="AY33" i="222"/>
  <c r="AX33" i="222"/>
  <c r="AV33" i="222"/>
  <c r="AQ33" i="222"/>
  <c r="AP33" i="222"/>
  <c r="AN33" i="222"/>
  <c r="AI33" i="222"/>
  <c r="AH33" i="222"/>
  <c r="AF33" i="222"/>
  <c r="AA33" i="222"/>
  <c r="Z33" i="222"/>
  <c r="X33" i="222"/>
  <c r="S33" i="222"/>
  <c r="R33" i="222"/>
  <c r="P33" i="222"/>
  <c r="K33" i="222"/>
  <c r="J33" i="222"/>
  <c r="H33" i="222"/>
  <c r="AY32" i="222"/>
  <c r="AX32" i="222"/>
  <c r="AV32" i="222"/>
  <c r="AQ32" i="222"/>
  <c r="AP32" i="222"/>
  <c r="AN32" i="222"/>
  <c r="AI32" i="222"/>
  <c r="AH32" i="222"/>
  <c r="AF32" i="222"/>
  <c r="AA32" i="222"/>
  <c r="Z32" i="222"/>
  <c r="X32" i="222"/>
  <c r="S32" i="222"/>
  <c r="R32" i="222"/>
  <c r="P32" i="222"/>
  <c r="K32" i="222"/>
  <c r="J32" i="222"/>
  <c r="H32" i="222"/>
  <c r="AY31" i="222"/>
  <c r="AX31" i="222"/>
  <c r="AV31" i="222"/>
  <c r="AQ31" i="222"/>
  <c r="AP31" i="222"/>
  <c r="AN31" i="222"/>
  <c r="AI31" i="222"/>
  <c r="AH31" i="222"/>
  <c r="AF31" i="222"/>
  <c r="AA31" i="222"/>
  <c r="Z31" i="222"/>
  <c r="X31" i="222"/>
  <c r="S31" i="222"/>
  <c r="R31" i="222"/>
  <c r="P31" i="222"/>
  <c r="K31" i="222"/>
  <c r="J31" i="222"/>
  <c r="H31" i="222"/>
  <c r="AY30" i="222"/>
  <c r="AX30" i="222"/>
  <c r="AV30" i="222"/>
  <c r="AQ30" i="222"/>
  <c r="AP30" i="222"/>
  <c r="AN30" i="222"/>
  <c r="AI30" i="222"/>
  <c r="AH30" i="222"/>
  <c r="AF30" i="222"/>
  <c r="AA30" i="222"/>
  <c r="Z30" i="222"/>
  <c r="X30" i="222"/>
  <c r="S30" i="222"/>
  <c r="R30" i="222"/>
  <c r="P30" i="222"/>
  <c r="K30" i="222"/>
  <c r="J30" i="222"/>
  <c r="H30" i="222"/>
  <c r="AY29" i="222"/>
  <c r="AX29" i="222"/>
  <c r="AV29" i="222"/>
  <c r="AQ29" i="222"/>
  <c r="AP29" i="222"/>
  <c r="AN29" i="222"/>
  <c r="AI29" i="222"/>
  <c r="AH29" i="222"/>
  <c r="AF29" i="222"/>
  <c r="AA29" i="222"/>
  <c r="Z29" i="222"/>
  <c r="X29" i="222"/>
  <c r="S29" i="222"/>
  <c r="R29" i="222"/>
  <c r="P29" i="222"/>
  <c r="K29" i="222"/>
  <c r="J29" i="222"/>
  <c r="H29" i="222"/>
  <c r="AY28" i="222"/>
  <c r="AX28" i="222"/>
  <c r="AV28" i="222"/>
  <c r="AQ28" i="222"/>
  <c r="AP28" i="222"/>
  <c r="AN28" i="222"/>
  <c r="AI28" i="222"/>
  <c r="AH28" i="222"/>
  <c r="AF28" i="222"/>
  <c r="AA28" i="222"/>
  <c r="Z28" i="222"/>
  <c r="X28" i="222"/>
  <c r="S28" i="222"/>
  <c r="R28" i="222"/>
  <c r="P28" i="222"/>
  <c r="K28" i="222"/>
  <c r="J28" i="222"/>
  <c r="H28" i="222"/>
  <c r="AY27" i="222"/>
  <c r="AX27" i="222"/>
  <c r="AV27" i="222"/>
  <c r="AQ27" i="222"/>
  <c r="AP27" i="222"/>
  <c r="AN27" i="222"/>
  <c r="AI27" i="222"/>
  <c r="AH27" i="222"/>
  <c r="AF27" i="222"/>
  <c r="AA27" i="222"/>
  <c r="Z27" i="222"/>
  <c r="X27" i="222"/>
  <c r="S27" i="222"/>
  <c r="R27" i="222"/>
  <c r="P27" i="222"/>
  <c r="K27" i="222"/>
  <c r="J27" i="222"/>
  <c r="H27" i="222"/>
  <c r="AY26" i="222"/>
  <c r="AX26" i="222"/>
  <c r="AV26" i="222"/>
  <c r="AQ26" i="222"/>
  <c r="AP26" i="222"/>
  <c r="AN26" i="222"/>
  <c r="AI26" i="222"/>
  <c r="AH26" i="222"/>
  <c r="AF26" i="222"/>
  <c r="AA26" i="222"/>
  <c r="Z26" i="222"/>
  <c r="X26" i="222"/>
  <c r="S26" i="222"/>
  <c r="R26" i="222"/>
  <c r="P26" i="222"/>
  <c r="K26" i="222"/>
  <c r="J26" i="222"/>
  <c r="H26" i="222"/>
  <c r="AY25" i="222"/>
  <c r="AX25" i="222"/>
  <c r="AV25" i="222"/>
  <c r="AQ25" i="222"/>
  <c r="AP25" i="222"/>
  <c r="AN25" i="222"/>
  <c r="AI25" i="222"/>
  <c r="AH25" i="222"/>
  <c r="AF25" i="222"/>
  <c r="AA25" i="222"/>
  <c r="Z25" i="222"/>
  <c r="X25" i="222"/>
  <c r="S25" i="222"/>
  <c r="R25" i="222"/>
  <c r="P25" i="222"/>
  <c r="K25" i="222"/>
  <c r="J25" i="222"/>
  <c r="H25" i="222"/>
  <c r="AY24" i="222"/>
  <c r="AX24" i="222"/>
  <c r="AV24" i="222"/>
  <c r="AQ24" i="222"/>
  <c r="AP24" i="222"/>
  <c r="AN24" i="222"/>
  <c r="AI24" i="222"/>
  <c r="AH24" i="222"/>
  <c r="AF24" i="222"/>
  <c r="AA24" i="222"/>
  <c r="Z24" i="222"/>
  <c r="X24" i="222"/>
  <c r="S24" i="222"/>
  <c r="R24" i="222"/>
  <c r="P24" i="222"/>
  <c r="K24" i="222"/>
  <c r="J24" i="222"/>
  <c r="H24" i="222"/>
  <c r="AY23" i="222"/>
  <c r="AX23" i="222"/>
  <c r="AV23" i="222"/>
  <c r="AQ23" i="222"/>
  <c r="AP23" i="222"/>
  <c r="AN23" i="222"/>
  <c r="AI23" i="222"/>
  <c r="AH23" i="222"/>
  <c r="AF23" i="222"/>
  <c r="AA23" i="222"/>
  <c r="Z23" i="222"/>
  <c r="X23" i="222"/>
  <c r="S23" i="222"/>
  <c r="R23" i="222"/>
  <c r="P23" i="222"/>
  <c r="K23" i="222"/>
  <c r="J23" i="222"/>
  <c r="H23" i="222"/>
  <c r="AX22" i="222"/>
  <c r="AP22" i="222"/>
  <c r="AN22" i="222"/>
  <c r="AH22" i="222"/>
  <c r="Z22" i="222"/>
  <c r="R22" i="222"/>
  <c r="J22" i="222"/>
  <c r="AY21" i="222"/>
  <c r="AX21" i="222"/>
  <c r="AV21" i="222"/>
  <c r="AQ21" i="222"/>
  <c r="AP21" i="222"/>
  <c r="AN21" i="222"/>
  <c r="AI21" i="222"/>
  <c r="AH21" i="222"/>
  <c r="AF21" i="222"/>
  <c r="AA21" i="222"/>
  <c r="Z21" i="222"/>
  <c r="X21" i="222"/>
  <c r="S21" i="222"/>
  <c r="R21" i="222"/>
  <c r="P21" i="222"/>
  <c r="K21" i="222"/>
  <c r="J21" i="222"/>
  <c r="H21" i="222"/>
  <c r="AY20" i="222"/>
  <c r="AX20" i="222"/>
  <c r="AV20" i="222"/>
  <c r="AQ20" i="222"/>
  <c r="AP20" i="222"/>
  <c r="AN20" i="222"/>
  <c r="AI20" i="222"/>
  <c r="AH20" i="222"/>
  <c r="AF20" i="222"/>
  <c r="AA20" i="222"/>
  <c r="Z20" i="222"/>
  <c r="X20" i="222"/>
  <c r="S20" i="222"/>
  <c r="R20" i="222"/>
  <c r="P20" i="222"/>
  <c r="K20" i="222"/>
  <c r="J20" i="222"/>
  <c r="H20" i="222"/>
  <c r="AY19" i="222"/>
  <c r="AX19" i="222"/>
  <c r="AV19" i="222"/>
  <c r="AQ19" i="222"/>
  <c r="AP19" i="222"/>
  <c r="AN19" i="222"/>
  <c r="AI19" i="222"/>
  <c r="AH19" i="222"/>
  <c r="AF19" i="222"/>
  <c r="AA19" i="222"/>
  <c r="Z19" i="222"/>
  <c r="X19" i="222"/>
  <c r="S19" i="222"/>
  <c r="R19" i="222"/>
  <c r="P19" i="222"/>
  <c r="K19" i="222"/>
  <c r="J19" i="222"/>
  <c r="H19" i="222"/>
  <c r="AY18" i="222"/>
  <c r="AX18" i="222"/>
  <c r="AV18" i="222"/>
  <c r="AQ18" i="222"/>
  <c r="AP18" i="222"/>
  <c r="AN18" i="222"/>
  <c r="AI18" i="222"/>
  <c r="AH18" i="222"/>
  <c r="AF18" i="222"/>
  <c r="AA18" i="222"/>
  <c r="Z18" i="222"/>
  <c r="X18" i="222"/>
  <c r="S18" i="222"/>
  <c r="R18" i="222"/>
  <c r="P18" i="222"/>
  <c r="K18" i="222"/>
  <c r="J18" i="222"/>
  <c r="H18" i="222"/>
  <c r="AY17" i="222"/>
  <c r="AX17" i="222"/>
  <c r="AV17" i="222"/>
  <c r="AQ17" i="222"/>
  <c r="AP17" i="222"/>
  <c r="AN17" i="222"/>
  <c r="AI17" i="222"/>
  <c r="AH17" i="222"/>
  <c r="AF17" i="222"/>
  <c r="AA17" i="222"/>
  <c r="Z17" i="222"/>
  <c r="X17" i="222"/>
  <c r="S17" i="222"/>
  <c r="R17" i="222"/>
  <c r="P17" i="222"/>
  <c r="K17" i="222"/>
  <c r="J17" i="222"/>
  <c r="H17" i="222"/>
  <c r="AY16" i="222"/>
  <c r="AX16" i="222"/>
  <c r="AV16" i="222"/>
  <c r="AQ16" i="222"/>
  <c r="AP16" i="222"/>
  <c r="AN16" i="222"/>
  <c r="AI16" i="222"/>
  <c r="AH16" i="222"/>
  <c r="AF16" i="222"/>
  <c r="AA16" i="222"/>
  <c r="Z16" i="222"/>
  <c r="X16" i="222"/>
  <c r="S16" i="222"/>
  <c r="R16" i="222"/>
  <c r="P16" i="222"/>
  <c r="K16" i="222"/>
  <c r="J16" i="222"/>
  <c r="H16" i="222"/>
  <c r="AY15" i="222"/>
  <c r="AX15" i="222"/>
  <c r="AV15" i="222"/>
  <c r="AQ15" i="222"/>
  <c r="AP15" i="222"/>
  <c r="AN15" i="222"/>
  <c r="AI15" i="222"/>
  <c r="AH15" i="222"/>
  <c r="AF15" i="222"/>
  <c r="AA15" i="222"/>
  <c r="Z15" i="222"/>
  <c r="X15" i="222"/>
  <c r="S15" i="222"/>
  <c r="R15" i="222"/>
  <c r="P15" i="222"/>
  <c r="K15" i="222"/>
  <c r="J15" i="222"/>
  <c r="H15" i="222"/>
  <c r="AY14" i="222"/>
  <c r="AX14" i="222"/>
  <c r="AV14" i="222"/>
  <c r="AQ14" i="222"/>
  <c r="AP14" i="222"/>
  <c r="AN14" i="222"/>
  <c r="AI14" i="222"/>
  <c r="AH14" i="222"/>
  <c r="AF14" i="222"/>
  <c r="AA14" i="222"/>
  <c r="Z14" i="222"/>
  <c r="X14" i="222"/>
  <c r="S14" i="222"/>
  <c r="R14" i="222"/>
  <c r="P14" i="222"/>
  <c r="K14" i="222"/>
  <c r="J14" i="222"/>
  <c r="H14" i="222"/>
  <c r="AY13" i="222"/>
  <c r="AX13" i="222"/>
  <c r="AV13" i="222"/>
  <c r="AQ13" i="222"/>
  <c r="AP13" i="222"/>
  <c r="AN13" i="222"/>
  <c r="AI13" i="222"/>
  <c r="AH13" i="222"/>
  <c r="AF13" i="222"/>
  <c r="AA13" i="222"/>
  <c r="Z13" i="222"/>
  <c r="X13" i="222"/>
  <c r="S13" i="222"/>
  <c r="R13" i="222"/>
  <c r="P13" i="222"/>
  <c r="K13" i="222"/>
  <c r="J13" i="222"/>
  <c r="H13" i="222"/>
  <c r="AY12" i="222"/>
  <c r="AX12" i="222"/>
  <c r="AV12" i="222"/>
  <c r="AQ12" i="222"/>
  <c r="AP12" i="222"/>
  <c r="AN12" i="222"/>
  <c r="AI12" i="222"/>
  <c r="AH12" i="222"/>
  <c r="AF12" i="222"/>
  <c r="AA12" i="222"/>
  <c r="Z12" i="222"/>
  <c r="X12" i="222"/>
  <c r="S12" i="222"/>
  <c r="R12" i="222"/>
  <c r="P12" i="222"/>
  <c r="K12" i="222"/>
  <c r="J12" i="222"/>
  <c r="H12" i="222"/>
  <c r="AY11" i="222"/>
  <c r="AX11" i="222"/>
  <c r="AV11" i="222"/>
  <c r="AQ11" i="222"/>
  <c r="AP11" i="222"/>
  <c r="AN11" i="222"/>
  <c r="AI11" i="222"/>
  <c r="AH11" i="222"/>
  <c r="AF11" i="222"/>
  <c r="AA11" i="222"/>
  <c r="Z11" i="222"/>
  <c r="X11" i="222"/>
  <c r="S11" i="222"/>
  <c r="R11" i="222"/>
  <c r="P11" i="222"/>
  <c r="K11" i="222"/>
  <c r="J11" i="222"/>
  <c r="H11" i="222"/>
  <c r="AY10" i="222"/>
  <c r="AX10" i="222"/>
  <c r="AV10" i="222"/>
  <c r="AQ10" i="222"/>
  <c r="AP10" i="222"/>
  <c r="AN10" i="222"/>
  <c r="AI10" i="222"/>
  <c r="AH10" i="222"/>
  <c r="AF10" i="222"/>
  <c r="AA10" i="222"/>
  <c r="Z10" i="222"/>
  <c r="X10" i="222"/>
  <c r="S10" i="222"/>
  <c r="R10" i="222"/>
  <c r="P10" i="222"/>
  <c r="K10" i="222"/>
  <c r="J10" i="222"/>
  <c r="H10" i="222"/>
  <c r="AY9" i="222"/>
  <c r="AX9" i="222"/>
  <c r="AV9" i="222"/>
  <c r="AQ9" i="222"/>
  <c r="AP9" i="222"/>
  <c r="AN9" i="222"/>
  <c r="AI9" i="222"/>
  <c r="AH9" i="222"/>
  <c r="AF9" i="222"/>
  <c r="AA9" i="222"/>
  <c r="Z9" i="222"/>
  <c r="X9" i="222"/>
  <c r="S9" i="222"/>
  <c r="R9" i="222"/>
  <c r="P9" i="222"/>
  <c r="K9" i="222"/>
  <c r="J9" i="222"/>
  <c r="H9" i="222"/>
  <c r="AY8" i="222"/>
  <c r="AX8" i="222"/>
  <c r="AV8" i="222"/>
  <c r="AQ8" i="222"/>
  <c r="AP8" i="222"/>
  <c r="AN8" i="222"/>
  <c r="AI8" i="222"/>
  <c r="AH8" i="222"/>
  <c r="AF8" i="222"/>
  <c r="AA8" i="222"/>
  <c r="Z8" i="222"/>
  <c r="X8" i="222"/>
  <c r="S8" i="222"/>
  <c r="R8" i="222"/>
  <c r="P8" i="222"/>
  <c r="K8" i="222"/>
  <c r="J8" i="222"/>
  <c r="H8" i="222"/>
  <c r="AY7" i="222"/>
  <c r="AX7" i="222"/>
  <c r="AV7" i="222"/>
  <c r="AQ7" i="222"/>
  <c r="AP7" i="222"/>
  <c r="AN7" i="222"/>
  <c r="AI7" i="222"/>
  <c r="AH7" i="222"/>
  <c r="AF7" i="222"/>
  <c r="AA7" i="222"/>
  <c r="Z7" i="222"/>
  <c r="X7" i="222"/>
  <c r="S7" i="222"/>
  <c r="R7" i="222"/>
  <c r="P7" i="222"/>
  <c r="K7" i="222"/>
  <c r="J7" i="222"/>
  <c r="H7" i="222"/>
  <c r="AY6" i="222"/>
  <c r="AX6" i="222"/>
  <c r="AV6" i="222"/>
  <c r="AQ6" i="222"/>
  <c r="AP6" i="222"/>
  <c r="AN6" i="222"/>
  <c r="AI6" i="222"/>
  <c r="AH6" i="222"/>
  <c r="AF6" i="222"/>
  <c r="AA6" i="222"/>
  <c r="Z6" i="222"/>
  <c r="X6" i="222"/>
  <c r="S6" i="222"/>
  <c r="R6" i="222"/>
  <c r="P6" i="222"/>
  <c r="K6" i="222"/>
  <c r="J6" i="222"/>
  <c r="H6" i="222"/>
  <c r="CK107" i="220"/>
  <c r="CH107" i="220"/>
  <c r="CL107" i="220" s="1"/>
  <c r="CC107" i="220"/>
  <c r="BZ107" i="220"/>
  <c r="CD107" i="220" s="1"/>
  <c r="BU107" i="220"/>
  <c r="BR107" i="220"/>
  <c r="BV107" i="220" s="1"/>
  <c r="BM107" i="220"/>
  <c r="BJ107" i="220"/>
  <c r="BK107" i="220" s="1"/>
  <c r="BE107" i="220"/>
  <c r="BB107" i="220"/>
  <c r="BF107" i="220" s="1"/>
  <c r="AW107" i="220"/>
  <c r="AT107" i="220"/>
  <c r="AU107" i="220" s="1"/>
  <c r="AO107" i="220"/>
  <c r="AL107" i="220"/>
  <c r="AP107" i="220" s="1"/>
  <c r="AG107" i="220"/>
  <c r="AD107" i="220"/>
  <c r="AH107" i="220" s="1"/>
  <c r="Y107" i="220"/>
  <c r="V107" i="220"/>
  <c r="Z107" i="220" s="1"/>
  <c r="Q107" i="220"/>
  <c r="N107" i="220"/>
  <c r="R107" i="220" s="1"/>
  <c r="I107" i="220"/>
  <c r="F107" i="220"/>
  <c r="J107" i="220" s="1"/>
  <c r="CL106" i="220"/>
  <c r="CK106" i="220"/>
  <c r="CI106" i="220"/>
  <c r="CD106" i="220"/>
  <c r="CC106" i="220"/>
  <c r="CA106" i="220"/>
  <c r="BV106" i="220"/>
  <c r="BU106" i="220"/>
  <c r="BS106" i="220"/>
  <c r="BN106" i="220"/>
  <c r="BM106" i="220"/>
  <c r="BK106" i="220"/>
  <c r="BF106" i="220"/>
  <c r="BE106" i="220"/>
  <c r="BC106" i="220"/>
  <c r="AX106" i="220"/>
  <c r="AW106" i="220"/>
  <c r="AU106" i="220"/>
  <c r="AP106" i="220"/>
  <c r="AO106" i="220"/>
  <c r="AM106" i="220"/>
  <c r="AH106" i="220"/>
  <c r="AG106" i="220"/>
  <c r="AE106" i="220"/>
  <c r="Z106" i="220"/>
  <c r="Y106" i="220"/>
  <c r="W106" i="220"/>
  <c r="R106" i="220"/>
  <c r="Q106" i="220"/>
  <c r="O106" i="220"/>
  <c r="J106" i="220"/>
  <c r="I106" i="220"/>
  <c r="G106" i="220"/>
  <c r="CL105" i="220"/>
  <c r="CK105" i="220"/>
  <c r="CI105" i="220"/>
  <c r="CD105" i="220"/>
  <c r="CC105" i="220"/>
  <c r="CA105" i="220"/>
  <c r="BV105" i="220"/>
  <c r="BU105" i="220"/>
  <c r="BS105" i="220"/>
  <c r="BN105" i="220"/>
  <c r="BM105" i="220"/>
  <c r="BK105" i="220"/>
  <c r="BF105" i="220"/>
  <c r="BE105" i="220"/>
  <c r="BC105" i="220"/>
  <c r="AX105" i="220"/>
  <c r="AW105" i="220"/>
  <c r="AU105" i="220"/>
  <c r="AP105" i="220"/>
  <c r="AO105" i="220"/>
  <c r="AM105" i="220"/>
  <c r="AH105" i="220"/>
  <c r="AG105" i="220"/>
  <c r="AE105" i="220"/>
  <c r="Z105" i="220"/>
  <c r="Y105" i="220"/>
  <c r="W105" i="220"/>
  <c r="R105" i="220"/>
  <c r="Q105" i="220"/>
  <c r="O105" i="220"/>
  <c r="J105" i="220"/>
  <c r="I105" i="220"/>
  <c r="G105" i="220"/>
  <c r="CL104" i="220"/>
  <c r="CK104" i="220"/>
  <c r="CI104" i="220"/>
  <c r="CD104" i="220"/>
  <c r="CC104" i="220"/>
  <c r="CA104" i="220"/>
  <c r="BV104" i="220"/>
  <c r="BU104" i="220"/>
  <c r="BS104" i="220"/>
  <c r="BN104" i="220"/>
  <c r="BM104" i="220"/>
  <c r="BK104" i="220"/>
  <c r="BF104" i="220"/>
  <c r="BE104" i="220"/>
  <c r="BC104" i="220"/>
  <c r="AX104" i="220"/>
  <c r="AW104" i="220"/>
  <c r="AU104" i="220"/>
  <c r="AP104" i="220"/>
  <c r="AO104" i="220"/>
  <c r="AM104" i="220"/>
  <c r="AH104" i="220"/>
  <c r="AG104" i="220"/>
  <c r="AE104" i="220"/>
  <c r="Z104" i="220"/>
  <c r="Y104" i="220"/>
  <c r="W104" i="220"/>
  <c r="R104" i="220"/>
  <c r="Q104" i="220"/>
  <c r="O104" i="220"/>
  <c r="J104" i="220"/>
  <c r="I104" i="220"/>
  <c r="G104" i="220"/>
  <c r="CL103" i="220"/>
  <c r="CK103" i="220"/>
  <c r="CI103" i="220"/>
  <c r="CD103" i="220"/>
  <c r="CC103" i="220"/>
  <c r="CA103" i="220"/>
  <c r="BV103" i="220"/>
  <c r="BU103" i="220"/>
  <c r="BS103" i="220"/>
  <c r="BN103" i="220"/>
  <c r="BM103" i="220"/>
  <c r="BK103" i="220"/>
  <c r="BF103" i="220"/>
  <c r="BE103" i="220"/>
  <c r="BC103" i="220"/>
  <c r="AX103" i="220"/>
  <c r="AW103" i="220"/>
  <c r="AU103" i="220"/>
  <c r="AP103" i="220"/>
  <c r="AO103" i="220"/>
  <c r="AM103" i="220"/>
  <c r="AH103" i="220"/>
  <c r="AG103" i="220"/>
  <c r="AE103" i="220"/>
  <c r="Z103" i="220"/>
  <c r="Y103" i="220"/>
  <c r="W103" i="220"/>
  <c r="R103" i="220"/>
  <c r="Q103" i="220"/>
  <c r="O103" i="220"/>
  <c r="J103" i="220"/>
  <c r="I103" i="220"/>
  <c r="G103" i="220"/>
  <c r="CL102" i="220"/>
  <c r="CK102" i="220"/>
  <c r="CI102" i="220"/>
  <c r="CD102" i="220"/>
  <c r="CC102" i="220"/>
  <c r="CA102" i="220"/>
  <c r="BV102" i="220"/>
  <c r="BU102" i="220"/>
  <c r="BS102" i="220"/>
  <c r="BN102" i="220"/>
  <c r="BM102" i="220"/>
  <c r="BK102" i="220"/>
  <c r="BF102" i="220"/>
  <c r="BE102" i="220"/>
  <c r="BC102" i="220"/>
  <c r="AX102" i="220"/>
  <c r="AW102" i="220"/>
  <c r="AU102" i="220"/>
  <c r="AP102" i="220"/>
  <c r="AO102" i="220"/>
  <c r="AM102" i="220"/>
  <c r="AH102" i="220"/>
  <c r="AG102" i="220"/>
  <c r="AE102" i="220"/>
  <c r="Z102" i="220"/>
  <c r="Y102" i="220"/>
  <c r="W102" i="220"/>
  <c r="R102" i="220"/>
  <c r="Q102" i="220"/>
  <c r="O102" i="220"/>
  <c r="J102" i="220"/>
  <c r="I102" i="220"/>
  <c r="G102" i="220"/>
  <c r="CL101" i="220"/>
  <c r="CK101" i="220"/>
  <c r="CI101" i="220"/>
  <c r="CD101" i="220"/>
  <c r="CC101" i="220"/>
  <c r="CA101" i="220"/>
  <c r="BV101" i="220"/>
  <c r="BU101" i="220"/>
  <c r="BS101" i="220"/>
  <c r="BN101" i="220"/>
  <c r="BM101" i="220"/>
  <c r="BK101" i="220"/>
  <c r="BF101" i="220"/>
  <c r="BE101" i="220"/>
  <c r="BC101" i="220"/>
  <c r="AX101" i="220"/>
  <c r="AW101" i="220"/>
  <c r="AU101" i="220"/>
  <c r="AP101" i="220"/>
  <c r="AO101" i="220"/>
  <c r="AM101" i="220"/>
  <c r="AH101" i="220"/>
  <c r="AG101" i="220"/>
  <c r="AE101" i="220"/>
  <c r="Z101" i="220"/>
  <c r="Y101" i="220"/>
  <c r="W101" i="220"/>
  <c r="R101" i="220"/>
  <c r="Q101" i="220"/>
  <c r="O101" i="220"/>
  <c r="J101" i="220"/>
  <c r="I101" i="220"/>
  <c r="G101" i="220"/>
  <c r="CL100" i="220"/>
  <c r="CK100" i="220"/>
  <c r="CI100" i="220"/>
  <c r="CD100" i="220"/>
  <c r="CC100" i="220"/>
  <c r="CA100" i="220"/>
  <c r="BV100" i="220"/>
  <c r="BU100" i="220"/>
  <c r="BS100" i="220"/>
  <c r="BN100" i="220"/>
  <c r="BM100" i="220"/>
  <c r="BK100" i="220"/>
  <c r="BF100" i="220"/>
  <c r="BE100" i="220"/>
  <c r="BC100" i="220"/>
  <c r="AX100" i="220"/>
  <c r="AW100" i="220"/>
  <c r="AU100" i="220"/>
  <c r="AP100" i="220"/>
  <c r="AO100" i="220"/>
  <c r="AM100" i="220"/>
  <c r="AH100" i="220"/>
  <c r="AG100" i="220"/>
  <c r="AE100" i="220"/>
  <c r="Z100" i="220"/>
  <c r="Y100" i="220"/>
  <c r="W100" i="220"/>
  <c r="R100" i="220"/>
  <c r="Q100" i="220"/>
  <c r="O100" i="220"/>
  <c r="J100" i="220"/>
  <c r="I100" i="220"/>
  <c r="G100" i="220"/>
  <c r="CL99" i="220"/>
  <c r="CK99" i="220"/>
  <c r="CI99" i="220"/>
  <c r="CD99" i="220"/>
  <c r="CC99" i="220"/>
  <c r="CA99" i="220"/>
  <c r="BV99" i="220"/>
  <c r="BU99" i="220"/>
  <c r="BS99" i="220"/>
  <c r="BN99" i="220"/>
  <c r="BM99" i="220"/>
  <c r="BK99" i="220"/>
  <c r="BF99" i="220"/>
  <c r="BE99" i="220"/>
  <c r="BC99" i="220"/>
  <c r="AX99" i="220"/>
  <c r="AW99" i="220"/>
  <c r="AU99" i="220"/>
  <c r="AP99" i="220"/>
  <c r="AO99" i="220"/>
  <c r="AM99" i="220"/>
  <c r="AH99" i="220"/>
  <c r="AG99" i="220"/>
  <c r="AE99" i="220"/>
  <c r="Z99" i="220"/>
  <c r="Y99" i="220"/>
  <c r="W99" i="220"/>
  <c r="R99" i="220"/>
  <c r="Q99" i="220"/>
  <c r="O99" i="220"/>
  <c r="J99" i="220"/>
  <c r="I99" i="220"/>
  <c r="G99" i="220"/>
  <c r="CL98" i="220"/>
  <c r="CK98" i="220"/>
  <c r="CI98" i="220"/>
  <c r="CD98" i="220"/>
  <c r="CC98" i="220"/>
  <c r="CA98" i="220"/>
  <c r="BV98" i="220"/>
  <c r="BU98" i="220"/>
  <c r="BS98" i="220"/>
  <c r="BN98" i="220"/>
  <c r="BM98" i="220"/>
  <c r="BK98" i="220"/>
  <c r="BF98" i="220"/>
  <c r="BE98" i="220"/>
  <c r="BC98" i="220"/>
  <c r="AX98" i="220"/>
  <c r="AW98" i="220"/>
  <c r="AU98" i="220"/>
  <c r="AP98" i="220"/>
  <c r="AO98" i="220"/>
  <c r="AM98" i="220"/>
  <c r="AH98" i="220"/>
  <c r="AG98" i="220"/>
  <c r="AE98" i="220"/>
  <c r="Z98" i="220"/>
  <c r="Y98" i="220"/>
  <c r="W98" i="220"/>
  <c r="R98" i="220"/>
  <c r="Q98" i="220"/>
  <c r="O98" i="220"/>
  <c r="J98" i="220"/>
  <c r="I98" i="220"/>
  <c r="G98" i="220"/>
  <c r="CL97" i="220"/>
  <c r="CK97" i="220"/>
  <c r="CI97" i="220"/>
  <c r="CD97" i="220"/>
  <c r="CC97" i="220"/>
  <c r="CA97" i="220"/>
  <c r="BV97" i="220"/>
  <c r="BU97" i="220"/>
  <c r="BS97" i="220"/>
  <c r="BN97" i="220"/>
  <c r="BM97" i="220"/>
  <c r="BK97" i="220"/>
  <c r="BF97" i="220"/>
  <c r="BE97" i="220"/>
  <c r="BC97" i="220"/>
  <c r="AX97" i="220"/>
  <c r="AW97" i="220"/>
  <c r="AU97" i="220"/>
  <c r="AP97" i="220"/>
  <c r="AO97" i="220"/>
  <c r="AM97" i="220"/>
  <c r="AH97" i="220"/>
  <c r="AG97" i="220"/>
  <c r="AE97" i="220"/>
  <c r="Z97" i="220"/>
  <c r="Y97" i="220"/>
  <c r="W97" i="220"/>
  <c r="R97" i="220"/>
  <c r="Q97" i="220"/>
  <c r="O97" i="220"/>
  <c r="J97" i="220"/>
  <c r="I97" i="220"/>
  <c r="G97" i="220"/>
  <c r="CL96" i="220"/>
  <c r="CK96" i="220"/>
  <c r="CI96" i="220"/>
  <c r="CD96" i="220"/>
  <c r="CC96" i="220"/>
  <c r="CA96" i="220"/>
  <c r="BV96" i="220"/>
  <c r="BU96" i="220"/>
  <c r="BS96" i="220"/>
  <c r="BN96" i="220"/>
  <c r="BM96" i="220"/>
  <c r="BK96" i="220"/>
  <c r="BF96" i="220"/>
  <c r="BE96" i="220"/>
  <c r="BC96" i="220"/>
  <c r="AX96" i="220"/>
  <c r="AW96" i="220"/>
  <c r="AU96" i="220"/>
  <c r="AP96" i="220"/>
  <c r="AO96" i="220"/>
  <c r="AM96" i="220"/>
  <c r="AH96" i="220"/>
  <c r="AG96" i="220"/>
  <c r="AE96" i="220"/>
  <c r="Z96" i="220"/>
  <c r="Y96" i="220"/>
  <c r="W96" i="220"/>
  <c r="R96" i="220"/>
  <c r="Q96" i="220"/>
  <c r="O96" i="220"/>
  <c r="J96" i="220"/>
  <c r="I96" i="220"/>
  <c r="G96" i="220"/>
  <c r="CL95" i="220"/>
  <c r="CK95" i="220"/>
  <c r="CI95" i="220"/>
  <c r="CD95" i="220"/>
  <c r="CC95" i="220"/>
  <c r="CA95" i="220"/>
  <c r="BV95" i="220"/>
  <c r="BU95" i="220"/>
  <c r="BS95" i="220"/>
  <c r="BN95" i="220"/>
  <c r="BM95" i="220"/>
  <c r="BK95" i="220"/>
  <c r="BF95" i="220"/>
  <c r="BE95" i="220"/>
  <c r="BC95" i="220"/>
  <c r="AX95" i="220"/>
  <c r="AW95" i="220"/>
  <c r="AU95" i="220"/>
  <c r="AP95" i="220"/>
  <c r="AO95" i="220"/>
  <c r="AM95" i="220"/>
  <c r="AH95" i="220"/>
  <c r="AG95" i="220"/>
  <c r="AE95" i="220"/>
  <c r="Z95" i="220"/>
  <c r="Y95" i="220"/>
  <c r="W95" i="220"/>
  <c r="R95" i="220"/>
  <c r="Q95" i="220"/>
  <c r="O95" i="220"/>
  <c r="J95" i="220"/>
  <c r="I95" i="220"/>
  <c r="G95" i="220"/>
  <c r="CL94" i="220"/>
  <c r="CK94" i="220"/>
  <c r="CI94" i="220"/>
  <c r="CD94" i="220"/>
  <c r="CC94" i="220"/>
  <c r="CA94" i="220"/>
  <c r="BV94" i="220"/>
  <c r="BU94" i="220"/>
  <c r="BS94" i="220"/>
  <c r="BN94" i="220"/>
  <c r="BM94" i="220"/>
  <c r="BK94" i="220"/>
  <c r="BF94" i="220"/>
  <c r="BE94" i="220"/>
  <c r="BC94" i="220"/>
  <c r="AX94" i="220"/>
  <c r="AW94" i="220"/>
  <c r="AU94" i="220"/>
  <c r="AP94" i="220"/>
  <c r="AO94" i="220"/>
  <c r="AM94" i="220"/>
  <c r="AH94" i="220"/>
  <c r="AG94" i="220"/>
  <c r="AE94" i="220"/>
  <c r="Z94" i="220"/>
  <c r="Y94" i="220"/>
  <c r="W94" i="220"/>
  <c r="R94" i="220"/>
  <c r="Q94" i="220"/>
  <c r="O94" i="220"/>
  <c r="J94" i="220"/>
  <c r="I94" i="220"/>
  <c r="G94" i="220"/>
  <c r="CL93" i="220"/>
  <c r="CK93" i="220"/>
  <c r="CI93" i="220"/>
  <c r="CD93" i="220"/>
  <c r="CC93" i="220"/>
  <c r="CA93" i="220"/>
  <c r="BV93" i="220"/>
  <c r="BU93" i="220"/>
  <c r="BS93" i="220"/>
  <c r="BN93" i="220"/>
  <c r="BM93" i="220"/>
  <c r="BK93" i="220"/>
  <c r="BF93" i="220"/>
  <c r="BE93" i="220"/>
  <c r="BC93" i="220"/>
  <c r="AX93" i="220"/>
  <c r="AW93" i="220"/>
  <c r="AU93" i="220"/>
  <c r="AP93" i="220"/>
  <c r="AO93" i="220"/>
  <c r="AM93" i="220"/>
  <c r="AH93" i="220"/>
  <c r="AG93" i="220"/>
  <c r="AE93" i="220"/>
  <c r="Z93" i="220"/>
  <c r="Y93" i="220"/>
  <c r="W93" i="220"/>
  <c r="R93" i="220"/>
  <c r="Q93" i="220"/>
  <c r="O93" i="220"/>
  <c r="J93" i="220"/>
  <c r="I93" i="220"/>
  <c r="G93" i="220"/>
  <c r="CL92" i="220"/>
  <c r="CK92" i="220"/>
  <c r="CI92" i="220"/>
  <c r="CD92" i="220"/>
  <c r="CC92" i="220"/>
  <c r="CA92" i="220"/>
  <c r="BV92" i="220"/>
  <c r="BU92" i="220"/>
  <c r="BS92" i="220"/>
  <c r="BN92" i="220"/>
  <c r="BM92" i="220"/>
  <c r="BK92" i="220"/>
  <c r="BF92" i="220"/>
  <c r="BE92" i="220"/>
  <c r="BC92" i="220"/>
  <c r="AX92" i="220"/>
  <c r="AW92" i="220"/>
  <c r="AU92" i="220"/>
  <c r="AP92" i="220"/>
  <c r="AO92" i="220"/>
  <c r="AM92" i="220"/>
  <c r="AH92" i="220"/>
  <c r="AG92" i="220"/>
  <c r="AE92" i="220"/>
  <c r="Z92" i="220"/>
  <c r="Y92" i="220"/>
  <c r="W92" i="220"/>
  <c r="R92" i="220"/>
  <c r="Q92" i="220"/>
  <c r="O92" i="220"/>
  <c r="J92" i="220"/>
  <c r="I92" i="220"/>
  <c r="G92" i="220"/>
  <c r="CL91" i="220"/>
  <c r="CK91" i="220"/>
  <c r="CI91" i="220"/>
  <c r="CD91" i="220"/>
  <c r="CC91" i="220"/>
  <c r="CA91" i="220"/>
  <c r="BV91" i="220"/>
  <c r="BU91" i="220"/>
  <c r="BS91" i="220"/>
  <c r="BN91" i="220"/>
  <c r="BM91" i="220"/>
  <c r="BK91" i="220"/>
  <c r="BF91" i="220"/>
  <c r="BE91" i="220"/>
  <c r="BC91" i="220"/>
  <c r="AX91" i="220"/>
  <c r="AW91" i="220"/>
  <c r="AU91" i="220"/>
  <c r="AP91" i="220"/>
  <c r="AO91" i="220"/>
  <c r="AM91" i="220"/>
  <c r="AH91" i="220"/>
  <c r="AG91" i="220"/>
  <c r="AE91" i="220"/>
  <c r="Z91" i="220"/>
  <c r="Y91" i="220"/>
  <c r="W91" i="220"/>
  <c r="R91" i="220"/>
  <c r="Q91" i="220"/>
  <c r="O91" i="220"/>
  <c r="J91" i="220"/>
  <c r="I91" i="220"/>
  <c r="G91" i="220"/>
  <c r="CK90" i="220"/>
  <c r="CI90" i="220"/>
  <c r="CC90" i="220"/>
  <c r="CA90" i="220"/>
  <c r="BU90" i="220"/>
  <c r="BS90" i="220"/>
  <c r="BM90" i="220"/>
  <c r="BK90" i="220"/>
  <c r="BE90" i="220"/>
  <c r="BC90" i="220"/>
  <c r="AW90" i="220"/>
  <c r="AU90" i="220"/>
  <c r="AO90" i="220"/>
  <c r="AM90" i="220"/>
  <c r="AG90" i="220"/>
  <c r="AE90" i="220"/>
  <c r="Y90" i="220"/>
  <c r="W90" i="220"/>
  <c r="Q90" i="220"/>
  <c r="O90" i="220"/>
  <c r="I90" i="220"/>
  <c r="G90" i="220"/>
  <c r="CL89" i="220"/>
  <c r="CK89" i="220"/>
  <c r="CI89" i="220"/>
  <c r="CD89" i="220"/>
  <c r="CC89" i="220"/>
  <c r="CA89" i="220"/>
  <c r="BV89" i="220"/>
  <c r="BU89" i="220"/>
  <c r="BS89" i="220"/>
  <c r="BN89" i="220"/>
  <c r="BM89" i="220"/>
  <c r="BK89" i="220"/>
  <c r="BF89" i="220"/>
  <c r="BE89" i="220"/>
  <c r="BC89" i="220"/>
  <c r="AX89" i="220"/>
  <c r="AW89" i="220"/>
  <c r="AU89" i="220"/>
  <c r="AP89" i="220"/>
  <c r="AO89" i="220"/>
  <c r="AM89" i="220"/>
  <c r="AH89" i="220"/>
  <c r="AG89" i="220"/>
  <c r="AE89" i="220"/>
  <c r="Z89" i="220"/>
  <c r="Y89" i="220"/>
  <c r="W89" i="220"/>
  <c r="R89" i="220"/>
  <c r="Q89" i="220"/>
  <c r="O89" i="220"/>
  <c r="J89" i="220"/>
  <c r="I89" i="220"/>
  <c r="G89" i="220"/>
  <c r="CL88" i="220"/>
  <c r="CK88" i="220"/>
  <c r="CI88" i="220"/>
  <c r="CD88" i="220"/>
  <c r="CC88" i="220"/>
  <c r="CA88" i="220"/>
  <c r="BV88" i="220"/>
  <c r="BU88" i="220"/>
  <c r="BS88" i="220"/>
  <c r="BN88" i="220"/>
  <c r="BM88" i="220"/>
  <c r="BK88" i="220"/>
  <c r="BF88" i="220"/>
  <c r="BE88" i="220"/>
  <c r="BC88" i="220"/>
  <c r="AX88" i="220"/>
  <c r="AW88" i="220"/>
  <c r="AU88" i="220"/>
  <c r="AP88" i="220"/>
  <c r="AO88" i="220"/>
  <c r="AM88" i="220"/>
  <c r="AH88" i="220"/>
  <c r="AG88" i="220"/>
  <c r="AE88" i="220"/>
  <c r="Z88" i="220"/>
  <c r="Y88" i="220"/>
  <c r="W88" i="220"/>
  <c r="R88" i="220"/>
  <c r="Q88" i="220"/>
  <c r="O88" i="220"/>
  <c r="J88" i="220"/>
  <c r="I88" i="220"/>
  <c r="G88" i="220"/>
  <c r="CL87" i="220"/>
  <c r="CK87" i="220"/>
  <c r="CI87" i="220"/>
  <c r="CD87" i="220"/>
  <c r="CC87" i="220"/>
  <c r="CA87" i="220"/>
  <c r="BV87" i="220"/>
  <c r="BU87" i="220"/>
  <c r="BS87" i="220"/>
  <c r="BN87" i="220"/>
  <c r="BM87" i="220"/>
  <c r="BK87" i="220"/>
  <c r="BF87" i="220"/>
  <c r="BE87" i="220"/>
  <c r="BC87" i="220"/>
  <c r="AX87" i="220"/>
  <c r="AW87" i="220"/>
  <c r="AU87" i="220"/>
  <c r="AP87" i="220"/>
  <c r="AO87" i="220"/>
  <c r="AM87" i="220"/>
  <c r="AH87" i="220"/>
  <c r="AG87" i="220"/>
  <c r="AE87" i="220"/>
  <c r="Z87" i="220"/>
  <c r="Y87" i="220"/>
  <c r="W87" i="220"/>
  <c r="R87" i="220"/>
  <c r="Q87" i="220"/>
  <c r="O87" i="220"/>
  <c r="J87" i="220"/>
  <c r="I87" i="220"/>
  <c r="G87" i="220"/>
  <c r="CL86" i="220"/>
  <c r="CK86" i="220"/>
  <c r="CI86" i="220"/>
  <c r="CD86" i="220"/>
  <c r="CC86" i="220"/>
  <c r="CA86" i="220"/>
  <c r="BV86" i="220"/>
  <c r="BU86" i="220"/>
  <c r="BS86" i="220"/>
  <c r="BN86" i="220"/>
  <c r="BM86" i="220"/>
  <c r="BK86" i="220"/>
  <c r="BF86" i="220"/>
  <c r="BE86" i="220"/>
  <c r="BC86" i="220"/>
  <c r="AX86" i="220"/>
  <c r="AW86" i="220"/>
  <c r="AU86" i="220"/>
  <c r="AP86" i="220"/>
  <c r="AO86" i="220"/>
  <c r="AM86" i="220"/>
  <c r="AH86" i="220"/>
  <c r="AG86" i="220"/>
  <c r="AE86" i="220"/>
  <c r="Z86" i="220"/>
  <c r="Y86" i="220"/>
  <c r="W86" i="220"/>
  <c r="R86" i="220"/>
  <c r="Q86" i="220"/>
  <c r="O86" i="220"/>
  <c r="J86" i="220"/>
  <c r="I86" i="220"/>
  <c r="G86" i="220"/>
  <c r="CL85" i="220"/>
  <c r="CK85" i="220"/>
  <c r="CI85" i="220"/>
  <c r="CD85" i="220"/>
  <c r="CC85" i="220"/>
  <c r="CA85" i="220"/>
  <c r="BV85" i="220"/>
  <c r="BU85" i="220"/>
  <c r="BS85" i="220"/>
  <c r="BN85" i="220"/>
  <c r="BM85" i="220"/>
  <c r="BK85" i="220"/>
  <c r="BF85" i="220"/>
  <c r="BE85" i="220"/>
  <c r="BC85" i="220"/>
  <c r="AX85" i="220"/>
  <c r="AW85" i="220"/>
  <c r="AU85" i="220"/>
  <c r="AP85" i="220"/>
  <c r="AO85" i="220"/>
  <c r="AM85" i="220"/>
  <c r="AH85" i="220"/>
  <c r="AG85" i="220"/>
  <c r="AE85" i="220"/>
  <c r="Z85" i="220"/>
  <c r="Y85" i="220"/>
  <c r="W85" i="220"/>
  <c r="R85" i="220"/>
  <c r="Q85" i="220"/>
  <c r="O85" i="220"/>
  <c r="J85" i="220"/>
  <c r="I85" i="220"/>
  <c r="G85" i="220"/>
  <c r="CL84" i="220"/>
  <c r="CK84" i="220"/>
  <c r="CI84" i="220"/>
  <c r="CD84" i="220"/>
  <c r="CC84" i="220"/>
  <c r="CA84" i="220"/>
  <c r="BV84" i="220"/>
  <c r="BU84" i="220"/>
  <c r="BS84" i="220"/>
  <c r="BN84" i="220"/>
  <c r="BM84" i="220"/>
  <c r="BK84" i="220"/>
  <c r="BF84" i="220"/>
  <c r="BE84" i="220"/>
  <c r="BC84" i="220"/>
  <c r="AX84" i="220"/>
  <c r="AW84" i="220"/>
  <c r="AU84" i="220"/>
  <c r="AP84" i="220"/>
  <c r="AO84" i="220"/>
  <c r="AM84" i="220"/>
  <c r="AH84" i="220"/>
  <c r="AG84" i="220"/>
  <c r="AE84" i="220"/>
  <c r="Z84" i="220"/>
  <c r="Y84" i="220"/>
  <c r="W84" i="220"/>
  <c r="R84" i="220"/>
  <c r="Q84" i="220"/>
  <c r="O84" i="220"/>
  <c r="J84" i="220"/>
  <c r="I84" i="220"/>
  <c r="G84" i="220"/>
  <c r="CL83" i="220"/>
  <c r="CK83" i="220"/>
  <c r="CI83" i="220"/>
  <c r="CD83" i="220"/>
  <c r="CC83" i="220"/>
  <c r="CA83" i="220"/>
  <c r="BV83" i="220"/>
  <c r="BU83" i="220"/>
  <c r="BS83" i="220"/>
  <c r="BN83" i="220"/>
  <c r="BM83" i="220"/>
  <c r="BK83" i="220"/>
  <c r="BF83" i="220"/>
  <c r="BE83" i="220"/>
  <c r="BC83" i="220"/>
  <c r="AX83" i="220"/>
  <c r="AW83" i="220"/>
  <c r="AU83" i="220"/>
  <c r="AP83" i="220"/>
  <c r="AO83" i="220"/>
  <c r="AM83" i="220"/>
  <c r="AH83" i="220"/>
  <c r="AG83" i="220"/>
  <c r="AE83" i="220"/>
  <c r="Z83" i="220"/>
  <c r="Y83" i="220"/>
  <c r="W83" i="220"/>
  <c r="R83" i="220"/>
  <c r="Q83" i="220"/>
  <c r="O83" i="220"/>
  <c r="J83" i="220"/>
  <c r="I83" i="220"/>
  <c r="G83" i="220"/>
  <c r="CL82" i="220"/>
  <c r="CK82" i="220"/>
  <c r="CI82" i="220"/>
  <c r="CD82" i="220"/>
  <c r="CC82" i="220"/>
  <c r="CA82" i="220"/>
  <c r="BV82" i="220"/>
  <c r="BU82" i="220"/>
  <c r="BS82" i="220"/>
  <c r="BN82" i="220"/>
  <c r="BM82" i="220"/>
  <c r="BK82" i="220"/>
  <c r="BF82" i="220"/>
  <c r="BE82" i="220"/>
  <c r="BC82" i="220"/>
  <c r="AX82" i="220"/>
  <c r="AW82" i="220"/>
  <c r="AU82" i="220"/>
  <c r="AP82" i="220"/>
  <c r="AO82" i="220"/>
  <c r="AM82" i="220"/>
  <c r="AH82" i="220"/>
  <c r="AG82" i="220"/>
  <c r="AE82" i="220"/>
  <c r="Z82" i="220"/>
  <c r="Y82" i="220"/>
  <c r="W82" i="220"/>
  <c r="R82" i="220"/>
  <c r="Q82" i="220"/>
  <c r="O82" i="220"/>
  <c r="J82" i="220"/>
  <c r="I82" i="220"/>
  <c r="G82" i="220"/>
  <c r="CL81" i="220"/>
  <c r="CK81" i="220"/>
  <c r="CI81" i="220"/>
  <c r="CD81" i="220"/>
  <c r="CC81" i="220"/>
  <c r="CA81" i="220"/>
  <c r="BV81" i="220"/>
  <c r="BU81" i="220"/>
  <c r="BS81" i="220"/>
  <c r="BN81" i="220"/>
  <c r="BM81" i="220"/>
  <c r="BK81" i="220"/>
  <c r="BF81" i="220"/>
  <c r="BE81" i="220"/>
  <c r="BC81" i="220"/>
  <c r="AX81" i="220"/>
  <c r="AW81" i="220"/>
  <c r="AU81" i="220"/>
  <c r="AP81" i="220"/>
  <c r="AO81" i="220"/>
  <c r="AM81" i="220"/>
  <c r="AH81" i="220"/>
  <c r="AG81" i="220"/>
  <c r="AE81" i="220"/>
  <c r="Z81" i="220"/>
  <c r="Y81" i="220"/>
  <c r="W81" i="220"/>
  <c r="R81" i="220"/>
  <c r="Q81" i="220"/>
  <c r="O81" i="220"/>
  <c r="J81" i="220"/>
  <c r="I81" i="220"/>
  <c r="G81" i="220"/>
  <c r="CL80" i="220"/>
  <c r="CK80" i="220"/>
  <c r="CI80" i="220"/>
  <c r="CD80" i="220"/>
  <c r="CC80" i="220"/>
  <c r="CA80" i="220"/>
  <c r="BV80" i="220"/>
  <c r="BU80" i="220"/>
  <c r="BS80" i="220"/>
  <c r="BN80" i="220"/>
  <c r="BM80" i="220"/>
  <c r="BK80" i="220"/>
  <c r="BF80" i="220"/>
  <c r="BE80" i="220"/>
  <c r="BC80" i="220"/>
  <c r="AX80" i="220"/>
  <c r="AW80" i="220"/>
  <c r="AU80" i="220"/>
  <c r="AP80" i="220"/>
  <c r="AO80" i="220"/>
  <c r="AM80" i="220"/>
  <c r="AH80" i="220"/>
  <c r="AG80" i="220"/>
  <c r="AE80" i="220"/>
  <c r="Z80" i="220"/>
  <c r="Y80" i="220"/>
  <c r="W80" i="220"/>
  <c r="R80" i="220"/>
  <c r="Q80" i="220"/>
  <c r="O80" i="220"/>
  <c r="J80" i="220"/>
  <c r="I80" i="220"/>
  <c r="G80" i="220"/>
  <c r="CL79" i="220"/>
  <c r="CK79" i="220"/>
  <c r="CI79" i="220"/>
  <c r="CD79" i="220"/>
  <c r="CC79" i="220"/>
  <c r="CA79" i="220"/>
  <c r="BV79" i="220"/>
  <c r="BU79" i="220"/>
  <c r="BS79" i="220"/>
  <c r="BN79" i="220"/>
  <c r="BM79" i="220"/>
  <c r="BK79" i="220"/>
  <c r="BF79" i="220"/>
  <c r="BE79" i="220"/>
  <c r="BC79" i="220"/>
  <c r="AX79" i="220"/>
  <c r="AW79" i="220"/>
  <c r="AU79" i="220"/>
  <c r="AP79" i="220"/>
  <c r="AO79" i="220"/>
  <c r="AM79" i="220"/>
  <c r="AH79" i="220"/>
  <c r="AG79" i="220"/>
  <c r="AE79" i="220"/>
  <c r="Z79" i="220"/>
  <c r="Y79" i="220"/>
  <c r="W79" i="220"/>
  <c r="R79" i="220"/>
  <c r="Q79" i="220"/>
  <c r="O79" i="220"/>
  <c r="J79" i="220"/>
  <c r="I79" i="220"/>
  <c r="G79" i="220"/>
  <c r="CL78" i="220"/>
  <c r="CK78" i="220"/>
  <c r="CI78" i="220"/>
  <c r="CD78" i="220"/>
  <c r="CC78" i="220"/>
  <c r="CA78" i="220"/>
  <c r="BV78" i="220"/>
  <c r="BU78" i="220"/>
  <c r="BS78" i="220"/>
  <c r="BN78" i="220"/>
  <c r="BM78" i="220"/>
  <c r="BK78" i="220"/>
  <c r="BF78" i="220"/>
  <c r="BE78" i="220"/>
  <c r="BC78" i="220"/>
  <c r="AX78" i="220"/>
  <c r="AW78" i="220"/>
  <c r="AU78" i="220"/>
  <c r="AP78" i="220"/>
  <c r="AO78" i="220"/>
  <c r="AM78" i="220"/>
  <c r="AH78" i="220"/>
  <c r="AG78" i="220"/>
  <c r="AE78" i="220"/>
  <c r="Z78" i="220"/>
  <c r="Y78" i="220"/>
  <c r="W78" i="220"/>
  <c r="R78" i="220"/>
  <c r="Q78" i="220"/>
  <c r="O78" i="220"/>
  <c r="J78" i="220"/>
  <c r="I78" i="220"/>
  <c r="G78" i="220"/>
  <c r="CL77" i="220"/>
  <c r="CK77" i="220"/>
  <c r="CI77" i="220"/>
  <c r="CD77" i="220"/>
  <c r="CC77" i="220"/>
  <c r="CA77" i="220"/>
  <c r="BV77" i="220"/>
  <c r="BU77" i="220"/>
  <c r="BS77" i="220"/>
  <c r="BN77" i="220"/>
  <c r="BM77" i="220"/>
  <c r="BK77" i="220"/>
  <c r="BF77" i="220"/>
  <c r="BE77" i="220"/>
  <c r="BC77" i="220"/>
  <c r="AX77" i="220"/>
  <c r="AW77" i="220"/>
  <c r="AU77" i="220"/>
  <c r="AP77" i="220"/>
  <c r="AO77" i="220"/>
  <c r="AM77" i="220"/>
  <c r="AH77" i="220"/>
  <c r="AG77" i="220"/>
  <c r="AE77" i="220"/>
  <c r="Z77" i="220"/>
  <c r="Y77" i="220"/>
  <c r="W77" i="220"/>
  <c r="R77" i="220"/>
  <c r="Q77" i="220"/>
  <c r="O77" i="220"/>
  <c r="J77" i="220"/>
  <c r="I77" i="220"/>
  <c r="G77" i="220"/>
  <c r="CL76" i="220"/>
  <c r="CK76" i="220"/>
  <c r="CI76" i="220"/>
  <c r="CD76" i="220"/>
  <c r="CC76" i="220"/>
  <c r="CA76" i="220"/>
  <c r="BV76" i="220"/>
  <c r="BU76" i="220"/>
  <c r="BS76" i="220"/>
  <c r="BN76" i="220"/>
  <c r="BM76" i="220"/>
  <c r="BK76" i="220"/>
  <c r="BF76" i="220"/>
  <c r="BE76" i="220"/>
  <c r="BC76" i="220"/>
  <c r="AX76" i="220"/>
  <c r="AW76" i="220"/>
  <c r="AU76" i="220"/>
  <c r="AP76" i="220"/>
  <c r="AO76" i="220"/>
  <c r="AM76" i="220"/>
  <c r="AH76" i="220"/>
  <c r="AG76" i="220"/>
  <c r="AE76" i="220"/>
  <c r="Z76" i="220"/>
  <c r="Y76" i="220"/>
  <c r="W76" i="220"/>
  <c r="R76" i="220"/>
  <c r="Q76" i="220"/>
  <c r="O76" i="220"/>
  <c r="J76" i="220"/>
  <c r="I76" i="220"/>
  <c r="G76" i="220"/>
  <c r="CL75" i="220"/>
  <c r="CK75" i="220"/>
  <c r="CI75" i="220"/>
  <c r="CD75" i="220"/>
  <c r="CC75" i="220"/>
  <c r="CA75" i="220"/>
  <c r="BV75" i="220"/>
  <c r="BU75" i="220"/>
  <c r="BS75" i="220"/>
  <c r="BN75" i="220"/>
  <c r="BM75" i="220"/>
  <c r="BK75" i="220"/>
  <c r="BF75" i="220"/>
  <c r="BE75" i="220"/>
  <c r="BC75" i="220"/>
  <c r="AX75" i="220"/>
  <c r="AW75" i="220"/>
  <c r="AU75" i="220"/>
  <c r="AP75" i="220"/>
  <c r="AO75" i="220"/>
  <c r="AM75" i="220"/>
  <c r="AH75" i="220"/>
  <c r="AG75" i="220"/>
  <c r="AE75" i="220"/>
  <c r="Z75" i="220"/>
  <c r="Y75" i="220"/>
  <c r="W75" i="220"/>
  <c r="R75" i="220"/>
  <c r="Q75" i="220"/>
  <c r="O75" i="220"/>
  <c r="J75" i="220"/>
  <c r="I75" i="220"/>
  <c r="G75" i="220"/>
  <c r="CL74" i="220"/>
  <c r="CK74" i="220"/>
  <c r="CI74" i="220"/>
  <c r="CD74" i="220"/>
  <c r="CC74" i="220"/>
  <c r="CA74" i="220"/>
  <c r="BV74" i="220"/>
  <c r="BU74" i="220"/>
  <c r="BS74" i="220"/>
  <c r="BN74" i="220"/>
  <c r="BM74" i="220"/>
  <c r="BK74" i="220"/>
  <c r="BF74" i="220"/>
  <c r="BE74" i="220"/>
  <c r="BC74" i="220"/>
  <c r="AX74" i="220"/>
  <c r="AW74" i="220"/>
  <c r="AU74" i="220"/>
  <c r="AP74" i="220"/>
  <c r="AO74" i="220"/>
  <c r="AM74" i="220"/>
  <c r="AH74" i="220"/>
  <c r="AG74" i="220"/>
  <c r="AE74" i="220"/>
  <c r="Z74" i="220"/>
  <c r="Y74" i="220"/>
  <c r="W74" i="220"/>
  <c r="R74" i="220"/>
  <c r="Q74" i="220"/>
  <c r="O74" i="220"/>
  <c r="J74" i="220"/>
  <c r="I74" i="220"/>
  <c r="G74" i="220"/>
  <c r="CK73" i="220"/>
  <c r="CH73" i="220"/>
  <c r="CL73" i="220" s="1"/>
  <c r="CC73" i="220"/>
  <c r="BZ73" i="220"/>
  <c r="CD73" i="220" s="1"/>
  <c r="BU73" i="220"/>
  <c r="BR73" i="220"/>
  <c r="BV73" i="220" s="1"/>
  <c r="BM73" i="220"/>
  <c r="BJ73" i="220"/>
  <c r="BN73" i="220" s="1"/>
  <c r="BE73" i="220"/>
  <c r="BB73" i="220"/>
  <c r="BF73" i="220" s="1"/>
  <c r="AW73" i="220"/>
  <c r="AT73" i="220"/>
  <c r="AX73" i="220" s="1"/>
  <c r="AO73" i="220"/>
  <c r="AL73" i="220"/>
  <c r="AP73" i="220" s="1"/>
  <c r="AG73" i="220"/>
  <c r="AD73" i="220"/>
  <c r="AH73" i="220" s="1"/>
  <c r="Y73" i="220"/>
  <c r="V73" i="220"/>
  <c r="Z73" i="220" s="1"/>
  <c r="Q73" i="220"/>
  <c r="N73" i="220"/>
  <c r="R73" i="220" s="1"/>
  <c r="I73" i="220"/>
  <c r="F73" i="220"/>
  <c r="J73" i="220" s="1"/>
  <c r="CL72" i="220"/>
  <c r="CK72" i="220"/>
  <c r="CI72" i="220"/>
  <c r="CD72" i="220"/>
  <c r="CC72" i="220"/>
  <c r="CA72" i="220"/>
  <c r="BV72" i="220"/>
  <c r="BU72" i="220"/>
  <c r="BS72" i="220"/>
  <c r="BN72" i="220"/>
  <c r="BM72" i="220"/>
  <c r="BK72" i="220"/>
  <c r="BF72" i="220"/>
  <c r="BE72" i="220"/>
  <c r="BC72" i="220"/>
  <c r="AX72" i="220"/>
  <c r="AW72" i="220"/>
  <c r="AU72" i="220"/>
  <c r="AP72" i="220"/>
  <c r="AO72" i="220"/>
  <c r="AM72" i="220"/>
  <c r="AH72" i="220"/>
  <c r="AG72" i="220"/>
  <c r="AE72" i="220"/>
  <c r="Z72" i="220"/>
  <c r="Y72" i="220"/>
  <c r="W72" i="220"/>
  <c r="R72" i="220"/>
  <c r="Q72" i="220"/>
  <c r="O72" i="220"/>
  <c r="J72" i="220"/>
  <c r="I72" i="220"/>
  <c r="G72" i="220"/>
  <c r="CL71" i="220"/>
  <c r="CK71" i="220"/>
  <c r="CI71" i="220"/>
  <c r="CD71" i="220"/>
  <c r="CC71" i="220"/>
  <c r="CA71" i="220"/>
  <c r="BV71" i="220"/>
  <c r="BU71" i="220"/>
  <c r="BS71" i="220"/>
  <c r="BN71" i="220"/>
  <c r="BM71" i="220"/>
  <c r="BK71" i="220"/>
  <c r="BF71" i="220"/>
  <c r="BE71" i="220"/>
  <c r="BC71" i="220"/>
  <c r="AX71" i="220"/>
  <c r="AW71" i="220"/>
  <c r="AU71" i="220"/>
  <c r="AP71" i="220"/>
  <c r="AO71" i="220"/>
  <c r="AM71" i="220"/>
  <c r="AH71" i="220"/>
  <c r="AG71" i="220"/>
  <c r="AE71" i="220"/>
  <c r="Z71" i="220"/>
  <c r="Y71" i="220"/>
  <c r="W71" i="220"/>
  <c r="R71" i="220"/>
  <c r="Q71" i="220"/>
  <c r="O71" i="220"/>
  <c r="J71" i="220"/>
  <c r="I71" i="220"/>
  <c r="G71" i="220"/>
  <c r="CL70" i="220"/>
  <c r="CK70" i="220"/>
  <c r="CI70" i="220"/>
  <c r="CD70" i="220"/>
  <c r="CC70" i="220"/>
  <c r="CA70" i="220"/>
  <c r="BV70" i="220"/>
  <c r="BU70" i="220"/>
  <c r="BS70" i="220"/>
  <c r="BN70" i="220"/>
  <c r="BM70" i="220"/>
  <c r="BK70" i="220"/>
  <c r="BF70" i="220"/>
  <c r="BE70" i="220"/>
  <c r="BC70" i="220"/>
  <c r="AX70" i="220"/>
  <c r="AW70" i="220"/>
  <c r="AU70" i="220"/>
  <c r="AP70" i="220"/>
  <c r="AO70" i="220"/>
  <c r="AM70" i="220"/>
  <c r="AH70" i="220"/>
  <c r="AG70" i="220"/>
  <c r="AE70" i="220"/>
  <c r="Z70" i="220"/>
  <c r="Y70" i="220"/>
  <c r="W70" i="220"/>
  <c r="R70" i="220"/>
  <c r="Q70" i="220"/>
  <c r="O70" i="220"/>
  <c r="J70" i="220"/>
  <c r="I70" i="220"/>
  <c r="G70" i="220"/>
  <c r="CL69" i="220"/>
  <c r="CK69" i="220"/>
  <c r="CI69" i="220"/>
  <c r="CD69" i="220"/>
  <c r="CC69" i="220"/>
  <c r="CA69" i="220"/>
  <c r="BV69" i="220"/>
  <c r="BU69" i="220"/>
  <c r="BS69" i="220"/>
  <c r="BN69" i="220"/>
  <c r="BM69" i="220"/>
  <c r="BK69" i="220"/>
  <c r="BF69" i="220"/>
  <c r="BE69" i="220"/>
  <c r="BC69" i="220"/>
  <c r="AX69" i="220"/>
  <c r="AW69" i="220"/>
  <c r="AU69" i="220"/>
  <c r="AP69" i="220"/>
  <c r="AO69" i="220"/>
  <c r="AM69" i="220"/>
  <c r="AH69" i="220"/>
  <c r="AG69" i="220"/>
  <c r="AE69" i="220"/>
  <c r="Z69" i="220"/>
  <c r="Y69" i="220"/>
  <c r="W69" i="220"/>
  <c r="R69" i="220"/>
  <c r="Q69" i="220"/>
  <c r="O69" i="220"/>
  <c r="J69" i="220"/>
  <c r="I69" i="220"/>
  <c r="G69" i="220"/>
  <c r="CL68" i="220"/>
  <c r="CK68" i="220"/>
  <c r="CI68" i="220"/>
  <c r="CD68" i="220"/>
  <c r="CC68" i="220"/>
  <c r="CA68" i="220"/>
  <c r="BV68" i="220"/>
  <c r="BU68" i="220"/>
  <c r="BS68" i="220"/>
  <c r="BN68" i="220"/>
  <c r="BM68" i="220"/>
  <c r="BK68" i="220"/>
  <c r="BF68" i="220"/>
  <c r="BE68" i="220"/>
  <c r="BC68" i="220"/>
  <c r="AX68" i="220"/>
  <c r="AW68" i="220"/>
  <c r="AU68" i="220"/>
  <c r="AP68" i="220"/>
  <c r="AO68" i="220"/>
  <c r="AM68" i="220"/>
  <c r="AH68" i="220"/>
  <c r="AG68" i="220"/>
  <c r="AE68" i="220"/>
  <c r="Z68" i="220"/>
  <c r="Y68" i="220"/>
  <c r="W68" i="220"/>
  <c r="R68" i="220"/>
  <c r="Q68" i="220"/>
  <c r="O68" i="220"/>
  <c r="J68" i="220"/>
  <c r="I68" i="220"/>
  <c r="G68" i="220"/>
  <c r="CL67" i="220"/>
  <c r="CK67" i="220"/>
  <c r="CI67" i="220"/>
  <c r="CD67" i="220"/>
  <c r="CC67" i="220"/>
  <c r="CA67" i="220"/>
  <c r="BV67" i="220"/>
  <c r="BU67" i="220"/>
  <c r="BS67" i="220"/>
  <c r="BN67" i="220"/>
  <c r="BM67" i="220"/>
  <c r="BK67" i="220"/>
  <c r="BF67" i="220"/>
  <c r="BE67" i="220"/>
  <c r="BC67" i="220"/>
  <c r="AX67" i="220"/>
  <c r="AW67" i="220"/>
  <c r="AU67" i="220"/>
  <c r="AP67" i="220"/>
  <c r="AO67" i="220"/>
  <c r="AM67" i="220"/>
  <c r="AH67" i="220"/>
  <c r="AG67" i="220"/>
  <c r="AE67" i="220"/>
  <c r="Z67" i="220"/>
  <c r="Y67" i="220"/>
  <c r="W67" i="220"/>
  <c r="R67" i="220"/>
  <c r="Q67" i="220"/>
  <c r="O67" i="220"/>
  <c r="J67" i="220"/>
  <c r="I67" i="220"/>
  <c r="G67" i="220"/>
  <c r="CL66" i="220"/>
  <c r="CK66" i="220"/>
  <c r="CI66" i="220"/>
  <c r="CD66" i="220"/>
  <c r="CC66" i="220"/>
  <c r="CA66" i="220"/>
  <c r="BV66" i="220"/>
  <c r="BU66" i="220"/>
  <c r="BS66" i="220"/>
  <c r="BN66" i="220"/>
  <c r="BM66" i="220"/>
  <c r="BK66" i="220"/>
  <c r="BF66" i="220"/>
  <c r="BE66" i="220"/>
  <c r="BC66" i="220"/>
  <c r="AX66" i="220"/>
  <c r="AW66" i="220"/>
  <c r="AU66" i="220"/>
  <c r="AP66" i="220"/>
  <c r="AO66" i="220"/>
  <c r="AM66" i="220"/>
  <c r="AH66" i="220"/>
  <c r="AG66" i="220"/>
  <c r="AE66" i="220"/>
  <c r="Z66" i="220"/>
  <c r="Y66" i="220"/>
  <c r="W66" i="220"/>
  <c r="R66" i="220"/>
  <c r="Q66" i="220"/>
  <c r="O66" i="220"/>
  <c r="J66" i="220"/>
  <c r="I66" i="220"/>
  <c r="G66" i="220"/>
  <c r="CL65" i="220"/>
  <c r="CK65" i="220"/>
  <c r="CI65" i="220"/>
  <c r="CD65" i="220"/>
  <c r="CC65" i="220"/>
  <c r="CA65" i="220"/>
  <c r="BV65" i="220"/>
  <c r="BU65" i="220"/>
  <c r="BS65" i="220"/>
  <c r="BN65" i="220"/>
  <c r="BM65" i="220"/>
  <c r="BK65" i="220"/>
  <c r="BF65" i="220"/>
  <c r="BE65" i="220"/>
  <c r="BC65" i="220"/>
  <c r="AX65" i="220"/>
  <c r="AW65" i="220"/>
  <c r="AU65" i="220"/>
  <c r="AP65" i="220"/>
  <c r="AO65" i="220"/>
  <c r="AM65" i="220"/>
  <c r="AH65" i="220"/>
  <c r="AG65" i="220"/>
  <c r="AE65" i="220"/>
  <c r="Z65" i="220"/>
  <c r="Y65" i="220"/>
  <c r="W65" i="220"/>
  <c r="R65" i="220"/>
  <c r="Q65" i="220"/>
  <c r="O65" i="220"/>
  <c r="J65" i="220"/>
  <c r="I65" i="220"/>
  <c r="G65" i="220"/>
  <c r="CL64" i="220"/>
  <c r="CK64" i="220"/>
  <c r="CI64" i="220"/>
  <c r="CD64" i="220"/>
  <c r="CC64" i="220"/>
  <c r="CA64" i="220"/>
  <c r="BV64" i="220"/>
  <c r="BU64" i="220"/>
  <c r="BS64" i="220"/>
  <c r="BN64" i="220"/>
  <c r="BM64" i="220"/>
  <c r="BK64" i="220"/>
  <c r="BF64" i="220"/>
  <c r="BE64" i="220"/>
  <c r="BC64" i="220"/>
  <c r="AX64" i="220"/>
  <c r="AW64" i="220"/>
  <c r="AU64" i="220"/>
  <c r="AP64" i="220"/>
  <c r="AO64" i="220"/>
  <c r="AM64" i="220"/>
  <c r="AH64" i="220"/>
  <c r="AG64" i="220"/>
  <c r="AE64" i="220"/>
  <c r="Z64" i="220"/>
  <c r="Y64" i="220"/>
  <c r="W64" i="220"/>
  <c r="R64" i="220"/>
  <c r="Q64" i="220"/>
  <c r="O64" i="220"/>
  <c r="J64" i="220"/>
  <c r="I64" i="220"/>
  <c r="G64" i="220"/>
  <c r="CL63" i="220"/>
  <c r="CK63" i="220"/>
  <c r="CI63" i="220"/>
  <c r="CD63" i="220"/>
  <c r="CC63" i="220"/>
  <c r="CA63" i="220"/>
  <c r="BV63" i="220"/>
  <c r="BU63" i="220"/>
  <c r="BS63" i="220"/>
  <c r="BN63" i="220"/>
  <c r="BM63" i="220"/>
  <c r="BK63" i="220"/>
  <c r="BF63" i="220"/>
  <c r="BE63" i="220"/>
  <c r="BC63" i="220"/>
  <c r="AX63" i="220"/>
  <c r="AW63" i="220"/>
  <c r="AU63" i="220"/>
  <c r="AP63" i="220"/>
  <c r="AO63" i="220"/>
  <c r="AM63" i="220"/>
  <c r="AH63" i="220"/>
  <c r="AG63" i="220"/>
  <c r="AE63" i="220"/>
  <c r="Z63" i="220"/>
  <c r="Y63" i="220"/>
  <c r="W63" i="220"/>
  <c r="R63" i="220"/>
  <c r="Q63" i="220"/>
  <c r="O63" i="220"/>
  <c r="J63" i="220"/>
  <c r="I63" i="220"/>
  <c r="G63" i="220"/>
  <c r="CL62" i="220"/>
  <c r="CK62" i="220"/>
  <c r="CI62" i="220"/>
  <c r="CD62" i="220"/>
  <c r="CC62" i="220"/>
  <c r="CA62" i="220"/>
  <c r="BV62" i="220"/>
  <c r="BU62" i="220"/>
  <c r="BS62" i="220"/>
  <c r="BN62" i="220"/>
  <c r="BM62" i="220"/>
  <c r="BK62" i="220"/>
  <c r="BF62" i="220"/>
  <c r="BE62" i="220"/>
  <c r="BC62" i="220"/>
  <c r="AX62" i="220"/>
  <c r="AW62" i="220"/>
  <c r="AU62" i="220"/>
  <c r="AP62" i="220"/>
  <c r="AO62" i="220"/>
  <c r="AM62" i="220"/>
  <c r="AH62" i="220"/>
  <c r="AG62" i="220"/>
  <c r="AE62" i="220"/>
  <c r="Z62" i="220"/>
  <c r="Y62" i="220"/>
  <c r="W62" i="220"/>
  <c r="R62" i="220"/>
  <c r="Q62" i="220"/>
  <c r="O62" i="220"/>
  <c r="J62" i="220"/>
  <c r="I62" i="220"/>
  <c r="G62" i="220"/>
  <c r="CL61" i="220"/>
  <c r="CK61" i="220"/>
  <c r="CI61" i="220"/>
  <c r="CD61" i="220"/>
  <c r="CC61" i="220"/>
  <c r="CA61" i="220"/>
  <c r="BV61" i="220"/>
  <c r="BU61" i="220"/>
  <c r="BS61" i="220"/>
  <c r="BN61" i="220"/>
  <c r="BM61" i="220"/>
  <c r="BK61" i="220"/>
  <c r="BF61" i="220"/>
  <c r="BE61" i="220"/>
  <c r="BC61" i="220"/>
  <c r="AX61" i="220"/>
  <c r="AW61" i="220"/>
  <c r="AU61" i="220"/>
  <c r="AP61" i="220"/>
  <c r="AO61" i="220"/>
  <c r="AM61" i="220"/>
  <c r="AH61" i="220"/>
  <c r="AG61" i="220"/>
  <c r="AE61" i="220"/>
  <c r="Z61" i="220"/>
  <c r="Y61" i="220"/>
  <c r="W61" i="220"/>
  <c r="R61" i="220"/>
  <c r="Q61" i="220"/>
  <c r="O61" i="220"/>
  <c r="J61" i="220"/>
  <c r="I61" i="220"/>
  <c r="G61" i="220"/>
  <c r="CL60" i="220"/>
  <c r="CK60" i="220"/>
  <c r="CI60" i="220"/>
  <c r="CD60" i="220"/>
  <c r="CC60" i="220"/>
  <c r="CA60" i="220"/>
  <c r="BV60" i="220"/>
  <c r="BU60" i="220"/>
  <c r="BS60" i="220"/>
  <c r="BN60" i="220"/>
  <c r="BM60" i="220"/>
  <c r="BK60" i="220"/>
  <c r="BF60" i="220"/>
  <c r="BE60" i="220"/>
  <c r="BC60" i="220"/>
  <c r="AX60" i="220"/>
  <c r="AW60" i="220"/>
  <c r="AU60" i="220"/>
  <c r="AP60" i="220"/>
  <c r="AO60" i="220"/>
  <c r="AM60" i="220"/>
  <c r="AH60" i="220"/>
  <c r="AG60" i="220"/>
  <c r="AE60" i="220"/>
  <c r="Z60" i="220"/>
  <c r="Y60" i="220"/>
  <c r="W60" i="220"/>
  <c r="R60" i="220"/>
  <c r="Q60" i="220"/>
  <c r="O60" i="220"/>
  <c r="J60" i="220"/>
  <c r="I60" i="220"/>
  <c r="G60" i="220"/>
  <c r="CL59" i="220"/>
  <c r="CK59" i="220"/>
  <c r="CI59" i="220"/>
  <c r="CD59" i="220"/>
  <c r="CC59" i="220"/>
  <c r="CA59" i="220"/>
  <c r="BV59" i="220"/>
  <c r="BU59" i="220"/>
  <c r="BS59" i="220"/>
  <c r="BN59" i="220"/>
  <c r="BM59" i="220"/>
  <c r="BK59" i="220"/>
  <c r="BF59" i="220"/>
  <c r="BE59" i="220"/>
  <c r="BC59" i="220"/>
  <c r="AX59" i="220"/>
  <c r="AW59" i="220"/>
  <c r="AU59" i="220"/>
  <c r="AP59" i="220"/>
  <c r="AO59" i="220"/>
  <c r="AM59" i="220"/>
  <c r="AH59" i="220"/>
  <c r="AG59" i="220"/>
  <c r="AE59" i="220"/>
  <c r="Z59" i="220"/>
  <c r="Y59" i="220"/>
  <c r="W59" i="220"/>
  <c r="R59" i="220"/>
  <c r="Q59" i="220"/>
  <c r="O59" i="220"/>
  <c r="J59" i="220"/>
  <c r="I59" i="220"/>
  <c r="G59" i="220"/>
  <c r="CL58" i="220"/>
  <c r="CK58" i="220"/>
  <c r="CI58" i="220"/>
  <c r="CD58" i="220"/>
  <c r="CC58" i="220"/>
  <c r="CA58" i="220"/>
  <c r="BV58" i="220"/>
  <c r="BU58" i="220"/>
  <c r="BS58" i="220"/>
  <c r="BN58" i="220"/>
  <c r="BM58" i="220"/>
  <c r="BK58" i="220"/>
  <c r="BF58" i="220"/>
  <c r="BE58" i="220"/>
  <c r="BC58" i="220"/>
  <c r="AX58" i="220"/>
  <c r="AW58" i="220"/>
  <c r="AU58" i="220"/>
  <c r="AP58" i="220"/>
  <c r="AO58" i="220"/>
  <c r="AM58" i="220"/>
  <c r="AH58" i="220"/>
  <c r="AG58" i="220"/>
  <c r="AE58" i="220"/>
  <c r="Z58" i="220"/>
  <c r="Y58" i="220"/>
  <c r="W58" i="220"/>
  <c r="R58" i="220"/>
  <c r="Q58" i="220"/>
  <c r="O58" i="220"/>
  <c r="J58" i="220"/>
  <c r="I58" i="220"/>
  <c r="G58" i="220"/>
  <c r="CL57" i="220"/>
  <c r="CK57" i="220"/>
  <c r="CI57" i="220"/>
  <c r="CD57" i="220"/>
  <c r="CC57" i="220"/>
  <c r="CA57" i="220"/>
  <c r="BV57" i="220"/>
  <c r="BU57" i="220"/>
  <c r="BS57" i="220"/>
  <c r="BN57" i="220"/>
  <c r="BM57" i="220"/>
  <c r="BK57" i="220"/>
  <c r="BF57" i="220"/>
  <c r="BE57" i="220"/>
  <c r="BC57" i="220"/>
  <c r="AX57" i="220"/>
  <c r="AW57" i="220"/>
  <c r="AU57" i="220"/>
  <c r="AP57" i="220"/>
  <c r="AO57" i="220"/>
  <c r="AM57" i="220"/>
  <c r="AH57" i="220"/>
  <c r="AG57" i="220"/>
  <c r="AE57" i="220"/>
  <c r="Z57" i="220"/>
  <c r="Y57" i="220"/>
  <c r="W57" i="220"/>
  <c r="R57" i="220"/>
  <c r="Q57" i="220"/>
  <c r="O57" i="220"/>
  <c r="J57" i="220"/>
  <c r="I57" i="220"/>
  <c r="G57" i="220"/>
  <c r="CK56" i="220"/>
  <c r="CH56" i="220"/>
  <c r="CL56" i="220" s="1"/>
  <c r="CC56" i="220"/>
  <c r="BZ56" i="220"/>
  <c r="CD56" i="220" s="1"/>
  <c r="BU56" i="220"/>
  <c r="BR56" i="220"/>
  <c r="BV56" i="220" s="1"/>
  <c r="BM56" i="220"/>
  <c r="BJ56" i="220"/>
  <c r="BN56" i="220" s="1"/>
  <c r="BE56" i="220"/>
  <c r="BB56" i="220"/>
  <c r="BF56" i="220" s="1"/>
  <c r="AW56" i="220"/>
  <c r="AT56" i="220"/>
  <c r="AX56" i="220" s="1"/>
  <c r="AO56" i="220"/>
  <c r="AL56" i="220"/>
  <c r="AP56" i="220" s="1"/>
  <c r="AG56" i="220"/>
  <c r="AD56" i="220"/>
  <c r="AH56" i="220" s="1"/>
  <c r="Y56" i="220"/>
  <c r="V56" i="220"/>
  <c r="Z56" i="220" s="1"/>
  <c r="Q56" i="220"/>
  <c r="N56" i="220"/>
  <c r="R56" i="220" s="1"/>
  <c r="I56" i="220"/>
  <c r="F56" i="220"/>
  <c r="J56" i="220" s="1"/>
  <c r="CL55" i="220"/>
  <c r="CK55" i="220"/>
  <c r="CI55" i="220"/>
  <c r="CD55" i="220"/>
  <c r="CC55" i="220"/>
  <c r="CA55" i="220"/>
  <c r="BV55" i="220"/>
  <c r="BU55" i="220"/>
  <c r="BS55" i="220"/>
  <c r="BN55" i="220"/>
  <c r="BM55" i="220"/>
  <c r="BK55" i="220"/>
  <c r="BF55" i="220"/>
  <c r="BE55" i="220"/>
  <c r="BC55" i="220"/>
  <c r="AX55" i="220"/>
  <c r="AW55" i="220"/>
  <c r="AU55" i="220"/>
  <c r="AP55" i="220"/>
  <c r="AO55" i="220"/>
  <c r="AM55" i="220"/>
  <c r="AH55" i="220"/>
  <c r="AG55" i="220"/>
  <c r="AE55" i="220"/>
  <c r="Z55" i="220"/>
  <c r="Y55" i="220"/>
  <c r="W55" i="220"/>
  <c r="R55" i="220"/>
  <c r="Q55" i="220"/>
  <c r="O55" i="220"/>
  <c r="J55" i="220"/>
  <c r="I55" i="220"/>
  <c r="G55" i="220"/>
  <c r="CL54" i="220"/>
  <c r="CK54" i="220"/>
  <c r="CI54" i="220"/>
  <c r="CD54" i="220"/>
  <c r="CC54" i="220"/>
  <c r="CA54" i="220"/>
  <c r="BV54" i="220"/>
  <c r="BU54" i="220"/>
  <c r="BS54" i="220"/>
  <c r="BN54" i="220"/>
  <c r="BM54" i="220"/>
  <c r="BK54" i="220"/>
  <c r="BF54" i="220"/>
  <c r="BE54" i="220"/>
  <c r="BC54" i="220"/>
  <c r="AX54" i="220"/>
  <c r="AW54" i="220"/>
  <c r="AU54" i="220"/>
  <c r="AP54" i="220"/>
  <c r="AO54" i="220"/>
  <c r="AM54" i="220"/>
  <c r="AH54" i="220"/>
  <c r="AG54" i="220"/>
  <c r="AE54" i="220"/>
  <c r="Z54" i="220"/>
  <c r="Y54" i="220"/>
  <c r="W54" i="220"/>
  <c r="R54" i="220"/>
  <c r="Q54" i="220"/>
  <c r="O54" i="220"/>
  <c r="J54" i="220"/>
  <c r="I54" i="220"/>
  <c r="G54" i="220"/>
  <c r="CL53" i="220"/>
  <c r="CK53" i="220"/>
  <c r="CI53" i="220"/>
  <c r="CD53" i="220"/>
  <c r="CC53" i="220"/>
  <c r="CA53" i="220"/>
  <c r="BV53" i="220"/>
  <c r="BU53" i="220"/>
  <c r="BS53" i="220"/>
  <c r="BN53" i="220"/>
  <c r="BM53" i="220"/>
  <c r="BK53" i="220"/>
  <c r="BF53" i="220"/>
  <c r="BE53" i="220"/>
  <c r="BC53" i="220"/>
  <c r="AX53" i="220"/>
  <c r="AW53" i="220"/>
  <c r="AU53" i="220"/>
  <c r="AP53" i="220"/>
  <c r="AO53" i="220"/>
  <c r="AM53" i="220"/>
  <c r="AH53" i="220"/>
  <c r="AG53" i="220"/>
  <c r="AE53" i="220"/>
  <c r="Z53" i="220"/>
  <c r="Y53" i="220"/>
  <c r="W53" i="220"/>
  <c r="R53" i="220"/>
  <c r="Q53" i="220"/>
  <c r="O53" i="220"/>
  <c r="J53" i="220"/>
  <c r="I53" i="220"/>
  <c r="G53" i="220"/>
  <c r="CL52" i="220"/>
  <c r="CK52" i="220"/>
  <c r="CI52" i="220"/>
  <c r="CD52" i="220"/>
  <c r="CC52" i="220"/>
  <c r="CA52" i="220"/>
  <c r="BV52" i="220"/>
  <c r="BU52" i="220"/>
  <c r="BS52" i="220"/>
  <c r="BN52" i="220"/>
  <c r="BM52" i="220"/>
  <c r="BK52" i="220"/>
  <c r="BF52" i="220"/>
  <c r="BE52" i="220"/>
  <c r="BC52" i="220"/>
  <c r="AX52" i="220"/>
  <c r="AW52" i="220"/>
  <c r="AU52" i="220"/>
  <c r="AP52" i="220"/>
  <c r="AO52" i="220"/>
  <c r="AM52" i="220"/>
  <c r="AH52" i="220"/>
  <c r="AG52" i="220"/>
  <c r="AE52" i="220"/>
  <c r="Z52" i="220"/>
  <c r="Y52" i="220"/>
  <c r="W52" i="220"/>
  <c r="R52" i="220"/>
  <c r="Q52" i="220"/>
  <c r="O52" i="220"/>
  <c r="J52" i="220"/>
  <c r="I52" i="220"/>
  <c r="G52" i="220"/>
  <c r="CL51" i="220"/>
  <c r="CK51" i="220"/>
  <c r="CI51" i="220"/>
  <c r="CD51" i="220"/>
  <c r="CC51" i="220"/>
  <c r="CA51" i="220"/>
  <c r="BV51" i="220"/>
  <c r="BU51" i="220"/>
  <c r="BS51" i="220"/>
  <c r="BN51" i="220"/>
  <c r="BM51" i="220"/>
  <c r="BK51" i="220"/>
  <c r="BF51" i="220"/>
  <c r="BE51" i="220"/>
  <c r="BC51" i="220"/>
  <c r="AX51" i="220"/>
  <c r="AW51" i="220"/>
  <c r="AU51" i="220"/>
  <c r="AP51" i="220"/>
  <c r="AO51" i="220"/>
  <c r="AM51" i="220"/>
  <c r="AH51" i="220"/>
  <c r="AG51" i="220"/>
  <c r="AE51" i="220"/>
  <c r="Z51" i="220"/>
  <c r="Y51" i="220"/>
  <c r="W51" i="220"/>
  <c r="R51" i="220"/>
  <c r="Q51" i="220"/>
  <c r="O51" i="220"/>
  <c r="J51" i="220"/>
  <c r="I51" i="220"/>
  <c r="G51" i="220"/>
  <c r="CL50" i="220"/>
  <c r="CK50" i="220"/>
  <c r="CI50" i="220"/>
  <c r="CD50" i="220"/>
  <c r="CC50" i="220"/>
  <c r="CA50" i="220"/>
  <c r="BV50" i="220"/>
  <c r="BU50" i="220"/>
  <c r="BS50" i="220"/>
  <c r="BN50" i="220"/>
  <c r="BM50" i="220"/>
  <c r="BK50" i="220"/>
  <c r="BF50" i="220"/>
  <c r="BE50" i="220"/>
  <c r="BC50" i="220"/>
  <c r="AX50" i="220"/>
  <c r="AW50" i="220"/>
  <c r="AU50" i="220"/>
  <c r="AP50" i="220"/>
  <c r="AO50" i="220"/>
  <c r="AM50" i="220"/>
  <c r="AH50" i="220"/>
  <c r="AG50" i="220"/>
  <c r="AE50" i="220"/>
  <c r="Z50" i="220"/>
  <c r="Y50" i="220"/>
  <c r="W50" i="220"/>
  <c r="R50" i="220"/>
  <c r="Q50" i="220"/>
  <c r="O50" i="220"/>
  <c r="J50" i="220"/>
  <c r="I50" i="220"/>
  <c r="G50" i="220"/>
  <c r="CL49" i="220"/>
  <c r="CK49" i="220"/>
  <c r="CI49" i="220"/>
  <c r="CD49" i="220"/>
  <c r="CC49" i="220"/>
  <c r="CA49" i="220"/>
  <c r="BV49" i="220"/>
  <c r="BU49" i="220"/>
  <c r="BS49" i="220"/>
  <c r="BN49" i="220"/>
  <c r="BM49" i="220"/>
  <c r="BK49" i="220"/>
  <c r="BF49" i="220"/>
  <c r="BE49" i="220"/>
  <c r="BC49" i="220"/>
  <c r="AX49" i="220"/>
  <c r="AW49" i="220"/>
  <c r="AU49" i="220"/>
  <c r="AP49" i="220"/>
  <c r="AO49" i="220"/>
  <c r="AM49" i="220"/>
  <c r="AH49" i="220"/>
  <c r="AG49" i="220"/>
  <c r="AE49" i="220"/>
  <c r="Z49" i="220"/>
  <c r="Y49" i="220"/>
  <c r="W49" i="220"/>
  <c r="R49" i="220"/>
  <c r="Q49" i="220"/>
  <c r="O49" i="220"/>
  <c r="J49" i="220"/>
  <c r="I49" i="220"/>
  <c r="G49" i="220"/>
  <c r="CL48" i="220"/>
  <c r="CK48" i="220"/>
  <c r="CI48" i="220"/>
  <c r="CD48" i="220"/>
  <c r="CC48" i="220"/>
  <c r="CA48" i="220"/>
  <c r="BV48" i="220"/>
  <c r="BU48" i="220"/>
  <c r="BS48" i="220"/>
  <c r="BN48" i="220"/>
  <c r="BM48" i="220"/>
  <c r="BK48" i="220"/>
  <c r="BF48" i="220"/>
  <c r="BE48" i="220"/>
  <c r="BC48" i="220"/>
  <c r="AX48" i="220"/>
  <c r="AW48" i="220"/>
  <c r="AU48" i="220"/>
  <c r="AP48" i="220"/>
  <c r="AO48" i="220"/>
  <c r="AM48" i="220"/>
  <c r="AH48" i="220"/>
  <c r="AG48" i="220"/>
  <c r="AE48" i="220"/>
  <c r="Z48" i="220"/>
  <c r="Y48" i="220"/>
  <c r="W48" i="220"/>
  <c r="R48" i="220"/>
  <c r="Q48" i="220"/>
  <c r="O48" i="220"/>
  <c r="J48" i="220"/>
  <c r="I48" i="220"/>
  <c r="G48" i="220"/>
  <c r="CL47" i="220"/>
  <c r="CK47" i="220"/>
  <c r="CI47" i="220"/>
  <c r="CD47" i="220"/>
  <c r="CC47" i="220"/>
  <c r="CA47" i="220"/>
  <c r="BV47" i="220"/>
  <c r="BU47" i="220"/>
  <c r="BS47" i="220"/>
  <c r="BN47" i="220"/>
  <c r="BM47" i="220"/>
  <c r="BK47" i="220"/>
  <c r="BF47" i="220"/>
  <c r="BE47" i="220"/>
  <c r="BC47" i="220"/>
  <c r="AX47" i="220"/>
  <c r="AW47" i="220"/>
  <c r="AU47" i="220"/>
  <c r="AP47" i="220"/>
  <c r="AO47" i="220"/>
  <c r="AM47" i="220"/>
  <c r="AH47" i="220"/>
  <c r="AG47" i="220"/>
  <c r="AE47" i="220"/>
  <c r="Z47" i="220"/>
  <c r="Y47" i="220"/>
  <c r="W47" i="220"/>
  <c r="R47" i="220"/>
  <c r="Q47" i="220"/>
  <c r="O47" i="220"/>
  <c r="J47" i="220"/>
  <c r="I47" i="220"/>
  <c r="G47" i="220"/>
  <c r="CL46" i="220"/>
  <c r="CK46" i="220"/>
  <c r="CI46" i="220"/>
  <c r="CD46" i="220"/>
  <c r="CC46" i="220"/>
  <c r="CA46" i="220"/>
  <c r="BV46" i="220"/>
  <c r="BU46" i="220"/>
  <c r="BS46" i="220"/>
  <c r="BN46" i="220"/>
  <c r="BM46" i="220"/>
  <c r="BK46" i="220"/>
  <c r="BF46" i="220"/>
  <c r="BE46" i="220"/>
  <c r="BC46" i="220"/>
  <c r="AX46" i="220"/>
  <c r="AW46" i="220"/>
  <c r="AU46" i="220"/>
  <c r="AP46" i="220"/>
  <c r="AO46" i="220"/>
  <c r="AM46" i="220"/>
  <c r="AH46" i="220"/>
  <c r="AG46" i="220"/>
  <c r="AE46" i="220"/>
  <c r="Z46" i="220"/>
  <c r="Y46" i="220"/>
  <c r="W46" i="220"/>
  <c r="R46" i="220"/>
  <c r="Q46" i="220"/>
  <c r="O46" i="220"/>
  <c r="J46" i="220"/>
  <c r="I46" i="220"/>
  <c r="G46" i="220"/>
  <c r="CL45" i="220"/>
  <c r="CK45" i="220"/>
  <c r="CI45" i="220"/>
  <c r="CD45" i="220"/>
  <c r="CC45" i="220"/>
  <c r="CA45" i="220"/>
  <c r="BV45" i="220"/>
  <c r="BU45" i="220"/>
  <c r="BS45" i="220"/>
  <c r="BN45" i="220"/>
  <c r="BM45" i="220"/>
  <c r="BK45" i="220"/>
  <c r="BF45" i="220"/>
  <c r="BE45" i="220"/>
  <c r="BC45" i="220"/>
  <c r="AX45" i="220"/>
  <c r="AW45" i="220"/>
  <c r="AU45" i="220"/>
  <c r="AP45" i="220"/>
  <c r="AO45" i="220"/>
  <c r="AM45" i="220"/>
  <c r="AH45" i="220"/>
  <c r="AG45" i="220"/>
  <c r="AE45" i="220"/>
  <c r="Z45" i="220"/>
  <c r="Y45" i="220"/>
  <c r="W45" i="220"/>
  <c r="R45" i="220"/>
  <c r="Q45" i="220"/>
  <c r="O45" i="220"/>
  <c r="J45" i="220"/>
  <c r="I45" i="220"/>
  <c r="G45" i="220"/>
  <c r="CL44" i="220"/>
  <c r="CK44" i="220"/>
  <c r="CI44" i="220"/>
  <c r="CD44" i="220"/>
  <c r="CC44" i="220"/>
  <c r="CA44" i="220"/>
  <c r="BV44" i="220"/>
  <c r="BU44" i="220"/>
  <c r="BS44" i="220"/>
  <c r="BN44" i="220"/>
  <c r="BM44" i="220"/>
  <c r="BK44" i="220"/>
  <c r="BF44" i="220"/>
  <c r="BE44" i="220"/>
  <c r="BC44" i="220"/>
  <c r="AX44" i="220"/>
  <c r="AW44" i="220"/>
  <c r="AU44" i="220"/>
  <c r="AP44" i="220"/>
  <c r="AO44" i="220"/>
  <c r="AM44" i="220"/>
  <c r="AH44" i="220"/>
  <c r="AG44" i="220"/>
  <c r="AE44" i="220"/>
  <c r="Z44" i="220"/>
  <c r="Y44" i="220"/>
  <c r="W44" i="220"/>
  <c r="R44" i="220"/>
  <c r="Q44" i="220"/>
  <c r="O44" i="220"/>
  <c r="J44" i="220"/>
  <c r="I44" i="220"/>
  <c r="G44" i="220"/>
  <c r="CL43" i="220"/>
  <c r="CK43" i="220"/>
  <c r="CI43" i="220"/>
  <c r="CD43" i="220"/>
  <c r="CC43" i="220"/>
  <c r="CA43" i="220"/>
  <c r="BV43" i="220"/>
  <c r="BU43" i="220"/>
  <c r="BS43" i="220"/>
  <c r="BN43" i="220"/>
  <c r="BM43" i="220"/>
  <c r="BK43" i="220"/>
  <c r="BF43" i="220"/>
  <c r="BE43" i="220"/>
  <c r="BC43" i="220"/>
  <c r="AX43" i="220"/>
  <c r="AW43" i="220"/>
  <c r="AU43" i="220"/>
  <c r="AP43" i="220"/>
  <c r="AO43" i="220"/>
  <c r="AM43" i="220"/>
  <c r="AH43" i="220"/>
  <c r="AG43" i="220"/>
  <c r="AE43" i="220"/>
  <c r="Z43" i="220"/>
  <c r="Y43" i="220"/>
  <c r="W43" i="220"/>
  <c r="R43" i="220"/>
  <c r="Q43" i="220"/>
  <c r="O43" i="220"/>
  <c r="J43" i="220"/>
  <c r="I43" i="220"/>
  <c r="G43" i="220"/>
  <c r="CL42" i="220"/>
  <c r="CK42" i="220"/>
  <c r="CI42" i="220"/>
  <c r="CD42" i="220"/>
  <c r="CC42" i="220"/>
  <c r="CA42" i="220"/>
  <c r="BV42" i="220"/>
  <c r="BU42" i="220"/>
  <c r="BS42" i="220"/>
  <c r="BN42" i="220"/>
  <c r="BM42" i="220"/>
  <c r="BK42" i="220"/>
  <c r="BF42" i="220"/>
  <c r="BE42" i="220"/>
  <c r="BC42" i="220"/>
  <c r="AX42" i="220"/>
  <c r="AW42" i="220"/>
  <c r="AU42" i="220"/>
  <c r="AP42" i="220"/>
  <c r="AO42" i="220"/>
  <c r="AM42" i="220"/>
  <c r="AH42" i="220"/>
  <c r="AG42" i="220"/>
  <c r="AE42" i="220"/>
  <c r="Z42" i="220"/>
  <c r="Y42" i="220"/>
  <c r="W42" i="220"/>
  <c r="R42" i="220"/>
  <c r="Q42" i="220"/>
  <c r="O42" i="220"/>
  <c r="J42" i="220"/>
  <c r="I42" i="220"/>
  <c r="G42" i="220"/>
  <c r="CL41" i="220"/>
  <c r="CK41" i="220"/>
  <c r="CI41" i="220"/>
  <c r="CD41" i="220"/>
  <c r="CC41" i="220"/>
  <c r="CA41" i="220"/>
  <c r="BV41" i="220"/>
  <c r="BU41" i="220"/>
  <c r="BS41" i="220"/>
  <c r="BN41" i="220"/>
  <c r="BM41" i="220"/>
  <c r="BK41" i="220"/>
  <c r="BF41" i="220"/>
  <c r="BE41" i="220"/>
  <c r="BC41" i="220"/>
  <c r="AX41" i="220"/>
  <c r="AW41" i="220"/>
  <c r="AU41" i="220"/>
  <c r="AP41" i="220"/>
  <c r="AO41" i="220"/>
  <c r="AM41" i="220"/>
  <c r="AH41" i="220"/>
  <c r="AG41" i="220"/>
  <c r="AE41" i="220"/>
  <c r="Z41" i="220"/>
  <c r="Y41" i="220"/>
  <c r="W41" i="220"/>
  <c r="R41" i="220"/>
  <c r="Q41" i="220"/>
  <c r="O41" i="220"/>
  <c r="J41" i="220"/>
  <c r="I41" i="220"/>
  <c r="G41" i="220"/>
  <c r="CL40" i="220"/>
  <c r="CK40" i="220"/>
  <c r="CI40" i="220"/>
  <c r="CD40" i="220"/>
  <c r="CC40" i="220"/>
  <c r="CA40" i="220"/>
  <c r="BV40" i="220"/>
  <c r="BU40" i="220"/>
  <c r="BS40" i="220"/>
  <c r="BN40" i="220"/>
  <c r="BM40" i="220"/>
  <c r="BK40" i="220"/>
  <c r="BF40" i="220"/>
  <c r="BE40" i="220"/>
  <c r="BC40" i="220"/>
  <c r="AX40" i="220"/>
  <c r="AW40" i="220"/>
  <c r="AU40" i="220"/>
  <c r="AP40" i="220"/>
  <c r="AO40" i="220"/>
  <c r="AM40" i="220"/>
  <c r="AH40" i="220"/>
  <c r="AG40" i="220"/>
  <c r="AE40" i="220"/>
  <c r="Z40" i="220"/>
  <c r="Y40" i="220"/>
  <c r="W40" i="220"/>
  <c r="R40" i="220"/>
  <c r="Q40" i="220"/>
  <c r="O40" i="220"/>
  <c r="J40" i="220"/>
  <c r="I40" i="220"/>
  <c r="G40" i="220"/>
  <c r="CK39" i="220"/>
  <c r="CH39" i="220"/>
  <c r="CI39" i="220" s="1"/>
  <c r="CC39" i="220"/>
  <c r="BZ39" i="220"/>
  <c r="CD39" i="220" s="1"/>
  <c r="BU39" i="220"/>
  <c r="BR39" i="220"/>
  <c r="BS39" i="220" s="1"/>
  <c r="BM39" i="220"/>
  <c r="BJ39" i="220"/>
  <c r="BN39" i="220" s="1"/>
  <c r="BE39" i="220"/>
  <c r="BB39" i="220"/>
  <c r="BC39" i="220" s="1"/>
  <c r="AW39" i="220"/>
  <c r="AT39" i="220"/>
  <c r="AX39" i="220" s="1"/>
  <c r="AO39" i="220"/>
  <c r="AL39" i="220"/>
  <c r="AM39" i="220" s="1"/>
  <c r="AG39" i="220"/>
  <c r="AD39" i="220"/>
  <c r="AH39" i="220" s="1"/>
  <c r="Y39" i="220"/>
  <c r="V39" i="220"/>
  <c r="W39" i="220" s="1"/>
  <c r="Q39" i="220"/>
  <c r="N39" i="220"/>
  <c r="R39" i="220" s="1"/>
  <c r="I39" i="220"/>
  <c r="F39" i="220"/>
  <c r="G39" i="220" s="1"/>
  <c r="CL38" i="220"/>
  <c r="CK38" i="220"/>
  <c r="CI38" i="220"/>
  <c r="CD38" i="220"/>
  <c r="CC38" i="220"/>
  <c r="CA38" i="220"/>
  <c r="BV38" i="220"/>
  <c r="BU38" i="220"/>
  <c r="BS38" i="220"/>
  <c r="BN38" i="220"/>
  <c r="BM38" i="220"/>
  <c r="BK38" i="220"/>
  <c r="BF38" i="220"/>
  <c r="BE38" i="220"/>
  <c r="BC38" i="220"/>
  <c r="AX38" i="220"/>
  <c r="AW38" i="220"/>
  <c r="AU38" i="220"/>
  <c r="AP38" i="220"/>
  <c r="AO38" i="220"/>
  <c r="AM38" i="220"/>
  <c r="AH38" i="220"/>
  <c r="AG38" i="220"/>
  <c r="AE38" i="220"/>
  <c r="Z38" i="220"/>
  <c r="Y38" i="220"/>
  <c r="W38" i="220"/>
  <c r="R38" i="220"/>
  <c r="Q38" i="220"/>
  <c r="O38" i="220"/>
  <c r="J38" i="220"/>
  <c r="I38" i="220"/>
  <c r="G38" i="220"/>
  <c r="CL37" i="220"/>
  <c r="CK37" i="220"/>
  <c r="CI37" i="220"/>
  <c r="CD37" i="220"/>
  <c r="CC37" i="220"/>
  <c r="CA37" i="220"/>
  <c r="BV37" i="220"/>
  <c r="BU37" i="220"/>
  <c r="BS37" i="220"/>
  <c r="BN37" i="220"/>
  <c r="BM37" i="220"/>
  <c r="BK37" i="220"/>
  <c r="BF37" i="220"/>
  <c r="BE37" i="220"/>
  <c r="BC37" i="220"/>
  <c r="AX37" i="220"/>
  <c r="AW37" i="220"/>
  <c r="AU37" i="220"/>
  <c r="AP37" i="220"/>
  <c r="AO37" i="220"/>
  <c r="AM37" i="220"/>
  <c r="AH37" i="220"/>
  <c r="AG37" i="220"/>
  <c r="AE37" i="220"/>
  <c r="Z37" i="220"/>
  <c r="Y37" i="220"/>
  <c r="W37" i="220"/>
  <c r="R37" i="220"/>
  <c r="Q37" i="220"/>
  <c r="O37" i="220"/>
  <c r="J37" i="220"/>
  <c r="I37" i="220"/>
  <c r="G37" i="220"/>
  <c r="CL36" i="220"/>
  <c r="CK36" i="220"/>
  <c r="CI36" i="220"/>
  <c r="CD36" i="220"/>
  <c r="CC36" i="220"/>
  <c r="CA36" i="220"/>
  <c r="BV36" i="220"/>
  <c r="BU36" i="220"/>
  <c r="BS36" i="220"/>
  <c r="BN36" i="220"/>
  <c r="BM36" i="220"/>
  <c r="BK36" i="220"/>
  <c r="BF36" i="220"/>
  <c r="BE36" i="220"/>
  <c r="BC36" i="220"/>
  <c r="AX36" i="220"/>
  <c r="AW36" i="220"/>
  <c r="AU36" i="220"/>
  <c r="AP36" i="220"/>
  <c r="AO36" i="220"/>
  <c r="AM36" i="220"/>
  <c r="AH36" i="220"/>
  <c r="AG36" i="220"/>
  <c r="AE36" i="220"/>
  <c r="Z36" i="220"/>
  <c r="Y36" i="220"/>
  <c r="W36" i="220"/>
  <c r="R36" i="220"/>
  <c r="Q36" i="220"/>
  <c r="O36" i="220"/>
  <c r="J36" i="220"/>
  <c r="I36" i="220"/>
  <c r="G36" i="220"/>
  <c r="CL35" i="220"/>
  <c r="CK35" i="220"/>
  <c r="CI35" i="220"/>
  <c r="CD35" i="220"/>
  <c r="CC35" i="220"/>
  <c r="CA35" i="220"/>
  <c r="BV35" i="220"/>
  <c r="BU35" i="220"/>
  <c r="BS35" i="220"/>
  <c r="BN35" i="220"/>
  <c r="BM35" i="220"/>
  <c r="BK35" i="220"/>
  <c r="BF35" i="220"/>
  <c r="BE35" i="220"/>
  <c r="BC35" i="220"/>
  <c r="AX35" i="220"/>
  <c r="AW35" i="220"/>
  <c r="AU35" i="220"/>
  <c r="AP35" i="220"/>
  <c r="AO35" i="220"/>
  <c r="AM35" i="220"/>
  <c r="AH35" i="220"/>
  <c r="AG35" i="220"/>
  <c r="AE35" i="220"/>
  <c r="Z35" i="220"/>
  <c r="Y35" i="220"/>
  <c r="W35" i="220"/>
  <c r="R35" i="220"/>
  <c r="Q35" i="220"/>
  <c r="O35" i="220"/>
  <c r="J35" i="220"/>
  <c r="I35" i="220"/>
  <c r="G35" i="220"/>
  <c r="CL34" i="220"/>
  <c r="CK34" i="220"/>
  <c r="CI34" i="220"/>
  <c r="CD34" i="220"/>
  <c r="CC34" i="220"/>
  <c r="CA34" i="220"/>
  <c r="BV34" i="220"/>
  <c r="BU34" i="220"/>
  <c r="BS34" i="220"/>
  <c r="BN34" i="220"/>
  <c r="BM34" i="220"/>
  <c r="BK34" i="220"/>
  <c r="BF34" i="220"/>
  <c r="BE34" i="220"/>
  <c r="BC34" i="220"/>
  <c r="AX34" i="220"/>
  <c r="AW34" i="220"/>
  <c r="AU34" i="220"/>
  <c r="AP34" i="220"/>
  <c r="AO34" i="220"/>
  <c r="AM34" i="220"/>
  <c r="AH34" i="220"/>
  <c r="AG34" i="220"/>
  <c r="AE34" i="220"/>
  <c r="Z34" i="220"/>
  <c r="Y34" i="220"/>
  <c r="W34" i="220"/>
  <c r="R34" i="220"/>
  <c r="Q34" i="220"/>
  <c r="O34" i="220"/>
  <c r="J34" i="220"/>
  <c r="I34" i="220"/>
  <c r="G34" i="220"/>
  <c r="CL33" i="220"/>
  <c r="CK33" i="220"/>
  <c r="CI33" i="220"/>
  <c r="CD33" i="220"/>
  <c r="CC33" i="220"/>
  <c r="CA33" i="220"/>
  <c r="BV33" i="220"/>
  <c r="BU33" i="220"/>
  <c r="BS33" i="220"/>
  <c r="BN33" i="220"/>
  <c r="BM33" i="220"/>
  <c r="BK33" i="220"/>
  <c r="BF33" i="220"/>
  <c r="BE33" i="220"/>
  <c r="BC33" i="220"/>
  <c r="AX33" i="220"/>
  <c r="AW33" i="220"/>
  <c r="AU33" i="220"/>
  <c r="AP33" i="220"/>
  <c r="AO33" i="220"/>
  <c r="AM33" i="220"/>
  <c r="AH33" i="220"/>
  <c r="AG33" i="220"/>
  <c r="AE33" i="220"/>
  <c r="Z33" i="220"/>
  <c r="Y33" i="220"/>
  <c r="W33" i="220"/>
  <c r="R33" i="220"/>
  <c r="Q33" i="220"/>
  <c r="O33" i="220"/>
  <c r="J33" i="220"/>
  <c r="I33" i="220"/>
  <c r="G33" i="220"/>
  <c r="CL32" i="220"/>
  <c r="CK32" i="220"/>
  <c r="CI32" i="220"/>
  <c r="CD32" i="220"/>
  <c r="CC32" i="220"/>
  <c r="CA32" i="220"/>
  <c r="BV32" i="220"/>
  <c r="BU32" i="220"/>
  <c r="BS32" i="220"/>
  <c r="BN32" i="220"/>
  <c r="BM32" i="220"/>
  <c r="BK32" i="220"/>
  <c r="BF32" i="220"/>
  <c r="BE32" i="220"/>
  <c r="BC32" i="220"/>
  <c r="AX32" i="220"/>
  <c r="AW32" i="220"/>
  <c r="AU32" i="220"/>
  <c r="AP32" i="220"/>
  <c r="AO32" i="220"/>
  <c r="AM32" i="220"/>
  <c r="AH32" i="220"/>
  <c r="AG32" i="220"/>
  <c r="AE32" i="220"/>
  <c r="Z32" i="220"/>
  <c r="Y32" i="220"/>
  <c r="W32" i="220"/>
  <c r="R32" i="220"/>
  <c r="Q32" i="220"/>
  <c r="O32" i="220"/>
  <c r="J32" i="220"/>
  <c r="I32" i="220"/>
  <c r="G32" i="220"/>
  <c r="CL31" i="220"/>
  <c r="CK31" i="220"/>
  <c r="CI31" i="220"/>
  <c r="CD31" i="220"/>
  <c r="CC31" i="220"/>
  <c r="CA31" i="220"/>
  <c r="BV31" i="220"/>
  <c r="BU31" i="220"/>
  <c r="BS31" i="220"/>
  <c r="BN31" i="220"/>
  <c r="BM31" i="220"/>
  <c r="BK31" i="220"/>
  <c r="BF31" i="220"/>
  <c r="BE31" i="220"/>
  <c r="BC31" i="220"/>
  <c r="AX31" i="220"/>
  <c r="AW31" i="220"/>
  <c r="AU31" i="220"/>
  <c r="AP31" i="220"/>
  <c r="AO31" i="220"/>
  <c r="AM31" i="220"/>
  <c r="AH31" i="220"/>
  <c r="AG31" i="220"/>
  <c r="AE31" i="220"/>
  <c r="Z31" i="220"/>
  <c r="Y31" i="220"/>
  <c r="W31" i="220"/>
  <c r="R31" i="220"/>
  <c r="Q31" i="220"/>
  <c r="O31" i="220"/>
  <c r="J31" i="220"/>
  <c r="I31" i="220"/>
  <c r="G31" i="220"/>
  <c r="CL30" i="220"/>
  <c r="CK30" i="220"/>
  <c r="CI30" i="220"/>
  <c r="CD30" i="220"/>
  <c r="CC30" i="220"/>
  <c r="CA30" i="220"/>
  <c r="BV30" i="220"/>
  <c r="BU30" i="220"/>
  <c r="BS30" i="220"/>
  <c r="BN30" i="220"/>
  <c r="BM30" i="220"/>
  <c r="BK30" i="220"/>
  <c r="BF30" i="220"/>
  <c r="BE30" i="220"/>
  <c r="BC30" i="220"/>
  <c r="AX30" i="220"/>
  <c r="AW30" i="220"/>
  <c r="AU30" i="220"/>
  <c r="AP30" i="220"/>
  <c r="AO30" i="220"/>
  <c r="AM30" i="220"/>
  <c r="AH30" i="220"/>
  <c r="AG30" i="220"/>
  <c r="AE30" i="220"/>
  <c r="Z30" i="220"/>
  <c r="Y30" i="220"/>
  <c r="W30" i="220"/>
  <c r="R30" i="220"/>
  <c r="Q30" i="220"/>
  <c r="O30" i="220"/>
  <c r="J30" i="220"/>
  <c r="I30" i="220"/>
  <c r="G30" i="220"/>
  <c r="CL29" i="220"/>
  <c r="CK29" i="220"/>
  <c r="CI29" i="220"/>
  <c r="CD29" i="220"/>
  <c r="CC29" i="220"/>
  <c r="CA29" i="220"/>
  <c r="BV29" i="220"/>
  <c r="BU29" i="220"/>
  <c r="BS29" i="220"/>
  <c r="BN29" i="220"/>
  <c r="BM29" i="220"/>
  <c r="BK29" i="220"/>
  <c r="BF29" i="220"/>
  <c r="BE29" i="220"/>
  <c r="BC29" i="220"/>
  <c r="AX29" i="220"/>
  <c r="AW29" i="220"/>
  <c r="AU29" i="220"/>
  <c r="AP29" i="220"/>
  <c r="AO29" i="220"/>
  <c r="AM29" i="220"/>
  <c r="AH29" i="220"/>
  <c r="AG29" i="220"/>
  <c r="AE29" i="220"/>
  <c r="Z29" i="220"/>
  <c r="Y29" i="220"/>
  <c r="W29" i="220"/>
  <c r="R29" i="220"/>
  <c r="Q29" i="220"/>
  <c r="O29" i="220"/>
  <c r="J29" i="220"/>
  <c r="I29" i="220"/>
  <c r="G29" i="220"/>
  <c r="CL28" i="220"/>
  <c r="CK28" i="220"/>
  <c r="CI28" i="220"/>
  <c r="CD28" i="220"/>
  <c r="CC28" i="220"/>
  <c r="CA28" i="220"/>
  <c r="BV28" i="220"/>
  <c r="BU28" i="220"/>
  <c r="BS28" i="220"/>
  <c r="BN28" i="220"/>
  <c r="BM28" i="220"/>
  <c r="BK28" i="220"/>
  <c r="BF28" i="220"/>
  <c r="BE28" i="220"/>
  <c r="BC28" i="220"/>
  <c r="AX28" i="220"/>
  <c r="AW28" i="220"/>
  <c r="AU28" i="220"/>
  <c r="AP28" i="220"/>
  <c r="AO28" i="220"/>
  <c r="AM28" i="220"/>
  <c r="AH28" i="220"/>
  <c r="AG28" i="220"/>
  <c r="AE28" i="220"/>
  <c r="Z28" i="220"/>
  <c r="Y28" i="220"/>
  <c r="W28" i="220"/>
  <c r="R28" i="220"/>
  <c r="Q28" i="220"/>
  <c r="O28" i="220"/>
  <c r="J28" i="220"/>
  <c r="I28" i="220"/>
  <c r="G28" i="220"/>
  <c r="CL27" i="220"/>
  <c r="CK27" i="220"/>
  <c r="CI27" i="220"/>
  <c r="CD27" i="220"/>
  <c r="CC27" i="220"/>
  <c r="CA27" i="220"/>
  <c r="BV27" i="220"/>
  <c r="BU27" i="220"/>
  <c r="BS27" i="220"/>
  <c r="BN27" i="220"/>
  <c r="BM27" i="220"/>
  <c r="BK27" i="220"/>
  <c r="BF27" i="220"/>
  <c r="BE27" i="220"/>
  <c r="BC27" i="220"/>
  <c r="AX27" i="220"/>
  <c r="AW27" i="220"/>
  <c r="AU27" i="220"/>
  <c r="AP27" i="220"/>
  <c r="AO27" i="220"/>
  <c r="AM27" i="220"/>
  <c r="AH27" i="220"/>
  <c r="AG27" i="220"/>
  <c r="AE27" i="220"/>
  <c r="Z27" i="220"/>
  <c r="Y27" i="220"/>
  <c r="W27" i="220"/>
  <c r="R27" i="220"/>
  <c r="Q27" i="220"/>
  <c r="O27" i="220"/>
  <c r="J27" i="220"/>
  <c r="I27" i="220"/>
  <c r="G27" i="220"/>
  <c r="CL26" i="220"/>
  <c r="CK26" i="220"/>
  <c r="CI26" i="220"/>
  <c r="CD26" i="220"/>
  <c r="CC26" i="220"/>
  <c r="CA26" i="220"/>
  <c r="BV26" i="220"/>
  <c r="BU26" i="220"/>
  <c r="BS26" i="220"/>
  <c r="BN26" i="220"/>
  <c r="BM26" i="220"/>
  <c r="BK26" i="220"/>
  <c r="BF26" i="220"/>
  <c r="BE26" i="220"/>
  <c r="BC26" i="220"/>
  <c r="AX26" i="220"/>
  <c r="AW26" i="220"/>
  <c r="AU26" i="220"/>
  <c r="AP26" i="220"/>
  <c r="AO26" i="220"/>
  <c r="AM26" i="220"/>
  <c r="AH26" i="220"/>
  <c r="AG26" i="220"/>
  <c r="AE26" i="220"/>
  <c r="Z26" i="220"/>
  <c r="Y26" i="220"/>
  <c r="W26" i="220"/>
  <c r="R26" i="220"/>
  <c r="Q26" i="220"/>
  <c r="O26" i="220"/>
  <c r="J26" i="220"/>
  <c r="I26" i="220"/>
  <c r="G26" i="220"/>
  <c r="CL25" i="220"/>
  <c r="CK25" i="220"/>
  <c r="CI25" i="220"/>
  <c r="CD25" i="220"/>
  <c r="CC25" i="220"/>
  <c r="CA25" i="220"/>
  <c r="BV25" i="220"/>
  <c r="BU25" i="220"/>
  <c r="BS25" i="220"/>
  <c r="BN25" i="220"/>
  <c r="BM25" i="220"/>
  <c r="BK25" i="220"/>
  <c r="BF25" i="220"/>
  <c r="BE25" i="220"/>
  <c r="BC25" i="220"/>
  <c r="AX25" i="220"/>
  <c r="AW25" i="220"/>
  <c r="AU25" i="220"/>
  <c r="AP25" i="220"/>
  <c r="AO25" i="220"/>
  <c r="AM25" i="220"/>
  <c r="AH25" i="220"/>
  <c r="AG25" i="220"/>
  <c r="AE25" i="220"/>
  <c r="Z25" i="220"/>
  <c r="Y25" i="220"/>
  <c r="W25" i="220"/>
  <c r="R25" i="220"/>
  <c r="Q25" i="220"/>
  <c r="O25" i="220"/>
  <c r="J25" i="220"/>
  <c r="I25" i="220"/>
  <c r="G25" i="220"/>
  <c r="CL24" i="220"/>
  <c r="CK24" i="220"/>
  <c r="CI24" i="220"/>
  <c r="CD24" i="220"/>
  <c r="CC24" i="220"/>
  <c r="CA24" i="220"/>
  <c r="BV24" i="220"/>
  <c r="BU24" i="220"/>
  <c r="BS24" i="220"/>
  <c r="BN24" i="220"/>
  <c r="BM24" i="220"/>
  <c r="BK24" i="220"/>
  <c r="BF24" i="220"/>
  <c r="BE24" i="220"/>
  <c r="BC24" i="220"/>
  <c r="AX24" i="220"/>
  <c r="AW24" i="220"/>
  <c r="AU24" i="220"/>
  <c r="AP24" i="220"/>
  <c r="AO24" i="220"/>
  <c r="AM24" i="220"/>
  <c r="AH24" i="220"/>
  <c r="AG24" i="220"/>
  <c r="AE24" i="220"/>
  <c r="Z24" i="220"/>
  <c r="Y24" i="220"/>
  <c r="W24" i="220"/>
  <c r="R24" i="220"/>
  <c r="Q24" i="220"/>
  <c r="O24" i="220"/>
  <c r="J24" i="220"/>
  <c r="I24" i="220"/>
  <c r="G24" i="220"/>
  <c r="CL23" i="220"/>
  <c r="CK23" i="220"/>
  <c r="CI23" i="220"/>
  <c r="CD23" i="220"/>
  <c r="CC23" i="220"/>
  <c r="CA23" i="220"/>
  <c r="BV23" i="220"/>
  <c r="BU23" i="220"/>
  <c r="BS23" i="220"/>
  <c r="BN23" i="220"/>
  <c r="BM23" i="220"/>
  <c r="BK23" i="220"/>
  <c r="BF23" i="220"/>
  <c r="BE23" i="220"/>
  <c r="BC23" i="220"/>
  <c r="AX23" i="220"/>
  <c r="AW23" i="220"/>
  <c r="AU23" i="220"/>
  <c r="AP23" i="220"/>
  <c r="AO23" i="220"/>
  <c r="AM23" i="220"/>
  <c r="AH23" i="220"/>
  <c r="AG23" i="220"/>
  <c r="AE23" i="220"/>
  <c r="Z23" i="220"/>
  <c r="Y23" i="220"/>
  <c r="W23" i="220"/>
  <c r="R23" i="220"/>
  <c r="Q23" i="220"/>
  <c r="O23" i="220"/>
  <c r="J23" i="220"/>
  <c r="I23" i="220"/>
  <c r="G23" i="220"/>
  <c r="CK22" i="220"/>
  <c r="CH22" i="220"/>
  <c r="CI22" i="220" s="1"/>
  <c r="CC22" i="220"/>
  <c r="BZ22" i="220"/>
  <c r="CA22" i="220" s="1"/>
  <c r="BU22" i="220"/>
  <c r="BR22" i="220"/>
  <c r="BS22" i="220" s="1"/>
  <c r="BM22" i="220"/>
  <c r="BJ22" i="220"/>
  <c r="BK22" i="220" s="1"/>
  <c r="BE22" i="220"/>
  <c r="BB22" i="220"/>
  <c r="BC22" i="220" s="1"/>
  <c r="AW22" i="220"/>
  <c r="AT22" i="220"/>
  <c r="AU22" i="220" s="1"/>
  <c r="AO22" i="220"/>
  <c r="AL22" i="220"/>
  <c r="AM22" i="220" s="1"/>
  <c r="AG22" i="220"/>
  <c r="AD22" i="220"/>
  <c r="AH22" i="220" s="1"/>
  <c r="Y22" i="220"/>
  <c r="V22" i="220"/>
  <c r="Z22" i="220" s="1"/>
  <c r="Q22" i="220"/>
  <c r="N22" i="220"/>
  <c r="R22" i="220" s="1"/>
  <c r="I22" i="220"/>
  <c r="F22" i="220"/>
  <c r="J22" i="220" s="1"/>
  <c r="CL21" i="220"/>
  <c r="CK21" i="220"/>
  <c r="CI21" i="220"/>
  <c r="CD21" i="220"/>
  <c r="CC21" i="220"/>
  <c r="CA21" i="220"/>
  <c r="BV21" i="220"/>
  <c r="BU21" i="220"/>
  <c r="BS21" i="220"/>
  <c r="BN21" i="220"/>
  <c r="BM21" i="220"/>
  <c r="BK21" i="220"/>
  <c r="BF21" i="220"/>
  <c r="BE21" i="220"/>
  <c r="BC21" i="220"/>
  <c r="AX21" i="220"/>
  <c r="AW21" i="220"/>
  <c r="AU21" i="220"/>
  <c r="AP21" i="220"/>
  <c r="AO21" i="220"/>
  <c r="AM21" i="220"/>
  <c r="AH21" i="220"/>
  <c r="AG21" i="220"/>
  <c r="AE21" i="220"/>
  <c r="Z21" i="220"/>
  <c r="Y21" i="220"/>
  <c r="W21" i="220"/>
  <c r="R21" i="220"/>
  <c r="Q21" i="220"/>
  <c r="O21" i="220"/>
  <c r="J21" i="220"/>
  <c r="I21" i="220"/>
  <c r="G21" i="220"/>
  <c r="CL20" i="220"/>
  <c r="CK20" i="220"/>
  <c r="CI20" i="220"/>
  <c r="CD20" i="220"/>
  <c r="CC20" i="220"/>
  <c r="CA20" i="220"/>
  <c r="BV20" i="220"/>
  <c r="BU20" i="220"/>
  <c r="BS20" i="220"/>
  <c r="BN20" i="220"/>
  <c r="BM20" i="220"/>
  <c r="BK20" i="220"/>
  <c r="BF20" i="220"/>
  <c r="BE20" i="220"/>
  <c r="BC20" i="220"/>
  <c r="AX20" i="220"/>
  <c r="AW20" i="220"/>
  <c r="AU20" i="220"/>
  <c r="AP20" i="220"/>
  <c r="AO20" i="220"/>
  <c r="AM20" i="220"/>
  <c r="AH20" i="220"/>
  <c r="AG20" i="220"/>
  <c r="AE20" i="220"/>
  <c r="Z20" i="220"/>
  <c r="Y20" i="220"/>
  <c r="W20" i="220"/>
  <c r="R20" i="220"/>
  <c r="Q20" i="220"/>
  <c r="O20" i="220"/>
  <c r="J20" i="220"/>
  <c r="I20" i="220"/>
  <c r="G20" i="220"/>
  <c r="CL19" i="220"/>
  <c r="CK19" i="220"/>
  <c r="CI19" i="220"/>
  <c r="CD19" i="220"/>
  <c r="CC19" i="220"/>
  <c r="CA19" i="220"/>
  <c r="BV19" i="220"/>
  <c r="BU19" i="220"/>
  <c r="BS19" i="220"/>
  <c r="BN19" i="220"/>
  <c r="BM19" i="220"/>
  <c r="BK19" i="220"/>
  <c r="BF19" i="220"/>
  <c r="BE19" i="220"/>
  <c r="BC19" i="220"/>
  <c r="AX19" i="220"/>
  <c r="AW19" i="220"/>
  <c r="AU19" i="220"/>
  <c r="AP19" i="220"/>
  <c r="AO19" i="220"/>
  <c r="AM19" i="220"/>
  <c r="AH19" i="220"/>
  <c r="AG19" i="220"/>
  <c r="AE19" i="220"/>
  <c r="Z19" i="220"/>
  <c r="Y19" i="220"/>
  <c r="W19" i="220"/>
  <c r="R19" i="220"/>
  <c r="Q19" i="220"/>
  <c r="O19" i="220"/>
  <c r="J19" i="220"/>
  <c r="I19" i="220"/>
  <c r="G19" i="220"/>
  <c r="CL18" i="220"/>
  <c r="CK18" i="220"/>
  <c r="CI18" i="220"/>
  <c r="CD18" i="220"/>
  <c r="CC18" i="220"/>
  <c r="CA18" i="220"/>
  <c r="BV18" i="220"/>
  <c r="BU18" i="220"/>
  <c r="BS18" i="220"/>
  <c r="BN18" i="220"/>
  <c r="BM18" i="220"/>
  <c r="BK18" i="220"/>
  <c r="BF18" i="220"/>
  <c r="BE18" i="220"/>
  <c r="BC18" i="220"/>
  <c r="AX18" i="220"/>
  <c r="AW18" i="220"/>
  <c r="AU18" i="220"/>
  <c r="AP18" i="220"/>
  <c r="AO18" i="220"/>
  <c r="AM18" i="220"/>
  <c r="AH18" i="220"/>
  <c r="AG18" i="220"/>
  <c r="AE18" i="220"/>
  <c r="Z18" i="220"/>
  <c r="Y18" i="220"/>
  <c r="W18" i="220"/>
  <c r="R18" i="220"/>
  <c r="Q18" i="220"/>
  <c r="O18" i="220"/>
  <c r="J18" i="220"/>
  <c r="I18" i="220"/>
  <c r="G18" i="220"/>
  <c r="CL17" i="220"/>
  <c r="CK17" i="220"/>
  <c r="CI17" i="220"/>
  <c r="CD17" i="220"/>
  <c r="CC17" i="220"/>
  <c r="CA17" i="220"/>
  <c r="BV17" i="220"/>
  <c r="BU17" i="220"/>
  <c r="BS17" i="220"/>
  <c r="BN17" i="220"/>
  <c r="BM17" i="220"/>
  <c r="BK17" i="220"/>
  <c r="BF17" i="220"/>
  <c r="BE17" i="220"/>
  <c r="BC17" i="220"/>
  <c r="AX17" i="220"/>
  <c r="AW17" i="220"/>
  <c r="AU17" i="220"/>
  <c r="AP17" i="220"/>
  <c r="AO17" i="220"/>
  <c r="AM17" i="220"/>
  <c r="AH17" i="220"/>
  <c r="AG17" i="220"/>
  <c r="AE17" i="220"/>
  <c r="Z17" i="220"/>
  <c r="Y17" i="220"/>
  <c r="W17" i="220"/>
  <c r="R17" i="220"/>
  <c r="Q17" i="220"/>
  <c r="O17" i="220"/>
  <c r="J17" i="220"/>
  <c r="I17" i="220"/>
  <c r="G17" i="220"/>
  <c r="CL16" i="220"/>
  <c r="CK16" i="220"/>
  <c r="CI16" i="220"/>
  <c r="CD16" i="220"/>
  <c r="CC16" i="220"/>
  <c r="CA16" i="220"/>
  <c r="BV16" i="220"/>
  <c r="BU16" i="220"/>
  <c r="BS16" i="220"/>
  <c r="BN16" i="220"/>
  <c r="BM16" i="220"/>
  <c r="BK16" i="220"/>
  <c r="BF16" i="220"/>
  <c r="BE16" i="220"/>
  <c r="BC16" i="220"/>
  <c r="AX16" i="220"/>
  <c r="AW16" i="220"/>
  <c r="AU16" i="220"/>
  <c r="AP16" i="220"/>
  <c r="AO16" i="220"/>
  <c r="AM16" i="220"/>
  <c r="AH16" i="220"/>
  <c r="AG16" i="220"/>
  <c r="AE16" i="220"/>
  <c r="Z16" i="220"/>
  <c r="Y16" i="220"/>
  <c r="W16" i="220"/>
  <c r="R16" i="220"/>
  <c r="Q16" i="220"/>
  <c r="O16" i="220"/>
  <c r="J16" i="220"/>
  <c r="I16" i="220"/>
  <c r="G16" i="220"/>
  <c r="CL15" i="220"/>
  <c r="CK15" i="220"/>
  <c r="CI15" i="220"/>
  <c r="CD15" i="220"/>
  <c r="CC15" i="220"/>
  <c r="CA15" i="220"/>
  <c r="BV15" i="220"/>
  <c r="BU15" i="220"/>
  <c r="BS15" i="220"/>
  <c r="BN15" i="220"/>
  <c r="BM15" i="220"/>
  <c r="BK15" i="220"/>
  <c r="BF15" i="220"/>
  <c r="BE15" i="220"/>
  <c r="BC15" i="220"/>
  <c r="AX15" i="220"/>
  <c r="AW15" i="220"/>
  <c r="AU15" i="220"/>
  <c r="AP15" i="220"/>
  <c r="AO15" i="220"/>
  <c r="AM15" i="220"/>
  <c r="AH15" i="220"/>
  <c r="AG15" i="220"/>
  <c r="AE15" i="220"/>
  <c r="Z15" i="220"/>
  <c r="Y15" i="220"/>
  <c r="W15" i="220"/>
  <c r="R15" i="220"/>
  <c r="Q15" i="220"/>
  <c r="O15" i="220"/>
  <c r="J15" i="220"/>
  <c r="I15" i="220"/>
  <c r="G15" i="220"/>
  <c r="CL14" i="220"/>
  <c r="CK14" i="220"/>
  <c r="CI14" i="220"/>
  <c r="CD14" i="220"/>
  <c r="CC14" i="220"/>
  <c r="CA14" i="220"/>
  <c r="BV14" i="220"/>
  <c r="BU14" i="220"/>
  <c r="BS14" i="220"/>
  <c r="BN14" i="220"/>
  <c r="BM14" i="220"/>
  <c r="BK14" i="220"/>
  <c r="BF14" i="220"/>
  <c r="BE14" i="220"/>
  <c r="BC14" i="220"/>
  <c r="AX14" i="220"/>
  <c r="AW14" i="220"/>
  <c r="AU14" i="220"/>
  <c r="AP14" i="220"/>
  <c r="AO14" i="220"/>
  <c r="AM14" i="220"/>
  <c r="AH14" i="220"/>
  <c r="AG14" i="220"/>
  <c r="AE14" i="220"/>
  <c r="Z14" i="220"/>
  <c r="Y14" i="220"/>
  <c r="W14" i="220"/>
  <c r="R14" i="220"/>
  <c r="Q14" i="220"/>
  <c r="O14" i="220"/>
  <c r="J14" i="220"/>
  <c r="I14" i="220"/>
  <c r="G14" i="220"/>
  <c r="CL13" i="220"/>
  <c r="CK13" i="220"/>
  <c r="CI13" i="220"/>
  <c r="CD13" i="220"/>
  <c r="CC13" i="220"/>
  <c r="CA13" i="220"/>
  <c r="BV13" i="220"/>
  <c r="BU13" i="220"/>
  <c r="BS13" i="220"/>
  <c r="BN13" i="220"/>
  <c r="BM13" i="220"/>
  <c r="BK13" i="220"/>
  <c r="BF13" i="220"/>
  <c r="BE13" i="220"/>
  <c r="BC13" i="220"/>
  <c r="AX13" i="220"/>
  <c r="AW13" i="220"/>
  <c r="AU13" i="220"/>
  <c r="AP13" i="220"/>
  <c r="AO13" i="220"/>
  <c r="AM13" i="220"/>
  <c r="AH13" i="220"/>
  <c r="AG13" i="220"/>
  <c r="AE13" i="220"/>
  <c r="Z13" i="220"/>
  <c r="Y13" i="220"/>
  <c r="W13" i="220"/>
  <c r="R13" i="220"/>
  <c r="Q13" i="220"/>
  <c r="O13" i="220"/>
  <c r="J13" i="220"/>
  <c r="I13" i="220"/>
  <c r="G13" i="220"/>
  <c r="CL12" i="220"/>
  <c r="CK12" i="220"/>
  <c r="CI12" i="220"/>
  <c r="CD12" i="220"/>
  <c r="CC12" i="220"/>
  <c r="CA12" i="220"/>
  <c r="BV12" i="220"/>
  <c r="BU12" i="220"/>
  <c r="BS12" i="220"/>
  <c r="BN12" i="220"/>
  <c r="BM12" i="220"/>
  <c r="BK12" i="220"/>
  <c r="BF12" i="220"/>
  <c r="BE12" i="220"/>
  <c r="BC12" i="220"/>
  <c r="AX12" i="220"/>
  <c r="AW12" i="220"/>
  <c r="AU12" i="220"/>
  <c r="AP12" i="220"/>
  <c r="AO12" i="220"/>
  <c r="AM12" i="220"/>
  <c r="AH12" i="220"/>
  <c r="AG12" i="220"/>
  <c r="AE12" i="220"/>
  <c r="Z12" i="220"/>
  <c r="Y12" i="220"/>
  <c r="W12" i="220"/>
  <c r="R12" i="220"/>
  <c r="Q12" i="220"/>
  <c r="O12" i="220"/>
  <c r="J12" i="220"/>
  <c r="I12" i="220"/>
  <c r="G12" i="220"/>
  <c r="CL11" i="220"/>
  <c r="CK11" i="220"/>
  <c r="CI11" i="220"/>
  <c r="CD11" i="220"/>
  <c r="CC11" i="220"/>
  <c r="CA11" i="220"/>
  <c r="BV11" i="220"/>
  <c r="BU11" i="220"/>
  <c r="BS11" i="220"/>
  <c r="BN11" i="220"/>
  <c r="BM11" i="220"/>
  <c r="BK11" i="220"/>
  <c r="BF11" i="220"/>
  <c r="BE11" i="220"/>
  <c r="BC11" i="220"/>
  <c r="AX11" i="220"/>
  <c r="AW11" i="220"/>
  <c r="AU11" i="220"/>
  <c r="AP11" i="220"/>
  <c r="AO11" i="220"/>
  <c r="AM11" i="220"/>
  <c r="AH11" i="220"/>
  <c r="AG11" i="220"/>
  <c r="AE11" i="220"/>
  <c r="Z11" i="220"/>
  <c r="Y11" i="220"/>
  <c r="W11" i="220"/>
  <c r="R11" i="220"/>
  <c r="Q11" i="220"/>
  <c r="O11" i="220"/>
  <c r="J11" i="220"/>
  <c r="I11" i="220"/>
  <c r="G11" i="220"/>
  <c r="CL10" i="220"/>
  <c r="CK10" i="220"/>
  <c r="CI10" i="220"/>
  <c r="CD10" i="220"/>
  <c r="CC10" i="220"/>
  <c r="CA10" i="220"/>
  <c r="BV10" i="220"/>
  <c r="BU10" i="220"/>
  <c r="BS10" i="220"/>
  <c r="BN10" i="220"/>
  <c r="BM10" i="220"/>
  <c r="BK10" i="220"/>
  <c r="BF10" i="220"/>
  <c r="BE10" i="220"/>
  <c r="BC10" i="220"/>
  <c r="AX10" i="220"/>
  <c r="AW10" i="220"/>
  <c r="AU10" i="220"/>
  <c r="AP10" i="220"/>
  <c r="AO10" i="220"/>
  <c r="AM10" i="220"/>
  <c r="AH10" i="220"/>
  <c r="AG10" i="220"/>
  <c r="AE10" i="220"/>
  <c r="Z10" i="220"/>
  <c r="Y10" i="220"/>
  <c r="W10" i="220"/>
  <c r="R10" i="220"/>
  <c r="Q10" i="220"/>
  <c r="O10" i="220"/>
  <c r="J10" i="220"/>
  <c r="I10" i="220"/>
  <c r="G10" i="220"/>
  <c r="CL9" i="220"/>
  <c r="CK9" i="220"/>
  <c r="CI9" i="220"/>
  <c r="CD9" i="220"/>
  <c r="CC9" i="220"/>
  <c r="CA9" i="220"/>
  <c r="BV9" i="220"/>
  <c r="BU9" i="220"/>
  <c r="BS9" i="220"/>
  <c r="BN9" i="220"/>
  <c r="BM9" i="220"/>
  <c r="BK9" i="220"/>
  <c r="BF9" i="220"/>
  <c r="BE9" i="220"/>
  <c r="BC9" i="220"/>
  <c r="AX9" i="220"/>
  <c r="AW9" i="220"/>
  <c r="AU9" i="220"/>
  <c r="AP9" i="220"/>
  <c r="AO9" i="220"/>
  <c r="AM9" i="220"/>
  <c r="AH9" i="220"/>
  <c r="AG9" i="220"/>
  <c r="AE9" i="220"/>
  <c r="Z9" i="220"/>
  <c r="Y9" i="220"/>
  <c r="W9" i="220"/>
  <c r="R9" i="220"/>
  <c r="Q9" i="220"/>
  <c r="O9" i="220"/>
  <c r="J9" i="220"/>
  <c r="I9" i="220"/>
  <c r="G9" i="220"/>
  <c r="CL8" i="220"/>
  <c r="CK8" i="220"/>
  <c r="CI8" i="220"/>
  <c r="CD8" i="220"/>
  <c r="CC8" i="220"/>
  <c r="CA8" i="220"/>
  <c r="BV8" i="220"/>
  <c r="BU8" i="220"/>
  <c r="BS8" i="220"/>
  <c r="BN8" i="220"/>
  <c r="BM8" i="220"/>
  <c r="BK8" i="220"/>
  <c r="BF8" i="220"/>
  <c r="BE8" i="220"/>
  <c r="BC8" i="220"/>
  <c r="AX8" i="220"/>
  <c r="AW8" i="220"/>
  <c r="AU8" i="220"/>
  <c r="AP8" i="220"/>
  <c r="AO8" i="220"/>
  <c r="AM8" i="220"/>
  <c r="AH8" i="220"/>
  <c r="AG8" i="220"/>
  <c r="AE8" i="220"/>
  <c r="Z8" i="220"/>
  <c r="Y8" i="220"/>
  <c r="W8" i="220"/>
  <c r="R8" i="220"/>
  <c r="Q8" i="220"/>
  <c r="O8" i="220"/>
  <c r="J8" i="220"/>
  <c r="I8" i="220"/>
  <c r="G8" i="220"/>
  <c r="CL7" i="220"/>
  <c r="CK7" i="220"/>
  <c r="CI7" i="220"/>
  <c r="CD7" i="220"/>
  <c r="CC7" i="220"/>
  <c r="CA7" i="220"/>
  <c r="BV7" i="220"/>
  <c r="BU7" i="220"/>
  <c r="BS7" i="220"/>
  <c r="BN7" i="220"/>
  <c r="BM7" i="220"/>
  <c r="BK7" i="220"/>
  <c r="BF7" i="220"/>
  <c r="BE7" i="220"/>
  <c r="BC7" i="220"/>
  <c r="AX7" i="220"/>
  <c r="AW7" i="220"/>
  <c r="AU7" i="220"/>
  <c r="AP7" i="220"/>
  <c r="AO7" i="220"/>
  <c r="AM7" i="220"/>
  <c r="AH7" i="220"/>
  <c r="AG7" i="220"/>
  <c r="AE7" i="220"/>
  <c r="Z7" i="220"/>
  <c r="Y7" i="220"/>
  <c r="W7" i="220"/>
  <c r="R7" i="220"/>
  <c r="Q7" i="220"/>
  <c r="O7" i="220"/>
  <c r="J7" i="220"/>
  <c r="I7" i="220"/>
  <c r="G7" i="220"/>
  <c r="CL6" i="220"/>
  <c r="CK6" i="220"/>
  <c r="CI6" i="220"/>
  <c r="CD6" i="220"/>
  <c r="CC6" i="220"/>
  <c r="CA6" i="220"/>
  <c r="BV6" i="220"/>
  <c r="BU6" i="220"/>
  <c r="BS6" i="220"/>
  <c r="BN6" i="220"/>
  <c r="BM6" i="220"/>
  <c r="BK6" i="220"/>
  <c r="BF6" i="220"/>
  <c r="BE6" i="220"/>
  <c r="BC6" i="220"/>
  <c r="AX6" i="220"/>
  <c r="AW6" i="220"/>
  <c r="AU6" i="220"/>
  <c r="AP6" i="220"/>
  <c r="AO6" i="220"/>
  <c r="AM6" i="220"/>
  <c r="AH6" i="220"/>
  <c r="AG6" i="220"/>
  <c r="AE6" i="220"/>
  <c r="Z6" i="220"/>
  <c r="Y6" i="220"/>
  <c r="W6" i="220"/>
  <c r="R6" i="220"/>
  <c r="Q6" i="220"/>
  <c r="O6" i="220"/>
  <c r="J6" i="220"/>
  <c r="I6" i="220"/>
  <c r="G6" i="220"/>
  <c r="G30" i="216"/>
  <c r="E30" i="216"/>
  <c r="G29" i="216"/>
  <c r="E29" i="216"/>
  <c r="G28" i="216"/>
  <c r="E28" i="216"/>
  <c r="G27" i="216"/>
  <c r="E27" i="216"/>
  <c r="G26" i="216"/>
  <c r="E26" i="216"/>
  <c r="G25" i="216"/>
  <c r="E25" i="216"/>
  <c r="G24" i="216"/>
  <c r="E24" i="216"/>
  <c r="G23" i="216"/>
  <c r="E23" i="216"/>
  <c r="G22" i="216"/>
  <c r="E22" i="216"/>
  <c r="G21" i="216"/>
  <c r="E21" i="216"/>
  <c r="G20" i="216"/>
  <c r="E20" i="216"/>
  <c r="K15" i="216"/>
  <c r="I15" i="216"/>
  <c r="G15" i="216"/>
  <c r="E15" i="216"/>
  <c r="K14" i="216"/>
  <c r="I14" i="216"/>
  <c r="G14" i="216"/>
  <c r="E14" i="216"/>
  <c r="K13" i="216"/>
  <c r="I13" i="216"/>
  <c r="G13" i="216"/>
  <c r="E13" i="216"/>
  <c r="K12" i="216"/>
  <c r="I12" i="216"/>
  <c r="G12" i="216"/>
  <c r="E12" i="216"/>
  <c r="K11" i="216"/>
  <c r="I11" i="216"/>
  <c r="G11" i="216"/>
  <c r="E11" i="216"/>
  <c r="K10" i="216"/>
  <c r="I10" i="216"/>
  <c r="G10" i="216"/>
  <c r="E10" i="216"/>
  <c r="K9" i="216"/>
  <c r="I9" i="216"/>
  <c r="G9" i="216"/>
  <c r="E9" i="216"/>
  <c r="K8" i="216"/>
  <c r="I8" i="216"/>
  <c r="G8" i="216"/>
  <c r="E8" i="216"/>
  <c r="K7" i="216"/>
  <c r="I7" i="216"/>
  <c r="G7" i="216"/>
  <c r="E7" i="216"/>
  <c r="K6" i="216"/>
  <c r="I6" i="216"/>
  <c r="G6" i="216"/>
  <c r="E6" i="216"/>
  <c r="K5" i="216"/>
  <c r="I5" i="216"/>
  <c r="G5" i="216"/>
  <c r="E5" i="216"/>
  <c r="G20" i="215"/>
  <c r="E20" i="215"/>
  <c r="G19" i="215"/>
  <c r="E19" i="215"/>
  <c r="G18" i="215"/>
  <c r="E18" i="215"/>
  <c r="G17" i="215"/>
  <c r="E17" i="215"/>
  <c r="G16" i="215"/>
  <c r="E16" i="215"/>
  <c r="G11" i="215"/>
  <c r="E11" i="215"/>
  <c r="E9" i="215"/>
  <c r="K8" i="215"/>
  <c r="I8" i="215"/>
  <c r="G8" i="215"/>
  <c r="E8" i="215"/>
  <c r="K7" i="215"/>
  <c r="I7" i="215"/>
  <c r="G7" i="215"/>
  <c r="E7" i="215"/>
  <c r="K6" i="215"/>
  <c r="I6" i="215"/>
  <c r="G6" i="215"/>
  <c r="E6" i="215"/>
  <c r="K5" i="215"/>
  <c r="I5" i="215"/>
  <c r="G5" i="215"/>
  <c r="E5" i="215"/>
  <c r="J1261" i="210"/>
  <c r="AA77" i="210" s="1"/>
  <c r="G1261" i="210"/>
  <c r="H1261" i="210" s="1"/>
  <c r="Y77" i="210" s="1"/>
  <c r="K1260" i="210"/>
  <c r="J1260" i="210"/>
  <c r="H1260" i="210"/>
  <c r="K1259" i="210"/>
  <c r="J1259" i="210"/>
  <c r="H1259" i="210"/>
  <c r="K1258" i="210"/>
  <c r="J1258" i="210"/>
  <c r="H1258" i="210"/>
  <c r="K1257" i="210"/>
  <c r="J1257" i="210"/>
  <c r="H1257" i="210"/>
  <c r="K1256" i="210"/>
  <c r="J1256" i="210"/>
  <c r="H1256" i="210"/>
  <c r="K1255" i="210"/>
  <c r="J1255" i="210"/>
  <c r="H1255" i="210"/>
  <c r="K1254" i="210"/>
  <c r="J1254" i="210"/>
  <c r="H1254" i="210"/>
  <c r="K1253" i="210"/>
  <c r="J1253" i="210"/>
  <c r="H1253" i="210"/>
  <c r="K1252" i="210"/>
  <c r="J1252" i="210"/>
  <c r="H1252" i="210"/>
  <c r="K1251" i="210"/>
  <c r="K1250" i="210"/>
  <c r="J1250" i="210"/>
  <c r="H1250" i="210"/>
  <c r="K1249" i="210"/>
  <c r="J1249" i="210"/>
  <c r="H1249" i="210"/>
  <c r="K1248" i="210"/>
  <c r="J1248" i="210"/>
  <c r="H1248" i="210"/>
  <c r="K1247" i="210"/>
  <c r="J1247" i="210"/>
  <c r="H1247" i="210"/>
  <c r="K1246" i="210"/>
  <c r="J1246" i="210"/>
  <c r="H1246" i="210"/>
  <c r="G1244" i="210"/>
  <c r="H1244" i="210" s="1"/>
  <c r="Y76" i="210" s="1"/>
  <c r="K1243" i="210"/>
  <c r="H1243" i="210"/>
  <c r="K1242" i="210"/>
  <c r="H1242" i="210"/>
  <c r="K1241" i="210"/>
  <c r="H1241" i="210"/>
  <c r="K1240" i="210"/>
  <c r="H1240" i="210"/>
  <c r="K1239" i="210"/>
  <c r="H1239" i="210"/>
  <c r="K1238" i="210"/>
  <c r="H1238" i="210"/>
  <c r="K1237" i="210"/>
  <c r="H1237" i="210"/>
  <c r="K1236" i="210"/>
  <c r="H1236" i="210"/>
  <c r="K1235" i="210"/>
  <c r="H1235" i="210"/>
  <c r="K1234" i="210"/>
  <c r="H1234" i="210"/>
  <c r="K1233" i="210"/>
  <c r="H1233" i="210"/>
  <c r="K1232" i="210"/>
  <c r="H1232" i="210"/>
  <c r="K1231" i="210"/>
  <c r="H1231" i="210"/>
  <c r="K1230" i="210"/>
  <c r="H1230" i="210"/>
  <c r="K1229" i="210"/>
  <c r="H1229" i="210"/>
  <c r="K1228" i="210"/>
  <c r="H1228" i="210"/>
  <c r="J1227" i="210"/>
  <c r="AA75" i="210" s="1"/>
  <c r="G1227" i="210"/>
  <c r="H1227" i="210" s="1"/>
  <c r="Y75" i="210" s="1"/>
  <c r="K1226" i="210"/>
  <c r="J1226" i="210"/>
  <c r="H1226" i="210"/>
  <c r="K1225" i="210"/>
  <c r="J1225" i="210"/>
  <c r="H1225" i="210"/>
  <c r="K1224" i="210"/>
  <c r="J1224" i="210"/>
  <c r="H1224" i="210"/>
  <c r="K1223" i="210"/>
  <c r="J1223" i="210"/>
  <c r="H1223" i="210"/>
  <c r="K1222" i="210"/>
  <c r="J1222" i="210"/>
  <c r="H1222" i="210"/>
  <c r="K1221" i="210"/>
  <c r="J1221" i="210"/>
  <c r="H1221" i="210"/>
  <c r="K1220" i="210"/>
  <c r="J1220" i="210"/>
  <c r="H1220" i="210"/>
  <c r="K1219" i="210"/>
  <c r="J1219" i="210"/>
  <c r="H1219" i="210"/>
  <c r="K1218" i="210"/>
  <c r="J1218" i="210"/>
  <c r="H1218" i="210"/>
  <c r="K1217" i="210"/>
  <c r="J1217" i="210"/>
  <c r="H1217" i="210"/>
  <c r="K1216" i="210"/>
  <c r="J1216" i="210"/>
  <c r="H1216" i="210"/>
  <c r="K1215" i="210"/>
  <c r="J1215" i="210"/>
  <c r="H1215" i="210"/>
  <c r="K1214" i="210"/>
  <c r="J1214" i="210"/>
  <c r="H1214" i="210"/>
  <c r="K1213" i="210"/>
  <c r="J1213" i="210"/>
  <c r="H1213" i="210"/>
  <c r="K1212" i="210"/>
  <c r="J1212" i="210"/>
  <c r="H1212" i="210"/>
  <c r="K1211" i="210"/>
  <c r="J1211" i="210"/>
  <c r="H1211" i="210"/>
  <c r="J1210" i="210"/>
  <c r="AA74" i="210" s="1"/>
  <c r="G1210" i="210"/>
  <c r="H1210" i="210" s="1"/>
  <c r="Y74" i="210" s="1"/>
  <c r="K1209" i="210"/>
  <c r="J1209" i="210"/>
  <c r="H1209" i="210"/>
  <c r="K1208" i="210"/>
  <c r="J1208" i="210"/>
  <c r="H1208" i="210"/>
  <c r="K1207" i="210"/>
  <c r="J1207" i="210"/>
  <c r="H1207" i="210"/>
  <c r="K1206" i="210"/>
  <c r="J1206" i="210"/>
  <c r="H1206" i="210"/>
  <c r="K1205" i="210"/>
  <c r="J1205" i="210"/>
  <c r="H1205" i="210"/>
  <c r="K1204" i="210"/>
  <c r="J1204" i="210"/>
  <c r="H1204" i="210"/>
  <c r="K1203" i="210"/>
  <c r="J1203" i="210"/>
  <c r="H1203" i="210"/>
  <c r="K1202" i="210"/>
  <c r="J1202" i="210"/>
  <c r="H1202" i="210"/>
  <c r="K1201" i="210"/>
  <c r="J1201" i="210"/>
  <c r="H1201" i="210"/>
  <c r="K1200" i="210"/>
  <c r="J1200" i="210"/>
  <c r="H1200" i="210"/>
  <c r="K1199" i="210"/>
  <c r="J1199" i="210"/>
  <c r="H1199" i="210"/>
  <c r="K1198" i="210"/>
  <c r="J1198" i="210"/>
  <c r="H1198" i="210"/>
  <c r="K1197" i="210"/>
  <c r="J1197" i="210"/>
  <c r="H1197" i="210"/>
  <c r="K1196" i="210"/>
  <c r="J1196" i="210"/>
  <c r="H1196" i="210"/>
  <c r="K1195" i="210"/>
  <c r="J1195" i="210"/>
  <c r="H1195" i="210"/>
  <c r="K1194" i="210"/>
  <c r="J1194" i="210"/>
  <c r="H1194" i="210"/>
  <c r="J1193" i="210"/>
  <c r="AA73" i="210" s="1"/>
  <c r="G1193" i="210"/>
  <c r="H1193" i="210" s="1"/>
  <c r="Y73" i="210" s="1"/>
  <c r="K1192" i="210"/>
  <c r="J1192" i="210"/>
  <c r="H1192" i="210"/>
  <c r="K1191" i="210"/>
  <c r="J1191" i="210"/>
  <c r="H1191" i="210"/>
  <c r="K1190" i="210"/>
  <c r="J1190" i="210"/>
  <c r="H1190" i="210"/>
  <c r="K1189" i="210"/>
  <c r="J1189" i="210"/>
  <c r="H1189" i="210"/>
  <c r="K1188" i="210"/>
  <c r="J1188" i="210"/>
  <c r="H1188" i="210"/>
  <c r="K1187" i="210"/>
  <c r="J1187" i="210"/>
  <c r="H1187" i="210"/>
  <c r="K1186" i="210"/>
  <c r="J1186" i="210"/>
  <c r="H1186" i="210"/>
  <c r="K1185" i="210"/>
  <c r="J1185" i="210"/>
  <c r="H1185" i="210"/>
  <c r="K1184" i="210"/>
  <c r="J1184" i="210"/>
  <c r="H1184" i="210"/>
  <c r="K1183" i="210"/>
  <c r="J1183" i="210"/>
  <c r="H1183" i="210"/>
  <c r="K1182" i="210"/>
  <c r="J1182" i="210"/>
  <c r="H1182" i="210"/>
  <c r="K1181" i="210"/>
  <c r="J1181" i="210"/>
  <c r="H1181" i="210"/>
  <c r="K1180" i="210"/>
  <c r="J1180" i="210"/>
  <c r="H1180" i="210"/>
  <c r="K1179" i="210"/>
  <c r="J1179" i="210"/>
  <c r="H1179" i="210"/>
  <c r="K1178" i="210"/>
  <c r="J1178" i="210"/>
  <c r="H1178" i="210"/>
  <c r="K1177" i="210"/>
  <c r="J1177" i="210"/>
  <c r="H1177" i="210"/>
  <c r="J1176" i="210"/>
  <c r="AA72" i="210" s="1"/>
  <c r="G1176" i="210"/>
  <c r="H1176" i="210" s="1"/>
  <c r="Y72" i="210" s="1"/>
  <c r="K1175" i="210"/>
  <c r="J1175" i="210"/>
  <c r="H1175" i="210"/>
  <c r="K1174" i="210"/>
  <c r="J1174" i="210"/>
  <c r="H1174" i="210"/>
  <c r="K1173" i="210"/>
  <c r="J1173" i="210"/>
  <c r="H1173" i="210"/>
  <c r="K1172" i="210"/>
  <c r="J1172" i="210"/>
  <c r="H1172" i="210"/>
  <c r="K1171" i="210"/>
  <c r="J1171" i="210"/>
  <c r="H1171" i="210"/>
  <c r="K1170" i="210"/>
  <c r="J1170" i="210"/>
  <c r="H1170" i="210"/>
  <c r="K1169" i="210"/>
  <c r="J1169" i="210"/>
  <c r="H1169" i="210"/>
  <c r="K1168" i="210"/>
  <c r="J1168" i="210"/>
  <c r="H1168" i="210"/>
  <c r="K1167" i="210"/>
  <c r="J1167" i="210"/>
  <c r="H1167" i="210"/>
  <c r="K1166" i="210"/>
  <c r="J1166" i="210"/>
  <c r="H1166" i="210"/>
  <c r="K1165" i="210"/>
  <c r="J1165" i="210"/>
  <c r="H1165" i="210"/>
  <c r="K1164" i="210"/>
  <c r="J1164" i="210"/>
  <c r="H1164" i="210"/>
  <c r="K1163" i="210"/>
  <c r="J1163" i="210"/>
  <c r="H1163" i="210"/>
  <c r="K1162" i="210"/>
  <c r="J1162" i="210"/>
  <c r="H1162" i="210"/>
  <c r="K1161" i="210"/>
  <c r="J1161" i="210"/>
  <c r="H1161" i="210"/>
  <c r="K1160" i="210"/>
  <c r="J1160" i="210"/>
  <c r="H1160" i="210"/>
  <c r="J1159" i="210"/>
  <c r="AA71" i="210" s="1"/>
  <c r="G1159" i="210"/>
  <c r="H1159" i="210" s="1"/>
  <c r="Y71" i="210" s="1"/>
  <c r="K1158" i="210"/>
  <c r="J1158" i="210"/>
  <c r="H1158" i="210"/>
  <c r="K1157" i="210"/>
  <c r="J1157" i="210"/>
  <c r="H1157" i="210"/>
  <c r="K1156" i="210"/>
  <c r="J1156" i="210"/>
  <c r="H1156" i="210"/>
  <c r="K1155" i="210"/>
  <c r="J1155" i="210"/>
  <c r="H1155" i="210"/>
  <c r="K1154" i="210"/>
  <c r="J1154" i="210"/>
  <c r="H1154" i="210"/>
  <c r="K1153" i="210"/>
  <c r="J1153" i="210"/>
  <c r="H1153" i="210"/>
  <c r="K1152" i="210"/>
  <c r="J1152" i="210"/>
  <c r="H1152" i="210"/>
  <c r="K1151" i="210"/>
  <c r="J1151" i="210"/>
  <c r="H1151" i="210"/>
  <c r="K1150" i="210"/>
  <c r="J1150" i="210"/>
  <c r="H1150" i="210"/>
  <c r="K1149" i="210"/>
  <c r="J1149" i="210"/>
  <c r="H1149" i="210"/>
  <c r="K1148" i="210"/>
  <c r="J1148" i="210"/>
  <c r="H1148" i="210"/>
  <c r="K1147" i="210"/>
  <c r="J1147" i="210"/>
  <c r="H1147" i="210"/>
  <c r="K1146" i="210"/>
  <c r="J1146" i="210"/>
  <c r="H1146" i="210"/>
  <c r="K1145" i="210"/>
  <c r="J1145" i="210"/>
  <c r="H1145" i="210"/>
  <c r="K1144" i="210"/>
  <c r="J1144" i="210"/>
  <c r="H1144" i="210"/>
  <c r="K1143" i="210"/>
  <c r="J1143" i="210"/>
  <c r="H1143" i="210"/>
  <c r="J1142" i="210"/>
  <c r="AA70" i="210" s="1"/>
  <c r="G1142" i="210"/>
  <c r="K1141" i="210"/>
  <c r="J1141" i="210"/>
  <c r="H1141" i="210"/>
  <c r="K1140" i="210"/>
  <c r="J1140" i="210"/>
  <c r="H1140" i="210"/>
  <c r="K1139" i="210"/>
  <c r="J1139" i="210"/>
  <c r="H1139" i="210"/>
  <c r="K1138" i="210"/>
  <c r="J1138" i="210"/>
  <c r="H1138" i="210"/>
  <c r="K1137" i="210"/>
  <c r="J1137" i="210"/>
  <c r="H1137" i="210"/>
  <c r="K1136" i="210"/>
  <c r="J1136" i="210"/>
  <c r="H1136" i="210"/>
  <c r="K1135" i="210"/>
  <c r="J1135" i="210"/>
  <c r="H1135" i="210"/>
  <c r="K1134" i="210"/>
  <c r="J1134" i="210"/>
  <c r="H1134" i="210"/>
  <c r="K1133" i="210"/>
  <c r="J1133" i="210"/>
  <c r="H1133" i="210"/>
  <c r="K1132" i="210"/>
  <c r="J1132" i="210"/>
  <c r="H1132" i="210"/>
  <c r="K1131" i="210"/>
  <c r="J1131" i="210"/>
  <c r="H1131" i="210"/>
  <c r="K1130" i="210"/>
  <c r="J1130" i="210"/>
  <c r="H1130" i="210"/>
  <c r="K1129" i="210"/>
  <c r="J1129" i="210"/>
  <c r="H1129" i="210"/>
  <c r="K1128" i="210"/>
  <c r="J1128" i="210"/>
  <c r="H1128" i="210"/>
  <c r="K1127" i="210"/>
  <c r="J1127" i="210"/>
  <c r="H1127" i="210"/>
  <c r="K1126" i="210"/>
  <c r="J1126" i="210"/>
  <c r="H1126" i="210"/>
  <c r="J1125" i="210"/>
  <c r="AA69" i="210" s="1"/>
  <c r="G1125" i="210"/>
  <c r="H1125" i="210" s="1"/>
  <c r="Y69" i="210" s="1"/>
  <c r="K1124" i="210"/>
  <c r="J1124" i="210"/>
  <c r="H1124" i="210"/>
  <c r="K1123" i="210"/>
  <c r="J1123" i="210"/>
  <c r="H1123" i="210"/>
  <c r="K1122" i="210"/>
  <c r="J1122" i="210"/>
  <c r="H1122" i="210"/>
  <c r="K1121" i="210"/>
  <c r="J1121" i="210"/>
  <c r="H1121" i="210"/>
  <c r="K1120" i="210"/>
  <c r="J1120" i="210"/>
  <c r="H1120" i="210"/>
  <c r="K1119" i="210"/>
  <c r="J1119" i="210"/>
  <c r="H1119" i="210"/>
  <c r="K1118" i="210"/>
  <c r="J1118" i="210"/>
  <c r="H1118" i="210"/>
  <c r="K1117" i="210"/>
  <c r="J1117" i="210"/>
  <c r="H1117" i="210"/>
  <c r="K1116" i="210"/>
  <c r="J1116" i="210"/>
  <c r="H1116" i="210"/>
  <c r="K1115" i="210"/>
  <c r="J1115" i="210"/>
  <c r="H1115" i="210"/>
  <c r="K1114" i="210"/>
  <c r="J1114" i="210"/>
  <c r="H1114" i="210"/>
  <c r="K1113" i="210"/>
  <c r="J1113" i="210"/>
  <c r="H1113" i="210"/>
  <c r="K1112" i="210"/>
  <c r="J1112" i="210"/>
  <c r="H1112" i="210"/>
  <c r="K1111" i="210"/>
  <c r="J1111" i="210"/>
  <c r="H1111" i="210"/>
  <c r="K1110" i="210"/>
  <c r="J1110" i="210"/>
  <c r="H1110" i="210"/>
  <c r="K1109" i="210"/>
  <c r="J1109" i="210"/>
  <c r="H1109" i="210"/>
  <c r="J1108" i="210"/>
  <c r="AA68" i="210" s="1"/>
  <c r="G1108" i="210"/>
  <c r="H1108" i="210" s="1"/>
  <c r="Y68" i="210" s="1"/>
  <c r="K1107" i="210"/>
  <c r="J1107" i="210"/>
  <c r="H1107" i="210"/>
  <c r="K1106" i="210"/>
  <c r="J1106" i="210"/>
  <c r="H1106" i="210"/>
  <c r="K1105" i="210"/>
  <c r="J1105" i="210"/>
  <c r="H1105" i="210"/>
  <c r="K1104" i="210"/>
  <c r="J1104" i="210"/>
  <c r="H1104" i="210"/>
  <c r="K1103" i="210"/>
  <c r="J1103" i="210"/>
  <c r="H1103" i="210"/>
  <c r="K1102" i="210"/>
  <c r="J1102" i="210"/>
  <c r="H1102" i="210"/>
  <c r="K1101" i="210"/>
  <c r="J1101" i="210"/>
  <c r="H1101" i="210"/>
  <c r="K1100" i="210"/>
  <c r="J1100" i="210"/>
  <c r="H1100" i="210"/>
  <c r="K1099" i="210"/>
  <c r="J1099" i="210"/>
  <c r="H1099" i="210"/>
  <c r="K1098" i="210"/>
  <c r="J1098" i="210"/>
  <c r="H1098" i="210"/>
  <c r="K1097" i="210"/>
  <c r="J1097" i="210"/>
  <c r="H1097" i="210"/>
  <c r="K1096" i="210"/>
  <c r="J1096" i="210"/>
  <c r="H1096" i="210"/>
  <c r="K1095" i="210"/>
  <c r="J1095" i="210"/>
  <c r="H1095" i="210"/>
  <c r="K1094" i="210"/>
  <c r="J1094" i="210"/>
  <c r="H1094" i="210"/>
  <c r="K1093" i="210"/>
  <c r="J1093" i="210"/>
  <c r="H1093" i="210"/>
  <c r="K1092" i="210"/>
  <c r="J1092" i="210"/>
  <c r="H1092" i="210"/>
  <c r="J1091" i="210"/>
  <c r="AA67" i="210" s="1"/>
  <c r="G1091" i="210"/>
  <c r="H1091" i="210" s="1"/>
  <c r="Y67" i="210" s="1"/>
  <c r="K1090" i="210"/>
  <c r="J1090" i="210"/>
  <c r="H1090" i="210"/>
  <c r="K1089" i="210"/>
  <c r="J1089" i="210"/>
  <c r="H1089" i="210"/>
  <c r="K1088" i="210"/>
  <c r="J1088" i="210"/>
  <c r="H1088" i="210"/>
  <c r="K1087" i="210"/>
  <c r="J1087" i="210"/>
  <c r="H1087" i="210"/>
  <c r="K1086" i="210"/>
  <c r="J1086" i="210"/>
  <c r="H1086" i="210"/>
  <c r="K1085" i="210"/>
  <c r="J1085" i="210"/>
  <c r="H1085" i="210"/>
  <c r="K1084" i="210"/>
  <c r="J1084" i="210"/>
  <c r="H1084" i="210"/>
  <c r="K1083" i="210"/>
  <c r="J1083" i="210"/>
  <c r="H1083" i="210"/>
  <c r="K1082" i="210"/>
  <c r="J1082" i="210"/>
  <c r="H1082" i="210"/>
  <c r="K1081" i="210"/>
  <c r="J1081" i="210"/>
  <c r="H1081" i="210"/>
  <c r="K1080" i="210"/>
  <c r="J1080" i="210"/>
  <c r="H1080" i="210"/>
  <c r="K1079" i="210"/>
  <c r="J1079" i="210"/>
  <c r="H1079" i="210"/>
  <c r="K1078" i="210"/>
  <c r="J1078" i="210"/>
  <c r="H1078" i="210"/>
  <c r="K1077" i="210"/>
  <c r="J1077" i="210"/>
  <c r="H1077" i="210"/>
  <c r="K1076" i="210"/>
  <c r="J1076" i="210"/>
  <c r="H1076" i="210"/>
  <c r="K1075" i="210"/>
  <c r="J1075" i="210"/>
  <c r="H1075" i="210"/>
  <c r="J1074" i="210"/>
  <c r="AA66" i="210" s="1"/>
  <c r="G1074" i="210"/>
  <c r="H1074" i="210" s="1"/>
  <c r="Y66" i="210" s="1"/>
  <c r="K1073" i="210"/>
  <c r="J1073" i="210"/>
  <c r="H1073" i="210"/>
  <c r="K1072" i="210"/>
  <c r="J1072" i="210"/>
  <c r="H1072" i="210"/>
  <c r="K1071" i="210"/>
  <c r="J1071" i="210"/>
  <c r="H1071" i="210"/>
  <c r="K1070" i="210"/>
  <c r="J1070" i="210"/>
  <c r="H1070" i="210"/>
  <c r="K1069" i="210"/>
  <c r="J1069" i="210"/>
  <c r="H1069" i="210"/>
  <c r="K1068" i="210"/>
  <c r="J1068" i="210"/>
  <c r="H1068" i="210"/>
  <c r="K1067" i="210"/>
  <c r="J1067" i="210"/>
  <c r="H1067" i="210"/>
  <c r="K1066" i="210"/>
  <c r="J1066" i="210"/>
  <c r="H1066" i="210"/>
  <c r="K1065" i="210"/>
  <c r="J1065" i="210"/>
  <c r="H1065" i="210"/>
  <c r="K1064" i="210"/>
  <c r="J1064" i="210"/>
  <c r="H1064" i="210"/>
  <c r="K1063" i="210"/>
  <c r="J1063" i="210"/>
  <c r="H1063" i="210"/>
  <c r="K1062" i="210"/>
  <c r="J1062" i="210"/>
  <c r="H1062" i="210"/>
  <c r="K1061" i="210"/>
  <c r="J1061" i="210"/>
  <c r="H1061" i="210"/>
  <c r="K1060" i="210"/>
  <c r="J1060" i="210"/>
  <c r="H1060" i="210"/>
  <c r="K1059" i="210"/>
  <c r="J1059" i="210"/>
  <c r="H1059" i="210"/>
  <c r="K1058" i="210"/>
  <c r="J1058" i="210"/>
  <c r="H1058" i="210"/>
  <c r="J1057" i="210"/>
  <c r="AA65" i="210" s="1"/>
  <c r="G1057" i="210"/>
  <c r="H1057" i="210" s="1"/>
  <c r="Y65" i="210" s="1"/>
  <c r="K1056" i="210"/>
  <c r="J1056" i="210"/>
  <c r="H1056" i="210"/>
  <c r="K1055" i="210"/>
  <c r="J1055" i="210"/>
  <c r="H1055" i="210"/>
  <c r="K1054" i="210"/>
  <c r="J1054" i="210"/>
  <c r="H1054" i="210"/>
  <c r="K1053" i="210"/>
  <c r="J1053" i="210"/>
  <c r="H1053" i="210"/>
  <c r="K1052" i="210"/>
  <c r="J1052" i="210"/>
  <c r="H1052" i="210"/>
  <c r="K1051" i="210"/>
  <c r="J1051" i="210"/>
  <c r="H1051" i="210"/>
  <c r="K1050" i="210"/>
  <c r="J1050" i="210"/>
  <c r="H1050" i="210"/>
  <c r="K1049" i="210"/>
  <c r="J1049" i="210"/>
  <c r="H1049" i="210"/>
  <c r="K1048" i="210"/>
  <c r="J1048" i="210"/>
  <c r="H1048" i="210"/>
  <c r="K1047" i="210"/>
  <c r="J1047" i="210"/>
  <c r="H1047" i="210"/>
  <c r="K1046" i="210"/>
  <c r="J1046" i="210"/>
  <c r="H1046" i="210"/>
  <c r="K1045" i="210"/>
  <c r="J1045" i="210"/>
  <c r="H1045" i="210"/>
  <c r="K1044" i="210"/>
  <c r="J1044" i="210"/>
  <c r="H1044" i="210"/>
  <c r="K1043" i="210"/>
  <c r="J1043" i="210"/>
  <c r="H1043" i="210"/>
  <c r="K1042" i="210"/>
  <c r="J1042" i="210"/>
  <c r="H1042" i="210"/>
  <c r="K1041" i="210"/>
  <c r="J1041" i="210"/>
  <c r="H1041" i="210"/>
  <c r="J1040" i="210"/>
  <c r="AA64" i="210" s="1"/>
  <c r="G1040" i="210"/>
  <c r="H1040" i="210" s="1"/>
  <c r="Y64" i="210" s="1"/>
  <c r="K1039" i="210"/>
  <c r="J1039" i="210"/>
  <c r="H1039" i="210"/>
  <c r="K1038" i="210"/>
  <c r="J1038" i="210"/>
  <c r="H1038" i="210"/>
  <c r="K1037" i="210"/>
  <c r="J1037" i="210"/>
  <c r="H1037" i="210"/>
  <c r="K1036" i="210"/>
  <c r="J1036" i="210"/>
  <c r="H1036" i="210"/>
  <c r="K1035" i="210"/>
  <c r="J1035" i="210"/>
  <c r="H1035" i="210"/>
  <c r="K1034" i="210"/>
  <c r="J1034" i="210"/>
  <c r="H1034" i="210"/>
  <c r="K1033" i="210"/>
  <c r="J1033" i="210"/>
  <c r="H1033" i="210"/>
  <c r="K1032" i="210"/>
  <c r="J1032" i="210"/>
  <c r="H1032" i="210"/>
  <c r="K1031" i="210"/>
  <c r="J1031" i="210"/>
  <c r="H1031" i="210"/>
  <c r="K1030" i="210"/>
  <c r="J1030" i="210"/>
  <c r="H1030" i="210"/>
  <c r="K1029" i="210"/>
  <c r="J1029" i="210"/>
  <c r="H1029" i="210"/>
  <c r="K1028" i="210"/>
  <c r="J1028" i="210"/>
  <c r="H1028" i="210"/>
  <c r="K1027" i="210"/>
  <c r="J1027" i="210"/>
  <c r="H1027" i="210"/>
  <c r="K1026" i="210"/>
  <c r="J1026" i="210"/>
  <c r="H1026" i="210"/>
  <c r="K1025" i="210"/>
  <c r="J1025" i="210"/>
  <c r="H1025" i="210"/>
  <c r="K1024" i="210"/>
  <c r="J1024" i="210"/>
  <c r="H1024" i="210"/>
  <c r="J1023" i="210"/>
  <c r="AA63" i="210" s="1"/>
  <c r="G1023" i="210"/>
  <c r="H1023" i="210" s="1"/>
  <c r="Y63" i="210" s="1"/>
  <c r="K1022" i="210"/>
  <c r="J1022" i="210"/>
  <c r="H1022" i="210"/>
  <c r="K1021" i="210"/>
  <c r="J1021" i="210"/>
  <c r="H1021" i="210"/>
  <c r="K1020" i="210"/>
  <c r="J1020" i="210"/>
  <c r="H1020" i="210"/>
  <c r="K1019" i="210"/>
  <c r="J1019" i="210"/>
  <c r="H1019" i="210"/>
  <c r="K1018" i="210"/>
  <c r="J1018" i="210"/>
  <c r="H1018" i="210"/>
  <c r="K1017" i="210"/>
  <c r="J1017" i="210"/>
  <c r="H1017" i="210"/>
  <c r="K1016" i="210"/>
  <c r="J1016" i="210"/>
  <c r="H1016" i="210"/>
  <c r="K1015" i="210"/>
  <c r="J1015" i="210"/>
  <c r="H1015" i="210"/>
  <c r="K1014" i="210"/>
  <c r="J1014" i="210"/>
  <c r="H1014" i="210"/>
  <c r="K1013" i="210"/>
  <c r="J1013" i="210"/>
  <c r="H1013" i="210"/>
  <c r="K1012" i="210"/>
  <c r="J1012" i="210"/>
  <c r="H1012" i="210"/>
  <c r="K1011" i="210"/>
  <c r="J1011" i="210"/>
  <c r="H1011" i="210"/>
  <c r="K1010" i="210"/>
  <c r="J1010" i="210"/>
  <c r="H1010" i="210"/>
  <c r="K1009" i="210"/>
  <c r="J1009" i="210"/>
  <c r="H1009" i="210"/>
  <c r="K1008" i="210"/>
  <c r="J1008" i="210"/>
  <c r="H1008" i="210"/>
  <c r="K1007" i="210"/>
  <c r="J1007" i="210"/>
  <c r="H1007" i="210"/>
  <c r="J1006" i="210"/>
  <c r="AA62" i="210" s="1"/>
  <c r="G1006" i="210"/>
  <c r="K1006" i="210" s="1"/>
  <c r="AC62" i="210" s="1"/>
  <c r="K1005" i="210"/>
  <c r="J1005" i="210"/>
  <c r="H1005" i="210"/>
  <c r="K1004" i="210"/>
  <c r="J1004" i="210"/>
  <c r="H1004" i="210"/>
  <c r="K1003" i="210"/>
  <c r="J1003" i="210"/>
  <c r="H1003" i="210"/>
  <c r="K1002" i="210"/>
  <c r="J1002" i="210"/>
  <c r="H1002" i="210"/>
  <c r="K1001" i="210"/>
  <c r="J1001" i="210"/>
  <c r="H1001" i="210"/>
  <c r="K1000" i="210"/>
  <c r="J1000" i="210"/>
  <c r="H1000" i="210"/>
  <c r="K999" i="210"/>
  <c r="J999" i="210"/>
  <c r="H999" i="210"/>
  <c r="K998" i="210"/>
  <c r="J998" i="210"/>
  <c r="H998" i="210"/>
  <c r="K997" i="210"/>
  <c r="J997" i="210"/>
  <c r="H997" i="210"/>
  <c r="K996" i="210"/>
  <c r="J996" i="210"/>
  <c r="H996" i="210"/>
  <c r="K995" i="210"/>
  <c r="J995" i="210"/>
  <c r="H995" i="210"/>
  <c r="K994" i="210"/>
  <c r="J994" i="210"/>
  <c r="H994" i="210"/>
  <c r="K993" i="210"/>
  <c r="J993" i="210"/>
  <c r="H993" i="210"/>
  <c r="K992" i="210"/>
  <c r="J992" i="210"/>
  <c r="H992" i="210"/>
  <c r="K991" i="210"/>
  <c r="J991" i="210"/>
  <c r="H991" i="210"/>
  <c r="K990" i="210"/>
  <c r="J990" i="210"/>
  <c r="H990" i="210"/>
  <c r="J989" i="210"/>
  <c r="AA61" i="210" s="1"/>
  <c r="G989" i="210"/>
  <c r="H989" i="210" s="1"/>
  <c r="Y61" i="210" s="1"/>
  <c r="K988" i="210"/>
  <c r="J988" i="210"/>
  <c r="H988" i="210"/>
  <c r="K987" i="210"/>
  <c r="J987" i="210"/>
  <c r="H987" i="210"/>
  <c r="K986" i="210"/>
  <c r="J986" i="210"/>
  <c r="H986" i="210"/>
  <c r="K985" i="210"/>
  <c r="J985" i="210"/>
  <c r="H985" i="210"/>
  <c r="K984" i="210"/>
  <c r="J984" i="210"/>
  <c r="H984" i="210"/>
  <c r="K983" i="210"/>
  <c r="J983" i="210"/>
  <c r="H983" i="210"/>
  <c r="K982" i="210"/>
  <c r="J982" i="210"/>
  <c r="H982" i="210"/>
  <c r="K981" i="210"/>
  <c r="J981" i="210"/>
  <c r="H981" i="210"/>
  <c r="K980" i="210"/>
  <c r="J980" i="210"/>
  <c r="H980" i="210"/>
  <c r="K979" i="210"/>
  <c r="J979" i="210"/>
  <c r="H979" i="210"/>
  <c r="K978" i="210"/>
  <c r="J978" i="210"/>
  <c r="H978" i="210"/>
  <c r="K977" i="210"/>
  <c r="J977" i="210"/>
  <c r="H977" i="210"/>
  <c r="K976" i="210"/>
  <c r="J976" i="210"/>
  <c r="H976" i="210"/>
  <c r="K975" i="210"/>
  <c r="J975" i="210"/>
  <c r="H975" i="210"/>
  <c r="K974" i="210"/>
  <c r="J974" i="210"/>
  <c r="H974" i="210"/>
  <c r="K973" i="210"/>
  <c r="J973" i="210"/>
  <c r="H973" i="210"/>
  <c r="J972" i="210"/>
  <c r="AA60" i="210" s="1"/>
  <c r="G972" i="210"/>
  <c r="K972" i="210" s="1"/>
  <c r="AC60" i="210" s="1"/>
  <c r="K971" i="210"/>
  <c r="J971" i="210"/>
  <c r="H971" i="210"/>
  <c r="K970" i="210"/>
  <c r="J970" i="210"/>
  <c r="H970" i="210"/>
  <c r="K969" i="210"/>
  <c r="J969" i="210"/>
  <c r="H969" i="210"/>
  <c r="K968" i="210"/>
  <c r="J968" i="210"/>
  <c r="H968" i="210"/>
  <c r="K967" i="210"/>
  <c r="J967" i="210"/>
  <c r="H967" i="210"/>
  <c r="K966" i="210"/>
  <c r="J966" i="210"/>
  <c r="H966" i="210"/>
  <c r="K965" i="210"/>
  <c r="J965" i="210"/>
  <c r="H965" i="210"/>
  <c r="K964" i="210"/>
  <c r="J964" i="210"/>
  <c r="H964" i="210"/>
  <c r="K963" i="210"/>
  <c r="J963" i="210"/>
  <c r="H963" i="210"/>
  <c r="K962" i="210"/>
  <c r="J962" i="210"/>
  <c r="H962" i="210"/>
  <c r="K961" i="210"/>
  <c r="J961" i="210"/>
  <c r="H961" i="210"/>
  <c r="K960" i="210"/>
  <c r="J960" i="210"/>
  <c r="H960" i="210"/>
  <c r="K959" i="210"/>
  <c r="J959" i="210"/>
  <c r="H959" i="210"/>
  <c r="K958" i="210"/>
  <c r="J958" i="210"/>
  <c r="H958" i="210"/>
  <c r="K957" i="210"/>
  <c r="J957" i="210"/>
  <c r="H957" i="210"/>
  <c r="K956" i="210"/>
  <c r="J956" i="210"/>
  <c r="H956" i="210"/>
  <c r="J955" i="210"/>
  <c r="AA59" i="210" s="1"/>
  <c r="G955" i="210"/>
  <c r="H955" i="210" s="1"/>
  <c r="Y59" i="210" s="1"/>
  <c r="K954" i="210"/>
  <c r="J954" i="210"/>
  <c r="H954" i="210"/>
  <c r="K953" i="210"/>
  <c r="J953" i="210"/>
  <c r="H953" i="210"/>
  <c r="K952" i="210"/>
  <c r="J952" i="210"/>
  <c r="H952" i="210"/>
  <c r="K951" i="210"/>
  <c r="J951" i="210"/>
  <c r="H951" i="210"/>
  <c r="K950" i="210"/>
  <c r="J950" i="210"/>
  <c r="H950" i="210"/>
  <c r="K949" i="210"/>
  <c r="J949" i="210"/>
  <c r="H949" i="210"/>
  <c r="K948" i="210"/>
  <c r="J948" i="210"/>
  <c r="H948" i="210"/>
  <c r="K947" i="210"/>
  <c r="J947" i="210"/>
  <c r="H947" i="210"/>
  <c r="K946" i="210"/>
  <c r="J946" i="210"/>
  <c r="H946" i="210"/>
  <c r="K945" i="210"/>
  <c r="J945" i="210"/>
  <c r="H945" i="210"/>
  <c r="K944" i="210"/>
  <c r="J944" i="210"/>
  <c r="H944" i="210"/>
  <c r="K943" i="210"/>
  <c r="J943" i="210"/>
  <c r="H943" i="210"/>
  <c r="K942" i="210"/>
  <c r="J942" i="210"/>
  <c r="H942" i="210"/>
  <c r="K941" i="210"/>
  <c r="J941" i="210"/>
  <c r="H941" i="210"/>
  <c r="K940" i="210"/>
  <c r="J940" i="210"/>
  <c r="H940" i="210"/>
  <c r="K939" i="210"/>
  <c r="J939" i="210"/>
  <c r="H939" i="210"/>
  <c r="J938" i="210"/>
  <c r="AA58" i="210" s="1"/>
  <c r="G938" i="210"/>
  <c r="H938" i="210" s="1"/>
  <c r="Y58" i="210" s="1"/>
  <c r="K937" i="210"/>
  <c r="J937" i="210"/>
  <c r="H937" i="210"/>
  <c r="K936" i="210"/>
  <c r="J936" i="210"/>
  <c r="H936" i="210"/>
  <c r="K935" i="210"/>
  <c r="J935" i="210"/>
  <c r="H935" i="210"/>
  <c r="K934" i="210"/>
  <c r="J934" i="210"/>
  <c r="H934" i="210"/>
  <c r="K933" i="210"/>
  <c r="J933" i="210"/>
  <c r="H933" i="210"/>
  <c r="K932" i="210"/>
  <c r="J932" i="210"/>
  <c r="H932" i="210"/>
  <c r="K931" i="210"/>
  <c r="J931" i="210"/>
  <c r="H931" i="210"/>
  <c r="K930" i="210"/>
  <c r="J930" i="210"/>
  <c r="H930" i="210"/>
  <c r="K929" i="210"/>
  <c r="J929" i="210"/>
  <c r="H929" i="210"/>
  <c r="K928" i="210"/>
  <c r="J928" i="210"/>
  <c r="H928" i="210"/>
  <c r="K927" i="210"/>
  <c r="J927" i="210"/>
  <c r="H927" i="210"/>
  <c r="K926" i="210"/>
  <c r="J926" i="210"/>
  <c r="H926" i="210"/>
  <c r="K925" i="210"/>
  <c r="J925" i="210"/>
  <c r="H925" i="210"/>
  <c r="K924" i="210"/>
  <c r="J924" i="210"/>
  <c r="H924" i="210"/>
  <c r="K923" i="210"/>
  <c r="J923" i="210"/>
  <c r="H923" i="210"/>
  <c r="K922" i="210"/>
  <c r="J922" i="210"/>
  <c r="H922" i="210"/>
  <c r="J921" i="210"/>
  <c r="AA57" i="210" s="1"/>
  <c r="G921" i="210"/>
  <c r="H921" i="210" s="1"/>
  <c r="Y57" i="210" s="1"/>
  <c r="K920" i="210"/>
  <c r="J920" i="210"/>
  <c r="H920" i="210"/>
  <c r="K919" i="210"/>
  <c r="J919" i="210"/>
  <c r="H919" i="210"/>
  <c r="K918" i="210"/>
  <c r="J918" i="210"/>
  <c r="H918" i="210"/>
  <c r="K917" i="210"/>
  <c r="J917" i="210"/>
  <c r="H917" i="210"/>
  <c r="K916" i="210"/>
  <c r="J916" i="210"/>
  <c r="H916" i="210"/>
  <c r="K915" i="210"/>
  <c r="J915" i="210"/>
  <c r="H915" i="210"/>
  <c r="K914" i="210"/>
  <c r="J914" i="210"/>
  <c r="H914" i="210"/>
  <c r="K913" i="210"/>
  <c r="J913" i="210"/>
  <c r="H913" i="210"/>
  <c r="K912" i="210"/>
  <c r="J912" i="210"/>
  <c r="H912" i="210"/>
  <c r="K911" i="210"/>
  <c r="J911" i="210"/>
  <c r="H911" i="210"/>
  <c r="K910" i="210"/>
  <c r="J910" i="210"/>
  <c r="H910" i="210"/>
  <c r="K909" i="210"/>
  <c r="J909" i="210"/>
  <c r="H909" i="210"/>
  <c r="K908" i="210"/>
  <c r="J908" i="210"/>
  <c r="H908" i="210"/>
  <c r="K907" i="210"/>
  <c r="J907" i="210"/>
  <c r="H907" i="210"/>
  <c r="K906" i="210"/>
  <c r="J906" i="210"/>
  <c r="H906" i="210"/>
  <c r="K905" i="210"/>
  <c r="J905" i="210"/>
  <c r="H905" i="210"/>
  <c r="J904" i="210"/>
  <c r="AA56" i="210" s="1"/>
  <c r="G904" i="210"/>
  <c r="H904" i="210" s="1"/>
  <c r="Y56" i="210" s="1"/>
  <c r="K903" i="210"/>
  <c r="J903" i="210"/>
  <c r="H903" i="210"/>
  <c r="K902" i="210"/>
  <c r="J902" i="210"/>
  <c r="H902" i="210"/>
  <c r="K901" i="210"/>
  <c r="J901" i="210"/>
  <c r="H901" i="210"/>
  <c r="K900" i="210"/>
  <c r="J900" i="210"/>
  <c r="H900" i="210"/>
  <c r="K899" i="210"/>
  <c r="J899" i="210"/>
  <c r="H899" i="210"/>
  <c r="K898" i="210"/>
  <c r="J898" i="210"/>
  <c r="H898" i="210"/>
  <c r="K897" i="210"/>
  <c r="J897" i="210"/>
  <c r="H897" i="210"/>
  <c r="K896" i="210"/>
  <c r="J896" i="210"/>
  <c r="H896" i="210"/>
  <c r="K895" i="210"/>
  <c r="J895" i="210"/>
  <c r="H895" i="210"/>
  <c r="K894" i="210"/>
  <c r="J894" i="210"/>
  <c r="H894" i="210"/>
  <c r="K893" i="210"/>
  <c r="J893" i="210"/>
  <c r="H893" i="210"/>
  <c r="K892" i="210"/>
  <c r="J892" i="210"/>
  <c r="H892" i="210"/>
  <c r="K891" i="210"/>
  <c r="J891" i="210"/>
  <c r="H891" i="210"/>
  <c r="K890" i="210"/>
  <c r="J890" i="210"/>
  <c r="H890" i="210"/>
  <c r="K889" i="210"/>
  <c r="J889" i="210"/>
  <c r="H889" i="210"/>
  <c r="K888" i="210"/>
  <c r="J888" i="210"/>
  <c r="H888" i="210"/>
  <c r="J887" i="210"/>
  <c r="AA55" i="210" s="1"/>
  <c r="G887" i="210"/>
  <c r="H887" i="210" s="1"/>
  <c r="Y55" i="210" s="1"/>
  <c r="K886" i="210"/>
  <c r="J886" i="210"/>
  <c r="H886" i="210"/>
  <c r="K885" i="210"/>
  <c r="J885" i="210"/>
  <c r="H885" i="210"/>
  <c r="K884" i="210"/>
  <c r="J884" i="210"/>
  <c r="H884" i="210"/>
  <c r="K883" i="210"/>
  <c r="J883" i="210"/>
  <c r="H883" i="210"/>
  <c r="K882" i="210"/>
  <c r="J882" i="210"/>
  <c r="H882" i="210"/>
  <c r="K881" i="210"/>
  <c r="J881" i="210"/>
  <c r="H881" i="210"/>
  <c r="K880" i="210"/>
  <c r="J880" i="210"/>
  <c r="H880" i="210"/>
  <c r="K879" i="210"/>
  <c r="J879" i="210"/>
  <c r="H879" i="210"/>
  <c r="K878" i="210"/>
  <c r="J878" i="210"/>
  <c r="H878" i="210"/>
  <c r="K877" i="210"/>
  <c r="J877" i="210"/>
  <c r="H877" i="210"/>
  <c r="K876" i="210"/>
  <c r="J876" i="210"/>
  <c r="H876" i="210"/>
  <c r="K875" i="210"/>
  <c r="J875" i="210"/>
  <c r="H875" i="210"/>
  <c r="K874" i="210"/>
  <c r="J874" i="210"/>
  <c r="H874" i="210"/>
  <c r="K873" i="210"/>
  <c r="J873" i="210"/>
  <c r="H873" i="210"/>
  <c r="K872" i="210"/>
  <c r="J872" i="210"/>
  <c r="H872" i="210"/>
  <c r="K871" i="210"/>
  <c r="J871" i="210"/>
  <c r="H871" i="210"/>
  <c r="J870" i="210"/>
  <c r="AA54" i="210" s="1"/>
  <c r="G870" i="210"/>
  <c r="H870" i="210" s="1"/>
  <c r="Y54" i="210" s="1"/>
  <c r="K869" i="210"/>
  <c r="J869" i="210"/>
  <c r="H869" i="210"/>
  <c r="K868" i="210"/>
  <c r="J868" i="210"/>
  <c r="H868" i="210"/>
  <c r="K867" i="210"/>
  <c r="J867" i="210"/>
  <c r="H867" i="210"/>
  <c r="K866" i="210"/>
  <c r="J866" i="210"/>
  <c r="H866" i="210"/>
  <c r="K865" i="210"/>
  <c r="J865" i="210"/>
  <c r="H865" i="210"/>
  <c r="K864" i="210"/>
  <c r="J864" i="210"/>
  <c r="H864" i="210"/>
  <c r="K863" i="210"/>
  <c r="J863" i="210"/>
  <c r="H863" i="210"/>
  <c r="K862" i="210"/>
  <c r="J862" i="210"/>
  <c r="H862" i="210"/>
  <c r="K861" i="210"/>
  <c r="J861" i="210"/>
  <c r="H861" i="210"/>
  <c r="K860" i="210"/>
  <c r="J860" i="210"/>
  <c r="H860" i="210"/>
  <c r="K859" i="210"/>
  <c r="J859" i="210"/>
  <c r="H859" i="210"/>
  <c r="K858" i="210"/>
  <c r="J858" i="210"/>
  <c r="H858" i="210"/>
  <c r="K857" i="210"/>
  <c r="J857" i="210"/>
  <c r="H857" i="210"/>
  <c r="K856" i="210"/>
  <c r="J856" i="210"/>
  <c r="H856" i="210"/>
  <c r="K855" i="210"/>
  <c r="J855" i="210"/>
  <c r="H855" i="210"/>
  <c r="K854" i="210"/>
  <c r="J854" i="210"/>
  <c r="H854" i="210"/>
  <c r="J853" i="210"/>
  <c r="AA53" i="210" s="1"/>
  <c r="G853" i="210"/>
  <c r="H853" i="210" s="1"/>
  <c r="Y53" i="210" s="1"/>
  <c r="K852" i="210"/>
  <c r="J852" i="210"/>
  <c r="H852" i="210"/>
  <c r="K851" i="210"/>
  <c r="J851" i="210"/>
  <c r="H851" i="210"/>
  <c r="K850" i="210"/>
  <c r="J850" i="210"/>
  <c r="H850" i="210"/>
  <c r="K849" i="210"/>
  <c r="J849" i="210"/>
  <c r="H849" i="210"/>
  <c r="K848" i="210"/>
  <c r="J848" i="210"/>
  <c r="H848" i="210"/>
  <c r="K847" i="210"/>
  <c r="J847" i="210"/>
  <c r="H847" i="210"/>
  <c r="K846" i="210"/>
  <c r="J846" i="210"/>
  <c r="H846" i="210"/>
  <c r="K845" i="210"/>
  <c r="J845" i="210"/>
  <c r="H845" i="210"/>
  <c r="K844" i="210"/>
  <c r="J844" i="210"/>
  <c r="H844" i="210"/>
  <c r="K843" i="210"/>
  <c r="J843" i="210"/>
  <c r="H843" i="210"/>
  <c r="K842" i="210"/>
  <c r="J842" i="210"/>
  <c r="H842" i="210"/>
  <c r="K841" i="210"/>
  <c r="J841" i="210"/>
  <c r="H841" i="210"/>
  <c r="K840" i="210"/>
  <c r="J840" i="210"/>
  <c r="H840" i="210"/>
  <c r="K839" i="210"/>
  <c r="J839" i="210"/>
  <c r="H839" i="210"/>
  <c r="K838" i="210"/>
  <c r="J838" i="210"/>
  <c r="H838" i="210"/>
  <c r="K837" i="210"/>
  <c r="J837" i="210"/>
  <c r="H837" i="210"/>
  <c r="J836" i="210"/>
  <c r="AA52" i="210" s="1"/>
  <c r="G836" i="210"/>
  <c r="H836" i="210" s="1"/>
  <c r="Y52" i="210" s="1"/>
  <c r="K835" i="210"/>
  <c r="J835" i="210"/>
  <c r="H835" i="210"/>
  <c r="K834" i="210"/>
  <c r="J834" i="210"/>
  <c r="H834" i="210"/>
  <c r="K833" i="210"/>
  <c r="J833" i="210"/>
  <c r="H833" i="210"/>
  <c r="K832" i="210"/>
  <c r="J832" i="210"/>
  <c r="H832" i="210"/>
  <c r="K831" i="210"/>
  <c r="J831" i="210"/>
  <c r="H831" i="210"/>
  <c r="K830" i="210"/>
  <c r="J830" i="210"/>
  <c r="H830" i="210"/>
  <c r="K829" i="210"/>
  <c r="J829" i="210"/>
  <c r="H829" i="210"/>
  <c r="K828" i="210"/>
  <c r="J828" i="210"/>
  <c r="H828" i="210"/>
  <c r="K827" i="210"/>
  <c r="J827" i="210"/>
  <c r="H827" i="210"/>
  <c r="K826" i="210"/>
  <c r="J826" i="210"/>
  <c r="H826" i="210"/>
  <c r="K825" i="210"/>
  <c r="J825" i="210"/>
  <c r="H825" i="210"/>
  <c r="K824" i="210"/>
  <c r="J824" i="210"/>
  <c r="H824" i="210"/>
  <c r="K823" i="210"/>
  <c r="J823" i="210"/>
  <c r="H823" i="210"/>
  <c r="K822" i="210"/>
  <c r="J822" i="210"/>
  <c r="H822" i="210"/>
  <c r="K821" i="210"/>
  <c r="J821" i="210"/>
  <c r="H821" i="210"/>
  <c r="K820" i="210"/>
  <c r="J820" i="210"/>
  <c r="H820" i="210"/>
  <c r="J819" i="210"/>
  <c r="AA51" i="210" s="1"/>
  <c r="G819" i="210"/>
  <c r="H819" i="210" s="1"/>
  <c r="Y51" i="210" s="1"/>
  <c r="K818" i="210"/>
  <c r="J818" i="210"/>
  <c r="H818" i="210"/>
  <c r="K817" i="210"/>
  <c r="J817" i="210"/>
  <c r="H817" i="210"/>
  <c r="K816" i="210"/>
  <c r="J816" i="210"/>
  <c r="H816" i="210"/>
  <c r="K815" i="210"/>
  <c r="J815" i="210"/>
  <c r="H815" i="210"/>
  <c r="K814" i="210"/>
  <c r="J814" i="210"/>
  <c r="H814" i="210"/>
  <c r="K813" i="210"/>
  <c r="J813" i="210"/>
  <c r="H813" i="210"/>
  <c r="K812" i="210"/>
  <c r="J812" i="210"/>
  <c r="H812" i="210"/>
  <c r="K811" i="210"/>
  <c r="J811" i="210"/>
  <c r="H811" i="210"/>
  <c r="K810" i="210"/>
  <c r="J810" i="210"/>
  <c r="H810" i="210"/>
  <c r="K809" i="210"/>
  <c r="J809" i="210"/>
  <c r="H809" i="210"/>
  <c r="K808" i="210"/>
  <c r="J808" i="210"/>
  <c r="H808" i="210"/>
  <c r="K807" i="210"/>
  <c r="J807" i="210"/>
  <c r="H807" i="210"/>
  <c r="K806" i="210"/>
  <c r="J806" i="210"/>
  <c r="H806" i="210"/>
  <c r="K805" i="210"/>
  <c r="J805" i="210"/>
  <c r="H805" i="210"/>
  <c r="K804" i="210"/>
  <c r="J804" i="210"/>
  <c r="H804" i="210"/>
  <c r="K803" i="210"/>
  <c r="J803" i="210"/>
  <c r="H803" i="210"/>
  <c r="J802" i="210"/>
  <c r="AA50" i="210" s="1"/>
  <c r="G802" i="210"/>
  <c r="K802" i="210" s="1"/>
  <c r="AC50" i="210" s="1"/>
  <c r="K801" i="210"/>
  <c r="J801" i="210"/>
  <c r="H801" i="210"/>
  <c r="K800" i="210"/>
  <c r="J800" i="210"/>
  <c r="H800" i="210"/>
  <c r="K799" i="210"/>
  <c r="J799" i="210"/>
  <c r="H799" i="210"/>
  <c r="K798" i="210"/>
  <c r="J798" i="210"/>
  <c r="H798" i="210"/>
  <c r="K797" i="210"/>
  <c r="J797" i="210"/>
  <c r="H797" i="210"/>
  <c r="K796" i="210"/>
  <c r="J796" i="210"/>
  <c r="H796" i="210"/>
  <c r="K795" i="210"/>
  <c r="J795" i="210"/>
  <c r="H795" i="210"/>
  <c r="K794" i="210"/>
  <c r="J794" i="210"/>
  <c r="H794" i="210"/>
  <c r="K793" i="210"/>
  <c r="J793" i="210"/>
  <c r="H793" i="210"/>
  <c r="K792" i="210"/>
  <c r="J792" i="210"/>
  <c r="H792" i="210"/>
  <c r="K791" i="210"/>
  <c r="J791" i="210"/>
  <c r="H791" i="210"/>
  <c r="K790" i="210"/>
  <c r="J790" i="210"/>
  <c r="H790" i="210"/>
  <c r="K789" i="210"/>
  <c r="J789" i="210"/>
  <c r="H789" i="210"/>
  <c r="K788" i="210"/>
  <c r="J788" i="210"/>
  <c r="H788" i="210"/>
  <c r="K787" i="210"/>
  <c r="J787" i="210"/>
  <c r="H787" i="210"/>
  <c r="K786" i="210"/>
  <c r="J786" i="210"/>
  <c r="H786" i="210"/>
  <c r="J785" i="210"/>
  <c r="AA49" i="210" s="1"/>
  <c r="G785" i="210"/>
  <c r="H785" i="210" s="1"/>
  <c r="Y49" i="210" s="1"/>
  <c r="K784" i="210"/>
  <c r="J784" i="210"/>
  <c r="H784" i="210"/>
  <c r="K783" i="210"/>
  <c r="J783" i="210"/>
  <c r="H783" i="210"/>
  <c r="K782" i="210"/>
  <c r="J782" i="210"/>
  <c r="H782" i="210"/>
  <c r="K781" i="210"/>
  <c r="J781" i="210"/>
  <c r="H781" i="210"/>
  <c r="K780" i="210"/>
  <c r="J780" i="210"/>
  <c r="H780" i="210"/>
  <c r="K779" i="210"/>
  <c r="J779" i="210"/>
  <c r="H779" i="210"/>
  <c r="K778" i="210"/>
  <c r="J778" i="210"/>
  <c r="H778" i="210"/>
  <c r="K777" i="210"/>
  <c r="J777" i="210"/>
  <c r="H777" i="210"/>
  <c r="K776" i="210"/>
  <c r="J776" i="210"/>
  <c r="H776" i="210"/>
  <c r="K775" i="210"/>
  <c r="J775" i="210"/>
  <c r="H775" i="210"/>
  <c r="K774" i="210"/>
  <c r="J774" i="210"/>
  <c r="H774" i="210"/>
  <c r="K773" i="210"/>
  <c r="J773" i="210"/>
  <c r="H773" i="210"/>
  <c r="K772" i="210"/>
  <c r="J772" i="210"/>
  <c r="H772" i="210"/>
  <c r="K771" i="210"/>
  <c r="J771" i="210"/>
  <c r="H771" i="210"/>
  <c r="K770" i="210"/>
  <c r="J770" i="210"/>
  <c r="H770" i="210"/>
  <c r="K769" i="210"/>
  <c r="J769" i="210"/>
  <c r="H769" i="210"/>
  <c r="J768" i="210"/>
  <c r="AA48" i="210" s="1"/>
  <c r="G768" i="210"/>
  <c r="K768" i="210" s="1"/>
  <c r="AC48" i="210" s="1"/>
  <c r="K767" i="210"/>
  <c r="J767" i="210"/>
  <c r="H767" i="210"/>
  <c r="K766" i="210"/>
  <c r="J766" i="210"/>
  <c r="H766" i="210"/>
  <c r="K765" i="210"/>
  <c r="J765" i="210"/>
  <c r="H765" i="210"/>
  <c r="K764" i="210"/>
  <c r="J764" i="210"/>
  <c r="H764" i="210"/>
  <c r="K763" i="210"/>
  <c r="J763" i="210"/>
  <c r="H763" i="210"/>
  <c r="K762" i="210"/>
  <c r="J762" i="210"/>
  <c r="H762" i="210"/>
  <c r="K761" i="210"/>
  <c r="J761" i="210"/>
  <c r="H761" i="210"/>
  <c r="K760" i="210"/>
  <c r="J760" i="210"/>
  <c r="H760" i="210"/>
  <c r="K759" i="210"/>
  <c r="J759" i="210"/>
  <c r="H759" i="210"/>
  <c r="K758" i="210"/>
  <c r="J758" i="210"/>
  <c r="H758" i="210"/>
  <c r="K757" i="210"/>
  <c r="J757" i="210"/>
  <c r="H757" i="210"/>
  <c r="K756" i="210"/>
  <c r="J756" i="210"/>
  <c r="H756" i="210"/>
  <c r="K755" i="210"/>
  <c r="J755" i="210"/>
  <c r="H755" i="210"/>
  <c r="K754" i="210"/>
  <c r="J754" i="210"/>
  <c r="H754" i="210"/>
  <c r="K753" i="210"/>
  <c r="J753" i="210"/>
  <c r="H753" i="210"/>
  <c r="K752" i="210"/>
  <c r="J752" i="210"/>
  <c r="H752" i="210"/>
  <c r="J751" i="210"/>
  <c r="AA47" i="210" s="1"/>
  <c r="G751" i="210"/>
  <c r="H751" i="210" s="1"/>
  <c r="Y47" i="210" s="1"/>
  <c r="K750" i="210"/>
  <c r="J750" i="210"/>
  <c r="H750" i="210"/>
  <c r="K749" i="210"/>
  <c r="J749" i="210"/>
  <c r="H749" i="210"/>
  <c r="K748" i="210"/>
  <c r="J748" i="210"/>
  <c r="H748" i="210"/>
  <c r="K747" i="210"/>
  <c r="J747" i="210"/>
  <c r="H747" i="210"/>
  <c r="K746" i="210"/>
  <c r="J746" i="210"/>
  <c r="H746" i="210"/>
  <c r="K745" i="210"/>
  <c r="J745" i="210"/>
  <c r="H745" i="210"/>
  <c r="K744" i="210"/>
  <c r="J744" i="210"/>
  <c r="H744" i="210"/>
  <c r="K743" i="210"/>
  <c r="J743" i="210"/>
  <c r="H743" i="210"/>
  <c r="K742" i="210"/>
  <c r="J742" i="210"/>
  <c r="H742" i="210"/>
  <c r="K741" i="210"/>
  <c r="J741" i="210"/>
  <c r="H741" i="210"/>
  <c r="K740" i="210"/>
  <c r="J740" i="210"/>
  <c r="H740" i="210"/>
  <c r="K739" i="210"/>
  <c r="J739" i="210"/>
  <c r="H739" i="210"/>
  <c r="K738" i="210"/>
  <c r="J738" i="210"/>
  <c r="H738" i="210"/>
  <c r="K737" i="210"/>
  <c r="J737" i="210"/>
  <c r="H737" i="210"/>
  <c r="K736" i="210"/>
  <c r="J736" i="210"/>
  <c r="H736" i="210"/>
  <c r="K735" i="210"/>
  <c r="J735" i="210"/>
  <c r="H735" i="210"/>
  <c r="J734" i="210"/>
  <c r="AA46" i="210" s="1"/>
  <c r="G734" i="210"/>
  <c r="K734" i="210" s="1"/>
  <c r="AC46" i="210" s="1"/>
  <c r="K733" i="210"/>
  <c r="J733" i="210"/>
  <c r="H733" i="210"/>
  <c r="K732" i="210"/>
  <c r="J732" i="210"/>
  <c r="H732" i="210"/>
  <c r="K731" i="210"/>
  <c r="J731" i="210"/>
  <c r="H731" i="210"/>
  <c r="K730" i="210"/>
  <c r="J730" i="210"/>
  <c r="H730" i="210"/>
  <c r="K729" i="210"/>
  <c r="J729" i="210"/>
  <c r="H729" i="210"/>
  <c r="K728" i="210"/>
  <c r="J728" i="210"/>
  <c r="H728" i="210"/>
  <c r="K727" i="210"/>
  <c r="J727" i="210"/>
  <c r="H727" i="210"/>
  <c r="K726" i="210"/>
  <c r="J726" i="210"/>
  <c r="H726" i="210"/>
  <c r="K725" i="210"/>
  <c r="J725" i="210"/>
  <c r="H725" i="210"/>
  <c r="K724" i="210"/>
  <c r="J724" i="210"/>
  <c r="H724" i="210"/>
  <c r="K723" i="210"/>
  <c r="J723" i="210"/>
  <c r="H723" i="210"/>
  <c r="K722" i="210"/>
  <c r="J722" i="210"/>
  <c r="H722" i="210"/>
  <c r="K721" i="210"/>
  <c r="J721" i="210"/>
  <c r="H721" i="210"/>
  <c r="K720" i="210"/>
  <c r="J720" i="210"/>
  <c r="H720" i="210"/>
  <c r="K719" i="210"/>
  <c r="J719" i="210"/>
  <c r="H719" i="210"/>
  <c r="K718" i="210"/>
  <c r="J718" i="210"/>
  <c r="H718" i="210"/>
  <c r="J717" i="210"/>
  <c r="AA45" i="210" s="1"/>
  <c r="G717" i="210"/>
  <c r="H717" i="210" s="1"/>
  <c r="Y45" i="210" s="1"/>
  <c r="K716" i="210"/>
  <c r="J716" i="210"/>
  <c r="H716" i="210"/>
  <c r="K715" i="210"/>
  <c r="J715" i="210"/>
  <c r="H715" i="210"/>
  <c r="K714" i="210"/>
  <c r="J714" i="210"/>
  <c r="H714" i="210"/>
  <c r="K713" i="210"/>
  <c r="J713" i="210"/>
  <c r="H713" i="210"/>
  <c r="K712" i="210"/>
  <c r="J712" i="210"/>
  <c r="H712" i="210"/>
  <c r="K711" i="210"/>
  <c r="J711" i="210"/>
  <c r="H711" i="210"/>
  <c r="K710" i="210"/>
  <c r="J710" i="210"/>
  <c r="H710" i="210"/>
  <c r="K709" i="210"/>
  <c r="J709" i="210"/>
  <c r="H709" i="210"/>
  <c r="K708" i="210"/>
  <c r="J708" i="210"/>
  <c r="H708" i="210"/>
  <c r="K707" i="210"/>
  <c r="J707" i="210"/>
  <c r="H707" i="210"/>
  <c r="K706" i="210"/>
  <c r="J706" i="210"/>
  <c r="H706" i="210"/>
  <c r="K705" i="210"/>
  <c r="J705" i="210"/>
  <c r="H705" i="210"/>
  <c r="K704" i="210"/>
  <c r="J704" i="210"/>
  <c r="H704" i="210"/>
  <c r="K703" i="210"/>
  <c r="J703" i="210"/>
  <c r="H703" i="210"/>
  <c r="K702" i="210"/>
  <c r="J702" i="210"/>
  <c r="H702" i="210"/>
  <c r="K701" i="210"/>
  <c r="J701" i="210"/>
  <c r="H701" i="210"/>
  <c r="J700" i="210"/>
  <c r="AA44" i="210" s="1"/>
  <c r="G700" i="210"/>
  <c r="K700" i="210" s="1"/>
  <c r="AC44" i="210" s="1"/>
  <c r="K699" i="210"/>
  <c r="J699" i="210"/>
  <c r="H699" i="210"/>
  <c r="K698" i="210"/>
  <c r="J698" i="210"/>
  <c r="H698" i="210"/>
  <c r="K697" i="210"/>
  <c r="J697" i="210"/>
  <c r="H697" i="210"/>
  <c r="K696" i="210"/>
  <c r="J696" i="210"/>
  <c r="H696" i="210"/>
  <c r="K695" i="210"/>
  <c r="J695" i="210"/>
  <c r="H695" i="210"/>
  <c r="K694" i="210"/>
  <c r="J694" i="210"/>
  <c r="H694" i="210"/>
  <c r="K693" i="210"/>
  <c r="J693" i="210"/>
  <c r="H693" i="210"/>
  <c r="K692" i="210"/>
  <c r="J692" i="210"/>
  <c r="H692" i="210"/>
  <c r="K691" i="210"/>
  <c r="J691" i="210"/>
  <c r="H691" i="210"/>
  <c r="K690" i="210"/>
  <c r="J690" i="210"/>
  <c r="H690" i="210"/>
  <c r="K689" i="210"/>
  <c r="J689" i="210"/>
  <c r="H689" i="210"/>
  <c r="K688" i="210"/>
  <c r="J688" i="210"/>
  <c r="H688" i="210"/>
  <c r="K687" i="210"/>
  <c r="J687" i="210"/>
  <c r="H687" i="210"/>
  <c r="K686" i="210"/>
  <c r="J686" i="210"/>
  <c r="H686" i="210"/>
  <c r="K685" i="210"/>
  <c r="J685" i="210"/>
  <c r="H685" i="210"/>
  <c r="K684" i="210"/>
  <c r="J684" i="210"/>
  <c r="H684" i="210"/>
  <c r="J683" i="210"/>
  <c r="AA43" i="210" s="1"/>
  <c r="G683" i="210"/>
  <c r="H683" i="210" s="1"/>
  <c r="Y43" i="210" s="1"/>
  <c r="K682" i="210"/>
  <c r="J682" i="210"/>
  <c r="H682" i="210"/>
  <c r="K681" i="210"/>
  <c r="J681" i="210"/>
  <c r="H681" i="210"/>
  <c r="K680" i="210"/>
  <c r="J680" i="210"/>
  <c r="H680" i="210"/>
  <c r="K679" i="210"/>
  <c r="J679" i="210"/>
  <c r="H679" i="210"/>
  <c r="K678" i="210"/>
  <c r="J678" i="210"/>
  <c r="H678" i="210"/>
  <c r="K677" i="210"/>
  <c r="J677" i="210"/>
  <c r="H677" i="210"/>
  <c r="K676" i="210"/>
  <c r="J676" i="210"/>
  <c r="H676" i="210"/>
  <c r="K675" i="210"/>
  <c r="J675" i="210"/>
  <c r="H675" i="210"/>
  <c r="K674" i="210"/>
  <c r="J674" i="210"/>
  <c r="H674" i="210"/>
  <c r="K673" i="210"/>
  <c r="J673" i="210"/>
  <c r="H673" i="210"/>
  <c r="K672" i="210"/>
  <c r="J672" i="210"/>
  <c r="H672" i="210"/>
  <c r="K671" i="210"/>
  <c r="J671" i="210"/>
  <c r="H671" i="210"/>
  <c r="K670" i="210"/>
  <c r="J670" i="210"/>
  <c r="H670" i="210"/>
  <c r="K669" i="210"/>
  <c r="J669" i="210"/>
  <c r="H669" i="210"/>
  <c r="K668" i="210"/>
  <c r="J668" i="210"/>
  <c r="H668" i="210"/>
  <c r="K667" i="210"/>
  <c r="J667" i="210"/>
  <c r="H667" i="210"/>
  <c r="J666" i="210"/>
  <c r="AA42" i="210" s="1"/>
  <c r="G666" i="210"/>
  <c r="H666" i="210" s="1"/>
  <c r="Y42" i="210" s="1"/>
  <c r="K665" i="210"/>
  <c r="J665" i="210"/>
  <c r="H665" i="210"/>
  <c r="K664" i="210"/>
  <c r="J664" i="210"/>
  <c r="H664" i="210"/>
  <c r="K663" i="210"/>
  <c r="J663" i="210"/>
  <c r="H663" i="210"/>
  <c r="K662" i="210"/>
  <c r="J662" i="210"/>
  <c r="H662" i="210"/>
  <c r="K661" i="210"/>
  <c r="J661" i="210"/>
  <c r="H661" i="210"/>
  <c r="K660" i="210"/>
  <c r="J660" i="210"/>
  <c r="H660" i="210"/>
  <c r="K659" i="210"/>
  <c r="J659" i="210"/>
  <c r="H659" i="210"/>
  <c r="K658" i="210"/>
  <c r="J658" i="210"/>
  <c r="H658" i="210"/>
  <c r="K657" i="210"/>
  <c r="J657" i="210"/>
  <c r="H657" i="210"/>
  <c r="K656" i="210"/>
  <c r="J656" i="210"/>
  <c r="H656" i="210"/>
  <c r="K655" i="210"/>
  <c r="J655" i="210"/>
  <c r="H655" i="210"/>
  <c r="K654" i="210"/>
  <c r="J654" i="210"/>
  <c r="H654" i="210"/>
  <c r="K653" i="210"/>
  <c r="J653" i="210"/>
  <c r="H653" i="210"/>
  <c r="K652" i="210"/>
  <c r="J652" i="210"/>
  <c r="H652" i="210"/>
  <c r="K651" i="210"/>
  <c r="J651" i="210"/>
  <c r="H651" i="210"/>
  <c r="K650" i="210"/>
  <c r="J650" i="210"/>
  <c r="H650" i="210"/>
  <c r="J649" i="210"/>
  <c r="AA41" i="210" s="1"/>
  <c r="G649" i="210"/>
  <c r="H649" i="210" s="1"/>
  <c r="Y41" i="210" s="1"/>
  <c r="K648" i="210"/>
  <c r="J648" i="210"/>
  <c r="H648" i="210"/>
  <c r="K647" i="210"/>
  <c r="J647" i="210"/>
  <c r="H647" i="210"/>
  <c r="K646" i="210"/>
  <c r="J646" i="210"/>
  <c r="H646" i="210"/>
  <c r="K645" i="210"/>
  <c r="J645" i="210"/>
  <c r="H645" i="210"/>
  <c r="K644" i="210"/>
  <c r="J644" i="210"/>
  <c r="H644" i="210"/>
  <c r="K643" i="210"/>
  <c r="J643" i="210"/>
  <c r="H643" i="210"/>
  <c r="K642" i="210"/>
  <c r="J642" i="210"/>
  <c r="H642" i="210"/>
  <c r="K641" i="210"/>
  <c r="J641" i="210"/>
  <c r="H641" i="210"/>
  <c r="K640" i="210"/>
  <c r="J640" i="210"/>
  <c r="H640" i="210"/>
  <c r="K639" i="210"/>
  <c r="J639" i="210"/>
  <c r="H639" i="210"/>
  <c r="K638" i="210"/>
  <c r="J638" i="210"/>
  <c r="H638" i="210"/>
  <c r="K637" i="210"/>
  <c r="J637" i="210"/>
  <c r="H637" i="210"/>
  <c r="K636" i="210"/>
  <c r="J636" i="210"/>
  <c r="H636" i="210"/>
  <c r="K635" i="210"/>
  <c r="J635" i="210"/>
  <c r="H635" i="210"/>
  <c r="K634" i="210"/>
  <c r="J634" i="210"/>
  <c r="H634" i="210"/>
  <c r="K633" i="210"/>
  <c r="J633" i="210"/>
  <c r="H633" i="210"/>
  <c r="J632" i="210"/>
  <c r="AA40" i="210" s="1"/>
  <c r="G632" i="210"/>
  <c r="H632" i="210" s="1"/>
  <c r="Y40" i="210" s="1"/>
  <c r="K631" i="210"/>
  <c r="J631" i="210"/>
  <c r="H631" i="210"/>
  <c r="K630" i="210"/>
  <c r="J630" i="210"/>
  <c r="H630" i="210"/>
  <c r="K629" i="210"/>
  <c r="J629" i="210"/>
  <c r="H629" i="210"/>
  <c r="K628" i="210"/>
  <c r="J628" i="210"/>
  <c r="H628" i="210"/>
  <c r="K627" i="210"/>
  <c r="J627" i="210"/>
  <c r="H627" i="210"/>
  <c r="K626" i="210"/>
  <c r="J626" i="210"/>
  <c r="H626" i="210"/>
  <c r="K625" i="210"/>
  <c r="J625" i="210"/>
  <c r="H625" i="210"/>
  <c r="K624" i="210"/>
  <c r="J624" i="210"/>
  <c r="H624" i="210"/>
  <c r="K623" i="210"/>
  <c r="J623" i="210"/>
  <c r="H623" i="210"/>
  <c r="K622" i="210"/>
  <c r="J622" i="210"/>
  <c r="H622" i="210"/>
  <c r="K621" i="210"/>
  <c r="J621" i="210"/>
  <c r="H621" i="210"/>
  <c r="K620" i="210"/>
  <c r="J620" i="210"/>
  <c r="H620" i="210"/>
  <c r="K619" i="210"/>
  <c r="J619" i="210"/>
  <c r="H619" i="210"/>
  <c r="K618" i="210"/>
  <c r="J618" i="210"/>
  <c r="H618" i="210"/>
  <c r="K617" i="210"/>
  <c r="J617" i="210"/>
  <c r="H617" i="210"/>
  <c r="K616" i="210"/>
  <c r="J616" i="210"/>
  <c r="H616" i="210"/>
  <c r="J615" i="210"/>
  <c r="AA39" i="210" s="1"/>
  <c r="G615" i="210"/>
  <c r="H615" i="210" s="1"/>
  <c r="Y39" i="210" s="1"/>
  <c r="K614" i="210"/>
  <c r="J614" i="210"/>
  <c r="H614" i="210"/>
  <c r="K613" i="210"/>
  <c r="J613" i="210"/>
  <c r="H613" i="210"/>
  <c r="K612" i="210"/>
  <c r="J612" i="210"/>
  <c r="H612" i="210"/>
  <c r="K611" i="210"/>
  <c r="J611" i="210"/>
  <c r="H611" i="210"/>
  <c r="K610" i="210"/>
  <c r="J610" i="210"/>
  <c r="H610" i="210"/>
  <c r="K609" i="210"/>
  <c r="J609" i="210"/>
  <c r="H609" i="210"/>
  <c r="K608" i="210"/>
  <c r="J608" i="210"/>
  <c r="H608" i="210"/>
  <c r="K607" i="210"/>
  <c r="J607" i="210"/>
  <c r="H607" i="210"/>
  <c r="K606" i="210"/>
  <c r="J606" i="210"/>
  <c r="H606" i="210"/>
  <c r="K605" i="210"/>
  <c r="J605" i="210"/>
  <c r="H605" i="210"/>
  <c r="K604" i="210"/>
  <c r="J604" i="210"/>
  <c r="H604" i="210"/>
  <c r="K603" i="210"/>
  <c r="J603" i="210"/>
  <c r="H603" i="210"/>
  <c r="K602" i="210"/>
  <c r="J602" i="210"/>
  <c r="H602" i="210"/>
  <c r="K601" i="210"/>
  <c r="J601" i="210"/>
  <c r="H601" i="210"/>
  <c r="K600" i="210"/>
  <c r="J600" i="210"/>
  <c r="H600" i="210"/>
  <c r="K599" i="210"/>
  <c r="J599" i="210"/>
  <c r="H599" i="210"/>
  <c r="J598" i="210"/>
  <c r="AA38" i="210" s="1"/>
  <c r="G598" i="210"/>
  <c r="H598" i="210" s="1"/>
  <c r="Y38" i="210" s="1"/>
  <c r="K597" i="210"/>
  <c r="J597" i="210"/>
  <c r="H597" i="210"/>
  <c r="K596" i="210"/>
  <c r="J596" i="210"/>
  <c r="H596" i="210"/>
  <c r="K595" i="210"/>
  <c r="J595" i="210"/>
  <c r="H595" i="210"/>
  <c r="K594" i="210"/>
  <c r="J594" i="210"/>
  <c r="H594" i="210"/>
  <c r="K593" i="210"/>
  <c r="J593" i="210"/>
  <c r="H593" i="210"/>
  <c r="K592" i="210"/>
  <c r="J592" i="210"/>
  <c r="H592" i="210"/>
  <c r="K591" i="210"/>
  <c r="J591" i="210"/>
  <c r="H591" i="210"/>
  <c r="K590" i="210"/>
  <c r="J590" i="210"/>
  <c r="H590" i="210"/>
  <c r="K589" i="210"/>
  <c r="J589" i="210"/>
  <c r="H589" i="210"/>
  <c r="K588" i="210"/>
  <c r="J588" i="210"/>
  <c r="H588" i="210"/>
  <c r="K587" i="210"/>
  <c r="J587" i="210"/>
  <c r="H587" i="210"/>
  <c r="K586" i="210"/>
  <c r="J586" i="210"/>
  <c r="H586" i="210"/>
  <c r="K585" i="210"/>
  <c r="J585" i="210"/>
  <c r="H585" i="210"/>
  <c r="K584" i="210"/>
  <c r="J584" i="210"/>
  <c r="H584" i="210"/>
  <c r="K583" i="210"/>
  <c r="J583" i="210"/>
  <c r="H583" i="210"/>
  <c r="K582" i="210"/>
  <c r="J582" i="210"/>
  <c r="H582" i="210"/>
  <c r="J581" i="210"/>
  <c r="AA37" i="210" s="1"/>
  <c r="G581" i="210"/>
  <c r="K580" i="210"/>
  <c r="J580" i="210"/>
  <c r="H580" i="210"/>
  <c r="K579" i="210"/>
  <c r="J579" i="210"/>
  <c r="H579" i="210"/>
  <c r="K578" i="210"/>
  <c r="J578" i="210"/>
  <c r="H578" i="210"/>
  <c r="K577" i="210"/>
  <c r="J577" i="210"/>
  <c r="H577" i="210"/>
  <c r="K576" i="210"/>
  <c r="J576" i="210"/>
  <c r="H576" i="210"/>
  <c r="K575" i="210"/>
  <c r="J575" i="210"/>
  <c r="H575" i="210"/>
  <c r="K574" i="210"/>
  <c r="J574" i="210"/>
  <c r="H574" i="210"/>
  <c r="K573" i="210"/>
  <c r="J573" i="210"/>
  <c r="H573" i="210"/>
  <c r="K572" i="210"/>
  <c r="J572" i="210"/>
  <c r="H572" i="210"/>
  <c r="K571" i="210"/>
  <c r="J571" i="210"/>
  <c r="H571" i="210"/>
  <c r="K570" i="210"/>
  <c r="J570" i="210"/>
  <c r="H570" i="210"/>
  <c r="K569" i="210"/>
  <c r="J569" i="210"/>
  <c r="H569" i="210"/>
  <c r="K568" i="210"/>
  <c r="J568" i="210"/>
  <c r="H568" i="210"/>
  <c r="K567" i="210"/>
  <c r="J567" i="210"/>
  <c r="H567" i="210"/>
  <c r="K566" i="210"/>
  <c r="J566" i="210"/>
  <c r="H566" i="210"/>
  <c r="K565" i="210"/>
  <c r="J565" i="210"/>
  <c r="H565" i="210"/>
  <c r="J564" i="210"/>
  <c r="AA36" i="210" s="1"/>
  <c r="G564" i="210"/>
  <c r="H564" i="210" s="1"/>
  <c r="Y36" i="210" s="1"/>
  <c r="K563" i="210"/>
  <c r="J563" i="210"/>
  <c r="H563" i="210"/>
  <c r="K562" i="210"/>
  <c r="J562" i="210"/>
  <c r="H562" i="210"/>
  <c r="K561" i="210"/>
  <c r="J561" i="210"/>
  <c r="H561" i="210"/>
  <c r="K560" i="210"/>
  <c r="J560" i="210"/>
  <c r="H560" i="210"/>
  <c r="K559" i="210"/>
  <c r="J559" i="210"/>
  <c r="H559" i="210"/>
  <c r="K558" i="210"/>
  <c r="J558" i="210"/>
  <c r="H558" i="210"/>
  <c r="K557" i="210"/>
  <c r="J557" i="210"/>
  <c r="H557" i="210"/>
  <c r="K556" i="210"/>
  <c r="J556" i="210"/>
  <c r="H556" i="210"/>
  <c r="K555" i="210"/>
  <c r="J555" i="210"/>
  <c r="H555" i="210"/>
  <c r="K554" i="210"/>
  <c r="J554" i="210"/>
  <c r="H554" i="210"/>
  <c r="K553" i="210"/>
  <c r="J553" i="210"/>
  <c r="H553" i="210"/>
  <c r="K552" i="210"/>
  <c r="J552" i="210"/>
  <c r="H552" i="210"/>
  <c r="K551" i="210"/>
  <c r="J551" i="210"/>
  <c r="H551" i="210"/>
  <c r="K550" i="210"/>
  <c r="J550" i="210"/>
  <c r="H550" i="210"/>
  <c r="K549" i="210"/>
  <c r="J549" i="210"/>
  <c r="H549" i="210"/>
  <c r="K548" i="210"/>
  <c r="J548" i="210"/>
  <c r="H548" i="210"/>
  <c r="J547" i="210"/>
  <c r="AA35" i="210" s="1"/>
  <c r="G547" i="210"/>
  <c r="H547" i="210" s="1"/>
  <c r="Y35" i="210" s="1"/>
  <c r="K546" i="210"/>
  <c r="J546" i="210"/>
  <c r="H546" i="210"/>
  <c r="K545" i="210"/>
  <c r="J545" i="210"/>
  <c r="H545" i="210"/>
  <c r="K544" i="210"/>
  <c r="J544" i="210"/>
  <c r="H544" i="210"/>
  <c r="K543" i="210"/>
  <c r="J543" i="210"/>
  <c r="H543" i="210"/>
  <c r="K542" i="210"/>
  <c r="J542" i="210"/>
  <c r="H542" i="210"/>
  <c r="K541" i="210"/>
  <c r="J541" i="210"/>
  <c r="H541" i="210"/>
  <c r="K540" i="210"/>
  <c r="J540" i="210"/>
  <c r="H540" i="210"/>
  <c r="K539" i="210"/>
  <c r="J539" i="210"/>
  <c r="H539" i="210"/>
  <c r="K538" i="210"/>
  <c r="J538" i="210"/>
  <c r="H538" i="210"/>
  <c r="K537" i="210"/>
  <c r="J537" i="210"/>
  <c r="H537" i="210"/>
  <c r="K536" i="210"/>
  <c r="J536" i="210"/>
  <c r="H536" i="210"/>
  <c r="K535" i="210"/>
  <c r="J535" i="210"/>
  <c r="H535" i="210"/>
  <c r="K534" i="210"/>
  <c r="J534" i="210"/>
  <c r="H534" i="210"/>
  <c r="K533" i="210"/>
  <c r="J533" i="210"/>
  <c r="H533" i="210"/>
  <c r="K532" i="210"/>
  <c r="J532" i="210"/>
  <c r="H532" i="210"/>
  <c r="K531" i="210"/>
  <c r="J531" i="210"/>
  <c r="H531" i="210"/>
  <c r="J530" i="210"/>
  <c r="AA34" i="210" s="1"/>
  <c r="G530" i="210"/>
  <c r="H530" i="210" s="1"/>
  <c r="Y34" i="210" s="1"/>
  <c r="K529" i="210"/>
  <c r="J529" i="210"/>
  <c r="H529" i="210"/>
  <c r="K528" i="210"/>
  <c r="J528" i="210"/>
  <c r="H528" i="210"/>
  <c r="K527" i="210"/>
  <c r="J527" i="210"/>
  <c r="H527" i="210"/>
  <c r="K526" i="210"/>
  <c r="J526" i="210"/>
  <c r="H526" i="210"/>
  <c r="K525" i="210"/>
  <c r="J525" i="210"/>
  <c r="H525" i="210"/>
  <c r="K524" i="210"/>
  <c r="J524" i="210"/>
  <c r="H524" i="210"/>
  <c r="K523" i="210"/>
  <c r="J523" i="210"/>
  <c r="H523" i="210"/>
  <c r="K522" i="210"/>
  <c r="J522" i="210"/>
  <c r="H522" i="210"/>
  <c r="K521" i="210"/>
  <c r="J521" i="210"/>
  <c r="H521" i="210"/>
  <c r="K520" i="210"/>
  <c r="J520" i="210"/>
  <c r="H520" i="210"/>
  <c r="K519" i="210"/>
  <c r="J519" i="210"/>
  <c r="H519" i="210"/>
  <c r="K518" i="210"/>
  <c r="J518" i="210"/>
  <c r="H518" i="210"/>
  <c r="K517" i="210"/>
  <c r="J517" i="210"/>
  <c r="H517" i="210"/>
  <c r="K516" i="210"/>
  <c r="J516" i="210"/>
  <c r="H516" i="210"/>
  <c r="K515" i="210"/>
  <c r="J515" i="210"/>
  <c r="H515" i="210"/>
  <c r="K514" i="210"/>
  <c r="J514" i="210"/>
  <c r="H514" i="210"/>
  <c r="J513" i="210"/>
  <c r="AA33" i="210" s="1"/>
  <c r="G513" i="210"/>
  <c r="H513" i="210" s="1"/>
  <c r="Y33" i="210" s="1"/>
  <c r="K512" i="210"/>
  <c r="J512" i="210"/>
  <c r="H512" i="210"/>
  <c r="K511" i="210"/>
  <c r="J511" i="210"/>
  <c r="H511" i="210"/>
  <c r="K510" i="210"/>
  <c r="J510" i="210"/>
  <c r="H510" i="210"/>
  <c r="K509" i="210"/>
  <c r="J509" i="210"/>
  <c r="H509" i="210"/>
  <c r="K508" i="210"/>
  <c r="J508" i="210"/>
  <c r="H508" i="210"/>
  <c r="K507" i="210"/>
  <c r="J507" i="210"/>
  <c r="H507" i="210"/>
  <c r="K506" i="210"/>
  <c r="J506" i="210"/>
  <c r="H506" i="210"/>
  <c r="K505" i="210"/>
  <c r="J505" i="210"/>
  <c r="H505" i="210"/>
  <c r="K504" i="210"/>
  <c r="J504" i="210"/>
  <c r="H504" i="210"/>
  <c r="K503" i="210"/>
  <c r="J503" i="210"/>
  <c r="H503" i="210"/>
  <c r="K502" i="210"/>
  <c r="J502" i="210"/>
  <c r="H502" i="210"/>
  <c r="K501" i="210"/>
  <c r="J501" i="210"/>
  <c r="H501" i="210"/>
  <c r="K500" i="210"/>
  <c r="J500" i="210"/>
  <c r="H500" i="210"/>
  <c r="K499" i="210"/>
  <c r="J499" i="210"/>
  <c r="H499" i="210"/>
  <c r="K498" i="210"/>
  <c r="J498" i="210"/>
  <c r="H498" i="210"/>
  <c r="K497" i="210"/>
  <c r="J497" i="210"/>
  <c r="H497" i="210"/>
  <c r="J496" i="210"/>
  <c r="AA32" i="210" s="1"/>
  <c r="G496" i="210"/>
  <c r="H496" i="210" s="1"/>
  <c r="Y32" i="210" s="1"/>
  <c r="K495" i="210"/>
  <c r="J495" i="210"/>
  <c r="H495" i="210"/>
  <c r="K494" i="210"/>
  <c r="J494" i="210"/>
  <c r="H494" i="210"/>
  <c r="K493" i="210"/>
  <c r="J493" i="210"/>
  <c r="H493" i="210"/>
  <c r="K492" i="210"/>
  <c r="J492" i="210"/>
  <c r="H492" i="210"/>
  <c r="K491" i="210"/>
  <c r="J491" i="210"/>
  <c r="H491" i="210"/>
  <c r="K490" i="210"/>
  <c r="J490" i="210"/>
  <c r="H490" i="210"/>
  <c r="K489" i="210"/>
  <c r="J489" i="210"/>
  <c r="H489" i="210"/>
  <c r="K488" i="210"/>
  <c r="J488" i="210"/>
  <c r="H488" i="210"/>
  <c r="K487" i="210"/>
  <c r="J487" i="210"/>
  <c r="H487" i="210"/>
  <c r="K486" i="210"/>
  <c r="J486" i="210"/>
  <c r="H486" i="210"/>
  <c r="K485" i="210"/>
  <c r="J485" i="210"/>
  <c r="H485" i="210"/>
  <c r="K484" i="210"/>
  <c r="J484" i="210"/>
  <c r="H484" i="210"/>
  <c r="K483" i="210"/>
  <c r="J483" i="210"/>
  <c r="H483" i="210"/>
  <c r="K482" i="210"/>
  <c r="J482" i="210"/>
  <c r="H482" i="210"/>
  <c r="K481" i="210"/>
  <c r="J481" i="210"/>
  <c r="H481" i="210"/>
  <c r="K480" i="210"/>
  <c r="J480" i="210"/>
  <c r="H480" i="210"/>
  <c r="J479" i="210"/>
  <c r="AA31" i="210" s="1"/>
  <c r="G479" i="210"/>
  <c r="H479" i="210" s="1"/>
  <c r="Y31" i="210" s="1"/>
  <c r="K478" i="210"/>
  <c r="J478" i="210"/>
  <c r="H478" i="210"/>
  <c r="K477" i="210"/>
  <c r="J477" i="210"/>
  <c r="H477" i="210"/>
  <c r="K476" i="210"/>
  <c r="J476" i="210"/>
  <c r="H476" i="210"/>
  <c r="K475" i="210"/>
  <c r="J475" i="210"/>
  <c r="H475" i="210"/>
  <c r="K474" i="210"/>
  <c r="J474" i="210"/>
  <c r="H474" i="210"/>
  <c r="K473" i="210"/>
  <c r="J473" i="210"/>
  <c r="H473" i="210"/>
  <c r="K472" i="210"/>
  <c r="J472" i="210"/>
  <c r="H472" i="210"/>
  <c r="K471" i="210"/>
  <c r="J471" i="210"/>
  <c r="H471" i="210"/>
  <c r="K470" i="210"/>
  <c r="J470" i="210"/>
  <c r="H470" i="210"/>
  <c r="K469" i="210"/>
  <c r="J469" i="210"/>
  <c r="H469" i="210"/>
  <c r="K468" i="210"/>
  <c r="J468" i="210"/>
  <c r="H468" i="210"/>
  <c r="K467" i="210"/>
  <c r="J467" i="210"/>
  <c r="H467" i="210"/>
  <c r="K466" i="210"/>
  <c r="J466" i="210"/>
  <c r="H466" i="210"/>
  <c r="K465" i="210"/>
  <c r="J465" i="210"/>
  <c r="H465" i="210"/>
  <c r="K464" i="210"/>
  <c r="J464" i="210"/>
  <c r="H464" i="210"/>
  <c r="K463" i="210"/>
  <c r="J463" i="210"/>
  <c r="H463" i="210"/>
  <c r="J462" i="210"/>
  <c r="AA30" i="210" s="1"/>
  <c r="G462" i="210"/>
  <c r="K461" i="210"/>
  <c r="J461" i="210"/>
  <c r="H461" i="210"/>
  <c r="K460" i="210"/>
  <c r="J460" i="210"/>
  <c r="H460" i="210"/>
  <c r="K459" i="210"/>
  <c r="J459" i="210"/>
  <c r="H459" i="210"/>
  <c r="K458" i="210"/>
  <c r="J458" i="210"/>
  <c r="H458" i="210"/>
  <c r="K457" i="210"/>
  <c r="J457" i="210"/>
  <c r="H457" i="210"/>
  <c r="K456" i="210"/>
  <c r="J456" i="210"/>
  <c r="H456" i="210"/>
  <c r="K455" i="210"/>
  <c r="J455" i="210"/>
  <c r="H455" i="210"/>
  <c r="K454" i="210"/>
  <c r="J454" i="210"/>
  <c r="H454" i="210"/>
  <c r="K453" i="210"/>
  <c r="J453" i="210"/>
  <c r="H453" i="210"/>
  <c r="K452" i="210"/>
  <c r="J452" i="210"/>
  <c r="H452" i="210"/>
  <c r="K451" i="210"/>
  <c r="J451" i="210"/>
  <c r="H451" i="210"/>
  <c r="K450" i="210"/>
  <c r="J450" i="210"/>
  <c r="H450" i="210"/>
  <c r="K449" i="210"/>
  <c r="J449" i="210"/>
  <c r="H449" i="210"/>
  <c r="K448" i="210"/>
  <c r="J448" i="210"/>
  <c r="H448" i="210"/>
  <c r="K447" i="210"/>
  <c r="J447" i="210"/>
  <c r="H447" i="210"/>
  <c r="K446" i="210"/>
  <c r="J446" i="210"/>
  <c r="H446" i="210"/>
  <c r="J445" i="210"/>
  <c r="AA29" i="210" s="1"/>
  <c r="G445" i="210"/>
  <c r="K444" i="210"/>
  <c r="J444" i="210"/>
  <c r="H444" i="210"/>
  <c r="K443" i="210"/>
  <c r="J443" i="210"/>
  <c r="H443" i="210"/>
  <c r="K442" i="210"/>
  <c r="J442" i="210"/>
  <c r="H442" i="210"/>
  <c r="K441" i="210"/>
  <c r="J441" i="210"/>
  <c r="H441" i="210"/>
  <c r="K440" i="210"/>
  <c r="J440" i="210"/>
  <c r="H440" i="210"/>
  <c r="K439" i="210"/>
  <c r="J439" i="210"/>
  <c r="H439" i="210"/>
  <c r="K438" i="210"/>
  <c r="J438" i="210"/>
  <c r="H438" i="210"/>
  <c r="K437" i="210"/>
  <c r="J437" i="210"/>
  <c r="H437" i="210"/>
  <c r="K436" i="210"/>
  <c r="J436" i="210"/>
  <c r="H436" i="210"/>
  <c r="K435" i="210"/>
  <c r="J435" i="210"/>
  <c r="H435" i="210"/>
  <c r="K434" i="210"/>
  <c r="J434" i="210"/>
  <c r="H434" i="210"/>
  <c r="K433" i="210"/>
  <c r="J433" i="210"/>
  <c r="H433" i="210"/>
  <c r="K432" i="210"/>
  <c r="J432" i="210"/>
  <c r="H432" i="210"/>
  <c r="K431" i="210"/>
  <c r="J431" i="210"/>
  <c r="H431" i="210"/>
  <c r="K430" i="210"/>
  <c r="J430" i="210"/>
  <c r="H430" i="210"/>
  <c r="K429" i="210"/>
  <c r="J429" i="210"/>
  <c r="H429" i="210"/>
  <c r="J428" i="210"/>
  <c r="AA28" i="210" s="1"/>
  <c r="G428" i="210"/>
  <c r="H428" i="210" s="1"/>
  <c r="Y28" i="210" s="1"/>
  <c r="K427" i="210"/>
  <c r="J427" i="210"/>
  <c r="H427" i="210"/>
  <c r="K426" i="210"/>
  <c r="J426" i="210"/>
  <c r="H426" i="210"/>
  <c r="K425" i="210"/>
  <c r="J425" i="210"/>
  <c r="H425" i="210"/>
  <c r="K424" i="210"/>
  <c r="J424" i="210"/>
  <c r="H424" i="210"/>
  <c r="K423" i="210"/>
  <c r="J423" i="210"/>
  <c r="H423" i="210"/>
  <c r="K422" i="210"/>
  <c r="J422" i="210"/>
  <c r="H422" i="210"/>
  <c r="K421" i="210"/>
  <c r="J421" i="210"/>
  <c r="H421" i="210"/>
  <c r="K420" i="210"/>
  <c r="J420" i="210"/>
  <c r="H420" i="210"/>
  <c r="K419" i="210"/>
  <c r="J419" i="210"/>
  <c r="H419" i="210"/>
  <c r="K418" i="210"/>
  <c r="J418" i="210"/>
  <c r="H418" i="210"/>
  <c r="K417" i="210"/>
  <c r="J417" i="210"/>
  <c r="H417" i="210"/>
  <c r="K416" i="210"/>
  <c r="J416" i="210"/>
  <c r="H416" i="210"/>
  <c r="K415" i="210"/>
  <c r="J415" i="210"/>
  <c r="H415" i="210"/>
  <c r="K414" i="210"/>
  <c r="J414" i="210"/>
  <c r="H414" i="210"/>
  <c r="K413" i="210"/>
  <c r="J413" i="210"/>
  <c r="H413" i="210"/>
  <c r="K412" i="210"/>
  <c r="J412" i="210"/>
  <c r="H412" i="210"/>
  <c r="J411" i="210"/>
  <c r="AA27" i="210" s="1"/>
  <c r="G411" i="210"/>
  <c r="H411" i="210" s="1"/>
  <c r="Y27" i="210" s="1"/>
  <c r="K410" i="210"/>
  <c r="J410" i="210"/>
  <c r="H410" i="210"/>
  <c r="K409" i="210"/>
  <c r="J409" i="210"/>
  <c r="H409" i="210"/>
  <c r="K408" i="210"/>
  <c r="J408" i="210"/>
  <c r="H408" i="210"/>
  <c r="K407" i="210"/>
  <c r="J407" i="210"/>
  <c r="H407" i="210"/>
  <c r="K406" i="210"/>
  <c r="J406" i="210"/>
  <c r="H406" i="210"/>
  <c r="K405" i="210"/>
  <c r="J405" i="210"/>
  <c r="H405" i="210"/>
  <c r="K404" i="210"/>
  <c r="J404" i="210"/>
  <c r="H404" i="210"/>
  <c r="K403" i="210"/>
  <c r="J403" i="210"/>
  <c r="H403" i="210"/>
  <c r="K402" i="210"/>
  <c r="J402" i="210"/>
  <c r="H402" i="210"/>
  <c r="K401" i="210"/>
  <c r="J401" i="210"/>
  <c r="H401" i="210"/>
  <c r="K400" i="210"/>
  <c r="J400" i="210"/>
  <c r="H400" i="210"/>
  <c r="K399" i="210"/>
  <c r="J399" i="210"/>
  <c r="H399" i="210"/>
  <c r="K398" i="210"/>
  <c r="J398" i="210"/>
  <c r="H398" i="210"/>
  <c r="K397" i="210"/>
  <c r="J397" i="210"/>
  <c r="H397" i="210"/>
  <c r="K396" i="210"/>
  <c r="J396" i="210"/>
  <c r="H396" i="210"/>
  <c r="K395" i="210"/>
  <c r="J395" i="210"/>
  <c r="H395" i="210"/>
  <c r="J394" i="210"/>
  <c r="AA26" i="210" s="1"/>
  <c r="G394" i="210"/>
  <c r="H394" i="210" s="1"/>
  <c r="Y26" i="210" s="1"/>
  <c r="K393" i="210"/>
  <c r="J393" i="210"/>
  <c r="H393" i="210"/>
  <c r="K392" i="210"/>
  <c r="J392" i="210"/>
  <c r="H392" i="210"/>
  <c r="K391" i="210"/>
  <c r="J391" i="210"/>
  <c r="H391" i="210"/>
  <c r="K390" i="210"/>
  <c r="J390" i="210"/>
  <c r="H390" i="210"/>
  <c r="K389" i="210"/>
  <c r="J389" i="210"/>
  <c r="H389" i="210"/>
  <c r="K388" i="210"/>
  <c r="J388" i="210"/>
  <c r="H388" i="210"/>
  <c r="K387" i="210"/>
  <c r="J387" i="210"/>
  <c r="H387" i="210"/>
  <c r="K386" i="210"/>
  <c r="J386" i="210"/>
  <c r="H386" i="210"/>
  <c r="K385" i="210"/>
  <c r="J385" i="210"/>
  <c r="H385" i="210"/>
  <c r="K384" i="210"/>
  <c r="J384" i="210"/>
  <c r="H384" i="210"/>
  <c r="K383" i="210"/>
  <c r="J383" i="210"/>
  <c r="H383" i="210"/>
  <c r="K382" i="210"/>
  <c r="J382" i="210"/>
  <c r="H382" i="210"/>
  <c r="K381" i="210"/>
  <c r="J381" i="210"/>
  <c r="H381" i="210"/>
  <c r="K380" i="210"/>
  <c r="J380" i="210"/>
  <c r="H380" i="210"/>
  <c r="K379" i="210"/>
  <c r="J379" i="210"/>
  <c r="H379" i="210"/>
  <c r="K378" i="210"/>
  <c r="J378" i="210"/>
  <c r="H378" i="210"/>
  <c r="J377" i="210"/>
  <c r="AA25" i="210" s="1"/>
  <c r="G377" i="210"/>
  <c r="H377" i="210" s="1"/>
  <c r="Y25" i="210" s="1"/>
  <c r="K376" i="210"/>
  <c r="J376" i="210"/>
  <c r="H376" i="210"/>
  <c r="K375" i="210"/>
  <c r="J375" i="210"/>
  <c r="H375" i="210"/>
  <c r="K374" i="210"/>
  <c r="J374" i="210"/>
  <c r="H374" i="210"/>
  <c r="K373" i="210"/>
  <c r="J373" i="210"/>
  <c r="H373" i="210"/>
  <c r="K372" i="210"/>
  <c r="J372" i="210"/>
  <c r="H372" i="210"/>
  <c r="K371" i="210"/>
  <c r="J371" i="210"/>
  <c r="H371" i="210"/>
  <c r="K370" i="210"/>
  <c r="J370" i="210"/>
  <c r="H370" i="210"/>
  <c r="K369" i="210"/>
  <c r="J369" i="210"/>
  <c r="H369" i="210"/>
  <c r="K368" i="210"/>
  <c r="J368" i="210"/>
  <c r="H368" i="210"/>
  <c r="K367" i="210"/>
  <c r="J367" i="210"/>
  <c r="H367" i="210"/>
  <c r="K366" i="210"/>
  <c r="J366" i="210"/>
  <c r="H366" i="210"/>
  <c r="K365" i="210"/>
  <c r="J365" i="210"/>
  <c r="H365" i="210"/>
  <c r="K364" i="210"/>
  <c r="J364" i="210"/>
  <c r="H364" i="210"/>
  <c r="K363" i="210"/>
  <c r="J363" i="210"/>
  <c r="H363" i="210"/>
  <c r="K362" i="210"/>
  <c r="J362" i="210"/>
  <c r="H362" i="210"/>
  <c r="K361" i="210"/>
  <c r="J361" i="210"/>
  <c r="H361" i="210"/>
  <c r="J360" i="210"/>
  <c r="AA24" i="210" s="1"/>
  <c r="G360" i="210"/>
  <c r="H360" i="210" s="1"/>
  <c r="Y24" i="210" s="1"/>
  <c r="K359" i="210"/>
  <c r="J359" i="210"/>
  <c r="H359" i="210"/>
  <c r="K358" i="210"/>
  <c r="J358" i="210"/>
  <c r="H358" i="210"/>
  <c r="K357" i="210"/>
  <c r="J357" i="210"/>
  <c r="H357" i="210"/>
  <c r="K356" i="210"/>
  <c r="J356" i="210"/>
  <c r="H356" i="210"/>
  <c r="K355" i="210"/>
  <c r="J355" i="210"/>
  <c r="H355" i="210"/>
  <c r="K354" i="210"/>
  <c r="J354" i="210"/>
  <c r="H354" i="210"/>
  <c r="K353" i="210"/>
  <c r="J353" i="210"/>
  <c r="H353" i="210"/>
  <c r="K352" i="210"/>
  <c r="J352" i="210"/>
  <c r="H352" i="210"/>
  <c r="K351" i="210"/>
  <c r="J351" i="210"/>
  <c r="H351" i="210"/>
  <c r="K350" i="210"/>
  <c r="J350" i="210"/>
  <c r="H350" i="210"/>
  <c r="K349" i="210"/>
  <c r="J349" i="210"/>
  <c r="H349" i="210"/>
  <c r="K348" i="210"/>
  <c r="J348" i="210"/>
  <c r="H348" i="210"/>
  <c r="K347" i="210"/>
  <c r="J347" i="210"/>
  <c r="H347" i="210"/>
  <c r="K346" i="210"/>
  <c r="J346" i="210"/>
  <c r="H346" i="210"/>
  <c r="K345" i="210"/>
  <c r="J345" i="210"/>
  <c r="H345" i="210"/>
  <c r="K344" i="210"/>
  <c r="J344" i="210"/>
  <c r="H344" i="210"/>
  <c r="J343" i="210"/>
  <c r="AA23" i="210" s="1"/>
  <c r="G343" i="210"/>
  <c r="H343" i="210" s="1"/>
  <c r="Y23" i="210" s="1"/>
  <c r="K342" i="210"/>
  <c r="J342" i="210"/>
  <c r="H342" i="210"/>
  <c r="K341" i="210"/>
  <c r="J341" i="210"/>
  <c r="H341" i="210"/>
  <c r="K340" i="210"/>
  <c r="J340" i="210"/>
  <c r="H340" i="210"/>
  <c r="K339" i="210"/>
  <c r="J339" i="210"/>
  <c r="H339" i="210"/>
  <c r="K338" i="210"/>
  <c r="J338" i="210"/>
  <c r="H338" i="210"/>
  <c r="K337" i="210"/>
  <c r="J337" i="210"/>
  <c r="H337" i="210"/>
  <c r="K336" i="210"/>
  <c r="J336" i="210"/>
  <c r="H336" i="210"/>
  <c r="K335" i="210"/>
  <c r="J335" i="210"/>
  <c r="H335" i="210"/>
  <c r="K334" i="210"/>
  <c r="J334" i="210"/>
  <c r="H334" i="210"/>
  <c r="K333" i="210"/>
  <c r="J333" i="210"/>
  <c r="H333" i="210"/>
  <c r="K332" i="210"/>
  <c r="J332" i="210"/>
  <c r="H332" i="210"/>
  <c r="K331" i="210"/>
  <c r="J331" i="210"/>
  <c r="H331" i="210"/>
  <c r="K330" i="210"/>
  <c r="J330" i="210"/>
  <c r="H330" i="210"/>
  <c r="K329" i="210"/>
  <c r="J329" i="210"/>
  <c r="H329" i="210"/>
  <c r="K328" i="210"/>
  <c r="J328" i="210"/>
  <c r="H328" i="210"/>
  <c r="K327" i="210"/>
  <c r="J327" i="210"/>
  <c r="H327" i="210"/>
  <c r="J326" i="210"/>
  <c r="AA22" i="210" s="1"/>
  <c r="G326" i="210"/>
  <c r="H326" i="210" s="1"/>
  <c r="Y22" i="210" s="1"/>
  <c r="K325" i="210"/>
  <c r="J325" i="210"/>
  <c r="H325" i="210"/>
  <c r="K324" i="210"/>
  <c r="J324" i="210"/>
  <c r="H324" i="210"/>
  <c r="K323" i="210"/>
  <c r="J323" i="210"/>
  <c r="H323" i="210"/>
  <c r="K322" i="210"/>
  <c r="J322" i="210"/>
  <c r="H322" i="210"/>
  <c r="K321" i="210"/>
  <c r="J321" i="210"/>
  <c r="H321" i="210"/>
  <c r="K320" i="210"/>
  <c r="J320" i="210"/>
  <c r="H320" i="210"/>
  <c r="K319" i="210"/>
  <c r="J319" i="210"/>
  <c r="H319" i="210"/>
  <c r="K318" i="210"/>
  <c r="J318" i="210"/>
  <c r="H318" i="210"/>
  <c r="K317" i="210"/>
  <c r="J317" i="210"/>
  <c r="H317" i="210"/>
  <c r="K316" i="210"/>
  <c r="J316" i="210"/>
  <c r="H316" i="210"/>
  <c r="K315" i="210"/>
  <c r="J315" i="210"/>
  <c r="H315" i="210"/>
  <c r="K314" i="210"/>
  <c r="J314" i="210"/>
  <c r="H314" i="210"/>
  <c r="K313" i="210"/>
  <c r="J313" i="210"/>
  <c r="H313" i="210"/>
  <c r="K312" i="210"/>
  <c r="J312" i="210"/>
  <c r="H312" i="210"/>
  <c r="K311" i="210"/>
  <c r="J311" i="210"/>
  <c r="H311" i="210"/>
  <c r="K310" i="210"/>
  <c r="J310" i="210"/>
  <c r="H310" i="210"/>
  <c r="J309" i="210"/>
  <c r="AA21" i="210" s="1"/>
  <c r="G309" i="210"/>
  <c r="H309" i="210" s="1"/>
  <c r="Y21" i="210" s="1"/>
  <c r="K308" i="210"/>
  <c r="J308" i="210"/>
  <c r="H308" i="210"/>
  <c r="K307" i="210"/>
  <c r="J307" i="210"/>
  <c r="H307" i="210"/>
  <c r="K306" i="210"/>
  <c r="J306" i="210"/>
  <c r="H306" i="210"/>
  <c r="K305" i="210"/>
  <c r="J305" i="210"/>
  <c r="H305" i="210"/>
  <c r="K304" i="210"/>
  <c r="J304" i="210"/>
  <c r="H304" i="210"/>
  <c r="K303" i="210"/>
  <c r="J303" i="210"/>
  <c r="H303" i="210"/>
  <c r="K302" i="210"/>
  <c r="J302" i="210"/>
  <c r="H302" i="210"/>
  <c r="K301" i="210"/>
  <c r="J301" i="210"/>
  <c r="H301" i="210"/>
  <c r="K300" i="210"/>
  <c r="J300" i="210"/>
  <c r="H300" i="210"/>
  <c r="K299" i="210"/>
  <c r="J299" i="210"/>
  <c r="H299" i="210"/>
  <c r="K298" i="210"/>
  <c r="J298" i="210"/>
  <c r="H298" i="210"/>
  <c r="K297" i="210"/>
  <c r="J297" i="210"/>
  <c r="H297" i="210"/>
  <c r="K296" i="210"/>
  <c r="J296" i="210"/>
  <c r="H296" i="210"/>
  <c r="K295" i="210"/>
  <c r="J295" i="210"/>
  <c r="H295" i="210"/>
  <c r="K294" i="210"/>
  <c r="J294" i="210"/>
  <c r="H294" i="210"/>
  <c r="K293" i="210"/>
  <c r="J293" i="210"/>
  <c r="H293" i="210"/>
  <c r="J292" i="210"/>
  <c r="AA20" i="210" s="1"/>
  <c r="G292" i="210"/>
  <c r="H292" i="210" s="1"/>
  <c r="Y20" i="210" s="1"/>
  <c r="K291" i="210"/>
  <c r="J291" i="210"/>
  <c r="H291" i="210"/>
  <c r="K290" i="210"/>
  <c r="J290" i="210"/>
  <c r="H290" i="210"/>
  <c r="K289" i="210"/>
  <c r="J289" i="210"/>
  <c r="H289" i="210"/>
  <c r="K288" i="210"/>
  <c r="J288" i="210"/>
  <c r="H288" i="210"/>
  <c r="K287" i="210"/>
  <c r="J287" i="210"/>
  <c r="H287" i="210"/>
  <c r="K286" i="210"/>
  <c r="J286" i="210"/>
  <c r="H286" i="210"/>
  <c r="K285" i="210"/>
  <c r="J285" i="210"/>
  <c r="H285" i="210"/>
  <c r="K284" i="210"/>
  <c r="J284" i="210"/>
  <c r="H284" i="210"/>
  <c r="K283" i="210"/>
  <c r="J283" i="210"/>
  <c r="H283" i="210"/>
  <c r="K282" i="210"/>
  <c r="J282" i="210"/>
  <c r="H282" i="210"/>
  <c r="K281" i="210"/>
  <c r="J281" i="210"/>
  <c r="H281" i="210"/>
  <c r="K280" i="210"/>
  <c r="J280" i="210"/>
  <c r="H280" i="210"/>
  <c r="K279" i="210"/>
  <c r="J279" i="210"/>
  <c r="H279" i="210"/>
  <c r="K278" i="210"/>
  <c r="J278" i="210"/>
  <c r="H278" i="210"/>
  <c r="K277" i="210"/>
  <c r="J277" i="210"/>
  <c r="H277" i="210"/>
  <c r="K276" i="210"/>
  <c r="J276" i="210"/>
  <c r="H276" i="210"/>
  <c r="J275" i="210"/>
  <c r="AA19" i="210" s="1"/>
  <c r="G275" i="210"/>
  <c r="H275" i="210" s="1"/>
  <c r="Y19" i="210" s="1"/>
  <c r="K274" i="210"/>
  <c r="J274" i="210"/>
  <c r="H274" i="210"/>
  <c r="K273" i="210"/>
  <c r="J273" i="210"/>
  <c r="H273" i="210"/>
  <c r="K272" i="210"/>
  <c r="J272" i="210"/>
  <c r="H272" i="210"/>
  <c r="K271" i="210"/>
  <c r="J271" i="210"/>
  <c r="H271" i="210"/>
  <c r="K270" i="210"/>
  <c r="J270" i="210"/>
  <c r="H270" i="210"/>
  <c r="K269" i="210"/>
  <c r="J269" i="210"/>
  <c r="H269" i="210"/>
  <c r="K268" i="210"/>
  <c r="J268" i="210"/>
  <c r="H268" i="210"/>
  <c r="K267" i="210"/>
  <c r="J267" i="210"/>
  <c r="H267" i="210"/>
  <c r="K266" i="210"/>
  <c r="J266" i="210"/>
  <c r="H266" i="210"/>
  <c r="K265" i="210"/>
  <c r="J265" i="210"/>
  <c r="H265" i="210"/>
  <c r="K264" i="210"/>
  <c r="J264" i="210"/>
  <c r="H264" i="210"/>
  <c r="K263" i="210"/>
  <c r="J263" i="210"/>
  <c r="H263" i="210"/>
  <c r="K262" i="210"/>
  <c r="J262" i="210"/>
  <c r="H262" i="210"/>
  <c r="K261" i="210"/>
  <c r="J261" i="210"/>
  <c r="H261" i="210"/>
  <c r="K260" i="210"/>
  <c r="J260" i="210"/>
  <c r="H260" i="210"/>
  <c r="K259" i="210"/>
  <c r="J259" i="210"/>
  <c r="H259" i="210"/>
  <c r="J258" i="210"/>
  <c r="AA18" i="210" s="1"/>
  <c r="G258" i="210"/>
  <c r="H258" i="210" s="1"/>
  <c r="Y18" i="210" s="1"/>
  <c r="K257" i="210"/>
  <c r="J257" i="210"/>
  <c r="H257" i="210"/>
  <c r="K256" i="210"/>
  <c r="J256" i="210"/>
  <c r="H256" i="210"/>
  <c r="K255" i="210"/>
  <c r="J255" i="210"/>
  <c r="H255" i="210"/>
  <c r="K254" i="210"/>
  <c r="J254" i="210"/>
  <c r="H254" i="210"/>
  <c r="K253" i="210"/>
  <c r="J253" i="210"/>
  <c r="H253" i="210"/>
  <c r="K252" i="210"/>
  <c r="J252" i="210"/>
  <c r="H252" i="210"/>
  <c r="K251" i="210"/>
  <c r="J251" i="210"/>
  <c r="H251" i="210"/>
  <c r="K250" i="210"/>
  <c r="J250" i="210"/>
  <c r="H250" i="210"/>
  <c r="K249" i="210"/>
  <c r="J249" i="210"/>
  <c r="H249" i="210"/>
  <c r="K248" i="210"/>
  <c r="J248" i="210"/>
  <c r="H248" i="210"/>
  <c r="K247" i="210"/>
  <c r="J247" i="210"/>
  <c r="H247" i="210"/>
  <c r="K246" i="210"/>
  <c r="J246" i="210"/>
  <c r="H246" i="210"/>
  <c r="K245" i="210"/>
  <c r="J245" i="210"/>
  <c r="H245" i="210"/>
  <c r="K244" i="210"/>
  <c r="J244" i="210"/>
  <c r="H244" i="210"/>
  <c r="K243" i="210"/>
  <c r="J243" i="210"/>
  <c r="H243" i="210"/>
  <c r="K242" i="210"/>
  <c r="J242" i="210"/>
  <c r="H242" i="210"/>
  <c r="J241" i="210"/>
  <c r="AA17" i="210" s="1"/>
  <c r="G241" i="210"/>
  <c r="H241" i="210" s="1"/>
  <c r="Y17" i="210" s="1"/>
  <c r="K240" i="210"/>
  <c r="J240" i="210"/>
  <c r="H240" i="210"/>
  <c r="K239" i="210"/>
  <c r="J239" i="210"/>
  <c r="H239" i="210"/>
  <c r="K238" i="210"/>
  <c r="J238" i="210"/>
  <c r="H238" i="210"/>
  <c r="K237" i="210"/>
  <c r="J237" i="210"/>
  <c r="H237" i="210"/>
  <c r="K236" i="210"/>
  <c r="J236" i="210"/>
  <c r="H236" i="210"/>
  <c r="K235" i="210"/>
  <c r="J235" i="210"/>
  <c r="H235" i="210"/>
  <c r="K234" i="210"/>
  <c r="J234" i="210"/>
  <c r="H234" i="210"/>
  <c r="K233" i="210"/>
  <c r="J233" i="210"/>
  <c r="H233" i="210"/>
  <c r="K232" i="210"/>
  <c r="J232" i="210"/>
  <c r="H232" i="210"/>
  <c r="K231" i="210"/>
  <c r="J231" i="210"/>
  <c r="H231" i="210"/>
  <c r="K230" i="210"/>
  <c r="J230" i="210"/>
  <c r="H230" i="210"/>
  <c r="K229" i="210"/>
  <c r="J229" i="210"/>
  <c r="H229" i="210"/>
  <c r="K228" i="210"/>
  <c r="J228" i="210"/>
  <c r="H228" i="210"/>
  <c r="K227" i="210"/>
  <c r="J227" i="210"/>
  <c r="H227" i="210"/>
  <c r="K226" i="210"/>
  <c r="J226" i="210"/>
  <c r="H226" i="210"/>
  <c r="K225" i="210"/>
  <c r="J225" i="210"/>
  <c r="H225" i="210"/>
  <c r="J224" i="210"/>
  <c r="AA16" i="210" s="1"/>
  <c r="G224" i="210"/>
  <c r="H224" i="210" s="1"/>
  <c r="Y16" i="210" s="1"/>
  <c r="K223" i="210"/>
  <c r="J223" i="210"/>
  <c r="H223" i="210"/>
  <c r="K222" i="210"/>
  <c r="J222" i="210"/>
  <c r="H222" i="210"/>
  <c r="K221" i="210"/>
  <c r="J221" i="210"/>
  <c r="H221" i="210"/>
  <c r="K220" i="210"/>
  <c r="J220" i="210"/>
  <c r="H220" i="210"/>
  <c r="K219" i="210"/>
  <c r="J219" i="210"/>
  <c r="H219" i="210"/>
  <c r="K218" i="210"/>
  <c r="J218" i="210"/>
  <c r="H218" i="210"/>
  <c r="K217" i="210"/>
  <c r="J217" i="210"/>
  <c r="H217" i="210"/>
  <c r="K216" i="210"/>
  <c r="J216" i="210"/>
  <c r="H216" i="210"/>
  <c r="K215" i="210"/>
  <c r="J215" i="210"/>
  <c r="H215" i="210"/>
  <c r="K214" i="210"/>
  <c r="J214" i="210"/>
  <c r="H214" i="210"/>
  <c r="K213" i="210"/>
  <c r="J213" i="210"/>
  <c r="H213" i="210"/>
  <c r="K212" i="210"/>
  <c r="J212" i="210"/>
  <c r="H212" i="210"/>
  <c r="K211" i="210"/>
  <c r="J211" i="210"/>
  <c r="H211" i="210"/>
  <c r="K210" i="210"/>
  <c r="J210" i="210"/>
  <c r="H210" i="210"/>
  <c r="K209" i="210"/>
  <c r="J209" i="210"/>
  <c r="H209" i="210"/>
  <c r="K208" i="210"/>
  <c r="J208" i="210"/>
  <c r="H208" i="210"/>
  <c r="J207" i="210"/>
  <c r="AA15" i="210" s="1"/>
  <c r="G207" i="210"/>
  <c r="H207" i="210" s="1"/>
  <c r="Y15" i="210" s="1"/>
  <c r="K206" i="210"/>
  <c r="J206" i="210"/>
  <c r="H206" i="210"/>
  <c r="K205" i="210"/>
  <c r="J205" i="210"/>
  <c r="H205" i="210"/>
  <c r="K204" i="210"/>
  <c r="J204" i="210"/>
  <c r="H204" i="210"/>
  <c r="K203" i="210"/>
  <c r="J203" i="210"/>
  <c r="H203" i="210"/>
  <c r="K202" i="210"/>
  <c r="J202" i="210"/>
  <c r="H202" i="210"/>
  <c r="K201" i="210"/>
  <c r="J201" i="210"/>
  <c r="H201" i="210"/>
  <c r="K200" i="210"/>
  <c r="J200" i="210"/>
  <c r="H200" i="210"/>
  <c r="K199" i="210"/>
  <c r="J199" i="210"/>
  <c r="H199" i="210"/>
  <c r="K198" i="210"/>
  <c r="J198" i="210"/>
  <c r="H198" i="210"/>
  <c r="K197" i="210"/>
  <c r="J197" i="210"/>
  <c r="H197" i="210"/>
  <c r="K196" i="210"/>
  <c r="J196" i="210"/>
  <c r="H196" i="210"/>
  <c r="K195" i="210"/>
  <c r="J195" i="210"/>
  <c r="H195" i="210"/>
  <c r="K194" i="210"/>
  <c r="J194" i="210"/>
  <c r="H194" i="210"/>
  <c r="K193" i="210"/>
  <c r="J193" i="210"/>
  <c r="H193" i="210"/>
  <c r="K192" i="210"/>
  <c r="J192" i="210"/>
  <c r="H192" i="210"/>
  <c r="K191" i="210"/>
  <c r="J191" i="210"/>
  <c r="H191" i="210"/>
  <c r="J190" i="210"/>
  <c r="AA14" i="210" s="1"/>
  <c r="G190" i="210"/>
  <c r="H190" i="210" s="1"/>
  <c r="Y14" i="210" s="1"/>
  <c r="K189" i="210"/>
  <c r="J189" i="210"/>
  <c r="H189" i="210"/>
  <c r="K188" i="210"/>
  <c r="J188" i="210"/>
  <c r="H188" i="210"/>
  <c r="K187" i="210"/>
  <c r="J187" i="210"/>
  <c r="H187" i="210"/>
  <c r="K186" i="210"/>
  <c r="J186" i="210"/>
  <c r="H186" i="210"/>
  <c r="K185" i="210"/>
  <c r="J185" i="210"/>
  <c r="H185" i="210"/>
  <c r="K184" i="210"/>
  <c r="J184" i="210"/>
  <c r="H184" i="210"/>
  <c r="K183" i="210"/>
  <c r="J183" i="210"/>
  <c r="H183" i="210"/>
  <c r="K182" i="210"/>
  <c r="J182" i="210"/>
  <c r="H182" i="210"/>
  <c r="K181" i="210"/>
  <c r="J181" i="210"/>
  <c r="H181" i="210"/>
  <c r="K180" i="210"/>
  <c r="J180" i="210"/>
  <c r="H180" i="210"/>
  <c r="K179" i="210"/>
  <c r="J179" i="210"/>
  <c r="H179" i="210"/>
  <c r="K178" i="210"/>
  <c r="J178" i="210"/>
  <c r="H178" i="210"/>
  <c r="K177" i="210"/>
  <c r="J177" i="210"/>
  <c r="H177" i="210"/>
  <c r="K176" i="210"/>
  <c r="J176" i="210"/>
  <c r="H176" i="210"/>
  <c r="K175" i="210"/>
  <c r="J175" i="210"/>
  <c r="H175" i="210"/>
  <c r="K174" i="210"/>
  <c r="J174" i="210"/>
  <c r="H174" i="210"/>
  <c r="J173" i="210"/>
  <c r="AA13" i="210" s="1"/>
  <c r="G173" i="210"/>
  <c r="H173" i="210" s="1"/>
  <c r="Y13" i="210" s="1"/>
  <c r="K172" i="210"/>
  <c r="J172" i="210"/>
  <c r="H172" i="210"/>
  <c r="K171" i="210"/>
  <c r="J171" i="210"/>
  <c r="H171" i="210"/>
  <c r="K170" i="210"/>
  <c r="J170" i="210"/>
  <c r="H170" i="210"/>
  <c r="K169" i="210"/>
  <c r="J169" i="210"/>
  <c r="H169" i="210"/>
  <c r="K168" i="210"/>
  <c r="J168" i="210"/>
  <c r="H168" i="210"/>
  <c r="K167" i="210"/>
  <c r="J167" i="210"/>
  <c r="H167" i="210"/>
  <c r="K166" i="210"/>
  <c r="J166" i="210"/>
  <c r="H166" i="210"/>
  <c r="K165" i="210"/>
  <c r="J165" i="210"/>
  <c r="H165" i="210"/>
  <c r="K164" i="210"/>
  <c r="J164" i="210"/>
  <c r="H164" i="210"/>
  <c r="K163" i="210"/>
  <c r="J163" i="210"/>
  <c r="H163" i="210"/>
  <c r="K162" i="210"/>
  <c r="J162" i="210"/>
  <c r="H162" i="210"/>
  <c r="K161" i="210"/>
  <c r="J161" i="210"/>
  <c r="H161" i="210"/>
  <c r="K160" i="210"/>
  <c r="J160" i="210"/>
  <c r="H160" i="210"/>
  <c r="K159" i="210"/>
  <c r="J159" i="210"/>
  <c r="H159" i="210"/>
  <c r="K158" i="210"/>
  <c r="J158" i="210"/>
  <c r="H158" i="210"/>
  <c r="K157" i="210"/>
  <c r="J157" i="210"/>
  <c r="H157" i="210"/>
  <c r="J156" i="210"/>
  <c r="AA12" i="210" s="1"/>
  <c r="G156" i="210"/>
  <c r="H156" i="210" s="1"/>
  <c r="Y12" i="210" s="1"/>
  <c r="K155" i="210"/>
  <c r="J155" i="210"/>
  <c r="H155" i="210"/>
  <c r="K154" i="210"/>
  <c r="J154" i="210"/>
  <c r="H154" i="210"/>
  <c r="K153" i="210"/>
  <c r="J153" i="210"/>
  <c r="H153" i="210"/>
  <c r="K152" i="210"/>
  <c r="J152" i="210"/>
  <c r="H152" i="210"/>
  <c r="K151" i="210"/>
  <c r="J151" i="210"/>
  <c r="H151" i="210"/>
  <c r="K150" i="210"/>
  <c r="J150" i="210"/>
  <c r="H150" i="210"/>
  <c r="K149" i="210"/>
  <c r="J149" i="210"/>
  <c r="H149" i="210"/>
  <c r="K148" i="210"/>
  <c r="J148" i="210"/>
  <c r="H148" i="210"/>
  <c r="K147" i="210"/>
  <c r="J147" i="210"/>
  <c r="H147" i="210"/>
  <c r="K146" i="210"/>
  <c r="J146" i="210"/>
  <c r="H146" i="210"/>
  <c r="K145" i="210"/>
  <c r="J145" i="210"/>
  <c r="H145" i="210"/>
  <c r="K144" i="210"/>
  <c r="J144" i="210"/>
  <c r="H144" i="210"/>
  <c r="K143" i="210"/>
  <c r="J143" i="210"/>
  <c r="H143" i="210"/>
  <c r="K142" i="210"/>
  <c r="J142" i="210"/>
  <c r="H142" i="210"/>
  <c r="K141" i="210"/>
  <c r="J141" i="210"/>
  <c r="H141" i="210"/>
  <c r="K140" i="210"/>
  <c r="J140" i="210"/>
  <c r="H140" i="210"/>
  <c r="J139" i="210"/>
  <c r="AA11" i="210" s="1"/>
  <c r="G139" i="210"/>
  <c r="H139" i="210" s="1"/>
  <c r="Y11" i="210" s="1"/>
  <c r="K138" i="210"/>
  <c r="J138" i="210"/>
  <c r="H138" i="210"/>
  <c r="K137" i="210"/>
  <c r="J137" i="210"/>
  <c r="H137" i="210"/>
  <c r="K136" i="210"/>
  <c r="J136" i="210"/>
  <c r="H136" i="210"/>
  <c r="K135" i="210"/>
  <c r="J135" i="210"/>
  <c r="H135" i="210"/>
  <c r="K134" i="210"/>
  <c r="J134" i="210"/>
  <c r="H134" i="210"/>
  <c r="K133" i="210"/>
  <c r="J133" i="210"/>
  <c r="H133" i="210"/>
  <c r="K132" i="210"/>
  <c r="J132" i="210"/>
  <c r="H132" i="210"/>
  <c r="K131" i="210"/>
  <c r="J131" i="210"/>
  <c r="H131" i="210"/>
  <c r="K130" i="210"/>
  <c r="J130" i="210"/>
  <c r="H130" i="210"/>
  <c r="K129" i="210"/>
  <c r="J129" i="210"/>
  <c r="H129" i="210"/>
  <c r="K128" i="210"/>
  <c r="J128" i="210"/>
  <c r="H128" i="210"/>
  <c r="K127" i="210"/>
  <c r="J127" i="210"/>
  <c r="H127" i="210"/>
  <c r="K126" i="210"/>
  <c r="J126" i="210"/>
  <c r="H126" i="210"/>
  <c r="K125" i="210"/>
  <c r="J125" i="210"/>
  <c r="H125" i="210"/>
  <c r="K124" i="210"/>
  <c r="J124" i="210"/>
  <c r="H124" i="210"/>
  <c r="K123" i="210"/>
  <c r="J123" i="210"/>
  <c r="H123" i="210"/>
  <c r="J122" i="210"/>
  <c r="AA10" i="210" s="1"/>
  <c r="G122" i="210"/>
  <c r="H122" i="210" s="1"/>
  <c r="Y10" i="210" s="1"/>
  <c r="K121" i="210"/>
  <c r="J121" i="210"/>
  <c r="H121" i="210"/>
  <c r="K120" i="210"/>
  <c r="J120" i="210"/>
  <c r="H120" i="210"/>
  <c r="K119" i="210"/>
  <c r="J119" i="210"/>
  <c r="H119" i="210"/>
  <c r="K118" i="210"/>
  <c r="J118" i="210"/>
  <c r="H118" i="210"/>
  <c r="K117" i="210"/>
  <c r="J117" i="210"/>
  <c r="H117" i="210"/>
  <c r="K116" i="210"/>
  <c r="J116" i="210"/>
  <c r="H116" i="210"/>
  <c r="K115" i="210"/>
  <c r="J115" i="210"/>
  <c r="H115" i="210"/>
  <c r="K114" i="210"/>
  <c r="J114" i="210"/>
  <c r="H114" i="210"/>
  <c r="K113" i="210"/>
  <c r="J113" i="210"/>
  <c r="H113" i="210"/>
  <c r="K112" i="210"/>
  <c r="J112" i="210"/>
  <c r="H112" i="210"/>
  <c r="K111" i="210"/>
  <c r="J111" i="210"/>
  <c r="H111" i="210"/>
  <c r="K110" i="210"/>
  <c r="J110" i="210"/>
  <c r="H110" i="210"/>
  <c r="K109" i="210"/>
  <c r="J109" i="210"/>
  <c r="H109" i="210"/>
  <c r="K108" i="210"/>
  <c r="J108" i="210"/>
  <c r="H108" i="210"/>
  <c r="K107" i="210"/>
  <c r="J107" i="210"/>
  <c r="H107" i="210"/>
  <c r="K106" i="210"/>
  <c r="J106" i="210"/>
  <c r="H106" i="210"/>
  <c r="J105" i="210"/>
  <c r="AA9" i="210" s="1"/>
  <c r="G105" i="210"/>
  <c r="H105" i="210" s="1"/>
  <c r="Y9" i="210" s="1"/>
  <c r="K104" i="210"/>
  <c r="J104" i="210"/>
  <c r="H104" i="210"/>
  <c r="K103" i="210"/>
  <c r="J103" i="210"/>
  <c r="H103" i="210"/>
  <c r="K102" i="210"/>
  <c r="J102" i="210"/>
  <c r="H102" i="210"/>
  <c r="K101" i="210"/>
  <c r="J101" i="210"/>
  <c r="H101" i="210"/>
  <c r="K100" i="210"/>
  <c r="J100" i="210"/>
  <c r="H100" i="210"/>
  <c r="K99" i="210"/>
  <c r="J99" i="210"/>
  <c r="H99" i="210"/>
  <c r="K98" i="210"/>
  <c r="J98" i="210"/>
  <c r="H98" i="210"/>
  <c r="K97" i="210"/>
  <c r="J97" i="210"/>
  <c r="H97" i="210"/>
  <c r="K96" i="210"/>
  <c r="J96" i="210"/>
  <c r="H96" i="210"/>
  <c r="K95" i="210"/>
  <c r="J95" i="210"/>
  <c r="H95" i="210"/>
  <c r="K94" i="210"/>
  <c r="J94" i="210"/>
  <c r="H94" i="210"/>
  <c r="K93" i="210"/>
  <c r="J93" i="210"/>
  <c r="H93" i="210"/>
  <c r="K92" i="210"/>
  <c r="J92" i="210"/>
  <c r="H92" i="210"/>
  <c r="K91" i="210"/>
  <c r="J91" i="210"/>
  <c r="H91" i="210"/>
  <c r="K90" i="210"/>
  <c r="J90" i="210"/>
  <c r="H90" i="210"/>
  <c r="K89" i="210"/>
  <c r="J89" i="210"/>
  <c r="H89" i="210"/>
  <c r="J88" i="210"/>
  <c r="AA8" i="210" s="1"/>
  <c r="G88" i="210"/>
  <c r="H88" i="210" s="1"/>
  <c r="Y8" i="210" s="1"/>
  <c r="K87" i="210"/>
  <c r="J87" i="210"/>
  <c r="H87" i="210"/>
  <c r="K86" i="210"/>
  <c r="J86" i="210"/>
  <c r="H86" i="210"/>
  <c r="K85" i="210"/>
  <c r="J85" i="210"/>
  <c r="H85" i="210"/>
  <c r="K84" i="210"/>
  <c r="J84" i="210"/>
  <c r="H84" i="210"/>
  <c r="K83" i="210"/>
  <c r="J83" i="210"/>
  <c r="H83" i="210"/>
  <c r="K82" i="210"/>
  <c r="J82" i="210"/>
  <c r="H82" i="210"/>
  <c r="K81" i="210"/>
  <c r="J81" i="210"/>
  <c r="H81" i="210"/>
  <c r="K80" i="210"/>
  <c r="J80" i="210"/>
  <c r="H80" i="210"/>
  <c r="K79" i="210"/>
  <c r="J79" i="210"/>
  <c r="H79" i="210"/>
  <c r="K78" i="210"/>
  <c r="J78" i="210"/>
  <c r="H78" i="210"/>
  <c r="K77" i="210"/>
  <c r="J77" i="210"/>
  <c r="H77" i="210"/>
  <c r="K76" i="210"/>
  <c r="J76" i="210"/>
  <c r="H76" i="210"/>
  <c r="K75" i="210"/>
  <c r="J75" i="210"/>
  <c r="H75" i="210"/>
  <c r="K74" i="210"/>
  <c r="J74" i="210"/>
  <c r="H74" i="210"/>
  <c r="K73" i="210"/>
  <c r="J73" i="210"/>
  <c r="H73" i="210"/>
  <c r="K72" i="210"/>
  <c r="J72" i="210"/>
  <c r="H72" i="210"/>
  <c r="J71" i="210"/>
  <c r="AA7" i="210" s="1"/>
  <c r="G71" i="210"/>
  <c r="K71" i="210" s="1"/>
  <c r="AC7" i="210" s="1"/>
  <c r="K70" i="210"/>
  <c r="J70" i="210"/>
  <c r="H70" i="210"/>
  <c r="K69" i="210"/>
  <c r="J69" i="210"/>
  <c r="H69" i="210"/>
  <c r="K68" i="210"/>
  <c r="J68" i="210"/>
  <c r="H68" i="210"/>
  <c r="K67" i="210"/>
  <c r="J67" i="210"/>
  <c r="H67" i="210"/>
  <c r="K66" i="210"/>
  <c r="J66" i="210"/>
  <c r="H66" i="210"/>
  <c r="K65" i="210"/>
  <c r="J65" i="210"/>
  <c r="H65" i="210"/>
  <c r="K64" i="210"/>
  <c r="J64" i="210"/>
  <c r="H64" i="210"/>
  <c r="K63" i="210"/>
  <c r="J63" i="210"/>
  <c r="H63" i="210"/>
  <c r="K62" i="210"/>
  <c r="J62" i="210"/>
  <c r="H62" i="210"/>
  <c r="K61" i="210"/>
  <c r="J61" i="210"/>
  <c r="H61" i="210"/>
  <c r="K60" i="210"/>
  <c r="J60" i="210"/>
  <c r="H60" i="210"/>
  <c r="K59" i="210"/>
  <c r="J59" i="210"/>
  <c r="H59" i="210"/>
  <c r="K58" i="210"/>
  <c r="J58" i="210"/>
  <c r="H58" i="210"/>
  <c r="K57" i="210"/>
  <c r="J57" i="210"/>
  <c r="H57" i="210"/>
  <c r="K56" i="210"/>
  <c r="J56" i="210"/>
  <c r="H56" i="210"/>
  <c r="K55" i="210"/>
  <c r="J55" i="210"/>
  <c r="H55" i="210"/>
  <c r="J54" i="210"/>
  <c r="AA6" i="210" s="1"/>
  <c r="G54" i="210"/>
  <c r="H54" i="210" s="1"/>
  <c r="Y6" i="210" s="1"/>
  <c r="K53" i="210"/>
  <c r="J53" i="210"/>
  <c r="H53" i="210"/>
  <c r="K52" i="210"/>
  <c r="J52" i="210"/>
  <c r="H52" i="210"/>
  <c r="K51" i="210"/>
  <c r="J51" i="210"/>
  <c r="H51" i="210"/>
  <c r="K50" i="210"/>
  <c r="J50" i="210"/>
  <c r="H50" i="210"/>
  <c r="K49" i="210"/>
  <c r="J49" i="210"/>
  <c r="H49" i="210"/>
  <c r="K48" i="210"/>
  <c r="J48" i="210"/>
  <c r="H48" i="210"/>
  <c r="K47" i="210"/>
  <c r="J47" i="210"/>
  <c r="H47" i="210"/>
  <c r="K46" i="210"/>
  <c r="J46" i="210"/>
  <c r="H46" i="210"/>
  <c r="K45" i="210"/>
  <c r="J45" i="210"/>
  <c r="H45" i="210"/>
  <c r="K44" i="210"/>
  <c r="J44" i="210"/>
  <c r="H44" i="210"/>
  <c r="K43" i="210"/>
  <c r="J43" i="210"/>
  <c r="H43" i="210"/>
  <c r="K42" i="210"/>
  <c r="J42" i="210"/>
  <c r="H42" i="210"/>
  <c r="K41" i="210"/>
  <c r="J41" i="210"/>
  <c r="H41" i="210"/>
  <c r="K40" i="210"/>
  <c r="J40" i="210"/>
  <c r="H40" i="210"/>
  <c r="K39" i="210"/>
  <c r="J39" i="210"/>
  <c r="H39" i="210"/>
  <c r="K38" i="210"/>
  <c r="J38" i="210"/>
  <c r="H38" i="210"/>
  <c r="J37" i="210"/>
  <c r="AA5" i="210" s="1"/>
  <c r="G37" i="210"/>
  <c r="K36" i="210"/>
  <c r="J36" i="210"/>
  <c r="H36" i="210"/>
  <c r="K35" i="210"/>
  <c r="J35" i="210"/>
  <c r="H35" i="210"/>
  <c r="K34" i="210"/>
  <c r="J34" i="210"/>
  <c r="H34" i="210"/>
  <c r="K33" i="210"/>
  <c r="J33" i="210"/>
  <c r="H33" i="210"/>
  <c r="K32" i="210"/>
  <c r="J32" i="210"/>
  <c r="H32" i="210"/>
  <c r="K31" i="210"/>
  <c r="J31" i="210"/>
  <c r="H31" i="210"/>
  <c r="K30" i="210"/>
  <c r="J30" i="210"/>
  <c r="H30" i="210"/>
  <c r="K29" i="210"/>
  <c r="J29" i="210"/>
  <c r="H29" i="210"/>
  <c r="K28" i="210"/>
  <c r="J28" i="210"/>
  <c r="H28" i="210"/>
  <c r="K27" i="210"/>
  <c r="J27" i="210"/>
  <c r="H27" i="210"/>
  <c r="K26" i="210"/>
  <c r="J26" i="210"/>
  <c r="H26" i="210"/>
  <c r="K25" i="210"/>
  <c r="J25" i="210"/>
  <c r="H25" i="210"/>
  <c r="K24" i="210"/>
  <c r="J24" i="210"/>
  <c r="H24" i="210"/>
  <c r="K23" i="210"/>
  <c r="J23" i="210"/>
  <c r="H23" i="210"/>
  <c r="K22" i="210"/>
  <c r="J22" i="210"/>
  <c r="H22" i="210"/>
  <c r="K21" i="210"/>
  <c r="J21" i="210"/>
  <c r="H21" i="210"/>
  <c r="J20" i="210"/>
  <c r="AA4" i="210" s="1"/>
  <c r="K19" i="210"/>
  <c r="J19" i="210"/>
  <c r="K18" i="210"/>
  <c r="J18" i="210"/>
  <c r="H18" i="210"/>
  <c r="K17" i="210"/>
  <c r="H17" i="210"/>
  <c r="K16" i="210"/>
  <c r="J16" i="210"/>
  <c r="H16" i="210"/>
  <c r="K15" i="210"/>
  <c r="J15" i="210"/>
  <c r="H15" i="210"/>
  <c r="K14" i="210"/>
  <c r="J14" i="210"/>
  <c r="H14" i="210"/>
  <c r="K13" i="210"/>
  <c r="J13" i="210"/>
  <c r="H13" i="210"/>
  <c r="K12" i="210"/>
  <c r="J12" i="210"/>
  <c r="H12" i="210"/>
  <c r="K11" i="210"/>
  <c r="J11" i="210"/>
  <c r="H11" i="210"/>
  <c r="K10" i="210"/>
  <c r="J10" i="210"/>
  <c r="H10" i="210"/>
  <c r="K9" i="210"/>
  <c r="J9" i="210"/>
  <c r="H9" i="210"/>
  <c r="K8" i="210"/>
  <c r="J8" i="210"/>
  <c r="H8" i="210"/>
  <c r="K7" i="210"/>
  <c r="J7" i="210"/>
  <c r="H7" i="210"/>
  <c r="K6" i="210"/>
  <c r="J6" i="210"/>
  <c r="H6" i="210"/>
  <c r="K5" i="210"/>
  <c r="J5" i="210"/>
  <c r="H5" i="210"/>
  <c r="K4" i="210"/>
  <c r="J4" i="210"/>
  <c r="CL22" i="208"/>
  <c r="CI22" i="208"/>
  <c r="CJ22" i="208" s="1"/>
  <c r="CD22" i="208"/>
  <c r="CA22" i="208"/>
  <c r="CE22" i="208" s="1"/>
  <c r="BV22" i="208"/>
  <c r="BS22" i="208"/>
  <c r="BT22" i="208" s="1"/>
  <c r="BN22" i="208"/>
  <c r="BK22" i="208"/>
  <c r="BO22" i="208" s="1"/>
  <c r="BF22" i="208"/>
  <c r="BC22" i="208"/>
  <c r="BD22" i="208" s="1"/>
  <c r="AX22" i="208"/>
  <c r="AU22" i="208"/>
  <c r="AY22" i="208" s="1"/>
  <c r="AP22" i="208"/>
  <c r="AM22" i="208"/>
  <c r="AN22" i="208" s="1"/>
  <c r="AH22" i="208"/>
  <c r="AE22" i="208"/>
  <c r="AI22" i="208" s="1"/>
  <c r="Z22" i="208"/>
  <c r="W22" i="208"/>
  <c r="X22" i="208" s="1"/>
  <c r="R22" i="208"/>
  <c r="O22" i="208"/>
  <c r="S22" i="208" s="1"/>
  <c r="J22" i="208"/>
  <c r="G22" i="208"/>
  <c r="H22" i="208" s="1"/>
  <c r="CM21" i="208"/>
  <c r="CL21" i="208"/>
  <c r="CJ21" i="208"/>
  <c r="CE21" i="208"/>
  <c r="CD21" i="208"/>
  <c r="CB21" i="208"/>
  <c r="BW21" i="208"/>
  <c r="BV21" i="208"/>
  <c r="BT21" i="208"/>
  <c r="BO21" i="208"/>
  <c r="BN21" i="208"/>
  <c r="BL21" i="208"/>
  <c r="BG21" i="208"/>
  <c r="BF21" i="208"/>
  <c r="BD21" i="208"/>
  <c r="AY21" i="208"/>
  <c r="AX21" i="208"/>
  <c r="AV21" i="208"/>
  <c r="AQ21" i="208"/>
  <c r="AP21" i="208"/>
  <c r="AN21" i="208"/>
  <c r="AI21" i="208"/>
  <c r="AH21" i="208"/>
  <c r="AF21" i="208"/>
  <c r="AA21" i="208"/>
  <c r="Z21" i="208"/>
  <c r="X21" i="208"/>
  <c r="S21" i="208"/>
  <c r="R21" i="208"/>
  <c r="P21" i="208"/>
  <c r="K21" i="208"/>
  <c r="J21" i="208"/>
  <c r="H21" i="208"/>
  <c r="CM20" i="208"/>
  <c r="CL20" i="208"/>
  <c r="CJ20" i="208"/>
  <c r="CE20" i="208"/>
  <c r="CD20" i="208"/>
  <c r="CB20" i="208"/>
  <c r="BW20" i="208"/>
  <c r="BV20" i="208"/>
  <c r="BT20" i="208"/>
  <c r="BO20" i="208"/>
  <c r="BN20" i="208"/>
  <c r="BL20" i="208"/>
  <c r="BG20" i="208"/>
  <c r="BF20" i="208"/>
  <c r="BD20" i="208"/>
  <c r="AY20" i="208"/>
  <c r="AX20" i="208"/>
  <c r="AV20" i="208"/>
  <c r="AQ20" i="208"/>
  <c r="AP20" i="208"/>
  <c r="AN20" i="208"/>
  <c r="AI20" i="208"/>
  <c r="AH20" i="208"/>
  <c r="AF20" i="208"/>
  <c r="AA20" i="208"/>
  <c r="Z20" i="208"/>
  <c r="X20" i="208"/>
  <c r="S20" i="208"/>
  <c r="R20" i="208"/>
  <c r="P20" i="208"/>
  <c r="K20" i="208"/>
  <c r="J20" i="208"/>
  <c r="H20" i="208"/>
  <c r="CM19" i="208"/>
  <c r="CL19" i="208"/>
  <c r="CJ19" i="208"/>
  <c r="CE19" i="208"/>
  <c r="CD19" i="208"/>
  <c r="CB19" i="208"/>
  <c r="BW19" i="208"/>
  <c r="BV19" i="208"/>
  <c r="BT19" i="208"/>
  <c r="BO19" i="208"/>
  <c r="BN19" i="208"/>
  <c r="BL19" i="208"/>
  <c r="BG19" i="208"/>
  <c r="BF19" i="208"/>
  <c r="BD19" i="208"/>
  <c r="AY19" i="208"/>
  <c r="AX19" i="208"/>
  <c r="AV19" i="208"/>
  <c r="AQ19" i="208"/>
  <c r="AP19" i="208"/>
  <c r="AN19" i="208"/>
  <c r="AI19" i="208"/>
  <c r="AH19" i="208"/>
  <c r="AF19" i="208"/>
  <c r="AA19" i="208"/>
  <c r="Z19" i="208"/>
  <c r="X19" i="208"/>
  <c r="S19" i="208"/>
  <c r="R19" i="208"/>
  <c r="P19" i="208"/>
  <c r="K19" i="208"/>
  <c r="J19" i="208"/>
  <c r="H19" i="208"/>
  <c r="CM18" i="208"/>
  <c r="CL18" i="208"/>
  <c r="CJ18" i="208"/>
  <c r="CE18" i="208"/>
  <c r="CD18" i="208"/>
  <c r="CB18" i="208"/>
  <c r="BW18" i="208"/>
  <c r="BV18" i="208"/>
  <c r="BT18" i="208"/>
  <c r="BO18" i="208"/>
  <c r="BN18" i="208"/>
  <c r="BL18" i="208"/>
  <c r="BG18" i="208"/>
  <c r="BF18" i="208"/>
  <c r="BD18" i="208"/>
  <c r="AY18" i="208"/>
  <c r="AX18" i="208"/>
  <c r="AV18" i="208"/>
  <c r="AQ18" i="208"/>
  <c r="AP18" i="208"/>
  <c r="AN18" i="208"/>
  <c r="AI18" i="208"/>
  <c r="AH18" i="208"/>
  <c r="AF18" i="208"/>
  <c r="AA18" i="208"/>
  <c r="Z18" i="208"/>
  <c r="X18" i="208"/>
  <c r="S18" i="208"/>
  <c r="R18" i="208"/>
  <c r="P18" i="208"/>
  <c r="K18" i="208"/>
  <c r="J18" i="208"/>
  <c r="H18" i="208"/>
  <c r="CM17" i="208"/>
  <c r="CL17" i="208"/>
  <c r="CJ17" i="208"/>
  <c r="CE17" i="208"/>
  <c r="CD17" i="208"/>
  <c r="CB17" i="208"/>
  <c r="BW17" i="208"/>
  <c r="BV17" i="208"/>
  <c r="BT17" i="208"/>
  <c r="BO17" i="208"/>
  <c r="BN17" i="208"/>
  <c r="BL17" i="208"/>
  <c r="BG17" i="208"/>
  <c r="BF17" i="208"/>
  <c r="BD17" i="208"/>
  <c r="AY17" i="208"/>
  <c r="AX17" i="208"/>
  <c r="AV17" i="208"/>
  <c r="AQ17" i="208"/>
  <c r="AP17" i="208"/>
  <c r="AN17" i="208"/>
  <c r="AI17" i="208"/>
  <c r="AH17" i="208"/>
  <c r="AF17" i="208"/>
  <c r="AA17" i="208"/>
  <c r="Z17" i="208"/>
  <c r="X17" i="208"/>
  <c r="S17" i="208"/>
  <c r="R17" i="208"/>
  <c r="P17" i="208"/>
  <c r="K17" i="208"/>
  <c r="J17" i="208"/>
  <c r="H17" i="208"/>
  <c r="CM16" i="208"/>
  <c r="CL16" i="208"/>
  <c r="CJ16" i="208"/>
  <c r="CE16" i="208"/>
  <c r="CD16" i="208"/>
  <c r="CB16" i="208"/>
  <c r="BW16" i="208"/>
  <c r="BV16" i="208"/>
  <c r="BT16" i="208"/>
  <c r="BO16" i="208"/>
  <c r="BN16" i="208"/>
  <c r="BL16" i="208"/>
  <c r="BG16" i="208"/>
  <c r="BF16" i="208"/>
  <c r="BD16" i="208"/>
  <c r="AY16" i="208"/>
  <c r="AX16" i="208"/>
  <c r="AV16" i="208"/>
  <c r="AQ16" i="208"/>
  <c r="AP16" i="208"/>
  <c r="AN16" i="208"/>
  <c r="AI16" i="208"/>
  <c r="AH16" i="208"/>
  <c r="AF16" i="208"/>
  <c r="AA16" i="208"/>
  <c r="Z16" i="208"/>
  <c r="X16" i="208"/>
  <c r="S16" i="208"/>
  <c r="R16" i="208"/>
  <c r="P16" i="208"/>
  <c r="K16" i="208"/>
  <c r="J16" i="208"/>
  <c r="H16" i="208"/>
  <c r="CM15" i="208"/>
  <c r="CL15" i="208"/>
  <c r="CJ15" i="208"/>
  <c r="CE15" i="208"/>
  <c r="CD15" i="208"/>
  <c r="CB15" i="208"/>
  <c r="BW15" i="208"/>
  <c r="BV15" i="208"/>
  <c r="BT15" i="208"/>
  <c r="BO15" i="208"/>
  <c r="BN15" i="208"/>
  <c r="BL15" i="208"/>
  <c r="BG15" i="208"/>
  <c r="BF15" i="208"/>
  <c r="BD15" i="208"/>
  <c r="AY15" i="208"/>
  <c r="AX15" i="208"/>
  <c r="AV15" i="208"/>
  <c r="AQ15" i="208"/>
  <c r="AP15" i="208"/>
  <c r="AN15" i="208"/>
  <c r="AI15" i="208"/>
  <c r="AH15" i="208"/>
  <c r="AF15" i="208"/>
  <c r="AA15" i="208"/>
  <c r="Z15" i="208"/>
  <c r="X15" i="208"/>
  <c r="S15" i="208"/>
  <c r="R15" i="208"/>
  <c r="P15" i="208"/>
  <c r="K15" i="208"/>
  <c r="J15" i="208"/>
  <c r="H15" i="208"/>
  <c r="CM14" i="208"/>
  <c r="CL14" i="208"/>
  <c r="CJ14" i="208"/>
  <c r="CE14" i="208"/>
  <c r="CD14" i="208"/>
  <c r="CB14" i="208"/>
  <c r="BW14" i="208"/>
  <c r="BV14" i="208"/>
  <c r="BT14" i="208"/>
  <c r="BO14" i="208"/>
  <c r="BN14" i="208"/>
  <c r="BL14" i="208"/>
  <c r="BG14" i="208"/>
  <c r="BF14" i="208"/>
  <c r="BD14" i="208"/>
  <c r="AY14" i="208"/>
  <c r="AX14" i="208"/>
  <c r="AV14" i="208"/>
  <c r="AQ14" i="208"/>
  <c r="AP14" i="208"/>
  <c r="AN14" i="208"/>
  <c r="AI14" i="208"/>
  <c r="AH14" i="208"/>
  <c r="AF14" i="208"/>
  <c r="AA14" i="208"/>
  <c r="Z14" i="208"/>
  <c r="X14" i="208"/>
  <c r="S14" i="208"/>
  <c r="R14" i="208"/>
  <c r="P14" i="208"/>
  <c r="K14" i="208"/>
  <c r="J14" i="208"/>
  <c r="H14" i="208"/>
  <c r="CM13" i="208"/>
  <c r="CL13" i="208"/>
  <c r="CJ13" i="208"/>
  <c r="CE13" i="208"/>
  <c r="CD13" i="208"/>
  <c r="CB13" i="208"/>
  <c r="BW13" i="208"/>
  <c r="BV13" i="208"/>
  <c r="BT13" i="208"/>
  <c r="BO13" i="208"/>
  <c r="BN13" i="208"/>
  <c r="BL13" i="208"/>
  <c r="BG13" i="208"/>
  <c r="BF13" i="208"/>
  <c r="BD13" i="208"/>
  <c r="AY13" i="208"/>
  <c r="AX13" i="208"/>
  <c r="AV13" i="208"/>
  <c r="AQ13" i="208"/>
  <c r="AP13" i="208"/>
  <c r="AN13" i="208"/>
  <c r="AI13" i="208"/>
  <c r="AH13" i="208"/>
  <c r="AF13" i="208"/>
  <c r="AA13" i="208"/>
  <c r="Z13" i="208"/>
  <c r="X13" i="208"/>
  <c r="S13" i="208"/>
  <c r="R13" i="208"/>
  <c r="P13" i="208"/>
  <c r="K13" i="208"/>
  <c r="J13" i="208"/>
  <c r="H13" i="208"/>
  <c r="CM12" i="208"/>
  <c r="CL12" i="208"/>
  <c r="CJ12" i="208"/>
  <c r="CE12" i="208"/>
  <c r="CD12" i="208"/>
  <c r="CB12" i="208"/>
  <c r="BW12" i="208"/>
  <c r="BV12" i="208"/>
  <c r="BT12" i="208"/>
  <c r="BO12" i="208"/>
  <c r="BN12" i="208"/>
  <c r="BL12" i="208"/>
  <c r="BG12" i="208"/>
  <c r="BF12" i="208"/>
  <c r="BD12" i="208"/>
  <c r="AY12" i="208"/>
  <c r="AX12" i="208"/>
  <c r="AV12" i="208"/>
  <c r="AQ12" i="208"/>
  <c r="AP12" i="208"/>
  <c r="AN12" i="208"/>
  <c r="AI12" i="208"/>
  <c r="AH12" i="208"/>
  <c r="AF12" i="208"/>
  <c r="AA12" i="208"/>
  <c r="Z12" i="208"/>
  <c r="X12" i="208"/>
  <c r="S12" i="208"/>
  <c r="R12" i="208"/>
  <c r="P12" i="208"/>
  <c r="K12" i="208"/>
  <c r="J12" i="208"/>
  <c r="H12" i="208"/>
  <c r="CM11" i="208"/>
  <c r="CL11" i="208"/>
  <c r="CJ11" i="208"/>
  <c r="CE11" i="208"/>
  <c r="CD11" i="208"/>
  <c r="CB11" i="208"/>
  <c r="BW11" i="208"/>
  <c r="BV11" i="208"/>
  <c r="BT11" i="208"/>
  <c r="BO11" i="208"/>
  <c r="BN11" i="208"/>
  <c r="BL11" i="208"/>
  <c r="BG11" i="208"/>
  <c r="BF11" i="208"/>
  <c r="BD11" i="208"/>
  <c r="AY11" i="208"/>
  <c r="AX11" i="208"/>
  <c r="AV11" i="208"/>
  <c r="AQ11" i="208"/>
  <c r="AP11" i="208"/>
  <c r="AN11" i="208"/>
  <c r="AI11" i="208"/>
  <c r="AH11" i="208"/>
  <c r="AF11" i="208"/>
  <c r="AA11" i="208"/>
  <c r="Z11" i="208"/>
  <c r="X11" i="208"/>
  <c r="S11" i="208"/>
  <c r="R11" i="208"/>
  <c r="P11" i="208"/>
  <c r="K11" i="208"/>
  <c r="J11" i="208"/>
  <c r="H11" i="208"/>
  <c r="CM10" i="208"/>
  <c r="CL10" i="208"/>
  <c r="CJ10" i="208"/>
  <c r="CE10" i="208"/>
  <c r="CD10" i="208"/>
  <c r="CB10" i="208"/>
  <c r="BW10" i="208"/>
  <c r="BV10" i="208"/>
  <c r="BT10" i="208"/>
  <c r="BO10" i="208"/>
  <c r="BN10" i="208"/>
  <c r="BL10" i="208"/>
  <c r="BG10" i="208"/>
  <c r="BF10" i="208"/>
  <c r="BD10" i="208"/>
  <c r="AY10" i="208"/>
  <c r="AX10" i="208"/>
  <c r="AV10" i="208"/>
  <c r="AQ10" i="208"/>
  <c r="AP10" i="208"/>
  <c r="AN10" i="208"/>
  <c r="AI10" i="208"/>
  <c r="AH10" i="208"/>
  <c r="AF10" i="208"/>
  <c r="AA10" i="208"/>
  <c r="Z10" i="208"/>
  <c r="X10" i="208"/>
  <c r="S10" i="208"/>
  <c r="R10" i="208"/>
  <c r="P10" i="208"/>
  <c r="K10" i="208"/>
  <c r="J10" i="208"/>
  <c r="H10" i="208"/>
  <c r="CM9" i="208"/>
  <c r="CL9" i="208"/>
  <c r="CJ9" i="208"/>
  <c r="CE9" i="208"/>
  <c r="CD9" i="208"/>
  <c r="CB9" i="208"/>
  <c r="BW9" i="208"/>
  <c r="BV9" i="208"/>
  <c r="BT9" i="208"/>
  <c r="BO9" i="208"/>
  <c r="BN9" i="208"/>
  <c r="BL9" i="208"/>
  <c r="BG9" i="208"/>
  <c r="BF9" i="208"/>
  <c r="BD9" i="208"/>
  <c r="AY9" i="208"/>
  <c r="AX9" i="208"/>
  <c r="AV9" i="208"/>
  <c r="AQ9" i="208"/>
  <c r="AP9" i="208"/>
  <c r="AN9" i="208"/>
  <c r="AI9" i="208"/>
  <c r="AH9" i="208"/>
  <c r="AF9" i="208"/>
  <c r="AA9" i="208"/>
  <c r="Z9" i="208"/>
  <c r="X9" i="208"/>
  <c r="S9" i="208"/>
  <c r="R9" i="208"/>
  <c r="P9" i="208"/>
  <c r="K9" i="208"/>
  <c r="J9" i="208"/>
  <c r="H9" i="208"/>
  <c r="CM8" i="208"/>
  <c r="CL8" i="208"/>
  <c r="CJ8" i="208"/>
  <c r="CE8" i="208"/>
  <c r="CD8" i="208"/>
  <c r="CB8" i="208"/>
  <c r="BW8" i="208"/>
  <c r="BV8" i="208"/>
  <c r="BT8" i="208"/>
  <c r="BO8" i="208"/>
  <c r="BN8" i="208"/>
  <c r="BL8" i="208"/>
  <c r="BG8" i="208"/>
  <c r="BF8" i="208"/>
  <c r="BD8" i="208"/>
  <c r="AY8" i="208"/>
  <c r="AX8" i="208"/>
  <c r="AV8" i="208"/>
  <c r="AQ8" i="208"/>
  <c r="AP8" i="208"/>
  <c r="AN8" i="208"/>
  <c r="AI8" i="208"/>
  <c r="AH8" i="208"/>
  <c r="AF8" i="208"/>
  <c r="AA8" i="208"/>
  <c r="Z8" i="208"/>
  <c r="X8" i="208"/>
  <c r="S8" i="208"/>
  <c r="R8" i="208"/>
  <c r="P8" i="208"/>
  <c r="K8" i="208"/>
  <c r="J8" i="208"/>
  <c r="H8" i="208"/>
  <c r="CM7" i="208"/>
  <c r="CL7" i="208"/>
  <c r="CJ7" i="208"/>
  <c r="CE7" i="208"/>
  <c r="CD7" i="208"/>
  <c r="CB7" i="208"/>
  <c r="BW7" i="208"/>
  <c r="BV7" i="208"/>
  <c r="BT7" i="208"/>
  <c r="BO7" i="208"/>
  <c r="BN7" i="208"/>
  <c r="BL7" i="208"/>
  <c r="BG7" i="208"/>
  <c r="BF7" i="208"/>
  <c r="BD7" i="208"/>
  <c r="AY7" i="208"/>
  <c r="AX7" i="208"/>
  <c r="AV7" i="208"/>
  <c r="AQ7" i="208"/>
  <c r="AP7" i="208"/>
  <c r="AN7" i="208"/>
  <c r="AI7" i="208"/>
  <c r="AH7" i="208"/>
  <c r="AF7" i="208"/>
  <c r="AA7" i="208"/>
  <c r="Z7" i="208"/>
  <c r="X7" i="208"/>
  <c r="S7" i="208"/>
  <c r="R7" i="208"/>
  <c r="P7" i="208"/>
  <c r="K7" i="208"/>
  <c r="J7" i="208"/>
  <c r="H7" i="208"/>
  <c r="CM6" i="208"/>
  <c r="CL6" i="208"/>
  <c r="CJ6" i="208"/>
  <c r="CE6" i="208"/>
  <c r="CD6" i="208"/>
  <c r="CB6" i="208"/>
  <c r="BW6" i="208"/>
  <c r="BV6" i="208"/>
  <c r="BT6" i="208"/>
  <c r="BO6" i="208"/>
  <c r="BN6" i="208"/>
  <c r="BL6" i="208"/>
  <c r="BG6" i="208"/>
  <c r="BF6" i="208"/>
  <c r="BD6" i="208"/>
  <c r="AY6" i="208"/>
  <c r="AX6" i="208"/>
  <c r="AV6" i="208"/>
  <c r="AQ6" i="208"/>
  <c r="AP6" i="208"/>
  <c r="AN6" i="208"/>
  <c r="AI6" i="208"/>
  <c r="AH6" i="208"/>
  <c r="AF6" i="208"/>
  <c r="AA6" i="208"/>
  <c r="Z6" i="208"/>
  <c r="X6" i="208"/>
  <c r="S6" i="208"/>
  <c r="R6" i="208"/>
  <c r="P6" i="208"/>
  <c r="K6" i="208"/>
  <c r="J6" i="208"/>
  <c r="H6" i="208"/>
  <c r="BF22" i="207"/>
  <c r="BC22" i="207"/>
  <c r="BD22" i="207" s="1"/>
  <c r="AX22" i="207"/>
  <c r="AU22" i="207"/>
  <c r="AV22" i="207" s="1"/>
  <c r="AP22" i="207"/>
  <c r="AM22" i="207"/>
  <c r="AN22" i="207" s="1"/>
  <c r="AH22" i="207"/>
  <c r="AE22" i="207"/>
  <c r="AI22" i="207" s="1"/>
  <c r="Z22" i="207"/>
  <c r="W22" i="207"/>
  <c r="X22" i="207" s="1"/>
  <c r="R22" i="207"/>
  <c r="O22" i="207"/>
  <c r="S22" i="207" s="1"/>
  <c r="J22" i="207"/>
  <c r="G22" i="207"/>
  <c r="BG21" i="207"/>
  <c r="BF21" i="207"/>
  <c r="BD21" i="207"/>
  <c r="AY21" i="207"/>
  <c r="AX21" i="207"/>
  <c r="AV21" i="207"/>
  <c r="AQ21" i="207"/>
  <c r="AP21" i="207"/>
  <c r="AN21" i="207"/>
  <c r="AI21" i="207"/>
  <c r="AH21" i="207"/>
  <c r="AF21" i="207"/>
  <c r="AA21" i="207"/>
  <c r="Z21" i="207"/>
  <c r="X21" i="207"/>
  <c r="S21" i="207"/>
  <c r="R21" i="207"/>
  <c r="P21" i="207"/>
  <c r="K21" i="207"/>
  <c r="J21" i="207"/>
  <c r="H21" i="207"/>
  <c r="BG20" i="207"/>
  <c r="BF20" i="207"/>
  <c r="BD20" i="207"/>
  <c r="AY20" i="207"/>
  <c r="AX20" i="207"/>
  <c r="AV20" i="207"/>
  <c r="AQ20" i="207"/>
  <c r="AP20" i="207"/>
  <c r="AN20" i="207"/>
  <c r="AI20" i="207"/>
  <c r="AH20" i="207"/>
  <c r="AF20" i="207"/>
  <c r="AA20" i="207"/>
  <c r="Z20" i="207"/>
  <c r="X20" i="207"/>
  <c r="S20" i="207"/>
  <c r="R20" i="207"/>
  <c r="P20" i="207"/>
  <c r="K20" i="207"/>
  <c r="J20" i="207"/>
  <c r="H20" i="207"/>
  <c r="BG19" i="207"/>
  <c r="BF19" i="207"/>
  <c r="BD19" i="207"/>
  <c r="AY19" i="207"/>
  <c r="AX19" i="207"/>
  <c r="AV19" i="207"/>
  <c r="AQ19" i="207"/>
  <c r="AP19" i="207"/>
  <c r="AN19" i="207"/>
  <c r="AI19" i="207"/>
  <c r="AH19" i="207"/>
  <c r="AF19" i="207"/>
  <c r="AA19" i="207"/>
  <c r="Z19" i="207"/>
  <c r="X19" i="207"/>
  <c r="S19" i="207"/>
  <c r="R19" i="207"/>
  <c r="P19" i="207"/>
  <c r="K19" i="207"/>
  <c r="J19" i="207"/>
  <c r="H19" i="207"/>
  <c r="BG18" i="207"/>
  <c r="BF18" i="207"/>
  <c r="BD18" i="207"/>
  <c r="AY18" i="207"/>
  <c r="AX18" i="207"/>
  <c r="AV18" i="207"/>
  <c r="AQ18" i="207"/>
  <c r="AP18" i="207"/>
  <c r="AN18" i="207"/>
  <c r="AI18" i="207"/>
  <c r="AH18" i="207"/>
  <c r="AF18" i="207"/>
  <c r="AA18" i="207"/>
  <c r="Z18" i="207"/>
  <c r="X18" i="207"/>
  <c r="S18" i="207"/>
  <c r="R18" i="207"/>
  <c r="P18" i="207"/>
  <c r="K18" i="207"/>
  <c r="J18" i="207"/>
  <c r="H18" i="207"/>
  <c r="BG17" i="207"/>
  <c r="BF17" i="207"/>
  <c r="BD17" i="207"/>
  <c r="AY17" i="207"/>
  <c r="AX17" i="207"/>
  <c r="AV17" i="207"/>
  <c r="AQ17" i="207"/>
  <c r="AP17" i="207"/>
  <c r="AN17" i="207"/>
  <c r="AI17" i="207"/>
  <c r="AH17" i="207"/>
  <c r="AF17" i="207"/>
  <c r="AA17" i="207"/>
  <c r="Z17" i="207"/>
  <c r="X17" i="207"/>
  <c r="S17" i="207"/>
  <c r="R17" i="207"/>
  <c r="P17" i="207"/>
  <c r="K17" i="207"/>
  <c r="J17" i="207"/>
  <c r="H17" i="207"/>
  <c r="BG16" i="207"/>
  <c r="BF16" i="207"/>
  <c r="BD16" i="207"/>
  <c r="AY16" i="207"/>
  <c r="AX16" i="207"/>
  <c r="AV16" i="207"/>
  <c r="AQ16" i="207"/>
  <c r="AP16" i="207"/>
  <c r="AN16" i="207"/>
  <c r="AI16" i="207"/>
  <c r="AH16" i="207"/>
  <c r="AF16" i="207"/>
  <c r="AA16" i="207"/>
  <c r="Z16" i="207"/>
  <c r="X16" i="207"/>
  <c r="S16" i="207"/>
  <c r="R16" i="207"/>
  <c r="P16" i="207"/>
  <c r="K16" i="207"/>
  <c r="J16" i="207"/>
  <c r="H16" i="207"/>
  <c r="BG15" i="207"/>
  <c r="BF15" i="207"/>
  <c r="BD15" i="207"/>
  <c r="AY15" i="207"/>
  <c r="AX15" i="207"/>
  <c r="AV15" i="207"/>
  <c r="AQ15" i="207"/>
  <c r="AP15" i="207"/>
  <c r="AN15" i="207"/>
  <c r="AI15" i="207"/>
  <c r="AH15" i="207"/>
  <c r="AF15" i="207"/>
  <c r="AA15" i="207"/>
  <c r="Z15" i="207"/>
  <c r="X15" i="207"/>
  <c r="S15" i="207"/>
  <c r="R15" i="207"/>
  <c r="P15" i="207"/>
  <c r="K15" i="207"/>
  <c r="J15" i="207"/>
  <c r="H15" i="207"/>
  <c r="BG14" i="207"/>
  <c r="BF14" i="207"/>
  <c r="BD14" i="207"/>
  <c r="AY14" i="207"/>
  <c r="AX14" i="207"/>
  <c r="AV14" i="207"/>
  <c r="AQ14" i="207"/>
  <c r="AP14" i="207"/>
  <c r="AN14" i="207"/>
  <c r="AI14" i="207"/>
  <c r="AH14" i="207"/>
  <c r="AF14" i="207"/>
  <c r="AA14" i="207"/>
  <c r="Z14" i="207"/>
  <c r="X14" i="207"/>
  <c r="S14" i="207"/>
  <c r="R14" i="207"/>
  <c r="P14" i="207"/>
  <c r="K14" i="207"/>
  <c r="J14" i="207"/>
  <c r="H14" i="207"/>
  <c r="BG13" i="207"/>
  <c r="BF13" i="207"/>
  <c r="BD13" i="207"/>
  <c r="AY13" i="207"/>
  <c r="AX13" i="207"/>
  <c r="AV13" i="207"/>
  <c r="AQ13" i="207"/>
  <c r="AP13" i="207"/>
  <c r="AN13" i="207"/>
  <c r="AI13" i="207"/>
  <c r="AH13" i="207"/>
  <c r="AF13" i="207"/>
  <c r="AA13" i="207"/>
  <c r="Z13" i="207"/>
  <c r="X13" i="207"/>
  <c r="S13" i="207"/>
  <c r="R13" i="207"/>
  <c r="P13" i="207"/>
  <c r="K13" i="207"/>
  <c r="J13" i="207"/>
  <c r="H13" i="207"/>
  <c r="BG12" i="207"/>
  <c r="BF12" i="207"/>
  <c r="BD12" i="207"/>
  <c r="AY12" i="207"/>
  <c r="AX12" i="207"/>
  <c r="AV12" i="207"/>
  <c r="AQ12" i="207"/>
  <c r="AP12" i="207"/>
  <c r="AN12" i="207"/>
  <c r="AI12" i="207"/>
  <c r="AH12" i="207"/>
  <c r="AF12" i="207"/>
  <c r="AA12" i="207"/>
  <c r="Z12" i="207"/>
  <c r="X12" i="207"/>
  <c r="S12" i="207"/>
  <c r="R12" i="207"/>
  <c r="P12" i="207"/>
  <c r="K12" i="207"/>
  <c r="J12" i="207"/>
  <c r="H12" i="207"/>
  <c r="BG11" i="207"/>
  <c r="BF11" i="207"/>
  <c r="BD11" i="207"/>
  <c r="AY11" i="207"/>
  <c r="AX11" i="207"/>
  <c r="AV11" i="207"/>
  <c r="AQ11" i="207"/>
  <c r="AP11" i="207"/>
  <c r="AN11" i="207"/>
  <c r="AI11" i="207"/>
  <c r="AH11" i="207"/>
  <c r="AF11" i="207"/>
  <c r="AA11" i="207"/>
  <c r="Z11" i="207"/>
  <c r="X11" i="207"/>
  <c r="S11" i="207"/>
  <c r="R11" i="207"/>
  <c r="P11" i="207"/>
  <c r="K11" i="207"/>
  <c r="J11" i="207"/>
  <c r="H11" i="207"/>
  <c r="BG10" i="207"/>
  <c r="BF10" i="207"/>
  <c r="BD10" i="207"/>
  <c r="AY10" i="207"/>
  <c r="AX10" i="207"/>
  <c r="AV10" i="207"/>
  <c r="AQ10" i="207"/>
  <c r="AP10" i="207"/>
  <c r="AN10" i="207"/>
  <c r="AI10" i="207"/>
  <c r="AH10" i="207"/>
  <c r="AF10" i="207"/>
  <c r="AA10" i="207"/>
  <c r="Z10" i="207"/>
  <c r="X10" i="207"/>
  <c r="S10" i="207"/>
  <c r="R10" i="207"/>
  <c r="P10" i="207"/>
  <c r="K10" i="207"/>
  <c r="J10" i="207"/>
  <c r="H10" i="207"/>
  <c r="BG9" i="207"/>
  <c r="BF9" i="207"/>
  <c r="BD9" i="207"/>
  <c r="AY9" i="207"/>
  <c r="AX9" i="207"/>
  <c r="AV9" i="207"/>
  <c r="AQ9" i="207"/>
  <c r="AP9" i="207"/>
  <c r="AN9" i="207"/>
  <c r="AI9" i="207"/>
  <c r="AH9" i="207"/>
  <c r="AF9" i="207"/>
  <c r="AA9" i="207"/>
  <c r="Z9" i="207"/>
  <c r="X9" i="207"/>
  <c r="S9" i="207"/>
  <c r="R9" i="207"/>
  <c r="P9" i="207"/>
  <c r="K9" i="207"/>
  <c r="J9" i="207"/>
  <c r="H9" i="207"/>
  <c r="BG8" i="207"/>
  <c r="BF8" i="207"/>
  <c r="BD8" i="207"/>
  <c r="AY8" i="207"/>
  <c r="AX8" i="207"/>
  <c r="AV8" i="207"/>
  <c r="AQ8" i="207"/>
  <c r="AP8" i="207"/>
  <c r="AN8" i="207"/>
  <c r="AI8" i="207"/>
  <c r="AH8" i="207"/>
  <c r="AF8" i="207"/>
  <c r="AA8" i="207"/>
  <c r="Z8" i="207"/>
  <c r="X8" i="207"/>
  <c r="S8" i="207"/>
  <c r="R8" i="207"/>
  <c r="P8" i="207"/>
  <c r="K8" i="207"/>
  <c r="J8" i="207"/>
  <c r="H8" i="207"/>
  <c r="BG7" i="207"/>
  <c r="BF7" i="207"/>
  <c r="BD7" i="207"/>
  <c r="AI7" i="207"/>
  <c r="AH7" i="207"/>
  <c r="AF7" i="207"/>
  <c r="AA7" i="207"/>
  <c r="Z7" i="207"/>
  <c r="X7" i="207"/>
  <c r="S7" i="207"/>
  <c r="R7" i="207"/>
  <c r="P7" i="207"/>
  <c r="K7" i="207"/>
  <c r="J7" i="207"/>
  <c r="H7" i="207"/>
  <c r="BG6" i="207"/>
  <c r="BF6" i="207"/>
  <c r="BD6" i="207"/>
  <c r="AI6" i="207"/>
  <c r="AH6" i="207"/>
  <c r="AF6" i="207"/>
  <c r="AA6" i="207"/>
  <c r="Z6" i="207"/>
  <c r="X6" i="207"/>
  <c r="S6" i="207"/>
  <c r="R6" i="207"/>
  <c r="P6" i="207"/>
  <c r="K6" i="207"/>
  <c r="J6" i="207"/>
  <c r="H6" i="207"/>
  <c r="G1278" i="210" l="1"/>
  <c r="H581" i="210"/>
  <c r="Y37" i="210" s="1"/>
  <c r="AK4" i="210"/>
  <c r="AK5" i="210"/>
  <c r="AJ5" i="210" s="1"/>
  <c r="AI447" i="222"/>
  <c r="AI464" i="222"/>
  <c r="AY447" i="222"/>
  <c r="AY464" i="222"/>
  <c r="AI1263" i="222"/>
  <c r="AI39" i="222"/>
  <c r="AY39" i="222"/>
  <c r="AY1263" i="222"/>
  <c r="S447" i="222"/>
  <c r="S464" i="222"/>
  <c r="K464" i="222"/>
  <c r="K447" i="222"/>
  <c r="AA447" i="222"/>
  <c r="X464" i="222"/>
  <c r="AA22" i="222"/>
  <c r="H1263" i="222"/>
  <c r="K22" i="222"/>
  <c r="K39" i="222"/>
  <c r="S1263" i="222"/>
  <c r="S22" i="222"/>
  <c r="S39" i="222"/>
  <c r="X39" i="222"/>
  <c r="X1263" i="222"/>
  <c r="H445" i="210"/>
  <c r="Y29" i="210" s="1"/>
  <c r="H462" i="210"/>
  <c r="Y30" i="210" s="1"/>
  <c r="H37" i="210"/>
  <c r="Y5" i="210" s="1"/>
  <c r="H20" i="210"/>
  <c r="Y4" i="210" s="1"/>
  <c r="H1142" i="210"/>
  <c r="Y70" i="210" s="1"/>
  <c r="H22" i="207"/>
  <c r="AK74" i="210"/>
  <c r="AK70" i="210"/>
  <c r="AK66" i="210"/>
  <c r="AJ66" i="210" s="1"/>
  <c r="AK62" i="210"/>
  <c r="AK58" i="210"/>
  <c r="AJ58" i="210" s="1"/>
  <c r="AK54" i="210"/>
  <c r="AK50" i="210"/>
  <c r="AJ50" i="210" s="1"/>
  <c r="AK46" i="210"/>
  <c r="AK42" i="210"/>
  <c r="AK38" i="210"/>
  <c r="AK34" i="210"/>
  <c r="AK30" i="210"/>
  <c r="AK26" i="210"/>
  <c r="AK22" i="210"/>
  <c r="AK18" i="210"/>
  <c r="AJ18" i="210" s="1"/>
  <c r="AK14" i="210"/>
  <c r="AK10" i="210"/>
  <c r="AK6" i="210"/>
  <c r="AJ6" i="210" s="1"/>
  <c r="AK67" i="210"/>
  <c r="AK55" i="210"/>
  <c r="AK43" i="210"/>
  <c r="AJ43" i="210" s="1"/>
  <c r="AL43" i="210" s="1"/>
  <c r="AM43" i="210" s="1"/>
  <c r="AK27" i="210"/>
  <c r="AJ27" i="210" s="1"/>
  <c r="AL27" i="210" s="1"/>
  <c r="AM27" i="210" s="1"/>
  <c r="AK15" i="210"/>
  <c r="AJ15" i="210" s="1"/>
  <c r="AL15" i="210" s="1"/>
  <c r="AM15" i="210" s="1"/>
  <c r="AK77" i="210"/>
  <c r="AJ77" i="210" s="1"/>
  <c r="AL77" i="210" s="1"/>
  <c r="AM77" i="210" s="1"/>
  <c r="AK73" i="210"/>
  <c r="AJ73" i="210" s="1"/>
  <c r="AL73" i="210" s="1"/>
  <c r="AM73" i="210" s="1"/>
  <c r="AK69" i="210"/>
  <c r="AJ69" i="210" s="1"/>
  <c r="AL69" i="210" s="1"/>
  <c r="AM69" i="210" s="1"/>
  <c r="AK65" i="210"/>
  <c r="AJ65" i="210" s="1"/>
  <c r="AL65" i="210" s="1"/>
  <c r="AM65" i="210" s="1"/>
  <c r="AK61" i="210"/>
  <c r="AJ61" i="210" s="1"/>
  <c r="AL61" i="210" s="1"/>
  <c r="AM61" i="210" s="1"/>
  <c r="AK57" i="210"/>
  <c r="AK53" i="210"/>
  <c r="AJ53" i="210" s="1"/>
  <c r="AL53" i="210" s="1"/>
  <c r="AM53" i="210" s="1"/>
  <c r="AK49" i="210"/>
  <c r="AJ49" i="210" s="1"/>
  <c r="AL49" i="210" s="1"/>
  <c r="AM49" i="210" s="1"/>
  <c r="AK45" i="210"/>
  <c r="AJ45" i="210" s="1"/>
  <c r="AL45" i="210" s="1"/>
  <c r="AM45" i="210" s="1"/>
  <c r="AK41" i="210"/>
  <c r="AJ41" i="210" s="1"/>
  <c r="AL41" i="210" s="1"/>
  <c r="AM41" i="210" s="1"/>
  <c r="AK37" i="210"/>
  <c r="AJ37" i="210" s="1"/>
  <c r="AL37" i="210" s="1"/>
  <c r="AM37" i="210" s="1"/>
  <c r="AK33" i="210"/>
  <c r="AJ33" i="210" s="1"/>
  <c r="AL33" i="210" s="1"/>
  <c r="AM33" i="210" s="1"/>
  <c r="AK29" i="210"/>
  <c r="AJ29" i="210" s="1"/>
  <c r="AL29" i="210" s="1"/>
  <c r="AM29" i="210" s="1"/>
  <c r="AK25" i="210"/>
  <c r="AJ25" i="210" s="1"/>
  <c r="AL25" i="210" s="1"/>
  <c r="AM25" i="210" s="1"/>
  <c r="AK21" i="210"/>
  <c r="AJ21" i="210" s="1"/>
  <c r="AL21" i="210" s="1"/>
  <c r="AM21" i="210" s="1"/>
  <c r="AK17" i="210"/>
  <c r="AJ17" i="210" s="1"/>
  <c r="AL17" i="210" s="1"/>
  <c r="AM17" i="210" s="1"/>
  <c r="AK13" i="210"/>
  <c r="AJ13" i="210" s="1"/>
  <c r="AL13" i="210" s="1"/>
  <c r="AM13" i="210" s="1"/>
  <c r="AK9" i="210"/>
  <c r="AJ9" i="210" s="1"/>
  <c r="AL9" i="210" s="1"/>
  <c r="AM9" i="210" s="1"/>
  <c r="AK75" i="210"/>
  <c r="AJ75" i="210" s="1"/>
  <c r="AL75" i="210" s="1"/>
  <c r="AM75" i="210" s="1"/>
  <c r="AK63" i="210"/>
  <c r="AJ63" i="210" s="1"/>
  <c r="AL63" i="210" s="1"/>
  <c r="AM63" i="210" s="1"/>
  <c r="AK51" i="210"/>
  <c r="AK39" i="210"/>
  <c r="AJ39" i="210" s="1"/>
  <c r="AL39" i="210" s="1"/>
  <c r="AM39" i="210" s="1"/>
  <c r="AK31" i="210"/>
  <c r="AJ31" i="210" s="1"/>
  <c r="AL31" i="210" s="1"/>
  <c r="AM31" i="210" s="1"/>
  <c r="AK19" i="210"/>
  <c r="AJ19" i="210" s="1"/>
  <c r="AL19" i="210" s="1"/>
  <c r="AM19" i="210" s="1"/>
  <c r="AK7" i="210"/>
  <c r="AJ7" i="210" s="1"/>
  <c r="AL7" i="210" s="1"/>
  <c r="AM7" i="210" s="1"/>
  <c r="AK76" i="210"/>
  <c r="AK72" i="210"/>
  <c r="AK68" i="210"/>
  <c r="AK64" i="210"/>
  <c r="AK60" i="210"/>
  <c r="AJ60" i="210" s="1"/>
  <c r="AK56" i="210"/>
  <c r="AJ56" i="210" s="1"/>
  <c r="AK52" i="210"/>
  <c r="AJ52" i="210" s="1"/>
  <c r="AK48" i="210"/>
  <c r="AK44" i="210"/>
  <c r="AK40" i="210"/>
  <c r="AK36" i="210"/>
  <c r="AK32" i="210"/>
  <c r="AK28" i="210"/>
  <c r="AK24" i="210"/>
  <c r="AK20" i="210"/>
  <c r="AK16" i="210"/>
  <c r="AK12" i="210"/>
  <c r="AK8" i="210"/>
  <c r="AK71" i="210"/>
  <c r="AJ71" i="210" s="1"/>
  <c r="AL71" i="210" s="1"/>
  <c r="AM71" i="210" s="1"/>
  <c r="AK59" i="210"/>
  <c r="AK47" i="210"/>
  <c r="AJ47" i="210" s="1"/>
  <c r="AL47" i="210" s="1"/>
  <c r="AM47" i="210" s="1"/>
  <c r="AK35" i="210"/>
  <c r="AL35" i="210" s="1"/>
  <c r="AM35" i="210" s="1"/>
  <c r="AK23" i="210"/>
  <c r="AL23" i="210" s="1"/>
  <c r="AM23" i="210" s="1"/>
  <c r="AK11" i="210"/>
  <c r="AJ11" i="210" s="1"/>
  <c r="AL11" i="210" s="1"/>
  <c r="AM11" i="210" s="1"/>
  <c r="AF1127" i="222"/>
  <c r="P1127" i="222"/>
  <c r="K1093" i="222"/>
  <c r="P1076" i="222"/>
  <c r="AQ1059" i="222"/>
  <c r="AA1059" i="222"/>
  <c r="S1059" i="222"/>
  <c r="X1042" i="222"/>
  <c r="AN1025" i="222"/>
  <c r="H1025" i="222"/>
  <c r="H1008" i="222"/>
  <c r="AF991" i="222"/>
  <c r="H991" i="222"/>
  <c r="AF974" i="222"/>
  <c r="X974" i="222"/>
  <c r="H940" i="222"/>
  <c r="AV923" i="222"/>
  <c r="AN923" i="222"/>
  <c r="X923" i="222"/>
  <c r="P923" i="222"/>
  <c r="AF906" i="222"/>
  <c r="P906" i="222"/>
  <c r="H906" i="222"/>
  <c r="AF889" i="222"/>
  <c r="P889" i="222"/>
  <c r="AV872" i="222"/>
  <c r="AN872" i="222"/>
  <c r="AF872" i="222"/>
  <c r="P872" i="222"/>
  <c r="AV855" i="222"/>
  <c r="H855" i="222"/>
  <c r="AV821" i="222"/>
  <c r="X787" i="222"/>
  <c r="X770" i="222"/>
  <c r="AV753" i="222"/>
  <c r="X753" i="222"/>
  <c r="AV736" i="222"/>
  <c r="X736" i="222"/>
  <c r="H736" i="222"/>
  <c r="X719" i="222"/>
  <c r="AV702" i="222"/>
  <c r="AF702" i="222"/>
  <c r="P702" i="222"/>
  <c r="AV668" i="222"/>
  <c r="P668" i="222"/>
  <c r="AV651" i="222"/>
  <c r="AF651" i="222"/>
  <c r="P634" i="222"/>
  <c r="AN617" i="222"/>
  <c r="H617" i="222"/>
  <c r="AN600" i="222"/>
  <c r="X600" i="222"/>
  <c r="H600" i="222"/>
  <c r="AQ583" i="222"/>
  <c r="X583" i="222"/>
  <c r="H583" i="222"/>
  <c r="AN566" i="222"/>
  <c r="AA566" i="222"/>
  <c r="H566" i="222"/>
  <c r="AN549" i="222"/>
  <c r="AV515" i="222"/>
  <c r="AF515" i="222"/>
  <c r="AF481" i="222"/>
  <c r="AA464" i="222"/>
  <c r="H447" i="222"/>
  <c r="H379" i="222"/>
  <c r="AN345" i="222"/>
  <c r="H311" i="222"/>
  <c r="X277" i="222"/>
  <c r="X226" i="222"/>
  <c r="H192" i="222"/>
  <c r="AA158" i="222"/>
  <c r="AQ56" i="222"/>
  <c r="P56" i="222"/>
  <c r="BN107" i="220"/>
  <c r="CI73" i="220"/>
  <c r="BS73" i="220"/>
  <c r="CA39" i="220"/>
  <c r="BK39" i="220"/>
  <c r="BF39" i="220"/>
  <c r="AP39" i="220"/>
  <c r="BV22" i="220"/>
  <c r="K1261" i="210"/>
  <c r="AC77" i="210" s="1"/>
  <c r="K1244" i="210"/>
  <c r="AC76" i="210" s="1"/>
  <c r="K1227" i="210"/>
  <c r="AC75" i="210" s="1"/>
  <c r="K1210" i="210"/>
  <c r="AC74" i="210" s="1"/>
  <c r="K1193" i="210"/>
  <c r="AC73" i="210" s="1"/>
  <c r="K1176" i="210"/>
  <c r="AC72" i="210" s="1"/>
  <c r="K1159" i="210"/>
  <c r="AC71" i="210" s="1"/>
  <c r="K1142" i="210"/>
  <c r="AC70" i="210" s="1"/>
  <c r="K1125" i="210"/>
  <c r="AC69" i="210" s="1"/>
  <c r="K1108" i="210"/>
  <c r="AC68" i="210" s="1"/>
  <c r="K1091" i="210"/>
  <c r="AC67" i="210" s="1"/>
  <c r="K1074" i="210"/>
  <c r="AC66" i="210" s="1"/>
  <c r="K1057" i="210"/>
  <c r="AC65" i="210" s="1"/>
  <c r="K1040" i="210"/>
  <c r="AC64" i="210" s="1"/>
  <c r="K1023" i="210"/>
  <c r="AC63" i="210" s="1"/>
  <c r="H1006" i="210"/>
  <c r="Y62" i="210" s="1"/>
  <c r="K989" i="210"/>
  <c r="AC61" i="210" s="1"/>
  <c r="H972" i="210"/>
  <c r="Y60" i="210" s="1"/>
  <c r="K955" i="210"/>
  <c r="AC59" i="210" s="1"/>
  <c r="K938" i="210"/>
  <c r="AC58" i="210" s="1"/>
  <c r="K921" i="210"/>
  <c r="AC57" i="210" s="1"/>
  <c r="K904" i="210"/>
  <c r="AC56" i="210" s="1"/>
  <c r="K887" i="210"/>
  <c r="AC55" i="210" s="1"/>
  <c r="K870" i="210"/>
  <c r="AC54" i="210" s="1"/>
  <c r="K853" i="210"/>
  <c r="AC53" i="210" s="1"/>
  <c r="K836" i="210"/>
  <c r="AC52" i="210" s="1"/>
  <c r="K819" i="210"/>
  <c r="AC51" i="210" s="1"/>
  <c r="H802" i="210"/>
  <c r="Y50" i="210" s="1"/>
  <c r="K785" i="210"/>
  <c r="AC49" i="210" s="1"/>
  <c r="H768" i="210"/>
  <c r="Y48" i="210" s="1"/>
  <c r="K751" i="210"/>
  <c r="AC47" i="210" s="1"/>
  <c r="H734" i="210"/>
  <c r="Y46" i="210" s="1"/>
  <c r="K717" i="210"/>
  <c r="AC45" i="210" s="1"/>
  <c r="H700" i="210"/>
  <c r="Y44" i="210" s="1"/>
  <c r="K683" i="210"/>
  <c r="AC43" i="210" s="1"/>
  <c r="K666" i="210"/>
  <c r="AC42" i="210" s="1"/>
  <c r="K649" i="210"/>
  <c r="AC41" i="210" s="1"/>
  <c r="K632" i="210"/>
  <c r="AC40" i="210" s="1"/>
  <c r="K615" i="210"/>
  <c r="AC39" i="210" s="1"/>
  <c r="K598" i="210"/>
  <c r="AC38" i="210" s="1"/>
  <c r="K581" i="210"/>
  <c r="AC37" i="210" s="1"/>
  <c r="K564" i="210"/>
  <c r="AC36" i="210" s="1"/>
  <c r="K547" i="210"/>
  <c r="AC35" i="210" s="1"/>
  <c r="K530" i="210"/>
  <c r="AC34" i="210" s="1"/>
  <c r="K513" i="210"/>
  <c r="AC33" i="210" s="1"/>
  <c r="K496" i="210"/>
  <c r="AC32" i="210" s="1"/>
  <c r="K479" i="210"/>
  <c r="AC31" i="210" s="1"/>
  <c r="K462" i="210"/>
  <c r="AC30" i="210" s="1"/>
  <c r="K445" i="210"/>
  <c r="AC29" i="210" s="1"/>
  <c r="K428" i="210"/>
  <c r="AC28" i="210" s="1"/>
  <c r="K411" i="210"/>
  <c r="AC27" i="210" s="1"/>
  <c r="K394" i="210"/>
  <c r="AC26" i="210" s="1"/>
  <c r="K377" i="210"/>
  <c r="AC25" i="210" s="1"/>
  <c r="K360" i="210"/>
  <c r="AC24" i="210" s="1"/>
  <c r="K343" i="210"/>
  <c r="AC23" i="210" s="1"/>
  <c r="K326" i="210"/>
  <c r="AC22" i="210" s="1"/>
  <c r="K309" i="210"/>
  <c r="AC21" i="210" s="1"/>
  <c r="K292" i="210"/>
  <c r="AC20" i="210" s="1"/>
  <c r="K275" i="210"/>
  <c r="AC19" i="210" s="1"/>
  <c r="K258" i="210"/>
  <c r="AC18" i="210" s="1"/>
  <c r="K241" i="210"/>
  <c r="AC17" i="210" s="1"/>
  <c r="K224" i="210"/>
  <c r="AC16" i="210" s="1"/>
  <c r="K207" i="210"/>
  <c r="AC15" i="210" s="1"/>
  <c r="K190" i="210"/>
  <c r="AC14" i="210" s="1"/>
  <c r="K173" i="210"/>
  <c r="AC13" i="210" s="1"/>
  <c r="K156" i="210"/>
  <c r="AC12" i="210" s="1"/>
  <c r="K139" i="210"/>
  <c r="AC11" i="210" s="1"/>
  <c r="K122" i="210"/>
  <c r="AC10" i="210" s="1"/>
  <c r="K105" i="210"/>
  <c r="AC9" i="210" s="1"/>
  <c r="K88" i="210"/>
  <c r="AC8" i="210" s="1"/>
  <c r="H71" i="210"/>
  <c r="Y7" i="210" s="1"/>
  <c r="K54" i="210"/>
  <c r="AC6" i="210" s="1"/>
  <c r="K37" i="210"/>
  <c r="AC5" i="210" s="1"/>
  <c r="K20" i="210"/>
  <c r="AC4" i="210" s="1"/>
  <c r="BG22" i="208"/>
  <c r="BG22" i="207"/>
  <c r="AY22" i="207"/>
  <c r="AQ22" i="207"/>
  <c r="AF22" i="207"/>
  <c r="AA22" i="207"/>
  <c r="P22" i="207"/>
  <c r="K22" i="207"/>
  <c r="P73" i="222"/>
  <c r="P90" i="222"/>
  <c r="P124" i="222"/>
  <c r="AA175" i="222"/>
  <c r="P39" i="222"/>
  <c r="AQ124" i="222"/>
  <c r="H175" i="222"/>
  <c r="X396" i="222"/>
  <c r="P481" i="222"/>
  <c r="P498" i="222"/>
  <c r="AN532" i="222"/>
  <c r="P549" i="222"/>
  <c r="P566" i="222"/>
  <c r="AF566" i="222"/>
  <c r="AV566" i="222"/>
  <c r="P583" i="222"/>
  <c r="AF583" i="222"/>
  <c r="AV583" i="222"/>
  <c r="P600" i="222"/>
  <c r="AF600" i="222"/>
  <c r="AV600" i="222"/>
  <c r="AV634" i="222"/>
  <c r="AF685" i="222"/>
  <c r="AF719" i="222"/>
  <c r="H787" i="222"/>
  <c r="H804" i="222"/>
  <c r="AF804" i="222"/>
  <c r="H821" i="222"/>
  <c r="AN838" i="222"/>
  <c r="AN940" i="222"/>
  <c r="P957" i="222"/>
  <c r="AN957" i="222"/>
  <c r="P974" i="222"/>
  <c r="AI1025" i="222"/>
  <c r="K1059" i="222"/>
  <c r="AV1059" i="222"/>
  <c r="AQ22" i="222"/>
  <c r="X90" i="222"/>
  <c r="X124" i="222"/>
  <c r="H158" i="222"/>
  <c r="X260" i="222"/>
  <c r="AN413" i="222"/>
  <c r="AN498" i="222"/>
  <c r="AF668" i="222"/>
  <c r="P719" i="222"/>
  <c r="AF753" i="222"/>
  <c r="H770" i="222"/>
  <c r="P838" i="222"/>
  <c r="AV889" i="222"/>
  <c r="AV906" i="222"/>
  <c r="AN991" i="222"/>
  <c r="P1008" i="222"/>
  <c r="P1042" i="222"/>
  <c r="AF1059" i="222"/>
  <c r="AQ1076" i="222"/>
  <c r="P1093" i="222"/>
  <c r="AA73" i="222"/>
  <c r="H90" i="222"/>
  <c r="AA107" i="222"/>
  <c r="AF141" i="222"/>
  <c r="AN175" i="222"/>
  <c r="X209" i="222"/>
  <c r="H277" i="222"/>
  <c r="X22" i="222"/>
  <c r="H73" i="222"/>
  <c r="H107" i="222"/>
  <c r="H124" i="222"/>
  <c r="AN158" i="222"/>
  <c r="X498" i="222"/>
  <c r="X515" i="222"/>
  <c r="X532" i="222"/>
  <c r="AF617" i="222"/>
  <c r="AF634" i="222"/>
  <c r="P685" i="222"/>
  <c r="P736" i="222"/>
  <c r="AN736" i="222"/>
  <c r="AN770" i="222"/>
  <c r="P787" i="222"/>
  <c r="AN787" i="222"/>
  <c r="AN804" i="222"/>
  <c r="AV838" i="222"/>
  <c r="AV940" i="222"/>
  <c r="AV957" i="222"/>
  <c r="AV1008" i="222"/>
  <c r="S1025" i="222"/>
  <c r="AV1042" i="222"/>
  <c r="AA1076" i="222"/>
  <c r="AV1076" i="222"/>
  <c r="H56" i="222"/>
  <c r="AF107" i="222"/>
  <c r="X243" i="222"/>
  <c r="AA481" i="222"/>
  <c r="H39" i="222"/>
  <c r="AF39" i="222"/>
  <c r="H209" i="222"/>
  <c r="X328" i="222"/>
  <c r="H498" i="222"/>
  <c r="H549" i="222"/>
  <c r="P651" i="222"/>
  <c r="AV685" i="222"/>
  <c r="X804" i="222"/>
  <c r="X821" i="222"/>
  <c r="AF855" i="222"/>
  <c r="AF940" i="222"/>
  <c r="AF957" i="222"/>
  <c r="AY974" i="222"/>
  <c r="K1076" i="222"/>
  <c r="AF1076" i="222"/>
  <c r="O22" i="220"/>
  <c r="AE56" i="220"/>
  <c r="G73" i="220"/>
  <c r="O107" i="220"/>
  <c r="AM73" i="220"/>
  <c r="W22" i="220"/>
  <c r="AX22" i="220"/>
  <c r="Z39" i="220"/>
  <c r="O56" i="220"/>
  <c r="Z90" i="220"/>
  <c r="AX107" i="220"/>
  <c r="G22" i="220"/>
  <c r="AE39" i="220"/>
  <c r="W73" i="220"/>
  <c r="AE107" i="220"/>
  <c r="CI56" i="220"/>
  <c r="BC73" i="220"/>
  <c r="CI107" i="220"/>
  <c r="K22" i="208"/>
  <c r="CM22" i="208"/>
  <c r="AQ22" i="208"/>
  <c r="BW22" i="208"/>
  <c r="AA22" i="208"/>
  <c r="X56" i="222"/>
  <c r="H141" i="222"/>
  <c r="AA141" i="222"/>
  <c r="AN192" i="222"/>
  <c r="H260" i="222"/>
  <c r="AN294" i="222"/>
  <c r="H328" i="222"/>
  <c r="X345" i="222"/>
  <c r="AN362" i="222"/>
  <c r="H396" i="222"/>
  <c r="X413" i="222"/>
  <c r="AN430" i="222"/>
  <c r="H464" i="222"/>
  <c r="AN481" i="222"/>
  <c r="P515" i="222"/>
  <c r="AV532" i="222"/>
  <c r="P617" i="222"/>
  <c r="AY617" i="222"/>
  <c r="X634" i="222"/>
  <c r="AN651" i="222"/>
  <c r="H685" i="222"/>
  <c r="AN719" i="222"/>
  <c r="P753" i="222"/>
  <c r="AV770" i="222"/>
  <c r="P804" i="222"/>
  <c r="H838" i="222"/>
  <c r="AF838" i="222"/>
  <c r="X872" i="222"/>
  <c r="AN889" i="222"/>
  <c r="H923" i="222"/>
  <c r="P940" i="222"/>
  <c r="X957" i="222"/>
  <c r="X991" i="222"/>
  <c r="AF1008" i="222"/>
  <c r="H1042" i="222"/>
  <c r="P1110" i="222"/>
  <c r="K1144" i="222"/>
  <c r="AA1144" i="222"/>
  <c r="AQ1144" i="222"/>
  <c r="K1161" i="222"/>
  <c r="AA1161" i="222"/>
  <c r="AQ1161" i="222"/>
  <c r="K1178" i="222"/>
  <c r="AA1178" i="222"/>
  <c r="AQ1178" i="222"/>
  <c r="K1195" i="222"/>
  <c r="AA1195" i="222"/>
  <c r="AQ1195" i="222"/>
  <c r="K1212" i="222"/>
  <c r="AA1212" i="222"/>
  <c r="AQ1212" i="222"/>
  <c r="K1229" i="222"/>
  <c r="AA1229" i="222"/>
  <c r="AQ1229" i="222"/>
  <c r="K1246" i="222"/>
  <c r="AA1246" i="222"/>
  <c r="AQ1246" i="222"/>
  <c r="K1263" i="222"/>
  <c r="AA1263" i="222"/>
  <c r="AQ1263" i="222"/>
  <c r="H22" i="222"/>
  <c r="AA39" i="222"/>
  <c r="AQ90" i="222"/>
  <c r="P107" i="222"/>
  <c r="AV498" i="222"/>
  <c r="H532" i="222"/>
  <c r="X549" i="222"/>
  <c r="H243" i="222"/>
  <c r="X294" i="222"/>
  <c r="AN311" i="222"/>
  <c r="H345" i="222"/>
  <c r="X362" i="222"/>
  <c r="AN379" i="222"/>
  <c r="H413" i="222"/>
  <c r="X430" i="222"/>
  <c r="AN447" i="222"/>
  <c r="H481" i="222"/>
  <c r="AF498" i="222"/>
  <c r="AN515" i="222"/>
  <c r="AF532" i="222"/>
  <c r="AV549" i="222"/>
  <c r="H634" i="222"/>
  <c r="X651" i="222"/>
  <c r="AN668" i="222"/>
  <c r="H702" i="222"/>
  <c r="X702" i="222"/>
  <c r="AN702" i="222"/>
  <c r="H719" i="222"/>
  <c r="AF736" i="222"/>
  <c r="AN753" i="222"/>
  <c r="AF770" i="222"/>
  <c r="AV787" i="222"/>
  <c r="P821" i="222"/>
  <c r="AN821" i="222"/>
  <c r="H872" i="222"/>
  <c r="X889" i="222"/>
  <c r="AN906" i="222"/>
  <c r="AF923" i="222"/>
  <c r="H957" i="222"/>
  <c r="AN974" i="222"/>
  <c r="AV991" i="222"/>
  <c r="X1025" i="222"/>
  <c r="AF1042" i="222"/>
  <c r="AV1110" i="222"/>
  <c r="AV1127" i="222"/>
  <c r="P1144" i="222"/>
  <c r="AF1144" i="222"/>
  <c r="AV1144" i="222"/>
  <c r="P1161" i="222"/>
  <c r="AF1161" i="222"/>
  <c r="AV1161" i="222"/>
  <c r="P1178" i="222"/>
  <c r="AF1178" i="222"/>
  <c r="AV1178" i="222"/>
  <c r="P1195" i="222"/>
  <c r="AF1195" i="222"/>
  <c r="AV1195" i="222"/>
  <c r="P1212" i="222"/>
  <c r="AF1212" i="222"/>
  <c r="AV1212" i="222"/>
  <c r="P1229" i="222"/>
  <c r="AF1229" i="222"/>
  <c r="AV1229" i="222"/>
  <c r="P1246" i="222"/>
  <c r="AF1246" i="222"/>
  <c r="AV1246" i="222"/>
  <c r="P1263" i="222"/>
  <c r="AF1263" i="222"/>
  <c r="AV1263" i="222"/>
  <c r="P22" i="222"/>
  <c r="AF73" i="222"/>
  <c r="P141" i="222"/>
  <c r="AA192" i="222"/>
  <c r="H226" i="222"/>
  <c r="H294" i="222"/>
  <c r="X311" i="222"/>
  <c r="AN328" i="222"/>
  <c r="H362" i="222"/>
  <c r="X379" i="222"/>
  <c r="AN396" i="222"/>
  <c r="H430" i="222"/>
  <c r="X447" i="222"/>
  <c r="AN464" i="222"/>
  <c r="AV481" i="222"/>
  <c r="H515" i="222"/>
  <c r="P532" i="222"/>
  <c r="AF549" i="222"/>
  <c r="X617" i="222"/>
  <c r="H651" i="222"/>
  <c r="X668" i="222"/>
  <c r="AN685" i="222"/>
  <c r="AV719" i="222"/>
  <c r="H753" i="222"/>
  <c r="P770" i="222"/>
  <c r="AF787" i="222"/>
  <c r="AV804" i="222"/>
  <c r="P855" i="222"/>
  <c r="AN855" i="222"/>
  <c r="H889" i="222"/>
  <c r="X906" i="222"/>
  <c r="X940" i="222"/>
  <c r="H974" i="222"/>
  <c r="P991" i="222"/>
  <c r="AN1008" i="222"/>
  <c r="AV1025" i="222"/>
  <c r="X1008" i="222"/>
  <c r="X1093" i="222"/>
  <c r="AF1110" i="222"/>
  <c r="AN634" i="222"/>
  <c r="H668" i="222"/>
  <c r="X685" i="222"/>
  <c r="AN1042" i="222"/>
  <c r="AE22" i="220"/>
  <c r="J39" i="220"/>
  <c r="AU39" i="220"/>
  <c r="R90" i="220"/>
  <c r="BN90" i="220"/>
  <c r="CL90" i="220"/>
  <c r="BS107" i="220"/>
  <c r="CD22" i="220"/>
  <c r="BC107" i="220"/>
  <c r="O39" i="220"/>
  <c r="W56" i="220"/>
  <c r="AX90" i="220"/>
  <c r="AM107" i="220"/>
  <c r="CL39" i="220"/>
  <c r="CA56" i="220"/>
  <c r="O73" i="220"/>
  <c r="AE73" i="220"/>
  <c r="AU73" i="220"/>
  <c r="BK73" i="220"/>
  <c r="CA73" i="220"/>
  <c r="W107" i="220"/>
  <c r="CA107" i="220"/>
  <c r="AP22" i="220"/>
  <c r="CL22" i="220"/>
  <c r="BV39" i="220"/>
  <c r="BC56" i="220"/>
  <c r="G107" i="220"/>
  <c r="BF90" i="220"/>
  <c r="CD90" i="220"/>
  <c r="AM56" i="220"/>
  <c r="J90" i="220"/>
  <c r="BV90" i="220"/>
  <c r="AQ243" i="222"/>
  <c r="AN243" i="222"/>
  <c r="BF22" i="220"/>
  <c r="BK56" i="220"/>
  <c r="AH90" i="220"/>
  <c r="AU56" i="220"/>
  <c r="BN22" i="220"/>
  <c r="G56" i="220"/>
  <c r="BS56" i="220"/>
  <c r="AP90" i="220"/>
  <c r="AY22" i="222"/>
  <c r="AV22" i="222"/>
  <c r="AQ73" i="222"/>
  <c r="AN73" i="222"/>
  <c r="AQ107" i="222"/>
  <c r="AN107" i="222"/>
  <c r="AQ141" i="222"/>
  <c r="AN141" i="222"/>
  <c r="AQ209" i="222"/>
  <c r="AN209" i="222"/>
  <c r="AQ277" i="222"/>
  <c r="AN277" i="222"/>
  <c r="AI158" i="222"/>
  <c r="AF158" i="222"/>
  <c r="AQ39" i="222"/>
  <c r="AN39" i="222"/>
  <c r="AY90" i="222"/>
  <c r="AV90" i="222"/>
  <c r="AY124" i="222"/>
  <c r="AV124" i="222"/>
  <c r="AY56" i="222"/>
  <c r="AV56" i="222"/>
  <c r="AI22" i="222"/>
  <c r="AF22" i="222"/>
  <c r="AF56" i="222"/>
  <c r="AF90" i="222"/>
  <c r="AF124" i="222"/>
  <c r="S158" i="222"/>
  <c r="P158" i="222"/>
  <c r="AV39" i="222"/>
  <c r="AV73" i="222"/>
  <c r="AV107" i="222"/>
  <c r="AV141" i="222"/>
  <c r="AN226" i="222"/>
  <c r="AN260" i="222"/>
  <c r="AY158" i="222"/>
  <c r="AV158" i="222"/>
  <c r="P175" i="222"/>
  <c r="AF175" i="222"/>
  <c r="AV175" i="222"/>
  <c r="P192" i="222"/>
  <c r="AF192" i="222"/>
  <c r="AV192" i="222"/>
  <c r="P209" i="222"/>
  <c r="AF209" i="222"/>
  <c r="AV209" i="222"/>
  <c r="P226" i="222"/>
  <c r="AF226" i="222"/>
  <c r="AV226" i="222"/>
  <c r="P243" i="222"/>
  <c r="AF243" i="222"/>
  <c r="AV243" i="222"/>
  <c r="P260" i="222"/>
  <c r="AF260" i="222"/>
  <c r="AV260" i="222"/>
  <c r="P277" i="222"/>
  <c r="AF277" i="222"/>
  <c r="AV277" i="222"/>
  <c r="P294" i="222"/>
  <c r="AF294" i="222"/>
  <c r="AV294" i="222"/>
  <c r="P311" i="222"/>
  <c r="AF311" i="222"/>
  <c r="AV311" i="222"/>
  <c r="P328" i="222"/>
  <c r="AF328" i="222"/>
  <c r="AV328" i="222"/>
  <c r="P345" i="222"/>
  <c r="AF345" i="222"/>
  <c r="AV345" i="222"/>
  <c r="P362" i="222"/>
  <c r="AF362" i="222"/>
  <c r="AV362" i="222"/>
  <c r="P379" i="222"/>
  <c r="AF379" i="222"/>
  <c r="AV379" i="222"/>
  <c r="P396" i="222"/>
  <c r="AF396" i="222"/>
  <c r="AV396" i="222"/>
  <c r="P413" i="222"/>
  <c r="AF413" i="222"/>
  <c r="AV413" i="222"/>
  <c r="P430" i="222"/>
  <c r="AF430" i="222"/>
  <c r="AV430" i="222"/>
  <c r="P447" i="222"/>
  <c r="AF447" i="222"/>
  <c r="AV447" i="222"/>
  <c r="P464" i="222"/>
  <c r="AF464" i="222"/>
  <c r="AV464" i="222"/>
  <c r="AF821" i="222"/>
  <c r="AY1093" i="222"/>
  <c r="AV1093" i="222"/>
  <c r="X838" i="222"/>
  <c r="X855" i="222"/>
  <c r="AF1093" i="222"/>
  <c r="AN1093" i="222"/>
  <c r="H1110" i="222"/>
  <c r="X1110" i="222"/>
  <c r="AN1110" i="222"/>
  <c r="H1127" i="222"/>
  <c r="X1127" i="222"/>
  <c r="AN1127" i="222"/>
  <c r="P22" i="208"/>
  <c r="AF22" i="208"/>
  <c r="AV22" i="208"/>
  <c r="BL22" i="208"/>
  <c r="CB22" i="208"/>
  <c r="BK22" i="207" l="1"/>
  <c r="CQ22" i="208"/>
  <c r="H1278" i="210"/>
  <c r="K1278" i="210"/>
  <c r="AJ51" i="210"/>
  <c r="AL51" i="210" s="1"/>
  <c r="AM51" i="210" s="1"/>
  <c r="AJ67" i="210"/>
  <c r="AL67" i="210" s="1"/>
  <c r="AM67" i="210" s="1"/>
  <c r="AO5" i="210"/>
  <c r="AN5" i="210" s="1"/>
  <c r="AP5" i="210" s="1"/>
  <c r="AO4" i="210"/>
  <c r="AG5" i="210"/>
  <c r="AG4" i="210"/>
  <c r="BS11" i="264"/>
  <c r="BS10" i="264"/>
  <c r="BS9" i="264"/>
  <c r="BS8" i="264"/>
  <c r="BS7" i="264"/>
  <c r="BS6" i="264"/>
  <c r="AL52" i="210"/>
  <c r="AM52" i="210" s="1"/>
  <c r="AJ55" i="210"/>
  <c r="AL55" i="210" s="1"/>
  <c r="AM55" i="210" s="1"/>
  <c r="AJ59" i="210"/>
  <c r="AL59" i="210" s="1"/>
  <c r="AM59" i="210" s="1"/>
  <c r="AJ57" i="210"/>
  <c r="AL57" i="210" s="1"/>
  <c r="AM57" i="210" s="1"/>
  <c r="AL6" i="210"/>
  <c r="AM6" i="210" s="1"/>
  <c r="BT20" i="207"/>
  <c r="BT16" i="207"/>
  <c r="BT17" i="207"/>
  <c r="BT18" i="207"/>
  <c r="BT6" i="207"/>
  <c r="BT23" i="207"/>
  <c r="BU23" i="207" s="1"/>
  <c r="BT15" i="207"/>
  <c r="BT13" i="207"/>
  <c r="BT19" i="207"/>
  <c r="BT11" i="207"/>
  <c r="BT8" i="207"/>
  <c r="BT14" i="207"/>
  <c r="BT12" i="207"/>
  <c r="BT9" i="207"/>
  <c r="BT10" i="207"/>
  <c r="BT7" i="207"/>
  <c r="AV68" i="210"/>
  <c r="AX68" i="210" s="1"/>
  <c r="BT21" i="207"/>
  <c r="AJ70" i="210"/>
  <c r="AL70" i="210" s="1"/>
  <c r="AM70" i="210" s="1"/>
  <c r="AJ4" i="210"/>
  <c r="AL4" i="210" s="1"/>
  <c r="AM4" i="210" s="1"/>
  <c r="AJ16" i="210"/>
  <c r="AL16" i="210" s="1"/>
  <c r="AM16" i="210" s="1"/>
  <c r="AJ32" i="210"/>
  <c r="AL32" i="210" s="1"/>
  <c r="AM32" i="210" s="1"/>
  <c r="AJ48" i="210"/>
  <c r="AL48" i="210" s="1"/>
  <c r="AM48" i="210" s="1"/>
  <c r="AJ64" i="210"/>
  <c r="AL64" i="210" s="1"/>
  <c r="AM64" i="210" s="1"/>
  <c r="AJ10" i="210"/>
  <c r="AL10" i="210" s="1"/>
  <c r="AM10" i="210" s="1"/>
  <c r="AJ26" i="210"/>
  <c r="AL26" i="210" s="1"/>
  <c r="AM26" i="210" s="1"/>
  <c r="AL42" i="210"/>
  <c r="AM42" i="210" s="1"/>
  <c r="AL58" i="210"/>
  <c r="AM58" i="210" s="1"/>
  <c r="AJ74" i="210"/>
  <c r="AL74" i="210" s="1"/>
  <c r="AM74" i="210" s="1"/>
  <c r="AJ12" i="210"/>
  <c r="AL12" i="210" s="1"/>
  <c r="AM12" i="210" s="1"/>
  <c r="AJ44" i="210"/>
  <c r="AL44" i="210" s="1"/>
  <c r="AM44" i="210" s="1"/>
  <c r="AJ20" i="210"/>
  <c r="AL20" i="210" s="1"/>
  <c r="AM20" i="210" s="1"/>
  <c r="AL36" i="210"/>
  <c r="AM36" i="210" s="1"/>
  <c r="AJ68" i="210"/>
  <c r="AL68" i="210" s="1"/>
  <c r="AM68" i="210" s="1"/>
  <c r="AJ14" i="210"/>
  <c r="AL14" i="210" s="1"/>
  <c r="AM14" i="210" s="1"/>
  <c r="AJ30" i="210"/>
  <c r="AL30" i="210" s="1"/>
  <c r="AM30" i="210" s="1"/>
  <c r="AJ46" i="210"/>
  <c r="AL46" i="210" s="1"/>
  <c r="AM46" i="210" s="1"/>
  <c r="AJ62" i="210"/>
  <c r="AL62" i="210" s="1"/>
  <c r="AM62" i="210" s="1"/>
  <c r="AJ28" i="210"/>
  <c r="AL28" i="210" s="1"/>
  <c r="AM28" i="210" s="1"/>
  <c r="AL60" i="210"/>
  <c r="AM60" i="210" s="1"/>
  <c r="AJ76" i="210"/>
  <c r="AL76" i="210" s="1"/>
  <c r="AM76" i="210" s="1"/>
  <c r="AJ22" i="210"/>
  <c r="AL22" i="210" s="1"/>
  <c r="AM22" i="210" s="1"/>
  <c r="AJ38" i="210"/>
  <c r="AL38" i="210" s="1"/>
  <c r="AM38" i="210" s="1"/>
  <c r="AJ54" i="210"/>
  <c r="AL54" i="210" s="1"/>
  <c r="AM54" i="210" s="1"/>
  <c r="AJ8" i="210"/>
  <c r="AL8" i="210" s="1"/>
  <c r="AM8" i="210" s="1"/>
  <c r="AL24" i="210"/>
  <c r="AM24" i="210" s="1"/>
  <c r="AJ40" i="210"/>
  <c r="AL40" i="210" s="1"/>
  <c r="AM40" i="210" s="1"/>
  <c r="AL56" i="210"/>
  <c r="AM56" i="210" s="1"/>
  <c r="AJ72" i="210"/>
  <c r="AL72" i="210" s="1"/>
  <c r="AM72" i="210" s="1"/>
  <c r="AL18" i="210"/>
  <c r="AM18" i="210" s="1"/>
  <c r="AJ34" i="210"/>
  <c r="AL34" i="210" s="1"/>
  <c r="AM34" i="210" s="1"/>
  <c r="AL50" i="210"/>
  <c r="AM50" i="210" s="1"/>
  <c r="AL66" i="210"/>
  <c r="AM66" i="210" s="1"/>
  <c r="AV25" i="210"/>
  <c r="AX25" i="210" s="1"/>
  <c r="AV76" i="210"/>
  <c r="AX76" i="210" s="1"/>
  <c r="AG51" i="210"/>
  <c r="AV51" i="210"/>
  <c r="AX51" i="210" s="1"/>
  <c r="AG63" i="210"/>
  <c r="AG32" i="210"/>
  <c r="AG57" i="210"/>
  <c r="AG48" i="210"/>
  <c r="AG69" i="210"/>
  <c r="AG34" i="210"/>
  <c r="AG66" i="210"/>
  <c r="AG76" i="210"/>
  <c r="AG19" i="210"/>
  <c r="AG35" i="210"/>
  <c r="AG67" i="210"/>
  <c r="AG44" i="210"/>
  <c r="AG25" i="210"/>
  <c r="AG61" i="210"/>
  <c r="AG16" i="210"/>
  <c r="AG56" i="210"/>
  <c r="AG33" i="210"/>
  <c r="AG6" i="210"/>
  <c r="AG22" i="210"/>
  <c r="AG38" i="210"/>
  <c r="AG54" i="210"/>
  <c r="AG70" i="210"/>
  <c r="AG36" i="210"/>
  <c r="AG7" i="210"/>
  <c r="AG23" i="210"/>
  <c r="AG39" i="210"/>
  <c r="AG55" i="210"/>
  <c r="AG71" i="210"/>
  <c r="AG12" i="210"/>
  <c r="AG60" i="210"/>
  <c r="AG37" i="210"/>
  <c r="AG65" i="210"/>
  <c r="AG28" i="210"/>
  <c r="AG68" i="210"/>
  <c r="AG41" i="210"/>
  <c r="AG10" i="210"/>
  <c r="AG26" i="210"/>
  <c r="AG42" i="210"/>
  <c r="AG58" i="210"/>
  <c r="AG74" i="210"/>
  <c r="AG52" i="210"/>
  <c r="AG17" i="210"/>
  <c r="AG11" i="210"/>
  <c r="AG27" i="210"/>
  <c r="AG43" i="210"/>
  <c r="AG59" i="210"/>
  <c r="AG75" i="210"/>
  <c r="AG9" i="210"/>
  <c r="AG77" i="210"/>
  <c r="AG21" i="210"/>
  <c r="AG18" i="210"/>
  <c r="AG50" i="210"/>
  <c r="AG24" i="210"/>
  <c r="AG49" i="210"/>
  <c r="AO77" i="210"/>
  <c r="AO73" i="210"/>
  <c r="AO69" i="210"/>
  <c r="AO65" i="210"/>
  <c r="AO61" i="210"/>
  <c r="AO57" i="210"/>
  <c r="AO53" i="210"/>
  <c r="AO49" i="210"/>
  <c r="AO45" i="210"/>
  <c r="AO41" i="210"/>
  <c r="AO37" i="210"/>
  <c r="AO33" i="210"/>
  <c r="AO29" i="210"/>
  <c r="AO25" i="210"/>
  <c r="AO21" i="210"/>
  <c r="AO17" i="210"/>
  <c r="AO13" i="210"/>
  <c r="AO9" i="210"/>
  <c r="AO74" i="210"/>
  <c r="AO54" i="210"/>
  <c r="AO42" i="210"/>
  <c r="AO30" i="210"/>
  <c r="AO18" i="210"/>
  <c r="AO6" i="210"/>
  <c r="AO76" i="210"/>
  <c r="AO72" i="210"/>
  <c r="AO68" i="210"/>
  <c r="AO64" i="210"/>
  <c r="AO60" i="210"/>
  <c r="AO56" i="210"/>
  <c r="AO52" i="210"/>
  <c r="AO48" i="210"/>
  <c r="AO44" i="210"/>
  <c r="AO40" i="210"/>
  <c r="AO36" i="210"/>
  <c r="AO32" i="210"/>
  <c r="AO28" i="210"/>
  <c r="AO24" i="210"/>
  <c r="AO20" i="210"/>
  <c r="AO16" i="210"/>
  <c r="AO12" i="210"/>
  <c r="AO8" i="210"/>
  <c r="AO62" i="210"/>
  <c r="AO50" i="210"/>
  <c r="AO38" i="210"/>
  <c r="AO26" i="210"/>
  <c r="AO14" i="210"/>
  <c r="AO75" i="210"/>
  <c r="AO71" i="210"/>
  <c r="AO67" i="210"/>
  <c r="AO63" i="210"/>
  <c r="AO59" i="210"/>
  <c r="AO55" i="210"/>
  <c r="AO51" i="210"/>
  <c r="AO47" i="210"/>
  <c r="AO43" i="210"/>
  <c r="AO39" i="210"/>
  <c r="AO35" i="210"/>
  <c r="AO31" i="210"/>
  <c r="AO27" i="210"/>
  <c r="AO23" i="210"/>
  <c r="AO19" i="210"/>
  <c r="AO15" i="210"/>
  <c r="AO11" i="210"/>
  <c r="AO7" i="210"/>
  <c r="AO70" i="210"/>
  <c r="AO66" i="210"/>
  <c r="AO58" i="210"/>
  <c r="AO46" i="210"/>
  <c r="AO34" i="210"/>
  <c r="AO22" i="210"/>
  <c r="AO10" i="210"/>
  <c r="AG20" i="210"/>
  <c r="AG72" i="210"/>
  <c r="AG45" i="210"/>
  <c r="AG73" i="210"/>
  <c r="AG40" i="210"/>
  <c r="AG13" i="210"/>
  <c r="AG53" i="210"/>
  <c r="AG14" i="210"/>
  <c r="AG30" i="210"/>
  <c r="AG46" i="210"/>
  <c r="AG62" i="210"/>
  <c r="AG8" i="210"/>
  <c r="AG64" i="210"/>
  <c r="AG29" i="210"/>
  <c r="AG15" i="210"/>
  <c r="AG31" i="210"/>
  <c r="AG47" i="210"/>
  <c r="AV75" i="210"/>
  <c r="AX75" i="210" s="1"/>
  <c r="AV57" i="210"/>
  <c r="AX57" i="210" s="1"/>
  <c r="AV34" i="210"/>
  <c r="AX34" i="210" s="1"/>
  <c r="AV12" i="210"/>
  <c r="AX12" i="210" s="1"/>
  <c r="AV27" i="210"/>
  <c r="AX27" i="210" s="1"/>
  <c r="AV66" i="210"/>
  <c r="AX66" i="210" s="1"/>
  <c r="AV44" i="210"/>
  <c r="AX44" i="210" s="1"/>
  <c r="AV7" i="210"/>
  <c r="AX7" i="210" s="1"/>
  <c r="AV31" i="210"/>
  <c r="AX31" i="210" s="1"/>
  <c r="AV14" i="210"/>
  <c r="AX14" i="210" s="1"/>
  <c r="AV46" i="210"/>
  <c r="AX46" i="210" s="1"/>
  <c r="AV5" i="210"/>
  <c r="AX5" i="210" s="1"/>
  <c r="AV37" i="210"/>
  <c r="AX37" i="210" s="1"/>
  <c r="AV69" i="210"/>
  <c r="AX69" i="210" s="1"/>
  <c r="AV24" i="210"/>
  <c r="AX24" i="210" s="1"/>
  <c r="AV56" i="210"/>
  <c r="AX56" i="210" s="1"/>
  <c r="AV39" i="210"/>
  <c r="AX39" i="210" s="1"/>
  <c r="AV47" i="210"/>
  <c r="AX47" i="210" s="1"/>
  <c r="AV18" i="210"/>
  <c r="AX18" i="210" s="1"/>
  <c r="AV50" i="210"/>
  <c r="AX50" i="210" s="1"/>
  <c r="AV9" i="210"/>
  <c r="AX9" i="210" s="1"/>
  <c r="AV41" i="210"/>
  <c r="AX41" i="210" s="1"/>
  <c r="AV73" i="210"/>
  <c r="AX73" i="210" s="1"/>
  <c r="AV28" i="210"/>
  <c r="AX28" i="210" s="1"/>
  <c r="AV60" i="210"/>
  <c r="AX60" i="210" s="1"/>
  <c r="AV11" i="210"/>
  <c r="AX11" i="210" s="1"/>
  <c r="AV35" i="210"/>
  <c r="AX35" i="210" s="1"/>
  <c r="AV71" i="210"/>
  <c r="AX71" i="210" s="1"/>
  <c r="AV30" i="210"/>
  <c r="AX30" i="210" s="1"/>
  <c r="AV62" i="210"/>
  <c r="AX62" i="210" s="1"/>
  <c r="AV21" i="210"/>
  <c r="AX21" i="210" s="1"/>
  <c r="AV53" i="210"/>
  <c r="AX53" i="210" s="1"/>
  <c r="AV8" i="210"/>
  <c r="AX8" i="210" s="1"/>
  <c r="AV40" i="210"/>
  <c r="AX40" i="210" s="1"/>
  <c r="AV72" i="210"/>
  <c r="AX72" i="210" s="1"/>
  <c r="AV43" i="210"/>
  <c r="AX43" i="210" s="1"/>
  <c r="AV55" i="210"/>
  <c r="AX55" i="210" s="1"/>
  <c r="AV23" i="210"/>
  <c r="AX23" i="210" s="1"/>
  <c r="AV63" i="210"/>
  <c r="AX63" i="210" s="1"/>
  <c r="AV6" i="210"/>
  <c r="AX6" i="210" s="1"/>
  <c r="AV22" i="210"/>
  <c r="AX22" i="210" s="1"/>
  <c r="AV38" i="210"/>
  <c r="AX38" i="210" s="1"/>
  <c r="AV54" i="210"/>
  <c r="AX54" i="210" s="1"/>
  <c r="AV70" i="210"/>
  <c r="AX70" i="210" s="1"/>
  <c r="AV13" i="210"/>
  <c r="AX13" i="210" s="1"/>
  <c r="AV29" i="210"/>
  <c r="AX29" i="210" s="1"/>
  <c r="AV45" i="210"/>
  <c r="AX45" i="210" s="1"/>
  <c r="AV61" i="210"/>
  <c r="AX61" i="210" s="1"/>
  <c r="AV77" i="210"/>
  <c r="AX77" i="210" s="1"/>
  <c r="AV16" i="210"/>
  <c r="AX16" i="210" s="1"/>
  <c r="AV32" i="210"/>
  <c r="AX32" i="210" s="1"/>
  <c r="AV48" i="210"/>
  <c r="AX48" i="210" s="1"/>
  <c r="AV64" i="210"/>
  <c r="AX64" i="210" s="1"/>
  <c r="AV59" i="210"/>
  <c r="AX59" i="210" s="1"/>
  <c r="AV19" i="210"/>
  <c r="AX19" i="210" s="1"/>
  <c r="AV15" i="210"/>
  <c r="AX15" i="210" s="1"/>
  <c r="AV67" i="210"/>
  <c r="AX67" i="210" s="1"/>
  <c r="AV10" i="210"/>
  <c r="AX10" i="210" s="1"/>
  <c r="AV26" i="210"/>
  <c r="AX26" i="210" s="1"/>
  <c r="AV42" i="210"/>
  <c r="AX42" i="210" s="1"/>
  <c r="AV58" i="210"/>
  <c r="AX58" i="210" s="1"/>
  <c r="AV74" i="210"/>
  <c r="AX74" i="210" s="1"/>
  <c r="AV17" i="210"/>
  <c r="AX17" i="210" s="1"/>
  <c r="AV33" i="210"/>
  <c r="AX33" i="210" s="1"/>
  <c r="AV49" i="210"/>
  <c r="AX49" i="210" s="1"/>
  <c r="AV65" i="210"/>
  <c r="AX65" i="210" s="1"/>
  <c r="AV4" i="210"/>
  <c r="AX4" i="210" s="1"/>
  <c r="AV20" i="210"/>
  <c r="AX20" i="210" s="1"/>
  <c r="AV36" i="210"/>
  <c r="AX36" i="210" s="1"/>
  <c r="AV52" i="210"/>
  <c r="AX52" i="210" s="1"/>
  <c r="BO22" i="207" l="1"/>
  <c r="CU22" i="208"/>
  <c r="CR22" i="208"/>
  <c r="BL22" i="207"/>
  <c r="AF11" i="210"/>
  <c r="AH11" i="210" s="1"/>
  <c r="AI11" i="210" s="1"/>
  <c r="AN31" i="210"/>
  <c r="AP31" i="210" s="1"/>
  <c r="AQ31" i="210" s="1"/>
  <c r="AN63" i="210"/>
  <c r="AP63" i="210" s="1"/>
  <c r="AQ63" i="210" s="1"/>
  <c r="AN33" i="210"/>
  <c r="AP33" i="210" s="1"/>
  <c r="AQ33" i="210" s="1"/>
  <c r="AN65" i="210"/>
  <c r="AP65" i="210" s="1"/>
  <c r="AQ65" i="210" s="1"/>
  <c r="AF21" i="210"/>
  <c r="AH21" i="210" s="1"/>
  <c r="AI21" i="210" s="1"/>
  <c r="AF17" i="210"/>
  <c r="AH17" i="210" s="1"/>
  <c r="AI17" i="210" s="1"/>
  <c r="AF39" i="210"/>
  <c r="AH39" i="210" s="1"/>
  <c r="AI39" i="210" s="1"/>
  <c r="AF35" i="210"/>
  <c r="AH35" i="210" s="1"/>
  <c r="AI35" i="210" s="1"/>
  <c r="AQ5" i="210"/>
  <c r="AN27" i="210"/>
  <c r="AP27" i="210" s="1"/>
  <c r="AQ27" i="210" s="1"/>
  <c r="AN29" i="210"/>
  <c r="AP29" i="210" s="1"/>
  <c r="AQ29" i="210" s="1"/>
  <c r="AN35" i="210"/>
  <c r="AP35" i="210" s="1"/>
  <c r="AQ35" i="210" s="1"/>
  <c r="AN67" i="210"/>
  <c r="AP67" i="210" s="1"/>
  <c r="AQ67" i="210" s="1"/>
  <c r="AN72" i="210"/>
  <c r="AP72" i="210" s="1"/>
  <c r="AQ72" i="210" s="1"/>
  <c r="AN37" i="210"/>
  <c r="AP37" i="210" s="1"/>
  <c r="AQ37" i="210" s="1"/>
  <c r="AN69" i="210"/>
  <c r="AP69" i="210" s="1"/>
  <c r="AQ69" i="210" s="1"/>
  <c r="AF77" i="210"/>
  <c r="AH77" i="210" s="1"/>
  <c r="AI77" i="210" s="1"/>
  <c r="AF23" i="210"/>
  <c r="AH23" i="210" s="1"/>
  <c r="AI23" i="210" s="1"/>
  <c r="AF33" i="210"/>
  <c r="AH33" i="210" s="1"/>
  <c r="AI33" i="210" s="1"/>
  <c r="AF19" i="210"/>
  <c r="AH19" i="210" s="1"/>
  <c r="AI19" i="210" s="1"/>
  <c r="AF63" i="210"/>
  <c r="AH63" i="210" s="1"/>
  <c r="AI63" i="210" s="1"/>
  <c r="AF41" i="210"/>
  <c r="AH41" i="210" s="1"/>
  <c r="AI41" i="210" s="1"/>
  <c r="AF45" i="210"/>
  <c r="AH45" i="210" s="1"/>
  <c r="AI45" i="210" s="1"/>
  <c r="AF47" i="210"/>
  <c r="AH47" i="210" s="1"/>
  <c r="AI47" i="210" s="1"/>
  <c r="AN7" i="210"/>
  <c r="AP7" i="210" s="1"/>
  <c r="AQ7" i="210" s="1"/>
  <c r="AN39" i="210"/>
  <c r="AP39" i="210" s="1"/>
  <c r="AQ39" i="210" s="1"/>
  <c r="AN71" i="210"/>
  <c r="AP71" i="210" s="1"/>
  <c r="AQ71" i="210" s="1"/>
  <c r="AN9" i="210"/>
  <c r="AP9" i="210" s="1"/>
  <c r="AQ9" i="210" s="1"/>
  <c r="AN41" i="210"/>
  <c r="AP41" i="210" s="1"/>
  <c r="AQ41" i="210" s="1"/>
  <c r="AN73" i="210"/>
  <c r="AP73" i="210" s="1"/>
  <c r="AQ73" i="210" s="1"/>
  <c r="AF9" i="210"/>
  <c r="AH9" i="210" s="1"/>
  <c r="AI9" i="210" s="1"/>
  <c r="AF65" i="210"/>
  <c r="AH65" i="210" s="1"/>
  <c r="AI65" i="210" s="1"/>
  <c r="AF7" i="210"/>
  <c r="AH7" i="210" s="1"/>
  <c r="AI7" i="210" s="1"/>
  <c r="AF73" i="210"/>
  <c r="AH73" i="210" s="1"/>
  <c r="AI73" i="210" s="1"/>
  <c r="AF31" i="210"/>
  <c r="AH31" i="210" s="1"/>
  <c r="AI31" i="210" s="1"/>
  <c r="AN10" i="210"/>
  <c r="AP10" i="210" s="1"/>
  <c r="AQ10" i="210" s="1"/>
  <c r="AN11" i="210"/>
  <c r="AP11" i="210" s="1"/>
  <c r="AQ11" i="210" s="1"/>
  <c r="AN43" i="210"/>
  <c r="AP43" i="210" s="1"/>
  <c r="AQ43" i="210" s="1"/>
  <c r="AN75" i="210"/>
  <c r="AP75" i="210" s="1"/>
  <c r="AQ75" i="210" s="1"/>
  <c r="AN16" i="210"/>
  <c r="AP16" i="210" s="1"/>
  <c r="AQ16" i="210" s="1"/>
  <c r="AN13" i="210"/>
  <c r="AP13" i="210" s="1"/>
  <c r="AQ13" i="210" s="1"/>
  <c r="AN45" i="210"/>
  <c r="AP45" i="210" s="1"/>
  <c r="AQ45" i="210" s="1"/>
  <c r="AN77" i="210"/>
  <c r="AP77" i="210" s="1"/>
  <c r="AQ77" i="210" s="1"/>
  <c r="AF75" i="210"/>
  <c r="AH75" i="210" s="1"/>
  <c r="AI75" i="210" s="1"/>
  <c r="AF58" i="210"/>
  <c r="AH58" i="210" s="1"/>
  <c r="AI58" i="210" s="1"/>
  <c r="AF37" i="210"/>
  <c r="AH37" i="210" s="1"/>
  <c r="AI37" i="210" s="1"/>
  <c r="AF51" i="210"/>
  <c r="AH51" i="210" s="1"/>
  <c r="AI51" i="210" s="1"/>
  <c r="AN59" i="210"/>
  <c r="AP59" i="210" s="1"/>
  <c r="AQ59" i="210" s="1"/>
  <c r="AF67" i="210"/>
  <c r="AH67" i="210" s="1"/>
  <c r="AI67" i="210" s="1"/>
  <c r="AF53" i="210"/>
  <c r="AH53" i="210" s="1"/>
  <c r="AI53" i="210" s="1"/>
  <c r="AN15" i="210"/>
  <c r="AP15" i="210" s="1"/>
  <c r="AQ15" i="210" s="1"/>
  <c r="AN47" i="210"/>
  <c r="AP47" i="210" s="1"/>
  <c r="AQ47" i="210" s="1"/>
  <c r="AN17" i="210"/>
  <c r="AP17" i="210" s="1"/>
  <c r="AQ17" i="210" s="1"/>
  <c r="AN49" i="210"/>
  <c r="AP49" i="210" s="1"/>
  <c r="AQ49" i="210" s="1"/>
  <c r="AF49" i="210"/>
  <c r="AH49" i="210" s="1"/>
  <c r="AI49" i="210" s="1"/>
  <c r="AF59" i="210"/>
  <c r="AH59" i="210" s="1"/>
  <c r="AI59" i="210" s="1"/>
  <c r="AF61" i="210"/>
  <c r="AH61" i="210" s="1"/>
  <c r="AI61" i="210" s="1"/>
  <c r="AF55" i="210"/>
  <c r="AH55" i="210" s="1"/>
  <c r="AI55" i="210" s="1"/>
  <c r="AF29" i="210"/>
  <c r="AH29" i="210" s="1"/>
  <c r="AI29" i="210" s="1"/>
  <c r="AF13" i="210"/>
  <c r="AH13" i="210" s="1"/>
  <c r="AI13" i="210" s="1"/>
  <c r="AN19" i="210"/>
  <c r="AP19" i="210" s="1"/>
  <c r="AQ19" i="210" s="1"/>
  <c r="AN51" i="210"/>
  <c r="AP51" i="210" s="1"/>
  <c r="AQ51" i="210" s="1"/>
  <c r="AN21" i="210"/>
  <c r="AP21" i="210" s="1"/>
  <c r="AQ21" i="210" s="1"/>
  <c r="AN53" i="210"/>
  <c r="AP53" i="210" s="1"/>
  <c r="AQ53" i="210" s="1"/>
  <c r="AF43" i="210"/>
  <c r="AH43" i="210" s="1"/>
  <c r="AI43" i="210" s="1"/>
  <c r="AF25" i="210"/>
  <c r="AH25" i="210" s="1"/>
  <c r="AI25" i="210" s="1"/>
  <c r="AF69" i="210"/>
  <c r="AH69" i="210" s="1"/>
  <c r="AI69" i="210" s="1"/>
  <c r="AN61" i="210"/>
  <c r="AP61" i="210" s="1"/>
  <c r="AQ61" i="210" s="1"/>
  <c r="AF57" i="210"/>
  <c r="AH57" i="210" s="1"/>
  <c r="AI57" i="210" s="1"/>
  <c r="AF15" i="210"/>
  <c r="AH15" i="210" s="1"/>
  <c r="AI15" i="210" s="1"/>
  <c r="AN23" i="210"/>
  <c r="AP23" i="210" s="1"/>
  <c r="AQ23" i="210" s="1"/>
  <c r="AN55" i="210"/>
  <c r="AP55" i="210" s="1"/>
  <c r="AQ55" i="210" s="1"/>
  <c r="AN25" i="210"/>
  <c r="AP25" i="210" s="1"/>
  <c r="AQ25" i="210" s="1"/>
  <c r="AN57" i="210"/>
  <c r="AP57" i="210" s="1"/>
  <c r="AQ57" i="210" s="1"/>
  <c r="AF27" i="210"/>
  <c r="AH27" i="210" s="1"/>
  <c r="AI27" i="210" s="1"/>
  <c r="AF71" i="210"/>
  <c r="AH71" i="210" s="1"/>
  <c r="AI71" i="210" s="1"/>
  <c r="AF5" i="210"/>
  <c r="AH5" i="210" s="1"/>
  <c r="AI5" i="210" s="1"/>
  <c r="BY7" i="264"/>
  <c r="BX7" i="264" s="1"/>
  <c r="BY8" i="264"/>
  <c r="BX8" i="264" s="1"/>
  <c r="BY6" i="264"/>
  <c r="BX6" i="264" s="1"/>
  <c r="BY11" i="264"/>
  <c r="BX11" i="264" s="1"/>
  <c r="BY10" i="264"/>
  <c r="BX10" i="264" s="1"/>
  <c r="BY9" i="264"/>
  <c r="BX9" i="264" s="1"/>
  <c r="BT5" i="207"/>
  <c r="BU20" i="207" s="1"/>
  <c r="AN4" i="210"/>
  <c r="AP4" i="210" s="1"/>
  <c r="AQ4" i="210" s="1"/>
  <c r="AF30" i="210"/>
  <c r="AH30" i="210" s="1"/>
  <c r="AI30" i="210" s="1"/>
  <c r="AF20" i="210"/>
  <c r="AH20" i="210" s="1"/>
  <c r="AI20" i="210" s="1"/>
  <c r="AN46" i="210"/>
  <c r="AP46" i="210" s="1"/>
  <c r="AQ46" i="210" s="1"/>
  <c r="AN38" i="210"/>
  <c r="AP38" i="210" s="1"/>
  <c r="AQ38" i="210" s="1"/>
  <c r="AN12" i="210"/>
  <c r="AP12" i="210" s="1"/>
  <c r="AQ12" i="210" s="1"/>
  <c r="AN28" i="210"/>
  <c r="AP28" i="210" s="1"/>
  <c r="AQ28" i="210" s="1"/>
  <c r="AN44" i="210"/>
  <c r="AP44" i="210" s="1"/>
  <c r="AQ44" i="210" s="1"/>
  <c r="AN60" i="210"/>
  <c r="AP60" i="210" s="1"/>
  <c r="AQ60" i="210" s="1"/>
  <c r="AN76" i="210"/>
  <c r="AP76" i="210" s="1"/>
  <c r="AQ76" i="210" s="1"/>
  <c r="AN42" i="210"/>
  <c r="AP42" i="210" s="1"/>
  <c r="AQ42" i="210" s="1"/>
  <c r="AF50" i="210"/>
  <c r="AH50" i="210" s="1"/>
  <c r="AI50" i="210" s="1"/>
  <c r="AN50" i="210"/>
  <c r="AP50" i="210" s="1"/>
  <c r="AQ50" i="210" s="1"/>
  <c r="AN32" i="210"/>
  <c r="AP32" i="210" s="1"/>
  <c r="AQ32" i="210" s="1"/>
  <c r="AN64" i="210"/>
  <c r="AP64" i="210" s="1"/>
  <c r="AQ64" i="210" s="1"/>
  <c r="AN54" i="210"/>
  <c r="AP54" i="210" s="1"/>
  <c r="AQ54" i="210" s="1"/>
  <c r="AF18" i="210"/>
  <c r="AH18" i="210" s="1"/>
  <c r="AI18" i="210" s="1"/>
  <c r="AF56" i="210"/>
  <c r="AH56" i="210" s="1"/>
  <c r="AI56" i="210" s="1"/>
  <c r="AF76" i="210"/>
  <c r="AH76" i="210" s="1"/>
  <c r="AI76" i="210" s="1"/>
  <c r="AF4" i="210"/>
  <c r="AH4" i="210" s="1"/>
  <c r="AI4" i="210" s="1"/>
  <c r="AF62" i="210"/>
  <c r="AH62" i="210" s="1"/>
  <c r="AI62" i="210" s="1"/>
  <c r="AN22" i="210"/>
  <c r="AP22" i="210" s="1"/>
  <c r="AQ22" i="210" s="1"/>
  <c r="AN66" i="210"/>
  <c r="AP66" i="210" s="1"/>
  <c r="AQ66" i="210" s="1"/>
  <c r="AN14" i="210"/>
  <c r="AP14" i="210" s="1"/>
  <c r="AQ14" i="210" s="1"/>
  <c r="AN62" i="210"/>
  <c r="AP62" i="210" s="1"/>
  <c r="AQ62" i="210" s="1"/>
  <c r="AN20" i="210"/>
  <c r="AP20" i="210" s="1"/>
  <c r="AQ20" i="210" s="1"/>
  <c r="AN36" i="210"/>
  <c r="AP36" i="210" s="1"/>
  <c r="AQ36" i="210" s="1"/>
  <c r="AN52" i="210"/>
  <c r="AP52" i="210" s="1"/>
  <c r="AQ52" i="210" s="1"/>
  <c r="AN68" i="210"/>
  <c r="AP68" i="210" s="1"/>
  <c r="AQ68" i="210" s="1"/>
  <c r="AN18" i="210"/>
  <c r="AP18" i="210" s="1"/>
  <c r="AQ18" i="210" s="1"/>
  <c r="AN74" i="210"/>
  <c r="AP74" i="210" s="1"/>
  <c r="AQ74" i="210" s="1"/>
  <c r="AF42" i="210"/>
  <c r="AH42" i="210" s="1"/>
  <c r="AI42" i="210" s="1"/>
  <c r="AF68" i="210"/>
  <c r="AH68" i="210" s="1"/>
  <c r="AI68" i="210" s="1"/>
  <c r="AF60" i="210"/>
  <c r="AH60" i="210" s="1"/>
  <c r="AI60" i="210" s="1"/>
  <c r="AF36" i="210"/>
  <c r="AH36" i="210" s="1"/>
  <c r="AI36" i="210" s="1"/>
  <c r="AF22" i="210"/>
  <c r="AH22" i="210" s="1"/>
  <c r="AI22" i="210" s="1"/>
  <c r="AF16" i="210"/>
  <c r="AH16" i="210" s="1"/>
  <c r="AI16" i="210" s="1"/>
  <c r="AF66" i="210"/>
  <c r="AH66" i="210" s="1"/>
  <c r="AI66" i="210" s="1"/>
  <c r="AF64" i="210"/>
  <c r="AH64" i="210" s="1"/>
  <c r="AI64" i="210" s="1"/>
  <c r="AF40" i="210"/>
  <c r="AH40" i="210" s="1"/>
  <c r="AI40" i="210" s="1"/>
  <c r="AF74" i="210"/>
  <c r="AH74" i="210" s="1"/>
  <c r="AI74" i="210" s="1"/>
  <c r="AF10" i="210"/>
  <c r="AH10" i="210" s="1"/>
  <c r="AI10" i="210" s="1"/>
  <c r="AF54" i="210"/>
  <c r="AH54" i="210" s="1"/>
  <c r="AI54" i="210" s="1"/>
  <c r="AF8" i="210"/>
  <c r="AH8" i="210" s="1"/>
  <c r="AI8" i="210" s="1"/>
  <c r="AF14" i="210"/>
  <c r="AH14" i="210" s="1"/>
  <c r="AI14" i="210" s="1"/>
  <c r="AN58" i="210"/>
  <c r="AP58" i="210" s="1"/>
  <c r="AQ58" i="210" s="1"/>
  <c r="AN48" i="210"/>
  <c r="AP48" i="210" s="1"/>
  <c r="AQ48" i="210" s="1"/>
  <c r="AN6" i="210"/>
  <c r="AP6" i="210" s="1"/>
  <c r="AQ6" i="210" s="1"/>
  <c r="AF38" i="210"/>
  <c r="AH38" i="210" s="1"/>
  <c r="AI38" i="210" s="1"/>
  <c r="AF44" i="210"/>
  <c r="AH44" i="210" s="1"/>
  <c r="AI44" i="210" s="1"/>
  <c r="AF48" i="210"/>
  <c r="AH48" i="210" s="1"/>
  <c r="AI48" i="210" s="1"/>
  <c r="AF46" i="210"/>
  <c r="AH46" i="210" s="1"/>
  <c r="AI46" i="210" s="1"/>
  <c r="AF72" i="210"/>
  <c r="AH72" i="210" s="1"/>
  <c r="AI72" i="210" s="1"/>
  <c r="AN34" i="210"/>
  <c r="AP34" i="210" s="1"/>
  <c r="AQ34" i="210" s="1"/>
  <c r="AN70" i="210"/>
  <c r="AP70" i="210" s="1"/>
  <c r="AQ70" i="210" s="1"/>
  <c r="AN26" i="210"/>
  <c r="AP26" i="210" s="1"/>
  <c r="AQ26" i="210" s="1"/>
  <c r="AN8" i="210"/>
  <c r="AP8" i="210" s="1"/>
  <c r="AQ8" i="210" s="1"/>
  <c r="AN24" i="210"/>
  <c r="AP24" i="210" s="1"/>
  <c r="AQ24" i="210" s="1"/>
  <c r="AN40" i="210"/>
  <c r="AP40" i="210" s="1"/>
  <c r="AQ40" i="210" s="1"/>
  <c r="AN56" i="210"/>
  <c r="AP56" i="210" s="1"/>
  <c r="AQ56" i="210" s="1"/>
  <c r="AN30" i="210"/>
  <c r="AP30" i="210" s="1"/>
  <c r="AQ30" i="210" s="1"/>
  <c r="AF24" i="210"/>
  <c r="AH24" i="210" s="1"/>
  <c r="AI24" i="210" s="1"/>
  <c r="AF52" i="210"/>
  <c r="AH52" i="210" s="1"/>
  <c r="AI52" i="210" s="1"/>
  <c r="AF26" i="210"/>
  <c r="AH26" i="210" s="1"/>
  <c r="AI26" i="210" s="1"/>
  <c r="AF28" i="210"/>
  <c r="AH28" i="210" s="1"/>
  <c r="AI28" i="210" s="1"/>
  <c r="AF12" i="210"/>
  <c r="AH12" i="210" s="1"/>
  <c r="AI12" i="210" s="1"/>
  <c r="AF70" i="210"/>
  <c r="AH70" i="210" s="1"/>
  <c r="AI70" i="210" s="1"/>
  <c r="AF6" i="210"/>
  <c r="AH6" i="210" s="1"/>
  <c r="AI6" i="210" s="1"/>
  <c r="AF34" i="210"/>
  <c r="AH34" i="210" s="1"/>
  <c r="AI34" i="210" s="1"/>
  <c r="AF32" i="210"/>
  <c r="AH32" i="210" s="1"/>
  <c r="AI32" i="210" s="1"/>
  <c r="BU21" i="207" l="1"/>
  <c r="BU15" i="207"/>
  <c r="BT11" i="264"/>
  <c r="BT10" i="264"/>
  <c r="BT9" i="264"/>
  <c r="BT8" i="264"/>
  <c r="BT7" i="264"/>
  <c r="BT6" i="264"/>
  <c r="BU12" i="207"/>
  <c r="BU6" i="207"/>
  <c r="BU10" i="207"/>
  <c r="BU9" i="207"/>
  <c r="BT22" i="207"/>
  <c r="BU22" i="207" s="1"/>
  <c r="BU8" i="207"/>
  <c r="BU19" i="207"/>
  <c r="BU5" i="207"/>
  <c r="BU14" i="207"/>
  <c r="BU13" i="207"/>
  <c r="BU17" i="207"/>
  <c r="BU18" i="207"/>
  <c r="BU16" i="207"/>
  <c r="BU7" i="207"/>
  <c r="BU11" i="207"/>
  <c r="BR11" i="264"/>
  <c r="BR10" i="264"/>
  <c r="BR9" i="264"/>
  <c r="BR8" i="264"/>
  <c r="BR7" i="264"/>
  <c r="BR6" i="264"/>
  <c r="AS75" i="210"/>
  <c r="AU75" i="210" s="1"/>
  <c r="AS71" i="210"/>
  <c r="AU71" i="210" s="1"/>
  <c r="AS67" i="210"/>
  <c r="AU67" i="210" s="1"/>
  <c r="AS63" i="210"/>
  <c r="AU63" i="210" s="1"/>
  <c r="AS59" i="210"/>
  <c r="AU59" i="210" s="1"/>
  <c r="AS55" i="210"/>
  <c r="AU55" i="210" s="1"/>
  <c r="AS51" i="210"/>
  <c r="AU51" i="210" s="1"/>
  <c r="AS47" i="210"/>
  <c r="AU47" i="210" s="1"/>
  <c r="AS43" i="210"/>
  <c r="AU43" i="210" s="1"/>
  <c r="AS39" i="210"/>
  <c r="AU39" i="210" s="1"/>
  <c r="AS35" i="210"/>
  <c r="AU35" i="210" s="1"/>
  <c r="AS31" i="210"/>
  <c r="AU31" i="210" s="1"/>
  <c r="AS27" i="210"/>
  <c r="AU27" i="210" s="1"/>
  <c r="AS23" i="210"/>
  <c r="AU23" i="210" s="1"/>
  <c r="AS19" i="210"/>
  <c r="AU19" i="210" s="1"/>
  <c r="AS15" i="210"/>
  <c r="AU15" i="210" s="1"/>
  <c r="AS11" i="210"/>
  <c r="AU11" i="210" s="1"/>
  <c r="AS7" i="210"/>
  <c r="AU7" i="210" s="1"/>
  <c r="AS70" i="210"/>
  <c r="AU70" i="210" s="1"/>
  <c r="AS66" i="210"/>
  <c r="AU66" i="210" s="1"/>
  <c r="AS76" i="210"/>
  <c r="AU76" i="210" s="1"/>
  <c r="AS72" i="210"/>
  <c r="AU72" i="210" s="1"/>
  <c r="AS68" i="210"/>
  <c r="AU68" i="210" s="1"/>
  <c r="AS64" i="210"/>
  <c r="AU64" i="210" s="1"/>
  <c r="AS60" i="210"/>
  <c r="AU60" i="210" s="1"/>
  <c r="AS56" i="210"/>
  <c r="AU56" i="210" s="1"/>
  <c r="AS52" i="210"/>
  <c r="AU52" i="210" s="1"/>
  <c r="AS48" i="210"/>
  <c r="AU48" i="210" s="1"/>
  <c r="AS44" i="210"/>
  <c r="AU44" i="210" s="1"/>
  <c r="AS40" i="210"/>
  <c r="AU40" i="210" s="1"/>
  <c r="AS36" i="210"/>
  <c r="AU36" i="210" s="1"/>
  <c r="AS32" i="210"/>
  <c r="AU32" i="210" s="1"/>
  <c r="AS28" i="210"/>
  <c r="AU28" i="210" s="1"/>
  <c r="AS24" i="210"/>
  <c r="AU24" i="210" s="1"/>
  <c r="AS20" i="210"/>
  <c r="AU20" i="210" s="1"/>
  <c r="AS16" i="210"/>
  <c r="AU16" i="210" s="1"/>
  <c r="AS12" i="210"/>
  <c r="AU12" i="210" s="1"/>
  <c r="AS8" i="210"/>
  <c r="AU8" i="210" s="1"/>
  <c r="AS4" i="210"/>
  <c r="AU4" i="210" s="1"/>
  <c r="AS74" i="210"/>
  <c r="AU74" i="210" s="1"/>
  <c r="AS62" i="210"/>
  <c r="AU62" i="210" s="1"/>
  <c r="AS77" i="210"/>
  <c r="AU77" i="210" s="1"/>
  <c r="AS73" i="210"/>
  <c r="AU73" i="210" s="1"/>
  <c r="AS69" i="210"/>
  <c r="AU69" i="210" s="1"/>
  <c r="AS65" i="210"/>
  <c r="AU65" i="210" s="1"/>
  <c r="AS61" i="210"/>
  <c r="AU61" i="210" s="1"/>
  <c r="AS57" i="210"/>
  <c r="AU57" i="210" s="1"/>
  <c r="AS53" i="210"/>
  <c r="AU53" i="210" s="1"/>
  <c r="AS49" i="210"/>
  <c r="AU49" i="210" s="1"/>
  <c r="AS45" i="210"/>
  <c r="AU45" i="210" s="1"/>
  <c r="AS41" i="210"/>
  <c r="AU41" i="210" s="1"/>
  <c r="AS37" i="210"/>
  <c r="AU37" i="210" s="1"/>
  <c r="AS33" i="210"/>
  <c r="AU33" i="210" s="1"/>
  <c r="AS29" i="210"/>
  <c r="AU29" i="210" s="1"/>
  <c r="AS25" i="210"/>
  <c r="AU25" i="210" s="1"/>
  <c r="AS21" i="210"/>
  <c r="AU21" i="210" s="1"/>
  <c r="AS17" i="210"/>
  <c r="AU17" i="210" s="1"/>
  <c r="AS13" i="210"/>
  <c r="AU13" i="210" s="1"/>
  <c r="AS9" i="210"/>
  <c r="AU9" i="210" s="1"/>
  <c r="AS5" i="210"/>
  <c r="AU5" i="210" s="1"/>
  <c r="AS58" i="210"/>
  <c r="AU58" i="210" s="1"/>
  <c r="AS42" i="210"/>
  <c r="AU42" i="210" s="1"/>
  <c r="AS26" i="210"/>
  <c r="AU26" i="210" s="1"/>
  <c r="AS10" i="210"/>
  <c r="AU10" i="210" s="1"/>
  <c r="AS46" i="210"/>
  <c r="AU46" i="210" s="1"/>
  <c r="AS30" i="210"/>
  <c r="AU30" i="210" s="1"/>
  <c r="AS14" i="210"/>
  <c r="AU14" i="210" s="1"/>
  <c r="AS18" i="210"/>
  <c r="AU18" i="210" s="1"/>
  <c r="AS54" i="210"/>
  <c r="AU54" i="210" s="1"/>
  <c r="AS38" i="210"/>
  <c r="AU38" i="210" s="1"/>
  <c r="AS22" i="210"/>
  <c r="AU22" i="210" s="1"/>
  <c r="AS6" i="210"/>
  <c r="AU6" i="210" s="1"/>
  <c r="AS50" i="210"/>
  <c r="AU50" i="210" s="1"/>
  <c r="AS34" i="210"/>
  <c r="AU34" i="210" s="1"/>
  <c r="AY77" i="210"/>
  <c r="BA77" i="210" s="1"/>
  <c r="AY73" i="210"/>
  <c r="BA73" i="210" s="1"/>
  <c r="AY69" i="210"/>
  <c r="BA69" i="210" s="1"/>
  <c r="AY65" i="210"/>
  <c r="BA65" i="210" s="1"/>
  <c r="AY61" i="210"/>
  <c r="BA61" i="210" s="1"/>
  <c r="AY57" i="210"/>
  <c r="BA57" i="210" s="1"/>
  <c r="AY53" i="210"/>
  <c r="BA53" i="210" s="1"/>
  <c r="AY49" i="210"/>
  <c r="BA49" i="210" s="1"/>
  <c r="AY45" i="210"/>
  <c r="BA45" i="210" s="1"/>
  <c r="AY41" i="210"/>
  <c r="BA41" i="210" s="1"/>
  <c r="AY37" i="210"/>
  <c r="BA37" i="210" s="1"/>
  <c r="AY33" i="210"/>
  <c r="BA33" i="210" s="1"/>
  <c r="AY29" i="210"/>
  <c r="BA29" i="210" s="1"/>
  <c r="AY25" i="210"/>
  <c r="BA25" i="210" s="1"/>
  <c r="AY21" i="210"/>
  <c r="BA21" i="210" s="1"/>
  <c r="AY17" i="210"/>
  <c r="BA17" i="210" s="1"/>
  <c r="AY13" i="210"/>
  <c r="BA13" i="210" s="1"/>
  <c r="AY9" i="210"/>
  <c r="BA9" i="210" s="1"/>
  <c r="AY5" i="210"/>
  <c r="BA5" i="210" s="1"/>
  <c r="AY76" i="210"/>
  <c r="BA76" i="210" s="1"/>
  <c r="AY72" i="210"/>
  <c r="BA72" i="210" s="1"/>
  <c r="AY74" i="210"/>
  <c r="BA74" i="210" s="1"/>
  <c r="AY70" i="210"/>
  <c r="BA70" i="210" s="1"/>
  <c r="AY66" i="210"/>
  <c r="BA66" i="210" s="1"/>
  <c r="AY62" i="210"/>
  <c r="BA62" i="210" s="1"/>
  <c r="AY58" i="210"/>
  <c r="BA58" i="210" s="1"/>
  <c r="AY54" i="210"/>
  <c r="BA54" i="210" s="1"/>
  <c r="AY50" i="210"/>
  <c r="BA50" i="210" s="1"/>
  <c r="AY46" i="210"/>
  <c r="BA46" i="210" s="1"/>
  <c r="AY42" i="210"/>
  <c r="BA42" i="210" s="1"/>
  <c r="AY38" i="210"/>
  <c r="BA38" i="210" s="1"/>
  <c r="AY34" i="210"/>
  <c r="BA34" i="210" s="1"/>
  <c r="AY30" i="210"/>
  <c r="BA30" i="210" s="1"/>
  <c r="AY26" i="210"/>
  <c r="BA26" i="210" s="1"/>
  <c r="AY22" i="210"/>
  <c r="BA22" i="210" s="1"/>
  <c r="AY18" i="210"/>
  <c r="BA18" i="210" s="1"/>
  <c r="AY14" i="210"/>
  <c r="BA14" i="210" s="1"/>
  <c r="AY10" i="210"/>
  <c r="BA10" i="210" s="1"/>
  <c r="AY6" i="210"/>
  <c r="BA6" i="210" s="1"/>
  <c r="AY68" i="210"/>
  <c r="BA68" i="210" s="1"/>
  <c r="AY64" i="210"/>
  <c r="BA64" i="210" s="1"/>
  <c r="AY75" i="210"/>
  <c r="BA75" i="210" s="1"/>
  <c r="AY71" i="210"/>
  <c r="BA71" i="210" s="1"/>
  <c r="AY67" i="210"/>
  <c r="BA67" i="210" s="1"/>
  <c r="AY63" i="210"/>
  <c r="BA63" i="210" s="1"/>
  <c r="AY59" i="210"/>
  <c r="BA59" i="210" s="1"/>
  <c r="AY55" i="210"/>
  <c r="BA55" i="210" s="1"/>
  <c r="AY51" i="210"/>
  <c r="BA51" i="210" s="1"/>
  <c r="AY47" i="210"/>
  <c r="BA47" i="210" s="1"/>
  <c r="AY43" i="210"/>
  <c r="BA43" i="210" s="1"/>
  <c r="AY39" i="210"/>
  <c r="BA39" i="210" s="1"/>
  <c r="AY35" i="210"/>
  <c r="BA35" i="210" s="1"/>
  <c r="AY31" i="210"/>
  <c r="BA31" i="210" s="1"/>
  <c r="AY27" i="210"/>
  <c r="BA27" i="210" s="1"/>
  <c r="AY23" i="210"/>
  <c r="BA23" i="210" s="1"/>
  <c r="AY19" i="210"/>
  <c r="BA19" i="210" s="1"/>
  <c r="AY15" i="210"/>
  <c r="BA15" i="210" s="1"/>
  <c r="AY11" i="210"/>
  <c r="BA11" i="210" s="1"/>
  <c r="AY7" i="210"/>
  <c r="BA7" i="210" s="1"/>
  <c r="AY52" i="210"/>
  <c r="BA52" i="210" s="1"/>
  <c r="AY36" i="210"/>
  <c r="BA36" i="210" s="1"/>
  <c r="AY20" i="210"/>
  <c r="BA20" i="210" s="1"/>
  <c r="AY4" i="210"/>
  <c r="BA4" i="210" s="1"/>
  <c r="AY48" i="210"/>
  <c r="BA48" i="210" s="1"/>
  <c r="AY32" i="210"/>
  <c r="BA32" i="210" s="1"/>
  <c r="AY16" i="210"/>
  <c r="BA16" i="210" s="1"/>
  <c r="AY56" i="210"/>
  <c r="BA56" i="210" s="1"/>
  <c r="AY40" i="210"/>
  <c r="BA40" i="210" s="1"/>
  <c r="AY24" i="210"/>
  <c r="BA24" i="210" s="1"/>
  <c r="AY8" i="210"/>
  <c r="BA8" i="210" s="1"/>
  <c r="AY60" i="210"/>
  <c r="BA60" i="210" s="1"/>
  <c r="AY44" i="210"/>
  <c r="BA44" i="210" s="1"/>
  <c r="AY28" i="210"/>
  <c r="BA28" i="210" s="1"/>
  <c r="AY12" i="210"/>
  <c r="BA12" i="210" s="1"/>
  <c r="CA8" i="264" l="1"/>
  <c r="BZ8" i="264" s="1"/>
  <c r="CA7" i="264"/>
  <c r="BZ7" i="264" s="1"/>
  <c r="CA6" i="264"/>
  <c r="BZ6" i="264" s="1"/>
  <c r="BW7" i="264"/>
  <c r="BV7" i="264" s="1"/>
  <c r="BW8" i="264"/>
  <c r="BV8" i="264" s="1"/>
  <c r="BW6" i="264"/>
  <c r="BV6" i="264" s="1"/>
  <c r="CA11" i="264"/>
  <c r="BZ11" i="264" s="1"/>
  <c r="CA9" i="264"/>
  <c r="BZ9" i="264" s="1"/>
  <c r="CA10" i="264"/>
  <c r="BZ10" i="264" s="1"/>
  <c r="BW10" i="264"/>
  <c r="BV10" i="264" s="1"/>
  <c r="BW11" i="264"/>
  <c r="BV11" i="264" s="1"/>
  <c r="BW9" i="264"/>
  <c r="BV9" i="264" s="1"/>
  <c r="E7" i="182" l="1"/>
  <c r="E6" i="182"/>
  <c r="E5" i="182"/>
  <c r="K30" i="179"/>
  <c r="K29" i="179"/>
  <c r="K28" i="179"/>
  <c r="K27" i="179"/>
  <c r="K26" i="179"/>
  <c r="K25" i="179"/>
  <c r="K24" i="179"/>
  <c r="K23" i="179"/>
  <c r="K22" i="179"/>
  <c r="K21" i="179"/>
  <c r="K20" i="179"/>
  <c r="H30" i="179"/>
  <c r="H29" i="179"/>
  <c r="H28" i="179"/>
  <c r="H27" i="179"/>
  <c r="H26" i="179"/>
  <c r="H25" i="179"/>
  <c r="H24" i="179"/>
  <c r="H23" i="179"/>
  <c r="H22" i="179"/>
  <c r="H21" i="179"/>
  <c r="H20" i="179"/>
  <c r="E30" i="179"/>
  <c r="E29" i="179"/>
  <c r="E28" i="179"/>
  <c r="E27" i="179"/>
  <c r="E26" i="179"/>
  <c r="E25" i="179"/>
  <c r="E24" i="179"/>
  <c r="E23" i="179"/>
  <c r="E22" i="179"/>
  <c r="E21" i="179"/>
  <c r="E20" i="179"/>
  <c r="N15" i="179"/>
  <c r="N14" i="179"/>
  <c r="N13" i="179"/>
  <c r="N12" i="179"/>
  <c r="N11" i="179"/>
  <c r="N10" i="179"/>
  <c r="N9" i="179"/>
  <c r="N8" i="179"/>
  <c r="N7" i="179"/>
  <c r="N6" i="179"/>
  <c r="N5" i="179"/>
  <c r="K15" i="179"/>
  <c r="K14" i="179"/>
  <c r="K13" i="179"/>
  <c r="K12" i="179"/>
  <c r="K11" i="179"/>
  <c r="K10" i="179"/>
  <c r="K9" i="179"/>
  <c r="K8" i="179"/>
  <c r="K7" i="179"/>
  <c r="K6" i="179"/>
  <c r="K5" i="179"/>
  <c r="H15" i="179"/>
  <c r="H14" i="179"/>
  <c r="H13" i="179"/>
  <c r="H12" i="179"/>
  <c r="H11" i="179"/>
  <c r="H10" i="179"/>
  <c r="H9" i="179"/>
  <c r="H8" i="179"/>
  <c r="H7" i="179"/>
  <c r="H6" i="179"/>
  <c r="H5" i="179"/>
  <c r="E15" i="179"/>
  <c r="E14" i="179"/>
  <c r="E13" i="179"/>
  <c r="E12" i="179"/>
  <c r="E11" i="179"/>
  <c r="E10" i="179"/>
  <c r="E9" i="179"/>
  <c r="E8" i="179"/>
  <c r="E7" i="179"/>
  <c r="E6" i="179"/>
  <c r="E5" i="179"/>
  <c r="K22" i="178"/>
  <c r="K19" i="178"/>
  <c r="K18" i="178"/>
  <c r="K17" i="178"/>
  <c r="K16" i="178"/>
  <c r="H22" i="178"/>
  <c r="H20" i="178"/>
  <c r="H19" i="178"/>
  <c r="H18" i="178"/>
  <c r="H17" i="178"/>
  <c r="H16" i="178"/>
  <c r="E19" i="178"/>
  <c r="E18" i="178"/>
  <c r="E17" i="178"/>
  <c r="E16" i="178"/>
  <c r="N8" i="178"/>
  <c r="N7" i="178"/>
  <c r="N6" i="178"/>
  <c r="N5" i="178"/>
  <c r="K11" i="178"/>
  <c r="K9" i="178"/>
  <c r="K8" i="178"/>
  <c r="K7" i="178"/>
  <c r="K6" i="178"/>
  <c r="K5" i="178"/>
  <c r="H8" i="178"/>
  <c r="H7" i="178"/>
  <c r="H6" i="178"/>
  <c r="H5" i="178"/>
  <c r="E8" i="178"/>
  <c r="E7" i="178"/>
  <c r="E6" i="178"/>
  <c r="E5" i="178"/>
  <c r="F78" i="185" l="1"/>
  <c r="F77" i="185"/>
  <c r="F76" i="185"/>
  <c r="F75" i="185"/>
  <c r="F74" i="185"/>
  <c r="F73" i="185"/>
  <c r="F72" i="185"/>
  <c r="F71" i="185"/>
  <c r="F70" i="185"/>
  <c r="F69" i="185"/>
  <c r="F68" i="185"/>
  <c r="F67" i="185"/>
  <c r="F66" i="185"/>
  <c r="F65" i="185"/>
  <c r="F64" i="185"/>
  <c r="F63" i="185"/>
  <c r="F62" i="185"/>
  <c r="F61" i="185"/>
  <c r="F60" i="185"/>
  <c r="F59" i="185"/>
  <c r="F58" i="185"/>
  <c r="F57" i="185"/>
  <c r="F56" i="185"/>
  <c r="F55" i="185"/>
  <c r="F54" i="185"/>
  <c r="F53" i="185"/>
  <c r="F52" i="185"/>
  <c r="F51" i="185"/>
  <c r="F50" i="185"/>
  <c r="F49" i="185"/>
  <c r="F48" i="185"/>
  <c r="F47" i="185"/>
  <c r="F46" i="185"/>
  <c r="F45" i="185"/>
  <c r="F44" i="185"/>
  <c r="F43" i="185"/>
  <c r="F42" i="185"/>
  <c r="F41" i="185"/>
  <c r="F40" i="185"/>
  <c r="F39" i="185"/>
  <c r="F38" i="185"/>
  <c r="F37" i="185"/>
  <c r="F36" i="185"/>
  <c r="F35" i="185"/>
  <c r="F34" i="185"/>
  <c r="F33" i="185"/>
  <c r="F32" i="185"/>
  <c r="F31" i="185"/>
  <c r="F30" i="185"/>
  <c r="F29" i="185"/>
  <c r="F28" i="185"/>
  <c r="F27" i="185"/>
  <c r="F26" i="185"/>
  <c r="F25" i="185"/>
  <c r="F24" i="185"/>
  <c r="F23" i="185"/>
  <c r="F22" i="185"/>
  <c r="F21" i="185"/>
  <c r="F20" i="185"/>
  <c r="F19" i="185"/>
  <c r="F18" i="185"/>
  <c r="F17" i="185"/>
  <c r="F16" i="185"/>
  <c r="F15" i="185"/>
  <c r="F14" i="185"/>
  <c r="F13" i="185"/>
  <c r="F12" i="185"/>
  <c r="F11" i="185"/>
  <c r="F10" i="185"/>
  <c r="F9" i="185"/>
  <c r="F8" i="185"/>
  <c r="F7" i="185"/>
  <c r="F6" i="185"/>
  <c r="F5" i="185"/>
  <c r="O6" i="185" l="1"/>
  <c r="O5" i="185"/>
  <c r="O75" i="185"/>
  <c r="O67" i="185"/>
  <c r="O59" i="185"/>
  <c r="O51" i="185"/>
  <c r="O43" i="185"/>
  <c r="O35" i="185"/>
  <c r="O27" i="185"/>
  <c r="O19" i="185"/>
  <c r="O11" i="185"/>
  <c r="O44" i="185"/>
  <c r="N44" i="185" s="1"/>
  <c r="P44" i="185" s="1"/>
  <c r="Q44" i="185" s="1"/>
  <c r="O74" i="185"/>
  <c r="N74" i="185" s="1"/>
  <c r="P74" i="185" s="1"/>
  <c r="Q74" i="185" s="1"/>
  <c r="O66" i="185"/>
  <c r="N66" i="185" s="1"/>
  <c r="P66" i="185" s="1"/>
  <c r="Q66" i="185" s="1"/>
  <c r="O58" i="185"/>
  <c r="N58" i="185" s="1"/>
  <c r="P58" i="185" s="1"/>
  <c r="Q58" i="185" s="1"/>
  <c r="O50" i="185"/>
  <c r="N50" i="185" s="1"/>
  <c r="P50" i="185" s="1"/>
  <c r="Q50" i="185" s="1"/>
  <c r="O42" i="185"/>
  <c r="N42" i="185" s="1"/>
  <c r="P42" i="185" s="1"/>
  <c r="Q42" i="185" s="1"/>
  <c r="O34" i="185"/>
  <c r="N34" i="185" s="1"/>
  <c r="P34" i="185" s="1"/>
  <c r="Q34" i="185" s="1"/>
  <c r="O26" i="185"/>
  <c r="O18" i="185"/>
  <c r="O10" i="185"/>
  <c r="O76" i="185"/>
  <c r="N76" i="185" s="1"/>
  <c r="P76" i="185" s="1"/>
  <c r="Q76" i="185" s="1"/>
  <c r="O12" i="185"/>
  <c r="O73" i="185"/>
  <c r="O65" i="185"/>
  <c r="O57" i="185"/>
  <c r="O49" i="185"/>
  <c r="O41" i="185"/>
  <c r="O33" i="185"/>
  <c r="O25" i="185"/>
  <c r="O17" i="185"/>
  <c r="O9" i="185"/>
  <c r="O28" i="185"/>
  <c r="O72" i="185"/>
  <c r="N72" i="185" s="1"/>
  <c r="P72" i="185" s="1"/>
  <c r="Q72" i="185" s="1"/>
  <c r="O64" i="185"/>
  <c r="N64" i="185" s="1"/>
  <c r="P64" i="185" s="1"/>
  <c r="Q64" i="185" s="1"/>
  <c r="O56" i="185"/>
  <c r="N56" i="185" s="1"/>
  <c r="P56" i="185" s="1"/>
  <c r="Q56" i="185" s="1"/>
  <c r="O48" i="185"/>
  <c r="N48" i="185" s="1"/>
  <c r="P48" i="185" s="1"/>
  <c r="Q48" i="185" s="1"/>
  <c r="O40" i="185"/>
  <c r="N40" i="185" s="1"/>
  <c r="P40" i="185" s="1"/>
  <c r="Q40" i="185" s="1"/>
  <c r="O32" i="185"/>
  <c r="N32" i="185" s="1"/>
  <c r="P32" i="185" s="1"/>
  <c r="Q32" i="185" s="1"/>
  <c r="O24" i="185"/>
  <c r="O16" i="185"/>
  <c r="O8" i="185"/>
  <c r="O52" i="185"/>
  <c r="N52" i="185" s="1"/>
  <c r="P52" i="185" s="1"/>
  <c r="Q52" i="185" s="1"/>
  <c r="O71" i="185"/>
  <c r="O63" i="185"/>
  <c r="O55" i="185"/>
  <c r="O47" i="185"/>
  <c r="O39" i="185"/>
  <c r="O31" i="185"/>
  <c r="O23" i="185"/>
  <c r="O15" i="185"/>
  <c r="O7" i="185"/>
  <c r="O60" i="185"/>
  <c r="N60" i="185" s="1"/>
  <c r="P60" i="185" s="1"/>
  <c r="Q60" i="185" s="1"/>
  <c r="O78" i="185"/>
  <c r="N78" i="185" s="1"/>
  <c r="P78" i="185" s="1"/>
  <c r="Q78" i="185" s="1"/>
  <c r="O70" i="185"/>
  <c r="N70" i="185" s="1"/>
  <c r="P70" i="185" s="1"/>
  <c r="Q70" i="185" s="1"/>
  <c r="O62" i="185"/>
  <c r="N62" i="185" s="1"/>
  <c r="P62" i="185" s="1"/>
  <c r="Q62" i="185" s="1"/>
  <c r="O54" i="185"/>
  <c r="N54" i="185" s="1"/>
  <c r="P54" i="185" s="1"/>
  <c r="Q54" i="185" s="1"/>
  <c r="O46" i="185"/>
  <c r="N46" i="185" s="1"/>
  <c r="P46" i="185" s="1"/>
  <c r="Q46" i="185" s="1"/>
  <c r="O38" i="185"/>
  <c r="N38" i="185" s="1"/>
  <c r="P38" i="185" s="1"/>
  <c r="Q38" i="185" s="1"/>
  <c r="O30" i="185"/>
  <c r="N30" i="185" s="1"/>
  <c r="P30" i="185" s="1"/>
  <c r="Q30" i="185" s="1"/>
  <c r="O22" i="185"/>
  <c r="O14" i="185"/>
  <c r="O68" i="185"/>
  <c r="N68" i="185" s="1"/>
  <c r="P68" i="185" s="1"/>
  <c r="Q68" i="185" s="1"/>
  <c r="O20" i="185"/>
  <c r="O77" i="185"/>
  <c r="O69" i="185"/>
  <c r="O61" i="185"/>
  <c r="O53" i="185"/>
  <c r="O45" i="185"/>
  <c r="O37" i="185"/>
  <c r="O29" i="185"/>
  <c r="O21" i="185"/>
  <c r="O13" i="185"/>
  <c r="O36" i="185"/>
  <c r="N36" i="185" s="1"/>
  <c r="P36" i="185" s="1"/>
  <c r="Q36" i="185" s="1"/>
  <c r="N23" i="185" l="1"/>
  <c r="P23" i="185" s="1"/>
  <c r="Q23" i="185" s="1"/>
  <c r="N51" i="185"/>
  <c r="P51" i="185" s="1"/>
  <c r="Q51" i="185" s="1"/>
  <c r="N21" i="185"/>
  <c r="P21" i="185" s="1"/>
  <c r="Q21" i="185" s="1"/>
  <c r="N31" i="185"/>
  <c r="P31" i="185" s="1"/>
  <c r="Q31" i="185" s="1"/>
  <c r="N45" i="185"/>
  <c r="P45" i="185" s="1"/>
  <c r="Q45" i="185" s="1"/>
  <c r="N8" i="185"/>
  <c r="P8" i="185" s="1"/>
  <c r="Q8" i="185" s="1"/>
  <c r="N25" i="185"/>
  <c r="P25" i="185" s="1"/>
  <c r="Q25" i="185" s="1"/>
  <c r="N33" i="185"/>
  <c r="P33" i="185" s="1"/>
  <c r="Q33" i="185" s="1"/>
  <c r="N27" i="185"/>
  <c r="P27" i="185" s="1"/>
  <c r="Q27" i="185" s="1"/>
  <c r="N61" i="185"/>
  <c r="P61" i="185" s="1"/>
  <c r="Q61" i="185" s="1"/>
  <c r="N7" i="185"/>
  <c r="P7" i="185" s="1"/>
  <c r="Q7" i="185" s="1"/>
  <c r="N39" i="185"/>
  <c r="P39" i="185" s="1"/>
  <c r="Q39" i="185" s="1"/>
  <c r="N71" i="185"/>
  <c r="P71" i="185" s="1"/>
  <c r="Q71" i="185" s="1"/>
  <c r="N24" i="185"/>
  <c r="P24" i="185" s="1"/>
  <c r="Q24" i="185" s="1"/>
  <c r="N9" i="185"/>
  <c r="P9" i="185" s="1"/>
  <c r="Q9" i="185" s="1"/>
  <c r="N41" i="185"/>
  <c r="P41" i="185" s="1"/>
  <c r="Q41" i="185" s="1"/>
  <c r="N73" i="185"/>
  <c r="P73" i="185" s="1"/>
  <c r="Q73" i="185" s="1"/>
  <c r="N18" i="185"/>
  <c r="P18" i="185" s="1"/>
  <c r="Q18" i="185" s="1"/>
  <c r="N35" i="185"/>
  <c r="P35" i="185" s="1"/>
  <c r="Q35" i="185" s="1"/>
  <c r="N67" i="185"/>
  <c r="P67" i="185" s="1"/>
  <c r="Q67" i="185" s="1"/>
  <c r="N13" i="185"/>
  <c r="P13" i="185" s="1"/>
  <c r="Q13" i="185" s="1"/>
  <c r="N77" i="185"/>
  <c r="P77" i="185" s="1"/>
  <c r="Q77" i="185" s="1"/>
  <c r="N14" i="185"/>
  <c r="P14" i="185" s="1"/>
  <c r="Q14" i="185" s="1"/>
  <c r="N55" i="185"/>
  <c r="P55" i="185" s="1"/>
  <c r="Q55" i="185" s="1"/>
  <c r="N57" i="185"/>
  <c r="P57" i="185" s="1"/>
  <c r="Q57" i="185" s="1"/>
  <c r="N19" i="185"/>
  <c r="P19" i="185" s="1"/>
  <c r="Q19" i="185" s="1"/>
  <c r="N53" i="185"/>
  <c r="P53" i="185" s="1"/>
  <c r="Q53" i="185" s="1"/>
  <c r="N20" i="185"/>
  <c r="P20" i="185" s="1"/>
  <c r="Q20" i="185" s="1"/>
  <c r="N22" i="185"/>
  <c r="P22" i="185" s="1"/>
  <c r="Q22" i="185" s="1"/>
  <c r="N63" i="185"/>
  <c r="P63" i="185" s="1"/>
  <c r="Q63" i="185" s="1"/>
  <c r="N16" i="185"/>
  <c r="P16" i="185" s="1"/>
  <c r="Q16" i="185" s="1"/>
  <c r="N28" i="185"/>
  <c r="P28" i="185" s="1"/>
  <c r="Q28" i="185" s="1"/>
  <c r="N65" i="185"/>
  <c r="P65" i="185" s="1"/>
  <c r="Q65" i="185" s="1"/>
  <c r="N10" i="185"/>
  <c r="P10" i="185" s="1"/>
  <c r="Q10" i="185" s="1"/>
  <c r="N59" i="185"/>
  <c r="P59" i="185" s="1"/>
  <c r="Q59" i="185" s="1"/>
  <c r="N29" i="185"/>
  <c r="P29" i="185" s="1"/>
  <c r="Q29" i="185" s="1"/>
  <c r="N5" i="185"/>
  <c r="P5" i="185" s="1"/>
  <c r="Q5" i="185" s="1"/>
  <c r="N37" i="185"/>
  <c r="P37" i="185" s="1"/>
  <c r="Q37" i="185" s="1"/>
  <c r="N69" i="185"/>
  <c r="P69" i="185" s="1"/>
  <c r="Q69" i="185" s="1"/>
  <c r="N6" i="185"/>
  <c r="P6" i="185" s="1"/>
  <c r="Q6" i="185" s="1"/>
  <c r="N15" i="185"/>
  <c r="P15" i="185" s="1"/>
  <c r="Q15" i="185" s="1"/>
  <c r="N47" i="185"/>
  <c r="P47" i="185" s="1"/>
  <c r="Q47" i="185" s="1"/>
  <c r="N17" i="185"/>
  <c r="P17" i="185" s="1"/>
  <c r="Q17" i="185" s="1"/>
  <c r="N49" i="185"/>
  <c r="P49" i="185" s="1"/>
  <c r="Q49" i="185" s="1"/>
  <c r="N12" i="185"/>
  <c r="P12" i="185" s="1"/>
  <c r="Q12" i="185" s="1"/>
  <c r="N26" i="185"/>
  <c r="P26" i="185" s="1"/>
  <c r="Q26" i="185" s="1"/>
  <c r="N11" i="185"/>
  <c r="P11" i="185" s="1"/>
  <c r="Q11" i="185" s="1"/>
  <c r="N43" i="185"/>
  <c r="P43" i="185" s="1"/>
  <c r="Q43" i="185" s="1"/>
  <c r="N75" i="185"/>
  <c r="P75" i="185" s="1"/>
  <c r="Q75" i="185" s="1"/>
  <c r="S78" i="185" l="1"/>
  <c r="U78" i="185" s="1"/>
  <c r="S74" i="185"/>
  <c r="U74" i="185" s="1"/>
  <c r="S70" i="185"/>
  <c r="U70" i="185" s="1"/>
  <c r="S66" i="185"/>
  <c r="U66" i="185" s="1"/>
  <c r="S62" i="185"/>
  <c r="U62" i="185" s="1"/>
  <c r="S58" i="185"/>
  <c r="U58" i="185" s="1"/>
  <c r="S54" i="185"/>
  <c r="U54" i="185" s="1"/>
  <c r="S50" i="185"/>
  <c r="U50" i="185" s="1"/>
  <c r="S46" i="185"/>
  <c r="U46" i="185" s="1"/>
  <c r="S42" i="185"/>
  <c r="U42" i="185" s="1"/>
  <c r="S38" i="185"/>
  <c r="U38" i="185" s="1"/>
  <c r="S34" i="185"/>
  <c r="U34" i="185" s="1"/>
  <c r="S30" i="185"/>
  <c r="U30" i="185" s="1"/>
  <c r="S26" i="185"/>
  <c r="U26" i="185" s="1"/>
  <c r="S22" i="185"/>
  <c r="U22" i="185" s="1"/>
  <c r="S18" i="185"/>
  <c r="U18" i="185" s="1"/>
  <c r="S14" i="185"/>
  <c r="U14" i="185" s="1"/>
  <c r="S10" i="185"/>
  <c r="U10" i="185" s="1"/>
  <c r="S6" i="185"/>
  <c r="U6" i="185" s="1"/>
  <c r="S67" i="185"/>
  <c r="U67" i="185" s="1"/>
  <c r="S59" i="185"/>
  <c r="U59" i="185" s="1"/>
  <c r="S51" i="185"/>
  <c r="U51" i="185" s="1"/>
  <c r="S39" i="185"/>
  <c r="U39" i="185" s="1"/>
  <c r="S23" i="185"/>
  <c r="U23" i="185" s="1"/>
  <c r="S7" i="185"/>
  <c r="U7" i="185" s="1"/>
  <c r="S77" i="185"/>
  <c r="U77" i="185" s="1"/>
  <c r="S73" i="185"/>
  <c r="U73" i="185" s="1"/>
  <c r="S69" i="185"/>
  <c r="U69" i="185" s="1"/>
  <c r="S65" i="185"/>
  <c r="U65" i="185" s="1"/>
  <c r="S61" i="185"/>
  <c r="U61" i="185" s="1"/>
  <c r="S57" i="185"/>
  <c r="U57" i="185" s="1"/>
  <c r="S53" i="185"/>
  <c r="U53" i="185" s="1"/>
  <c r="S49" i="185"/>
  <c r="U49" i="185" s="1"/>
  <c r="S45" i="185"/>
  <c r="U45" i="185" s="1"/>
  <c r="S41" i="185"/>
  <c r="U41" i="185" s="1"/>
  <c r="S37" i="185"/>
  <c r="U37" i="185" s="1"/>
  <c r="S33" i="185"/>
  <c r="U33" i="185" s="1"/>
  <c r="S29" i="185"/>
  <c r="U29" i="185" s="1"/>
  <c r="S25" i="185"/>
  <c r="U25" i="185" s="1"/>
  <c r="S21" i="185"/>
  <c r="U21" i="185" s="1"/>
  <c r="S17" i="185"/>
  <c r="U17" i="185" s="1"/>
  <c r="S13" i="185"/>
  <c r="U13" i="185" s="1"/>
  <c r="S9" i="185"/>
  <c r="U9" i="185" s="1"/>
  <c r="S5" i="185"/>
  <c r="U5" i="185" s="1"/>
  <c r="S71" i="185"/>
  <c r="U71" i="185" s="1"/>
  <c r="S55" i="185"/>
  <c r="U55" i="185" s="1"/>
  <c r="S43" i="185"/>
  <c r="U43" i="185" s="1"/>
  <c r="S35" i="185"/>
  <c r="U35" i="185" s="1"/>
  <c r="S27" i="185"/>
  <c r="U27" i="185" s="1"/>
  <c r="S15" i="185"/>
  <c r="U15" i="185" s="1"/>
  <c r="S76" i="185"/>
  <c r="U76" i="185" s="1"/>
  <c r="S72" i="185"/>
  <c r="U72" i="185" s="1"/>
  <c r="S68" i="185"/>
  <c r="U68" i="185" s="1"/>
  <c r="S64" i="185"/>
  <c r="U64" i="185" s="1"/>
  <c r="S60" i="185"/>
  <c r="U60" i="185" s="1"/>
  <c r="S56" i="185"/>
  <c r="U56" i="185" s="1"/>
  <c r="S52" i="185"/>
  <c r="U52" i="185" s="1"/>
  <c r="S48" i="185"/>
  <c r="U48" i="185" s="1"/>
  <c r="S44" i="185"/>
  <c r="U44" i="185" s="1"/>
  <c r="S40" i="185"/>
  <c r="U40" i="185" s="1"/>
  <c r="S36" i="185"/>
  <c r="U36" i="185" s="1"/>
  <c r="S32" i="185"/>
  <c r="U32" i="185" s="1"/>
  <c r="S28" i="185"/>
  <c r="U28" i="185" s="1"/>
  <c r="S24" i="185"/>
  <c r="U24" i="185" s="1"/>
  <c r="S20" i="185"/>
  <c r="U20" i="185" s="1"/>
  <c r="S16" i="185"/>
  <c r="U16" i="185" s="1"/>
  <c r="S12" i="185"/>
  <c r="U12" i="185" s="1"/>
  <c r="S8" i="185"/>
  <c r="U8" i="185" s="1"/>
  <c r="S75" i="185"/>
  <c r="U75" i="185" s="1"/>
  <c r="S63" i="185"/>
  <c r="U63" i="185" s="1"/>
  <c r="S47" i="185"/>
  <c r="U47" i="185" s="1"/>
  <c r="S31" i="185"/>
  <c r="U31" i="185" s="1"/>
  <c r="S19" i="185"/>
  <c r="U19" i="185" s="1"/>
  <c r="S11" i="185"/>
  <c r="U11" i="185" s="1"/>
  <c r="AL5" i="210" l="1"/>
  <c r="AM5" i="210" s="1"/>
</calcChain>
</file>

<file path=xl/sharedStrings.xml><?xml version="1.0" encoding="utf-8"?>
<sst xmlns="http://schemas.openxmlformats.org/spreadsheetml/2006/main" count="16448" uniqueCount="433">
  <si>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</si>
  <si>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</si>
  <si>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</si>
  <si>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</si>
  <si>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</si>
  <si>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</si>
  <si>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</si>
  <si>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</si>
  <si>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</si>
  <si>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</si>
  <si>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</si>
  <si>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</si>
  <si>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</si>
  <si>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</si>
  <si>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</si>
  <si>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</si>
  <si>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</si>
  <si>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</si>
  <si>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</si>
  <si>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</si>
  <si>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</si>
  <si>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</si>
  <si>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</si>
  <si>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</si>
  <si>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</si>
  <si>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</si>
  <si>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</si>
  <si>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</si>
  <si>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</si>
  <si>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</si>
  <si>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</si>
  <si>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</si>
  <si>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</si>
  <si>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</si>
  <si>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</si>
  <si>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</si>
  <si>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</si>
  <si>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</si>
  <si>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</si>
  <si>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</si>
  <si>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</si>
  <si>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</si>
  <si>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</si>
  <si>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</si>
  <si>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</si>
  <si>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</si>
  <si>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</si>
  <si>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</si>
  <si>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</si>
  <si>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</si>
  <si>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</si>
  <si>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</si>
  <si>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</si>
  <si>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</si>
  <si>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</si>
  <si>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</si>
  <si>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</si>
  <si>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</si>
  <si>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</si>
  <si>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</si>
  <si>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</si>
  <si>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</si>
  <si>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</si>
  <si>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該当者数(人)</t>
    <rPh sb="0" eb="3">
      <t>ガイトウシャ</t>
    </rPh>
    <rPh sb="3" eb="4">
      <t>スウ</t>
    </rPh>
    <phoneticPr fontId="3"/>
  </si>
  <si>
    <t>合計</t>
    <rPh sb="0" eb="2">
      <t>ゴウケイ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</si>
  <si>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</si>
  <si>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</si>
  <si>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</si>
  <si>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</si>
  <si>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</si>
  <si>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</si>
  <si>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</si>
  <si>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</si>
  <si>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</si>
  <si>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</si>
  <si>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</si>
  <si>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</si>
  <si>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</si>
  <si>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</si>
  <si>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</si>
  <si>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</si>
  <si>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</si>
  <si>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</si>
  <si>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</si>
  <si>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</si>
  <si>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</si>
  <si>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</si>
  <si>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</si>
  <si>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</si>
  <si>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</si>
  <si>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</si>
  <si>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</si>
  <si>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</si>
  <si>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</si>
  <si>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広域連合全体</t>
    <rPh sb="0" eb="6">
      <t>コウイキレンゴウゼンタイ</t>
    </rPh>
    <phoneticPr fontId="3"/>
  </si>
  <si>
    <t>広域連合全体</t>
    <rPh sb="0" eb="2">
      <t>コウイキ</t>
    </rPh>
    <rPh sb="2" eb="4">
      <t>レンゴウ</t>
    </rPh>
    <rPh sb="4" eb="6">
      <t>ゼンタイ</t>
    </rPh>
    <phoneticPr fontId="3"/>
  </si>
  <si>
    <t>脳梗塞</t>
    <rPh sb="0" eb="3">
      <t>ノウコウソク</t>
    </rPh>
    <phoneticPr fontId="3"/>
  </si>
  <si>
    <t>虚血性心疾患</t>
    <rPh sb="0" eb="3">
      <t>キョケツセイ</t>
    </rPh>
    <rPh sb="3" eb="6">
      <t>シンシッカン</t>
    </rPh>
    <phoneticPr fontId="3"/>
  </si>
  <si>
    <t>変形性膝関節症</t>
    <rPh sb="0" eb="3">
      <t>ヘンケイセイ</t>
    </rPh>
    <rPh sb="3" eb="7">
      <t>ヒザカンセツショウ</t>
    </rPh>
    <phoneticPr fontId="3"/>
  </si>
  <si>
    <t>変形性股関節症</t>
    <rPh sb="0" eb="3">
      <t>ヘンケイセイ</t>
    </rPh>
    <rPh sb="3" eb="4">
      <t>マタ</t>
    </rPh>
    <rPh sb="4" eb="7">
      <t>カンセツショウ</t>
    </rPh>
    <phoneticPr fontId="3"/>
  </si>
  <si>
    <t>変形性脊椎症</t>
    <rPh sb="0" eb="3">
      <t>ヘンケイセイ</t>
    </rPh>
    <rPh sb="3" eb="6">
      <t>セキツイショウ</t>
    </rPh>
    <phoneticPr fontId="3"/>
  </si>
  <si>
    <t>骨粗鬆症</t>
    <rPh sb="0" eb="4">
      <t>コツソショウショウ</t>
    </rPh>
    <phoneticPr fontId="3"/>
  </si>
  <si>
    <t>骨折</t>
    <rPh sb="0" eb="2">
      <t>コッセツ</t>
    </rPh>
    <phoneticPr fontId="3"/>
  </si>
  <si>
    <t>尿失禁</t>
    <rPh sb="0" eb="3">
      <t>ニョウシッキン</t>
    </rPh>
    <phoneticPr fontId="3"/>
  </si>
  <si>
    <t>低栄養</t>
    <rPh sb="0" eb="1">
      <t>テイ</t>
    </rPh>
    <rPh sb="1" eb="3">
      <t>エイヨウ</t>
    </rPh>
    <phoneticPr fontId="3"/>
  </si>
  <si>
    <t>嚥下障害</t>
    <rPh sb="0" eb="2">
      <t>エンゲ</t>
    </rPh>
    <rPh sb="2" eb="4">
      <t>ショウガイ</t>
    </rPh>
    <phoneticPr fontId="3"/>
  </si>
  <si>
    <t>誤嚥性肺炎</t>
    <rPh sb="0" eb="5">
      <t>ゴエンセイハイエン</t>
    </rPh>
    <phoneticPr fontId="3"/>
  </si>
  <si>
    <t>慢性閉塞性肺疾患</t>
    <rPh sb="0" eb="2">
      <t>マンセイ</t>
    </rPh>
    <rPh sb="2" eb="5">
      <t>ヘイソクセイ</t>
    </rPh>
    <rPh sb="5" eb="6">
      <t>ハイ</t>
    </rPh>
    <rPh sb="6" eb="8">
      <t>シッカン</t>
    </rPh>
    <phoneticPr fontId="3"/>
  </si>
  <si>
    <t>認知症</t>
    <rPh sb="0" eb="3">
      <t>ニンチショウ</t>
    </rPh>
    <phoneticPr fontId="3"/>
  </si>
  <si>
    <t>うつ病</t>
    <rPh sb="2" eb="3">
      <t>ビョウ</t>
    </rPh>
    <phoneticPr fontId="3"/>
  </si>
  <si>
    <t>貧血</t>
    <rPh sb="0" eb="2">
      <t>ヒンケツ</t>
    </rPh>
    <phoneticPr fontId="3"/>
  </si>
  <si>
    <t>疾病名</t>
    <rPh sb="0" eb="2">
      <t>シッペイ</t>
    </rPh>
    <rPh sb="2" eb="3">
      <t>メイ</t>
    </rPh>
    <phoneticPr fontId="3"/>
  </si>
  <si>
    <t>サルコペニア</t>
    <phoneticPr fontId="3"/>
  </si>
  <si>
    <t>市区町村</t>
    <rPh sb="0" eb="2">
      <t>シク</t>
    </rPh>
    <rPh sb="2" eb="4">
      <t>チョウソン</t>
    </rPh>
    <phoneticPr fontId="3"/>
  </si>
  <si>
    <t>市区町村</t>
    <rPh sb="0" eb="4">
      <t>シクチョウソン</t>
    </rPh>
    <phoneticPr fontId="3"/>
  </si>
  <si>
    <t>医療費(円)</t>
    <rPh sb="0" eb="2">
      <t>イリョウ</t>
    </rPh>
    <rPh sb="2" eb="3">
      <t>ヒ</t>
    </rPh>
    <phoneticPr fontId="3"/>
  </si>
  <si>
    <t>【グラフ用】</t>
    <rPh sb="4" eb="5">
      <t>ヨウ</t>
    </rPh>
    <phoneticPr fontId="3"/>
  </si>
  <si>
    <t>割合(%)
(総患者数に占める
割合)</t>
    <rPh sb="0" eb="2">
      <t>ワリアイ</t>
    </rPh>
    <rPh sb="7" eb="8">
      <t>ソウ</t>
    </rPh>
    <rPh sb="8" eb="11">
      <t>カンジャスウ</t>
    </rPh>
    <rPh sb="12" eb="13">
      <t>シ</t>
    </rPh>
    <rPh sb="16" eb="18">
      <t>ワリアイ</t>
    </rPh>
    <phoneticPr fontId="3"/>
  </si>
  <si>
    <t>割合(%)
(総医療費に占める
割合)</t>
    <rPh sb="0" eb="2">
      <t>ワリアイ</t>
    </rPh>
    <rPh sb="7" eb="8">
      <t>ソウ</t>
    </rPh>
    <rPh sb="8" eb="11">
      <t>イリョウヒ</t>
    </rPh>
    <rPh sb="12" eb="13">
      <t>シ</t>
    </rPh>
    <rPh sb="16" eb="18">
      <t>ワリアイ</t>
    </rPh>
    <phoneticPr fontId="3"/>
  </si>
  <si>
    <t>広域連合全体</t>
    <phoneticPr fontId="3"/>
  </si>
  <si>
    <t>該当者数(人)※</t>
    <rPh sb="0" eb="3">
      <t>ガイトウシャ</t>
    </rPh>
    <phoneticPr fontId="3"/>
  </si>
  <si>
    <t>全年齢</t>
    <rPh sb="0" eb="3">
      <t>ゼンネンレイ</t>
    </rPh>
    <phoneticPr fontId="3"/>
  </si>
  <si>
    <t>【グラフ用】</t>
  </si>
  <si>
    <t>現在歯(20本未満)</t>
    <rPh sb="0" eb="2">
      <t>ゲンザイ</t>
    </rPh>
    <rPh sb="2" eb="3">
      <t>ハ</t>
    </rPh>
    <rPh sb="6" eb="7">
      <t>ホン</t>
    </rPh>
    <rPh sb="7" eb="9">
      <t>ミマン</t>
    </rPh>
    <phoneticPr fontId="3"/>
  </si>
  <si>
    <t>【グラフラベル用】</t>
    <rPh sb="7" eb="8">
      <t>ヨウ</t>
    </rPh>
    <phoneticPr fontId="3"/>
  </si>
  <si>
    <t>70歳～74歳</t>
    <phoneticPr fontId="3"/>
  </si>
  <si>
    <t>75歳～79歳</t>
    <phoneticPr fontId="3"/>
  </si>
  <si>
    <t>80歳～84歳</t>
    <phoneticPr fontId="3"/>
  </si>
  <si>
    <t>85歳～89歳</t>
    <phoneticPr fontId="3"/>
  </si>
  <si>
    <t>90歳～94歳</t>
    <phoneticPr fontId="3"/>
  </si>
  <si>
    <t>95歳～</t>
    <phoneticPr fontId="3"/>
  </si>
  <si>
    <t>65歳～69歳</t>
  </si>
  <si>
    <t>対象疾病以外</t>
  </si>
  <si>
    <t>貧血</t>
  </si>
  <si>
    <t>うつ病</t>
  </si>
  <si>
    <t>認知症</t>
  </si>
  <si>
    <t>慢性閉塞性肺疾患</t>
  </si>
  <si>
    <t>誤嚥性肺炎</t>
  </si>
  <si>
    <t>嚥下障害</t>
  </si>
  <si>
    <t>低栄養</t>
  </si>
  <si>
    <t>尿失禁</t>
  </si>
  <si>
    <t>サルコペニア</t>
  </si>
  <si>
    <t>骨折</t>
  </si>
  <si>
    <t>骨粗鬆症</t>
  </si>
  <si>
    <t>変形性脊椎症</t>
  </si>
  <si>
    <t>変形性股関節症</t>
  </si>
  <si>
    <t>変形性膝関節症</t>
  </si>
  <si>
    <t>虚血性心疾患</t>
  </si>
  <si>
    <t>脳梗塞</t>
  </si>
  <si>
    <t>高齢者の疾病医療費合計</t>
    <rPh sb="0" eb="3">
      <t>コウレイシャ</t>
    </rPh>
    <rPh sb="4" eb="6">
      <t>シッペイ</t>
    </rPh>
    <rPh sb="6" eb="9">
      <t>イリョウヒ</t>
    </rPh>
    <rPh sb="9" eb="11">
      <t>ゴウケイ</t>
    </rPh>
    <phoneticPr fontId="3"/>
  </si>
  <si>
    <t>患者一人
当たりの
医療費(円)</t>
    <rPh sb="14" eb="15">
      <t>エン</t>
    </rPh>
    <phoneticPr fontId="51"/>
  </si>
  <si>
    <t>患者数(人)</t>
    <rPh sb="4" eb="5">
      <t>ニン</t>
    </rPh>
    <phoneticPr fontId="51"/>
  </si>
  <si>
    <t>【グラフ用】</t>
    <rPh sb="4" eb="5">
      <t>ヨウ</t>
    </rPh>
    <phoneticPr fontId="51"/>
  </si>
  <si>
    <t>総患者数(人)</t>
    <rPh sb="0" eb="1">
      <t>ソウ</t>
    </rPh>
    <rPh sb="1" eb="4">
      <t>カンジャスウ</t>
    </rPh>
    <rPh sb="5" eb="6">
      <t>ニン</t>
    </rPh>
    <phoneticPr fontId="3"/>
  </si>
  <si>
    <t>※該当者数…それぞれ以下に該当する者の人数。</t>
    <rPh sb="1" eb="4">
      <t>ガイトウシャ</t>
    </rPh>
    <rPh sb="4" eb="5">
      <t>スウ</t>
    </rPh>
    <rPh sb="10" eb="12">
      <t>イカ</t>
    </rPh>
    <rPh sb="13" eb="15">
      <t>ガイトウ</t>
    </rPh>
    <rPh sb="17" eb="18">
      <t>モノ</t>
    </rPh>
    <rPh sb="19" eb="21">
      <t>ニンズウ</t>
    </rPh>
    <phoneticPr fontId="3"/>
  </si>
  <si>
    <t>要支援1</t>
    <rPh sb="0" eb="1">
      <t>ヨウ</t>
    </rPh>
    <rPh sb="1" eb="3">
      <t>シエン</t>
    </rPh>
    <phoneticPr fontId="3"/>
  </si>
  <si>
    <t>要支援2</t>
    <rPh sb="0" eb="1">
      <t>ヨウ</t>
    </rPh>
    <rPh sb="1" eb="3">
      <t>シエン</t>
    </rPh>
    <phoneticPr fontId="3"/>
  </si>
  <si>
    <t>要介護1</t>
    <rPh sb="0" eb="1">
      <t>ヨウ</t>
    </rPh>
    <phoneticPr fontId="3"/>
  </si>
  <si>
    <t>非該当</t>
    <rPh sb="0" eb="3">
      <t>ヒガイトウ</t>
    </rPh>
    <phoneticPr fontId="3"/>
  </si>
  <si>
    <t>要介護2</t>
    <rPh sb="0" eb="1">
      <t>ヨウ</t>
    </rPh>
    <phoneticPr fontId="3"/>
  </si>
  <si>
    <t>要介護3</t>
    <rPh sb="0" eb="1">
      <t>ヨウ</t>
    </rPh>
    <phoneticPr fontId="3"/>
  </si>
  <si>
    <t>要介護4</t>
    <rPh sb="0" eb="1">
      <t>ヨウ</t>
    </rPh>
    <phoneticPr fontId="3"/>
  </si>
  <si>
    <t>要介護5</t>
    <rPh sb="0" eb="1">
      <t>ヨウ</t>
    </rPh>
    <phoneticPr fontId="3"/>
  </si>
  <si>
    <t>舌苔(中程度･多量)</t>
    <rPh sb="0" eb="1">
      <t>シタ</t>
    </rPh>
    <rPh sb="1" eb="2">
      <t>コケ</t>
    </rPh>
    <rPh sb="3" eb="6">
      <t>チュウテイド</t>
    </rPh>
    <rPh sb="7" eb="9">
      <t>タリョウ</t>
    </rPh>
    <phoneticPr fontId="3"/>
  </si>
  <si>
    <t>舌･口唇機能評価(要注意)</t>
    <rPh sb="0" eb="1">
      <t>シタ</t>
    </rPh>
    <rPh sb="2" eb="4">
      <t>クチクチビル</t>
    </rPh>
    <rPh sb="4" eb="6">
      <t>キノウ</t>
    </rPh>
    <rPh sb="6" eb="8">
      <t>ヒョウカ</t>
    </rPh>
    <rPh sb="9" eb="12">
      <t>ヨウチュウイ</t>
    </rPh>
    <phoneticPr fontId="3"/>
  </si>
  <si>
    <t>EAT-10(合計3点以上)</t>
    <rPh sb="7" eb="9">
      <t>ゴウケイ</t>
    </rPh>
    <rPh sb="10" eb="11">
      <t>テン</t>
    </rPh>
    <rPh sb="11" eb="13">
      <t>イジョウ</t>
    </rPh>
    <phoneticPr fontId="3"/>
  </si>
  <si>
    <t>　　　　　　･現在歯…20本未満</t>
    <rPh sb="7" eb="9">
      <t>ゲンザイ</t>
    </rPh>
    <rPh sb="9" eb="10">
      <t>ハ</t>
    </rPh>
    <rPh sb="13" eb="14">
      <t>ホン</t>
    </rPh>
    <rPh sb="14" eb="16">
      <t>ミマン</t>
    </rPh>
    <phoneticPr fontId="3"/>
  </si>
  <si>
    <t>　　　　　　･咬合の状態…要注意</t>
    <rPh sb="7" eb="9">
      <t>コウゴウ</t>
    </rPh>
    <rPh sb="10" eb="12">
      <t>ジョウタイ</t>
    </rPh>
    <rPh sb="13" eb="16">
      <t>ヨウチュウイ</t>
    </rPh>
    <phoneticPr fontId="3"/>
  </si>
  <si>
    <t>　　　　　　･舌苔…中程度･多量</t>
    <rPh sb="7" eb="8">
      <t>シタ</t>
    </rPh>
    <rPh sb="8" eb="9">
      <t>コケ</t>
    </rPh>
    <rPh sb="10" eb="13">
      <t>チュウテイド</t>
    </rPh>
    <rPh sb="14" eb="16">
      <t>タリョウ</t>
    </rPh>
    <phoneticPr fontId="3"/>
  </si>
  <si>
    <t>･咀嚼能力評価…要注意</t>
    <rPh sb="1" eb="3">
      <t>ソシャク</t>
    </rPh>
    <rPh sb="3" eb="5">
      <t>ノウリョク</t>
    </rPh>
    <rPh sb="5" eb="7">
      <t>ヒョウカ</t>
    </rPh>
    <rPh sb="8" eb="11">
      <t>ヨウチュウイ</t>
    </rPh>
    <phoneticPr fontId="3"/>
  </si>
  <si>
    <t>･舌･口唇機能評価…要注意</t>
    <rPh sb="1" eb="2">
      <t>シタ</t>
    </rPh>
    <rPh sb="3" eb="4">
      <t>クチ</t>
    </rPh>
    <rPh sb="4" eb="5">
      <t>クチビル</t>
    </rPh>
    <rPh sb="5" eb="7">
      <t>キノウ</t>
    </rPh>
    <rPh sb="7" eb="9">
      <t>ヒョウカ</t>
    </rPh>
    <rPh sb="10" eb="13">
      <t>ヨウチュウイ</t>
    </rPh>
    <phoneticPr fontId="3"/>
  </si>
  <si>
    <t>A</t>
    <phoneticPr fontId="3"/>
  </si>
  <si>
    <t>B</t>
    <phoneticPr fontId="3"/>
  </si>
  <si>
    <t>C</t>
    <phoneticPr fontId="3"/>
  </si>
  <si>
    <t>D</t>
    <phoneticPr fontId="3"/>
  </si>
  <si>
    <t>E</t>
    <phoneticPr fontId="3"/>
  </si>
  <si>
    <t>対象者数
(人)※</t>
    <rPh sb="0" eb="3">
      <t>タイショウシャ</t>
    </rPh>
    <rPh sb="3" eb="4">
      <t>スウ</t>
    </rPh>
    <rPh sb="6" eb="7">
      <t>ニン</t>
    </rPh>
    <phoneticPr fontId="3"/>
  </si>
  <si>
    <t>該当者数
(人)※</t>
    <rPh sb="0" eb="3">
      <t>ガイトウシャ</t>
    </rPh>
    <rPh sb="3" eb="4">
      <t>スウ</t>
    </rPh>
    <phoneticPr fontId="3"/>
  </si>
  <si>
    <t>合計</t>
  </si>
  <si>
    <t>3項目以上該当</t>
    <rPh sb="3" eb="5">
      <t>イジョウ</t>
    </rPh>
    <phoneticPr fontId="3"/>
  </si>
  <si>
    <t>対象者数
(人)※</t>
    <rPh sb="0" eb="2">
      <t>タイショウ</t>
    </rPh>
    <rPh sb="2" eb="3">
      <t>シャ</t>
    </rPh>
    <rPh sb="3" eb="4">
      <t>スウ</t>
    </rPh>
    <rPh sb="6" eb="7">
      <t>ニン</t>
    </rPh>
    <phoneticPr fontId="3"/>
  </si>
  <si>
    <t>総医療費
(円)</t>
    <rPh sb="0" eb="1">
      <t>ソウ</t>
    </rPh>
    <rPh sb="1" eb="3">
      <t>イリョウ</t>
    </rPh>
    <rPh sb="3" eb="4">
      <t>ヒ</t>
    </rPh>
    <rPh sb="6" eb="7">
      <t>エン</t>
    </rPh>
    <phoneticPr fontId="3"/>
  </si>
  <si>
    <t>医療費割合
(総医療費に占める
割合)</t>
    <rPh sb="0" eb="2">
      <t>イリョウ</t>
    </rPh>
    <rPh sb="2" eb="3">
      <t>ヒ</t>
    </rPh>
    <rPh sb="3" eb="5">
      <t>ワリアイ</t>
    </rPh>
    <rPh sb="7" eb="8">
      <t>ソウ</t>
    </rPh>
    <rPh sb="8" eb="11">
      <t>イリョウヒ</t>
    </rPh>
    <rPh sb="12" eb="13">
      <t>シ</t>
    </rPh>
    <rPh sb="16" eb="18">
      <t>ワリアイ</t>
    </rPh>
    <phoneticPr fontId="3"/>
  </si>
  <si>
    <t>患者割合
(総患者数に占める
割合)</t>
    <rPh sb="0" eb="2">
      <t>カンジャ</t>
    </rPh>
    <rPh sb="2" eb="4">
      <t>ワリアイ</t>
    </rPh>
    <rPh sb="6" eb="7">
      <t>ソウ</t>
    </rPh>
    <rPh sb="7" eb="10">
      <t>カンジャスウ</t>
    </rPh>
    <rPh sb="11" eb="12">
      <t>シ</t>
    </rPh>
    <rPh sb="15" eb="17">
      <t>ワリアイ</t>
    </rPh>
    <phoneticPr fontId="3"/>
  </si>
  <si>
    <t>患者一人
当たりの
医療費</t>
    <phoneticPr fontId="51"/>
  </si>
  <si>
    <t>患者一人当たりの高齢者の疾病医療費</t>
    <rPh sb="0" eb="2">
      <t>カンジャ</t>
    </rPh>
    <rPh sb="2" eb="4">
      <t>ヒトリ</t>
    </rPh>
    <rPh sb="4" eb="5">
      <t>ア</t>
    </rPh>
    <rPh sb="8" eb="11">
      <t>コウレイシャ</t>
    </rPh>
    <rPh sb="12" eb="14">
      <t>シッペイ</t>
    </rPh>
    <rPh sb="14" eb="17">
      <t>イリョウヒ</t>
    </rPh>
    <phoneticPr fontId="3"/>
  </si>
  <si>
    <t>堺市中区</t>
    <phoneticPr fontId="3"/>
  </si>
  <si>
    <t>非該当</t>
  </si>
  <si>
    <t>咬合の状態(要注意)</t>
    <rPh sb="0" eb="1">
      <t>カ</t>
    </rPh>
    <rPh sb="1" eb="2">
      <t>ア</t>
    </rPh>
    <rPh sb="3" eb="5">
      <t>ジョウタイ</t>
    </rPh>
    <rPh sb="6" eb="7">
      <t>ヨウ</t>
    </rPh>
    <rPh sb="7" eb="9">
      <t>チュウイ</t>
    </rPh>
    <phoneticPr fontId="3"/>
  </si>
  <si>
    <t>咀嚼能力評価(要注意)</t>
    <rPh sb="0" eb="6">
      <t>ソシャクノウリョクヒョウカ</t>
    </rPh>
    <rPh sb="7" eb="10">
      <t>ヨウチュウイ</t>
    </rPh>
    <phoneticPr fontId="3"/>
  </si>
  <si>
    <t>現在歯(20本未満)</t>
    <phoneticPr fontId="3"/>
  </si>
  <si>
    <t>咬合の状態(要注意)</t>
    <phoneticPr fontId="3"/>
  </si>
  <si>
    <t>舌苔(中程度･多量)</t>
    <phoneticPr fontId="3"/>
  </si>
  <si>
    <t>咀嚼能力評価(要注意)</t>
    <phoneticPr fontId="3"/>
  </si>
  <si>
    <t>舌･口唇機能評価(要注意)</t>
    <rPh sb="0" eb="1">
      <t>シタ</t>
    </rPh>
    <rPh sb="2" eb="4">
      <t>コウシン</t>
    </rPh>
    <rPh sb="4" eb="6">
      <t>キノウ</t>
    </rPh>
    <rPh sb="6" eb="8">
      <t>ヒョウカ</t>
    </rPh>
    <rPh sb="9" eb="10">
      <t>ヨウ</t>
    </rPh>
    <rPh sb="10" eb="12">
      <t>チュウイ</t>
    </rPh>
    <phoneticPr fontId="3"/>
  </si>
  <si>
    <t>非該当</t>
    <phoneticPr fontId="3"/>
  </si>
  <si>
    <t>要介護1</t>
    <phoneticPr fontId="3"/>
  </si>
  <si>
    <t>要介護2</t>
  </si>
  <si>
    <t>要介護3</t>
  </si>
  <si>
    <t>要介護4</t>
  </si>
  <si>
    <t>要介護5</t>
  </si>
  <si>
    <t>総医療費
(円)</t>
    <phoneticPr fontId="3"/>
  </si>
  <si>
    <t>広域連合全体</t>
    <rPh sb="0" eb="4">
      <t>コウイキレンゴウ</t>
    </rPh>
    <rPh sb="4" eb="6">
      <t>ゼンタイ</t>
    </rPh>
    <phoneticPr fontId="3"/>
  </si>
  <si>
    <t>3項目以上該当</t>
    <rPh sb="1" eb="5">
      <t>コウモクイジョウ</t>
    </rPh>
    <rPh sb="5" eb="7">
      <t>ガイトウ</t>
    </rPh>
    <phoneticPr fontId="3"/>
  </si>
  <si>
    <t>【グラフラベル用】</t>
    <rPh sb="7" eb="8">
      <t>ヨウ</t>
    </rPh>
    <phoneticPr fontId="3"/>
  </si>
  <si>
    <t>非該当</t>
    <rPh sb="0" eb="3">
      <t>ヒガイトウ</t>
    </rPh>
    <phoneticPr fontId="3"/>
  </si>
  <si>
    <t>A</t>
    <phoneticPr fontId="3"/>
  </si>
  <si>
    <t>B</t>
    <phoneticPr fontId="3"/>
  </si>
  <si>
    <t>C</t>
    <phoneticPr fontId="3"/>
  </si>
  <si>
    <t>D</t>
    <phoneticPr fontId="3"/>
  </si>
  <si>
    <t>E</t>
    <phoneticPr fontId="3"/>
  </si>
  <si>
    <t>株式会社データホライゾン　医療費分解技術を用いて疾病毎に点数をグルーピングし算出。</t>
    <phoneticPr fontId="3"/>
  </si>
  <si>
    <t>A</t>
    <phoneticPr fontId="30"/>
  </si>
  <si>
    <t>B</t>
    <phoneticPr fontId="30"/>
  </si>
  <si>
    <t>C</t>
    <phoneticPr fontId="30"/>
  </si>
  <si>
    <t>D</t>
    <phoneticPr fontId="30"/>
  </si>
  <si>
    <t>E</t>
    <phoneticPr fontId="30"/>
  </si>
  <si>
    <t>非該当</t>
    <rPh sb="0" eb="3">
      <t>ヒガイトウ</t>
    </rPh>
    <phoneticPr fontId="30"/>
  </si>
  <si>
    <t>該当者数
(人)</t>
    <rPh sb="0" eb="3">
      <t>ガイトウシャ</t>
    </rPh>
    <rPh sb="3" eb="4">
      <t>スウ</t>
    </rPh>
    <phoneticPr fontId="3"/>
  </si>
  <si>
    <t>該当項目</t>
  </si>
  <si>
    <t>問診</t>
  </si>
  <si>
    <t>1はい</t>
  </si>
  <si>
    <t>○</t>
  </si>
  <si>
    <t>該当者数(人)</t>
    <rPh sb="0" eb="3">
      <t>ガイトウシャ</t>
    </rPh>
    <phoneticPr fontId="3"/>
  </si>
  <si>
    <t>※該当者数…以下の項目について3項目以上該当する者の人数。</t>
    <rPh sb="1" eb="4">
      <t>ガイトウシャ</t>
    </rPh>
    <rPh sb="4" eb="5">
      <t>スウ</t>
    </rPh>
    <rPh sb="6" eb="8">
      <t>イカ</t>
    </rPh>
    <rPh sb="9" eb="11">
      <t>コウモク</t>
    </rPh>
    <rPh sb="16" eb="18">
      <t>コウモク</t>
    </rPh>
    <rPh sb="18" eb="20">
      <t>イジョウ</t>
    </rPh>
    <rPh sb="20" eb="22">
      <t>ガイトウ</t>
    </rPh>
    <rPh sb="24" eb="25">
      <t>モノ</t>
    </rPh>
    <rPh sb="26" eb="28">
      <t>ニンズウ</t>
    </rPh>
    <phoneticPr fontId="3"/>
  </si>
  <si>
    <t>　　　　　　詳細は、オーラルフレイル区分の定義の表のとおり。</t>
    <rPh sb="6" eb="8">
      <t>ショウサイ</t>
    </rPh>
    <rPh sb="18" eb="20">
      <t>クブン</t>
    </rPh>
    <rPh sb="21" eb="23">
      <t>テイギ</t>
    </rPh>
    <rPh sb="24" eb="25">
      <t>ヒョウ</t>
    </rPh>
    <phoneticPr fontId="3"/>
  </si>
  <si>
    <t>健診項目</t>
  </si>
  <si>
    <t>口腔機能</t>
  </si>
  <si>
    <t xml:space="preserve">BMI </t>
  </si>
  <si>
    <t>10＜BMI＜21.5</t>
  </si>
  <si>
    <t>総合判定</t>
  </si>
  <si>
    <t>11健診結果</t>
  </si>
  <si>
    <t xml:space="preserve">1問題なし </t>
  </si>
  <si>
    <t>2要指導</t>
  </si>
  <si>
    <t>健診結果</t>
  </si>
  <si>
    <t>2要注意</t>
  </si>
  <si>
    <t>第3
レベル</t>
    <phoneticPr fontId="3"/>
  </si>
  <si>
    <t>－</t>
    <phoneticPr fontId="3"/>
  </si>
  <si>
    <t>2項目
以上</t>
    <phoneticPr fontId="3"/>
  </si>
  <si>
    <t>○</t>
    <phoneticPr fontId="3"/>
  </si>
  <si>
    <t>3項目
以上</t>
    <phoneticPr fontId="3"/>
  </si>
  <si>
    <t>該当数※</t>
    <phoneticPr fontId="3"/>
  </si>
  <si>
    <t>オーラルフレイル区分※</t>
    <phoneticPr fontId="3"/>
  </si>
  <si>
    <t>第1･第2
レベル</t>
  </si>
  <si>
    <t>3要治療･要精密検査</t>
  </si>
  <si>
    <t>11(固いもの)</t>
  </si>
  <si>
    <t>12(むせ)</t>
  </si>
  <si>
    <t>13(口渇)</t>
  </si>
  <si>
    <t>15(体重減少)</t>
  </si>
  <si>
    <t>3(咬合の状態)</t>
  </si>
  <si>
    <t>5(口腔乾燥)</t>
  </si>
  <si>
    <t>6(咀嚼能力)</t>
  </si>
  <si>
    <t>7(舌･口唇機能)</t>
  </si>
  <si>
    <t>18(EAT-10)</t>
  </si>
  <si>
    <t>※対象者数…上記歯科健診データ期間の歯科健診受診者。ただし、除外対象者は含まれない。</t>
    <rPh sb="6" eb="8">
      <t>ジョウキ</t>
    </rPh>
    <rPh sb="8" eb="12">
      <t>シカケンシン</t>
    </rPh>
    <rPh sb="15" eb="17">
      <t>キカン</t>
    </rPh>
    <rPh sb="18" eb="20">
      <t>シカ</t>
    </rPh>
    <rPh sb="22" eb="25">
      <t>ジュシンシャ</t>
    </rPh>
    <phoneticPr fontId="3"/>
  </si>
  <si>
    <t>歯科健診受診者数…上記歯科健診データ期間の歯科健診受診者。ただし、除外対象者は含まれない。</t>
    <rPh sb="0" eb="2">
      <t>シカ</t>
    </rPh>
    <rPh sb="2" eb="4">
      <t>ケンシン</t>
    </rPh>
    <rPh sb="4" eb="6">
      <t>ジュシン</t>
    </rPh>
    <rPh sb="9" eb="11">
      <t>ジョウキ</t>
    </rPh>
    <rPh sb="11" eb="15">
      <t>シカケンシン</t>
    </rPh>
    <rPh sb="18" eb="20">
      <t>キカン</t>
    </rPh>
    <rPh sb="21" eb="23">
      <t>シカ</t>
    </rPh>
    <rPh sb="25" eb="28">
      <t>ジュシンシャ</t>
    </rPh>
    <phoneticPr fontId="3"/>
  </si>
  <si>
    <t>市区町村</t>
    <rPh sb="0" eb="4">
      <t>シクチョウソン</t>
    </rPh>
    <phoneticPr fontId="3"/>
  </si>
  <si>
    <t>総医療費…歯科健診3項目以上該当者の全医療費。</t>
  </si>
  <si>
    <t>総医療費…上記歯科健診データ期間の歯科健診受診者の全医療費。</t>
  </si>
  <si>
    <t>総患者数…上記歯科健診データ期間の歯科健診受診者のうち医療費がある者。</t>
  </si>
  <si>
    <t>株式会社データホライゾン　医療費分解技術を用いて疾病毎に点数をグルーピングし算出。</t>
  </si>
  <si>
    <t>合計3点以上</t>
    <phoneticPr fontId="3"/>
  </si>
  <si>
    <t>2中程度
または 3多量</t>
    <phoneticPr fontId="3"/>
  </si>
  <si>
    <t>3中等度
または 4重度</t>
    <phoneticPr fontId="3"/>
  </si>
  <si>
    <t>回答･結果</t>
    <phoneticPr fontId="3"/>
  </si>
  <si>
    <t>※該当数…該当項目について｢回答･結果｣に記載の回答に該当した数を示す。</t>
    <rPh sb="27" eb="29">
      <t>ガイトウ</t>
    </rPh>
    <rPh sb="33" eb="34">
      <t>シメ</t>
    </rPh>
    <phoneticPr fontId="3"/>
  </si>
  <si>
    <t>　　　　　　　　　　　　･グレー着色の該当項目については、考慮しない。</t>
    <rPh sb="16" eb="18">
      <t>チャクショク</t>
    </rPh>
    <phoneticPr fontId="3"/>
  </si>
  <si>
    <t>　　　　　　　　　　　　･2マス以上が結合されている部分については、いずれかの項目が該当条件であることを示す。</t>
    <rPh sb="16" eb="18">
      <t>イジョウ</t>
    </rPh>
    <rPh sb="39" eb="41">
      <t>コウモク</t>
    </rPh>
    <rPh sb="44" eb="46">
      <t>ジョウケン</t>
    </rPh>
    <rPh sb="52" eb="53">
      <t>シメ</t>
    </rPh>
    <phoneticPr fontId="3"/>
  </si>
  <si>
    <t>　　　　　　　　　　　　･A～Eには、重複して該当する場合がある。</t>
    <phoneticPr fontId="3"/>
  </si>
  <si>
    <t>A</t>
    <phoneticPr fontId="3"/>
  </si>
  <si>
    <t>B</t>
    <phoneticPr fontId="3"/>
  </si>
  <si>
    <t>C</t>
    <phoneticPr fontId="3"/>
  </si>
  <si>
    <t>D</t>
    <phoneticPr fontId="3"/>
  </si>
  <si>
    <t>E</t>
    <phoneticPr fontId="3"/>
  </si>
  <si>
    <t>対象者数
(人)</t>
    <rPh sb="0" eb="3">
      <t>タイショウシャ</t>
    </rPh>
    <rPh sb="3" eb="4">
      <t>スウ</t>
    </rPh>
    <rPh sb="6" eb="7">
      <t>ニン</t>
    </rPh>
    <phoneticPr fontId="3"/>
  </si>
  <si>
    <t>割合(%)
(合計人数に
占める割合)</t>
    <rPh sb="0" eb="2">
      <t>ワリアイ</t>
    </rPh>
    <rPh sb="13" eb="14">
      <t>シ</t>
    </rPh>
    <rPh sb="16" eb="18">
      <t>ワリアイ</t>
    </rPh>
    <phoneticPr fontId="3"/>
  </si>
  <si>
    <t>※オーラルフレイル区分…表を縦方向に見て、○が付いている項目全てに該当する場合をオーラルフレイル区分(A～E)とし、</t>
    <phoneticPr fontId="3"/>
  </si>
  <si>
    <t>　　　　　　　　　　　　いずれにも該当しない場合を非該当とする。</t>
    <phoneticPr fontId="3"/>
  </si>
  <si>
    <t>※該当者数…歯科健診受診者のうち、各オーラルフレイル区分に該当する者の人数。</t>
    <rPh sb="1" eb="4">
      <t>ガイトウシャ</t>
    </rPh>
    <rPh sb="4" eb="5">
      <t>スウ</t>
    </rPh>
    <rPh sb="6" eb="13">
      <t>シカケンシンジュシンシャ</t>
    </rPh>
    <rPh sb="17" eb="18">
      <t>カク</t>
    </rPh>
    <rPh sb="26" eb="28">
      <t>クブン</t>
    </rPh>
    <rPh sb="29" eb="31">
      <t>ガイトウ</t>
    </rPh>
    <rPh sb="33" eb="34">
      <t>モノ</t>
    </rPh>
    <rPh sb="35" eb="37">
      <t>ニンズウ</t>
    </rPh>
    <phoneticPr fontId="3"/>
  </si>
  <si>
    <t>割合(%)
(健診受診者に占める
割合)</t>
    <rPh sb="7" eb="9">
      <t>ケンシン</t>
    </rPh>
    <rPh sb="9" eb="12">
      <t>ジュシンシャ</t>
    </rPh>
    <phoneticPr fontId="3"/>
  </si>
  <si>
    <t>口腔乾燥(中等度･重度)</t>
    <rPh sb="0" eb="4">
      <t>コウクウカンソウ</t>
    </rPh>
    <rPh sb="5" eb="7">
      <t>チュウトウ</t>
    </rPh>
    <rPh sb="7" eb="8">
      <t>ド</t>
    </rPh>
    <rPh sb="9" eb="11">
      <t>ジュウド</t>
    </rPh>
    <phoneticPr fontId="3"/>
  </si>
  <si>
    <t>　　　　　　･口腔乾燥…中等度･重度</t>
    <rPh sb="7" eb="9">
      <t>コウクウ</t>
    </rPh>
    <rPh sb="9" eb="11">
      <t>カンソウ</t>
    </rPh>
    <rPh sb="12" eb="14">
      <t>チュウトウ</t>
    </rPh>
    <rPh sb="14" eb="15">
      <t>ド</t>
    </rPh>
    <rPh sb="16" eb="18">
      <t>ジュウド</t>
    </rPh>
    <phoneticPr fontId="3"/>
  </si>
  <si>
    <t>口腔乾燥(中等度･重度)</t>
    <rPh sb="6" eb="7">
      <t>トウ</t>
    </rPh>
    <rPh sb="9" eb="11">
      <t>ジュウド</t>
    </rPh>
    <phoneticPr fontId="3"/>
  </si>
  <si>
    <t>口腔乾燥(中等度･重度)</t>
    <rPh sb="0" eb="2">
      <t>コウクウ</t>
    </rPh>
    <rPh sb="2" eb="4">
      <t>カンソウ</t>
    </rPh>
    <rPh sb="5" eb="7">
      <t>チュウトウ</t>
    </rPh>
    <rPh sb="7" eb="8">
      <t>ド</t>
    </rPh>
    <rPh sb="9" eb="11">
      <t>ジュウド</t>
    </rPh>
    <phoneticPr fontId="3"/>
  </si>
  <si>
    <t>･EAT-10…EAT-10の質問項目全てに値があり、合計3点以上</t>
    <rPh sb="27" eb="29">
      <t>ゴウケイ</t>
    </rPh>
    <rPh sb="30" eb="31">
      <t>テン</t>
    </rPh>
    <rPh sb="31" eb="33">
      <t>イジョウ</t>
    </rPh>
    <phoneticPr fontId="3"/>
  </si>
  <si>
    <t>前年度との差分</t>
    <rPh sb="0" eb="3">
      <t>ゼンネンド</t>
    </rPh>
    <rPh sb="5" eb="7">
      <t>サブン</t>
    </rPh>
    <phoneticPr fontId="3"/>
  </si>
  <si>
    <t>前年度との差分(患者一人当たりの高齢者の疾病医療費)</t>
    <rPh sb="0" eb="3">
      <t>ゼンネンド</t>
    </rPh>
    <rPh sb="5" eb="7">
      <t>サブン</t>
    </rPh>
    <phoneticPr fontId="3"/>
  </si>
  <si>
    <t>年齢階層</t>
    <rPh sb="0" eb="4">
      <t>ネ</t>
    </rPh>
    <phoneticPr fontId="3"/>
  </si>
  <si>
    <t>性別</t>
    <rPh sb="0" eb="2">
      <t>セ</t>
    </rPh>
    <phoneticPr fontId="3"/>
  </si>
  <si>
    <t>男性</t>
    <rPh sb="0" eb="2">
      <t>ダ</t>
    </rPh>
    <phoneticPr fontId="3"/>
  </si>
  <si>
    <t>女性</t>
    <rPh sb="0" eb="2">
      <t>ジ</t>
    </rPh>
    <phoneticPr fontId="3"/>
  </si>
  <si>
    <t>年齢</t>
    <rPh sb="0" eb="2">
      <t>ネンレイ</t>
    </rPh>
    <phoneticPr fontId="3"/>
  </si>
  <si>
    <t>年齢</t>
    <rPh sb="0" eb="2">
      <t>ネンレイ</t>
    </rPh>
    <phoneticPr fontId="3"/>
  </si>
  <si>
    <t>男女計</t>
    <rPh sb="0" eb="3">
      <t>ダ</t>
    </rPh>
    <phoneticPr fontId="3"/>
  </si>
  <si>
    <t>広域連合全体(年齢階層別)</t>
    <rPh sb="0" eb="2">
      <t>コウイキ</t>
    </rPh>
    <rPh sb="2" eb="4">
      <t>レンゴウ</t>
    </rPh>
    <rPh sb="4" eb="6">
      <t>ゼンタイ</t>
    </rPh>
    <rPh sb="6" eb="13">
      <t>ネ</t>
    </rPh>
    <phoneticPr fontId="3"/>
  </si>
  <si>
    <t>該当割合(対象者に占める割合)</t>
    <rPh sb="0" eb="2">
      <t>ガイトウ</t>
    </rPh>
    <rPh sb="7" eb="8">
      <t>シャ</t>
    </rPh>
    <phoneticPr fontId="3"/>
  </si>
  <si>
    <t>現在歯
(20本未満)</t>
    <rPh sb="7" eb="8">
      <t>ホン</t>
    </rPh>
    <phoneticPr fontId="3"/>
  </si>
  <si>
    <t>咬合の状態
(要注意)</t>
    <rPh sb="0" eb="1">
      <t>カ</t>
    </rPh>
    <rPh sb="1" eb="2">
      <t>ア</t>
    </rPh>
    <rPh sb="3" eb="5">
      <t>ジョウタイ</t>
    </rPh>
    <rPh sb="7" eb="8">
      <t>ヨウ</t>
    </rPh>
    <rPh sb="8" eb="10">
      <t>チュウイ</t>
    </rPh>
    <phoneticPr fontId="3"/>
  </si>
  <si>
    <t>舌苔
(中程度･多量)</t>
    <rPh sb="0" eb="1">
      <t>シタ</t>
    </rPh>
    <rPh sb="1" eb="2">
      <t>コケ</t>
    </rPh>
    <rPh sb="4" eb="7">
      <t>チュウテイド</t>
    </rPh>
    <rPh sb="8" eb="10">
      <t>タリョウ</t>
    </rPh>
    <phoneticPr fontId="3"/>
  </si>
  <si>
    <t>口腔乾燥
(中等度･重度)</t>
    <rPh sb="0" eb="4">
      <t>コウクウカンソウ</t>
    </rPh>
    <rPh sb="6" eb="8">
      <t>チュウトウ</t>
    </rPh>
    <rPh sb="8" eb="9">
      <t>ド</t>
    </rPh>
    <rPh sb="10" eb="12">
      <t>ジュウド</t>
    </rPh>
    <phoneticPr fontId="3"/>
  </si>
  <si>
    <t>咀嚼能力評価
(要注意)</t>
    <rPh sb="0" eb="6">
      <t>ソシャクノウリョクヒョウカ</t>
    </rPh>
    <rPh sb="8" eb="11">
      <t>ヨウチュウイ</t>
    </rPh>
    <phoneticPr fontId="3"/>
  </si>
  <si>
    <t>EAT-10
(合計3点以上)</t>
    <rPh sb="8" eb="10">
      <t>ゴウケイ</t>
    </rPh>
    <rPh sb="11" eb="12">
      <t>テン</t>
    </rPh>
    <rPh sb="12" eb="14">
      <t>イジョウ</t>
    </rPh>
    <phoneticPr fontId="3"/>
  </si>
  <si>
    <t>舌･口唇機能評価
(要注意)</t>
    <rPh sb="0" eb="1">
      <t>シタ</t>
    </rPh>
    <rPh sb="2" eb="4">
      <t>クチクチビル</t>
    </rPh>
    <rPh sb="4" eb="6">
      <t>キノウ</t>
    </rPh>
    <rPh sb="6" eb="8">
      <t>ヒョウカ</t>
    </rPh>
    <rPh sb="10" eb="13">
      <t>ヨウチュウイ</t>
    </rPh>
    <phoneticPr fontId="3"/>
  </si>
  <si>
    <t>広域連合全体(年齢別)</t>
    <rPh sb="0" eb="2">
      <t>コウイキ</t>
    </rPh>
    <rPh sb="2" eb="4">
      <t>レンゴウ</t>
    </rPh>
    <rPh sb="4" eb="6">
      <t>ゼンタイ</t>
    </rPh>
    <phoneticPr fontId="3"/>
  </si>
  <si>
    <t>市区町村別</t>
    <rPh sb="0" eb="2">
      <t>シク</t>
    </rPh>
    <rPh sb="2" eb="4">
      <t>チョウソン</t>
    </rPh>
    <rPh sb="4" eb="5">
      <t>ベツ</t>
    </rPh>
    <phoneticPr fontId="3"/>
  </si>
  <si>
    <t>歯科健診3項目以上該当人数･割合</t>
    <rPh sb="0" eb="2">
      <t>シカ</t>
    </rPh>
    <rPh sb="2" eb="4">
      <t>ケンシン</t>
    </rPh>
    <rPh sb="5" eb="7">
      <t>コウモク</t>
    </rPh>
    <rPh sb="7" eb="9">
      <t>イジョウ</t>
    </rPh>
    <rPh sb="9" eb="11">
      <t>ガイトウ</t>
    </rPh>
    <rPh sb="11" eb="13">
      <t>ニンズウ</t>
    </rPh>
    <rPh sb="14" eb="16">
      <t>ワリアイ</t>
    </rPh>
    <phoneticPr fontId="3"/>
  </si>
  <si>
    <t>歯科健診3項目以上該当割合</t>
    <rPh sb="0" eb="2">
      <t>シカ</t>
    </rPh>
    <rPh sb="2" eb="4">
      <t>ケンシン</t>
    </rPh>
    <rPh sb="5" eb="7">
      <t>コウモク</t>
    </rPh>
    <rPh sb="7" eb="9">
      <t>イジョウ</t>
    </rPh>
    <rPh sb="9" eb="11">
      <t>ガイトウ</t>
    </rPh>
    <rPh sb="11" eb="13">
      <t>ワリアイ</t>
    </rPh>
    <phoneticPr fontId="3"/>
  </si>
  <si>
    <t>市区町村別</t>
    <rPh sb="0" eb="4">
      <t>シクチョウソン</t>
    </rPh>
    <rPh sb="4" eb="5">
      <t>ベツ</t>
    </rPh>
    <phoneticPr fontId="3"/>
  </si>
  <si>
    <t>市区町村別</t>
    <phoneticPr fontId="3"/>
  </si>
  <si>
    <t>歯科健診3項目以上該当者</t>
    <rPh sb="0" eb="2">
      <t>シカ</t>
    </rPh>
    <rPh sb="2" eb="4">
      <t>ケンシン</t>
    </rPh>
    <rPh sb="5" eb="7">
      <t>コウモク</t>
    </rPh>
    <rPh sb="7" eb="9">
      <t>イジョウ</t>
    </rPh>
    <rPh sb="9" eb="12">
      <t>ガイトウシャ</t>
    </rPh>
    <phoneticPr fontId="3"/>
  </si>
  <si>
    <t>高齢者の疾病</t>
    <phoneticPr fontId="3"/>
  </si>
  <si>
    <t>広域連合全体(年齢階層別)</t>
    <rPh sb="0" eb="6">
      <t>コウイキレンゴウゼンタイ</t>
    </rPh>
    <rPh sb="6" eb="13">
      <t>ネ</t>
    </rPh>
    <phoneticPr fontId="3"/>
  </si>
  <si>
    <t>歯科健診3項目以上該当者 高齢者の疾病医療費割合(総医療費に占める割合)</t>
    <rPh sb="0" eb="2">
      <t>シカ</t>
    </rPh>
    <rPh sb="2" eb="4">
      <t>ケンシン</t>
    </rPh>
    <rPh sb="5" eb="7">
      <t>コウモク</t>
    </rPh>
    <rPh sb="7" eb="9">
      <t>イジョウ</t>
    </rPh>
    <rPh sb="9" eb="12">
      <t>ガイトウシャ</t>
    </rPh>
    <rPh sb="13" eb="16">
      <t>コウレイシャ</t>
    </rPh>
    <rPh sb="17" eb="19">
      <t>シッペイ</t>
    </rPh>
    <rPh sb="19" eb="22">
      <t>イリョウヒ</t>
    </rPh>
    <rPh sb="22" eb="24">
      <t>ワリアイ</t>
    </rPh>
    <phoneticPr fontId="3"/>
  </si>
  <si>
    <t>歯科健診3項目以上該当者 高齢者の疾病患者割合(総患者数に占める割合)</t>
    <rPh sb="0" eb="2">
      <t>シカ</t>
    </rPh>
    <rPh sb="2" eb="4">
      <t>ケンシン</t>
    </rPh>
    <rPh sb="5" eb="7">
      <t>コウモク</t>
    </rPh>
    <rPh sb="7" eb="9">
      <t>イジョウ</t>
    </rPh>
    <rPh sb="9" eb="12">
      <t>ガイトウシャ</t>
    </rPh>
    <rPh sb="13" eb="16">
      <t>コウレイシャ</t>
    </rPh>
    <rPh sb="17" eb="19">
      <t>シッペイ</t>
    </rPh>
    <rPh sb="19" eb="21">
      <t>カンジャ</t>
    </rPh>
    <rPh sb="21" eb="23">
      <t>ワリアイ</t>
    </rPh>
    <phoneticPr fontId="3"/>
  </si>
  <si>
    <t>広域連合全体(年齢別)</t>
    <rPh sb="0" eb="6">
      <t>コウイキレンゴウゼンタイ</t>
    </rPh>
    <phoneticPr fontId="3"/>
  </si>
  <si>
    <t>歯科健診3項目以上該当者 高齢者の疾病</t>
    <phoneticPr fontId="3"/>
  </si>
  <si>
    <t>歯科健診3項目以上該当者 高齢者の疾病医療費割合(総医療費に占める割合)</t>
    <rPh sb="19" eb="21">
      <t>イリョウ</t>
    </rPh>
    <rPh sb="21" eb="22">
      <t>ヒ</t>
    </rPh>
    <rPh sb="22" eb="24">
      <t>ワリアイ</t>
    </rPh>
    <rPh sb="25" eb="26">
      <t>ソウ</t>
    </rPh>
    <rPh sb="26" eb="28">
      <t>イリョウ</t>
    </rPh>
    <rPh sb="28" eb="29">
      <t>ヒ</t>
    </rPh>
    <rPh sb="30" eb="31">
      <t>シ</t>
    </rPh>
    <rPh sb="33" eb="35">
      <t>ワリアイ</t>
    </rPh>
    <phoneticPr fontId="3"/>
  </si>
  <si>
    <t>歯科健診3項目以上該当者 高齢者の疾病患者割合(総患者数に占める割合)</t>
    <rPh sb="19" eb="21">
      <t>カンジャ</t>
    </rPh>
    <rPh sb="21" eb="23">
      <t>ワリアイ</t>
    </rPh>
    <rPh sb="24" eb="25">
      <t>ソウ</t>
    </rPh>
    <rPh sb="25" eb="28">
      <t>カンジャスウ</t>
    </rPh>
    <rPh sb="29" eb="30">
      <t>シ</t>
    </rPh>
    <rPh sb="32" eb="34">
      <t>ワリアイ</t>
    </rPh>
    <phoneticPr fontId="3"/>
  </si>
  <si>
    <t>歯科健診3項目以上該当者 患者一人当たりの高齢者の疾病医療費</t>
    <phoneticPr fontId="3"/>
  </si>
  <si>
    <t>オーラルフレイル区分の定義</t>
    <rPh sb="8" eb="10">
      <t>クブン</t>
    </rPh>
    <rPh sb="11" eb="13">
      <t>テイギ</t>
    </rPh>
    <phoneticPr fontId="3"/>
  </si>
  <si>
    <t>該当割合(健診受診者に占める割合)</t>
    <rPh sb="0" eb="2">
      <t>ガイトウ</t>
    </rPh>
    <phoneticPr fontId="3"/>
  </si>
  <si>
    <t>広域連合全体(男女別)</t>
    <rPh sb="0" eb="2">
      <t>コウイキ</t>
    </rPh>
    <rPh sb="2" eb="4">
      <t>レンゴウ</t>
    </rPh>
    <rPh sb="4" eb="6">
      <t>ゼンタイ</t>
    </rPh>
    <rPh sb="6" eb="11">
      <t>ダ</t>
    </rPh>
    <phoneticPr fontId="3"/>
  </si>
  <si>
    <t>オーラルフレイル区分別</t>
    <rPh sb="8" eb="10">
      <t>クブン</t>
    </rPh>
    <rPh sb="10" eb="11">
      <t>ベツ</t>
    </rPh>
    <phoneticPr fontId="3"/>
  </si>
  <si>
    <t>オーラルフレイル区分別 高齢者の疾病医療費割合(総医療費に占める割合)</t>
    <rPh sb="8" eb="10">
      <t>クブン</t>
    </rPh>
    <rPh sb="10" eb="11">
      <t>ベツ</t>
    </rPh>
    <rPh sb="12" eb="15">
      <t>コウレイシャ</t>
    </rPh>
    <rPh sb="16" eb="18">
      <t>シッペイ</t>
    </rPh>
    <rPh sb="18" eb="21">
      <t>イリョウヒ</t>
    </rPh>
    <rPh sb="21" eb="23">
      <t>ワリアイ</t>
    </rPh>
    <phoneticPr fontId="3"/>
  </si>
  <si>
    <t>オーラルフレイル区分別 高齢者の疾病患者割合(総患者数に占める割合)</t>
    <rPh sb="8" eb="10">
      <t>クブン</t>
    </rPh>
    <rPh sb="10" eb="11">
      <t>ベツ</t>
    </rPh>
    <rPh sb="12" eb="15">
      <t>コウレイシャ</t>
    </rPh>
    <rPh sb="16" eb="18">
      <t>シッペイ</t>
    </rPh>
    <rPh sb="18" eb="20">
      <t>カンジャ</t>
    </rPh>
    <rPh sb="20" eb="22">
      <t>ワリアイ</t>
    </rPh>
    <phoneticPr fontId="3"/>
  </si>
  <si>
    <t>オーラルフレイル区分別 患者一人当たりの高齢者の疾病医療費</t>
    <rPh sb="8" eb="10">
      <t>クブン</t>
    </rPh>
    <rPh sb="10" eb="11">
      <t>ベツ</t>
    </rPh>
    <rPh sb="12" eb="14">
      <t>カンジャ</t>
    </rPh>
    <rPh sb="14" eb="16">
      <t>ヒトリ</t>
    </rPh>
    <rPh sb="16" eb="17">
      <t>ア</t>
    </rPh>
    <rPh sb="20" eb="23">
      <t>コウレイシャ</t>
    </rPh>
    <rPh sb="24" eb="26">
      <t>シッペイ</t>
    </rPh>
    <rPh sb="26" eb="29">
      <t>イリョウヒ</t>
    </rPh>
    <phoneticPr fontId="3"/>
  </si>
  <si>
    <t>オーラルフレイル区分別</t>
    <phoneticPr fontId="3"/>
  </si>
  <si>
    <t>市区町村別</t>
    <rPh sb="0" eb="5">
      <t>シクチョウソンベツ</t>
    </rPh>
    <phoneticPr fontId="3"/>
  </si>
  <si>
    <t>【グラフラベル用】</t>
    <rPh sb="7" eb="8">
      <t>ヨウ</t>
    </rPh>
    <phoneticPr fontId="3"/>
  </si>
  <si>
    <t>該当割合(対象者に占める割合)</t>
    <rPh sb="0" eb="2">
      <t>ガイトウ</t>
    </rPh>
    <phoneticPr fontId="3"/>
  </si>
  <si>
    <t>利用者数(人)</t>
    <rPh sb="0" eb="3">
      <t>リヨウシャ</t>
    </rPh>
    <rPh sb="3" eb="4">
      <t>スウ</t>
    </rPh>
    <rPh sb="5" eb="6">
      <t>ニン</t>
    </rPh>
    <phoneticPr fontId="3"/>
  </si>
  <si>
    <t>広域連合全体</t>
  </si>
  <si>
    <t>オーラルフレイル区分別 該当人数･割合</t>
    <rPh sb="8" eb="10">
      <t>クブン</t>
    </rPh>
    <rPh sb="10" eb="11">
      <t>ベツ</t>
    </rPh>
    <rPh sb="12" eb="14">
      <t>ガイトウ</t>
    </rPh>
    <rPh sb="14" eb="16">
      <t>ニンズウ</t>
    </rPh>
    <rPh sb="17" eb="19">
      <t>ワリアイ</t>
    </rPh>
    <phoneticPr fontId="3"/>
  </si>
  <si>
    <t>オーラルフレイル区分別 該当人数･割合</t>
    <phoneticPr fontId="3"/>
  </si>
  <si>
    <t>介護給付費(円)</t>
    <rPh sb="0" eb="2">
      <t>カイゴ</t>
    </rPh>
    <rPh sb="2" eb="4">
      <t>キュウフ</t>
    </rPh>
    <phoneticPr fontId="4"/>
  </si>
  <si>
    <t>利用者数(人)　</t>
    <rPh sb="0" eb="3">
      <t>リヨウシャ</t>
    </rPh>
    <phoneticPr fontId="4"/>
  </si>
  <si>
    <t>該当者
一人当たりの
介護給付費(円)</t>
    <rPh sb="0" eb="3">
      <t>ガイトウシャ</t>
    </rPh>
    <rPh sb="4" eb="7">
      <t>ヒトリア</t>
    </rPh>
    <rPh sb="11" eb="13">
      <t>カイゴ</t>
    </rPh>
    <rPh sb="13" eb="15">
      <t>キュウフ</t>
    </rPh>
    <rPh sb="15" eb="16">
      <t>ヒ</t>
    </rPh>
    <rPh sb="17" eb="18">
      <t>エン</t>
    </rPh>
    <phoneticPr fontId="3"/>
  </si>
  <si>
    <t>利用者割合(%)
(該当者数に
占める割合)</t>
    <rPh sb="0" eb="2">
      <t>リヨウ</t>
    </rPh>
    <rPh sb="2" eb="3">
      <t>シャ</t>
    </rPh>
    <rPh sb="3" eb="5">
      <t>ワリアイ</t>
    </rPh>
    <rPh sb="10" eb="13">
      <t>ガイトウシャ</t>
    </rPh>
    <rPh sb="13" eb="14">
      <t>スウ</t>
    </rPh>
    <rPh sb="16" eb="17">
      <t>シ</t>
    </rPh>
    <rPh sb="19" eb="21">
      <t>ワリアイ</t>
    </rPh>
    <phoneticPr fontId="3"/>
  </si>
  <si>
    <t>居宅
サービス</t>
    <rPh sb="0" eb="2">
      <t>キョタク</t>
    </rPh>
    <phoneticPr fontId="53"/>
  </si>
  <si>
    <t>施設
サービス</t>
    <rPh sb="0" eb="2">
      <t>シセツ</t>
    </rPh>
    <phoneticPr fontId="3"/>
  </si>
  <si>
    <t>特定入所者介護サービス等</t>
    <rPh sb="0" eb="5">
      <t>トクテイニュウショシャ</t>
    </rPh>
    <rPh sb="5" eb="7">
      <t>カイゴ</t>
    </rPh>
    <rPh sb="11" eb="12">
      <t>トウ</t>
    </rPh>
    <phoneticPr fontId="3"/>
  </si>
  <si>
    <t>大阪市</t>
    <phoneticPr fontId="3"/>
  </si>
  <si>
    <t>オーラルフレイル区分別 利用サービス別介護給付費の状況</t>
    <rPh sb="8" eb="10">
      <t>クブン</t>
    </rPh>
    <rPh sb="10" eb="11">
      <t>ベツ</t>
    </rPh>
    <rPh sb="12" eb="14">
      <t>リヨウ</t>
    </rPh>
    <rPh sb="18" eb="19">
      <t>ベツ</t>
    </rPh>
    <rPh sb="19" eb="24">
      <t>カイゴキュウフヒ</t>
    </rPh>
    <rPh sb="25" eb="27">
      <t>ジョウキョウ</t>
    </rPh>
    <phoneticPr fontId="3"/>
  </si>
  <si>
    <t>医療費(円)</t>
    <rPh sb="0" eb="3">
      <t>イリョウヒ</t>
    </rPh>
    <rPh sb="4" eb="5">
      <t>エン</t>
    </rPh>
    <phoneticPr fontId="3"/>
  </si>
  <si>
    <t>患者数(人)</t>
    <rPh sb="0" eb="3">
      <t>カンジャスウ</t>
    </rPh>
    <rPh sb="4" eb="5">
      <t>ニン</t>
    </rPh>
    <phoneticPr fontId="3"/>
  </si>
  <si>
    <t>患者割合(%)
(該当者に
占める割合)</t>
    <rPh sb="0" eb="2">
      <t>カンジャ</t>
    </rPh>
    <rPh sb="9" eb="12">
      <t>ガイトウシャ</t>
    </rPh>
    <phoneticPr fontId="3"/>
  </si>
  <si>
    <t>65歳～69歳</t>
    <phoneticPr fontId="3"/>
  </si>
  <si>
    <t>全年齢</t>
    <rPh sb="0" eb="3">
      <t>ゼ</t>
    </rPh>
    <phoneticPr fontId="3"/>
  </si>
  <si>
    <t>【グラフラベル用】</t>
    <rPh sb="0" eb="9">
      <t>(グラフラベルヨウ)</t>
    </rPh>
    <phoneticPr fontId="3"/>
  </si>
  <si>
    <t>医療費</t>
    <rPh sb="0" eb="3">
      <t>イリョウヒ</t>
    </rPh>
    <phoneticPr fontId="3"/>
  </si>
  <si>
    <t>患者割合(該当者に占める割合)</t>
    <rPh sb="0" eb="4">
      <t>カンジャワリアイ</t>
    </rPh>
    <phoneticPr fontId="3"/>
  </si>
  <si>
    <t>男性</t>
    <phoneticPr fontId="3"/>
  </si>
  <si>
    <t>女性</t>
    <phoneticPr fontId="3"/>
  </si>
  <si>
    <t>オーラルフレイル区分別 該当割合</t>
    <rPh sb="8" eb="10">
      <t>クブン</t>
    </rPh>
    <rPh sb="10" eb="11">
      <t>ベツ</t>
    </rPh>
    <rPh sb="12" eb="14">
      <t>ガイトウ</t>
    </rPh>
    <rPh sb="14" eb="16">
      <t>ワリアイ</t>
    </rPh>
    <phoneticPr fontId="3"/>
  </si>
  <si>
    <t>要支援1</t>
    <rPh sb="0" eb="3">
      <t>ヨウシエン</t>
    </rPh>
    <phoneticPr fontId="3"/>
  </si>
  <si>
    <t>要支援2</t>
    <rPh sb="0" eb="3">
      <t>ヨウシエン</t>
    </rPh>
    <phoneticPr fontId="3"/>
  </si>
  <si>
    <t>要介護1</t>
    <rPh sb="0" eb="3">
      <t>ヨウカイゴ</t>
    </rPh>
    <phoneticPr fontId="3"/>
  </si>
  <si>
    <t>要介護2</t>
    <rPh sb="0" eb="3">
      <t>ヨウカイゴ</t>
    </rPh>
    <phoneticPr fontId="3"/>
  </si>
  <si>
    <t>要介護3</t>
    <rPh sb="0" eb="3">
      <t>ヨウカイゴ</t>
    </rPh>
    <phoneticPr fontId="3"/>
  </si>
  <si>
    <t>要介護4</t>
    <rPh sb="0" eb="3">
      <t>ヨウカイゴ</t>
    </rPh>
    <phoneticPr fontId="3"/>
  </si>
  <si>
    <t>要介護5</t>
    <rPh sb="0" eb="3">
      <t>ヨウカイゴ</t>
    </rPh>
    <phoneticPr fontId="3"/>
  </si>
  <si>
    <t>大阪市</t>
    <rPh sb="0" eb="3">
      <t>オオサカシ</t>
    </rPh>
    <phoneticPr fontId="3"/>
  </si>
  <si>
    <t>都島区</t>
    <rPh sb="0" eb="1">
      <t>ト</t>
    </rPh>
    <rPh sb="1" eb="2">
      <t>シマ</t>
    </rPh>
    <rPh sb="2" eb="3">
      <t>ク</t>
    </rPh>
    <phoneticPr fontId="3"/>
  </si>
  <si>
    <t>介護給付費(円)</t>
  </si>
  <si>
    <t>介護給付費(円)</t>
    <rPh sb="2" eb="4">
      <t>キュウフ</t>
    </rPh>
    <rPh sb="4" eb="5">
      <t>ヒ</t>
    </rPh>
    <phoneticPr fontId="3"/>
  </si>
  <si>
    <t>医療費の状況</t>
    <rPh sb="0" eb="3">
      <t>イリョウヒ</t>
    </rPh>
    <rPh sb="4" eb="6">
      <t>ジョウキョウ</t>
    </rPh>
    <phoneticPr fontId="3"/>
  </si>
  <si>
    <t>割合(%)
(対象者に
占める
割合)</t>
    <rPh sb="7" eb="10">
      <t>タイショウシャ</t>
    </rPh>
    <phoneticPr fontId="3"/>
  </si>
  <si>
    <t>割合(%)
(対象者に
占める
割合)</t>
    <rPh sb="7" eb="10">
      <t>タイショウシャ</t>
    </rPh>
    <rPh sb="10" eb="11">
      <t>タイスウ</t>
    </rPh>
    <phoneticPr fontId="3"/>
  </si>
  <si>
    <t>割合(%)
(対象者に
占める
割合)</t>
    <rPh sb="0" eb="2">
      <t>ワリアイ</t>
    </rPh>
    <rPh sb="7" eb="10">
      <t>タイショウシャ</t>
    </rPh>
    <rPh sb="12" eb="13">
      <t>シ</t>
    </rPh>
    <rPh sb="16" eb="18">
      <t>ワリアイ</t>
    </rPh>
    <phoneticPr fontId="3"/>
  </si>
  <si>
    <t>対象者数
(人)</t>
    <rPh sb="0" eb="2">
      <t>タイショウ</t>
    </rPh>
    <phoneticPr fontId="3"/>
  </si>
  <si>
    <t>市区町村</t>
    <rPh sb="0" eb="4">
      <t>シクチョウソン</t>
    </rPh>
    <phoneticPr fontId="3"/>
  </si>
  <si>
    <t>割合(%)
(合計人数に
占める
割合)</t>
    <phoneticPr fontId="3"/>
  </si>
  <si>
    <t>歯科健診
受診者数
(人)</t>
    <rPh sb="0" eb="2">
      <t>シカ</t>
    </rPh>
    <rPh sb="2" eb="4">
      <t>ケンシン</t>
    </rPh>
    <rPh sb="5" eb="7">
      <t>ジュシン</t>
    </rPh>
    <rPh sb="7" eb="8">
      <t>シャ</t>
    </rPh>
    <rPh sb="8" eb="9">
      <t>スウ</t>
    </rPh>
    <rPh sb="10" eb="11">
      <t>タイスウ</t>
    </rPh>
    <rPh sb="11" eb="12">
      <t>ニン</t>
    </rPh>
    <phoneticPr fontId="3"/>
  </si>
  <si>
    <t>該当者数
(人)</t>
    <rPh sb="0" eb="3">
      <t>ガイトウシャ</t>
    </rPh>
    <phoneticPr fontId="3"/>
  </si>
  <si>
    <t>該当者
一人当たりの
医療費(円)</t>
    <rPh sb="0" eb="3">
      <t>ガイトウシャ</t>
    </rPh>
    <rPh sb="4" eb="6">
      <t>ヒトリ</t>
    </rPh>
    <rPh sb="6" eb="7">
      <t>ア</t>
    </rPh>
    <rPh sb="11" eb="14">
      <t>イリョウヒ</t>
    </rPh>
    <rPh sb="15" eb="16">
      <t>エン</t>
    </rPh>
    <phoneticPr fontId="3"/>
  </si>
  <si>
    <t>患者
一人当たりの
医療費(円)</t>
    <rPh sb="0" eb="2">
      <t>カンジャ</t>
    </rPh>
    <rPh sb="3" eb="5">
      <t>ヒトリ</t>
    </rPh>
    <rPh sb="5" eb="6">
      <t>ア</t>
    </rPh>
    <rPh sb="10" eb="13">
      <t>イリョウヒ</t>
    </rPh>
    <rPh sb="14" eb="15">
      <t>エン</t>
    </rPh>
    <phoneticPr fontId="3"/>
  </si>
  <si>
    <t>該当者
一人当たりの 介護給付費
(円)</t>
    <rPh sb="0" eb="3">
      <t>ガイトウシャ</t>
    </rPh>
    <rPh sb="4" eb="7">
      <t>ヒトリア</t>
    </rPh>
    <rPh sb="18" eb="19">
      <t>エン</t>
    </rPh>
    <phoneticPr fontId="3"/>
  </si>
  <si>
    <t>利用者
一人当たりの
介護給付費
(円)</t>
    <rPh sb="0" eb="2">
      <t>リヨウ</t>
    </rPh>
    <rPh sb="2" eb="3">
      <t>シャ</t>
    </rPh>
    <rPh sb="4" eb="6">
      <t>ヒトリ</t>
    </rPh>
    <rPh sb="15" eb="16">
      <t>エン</t>
    </rPh>
    <phoneticPr fontId="3"/>
  </si>
  <si>
    <t>該当者
一人当たりの
介護給付費
(円)</t>
    <rPh sb="0" eb="2">
      <t>ガイトウ</t>
    </rPh>
    <rPh sb="2" eb="3">
      <t>シャ</t>
    </rPh>
    <rPh sb="4" eb="7">
      <t>ヒトリア</t>
    </rPh>
    <rPh sb="18" eb="19">
      <t>エン</t>
    </rPh>
    <phoneticPr fontId="3"/>
  </si>
  <si>
    <t>利用者
一人当たりの
介護給付費
(円)</t>
    <rPh sb="0" eb="2">
      <t>リヨウ</t>
    </rPh>
    <rPh sb="2" eb="3">
      <t>シャ</t>
    </rPh>
    <rPh sb="4" eb="6">
      <t>ヒトリ</t>
    </rPh>
    <rPh sb="6" eb="7">
      <t>ア</t>
    </rPh>
    <rPh sb="11" eb="13">
      <t>カイゴ</t>
    </rPh>
    <rPh sb="13" eb="15">
      <t>キュウフ</t>
    </rPh>
    <rPh sb="15" eb="16">
      <t>ヒ</t>
    </rPh>
    <rPh sb="18" eb="19">
      <t>エン</t>
    </rPh>
    <phoneticPr fontId="3"/>
  </si>
  <si>
    <t>該当者
一人当たりの
歯科医療費(円)</t>
    <rPh sb="0" eb="3">
      <t>ガイトウシャ</t>
    </rPh>
    <rPh sb="4" eb="6">
      <t>ヒトリ</t>
    </rPh>
    <rPh sb="6" eb="7">
      <t>ア</t>
    </rPh>
    <rPh sb="17" eb="18">
      <t>エン</t>
    </rPh>
    <phoneticPr fontId="3"/>
  </si>
  <si>
    <t>歯科医療費</t>
    <rPh sb="0" eb="2">
      <t>シカ</t>
    </rPh>
    <rPh sb="2" eb="5">
      <t>イリョウヒ</t>
    </rPh>
    <phoneticPr fontId="3"/>
  </si>
  <si>
    <t>歯科患者割合(該当者に占める割合)</t>
    <phoneticPr fontId="3"/>
  </si>
  <si>
    <t>歯科患者
一人当たりの
歯科医療費(円)</t>
    <rPh sb="5" eb="7">
      <t>ヒトリ</t>
    </rPh>
    <rPh sb="7" eb="8">
      <t>ア</t>
    </rPh>
    <rPh sb="18" eb="19">
      <t>エン</t>
    </rPh>
    <phoneticPr fontId="3"/>
  </si>
  <si>
    <t>歯科患者
割合(%)
(該当者に
占める割合)</t>
    <rPh sb="12" eb="15">
      <t>ガイトウシャ</t>
    </rPh>
    <phoneticPr fontId="3"/>
  </si>
  <si>
    <t>歯科医療費の状況</t>
    <rPh sb="0" eb="2">
      <t>シカ</t>
    </rPh>
    <rPh sb="6" eb="8">
      <t>ジョウキョウ</t>
    </rPh>
    <phoneticPr fontId="3"/>
  </si>
  <si>
    <t>利用一月
当たりの
介護給付費(円)</t>
    <rPh sb="10" eb="12">
      <t>カイゴ</t>
    </rPh>
    <rPh sb="12" eb="14">
      <t>キュウフ</t>
    </rPh>
    <rPh sb="14" eb="15">
      <t>ヒ</t>
    </rPh>
    <phoneticPr fontId="4"/>
  </si>
  <si>
    <t>該当者
一人当たりの利用月数
(カ月)</t>
    <rPh sb="0" eb="2">
      <t>ガイトウ</t>
    </rPh>
    <rPh sb="2" eb="3">
      <t>モノ</t>
    </rPh>
    <rPh sb="4" eb="6">
      <t>ヒトリ</t>
    </rPh>
    <rPh sb="6" eb="7">
      <t>ア</t>
    </rPh>
    <phoneticPr fontId="4"/>
  </si>
  <si>
    <t>利用月数
(カ月)</t>
    <phoneticPr fontId="3"/>
  </si>
  <si>
    <t>該当者
一人当たりの
利用月数
(カ月)</t>
    <rPh sb="0" eb="2">
      <t>ガイトウ</t>
    </rPh>
    <rPh sb="2" eb="3">
      <t>モノ</t>
    </rPh>
    <rPh sb="4" eb="6">
      <t>ヒトリ</t>
    </rPh>
    <rPh sb="6" eb="7">
      <t>ア</t>
    </rPh>
    <phoneticPr fontId="4"/>
  </si>
  <si>
    <t>利用者割合(%)
(該当者数に
占める割合)</t>
    <rPh sb="0" eb="2">
      <t>リヨウ</t>
    </rPh>
    <rPh sb="2" eb="3">
      <t>シャ</t>
    </rPh>
    <rPh sb="3" eb="4">
      <t>ワリ</t>
    </rPh>
    <rPh sb="4" eb="5">
      <t>ア</t>
    </rPh>
    <rPh sb="10" eb="13">
      <t>ガイトウシャ</t>
    </rPh>
    <rPh sb="13" eb="14">
      <t>スウ</t>
    </rPh>
    <rPh sb="16" eb="17">
      <t>シ</t>
    </rPh>
    <rPh sb="19" eb="21">
      <t>ワリアイ</t>
    </rPh>
    <phoneticPr fontId="3"/>
  </si>
  <si>
    <t>歯科健診3項目以上該当者 要介護度別人数･割合</t>
    <rPh sb="0" eb="2">
      <t>シカ</t>
    </rPh>
    <rPh sb="2" eb="4">
      <t>ケンシン</t>
    </rPh>
    <rPh sb="5" eb="7">
      <t>コウモク</t>
    </rPh>
    <rPh sb="7" eb="9">
      <t>イジョウ</t>
    </rPh>
    <rPh sb="9" eb="12">
      <t>ガイトウシャ</t>
    </rPh>
    <rPh sb="13" eb="14">
      <t>ヨウ</t>
    </rPh>
    <rPh sb="17" eb="18">
      <t>ベツ</t>
    </rPh>
    <rPh sb="18" eb="20">
      <t>ニンズウ</t>
    </rPh>
    <rPh sb="21" eb="23">
      <t>ワリアイ</t>
    </rPh>
    <phoneticPr fontId="3"/>
  </si>
  <si>
    <t>歯科健診3項目以上該当者 要介護度別割合</t>
    <rPh sb="0" eb="2">
      <t>シカ</t>
    </rPh>
    <rPh sb="2" eb="4">
      <t>ケンシン</t>
    </rPh>
    <rPh sb="5" eb="7">
      <t>コウモク</t>
    </rPh>
    <rPh sb="7" eb="9">
      <t>イジョウ</t>
    </rPh>
    <rPh sb="9" eb="12">
      <t>ガイトウシャ</t>
    </rPh>
    <rPh sb="13" eb="14">
      <t>ヨウ</t>
    </rPh>
    <rPh sb="17" eb="18">
      <t>ベツ</t>
    </rPh>
    <rPh sb="18" eb="20">
      <t>ワリアイ</t>
    </rPh>
    <phoneticPr fontId="3"/>
  </si>
  <si>
    <t>オーラルフレイル区分別 要介護度別人数･介護給付費</t>
    <rPh sb="8" eb="10">
      <t>クブン</t>
    </rPh>
    <rPh sb="10" eb="11">
      <t>ベツ</t>
    </rPh>
    <rPh sb="12" eb="13">
      <t>ヨウ</t>
    </rPh>
    <rPh sb="16" eb="17">
      <t>ベツ</t>
    </rPh>
    <rPh sb="17" eb="19">
      <t>ニンズウ</t>
    </rPh>
    <phoneticPr fontId="3"/>
  </si>
  <si>
    <t>要介護度</t>
    <rPh sb="0" eb="1">
      <t>ヨウ</t>
    </rPh>
    <phoneticPr fontId="3"/>
  </si>
  <si>
    <t>オーラルフレイル区分別 要介護度別人数･介護給付費</t>
    <rPh sb="8" eb="10">
      <t>クブン</t>
    </rPh>
    <rPh sb="10" eb="11">
      <t>ベツ</t>
    </rPh>
    <rPh sb="12" eb="13">
      <t>ヨウ</t>
    </rPh>
    <rPh sb="16" eb="17">
      <t>ベツ</t>
    </rPh>
    <rPh sb="17" eb="19">
      <t>ニンズウ</t>
    </rPh>
    <rPh sb="20" eb="22">
      <t>カイゴ</t>
    </rPh>
    <rPh sb="22" eb="24">
      <t>キュウフ</t>
    </rPh>
    <rPh sb="24" eb="25">
      <t>ヒ</t>
    </rPh>
    <phoneticPr fontId="3"/>
  </si>
  <si>
    <t>歯科健診項目別 該当割合</t>
    <rPh sb="0" eb="2">
      <t>シカ</t>
    </rPh>
    <rPh sb="2" eb="4">
      <t>ケンシン</t>
    </rPh>
    <rPh sb="4" eb="6">
      <t>コウモク</t>
    </rPh>
    <rPh sb="6" eb="7">
      <t>ベツ</t>
    </rPh>
    <rPh sb="8" eb="10">
      <t>ガイトウ</t>
    </rPh>
    <rPh sb="10" eb="12">
      <t>ワリアイ</t>
    </rPh>
    <phoneticPr fontId="3"/>
  </si>
  <si>
    <t>歯科健診項目別 該当人数･割合</t>
    <rPh sb="0" eb="2">
      <t>シカ</t>
    </rPh>
    <rPh sb="2" eb="4">
      <t>ケンシン</t>
    </rPh>
    <rPh sb="4" eb="6">
      <t>コウモク</t>
    </rPh>
    <rPh sb="6" eb="7">
      <t>ベツ</t>
    </rPh>
    <rPh sb="8" eb="10">
      <t>ガイトウ</t>
    </rPh>
    <rPh sb="10" eb="12">
      <t>ニンズウ</t>
    </rPh>
    <rPh sb="13" eb="15">
      <t>ワリアイ</t>
    </rPh>
    <phoneticPr fontId="3"/>
  </si>
  <si>
    <t>高齢者の疾病患者割合(総患者数に占める割合)</t>
    <rPh sb="4" eb="5">
      <t>シツ</t>
    </rPh>
    <rPh sb="5" eb="6">
      <t>ビョウ</t>
    </rPh>
    <rPh sb="6" eb="8">
      <t>カンジャ</t>
    </rPh>
    <rPh sb="8" eb="10">
      <t>ワリアイ</t>
    </rPh>
    <rPh sb="11" eb="12">
      <t>ソウ</t>
    </rPh>
    <rPh sb="12" eb="15">
      <t>カンジャスウ</t>
    </rPh>
    <rPh sb="16" eb="17">
      <t>シ</t>
    </rPh>
    <rPh sb="19" eb="21">
      <t>ワリアイ</t>
    </rPh>
    <phoneticPr fontId="3"/>
  </si>
  <si>
    <t>高齢者の疾病医療費割合(総医療費に占める割合)</t>
    <rPh sb="6" eb="9">
      <t>イリョウヒ</t>
    </rPh>
    <rPh sb="9" eb="11">
      <t>ワリアイ</t>
    </rPh>
    <rPh sb="12" eb="13">
      <t>ソウ</t>
    </rPh>
    <rPh sb="13" eb="16">
      <t>イリョウヒ</t>
    </rPh>
    <rPh sb="17" eb="18">
      <t>シ</t>
    </rPh>
    <rPh sb="20" eb="22">
      <t>ワリアイ</t>
    </rPh>
    <phoneticPr fontId="3"/>
  </si>
  <si>
    <t>高齢者の疾病患者割合(総患者数に占める割合)</t>
    <rPh sb="6" eb="8">
      <t>カンジャ</t>
    </rPh>
    <rPh sb="8" eb="10">
      <t>ワリアイ</t>
    </rPh>
    <rPh sb="11" eb="12">
      <t>ソウ</t>
    </rPh>
    <rPh sb="12" eb="15">
      <t>カンジャスウ</t>
    </rPh>
    <rPh sb="16" eb="17">
      <t>シ</t>
    </rPh>
    <rPh sb="19" eb="21">
      <t>ワリアイ</t>
    </rPh>
    <phoneticPr fontId="3"/>
  </si>
  <si>
    <t>前年度との差分(高齢者の疾病医療費割合(総医療費に占める割合))</t>
    <rPh sb="0" eb="3">
      <t>ゼンネンド</t>
    </rPh>
    <rPh sb="5" eb="7">
      <t>サブン</t>
    </rPh>
    <phoneticPr fontId="3"/>
  </si>
  <si>
    <t>前年度との差分(高齢者の疾病患者割合(総患者数に占める割合))</t>
    <rPh sb="0" eb="3">
      <t>ゼンネンド</t>
    </rPh>
    <rPh sb="5" eb="7">
      <t>サブン</t>
    </rPh>
    <phoneticPr fontId="3"/>
  </si>
  <si>
    <t>オーラルフレイル区分別 医療費の状況</t>
    <rPh sb="8" eb="10">
      <t>クブン</t>
    </rPh>
    <rPh sb="10" eb="11">
      <t>ベツ</t>
    </rPh>
    <rPh sb="12" eb="15">
      <t>イリョウヒ</t>
    </rPh>
    <rPh sb="16" eb="18">
      <t>ジョウキョウ</t>
    </rPh>
    <phoneticPr fontId="3"/>
  </si>
  <si>
    <t>オーラルフレイル区分別 歯科医療費の状況</t>
    <rPh sb="8" eb="10">
      <t>クブン</t>
    </rPh>
    <rPh sb="10" eb="11">
      <t>ベツ</t>
    </rPh>
    <rPh sb="12" eb="14">
      <t>シカ</t>
    </rPh>
    <rPh sb="14" eb="17">
      <t>イリョウヒ</t>
    </rPh>
    <rPh sb="18" eb="20">
      <t>ジョウキョウ</t>
    </rPh>
    <phoneticPr fontId="3"/>
  </si>
  <si>
    <t>※利用月数…サービス種類区分単位における介護給付費が存在した月数を利用者別に累計。</t>
    <rPh sb="1" eb="5">
      <t>リヨウツキスウ</t>
    </rPh>
    <rPh sb="10" eb="12">
      <t>シュルイ</t>
    </rPh>
    <rPh sb="12" eb="14">
      <t>クブン</t>
    </rPh>
    <rPh sb="14" eb="16">
      <t>タンイ</t>
    </rPh>
    <rPh sb="20" eb="22">
      <t>カイゴ</t>
    </rPh>
    <rPh sb="22" eb="25">
      <t>キュウフヒ</t>
    </rPh>
    <rPh sb="26" eb="28">
      <t>ソンザイ</t>
    </rPh>
    <rPh sb="30" eb="32">
      <t>ツキスウ</t>
    </rPh>
    <rPh sb="38" eb="40">
      <t>ルイケイ</t>
    </rPh>
    <phoneticPr fontId="4"/>
  </si>
  <si>
    <t>サービス種類区分</t>
    <rPh sb="4" eb="6">
      <t>シュルイ</t>
    </rPh>
    <rPh sb="6" eb="8">
      <t>クブン</t>
    </rPh>
    <phoneticPr fontId="3"/>
  </si>
  <si>
    <t>利用月数
(カ月)※</t>
    <phoneticPr fontId="3"/>
  </si>
  <si>
    <t>利用サービス別介護給付費の状況</t>
    <phoneticPr fontId="3"/>
  </si>
  <si>
    <t>該当割合(対象者に占める割合)</t>
    <rPh sb="0" eb="2">
      <t>ガイトウ</t>
    </rPh>
    <rPh sb="2" eb="4">
      <t>ワリアイ</t>
    </rPh>
    <rPh sb="5" eb="8">
      <t>タイショウシャ</t>
    </rPh>
    <rPh sb="9" eb="10">
      <t>シ</t>
    </rPh>
    <rPh sb="12" eb="14">
      <t>ワリアイ</t>
    </rPh>
    <phoneticPr fontId="3"/>
  </si>
  <si>
    <t>前年度との差分(歯科健診3項目以上該当割合)</t>
  </si>
  <si>
    <t>前年度との差分(歯科健診3項目以上該当者 高齢者の疾病医療費割合(総医療費に占める割合))</t>
    <rPh sb="21" eb="24">
      <t>コウレイシャ</t>
    </rPh>
    <rPh sb="25" eb="26">
      <t>シツ</t>
    </rPh>
    <rPh sb="26" eb="27">
      <t>ビョウ</t>
    </rPh>
    <rPh sb="27" eb="30">
      <t>イリョウヒ</t>
    </rPh>
    <rPh sb="30" eb="32">
      <t>ワリアイ</t>
    </rPh>
    <rPh sb="33" eb="34">
      <t>ソウ</t>
    </rPh>
    <rPh sb="34" eb="37">
      <t>イリョウヒ</t>
    </rPh>
    <rPh sb="38" eb="39">
      <t>シ</t>
    </rPh>
    <rPh sb="41" eb="43">
      <t>ワリアイ</t>
    </rPh>
    <phoneticPr fontId="3"/>
  </si>
  <si>
    <t>前年度との差分(歯科健診3項目以上該当者 高齢者の疾病患者割合(総患者数に占める割合))</t>
    <rPh sb="21" eb="24">
      <t>コウレイシャ</t>
    </rPh>
    <rPh sb="25" eb="26">
      <t>シツ</t>
    </rPh>
    <rPh sb="26" eb="27">
      <t>ビョウ</t>
    </rPh>
    <rPh sb="27" eb="29">
      <t>カンジャ</t>
    </rPh>
    <rPh sb="29" eb="31">
      <t>ワリアイ</t>
    </rPh>
    <rPh sb="32" eb="33">
      <t>ソウ</t>
    </rPh>
    <rPh sb="33" eb="36">
      <t>カンジャスウ</t>
    </rPh>
    <rPh sb="37" eb="38">
      <t>シ</t>
    </rPh>
    <rPh sb="40" eb="42">
      <t>ワリアイ</t>
    </rPh>
    <phoneticPr fontId="3"/>
  </si>
  <si>
    <t>前年度との差分(歯科健診3項目以上該当者 患者一人当たりの高齢者の疾病医療費)</t>
    <rPh sb="21" eb="23">
      <t>カンジャ</t>
    </rPh>
    <rPh sb="23" eb="25">
      <t>ヒトリ</t>
    </rPh>
    <rPh sb="25" eb="26">
      <t>ア</t>
    </rPh>
    <rPh sb="29" eb="32">
      <t>コウレイシャ</t>
    </rPh>
    <rPh sb="33" eb="35">
      <t>シツビョウ</t>
    </rPh>
    <rPh sb="35" eb="38">
      <t>イリョウヒ</t>
    </rPh>
    <phoneticPr fontId="3"/>
  </si>
  <si>
    <t>※該当者数…歯科健診受診者のうち、各オーラルフレイル区分に該当する者の人数。詳細は、オーラルフレイル区分の定義の表のとおり。</t>
    <rPh sb="1" eb="4">
      <t>ガイトウシャ</t>
    </rPh>
    <rPh sb="4" eb="5">
      <t>スウ</t>
    </rPh>
    <rPh sb="6" eb="8">
      <t>シカ</t>
    </rPh>
    <rPh sb="8" eb="10">
      <t>ケンシン</t>
    </rPh>
    <rPh sb="10" eb="13">
      <t>ジュシンシャ</t>
    </rPh>
    <rPh sb="17" eb="18">
      <t>カク</t>
    </rPh>
    <rPh sb="26" eb="28">
      <t>クブン</t>
    </rPh>
    <rPh sb="29" eb="31">
      <t>ガイトウ</t>
    </rPh>
    <rPh sb="33" eb="34">
      <t>モノ</t>
    </rPh>
    <rPh sb="35" eb="37">
      <t>ニンズウ</t>
    </rPh>
    <phoneticPr fontId="3"/>
  </si>
  <si>
    <t>前年度との差分(該当割合(対象者に占める割合))</t>
    <rPh sb="0" eb="3">
      <t>ゼンネンド</t>
    </rPh>
    <rPh sb="5" eb="7">
      <t>サブン</t>
    </rPh>
    <rPh sb="8" eb="10">
      <t>ガイトウ</t>
    </rPh>
    <rPh sb="10" eb="12">
      <t>ワリアイ</t>
    </rPh>
    <rPh sb="13" eb="16">
      <t>タイショウシャ</t>
    </rPh>
    <rPh sb="17" eb="18">
      <t>シ</t>
    </rPh>
    <rPh sb="20" eb="22">
      <t>ワリアイ</t>
    </rPh>
    <phoneticPr fontId="3"/>
  </si>
  <si>
    <t>歯科
医療費
(円)</t>
    <rPh sb="8" eb="9">
      <t>エン</t>
    </rPh>
    <phoneticPr fontId="3"/>
  </si>
  <si>
    <t>歯科
患者数
(人)</t>
    <rPh sb="0" eb="2">
      <t>シカ</t>
    </rPh>
    <rPh sb="3" eb="6">
      <t>カンジャスウ</t>
    </rPh>
    <rPh sb="8" eb="9">
      <t>ニン</t>
    </rPh>
    <phoneticPr fontId="3"/>
  </si>
  <si>
    <t>-</t>
  </si>
  <si>
    <t>R3年度市区町村別数値</t>
    <phoneticPr fontId="3"/>
  </si>
  <si>
    <t>R4年度</t>
    <phoneticPr fontId="3"/>
  </si>
  <si>
    <t>R3年度</t>
    <phoneticPr fontId="3"/>
  </si>
  <si>
    <t>データ化範囲(分析対象)…歯科健診データは令和4年4月～令和5年3月健診分(12カ月分)。</t>
    <phoneticPr fontId="3"/>
  </si>
  <si>
    <t>資格確認条件…令和5年3月31日時点。ただし、除外対象者は含まれない。</t>
    <phoneticPr fontId="3"/>
  </si>
  <si>
    <t>年齢基準日…令和5年3月31日時点。</t>
    <phoneticPr fontId="3"/>
  </si>
  <si>
    <t>データ化範囲(分析対象)…入院(DPCを含む)、入院外、調剤の電子レセプト。対象診療年月は令和4年4月～令和5年3月診療分(12カ月分)。</t>
    <phoneticPr fontId="3"/>
  </si>
  <si>
    <t>データ化範囲(分析対象)…歯科健診データは令和4年4月～令和5年3月健診分(12カ月分)。</t>
    <phoneticPr fontId="3"/>
  </si>
  <si>
    <t>データ化範囲(分析対象)…歯科の電子レセプト。対象診療年月は令和4年4月～令和5年3月診療分(12カ月分)。</t>
    <phoneticPr fontId="3"/>
  </si>
  <si>
    <t>総患者数…歯科健診3項目以上該当者のうち医療費がある者。</t>
    <phoneticPr fontId="3"/>
  </si>
  <si>
    <t>　　　　　　　　　　　　守口市はKDBシステムにデータが入力されていないため｢非該当｣とした。</t>
    <rPh sb="39" eb="42">
      <t>ヒガイトウ</t>
    </rPh>
    <phoneticPr fontId="4"/>
  </si>
  <si>
    <t>データ化範囲(分析対象)…要介護(支援)者突合状況データおよび大阪市提供の介護データ。対象利用年月は令和4年4月～令和5年3月利用分(12カ月分)。</t>
  </si>
  <si>
    <t>　　　　　　　　　　　　ただし、守口市に在籍の被保険者でそれ以外の市町村に在籍した履歴がある者は、｢非該当｣以外の要介護度に該当する場合がある。</t>
    <rPh sb="16" eb="19">
      <t>モリグチシ</t>
    </rPh>
    <rPh sb="46" eb="47">
      <t>モノ</t>
    </rPh>
    <rPh sb="50" eb="53">
      <t>ヒガイトウ</t>
    </rPh>
    <rPh sb="57" eb="58">
      <t>ヨウ</t>
    </rPh>
    <rPh sb="62" eb="64">
      <t>ガイトウ</t>
    </rPh>
    <phoneticPr fontId="4"/>
  </si>
  <si>
    <t>4(口腔衛生状況のうち舌苔
付着程度)</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</si>
</sst>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quot;¥&quot;#,##0_);[Red]\(&quot;¥&quot;#,##0\)"/>
    <numFmt numFmtId="177" formatCode="#,##0_ "/>
    <numFmt numFmtId="178" formatCode="0.0%"/>
    <numFmt numFmtId="179" formatCode="#,##0_ ;[Red]\-#,##0\ "/>
    <numFmt numFmtId="180" formatCode="0.0_ ;[Red]\-0.0\ "/>
    <numFmt numFmtId="181" formatCode="#,##0.0_ ;[Red]\-#,##0.0\ "/>
  </numFmts>
  <fonts count="54">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0"/>
      <color theme="1"/>
      <name val="ＭＳ 明朝"/>
      <family val="1"/>
      <charset val="128"/>
    </font>
    <font>
      <sz val="11"/>
      <color theme="1"/>
      <name val="ＭＳ 明朝"/>
      <family val="1"/>
      <charset val="128"/>
    </font>
    <font>
      <sz val="8"/>
      <color theme="1"/>
      <name val="ＭＳ 明朝"/>
      <family val="1"/>
      <charset val="128"/>
    </font>
    <font>
      <sz val="11"/>
      <color rgb="FF006100"/>
      <name val="ＭＳ Ｐゴシック"/>
      <family val="2"/>
      <charset val="128"/>
    </font>
    <font>
      <sz val="11"/>
      <color rgb="FF9C6500"/>
      <name val="ＭＳ Ｐゴシック"/>
      <family val="3"/>
      <charset val="128"/>
      <scheme val="minor"/>
    </font>
    <font>
      <sz val="10"/>
      <name val="ＭＳ 明朝"/>
      <family val="1"/>
      <charset val="128"/>
    </font>
    <font>
      <sz val="9"/>
      <name val="ＭＳ 明朝"/>
      <family val="1"/>
      <charset val="128"/>
    </font>
    <font>
      <sz val="11"/>
      <color rgb="FF000000"/>
      <name val="ＭＳ Ｐゴシック"/>
      <family val="3"/>
      <charset val="128"/>
    </font>
    <font>
      <sz val="11"/>
      <name val="ＭＳ 明朝"/>
      <family val="1"/>
      <charset val="128"/>
    </font>
    <font>
      <b/>
      <sz val="8"/>
      <color theme="1"/>
      <name val="ＭＳ 明朝"/>
      <family val="1"/>
      <charset val="128"/>
    </font>
    <font>
      <sz val="9"/>
      <color theme="1"/>
      <name val="ＭＳ 明朝"/>
      <family val="1"/>
      <charset val="128"/>
    </font>
    <font>
      <b/>
      <sz val="9"/>
      <name val="ＭＳ 明朝"/>
      <family val="1"/>
      <charset val="128"/>
    </font>
    <font>
      <b/>
      <sz val="9"/>
      <color theme="1"/>
      <name val="ＭＳ 明朝"/>
      <family val="1"/>
      <charset val="128"/>
    </font>
    <font>
      <sz val="8"/>
      <name val="ＭＳ 明朝"/>
      <family val="1"/>
      <charset val="128"/>
    </font>
    <font>
      <b/>
      <sz val="8"/>
      <name val="ＭＳ 明朝"/>
      <family val="1"/>
      <charset val="128"/>
    </font>
    <font>
      <sz val="6"/>
      <name val="ＭＳ Ｐゴシック"/>
      <family val="3"/>
      <charset val="128"/>
      <scheme val="minor"/>
    </font>
    <font>
      <sz val="11"/>
      <color rgb="FFFF0000"/>
      <name val="ＭＳ Ｐ明朝"/>
      <family val="1"/>
      <charset val="128"/>
    </font>
    <font>
      <sz val="11"/>
      <color theme="1"/>
      <name val="ＭＳ Ｐ明朝"/>
      <family val="1"/>
      <charset val="128"/>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CBE0C7"/>
        <bgColor indexed="64"/>
      </patternFill>
    </fill>
  </fills>
  <borders count="115">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double">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style="hair">
        <color indexed="64"/>
      </right>
      <top style="double">
        <color indexed="64"/>
      </top>
      <bottom style="thin">
        <color indexed="64"/>
      </bottom>
      <diagonal/>
    </border>
    <border>
      <left style="thin">
        <color indexed="64"/>
      </left>
      <right/>
      <top style="double">
        <color indexed="64"/>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thin">
        <color indexed="64"/>
      </right>
      <top style="double">
        <color indexed="64"/>
      </top>
      <bottom/>
      <diagonal/>
    </border>
    <border>
      <left style="hair">
        <color indexed="64"/>
      </left>
      <right style="hair">
        <color indexed="64"/>
      </right>
      <top style="double">
        <color indexed="64"/>
      </top>
      <bottom style="hair">
        <color indexed="64"/>
      </bottom>
      <diagonal/>
    </border>
    <border>
      <left/>
      <right style="hair">
        <color indexed="64"/>
      </right>
      <top style="thin">
        <color indexed="64"/>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style="double">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double">
        <color indexed="64"/>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thin">
        <color indexed="64"/>
      </top>
      <bottom style="double">
        <color indexed="64"/>
      </bottom>
      <diagonal/>
    </border>
    <border>
      <left/>
      <right/>
      <top style="thin">
        <color auto="1"/>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bottom/>
      <diagonal/>
    </border>
    <border>
      <left/>
      <right/>
      <top style="double">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double">
        <color indexed="64"/>
      </top>
      <bottom style="hair">
        <color indexed="64"/>
      </bottom>
      <diagonal/>
    </border>
    <border>
      <left style="thin">
        <color indexed="64"/>
      </left>
      <right/>
      <top style="hair">
        <color indexed="64"/>
      </top>
      <bottom style="thin">
        <color indexed="64"/>
      </bottom>
      <diagonal/>
    </border>
    <border>
      <left/>
      <right style="thin">
        <color indexed="64"/>
      </right>
      <top style="double">
        <color indexed="64"/>
      </top>
      <bottom/>
      <diagonal/>
    </border>
    <border>
      <left style="hair">
        <color indexed="64"/>
      </left>
      <right style="thin">
        <color indexed="64"/>
      </right>
      <top/>
      <bottom/>
      <diagonal/>
    </border>
    <border>
      <left style="thin">
        <color indexed="64"/>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style="hair">
        <color indexed="64"/>
      </left>
      <right style="hair">
        <color indexed="64"/>
      </right>
      <top style="double">
        <color indexed="64"/>
      </top>
      <bottom/>
      <diagonal/>
    </border>
    <border>
      <left style="hair">
        <color auto="1"/>
      </left>
      <right style="hair">
        <color auto="1"/>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bottom style="double">
        <color indexed="64"/>
      </bottom>
      <diagonal/>
    </border>
    <border>
      <left style="hair">
        <color indexed="64"/>
      </left>
      <right/>
      <top style="thin">
        <color indexed="64"/>
      </top>
      <bottom style="double">
        <color indexed="64"/>
      </bottom>
      <diagonal/>
    </border>
    <border>
      <left style="thin">
        <color indexed="64"/>
      </left>
      <right/>
      <top/>
      <bottom style="hair">
        <color indexed="64"/>
      </bottom>
      <diagonal/>
    </border>
    <border>
      <left/>
      <right style="hair">
        <color indexed="64"/>
      </right>
      <top/>
      <bottom/>
      <diagonal/>
    </border>
    <border>
      <left style="hair">
        <color indexed="64"/>
      </left>
      <right/>
      <top/>
      <bottom/>
      <diagonal/>
    </border>
  </borders>
  <cellStyleXfs count="1917">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1" fillId="0" borderId="0">
      <alignment vertical="center"/>
    </xf>
    <xf numFmtId="38" fontId="31" fillId="0" borderId="0" applyFont="0" applyFill="0" applyBorder="0" applyAlignment="0" applyProtection="0">
      <alignment vertical="center"/>
    </xf>
    <xf numFmtId="0" fontId="11" fillId="0" borderId="0">
      <alignment vertical="center"/>
    </xf>
    <xf numFmtId="0" fontId="33"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4"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5" fillId="0" borderId="0"/>
    <xf numFmtId="0" fontId="28" fillId="7"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2" fillId="0" borderId="0"/>
    <xf numFmtId="0" fontId="12" fillId="0" borderId="0"/>
    <xf numFmtId="0" fontId="12" fillId="0" borderId="0"/>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39" fillId="41" borderId="0" applyBorder="0" applyProtection="0">
      <alignment vertical="center"/>
    </xf>
    <xf numFmtId="0" fontId="40" fillId="28" borderId="0" applyNumberFormat="0" applyBorder="0" applyAlignment="0" applyProtection="0">
      <alignment vertical="center"/>
    </xf>
    <xf numFmtId="0" fontId="40" fillId="28" borderId="0" applyNumberFormat="0" applyBorder="0" applyAlignment="0" applyProtection="0">
      <alignment vertical="center"/>
    </xf>
    <xf numFmtId="9" fontId="32"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41"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41"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42" fillId="0" borderId="0"/>
    <xf numFmtId="0" fontId="43" fillId="0" borderId="0">
      <alignment vertical="center"/>
    </xf>
    <xf numFmtId="0" fontId="10"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587">
    <xf numFmtId="0" fontId="0" fillId="0" borderId="0" xfId="0">
      <alignment vertical="center"/>
    </xf>
    <xf numFmtId="0" fontId="37" fillId="0" borderId="0" xfId="0" applyFont="1">
      <alignment vertical="center"/>
    </xf>
    <xf numFmtId="0" fontId="36" fillId="0" borderId="0" xfId="0" applyFont="1">
      <alignment vertical="center"/>
    </xf>
    <xf numFmtId="0" fontId="37" fillId="0" borderId="0" xfId="0" applyFont="1" applyAlignment="1">
      <alignment vertical="center"/>
    </xf>
    <xf numFmtId="0" fontId="37" fillId="0" borderId="0" xfId="0" applyFont="1" applyBorder="1">
      <alignment vertical="center"/>
    </xf>
    <xf numFmtId="0" fontId="36" fillId="0" borderId="0" xfId="1550" applyFont="1">
      <alignment vertical="center"/>
    </xf>
    <xf numFmtId="0" fontId="36" fillId="27" borderId="36" xfId="0" applyFont="1" applyFill="1" applyBorder="1" applyAlignment="1">
      <alignment horizontal="center" vertical="center" wrapText="1"/>
    </xf>
    <xf numFmtId="177" fontId="36" fillId="0" borderId="0" xfId="0" applyNumberFormat="1" applyFont="1" applyFill="1" applyBorder="1" applyAlignment="1">
      <alignment vertical="center" shrinkToFit="1"/>
    </xf>
    <xf numFmtId="178" fontId="36" fillId="0" borderId="0" xfId="1386" applyNumberFormat="1" applyFont="1" applyFill="1" applyBorder="1">
      <alignment vertical="center"/>
    </xf>
    <xf numFmtId="0" fontId="37" fillId="0" borderId="0" xfId="0" applyFont="1" applyFill="1">
      <alignment vertical="center"/>
    </xf>
    <xf numFmtId="178" fontId="36" fillId="0" borderId="50" xfId="0" applyNumberFormat="1" applyFont="1" applyFill="1" applyBorder="1" applyAlignment="1">
      <alignment horizontal="right" vertical="center" shrinkToFit="1"/>
    </xf>
    <xf numFmtId="178" fontId="36" fillId="0" borderId="42" xfId="0" applyNumberFormat="1" applyFont="1" applyFill="1" applyBorder="1" applyAlignment="1">
      <alignment horizontal="right" vertical="center" shrinkToFit="1"/>
    </xf>
    <xf numFmtId="0" fontId="37" fillId="0" borderId="0" xfId="0" applyFont="1" applyAlignment="1">
      <alignment vertical="center" shrinkToFit="1"/>
    </xf>
    <xf numFmtId="0" fontId="37" fillId="0" borderId="0" xfId="1550" applyFont="1">
      <alignment vertical="center"/>
    </xf>
    <xf numFmtId="0" fontId="41" fillId="27" borderId="17" xfId="1550" applyFont="1" applyFill="1" applyBorder="1" applyAlignment="1">
      <alignment horizontal="center" vertical="center" wrapText="1"/>
    </xf>
    <xf numFmtId="0" fontId="38" fillId="0" borderId="0" xfId="1550" applyFont="1" applyAlignment="1">
      <alignment vertical="center"/>
    </xf>
    <xf numFmtId="0" fontId="45" fillId="0" borderId="0" xfId="1550" applyFont="1" applyAlignment="1">
      <alignment vertical="center"/>
    </xf>
    <xf numFmtId="0" fontId="41" fillId="27" borderId="28" xfId="1550" applyFont="1" applyFill="1" applyBorder="1" applyAlignment="1">
      <alignment horizontal="center" vertical="center" wrapText="1"/>
    </xf>
    <xf numFmtId="0" fontId="36" fillId="0" borderId="28" xfId="0" applyFont="1" applyFill="1" applyBorder="1">
      <alignment vertical="center"/>
    </xf>
    <xf numFmtId="0" fontId="36" fillId="0" borderId="3" xfId="1386" applyFont="1" applyFill="1" applyBorder="1" applyAlignment="1">
      <alignment vertical="center" shrinkToFit="1"/>
    </xf>
    <xf numFmtId="0" fontId="42" fillId="0" borderId="0" xfId="0" applyFont="1" applyFill="1" applyBorder="1">
      <alignment vertical="center"/>
    </xf>
    <xf numFmtId="0" fontId="46" fillId="0" borderId="0" xfId="0" applyFont="1" applyFill="1" applyBorder="1">
      <alignment vertical="center"/>
    </xf>
    <xf numFmtId="0" fontId="42" fillId="0" borderId="0" xfId="0" applyFont="1">
      <alignment vertical="center"/>
    </xf>
    <xf numFmtId="49" fontId="36" fillId="0" borderId="0" xfId="1550" applyNumberFormat="1" applyFont="1" applyBorder="1" applyAlignment="1">
      <alignment vertical="center" shrinkToFit="1"/>
    </xf>
    <xf numFmtId="177" fontId="36" fillId="0" borderId="0" xfId="1550" applyNumberFormat="1" applyFont="1" applyFill="1" applyBorder="1" applyAlignment="1">
      <alignment vertical="center" shrinkToFit="1"/>
    </xf>
    <xf numFmtId="178" fontId="36" fillId="0" borderId="0" xfId="1550" applyNumberFormat="1" applyFont="1" applyFill="1" applyBorder="1" applyAlignment="1">
      <alignment vertical="center" shrinkToFit="1"/>
    </xf>
    <xf numFmtId="0" fontId="47" fillId="0" borderId="0" xfId="0" applyFont="1" applyFill="1" applyBorder="1">
      <alignment vertical="center"/>
    </xf>
    <xf numFmtId="0" fontId="48" fillId="0" borderId="0" xfId="0" applyFont="1" applyFill="1" applyBorder="1">
      <alignment vertical="center"/>
    </xf>
    <xf numFmtId="0" fontId="41" fillId="0" borderId="0" xfId="0" applyFont="1" applyFill="1" applyBorder="1" applyAlignment="1">
      <alignment horizontal="center" vertical="center" wrapText="1"/>
    </xf>
    <xf numFmtId="0" fontId="36" fillId="0" borderId="3" xfId="1386" applyFont="1" applyFill="1" applyBorder="1" applyAlignment="1">
      <alignment vertical="center"/>
    </xf>
    <xf numFmtId="178" fontId="41" fillId="0" borderId="20" xfId="0" applyNumberFormat="1" applyFont="1" applyFill="1" applyBorder="1" applyAlignment="1">
      <alignment horizontal="right" vertical="center" shrinkToFit="1"/>
    </xf>
    <xf numFmtId="0" fontId="42" fillId="27" borderId="30" xfId="1550" applyFont="1" applyFill="1" applyBorder="1" applyAlignment="1">
      <alignment horizontal="center" vertical="center" wrapText="1"/>
    </xf>
    <xf numFmtId="178" fontId="36" fillId="0" borderId="20" xfId="0" applyNumberFormat="1" applyFont="1" applyFill="1" applyBorder="1" applyAlignment="1">
      <alignment horizontal="right" vertical="center" shrinkToFit="1"/>
    </xf>
    <xf numFmtId="0" fontId="41" fillId="0" borderId="3" xfId="1147" applyFont="1" applyFill="1" applyBorder="1" applyAlignment="1" applyProtection="1">
      <alignment vertical="center"/>
      <protection locked="0"/>
    </xf>
    <xf numFmtId="178" fontId="36" fillId="0" borderId="40" xfId="0" applyNumberFormat="1" applyFont="1" applyFill="1" applyBorder="1" applyAlignment="1">
      <alignment horizontal="right" vertical="center" shrinkToFit="1"/>
    </xf>
    <xf numFmtId="0" fontId="37" fillId="0" borderId="0" xfId="0" applyFont="1" applyFill="1" applyBorder="1">
      <alignment vertical="center"/>
    </xf>
    <xf numFmtId="178" fontId="36" fillId="0" borderId="48" xfId="0" applyNumberFormat="1" applyFont="1" applyFill="1" applyBorder="1" applyAlignment="1">
      <alignment horizontal="right" vertical="center" shrinkToFit="1"/>
    </xf>
    <xf numFmtId="0" fontId="38" fillId="27" borderId="29" xfId="0" applyFont="1" applyFill="1" applyBorder="1" applyAlignment="1">
      <alignment horizontal="center" vertical="center" wrapText="1"/>
    </xf>
    <xf numFmtId="0" fontId="36" fillId="0" borderId="3" xfId="0" applyFont="1" applyFill="1" applyBorder="1">
      <alignment vertical="center"/>
    </xf>
    <xf numFmtId="0" fontId="36" fillId="0" borderId="3" xfId="1386" applyFont="1" applyFill="1" applyBorder="1">
      <alignment vertical="center"/>
    </xf>
    <xf numFmtId="0" fontId="38" fillId="27" borderId="32" xfId="0" applyFont="1" applyFill="1" applyBorder="1" applyAlignment="1">
      <alignment horizontal="center" vertical="center" wrapText="1"/>
    </xf>
    <xf numFmtId="0" fontId="46" fillId="0" borderId="0" xfId="1550" applyFont="1">
      <alignment vertical="center"/>
    </xf>
    <xf numFmtId="0" fontId="36" fillId="0" borderId="38" xfId="1553" applyNumberFormat="1" applyFont="1" applyFill="1" applyBorder="1" applyAlignment="1">
      <alignment horizontal="left" vertical="center" shrinkToFit="1"/>
    </xf>
    <xf numFmtId="0" fontId="36" fillId="0" borderId="51" xfId="1553" applyNumberFormat="1" applyFont="1" applyFill="1" applyBorder="1" applyAlignment="1">
      <alignment horizontal="left" vertical="center" shrinkToFit="1"/>
    </xf>
    <xf numFmtId="0" fontId="36" fillId="0" borderId="41" xfId="1553" applyNumberFormat="1" applyFont="1" applyFill="1" applyBorder="1" applyAlignment="1">
      <alignment horizontal="left" vertical="center" shrinkToFit="1"/>
    </xf>
    <xf numFmtId="0" fontId="36" fillId="0" borderId="47" xfId="1553" applyNumberFormat="1" applyFont="1" applyFill="1" applyBorder="1" applyAlignment="1">
      <alignment horizontal="left" vertical="center" shrinkToFit="1"/>
    </xf>
    <xf numFmtId="0" fontId="36" fillId="0" borderId="3" xfId="1553" applyNumberFormat="1" applyFont="1" applyFill="1" applyBorder="1" applyAlignment="1">
      <alignment horizontal="center" vertical="center" shrinkToFit="1"/>
    </xf>
    <xf numFmtId="0" fontId="36" fillId="0" borderId="4" xfId="1553" applyNumberFormat="1" applyFont="1" applyFill="1" applyBorder="1" applyAlignment="1">
      <alignment horizontal="center" vertical="center" shrinkToFit="1"/>
    </xf>
    <xf numFmtId="178" fontId="36" fillId="0" borderId="3" xfId="0" applyNumberFormat="1" applyFont="1" applyFill="1" applyBorder="1" applyAlignment="1">
      <alignment horizontal="right" vertical="center"/>
    </xf>
    <xf numFmtId="179" fontId="36" fillId="0" borderId="3" xfId="0" applyNumberFormat="1" applyFont="1" applyFill="1" applyBorder="1" applyAlignment="1">
      <alignment horizontal="right" vertical="center"/>
    </xf>
    <xf numFmtId="179" fontId="36" fillId="0" borderId="30" xfId="0" applyNumberFormat="1" applyFont="1" applyFill="1" applyBorder="1" applyAlignment="1">
      <alignment horizontal="right" vertical="center"/>
    </xf>
    <xf numFmtId="0" fontId="37" fillId="0" borderId="0" xfId="0" applyFont="1" applyFill="1" applyAlignment="1">
      <alignment vertical="center"/>
    </xf>
    <xf numFmtId="178" fontId="36" fillId="0" borderId="33" xfId="1550" applyNumberFormat="1" applyFont="1" applyFill="1" applyBorder="1" applyAlignment="1">
      <alignment horizontal="right" vertical="center" shrinkToFit="1"/>
    </xf>
    <xf numFmtId="178" fontId="36" fillId="0" borderId="24" xfId="1550" applyNumberFormat="1" applyFont="1" applyFill="1" applyBorder="1" applyAlignment="1">
      <alignment horizontal="right" vertical="center" shrinkToFit="1"/>
    </xf>
    <xf numFmtId="178" fontId="36" fillId="0" borderId="20" xfId="1550" applyNumberFormat="1" applyFont="1" applyFill="1" applyBorder="1" applyAlignment="1">
      <alignment horizontal="right" vertical="center" shrinkToFit="1"/>
    </xf>
    <xf numFmtId="178" fontId="36" fillId="0" borderId="27" xfId="1550" applyNumberFormat="1" applyFont="1" applyFill="1" applyBorder="1" applyAlignment="1">
      <alignment horizontal="right" vertical="center" shrinkToFit="1"/>
    </xf>
    <xf numFmtId="178" fontId="36" fillId="0" borderId="66" xfId="1550" applyNumberFormat="1" applyFont="1" applyFill="1" applyBorder="1" applyAlignment="1">
      <alignment horizontal="right" vertical="center" shrinkToFit="1"/>
    </xf>
    <xf numFmtId="178" fontId="36" fillId="0" borderId="67" xfId="1550" applyNumberFormat="1" applyFont="1" applyFill="1" applyBorder="1" applyAlignment="1">
      <alignment horizontal="right" vertical="center" shrinkToFit="1"/>
    </xf>
    <xf numFmtId="178" fontId="36" fillId="0" borderId="56" xfId="0" applyNumberFormat="1" applyFont="1" applyFill="1" applyBorder="1" applyAlignment="1">
      <alignment horizontal="right" vertical="center" shrinkToFit="1"/>
    </xf>
    <xf numFmtId="178" fontId="36" fillId="0" borderId="57" xfId="0" applyNumberFormat="1" applyFont="1" applyFill="1" applyBorder="1" applyAlignment="1">
      <alignment horizontal="right" vertical="center" shrinkToFit="1"/>
    </xf>
    <xf numFmtId="178" fontId="36" fillId="0" borderId="58" xfId="0" applyNumberFormat="1" applyFont="1" applyFill="1" applyBorder="1" applyAlignment="1">
      <alignment horizontal="right" vertical="center" shrinkToFit="1"/>
    </xf>
    <xf numFmtId="178" fontId="36" fillId="0" borderId="63" xfId="0" applyNumberFormat="1" applyFont="1" applyFill="1" applyBorder="1" applyAlignment="1">
      <alignment horizontal="right" vertical="center" shrinkToFit="1"/>
    </xf>
    <xf numFmtId="178" fontId="36" fillId="0" borderId="59" xfId="0" applyNumberFormat="1" applyFont="1" applyFill="1" applyBorder="1" applyAlignment="1">
      <alignment horizontal="right" vertical="center" shrinkToFit="1"/>
    </xf>
    <xf numFmtId="179" fontId="36" fillId="0" borderId="31" xfId="1550" applyNumberFormat="1" applyFont="1" applyFill="1" applyBorder="1" applyAlignment="1">
      <alignment horizontal="right" vertical="center" shrinkToFit="1"/>
    </xf>
    <xf numFmtId="179" fontId="36" fillId="0" borderId="34" xfId="1550" applyNumberFormat="1" applyFont="1" applyFill="1" applyBorder="1" applyAlignment="1">
      <alignment horizontal="right" vertical="center" shrinkToFit="1"/>
    </xf>
    <xf numFmtId="179" fontId="36" fillId="0" borderId="53" xfId="1550" applyNumberFormat="1" applyFont="1" applyFill="1" applyBorder="1" applyAlignment="1">
      <alignment horizontal="right" vertical="center" shrinkToFit="1"/>
    </xf>
    <xf numFmtId="179" fontId="36" fillId="0" borderId="39" xfId="0" applyNumberFormat="1" applyFont="1" applyFill="1" applyBorder="1" applyAlignment="1">
      <alignment horizontal="right" vertical="center" shrinkToFit="1"/>
    </xf>
    <xf numFmtId="179" fontId="36" fillId="0" borderId="44" xfId="0" applyNumberFormat="1" applyFont="1" applyFill="1" applyBorder="1" applyAlignment="1">
      <alignment horizontal="right" vertical="center" shrinkToFit="1"/>
    </xf>
    <xf numFmtId="179" fontId="36" fillId="0" borderId="49" xfId="0" applyNumberFormat="1" applyFont="1" applyFill="1" applyBorder="1" applyAlignment="1">
      <alignment horizontal="right" vertical="center" shrinkToFit="1"/>
    </xf>
    <xf numFmtId="179" fontId="36" fillId="0" borderId="56" xfId="0" applyNumberFormat="1" applyFont="1" applyFill="1" applyBorder="1" applyAlignment="1">
      <alignment horizontal="right" vertical="center" shrinkToFit="1"/>
    </xf>
    <xf numFmtId="179" fontId="36" fillId="0" borderId="57" xfId="0" applyNumberFormat="1" applyFont="1" applyFill="1" applyBorder="1" applyAlignment="1">
      <alignment horizontal="right" vertical="center" shrinkToFit="1"/>
    </xf>
    <xf numFmtId="179" fontId="36" fillId="0" borderId="58" xfId="0" applyNumberFormat="1" applyFont="1" applyFill="1" applyBorder="1" applyAlignment="1">
      <alignment horizontal="right" vertical="center" shrinkToFit="1"/>
    </xf>
    <xf numFmtId="179" fontId="36" fillId="0" borderId="68" xfId="0" applyNumberFormat="1" applyFont="1" applyFill="1" applyBorder="1" applyAlignment="1">
      <alignment horizontal="right" vertical="center" shrinkToFit="1"/>
    </xf>
    <xf numFmtId="179" fontId="36" fillId="0" borderId="69" xfId="0" applyNumberFormat="1" applyFont="1" applyFill="1" applyBorder="1" applyAlignment="1">
      <alignment horizontal="right" vertical="center" shrinkToFit="1"/>
    </xf>
    <xf numFmtId="179" fontId="36" fillId="0" borderId="70" xfId="0" applyNumberFormat="1" applyFont="1" applyFill="1" applyBorder="1" applyAlignment="1">
      <alignment horizontal="right" vertical="center" shrinkToFit="1"/>
    </xf>
    <xf numFmtId="0" fontId="36" fillId="0" borderId="3" xfId="0" applyFont="1" applyBorder="1">
      <alignment vertical="center"/>
    </xf>
    <xf numFmtId="0" fontId="36" fillId="0" borderId="0" xfId="0" applyFont="1" applyAlignment="1">
      <alignment vertical="center"/>
    </xf>
    <xf numFmtId="0" fontId="36" fillId="0" borderId="0" xfId="0" applyFont="1" applyFill="1" applyAlignment="1">
      <alignment vertical="center"/>
    </xf>
    <xf numFmtId="179" fontId="36" fillId="0" borderId="53" xfId="0" applyNumberFormat="1" applyFont="1" applyFill="1" applyBorder="1" applyAlignment="1">
      <alignment horizontal="right" vertical="center" shrinkToFit="1"/>
    </xf>
    <xf numFmtId="0" fontId="44" fillId="0" borderId="0" xfId="1550" applyFont="1">
      <alignment vertical="center"/>
    </xf>
    <xf numFmtId="0" fontId="50" fillId="0" borderId="0" xfId="1550" applyFont="1" applyAlignment="1">
      <alignment vertical="center"/>
    </xf>
    <xf numFmtId="0" fontId="36" fillId="0" borderId="0" xfId="0" applyFont="1" applyBorder="1">
      <alignment vertical="center"/>
    </xf>
    <xf numFmtId="179" fontId="36" fillId="0" borderId="33" xfId="0" applyNumberFormat="1" applyFont="1" applyFill="1" applyBorder="1" applyAlignment="1">
      <alignment horizontal="right" vertical="center" shrinkToFit="1"/>
    </xf>
    <xf numFmtId="0" fontId="48" fillId="0" borderId="0" xfId="0" applyFont="1" applyFill="1" applyBorder="1" applyAlignment="1">
      <alignment vertical="center"/>
    </xf>
    <xf numFmtId="178" fontId="36" fillId="0" borderId="30" xfId="1550" applyNumberFormat="1" applyFont="1" applyFill="1" applyBorder="1" applyAlignment="1">
      <alignment horizontal="right" vertical="center" shrinkToFit="1"/>
    </xf>
    <xf numFmtId="0" fontId="46" fillId="0" borderId="0" xfId="1549" applyFont="1" applyAlignment="1">
      <alignment vertical="center"/>
    </xf>
    <xf numFmtId="178" fontId="36" fillId="0" borderId="43" xfId="1554" applyNumberFormat="1" applyFont="1" applyBorder="1" applyAlignment="1">
      <alignment horizontal="right" vertical="center"/>
    </xf>
    <xf numFmtId="179" fontId="36" fillId="0" borderId="43" xfId="1549" applyNumberFormat="1" applyFont="1" applyBorder="1" applyAlignment="1">
      <alignment horizontal="right" vertical="center" shrinkToFit="1"/>
    </xf>
    <xf numFmtId="0" fontId="36" fillId="0" borderId="43" xfId="0" applyFont="1" applyBorder="1" applyAlignment="1">
      <alignment horizontal="left" vertical="center"/>
    </xf>
    <xf numFmtId="0" fontId="36" fillId="0" borderId="35" xfId="1549" applyFont="1" applyBorder="1" applyAlignment="1">
      <alignment vertical="center"/>
    </xf>
    <xf numFmtId="178" fontId="36" fillId="0" borderId="41" xfId="1554" applyNumberFormat="1" applyFont="1" applyBorder="1" applyAlignment="1">
      <alignment horizontal="right" vertical="center"/>
    </xf>
    <xf numFmtId="179" fontId="36" fillId="0" borderId="41" xfId="1549" applyNumberFormat="1" applyFont="1" applyBorder="1" applyAlignment="1">
      <alignment horizontal="right" vertical="center" shrinkToFit="1"/>
    </xf>
    <xf numFmtId="0" fontId="36" fillId="0" borderId="41" xfId="0" applyFont="1" applyBorder="1" applyAlignment="1">
      <alignment horizontal="left" vertical="center"/>
    </xf>
    <xf numFmtId="0" fontId="36" fillId="0" borderId="37" xfId="1549" applyFont="1" applyBorder="1" applyAlignment="1">
      <alignment vertical="center"/>
    </xf>
    <xf numFmtId="178" fontId="36" fillId="0" borderId="38" xfId="1554" applyNumberFormat="1" applyFont="1" applyBorder="1" applyAlignment="1">
      <alignment horizontal="right" vertical="center"/>
    </xf>
    <xf numFmtId="179" fontId="36" fillId="0" borderId="38" xfId="1549" applyNumberFormat="1" applyFont="1" applyBorder="1" applyAlignment="1">
      <alignment horizontal="right" vertical="center" shrinkToFit="1"/>
    </xf>
    <xf numFmtId="0" fontId="36" fillId="0" borderId="38" xfId="0" applyNumberFormat="1" applyFont="1" applyBorder="1" applyAlignment="1">
      <alignment horizontal="left" vertical="center"/>
    </xf>
    <xf numFmtId="178" fontId="36" fillId="0" borderId="3" xfId="1554" applyNumberFormat="1" applyFont="1" applyBorder="1" applyAlignment="1">
      <alignment horizontal="right" vertical="center"/>
    </xf>
    <xf numFmtId="179" fontId="36" fillId="0" borderId="3" xfId="1549" applyNumberFormat="1" applyFont="1" applyBorder="1" applyAlignment="1">
      <alignment horizontal="right" vertical="center" shrinkToFit="1"/>
    </xf>
    <xf numFmtId="0" fontId="36" fillId="0" borderId="18" xfId="1549" applyFont="1" applyBorder="1" applyAlignment="1">
      <alignment vertical="center"/>
    </xf>
    <xf numFmtId="0" fontId="36" fillId="0" borderId="21" xfId="1549" applyFont="1" applyBorder="1" applyAlignment="1">
      <alignment vertical="center"/>
    </xf>
    <xf numFmtId="0" fontId="46" fillId="0" borderId="0" xfId="0" applyFont="1" applyFill="1" applyBorder="1" applyAlignment="1">
      <alignment vertical="center"/>
    </xf>
    <xf numFmtId="0" fontId="36" fillId="0" borderId="0" xfId="1550" applyNumberFormat="1" applyFont="1" applyBorder="1" applyAlignment="1">
      <alignment vertical="center" shrinkToFit="1"/>
    </xf>
    <xf numFmtId="0" fontId="36" fillId="0" borderId="0" xfId="1550" applyNumberFormat="1" applyFont="1" applyBorder="1" applyAlignment="1">
      <alignment horizontal="center" vertical="center" shrinkToFit="1"/>
    </xf>
    <xf numFmtId="0" fontId="41" fillId="27" borderId="55" xfId="1550" applyFont="1" applyFill="1" applyBorder="1" applyAlignment="1">
      <alignment horizontal="center" vertical="center" wrapText="1"/>
    </xf>
    <xf numFmtId="0" fontId="41" fillId="27" borderId="25" xfId="1550" applyFont="1" applyFill="1" applyBorder="1" applyAlignment="1">
      <alignment horizontal="center" vertical="center" wrapText="1"/>
    </xf>
    <xf numFmtId="0" fontId="36" fillId="0" borderId="7" xfId="1550" applyNumberFormat="1" applyFont="1" applyBorder="1" applyAlignment="1">
      <alignment horizontal="center" vertical="center" shrinkToFit="1"/>
    </xf>
    <xf numFmtId="179" fontId="36" fillId="0" borderId="34" xfId="1550" applyNumberFormat="1" applyFont="1" applyBorder="1" applyAlignment="1">
      <alignment horizontal="right" vertical="center" shrinkToFit="1"/>
    </xf>
    <xf numFmtId="0" fontId="36" fillId="0" borderId="27" xfId="1550" applyNumberFormat="1" applyFont="1" applyBorder="1" applyAlignment="1">
      <alignment horizontal="center" vertical="center" shrinkToFit="1"/>
    </xf>
    <xf numFmtId="179" fontId="36" fillId="0" borderId="27" xfId="1550" applyNumberFormat="1" applyFont="1" applyBorder="1" applyAlignment="1">
      <alignment horizontal="right" vertical="center" shrinkToFit="1"/>
    </xf>
    <xf numFmtId="179" fontId="36" fillId="0" borderId="27" xfId="1550" applyNumberFormat="1" applyFont="1" applyFill="1" applyBorder="1" applyAlignment="1">
      <alignment horizontal="right" vertical="center" shrinkToFit="1"/>
    </xf>
    <xf numFmtId="0" fontId="36" fillId="0" borderId="23" xfId="1550" applyNumberFormat="1" applyFont="1" applyFill="1" applyBorder="1" applyAlignment="1">
      <alignment vertical="center" shrinkToFit="1"/>
    </xf>
    <xf numFmtId="0" fontId="36" fillId="0" borderId="0" xfId="1550" applyNumberFormat="1" applyFont="1" applyFill="1" applyBorder="1" applyAlignment="1">
      <alignment vertical="center" shrinkToFit="1"/>
    </xf>
    <xf numFmtId="178" fontId="36" fillId="0" borderId="65" xfId="1550" applyNumberFormat="1" applyFont="1" applyFill="1" applyBorder="1" applyAlignment="1">
      <alignment horizontal="right" vertical="center" shrinkToFit="1"/>
    </xf>
    <xf numFmtId="0" fontId="37" fillId="0" borderId="23" xfId="1550" applyFont="1" applyBorder="1">
      <alignment vertical="center"/>
    </xf>
    <xf numFmtId="0" fontId="44" fillId="0" borderId="0" xfId="1550" applyFont="1" applyFill="1">
      <alignment vertical="center"/>
    </xf>
    <xf numFmtId="179" fontId="36" fillId="0" borderId="5" xfId="1550" applyNumberFormat="1" applyFont="1" applyFill="1" applyBorder="1" applyAlignment="1">
      <alignment horizontal="right" vertical="center" shrinkToFit="1"/>
    </xf>
    <xf numFmtId="0" fontId="36" fillId="0" borderId="23" xfId="1549" applyFont="1" applyBorder="1" applyAlignment="1">
      <alignment vertical="center"/>
    </xf>
    <xf numFmtId="0" fontId="36" fillId="0" borderId="24" xfId="1549" applyFont="1" applyBorder="1" applyAlignment="1">
      <alignment vertical="center"/>
    </xf>
    <xf numFmtId="179" fontId="36" fillId="0" borderId="4" xfId="1549" applyNumberFormat="1" applyFont="1" applyBorder="1" applyAlignment="1">
      <alignment horizontal="right" vertical="center" shrinkToFit="1"/>
    </xf>
    <xf numFmtId="178" fontId="36" fillId="0" borderId="4" xfId="1554" applyNumberFormat="1" applyFont="1" applyBorder="1" applyAlignment="1">
      <alignment horizontal="right" vertical="center"/>
    </xf>
    <xf numFmtId="179" fontId="36" fillId="0" borderId="7" xfId="851" applyNumberFormat="1" applyFont="1" applyFill="1" applyBorder="1" applyAlignment="1">
      <alignment horizontal="right" vertical="center" shrinkToFit="1"/>
    </xf>
    <xf numFmtId="178" fontId="36" fillId="0" borderId="7" xfId="1554" applyNumberFormat="1" applyFont="1" applyBorder="1" applyAlignment="1">
      <alignment horizontal="right" vertical="center"/>
    </xf>
    <xf numFmtId="0" fontId="37" fillId="0" borderId="23" xfId="0" applyFont="1" applyBorder="1">
      <alignment vertical="center"/>
    </xf>
    <xf numFmtId="0" fontId="38" fillId="27" borderId="4" xfId="0" applyFont="1" applyFill="1" applyBorder="1" applyAlignment="1">
      <alignment horizontal="center" vertical="center" wrapText="1"/>
    </xf>
    <xf numFmtId="0" fontId="36" fillId="27" borderId="29" xfId="1549" applyFont="1" applyFill="1" applyBorder="1" applyAlignment="1">
      <alignment horizontal="center" vertical="center" wrapText="1"/>
    </xf>
    <xf numFmtId="0" fontId="38" fillId="27" borderId="65" xfId="1549" applyFont="1" applyFill="1" applyBorder="1" applyAlignment="1">
      <alignment horizontal="center" vertical="center" wrapText="1"/>
    </xf>
    <xf numFmtId="0" fontId="37" fillId="0" borderId="3" xfId="0" applyFont="1" applyBorder="1">
      <alignment vertical="center"/>
    </xf>
    <xf numFmtId="178" fontId="36" fillId="0" borderId="3" xfId="1916" applyNumberFormat="1" applyFont="1" applyFill="1" applyBorder="1" applyAlignment="1">
      <alignment horizontal="right" vertical="center"/>
    </xf>
    <xf numFmtId="179" fontId="36" fillId="0" borderId="3" xfId="1386" applyNumberFormat="1" applyFont="1" applyFill="1" applyBorder="1" applyAlignment="1">
      <alignment horizontal="right" vertical="center"/>
    </xf>
    <xf numFmtId="178" fontId="36" fillId="0" borderId="65" xfId="0" applyNumberFormat="1" applyFont="1" applyFill="1" applyBorder="1" applyAlignment="1">
      <alignment horizontal="right" vertical="center"/>
    </xf>
    <xf numFmtId="178" fontId="36" fillId="0" borderId="29" xfId="0" applyNumberFormat="1" applyFont="1" applyFill="1" applyBorder="1" applyAlignment="1">
      <alignment horizontal="right" vertical="center" shrinkToFit="1"/>
    </xf>
    <xf numFmtId="179" fontId="36" fillId="0" borderId="62" xfId="0" applyNumberFormat="1" applyFont="1" applyFill="1" applyBorder="1" applyAlignment="1">
      <alignment horizontal="right" vertical="center" shrinkToFit="1"/>
    </xf>
    <xf numFmtId="178" fontId="36" fillId="0" borderId="32" xfId="0" applyNumberFormat="1" applyFont="1" applyFill="1" applyBorder="1" applyAlignment="1">
      <alignment horizontal="right" vertical="center" shrinkToFit="1"/>
    </xf>
    <xf numFmtId="179" fontId="36" fillId="0" borderId="66" xfId="0" applyNumberFormat="1" applyFont="1" applyFill="1" applyBorder="1" applyAlignment="1">
      <alignment horizontal="right" vertical="center" shrinkToFit="1"/>
    </xf>
    <xf numFmtId="0" fontId="36" fillId="0" borderId="46" xfId="1553" applyNumberFormat="1" applyFont="1" applyFill="1" applyBorder="1" applyAlignment="1">
      <alignment horizontal="left" vertical="center" shrinkToFit="1"/>
    </xf>
    <xf numFmtId="179" fontId="36" fillId="0" borderId="82" xfId="0" applyNumberFormat="1" applyFont="1" applyFill="1" applyBorder="1" applyAlignment="1">
      <alignment horizontal="right" vertical="center" shrinkToFit="1"/>
    </xf>
    <xf numFmtId="178" fontId="36" fillId="0" borderId="61" xfId="0" applyNumberFormat="1" applyFont="1" applyFill="1" applyBorder="1" applyAlignment="1">
      <alignment horizontal="right" vertical="center" shrinkToFit="1"/>
    </xf>
    <xf numFmtId="179" fontId="36" fillId="0" borderId="71" xfId="0" applyNumberFormat="1" applyFont="1" applyFill="1" applyBorder="1" applyAlignment="1">
      <alignment horizontal="right" vertical="center" shrinkToFit="1"/>
    </xf>
    <xf numFmtId="0" fontId="37" fillId="0" borderId="0" xfId="0" applyFont="1" applyFill="1" applyAlignment="1">
      <alignment vertical="center" shrinkToFit="1"/>
    </xf>
    <xf numFmtId="0" fontId="36" fillId="0" borderId="0" xfId="1549" applyFont="1" applyFill="1" applyBorder="1" applyAlignment="1">
      <alignment horizontal="center" vertical="center" wrapText="1"/>
    </xf>
    <xf numFmtId="0" fontId="36" fillId="0" borderId="0" xfId="1386" applyFont="1" applyFill="1" applyBorder="1">
      <alignment vertical="center"/>
    </xf>
    <xf numFmtId="0" fontId="36" fillId="0" borderId="76" xfId="1553" applyNumberFormat="1" applyFont="1" applyFill="1" applyBorder="1" applyAlignment="1">
      <alignment horizontal="center" vertical="center" shrinkToFit="1"/>
    </xf>
    <xf numFmtId="179" fontId="36" fillId="0" borderId="77" xfId="0" applyNumberFormat="1" applyFont="1" applyFill="1" applyBorder="1" applyAlignment="1">
      <alignment horizontal="right" vertical="center" shrinkToFit="1"/>
    </xf>
    <xf numFmtId="178" fontId="36" fillId="0" borderId="83" xfId="0" applyNumberFormat="1" applyFont="1" applyFill="1" applyBorder="1" applyAlignment="1">
      <alignment horizontal="right" vertical="center" shrinkToFit="1"/>
    </xf>
    <xf numFmtId="179" fontId="36" fillId="0" borderId="61" xfId="0" applyNumberFormat="1" applyFont="1" applyFill="1" applyBorder="1" applyAlignment="1">
      <alignment horizontal="right" vertical="center" shrinkToFit="1"/>
    </xf>
    <xf numFmtId="0" fontId="36" fillId="0" borderId="4" xfId="1386" applyFont="1" applyFill="1" applyBorder="1" applyAlignment="1">
      <alignment vertical="center" shrinkToFit="1"/>
    </xf>
    <xf numFmtId="0" fontId="36" fillId="0" borderId="5" xfId="1550" applyNumberFormat="1" applyFont="1" applyBorder="1" applyAlignment="1">
      <alignment horizontal="center" vertical="center" shrinkToFit="1"/>
    </xf>
    <xf numFmtId="0" fontId="36" fillId="0" borderId="0" xfId="0" applyFont="1" applyFill="1" applyBorder="1" applyAlignment="1">
      <alignment horizontal="center" vertical="center"/>
    </xf>
    <xf numFmtId="0" fontId="37" fillId="0" borderId="84" xfId="0" applyFont="1" applyBorder="1">
      <alignment vertical="center"/>
    </xf>
    <xf numFmtId="179" fontId="41" fillId="0" borderId="53" xfId="0" applyNumberFormat="1" applyFont="1" applyFill="1" applyBorder="1" applyAlignment="1">
      <alignment horizontal="right" vertical="center" shrinkToFit="1"/>
    </xf>
    <xf numFmtId="178" fontId="41" fillId="0" borderId="53" xfId="0" applyNumberFormat="1" applyFont="1" applyFill="1" applyBorder="1" applyAlignment="1">
      <alignment horizontal="right" vertical="center" shrinkToFit="1"/>
    </xf>
    <xf numFmtId="178" fontId="36" fillId="0" borderId="30" xfId="0" applyNumberFormat="1" applyFont="1" applyFill="1" applyBorder="1" applyAlignment="1">
      <alignment horizontal="right" vertical="center" shrinkToFit="1"/>
    </xf>
    <xf numFmtId="0" fontId="36" fillId="0" borderId="76" xfId="1386" applyFont="1" applyFill="1" applyBorder="1" applyAlignment="1">
      <alignment vertical="center" shrinkToFit="1"/>
    </xf>
    <xf numFmtId="178" fontId="36" fillId="0" borderId="84" xfId="1550" applyNumberFormat="1" applyFont="1" applyFill="1" applyBorder="1" applyAlignment="1">
      <alignment horizontal="right" vertical="center" shrinkToFit="1"/>
    </xf>
    <xf numFmtId="178" fontId="36" fillId="0" borderId="17" xfId="1550" applyNumberFormat="1" applyFont="1" applyFill="1" applyBorder="1" applyAlignment="1">
      <alignment horizontal="right" vertical="center" shrinkToFit="1"/>
    </xf>
    <xf numFmtId="0" fontId="36" fillId="0" borderId="19" xfId="1550" applyNumberFormat="1" applyFont="1" applyBorder="1" applyAlignment="1">
      <alignment horizontal="center" vertical="center" shrinkToFit="1"/>
    </xf>
    <xf numFmtId="0" fontId="36" fillId="0" borderId="21" xfId="1550" applyNumberFormat="1" applyFont="1" applyBorder="1" applyAlignment="1">
      <alignment horizontal="center" vertical="center" shrinkToFit="1"/>
    </xf>
    <xf numFmtId="0" fontId="37" fillId="0" borderId="0" xfId="1550" applyFont="1" applyBorder="1">
      <alignment vertical="center"/>
    </xf>
    <xf numFmtId="0" fontId="36" fillId="0" borderId="17" xfId="1550" applyNumberFormat="1" applyFont="1" applyBorder="1" applyAlignment="1">
      <alignment horizontal="center" vertical="center" shrinkToFit="1"/>
    </xf>
    <xf numFmtId="179" fontId="36" fillId="0" borderId="17" xfId="1550" applyNumberFormat="1" applyFont="1" applyBorder="1" applyAlignment="1">
      <alignment horizontal="right" vertical="center" shrinkToFit="1"/>
    </xf>
    <xf numFmtId="179" fontId="36" fillId="0" borderId="17" xfId="1550" applyNumberFormat="1" applyFont="1" applyFill="1" applyBorder="1" applyAlignment="1">
      <alignment horizontal="right" vertical="center" shrinkToFit="1"/>
    </xf>
    <xf numFmtId="179" fontId="36" fillId="0" borderId="84" xfId="1550" applyNumberFormat="1" applyFont="1" applyBorder="1" applyAlignment="1">
      <alignment horizontal="right" vertical="center" shrinkToFit="1"/>
    </xf>
    <xf numFmtId="179" fontId="36" fillId="0" borderId="84" xfId="1550" applyNumberFormat="1" applyFont="1" applyFill="1" applyBorder="1" applyAlignment="1">
      <alignment horizontal="right" vertical="center" shrinkToFit="1"/>
    </xf>
    <xf numFmtId="179" fontId="36" fillId="0" borderId="7" xfId="1550" applyNumberFormat="1" applyFont="1" applyFill="1" applyBorder="1" applyAlignment="1">
      <alignment horizontal="right" vertical="center" shrinkToFit="1"/>
    </xf>
    <xf numFmtId="0" fontId="38" fillId="27" borderId="30" xfId="1549" applyFont="1" applyFill="1" applyBorder="1" applyAlignment="1">
      <alignment horizontal="center" vertical="center" wrapText="1"/>
    </xf>
    <xf numFmtId="179" fontId="36" fillId="0" borderId="40" xfId="0" applyNumberFormat="1" applyFont="1" applyFill="1" applyBorder="1" applyAlignment="1">
      <alignment horizontal="right" vertical="center" shrinkToFit="1"/>
    </xf>
    <xf numFmtId="179" fontId="36" fillId="0" borderId="42" xfId="0" applyNumberFormat="1" applyFont="1" applyFill="1" applyBorder="1" applyAlignment="1">
      <alignment horizontal="right" vertical="center" shrinkToFit="1"/>
    </xf>
    <xf numFmtId="179" fontId="36" fillId="0" borderId="45" xfId="0" applyNumberFormat="1" applyFont="1" applyFill="1" applyBorder="1" applyAlignment="1">
      <alignment horizontal="right" vertical="center" shrinkToFit="1"/>
    </xf>
    <xf numFmtId="179" fontId="36" fillId="0" borderId="36" xfId="0" applyNumberFormat="1" applyFont="1" applyFill="1" applyBorder="1" applyAlignment="1">
      <alignment horizontal="right" vertical="center" shrinkToFit="1"/>
    </xf>
    <xf numFmtId="178" fontId="36" fillId="0" borderId="73" xfId="0" applyNumberFormat="1" applyFont="1" applyFill="1" applyBorder="1" applyAlignment="1">
      <alignment horizontal="right" vertical="center" shrinkToFit="1"/>
    </xf>
    <xf numFmtId="178" fontId="36" fillId="0" borderId="86" xfId="0" applyNumberFormat="1" applyFont="1" applyFill="1" applyBorder="1" applyAlignment="1">
      <alignment horizontal="right" vertical="center" shrinkToFit="1"/>
    </xf>
    <xf numFmtId="179" fontId="36" fillId="0" borderId="50" xfId="0" applyNumberFormat="1" applyFont="1" applyFill="1" applyBorder="1" applyAlignment="1">
      <alignment horizontal="right" vertical="center" shrinkToFit="1"/>
    </xf>
    <xf numFmtId="179" fontId="36" fillId="0" borderId="87" xfId="0" applyNumberFormat="1" applyFont="1" applyFill="1" applyBorder="1" applyAlignment="1">
      <alignment horizontal="right" vertical="center" shrinkToFit="1"/>
    </xf>
    <xf numFmtId="0" fontId="36" fillId="0" borderId="74" xfId="1550" applyNumberFormat="1" applyFont="1" applyBorder="1" applyAlignment="1">
      <alignment vertical="center" shrinkToFit="1"/>
    </xf>
    <xf numFmtId="178" fontId="36" fillId="0" borderId="64" xfId="0" applyNumberFormat="1" applyFont="1" applyFill="1" applyBorder="1" applyAlignment="1">
      <alignment horizontal="right" vertical="center" shrinkToFit="1"/>
    </xf>
    <xf numFmtId="179" fontId="36" fillId="0" borderId="90" xfId="0" applyNumberFormat="1" applyFont="1" applyFill="1" applyBorder="1" applyAlignment="1">
      <alignment horizontal="right" vertical="center" shrinkToFit="1"/>
    </xf>
    <xf numFmtId="0" fontId="36" fillId="0" borderId="23" xfId="1550" applyNumberFormat="1" applyFont="1" applyBorder="1" applyAlignment="1">
      <alignment vertical="center" shrinkToFit="1"/>
    </xf>
    <xf numFmtId="179" fontId="36" fillId="0" borderId="89" xfId="0" applyNumberFormat="1" applyFont="1" applyFill="1" applyBorder="1" applyAlignment="1">
      <alignment horizontal="right" vertical="center" shrinkToFit="1"/>
    </xf>
    <xf numFmtId="179" fontId="36" fillId="0" borderId="28" xfId="0" applyNumberFormat="1" applyFont="1" applyFill="1" applyBorder="1" applyAlignment="1">
      <alignment horizontal="right" vertical="center" shrinkToFit="1"/>
    </xf>
    <xf numFmtId="0" fontId="36" fillId="0" borderId="5" xfId="1549" applyFont="1" applyBorder="1" applyAlignment="1">
      <alignment horizontal="center" vertical="center"/>
    </xf>
    <xf numFmtId="0" fontId="36" fillId="0" borderId="6" xfId="1549" applyFont="1" applyBorder="1" applyAlignment="1">
      <alignment horizontal="center" vertical="center"/>
    </xf>
    <xf numFmtId="179" fontId="36" fillId="0" borderId="35" xfId="0" applyNumberFormat="1" applyFont="1" applyFill="1" applyBorder="1" applyAlignment="1">
      <alignment horizontal="right" vertical="center"/>
    </xf>
    <xf numFmtId="0" fontId="36" fillId="0" borderId="19" xfId="1550" applyNumberFormat="1" applyFont="1" applyBorder="1" applyAlignment="1">
      <alignment horizontal="center" vertical="center" shrinkToFit="1"/>
    </xf>
    <xf numFmtId="0" fontId="36" fillId="27" borderId="28" xfId="0" applyFont="1" applyFill="1" applyBorder="1" applyAlignment="1">
      <alignment horizontal="center" vertical="center"/>
    </xf>
    <xf numFmtId="0" fontId="36" fillId="27" borderId="4" xfId="0" applyFont="1" applyFill="1" applyBorder="1" applyAlignment="1">
      <alignment horizontal="center" vertical="center"/>
    </xf>
    <xf numFmtId="0" fontId="36" fillId="0" borderId="4" xfId="1386" applyFont="1" applyFill="1" applyBorder="1" applyAlignment="1">
      <alignment vertical="center" shrinkToFit="1"/>
    </xf>
    <xf numFmtId="179" fontId="36" fillId="0" borderId="30" xfId="0" applyNumberFormat="1" applyFont="1" applyFill="1" applyBorder="1" applyAlignment="1">
      <alignment horizontal="right" vertical="center" shrinkToFit="1"/>
    </xf>
    <xf numFmtId="0" fontId="36" fillId="27" borderId="31" xfId="0" applyFont="1" applyFill="1" applyBorder="1" applyAlignment="1">
      <alignment horizontal="center" vertical="center"/>
    </xf>
    <xf numFmtId="0" fontId="36" fillId="27" borderId="32" xfId="1549" applyFont="1" applyFill="1" applyBorder="1" applyAlignment="1">
      <alignment horizontal="center" vertical="center" wrapText="1"/>
    </xf>
    <xf numFmtId="0" fontId="38" fillId="27" borderId="66" xfId="1549" applyFont="1" applyFill="1" applyBorder="1" applyAlignment="1">
      <alignment horizontal="center" vertical="center" wrapText="1"/>
    </xf>
    <xf numFmtId="0" fontId="38" fillId="27" borderId="33" xfId="1549" applyFont="1" applyFill="1" applyBorder="1" applyAlignment="1">
      <alignment horizontal="center" vertical="center" wrapText="1"/>
    </xf>
    <xf numFmtId="179" fontId="36" fillId="0" borderId="88" xfId="0" applyNumberFormat="1" applyFont="1" applyFill="1" applyBorder="1" applyAlignment="1">
      <alignment horizontal="right" vertical="center" shrinkToFit="1"/>
    </xf>
    <xf numFmtId="179" fontId="36" fillId="0" borderId="78" xfId="0" applyNumberFormat="1" applyFont="1" applyFill="1" applyBorder="1" applyAlignment="1">
      <alignment horizontal="right" vertical="center" shrinkToFit="1"/>
    </xf>
    <xf numFmtId="179" fontId="36" fillId="0" borderId="48" xfId="0" applyNumberFormat="1" applyFont="1" applyFill="1" applyBorder="1" applyAlignment="1">
      <alignment horizontal="right" vertical="center" shrinkToFit="1"/>
    </xf>
    <xf numFmtId="179" fontId="36" fillId="0" borderId="75" xfId="0" applyNumberFormat="1" applyFont="1" applyFill="1" applyBorder="1" applyAlignment="1">
      <alignment horizontal="right" vertical="center" shrinkToFit="1"/>
    </xf>
    <xf numFmtId="179" fontId="36" fillId="0" borderId="96" xfId="0" applyNumberFormat="1" applyFont="1" applyFill="1" applyBorder="1" applyAlignment="1">
      <alignment horizontal="right" vertical="center" shrinkToFit="1"/>
    </xf>
    <xf numFmtId="179" fontId="36" fillId="0" borderId="52" xfId="0" applyNumberFormat="1" applyFont="1" applyFill="1" applyBorder="1" applyAlignment="1">
      <alignment horizontal="right" vertical="center" shrinkToFit="1"/>
    </xf>
    <xf numFmtId="179" fontId="36" fillId="0" borderId="18" xfId="0" applyNumberFormat="1" applyFont="1" applyFill="1" applyBorder="1" applyAlignment="1">
      <alignment horizontal="right" vertical="center" shrinkToFit="1"/>
    </xf>
    <xf numFmtId="179" fontId="36" fillId="0" borderId="97" xfId="0" applyNumberFormat="1" applyFont="1" applyFill="1" applyBorder="1" applyAlignment="1">
      <alignment horizontal="right" vertical="center" shrinkToFit="1"/>
    </xf>
    <xf numFmtId="179" fontId="36" fillId="0" borderId="24" xfId="0" applyNumberFormat="1" applyFont="1" applyFill="1" applyBorder="1" applyAlignment="1">
      <alignment horizontal="right" vertical="center" shrinkToFit="1"/>
    </xf>
    <xf numFmtId="179" fontId="36" fillId="0" borderId="98" xfId="0" applyNumberFormat="1" applyFont="1" applyFill="1" applyBorder="1" applyAlignment="1">
      <alignment horizontal="right" vertical="center" shrinkToFit="1"/>
    </xf>
    <xf numFmtId="0" fontId="48" fillId="0" borderId="0" xfId="1550" applyFont="1">
      <alignment vertical="center"/>
    </xf>
    <xf numFmtId="0" fontId="48" fillId="0" borderId="0" xfId="0" applyFont="1">
      <alignment vertical="center"/>
    </xf>
    <xf numFmtId="178" fontId="36" fillId="0" borderId="3" xfId="1386" applyNumberFormat="1" applyFont="1" applyFill="1" applyBorder="1" applyAlignment="1">
      <alignment horizontal="right" vertical="center"/>
    </xf>
    <xf numFmtId="0" fontId="36" fillId="0" borderId="37" xfId="1386" applyFont="1" applyFill="1" applyBorder="1" applyAlignment="1">
      <alignment vertical="center" shrinkToFit="1"/>
    </xf>
    <xf numFmtId="0" fontId="46" fillId="0" borderId="0" xfId="0" applyFont="1">
      <alignment vertical="center"/>
    </xf>
    <xf numFmtId="179" fontId="36" fillId="0" borderId="21" xfId="1550" applyNumberFormat="1" applyFont="1" applyFill="1" applyBorder="1" applyAlignment="1">
      <alignment horizontal="right" vertical="center" shrinkToFit="1"/>
    </xf>
    <xf numFmtId="179" fontId="41" fillId="0" borderId="34" xfId="0" applyNumberFormat="1" applyFont="1" applyFill="1" applyBorder="1" applyAlignment="1">
      <alignment horizontal="right" vertical="center" shrinkToFit="1"/>
    </xf>
    <xf numFmtId="179" fontId="36" fillId="0" borderId="34" xfId="0" applyNumberFormat="1" applyFont="1" applyFill="1" applyBorder="1" applyAlignment="1">
      <alignment horizontal="right" vertical="center" shrinkToFit="1"/>
    </xf>
    <xf numFmtId="178" fontId="36" fillId="0" borderId="3" xfId="0" applyNumberFormat="1" applyFont="1" applyBorder="1" applyAlignment="1">
      <alignment horizontal="right" vertical="center"/>
    </xf>
    <xf numFmtId="179" fontId="36" fillId="0" borderId="3" xfId="0" applyNumberFormat="1" applyFont="1" applyBorder="1" applyAlignment="1">
      <alignment horizontal="right" vertical="center"/>
    </xf>
    <xf numFmtId="0" fontId="36" fillId="0" borderId="0" xfId="1549" applyFont="1" applyAlignment="1">
      <alignment vertical="center"/>
    </xf>
    <xf numFmtId="178" fontId="36" fillId="0" borderId="78" xfId="1550" applyNumberFormat="1" applyFont="1" applyFill="1" applyBorder="1" applyAlignment="1">
      <alignment horizontal="right" vertical="center" shrinkToFit="1"/>
    </xf>
    <xf numFmtId="0" fontId="52" fillId="0" borderId="0" xfId="0" applyFont="1">
      <alignment vertical="center"/>
    </xf>
    <xf numFmtId="0" fontId="41" fillId="0" borderId="3" xfId="1550" applyFont="1" applyBorder="1" applyAlignment="1">
      <alignment horizontal="center" vertical="center"/>
    </xf>
    <xf numFmtId="0" fontId="36" fillId="0" borderId="19" xfId="1550" applyNumberFormat="1" applyFont="1" applyBorder="1" applyAlignment="1">
      <alignment horizontal="center" vertical="center" shrinkToFit="1"/>
    </xf>
    <xf numFmtId="179" fontId="36" fillId="0" borderId="7" xfId="0" applyNumberFormat="1" applyFont="1" applyFill="1" applyBorder="1" applyAlignment="1">
      <alignment horizontal="right" vertical="center" shrinkToFit="1"/>
    </xf>
    <xf numFmtId="0" fontId="36" fillId="27" borderId="4" xfId="0" applyFont="1" applyFill="1" applyBorder="1" applyAlignment="1">
      <alignment vertical="center"/>
    </xf>
    <xf numFmtId="0" fontId="36" fillId="0" borderId="3" xfId="1386" applyFont="1" applyFill="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37" xfId="1386" applyFont="1" applyFill="1" applyBorder="1" applyAlignment="1">
      <alignment horizontal="center" vertical="center" shrinkToFit="1"/>
    </xf>
    <xf numFmtId="0" fontId="36" fillId="0" borderId="76" xfId="1386" applyFont="1" applyFill="1" applyBorder="1" applyAlignment="1">
      <alignment horizontal="center" vertical="center" shrinkToFit="1"/>
    </xf>
    <xf numFmtId="0" fontId="46" fillId="0" borderId="0" xfId="0" applyFont="1" applyAlignment="1">
      <alignment vertical="center"/>
    </xf>
    <xf numFmtId="0" fontId="48" fillId="0" borderId="0" xfId="0" applyFont="1" applyFill="1" applyAlignment="1">
      <alignment vertical="center"/>
    </xf>
    <xf numFmtId="0" fontId="48" fillId="0" borderId="0" xfId="0" applyFont="1" applyAlignment="1">
      <alignment vertical="center"/>
    </xf>
    <xf numFmtId="0" fontId="36" fillId="0" borderId="3" xfId="1386" applyFont="1" applyFill="1" applyBorder="1" applyAlignment="1">
      <alignment horizontal="center" vertical="center" shrinkToFit="1"/>
    </xf>
    <xf numFmtId="179" fontId="36" fillId="0" borderId="64" xfId="0" applyNumberFormat="1" applyFont="1" applyFill="1" applyBorder="1" applyAlignment="1">
      <alignment horizontal="right" vertical="center" shrinkToFit="1"/>
    </xf>
    <xf numFmtId="179" fontId="36" fillId="0" borderId="101" xfId="0" applyNumberFormat="1" applyFont="1" applyFill="1" applyBorder="1" applyAlignment="1">
      <alignment horizontal="right" vertical="center" shrinkToFit="1"/>
    </xf>
    <xf numFmtId="0" fontId="37" fillId="0" borderId="23" xfId="0" applyFont="1" applyFill="1" applyBorder="1">
      <alignment vertical="center"/>
    </xf>
    <xf numFmtId="0" fontId="36" fillId="0" borderId="19" xfId="1550" applyNumberFormat="1" applyFont="1" applyBorder="1" applyAlignment="1">
      <alignment horizontal="center" vertical="center" shrinkToFit="1"/>
    </xf>
    <xf numFmtId="0" fontId="36" fillId="0" borderId="5" xfId="1550" applyNumberFormat="1" applyFont="1" applyBorder="1" applyAlignment="1">
      <alignment horizontal="center" vertical="center" shrinkToFit="1"/>
    </xf>
    <xf numFmtId="0" fontId="36" fillId="0" borderId="93" xfId="1550" applyNumberFormat="1" applyFont="1" applyBorder="1" applyAlignment="1">
      <alignment horizontal="center" vertical="center" shrinkToFit="1"/>
    </xf>
    <xf numFmtId="0" fontId="36" fillId="0" borderId="3" xfId="1386" applyFont="1" applyFill="1" applyBorder="1" applyAlignment="1">
      <alignment horizontal="center" vertical="center" shrinkToFit="1"/>
    </xf>
    <xf numFmtId="0" fontId="36" fillId="0" borderId="3" xfId="1386" applyFont="1" applyFill="1" applyBorder="1" applyAlignment="1">
      <alignment vertical="center" shrinkToFit="1"/>
    </xf>
    <xf numFmtId="179" fontId="36" fillId="0" borderId="3" xfId="0" applyNumberFormat="1" applyFont="1" applyFill="1" applyBorder="1" applyAlignment="1">
      <alignment horizontal="right" vertical="center" shrinkToFit="1"/>
    </xf>
    <xf numFmtId="0" fontId="41" fillId="27" borderId="19" xfId="1550" applyFont="1" applyFill="1" applyBorder="1" applyAlignment="1">
      <alignment horizontal="center" vertical="center" wrapText="1"/>
    </xf>
    <xf numFmtId="0" fontId="41" fillId="0" borderId="4" xfId="0" applyFont="1" applyBorder="1" applyAlignment="1">
      <alignment horizontal="left" vertical="center" wrapText="1"/>
    </xf>
    <xf numFmtId="0" fontId="41" fillId="0" borderId="41" xfId="0" applyFont="1" applyBorder="1" applyAlignment="1">
      <alignment horizontal="left" vertical="center" wrapText="1"/>
    </xf>
    <xf numFmtId="0" fontId="41" fillId="0" borderId="35" xfId="0" applyFont="1" applyBorder="1" applyAlignment="1">
      <alignment horizontal="left" vertical="center"/>
    </xf>
    <xf numFmtId="0" fontId="41" fillId="0" borderId="35" xfId="0" applyFont="1" applyBorder="1" applyAlignment="1">
      <alignment horizontal="left" vertical="center" wrapText="1"/>
    </xf>
    <xf numFmtId="0" fontId="41" fillId="42" borderId="3" xfId="0" applyFont="1" applyFill="1" applyBorder="1" applyAlignment="1">
      <alignment horizontal="center" vertical="center" wrapText="1"/>
    </xf>
    <xf numFmtId="0" fontId="41" fillId="0" borderId="43" xfId="0" applyFont="1" applyBorder="1" applyAlignment="1">
      <alignment horizontal="left" vertical="center" wrapText="1"/>
    </xf>
    <xf numFmtId="0" fontId="47" fillId="0" borderId="0" xfId="0" applyFont="1">
      <alignment vertical="center"/>
    </xf>
    <xf numFmtId="0" fontId="41" fillId="43" borderId="28" xfId="0" applyFont="1" applyFill="1" applyBorder="1" applyAlignment="1">
      <alignment horizontal="center" vertical="center" wrapText="1"/>
    </xf>
    <xf numFmtId="0" fontId="41" fillId="43" borderId="29" xfId="0" applyFont="1" applyFill="1" applyBorder="1" applyAlignment="1">
      <alignment horizontal="center" vertical="center" wrapText="1"/>
    </xf>
    <xf numFmtId="0" fontId="41" fillId="43" borderId="30" xfId="0" applyFont="1" applyFill="1" applyBorder="1" applyAlignment="1">
      <alignment horizontal="center" vertical="center" wrapText="1"/>
    </xf>
    <xf numFmtId="0" fontId="41" fillId="43" borderId="32" xfId="0" applyFont="1" applyFill="1" applyBorder="1" applyAlignment="1">
      <alignment horizontal="center" vertical="center" wrapText="1"/>
    </xf>
    <xf numFmtId="0" fontId="41" fillId="43" borderId="33" xfId="0" applyFont="1" applyFill="1" applyBorder="1" applyAlignment="1">
      <alignment horizontal="center" vertical="center" wrapText="1"/>
    </xf>
    <xf numFmtId="0" fontId="41" fillId="43" borderId="58" xfId="0" applyFont="1" applyFill="1" applyBorder="1" applyAlignment="1">
      <alignment horizontal="center" vertical="center" wrapText="1"/>
    </xf>
    <xf numFmtId="0" fontId="41" fillId="43" borderId="45"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36" fillId="0" borderId="3" xfId="1386" applyFont="1" applyFill="1" applyBorder="1" applyAlignment="1">
      <alignment vertical="center" shrinkToFit="1"/>
    </xf>
    <xf numFmtId="0" fontId="36" fillId="0" borderId="0" xfId="0" applyFont="1" applyFill="1" applyBorder="1" applyAlignment="1">
      <alignment vertical="center"/>
    </xf>
    <xf numFmtId="0" fontId="36" fillId="0" borderId="3" xfId="0" applyFont="1" applyFill="1" applyBorder="1" applyAlignment="1">
      <alignment horizontal="center" vertical="center" wrapText="1"/>
    </xf>
    <xf numFmtId="0" fontId="36" fillId="0" borderId="3" xfId="0" applyFont="1" applyFill="1" applyBorder="1" applyAlignment="1">
      <alignment vertical="center" wrapText="1"/>
    </xf>
    <xf numFmtId="180" fontId="36" fillId="0" borderId="3" xfId="1386" applyNumberFormat="1" applyFont="1" applyFill="1" applyBorder="1" applyAlignment="1">
      <alignment horizontal="right" vertical="center"/>
    </xf>
    <xf numFmtId="0" fontId="36" fillId="0" borderId="3" xfId="0" applyFont="1" applyFill="1" applyBorder="1" applyAlignment="1">
      <alignment vertical="center"/>
    </xf>
    <xf numFmtId="180" fontId="36" fillId="0" borderId="3" xfId="0" applyNumberFormat="1" applyFont="1" applyFill="1" applyBorder="1" applyAlignment="1">
      <alignment horizontal="right" vertical="center"/>
    </xf>
    <xf numFmtId="178" fontId="36" fillId="0" borderId="3" xfId="0" applyNumberFormat="1" applyFont="1" applyFill="1" applyBorder="1" applyAlignment="1">
      <alignment horizontal="right" vertical="center" shrinkToFit="1"/>
    </xf>
    <xf numFmtId="0" fontId="36" fillId="0" borderId="0" xfId="1550" applyFont="1" applyAlignment="1">
      <alignment vertical="center"/>
    </xf>
    <xf numFmtId="0" fontId="36" fillId="0" borderId="0" xfId="1550" applyFont="1" applyAlignment="1">
      <alignment vertical="center" wrapText="1"/>
    </xf>
    <xf numFmtId="0" fontId="36" fillId="0" borderId="25" xfId="1550" applyFont="1" applyBorder="1">
      <alignment vertical="center"/>
    </xf>
    <xf numFmtId="0" fontId="36" fillId="27" borderId="3" xfId="0" applyFont="1" applyFill="1" applyBorder="1" applyAlignment="1">
      <alignment horizontal="center" vertical="center" shrinkToFit="1"/>
    </xf>
    <xf numFmtId="0" fontId="42" fillId="27" borderId="65" xfId="0" applyFont="1" applyFill="1" applyBorder="1" applyAlignment="1">
      <alignment horizontal="center" vertical="center" wrapText="1"/>
    </xf>
    <xf numFmtId="0" fontId="41" fillId="27" borderId="29" xfId="0" applyFont="1" applyFill="1" applyBorder="1" applyAlignment="1">
      <alignment horizontal="center" vertical="center" wrapText="1"/>
    </xf>
    <xf numFmtId="178" fontId="36" fillId="0" borderId="68" xfId="0" applyNumberFormat="1" applyFont="1" applyFill="1" applyBorder="1" applyAlignment="1">
      <alignment horizontal="right" vertical="center" shrinkToFit="1"/>
    </xf>
    <xf numFmtId="178" fontId="36" fillId="0" borderId="103" xfId="0" applyNumberFormat="1" applyFont="1" applyFill="1" applyBorder="1" applyAlignment="1">
      <alignment horizontal="right" vertical="center" shrinkToFit="1"/>
    </xf>
    <xf numFmtId="179" fontId="36" fillId="0" borderId="63" xfId="0" applyNumberFormat="1" applyFont="1" applyFill="1" applyBorder="1" applyAlignment="1">
      <alignment horizontal="right" vertical="center" shrinkToFit="1"/>
    </xf>
    <xf numFmtId="178" fontId="36" fillId="0" borderId="69" xfId="0" applyNumberFormat="1" applyFont="1" applyFill="1" applyBorder="1" applyAlignment="1">
      <alignment horizontal="right" vertical="center" shrinkToFit="1"/>
    </xf>
    <xf numFmtId="178" fontId="36" fillId="0" borderId="104" xfId="0" applyNumberFormat="1" applyFont="1" applyFill="1" applyBorder="1" applyAlignment="1">
      <alignment horizontal="right" vertical="center" shrinkToFit="1"/>
    </xf>
    <xf numFmtId="179" fontId="36" fillId="0" borderId="59" xfId="0" applyNumberFormat="1" applyFont="1" applyFill="1" applyBorder="1" applyAlignment="1">
      <alignment horizontal="right" vertical="center" shrinkToFit="1"/>
    </xf>
    <xf numFmtId="178" fontId="36" fillId="0" borderId="65" xfId="0" applyNumberFormat="1" applyFont="1" applyFill="1" applyBorder="1" applyAlignment="1">
      <alignment horizontal="right" vertical="center" shrinkToFit="1"/>
    </xf>
    <xf numFmtId="179" fontId="36" fillId="0" borderId="29" xfId="0" applyNumberFormat="1" applyFont="1" applyFill="1" applyBorder="1" applyAlignment="1">
      <alignment horizontal="right" vertical="center" shrinkToFit="1"/>
    </xf>
    <xf numFmtId="179" fontId="36" fillId="0" borderId="17" xfId="0" applyNumberFormat="1" applyFont="1" applyFill="1" applyBorder="1" applyAlignment="1">
      <alignment horizontal="right" vertical="center" shrinkToFit="1"/>
    </xf>
    <xf numFmtId="178" fontId="36" fillId="0" borderId="71" xfId="0" applyNumberFormat="1" applyFont="1" applyFill="1" applyBorder="1" applyAlignment="1">
      <alignment horizontal="right" vertical="center" shrinkToFit="1"/>
    </xf>
    <xf numFmtId="0" fontId="36" fillId="0" borderId="3" xfId="1386" applyFont="1" applyFill="1" applyBorder="1" applyAlignment="1">
      <alignment horizontal="center" vertical="center" shrinkToFit="1"/>
    </xf>
    <xf numFmtId="0" fontId="36" fillId="0" borderId="4" xfId="1386" applyFont="1" applyFill="1" applyBorder="1" applyAlignment="1">
      <alignment vertical="center" shrinkToFit="1"/>
    </xf>
    <xf numFmtId="0" fontId="36" fillId="0" borderId="4" xfId="1386" applyFont="1" applyFill="1" applyBorder="1" applyAlignment="1">
      <alignment horizontal="center" vertical="center" shrinkToFit="1"/>
    </xf>
    <xf numFmtId="0" fontId="36" fillId="0" borderId="3" xfId="1386" applyFont="1" applyFill="1" applyBorder="1" applyAlignment="1">
      <alignment vertical="center" shrinkToFit="1"/>
    </xf>
    <xf numFmtId="0" fontId="41" fillId="27" borderId="3" xfId="0" applyFont="1" applyFill="1" applyBorder="1" applyAlignment="1">
      <alignment horizontal="center" vertical="center" wrapText="1"/>
    </xf>
    <xf numFmtId="0" fontId="49" fillId="27" borderId="3" xfId="0" applyFont="1" applyFill="1" applyBorder="1" applyAlignment="1">
      <alignment horizontal="center" vertical="center" wrapText="1"/>
    </xf>
    <xf numFmtId="179" fontId="36" fillId="0" borderId="38" xfId="0" applyNumberFormat="1" applyFont="1" applyFill="1" applyBorder="1" applyAlignment="1">
      <alignment horizontal="right" vertical="center" shrinkToFit="1"/>
    </xf>
    <xf numFmtId="178" fontId="36" fillId="0" borderId="38" xfId="0" applyNumberFormat="1" applyFont="1" applyFill="1" applyBorder="1" applyAlignment="1">
      <alignment horizontal="right" vertical="center" shrinkToFit="1"/>
    </xf>
    <xf numFmtId="179" fontId="36" fillId="0" borderId="51" xfId="0" applyNumberFormat="1" applyFont="1" applyFill="1" applyBorder="1" applyAlignment="1">
      <alignment horizontal="right" vertical="center" shrinkToFit="1"/>
    </xf>
    <xf numFmtId="178" fontId="36" fillId="0" borderId="51" xfId="0" applyNumberFormat="1" applyFont="1" applyFill="1" applyBorder="1" applyAlignment="1">
      <alignment horizontal="right" vertical="center" shrinkToFit="1"/>
    </xf>
    <xf numFmtId="179" fontId="36" fillId="0" borderId="41" xfId="0" applyNumberFormat="1" applyFont="1" applyFill="1" applyBorder="1" applyAlignment="1">
      <alignment horizontal="right" vertical="center" shrinkToFit="1"/>
    </xf>
    <xf numFmtId="178" fontId="36" fillId="0" borderId="41" xfId="0" applyNumberFormat="1" applyFont="1" applyFill="1" applyBorder="1" applyAlignment="1">
      <alignment horizontal="right" vertical="center" shrinkToFit="1"/>
    </xf>
    <xf numFmtId="0" fontId="36" fillId="27" borderId="21" xfId="0" applyFont="1" applyFill="1" applyBorder="1" applyAlignment="1">
      <alignment horizontal="center" vertical="center" wrapText="1" shrinkToFit="1"/>
    </xf>
    <xf numFmtId="0" fontId="36" fillId="27" borderId="29" xfId="0" applyFont="1" applyFill="1" applyBorder="1" applyAlignment="1">
      <alignment horizontal="center" vertical="center" wrapText="1"/>
    </xf>
    <xf numFmtId="0" fontId="49" fillId="27" borderId="29" xfId="0" applyFont="1" applyFill="1" applyBorder="1" applyAlignment="1">
      <alignment horizontal="center" vertical="center" wrapText="1"/>
    </xf>
    <xf numFmtId="0" fontId="49" fillId="27" borderId="18" xfId="0" applyFont="1" applyFill="1" applyBorder="1" applyAlignment="1">
      <alignment horizontal="center" vertical="center" wrapText="1"/>
    </xf>
    <xf numFmtId="179" fontId="36" fillId="0" borderId="32" xfId="0" applyNumberFormat="1" applyFont="1" applyFill="1" applyBorder="1" applyAlignment="1">
      <alignment horizontal="right" vertical="center" shrinkToFit="1"/>
    </xf>
    <xf numFmtId="178" fontId="36" fillId="0" borderId="66" xfId="0" applyNumberFormat="1" applyFont="1" applyFill="1" applyBorder="1" applyAlignment="1">
      <alignment horizontal="right" vertical="center" shrinkToFit="1"/>
    </xf>
    <xf numFmtId="178" fontId="36" fillId="0" borderId="33" xfId="0" applyNumberFormat="1" applyFont="1" applyFill="1" applyBorder="1" applyAlignment="1">
      <alignment horizontal="right" vertical="center" shrinkToFit="1"/>
    </xf>
    <xf numFmtId="0" fontId="36" fillId="27" borderId="3" xfId="0" applyFont="1" applyFill="1" applyBorder="1" applyAlignment="1">
      <alignment horizontal="center" vertical="center"/>
    </xf>
    <xf numFmtId="0" fontId="36" fillId="0" borderId="3" xfId="1386" applyFont="1" applyFill="1" applyBorder="1" applyAlignment="1">
      <alignment horizontal="center" vertical="center" shrinkToFit="1"/>
    </xf>
    <xf numFmtId="0" fontId="36" fillId="0" borderId="4" xfId="1386" applyFont="1" applyFill="1" applyBorder="1" applyAlignment="1">
      <alignment vertical="center" shrinkToFit="1"/>
    </xf>
    <xf numFmtId="0" fontId="36" fillId="0" borderId="4" xfId="1386" applyFont="1" applyFill="1" applyBorder="1" applyAlignment="1">
      <alignment horizontal="center" vertical="center" shrinkToFit="1"/>
    </xf>
    <xf numFmtId="0" fontId="36" fillId="0" borderId="3" xfId="1386" applyFont="1" applyFill="1" applyBorder="1" applyAlignment="1">
      <alignment vertical="center" shrinkToFit="1"/>
    </xf>
    <xf numFmtId="0" fontId="36" fillId="0" borderId="19" xfId="1550" applyNumberFormat="1" applyFont="1" applyBorder="1" applyAlignment="1">
      <alignment horizontal="center" vertical="center" shrinkToFit="1"/>
    </xf>
    <xf numFmtId="0" fontId="36" fillId="0" borderId="21" xfId="1550" applyNumberFormat="1" applyFont="1" applyBorder="1" applyAlignment="1">
      <alignment horizontal="center" vertical="center" shrinkToFit="1"/>
    </xf>
    <xf numFmtId="0" fontId="41" fillId="27" borderId="29" xfId="1550" applyFont="1" applyFill="1" applyBorder="1" applyAlignment="1">
      <alignment horizontal="center" vertical="center" wrapText="1"/>
    </xf>
    <xf numFmtId="179" fontId="36" fillId="0" borderId="32" xfId="1550" applyNumberFormat="1" applyFont="1" applyFill="1" applyBorder="1" applyAlignment="1">
      <alignment horizontal="right" vertical="center" shrinkToFit="1"/>
    </xf>
    <xf numFmtId="179" fontId="36" fillId="0" borderId="83" xfId="1550" applyNumberFormat="1" applyFont="1" applyFill="1" applyBorder="1" applyAlignment="1">
      <alignment horizontal="right" vertical="center" shrinkToFit="1"/>
    </xf>
    <xf numFmtId="0" fontId="36" fillId="0" borderId="7" xfId="1386" applyFont="1" applyFill="1" applyBorder="1" applyAlignment="1">
      <alignment horizontal="center" vertical="center" shrinkToFit="1"/>
    </xf>
    <xf numFmtId="179" fontId="36" fillId="0" borderId="108" xfId="1550" applyNumberFormat="1" applyFont="1" applyFill="1" applyBorder="1" applyAlignment="1">
      <alignment horizontal="right" vertical="center" shrinkToFit="1"/>
    </xf>
    <xf numFmtId="0" fontId="47" fillId="0" borderId="84" xfId="0" applyFont="1" applyFill="1" applyBorder="1">
      <alignment vertical="center"/>
    </xf>
    <xf numFmtId="177" fontId="36" fillId="0" borderId="84" xfId="1550" applyNumberFormat="1" applyFont="1" applyFill="1" applyBorder="1" applyAlignment="1">
      <alignment vertical="center" shrinkToFit="1"/>
    </xf>
    <xf numFmtId="178" fontId="36" fillId="0" borderId="84" xfId="1550" applyNumberFormat="1" applyFont="1" applyFill="1" applyBorder="1" applyAlignment="1">
      <alignment vertical="center" shrinkToFit="1"/>
    </xf>
    <xf numFmtId="179" fontId="36" fillId="0" borderId="67" xfId="1550" applyNumberFormat="1" applyFont="1" applyFill="1" applyBorder="1" applyAlignment="1">
      <alignment horizontal="right" vertical="center" shrinkToFit="1"/>
    </xf>
    <xf numFmtId="179" fontId="36" fillId="0" borderId="29" xfId="1550" applyNumberFormat="1" applyFont="1" applyFill="1" applyBorder="1" applyAlignment="1">
      <alignment horizontal="right" vertical="center" shrinkToFit="1"/>
    </xf>
    <xf numFmtId="178" fontId="36" fillId="0" borderId="109" xfId="1550" applyNumberFormat="1" applyFont="1" applyFill="1" applyBorder="1" applyAlignment="1">
      <alignment horizontal="right" vertical="center" shrinkToFit="1"/>
    </xf>
    <xf numFmtId="179" fontId="36" fillId="0" borderId="85" xfId="0" applyNumberFormat="1" applyFont="1" applyFill="1" applyBorder="1" applyAlignment="1">
      <alignment horizontal="right" vertical="center" shrinkToFit="1"/>
    </xf>
    <xf numFmtId="178" fontId="36" fillId="0" borderId="111" xfId="0" applyNumberFormat="1" applyFont="1" applyFill="1" applyBorder="1" applyAlignment="1">
      <alignment horizontal="right" vertical="center" shrinkToFit="1"/>
    </xf>
    <xf numFmtId="179" fontId="36" fillId="0" borderId="83" xfId="0" applyNumberFormat="1" applyFont="1" applyFill="1" applyBorder="1" applyAlignment="1">
      <alignment horizontal="right" vertical="center" shrinkToFit="1"/>
    </xf>
    <xf numFmtId="178" fontId="36" fillId="0" borderId="78" xfId="0" applyNumberFormat="1" applyFont="1" applyFill="1" applyBorder="1" applyAlignment="1">
      <alignment horizontal="right" vertical="center" shrinkToFit="1"/>
    </xf>
    <xf numFmtId="0" fontId="36" fillId="0" borderId="112" xfId="1550" applyNumberFormat="1" applyFont="1" applyBorder="1" applyAlignment="1">
      <alignment vertical="center" shrinkToFit="1"/>
    </xf>
    <xf numFmtId="179" fontId="36" fillId="0" borderId="19" xfId="0" applyNumberFormat="1" applyFont="1" applyFill="1" applyBorder="1" applyAlignment="1">
      <alignment horizontal="right" vertical="center" shrinkToFit="1"/>
    </xf>
    <xf numFmtId="179" fontId="36" fillId="0" borderId="73" xfId="0" applyNumberFormat="1" applyFont="1" applyFill="1" applyBorder="1" applyAlignment="1">
      <alignment horizontal="right" vertical="center" shrinkToFit="1"/>
    </xf>
    <xf numFmtId="178" fontId="36" fillId="0" borderId="96" xfId="0" applyNumberFormat="1" applyFont="1" applyFill="1" applyBorder="1" applyAlignment="1">
      <alignment horizontal="right" vertical="center" shrinkToFit="1"/>
    </xf>
    <xf numFmtId="178" fontId="36" fillId="0" borderId="18" xfId="0" applyNumberFormat="1" applyFont="1" applyFill="1" applyBorder="1" applyAlignment="1">
      <alignment horizontal="right" vertical="center" shrinkToFit="1"/>
    </xf>
    <xf numFmtId="179" fontId="36" fillId="0" borderId="112" xfId="0" applyNumberFormat="1" applyFont="1" applyFill="1" applyBorder="1" applyAlignment="1">
      <alignment horizontal="right" vertical="center" shrinkToFit="1"/>
    </xf>
    <xf numFmtId="178" fontId="36" fillId="0" borderId="75" xfId="0" applyNumberFormat="1" applyFont="1" applyFill="1" applyBorder="1" applyAlignment="1">
      <alignment horizontal="right" vertical="center" shrinkToFit="1"/>
    </xf>
    <xf numFmtId="179" fontId="36" fillId="0" borderId="102" xfId="0" applyNumberFormat="1" applyFont="1" applyFill="1" applyBorder="1" applyAlignment="1">
      <alignment horizontal="right" vertical="center" shrinkToFit="1"/>
    </xf>
    <xf numFmtId="179" fontId="36" fillId="0" borderId="113" xfId="0" applyNumberFormat="1" applyFont="1" applyFill="1" applyBorder="1" applyAlignment="1">
      <alignment horizontal="right" vertical="center" shrinkToFit="1"/>
    </xf>
    <xf numFmtId="179" fontId="36" fillId="0" borderId="86" xfId="0" applyNumberFormat="1" applyFont="1" applyFill="1" applyBorder="1" applyAlignment="1">
      <alignment horizontal="right" vertical="center" shrinkToFit="1"/>
    </xf>
    <xf numFmtId="178" fontId="36" fillId="0" borderId="98" xfId="0" applyNumberFormat="1" applyFont="1" applyFill="1" applyBorder="1" applyAlignment="1">
      <alignment horizontal="right" vertical="center" shrinkToFit="1"/>
    </xf>
    <xf numFmtId="178" fontId="36" fillId="0" borderId="52" xfId="0" applyNumberFormat="1" applyFont="1" applyFill="1" applyBorder="1" applyAlignment="1">
      <alignment horizontal="right" vertical="center" shrinkToFit="1"/>
    </xf>
    <xf numFmtId="0" fontId="49" fillId="27" borderId="17" xfId="0" applyFont="1" applyFill="1" applyBorder="1" applyAlignment="1">
      <alignment horizontal="center" vertical="center" wrapText="1"/>
    </xf>
    <xf numFmtId="0" fontId="49" fillId="27" borderId="30" xfId="0" applyFont="1" applyFill="1" applyBorder="1" applyAlignment="1">
      <alignment horizontal="center" vertical="center" wrapText="1"/>
    </xf>
    <xf numFmtId="0" fontId="49" fillId="27" borderId="29" xfId="1550" applyFont="1" applyFill="1" applyBorder="1" applyAlignment="1">
      <alignment horizontal="center" vertical="center" wrapText="1"/>
    </xf>
    <xf numFmtId="0" fontId="49" fillId="27" borderId="18" xfId="1550" applyFont="1" applyFill="1" applyBorder="1" applyAlignment="1">
      <alignment horizontal="center" vertical="center" wrapText="1"/>
    </xf>
    <xf numFmtId="0" fontId="36" fillId="27" borderId="3" xfId="0" applyFont="1" applyFill="1" applyBorder="1" applyAlignment="1">
      <alignment horizontal="center" vertical="center" wrapText="1"/>
    </xf>
    <xf numFmtId="0" fontId="36" fillId="27" borderId="17" xfId="0" applyFont="1" applyFill="1" applyBorder="1" applyAlignment="1">
      <alignment horizontal="center" vertical="center" wrapText="1"/>
    </xf>
    <xf numFmtId="0" fontId="42" fillId="27" borderId="72" xfId="1550" applyFont="1" applyFill="1" applyBorder="1" applyAlignment="1">
      <alignment horizontal="center" vertical="center" wrapText="1"/>
    </xf>
    <xf numFmtId="0" fontId="42" fillId="27" borderId="30" xfId="0" applyFont="1" applyFill="1" applyBorder="1" applyAlignment="1">
      <alignment horizontal="center" vertical="center" wrapText="1"/>
    </xf>
    <xf numFmtId="178" fontId="36" fillId="0" borderId="108" xfId="1550" applyNumberFormat="1" applyFont="1" applyFill="1" applyBorder="1" applyAlignment="1">
      <alignment horizontal="right" vertical="center" shrinkToFit="1"/>
    </xf>
    <xf numFmtId="178" fontId="36" fillId="0" borderId="109" xfId="0" applyNumberFormat="1" applyFont="1" applyFill="1" applyBorder="1" applyAlignment="1">
      <alignment horizontal="right" vertical="center" shrinkToFit="1"/>
    </xf>
    <xf numFmtId="179" fontId="36" fillId="0" borderId="105" xfId="0" applyNumberFormat="1" applyFont="1" applyFill="1" applyBorder="1" applyAlignment="1">
      <alignment horizontal="right" vertical="center" shrinkToFit="1"/>
    </xf>
    <xf numFmtId="178" fontId="36" fillId="0" borderId="26" xfId="0" applyNumberFormat="1" applyFont="1" applyFill="1" applyBorder="1" applyAlignment="1">
      <alignment horizontal="right" vertical="center" shrinkToFit="1"/>
    </xf>
    <xf numFmtId="0" fontId="42" fillId="27" borderId="3" xfId="0" applyFont="1" applyFill="1" applyBorder="1" applyAlignment="1">
      <alignment horizontal="center" vertical="center" wrapText="1"/>
    </xf>
    <xf numFmtId="178" fontId="36" fillId="0" borderId="43" xfId="0" applyNumberFormat="1" applyFont="1" applyFill="1" applyBorder="1" applyAlignment="1">
      <alignment horizontal="right" vertical="center" shrinkToFit="1"/>
    </xf>
    <xf numFmtId="179" fontId="36" fillId="0" borderId="43" xfId="0" applyNumberFormat="1" applyFont="1" applyFill="1" applyBorder="1" applyAlignment="1">
      <alignment horizontal="right" vertical="center" shrinkToFit="1"/>
    </xf>
    <xf numFmtId="0" fontId="48" fillId="0" borderId="0" xfId="0" applyFont="1" applyFill="1">
      <alignment vertical="center"/>
    </xf>
    <xf numFmtId="0" fontId="48" fillId="0" borderId="0" xfId="1550" applyFont="1" applyFill="1">
      <alignment vertical="center"/>
    </xf>
    <xf numFmtId="179" fontId="36" fillId="0" borderId="93" xfId="1550" applyNumberFormat="1" applyFont="1" applyFill="1" applyBorder="1" applyAlignment="1">
      <alignment horizontal="right" vertical="center" shrinkToFit="1"/>
    </xf>
    <xf numFmtId="179" fontId="36" fillId="0" borderId="28" xfId="1550" applyNumberFormat="1" applyFont="1" applyFill="1" applyBorder="1" applyAlignment="1">
      <alignment horizontal="right" vertical="center" shrinkToFit="1"/>
    </xf>
    <xf numFmtId="0" fontId="36" fillId="27" borderId="3" xfId="0" applyFont="1" applyFill="1" applyBorder="1" applyAlignment="1">
      <alignment horizontal="center" vertical="center"/>
    </xf>
    <xf numFmtId="0" fontId="36" fillId="0" borderId="3" xfId="1386" applyFont="1" applyFill="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4" xfId="1386" applyFont="1" applyFill="1" applyBorder="1" applyAlignment="1">
      <alignment vertical="center" shrinkToFit="1"/>
    </xf>
    <xf numFmtId="0" fontId="36" fillId="0" borderId="3" xfId="1386" applyFont="1" applyFill="1" applyBorder="1" applyAlignment="1">
      <alignment vertical="center" shrinkToFit="1"/>
    </xf>
    <xf numFmtId="0" fontId="36" fillId="0" borderId="106" xfId="0" applyFont="1" applyBorder="1" applyAlignment="1">
      <alignment vertical="center" shrinkToFit="1"/>
    </xf>
    <xf numFmtId="0" fontId="36" fillId="0" borderId="19" xfId="1550" applyNumberFormat="1" applyFont="1" applyBorder="1" applyAlignment="1">
      <alignment horizontal="center" vertical="center" shrinkToFit="1"/>
    </xf>
    <xf numFmtId="0" fontId="36" fillId="0" borderId="21" xfId="1550" applyNumberFormat="1" applyFont="1" applyBorder="1" applyAlignment="1">
      <alignment horizontal="center" vertical="center" shrinkToFit="1"/>
    </xf>
    <xf numFmtId="0" fontId="36" fillId="0" borderId="74" xfId="0" applyFont="1" applyBorder="1" applyAlignment="1">
      <alignment vertical="center" shrinkToFit="1"/>
    </xf>
    <xf numFmtId="0" fontId="36" fillId="0" borderId="105" xfId="0" applyFont="1" applyBorder="1" applyAlignment="1">
      <alignment vertical="center" shrinkToFit="1"/>
    </xf>
    <xf numFmtId="0" fontId="36" fillId="0" borderId="46" xfId="0" applyFont="1" applyBorder="1" applyAlignment="1">
      <alignment vertical="center" shrinkToFit="1"/>
    </xf>
    <xf numFmtId="178" fontId="36" fillId="0" borderId="114" xfId="0" applyNumberFormat="1" applyFont="1" applyFill="1" applyBorder="1" applyAlignment="1">
      <alignment horizontal="right" vertical="center" shrinkToFit="1"/>
    </xf>
    <xf numFmtId="179" fontId="36" fillId="0" borderId="4" xfId="0" applyNumberFormat="1" applyFont="1" applyFill="1" applyBorder="1" applyAlignment="1">
      <alignment horizontal="right" vertical="center" shrinkToFit="1"/>
    </xf>
    <xf numFmtId="178" fontId="36" fillId="0" borderId="101" xfId="0" applyNumberFormat="1" applyFont="1" applyFill="1" applyBorder="1" applyAlignment="1">
      <alignment horizontal="right" vertical="center" shrinkToFit="1"/>
    </xf>
    <xf numFmtId="178" fontId="36" fillId="0" borderId="3" xfId="1916" applyNumberFormat="1" applyFont="1" applyFill="1" applyBorder="1" applyAlignment="1">
      <alignment horizontal="right" vertical="center" shrinkToFit="1"/>
    </xf>
    <xf numFmtId="178" fontId="36" fillId="0" borderId="18" xfId="1916" applyNumberFormat="1" applyFont="1" applyFill="1" applyBorder="1" applyAlignment="1">
      <alignment horizontal="right" vertical="center" shrinkToFit="1"/>
    </xf>
    <xf numFmtId="0" fontId="36" fillId="0" borderId="3" xfId="1386" applyFont="1" applyFill="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4" xfId="1386" applyFont="1" applyFill="1" applyBorder="1" applyAlignment="1">
      <alignment vertical="center" shrinkToFit="1"/>
    </xf>
    <xf numFmtId="0" fontId="36" fillId="0" borderId="3" xfId="1386" applyFont="1" applyFill="1" applyBorder="1" applyAlignment="1">
      <alignment vertical="center" shrinkToFit="1"/>
    </xf>
    <xf numFmtId="0" fontId="36" fillId="0" borderId="3" xfId="0" applyFont="1" applyFill="1" applyBorder="1" applyAlignment="1">
      <alignment horizontal="center" vertical="center" wrapText="1"/>
    </xf>
    <xf numFmtId="0" fontId="36" fillId="0" borderId="4" xfId="1386" applyFont="1" applyFill="1" applyBorder="1" applyAlignment="1">
      <alignment vertical="center" shrinkToFit="1"/>
    </xf>
    <xf numFmtId="0" fontId="42" fillId="0" borderId="3" xfId="0" applyFont="1" applyFill="1" applyBorder="1" applyAlignment="1">
      <alignment horizontal="center" vertical="center" wrapText="1"/>
    </xf>
    <xf numFmtId="179" fontId="36" fillId="0" borderId="35" xfId="0" applyNumberFormat="1" applyFont="1" applyFill="1" applyBorder="1" applyAlignment="1">
      <alignment horizontal="right" vertical="center" shrinkToFit="1"/>
    </xf>
    <xf numFmtId="0" fontId="36" fillId="0" borderId="3" xfId="1553" applyNumberFormat="1" applyFont="1" applyFill="1" applyBorder="1" applyAlignment="1">
      <alignment horizontal="left" vertical="center" shrinkToFit="1"/>
    </xf>
    <xf numFmtId="0" fontId="36" fillId="0" borderId="3" xfId="0" applyFont="1" applyFill="1" applyBorder="1" applyAlignment="1">
      <alignment horizontal="center" vertical="center"/>
    </xf>
    <xf numFmtId="0" fontId="38" fillId="0" borderId="3" xfId="1549"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3" xfId="0" applyFont="1" applyBorder="1" applyAlignment="1">
      <alignment horizontal="center" vertical="center" wrapText="1"/>
    </xf>
    <xf numFmtId="0" fontId="36" fillId="0" borderId="3" xfId="0" applyFont="1" applyBorder="1" applyAlignment="1">
      <alignment horizontal="center" vertical="center"/>
    </xf>
    <xf numFmtId="0" fontId="38" fillId="0" borderId="3" xfId="0" applyFont="1" applyFill="1" applyBorder="1" applyAlignment="1">
      <alignment horizontal="center" vertical="center" wrapText="1"/>
    </xf>
    <xf numFmtId="0" fontId="36" fillId="0" borderId="3" xfId="1549" applyFont="1" applyFill="1" applyBorder="1" applyAlignment="1">
      <alignment horizontal="center" vertical="center" wrapText="1"/>
    </xf>
    <xf numFmtId="0" fontId="36" fillId="27" borderId="4" xfId="0" applyFont="1" applyFill="1" applyBorder="1" applyAlignment="1">
      <alignment horizontal="center" vertical="center" wrapText="1" shrinkToFit="1"/>
    </xf>
    <xf numFmtId="0" fontId="36" fillId="0" borderId="19" xfId="1550" applyNumberFormat="1" applyFont="1" applyFill="1" applyBorder="1" applyAlignment="1">
      <alignment horizontal="center" vertical="center" shrinkToFit="1"/>
    </xf>
    <xf numFmtId="0" fontId="36" fillId="0" borderId="3" xfId="0" applyFont="1" applyFill="1" applyBorder="1" applyAlignment="1">
      <alignment horizontal="center" vertical="center" wrapText="1" shrinkToFit="1"/>
    </xf>
    <xf numFmtId="179" fontId="37" fillId="0" borderId="0" xfId="1550" applyNumberFormat="1" applyFont="1" applyFill="1">
      <alignment vertical="center"/>
    </xf>
    <xf numFmtId="179" fontId="37" fillId="0" borderId="0" xfId="0" applyNumberFormat="1" applyFont="1" applyFill="1">
      <alignment vertical="center"/>
    </xf>
    <xf numFmtId="181" fontId="36" fillId="0" borderId="3" xfId="0" applyNumberFormat="1" applyFont="1" applyFill="1" applyBorder="1" applyAlignment="1">
      <alignment horizontal="right" vertical="center"/>
    </xf>
    <xf numFmtId="0" fontId="36" fillId="0" borderId="3" xfId="0" applyFont="1" applyFill="1" applyBorder="1" applyAlignment="1">
      <alignment horizontal="center" vertical="center" wrapText="1"/>
    </xf>
    <xf numFmtId="179" fontId="36" fillId="0" borderId="107" xfId="0" applyNumberFormat="1" applyFont="1" applyFill="1" applyBorder="1" applyAlignment="1">
      <alignment horizontal="right" vertical="center" shrinkToFit="1"/>
    </xf>
    <xf numFmtId="0" fontId="37" fillId="0" borderId="0" xfId="1550" applyFont="1" applyFill="1">
      <alignment vertical="center"/>
    </xf>
    <xf numFmtId="179" fontId="36" fillId="0" borderId="62" xfId="1550" applyNumberFormat="1" applyFont="1" applyFill="1" applyBorder="1" applyAlignment="1">
      <alignment horizontal="right" vertical="center" shrinkToFit="1"/>
    </xf>
    <xf numFmtId="179" fontId="36" fillId="0" borderId="36" xfId="1550" applyNumberFormat="1" applyFont="1" applyFill="1" applyBorder="1" applyAlignment="1">
      <alignment horizontal="right" vertical="center" shrinkToFit="1"/>
    </xf>
    <xf numFmtId="0" fontId="36" fillId="0" borderId="4" xfId="1550" applyNumberFormat="1" applyFont="1" applyFill="1" applyBorder="1" applyAlignment="1">
      <alignment horizontal="center" vertical="center" shrinkToFit="1"/>
    </xf>
    <xf numFmtId="0" fontId="36" fillId="0" borderId="7" xfId="1550" applyNumberFormat="1" applyFont="1" applyFill="1" applyBorder="1" applyAlignment="1">
      <alignment horizontal="center" vertical="center" shrinkToFit="1"/>
    </xf>
    <xf numFmtId="179" fontId="36" fillId="0" borderId="3" xfId="1550" applyNumberFormat="1" applyFont="1" applyFill="1" applyBorder="1" applyAlignment="1">
      <alignment horizontal="right" vertical="center" shrinkToFit="1"/>
    </xf>
    <xf numFmtId="179" fontId="36" fillId="0" borderId="19" xfId="1550" applyNumberFormat="1" applyFont="1" applyFill="1" applyBorder="1" applyAlignment="1">
      <alignment horizontal="right" vertical="center" shrinkToFit="1"/>
    </xf>
    <xf numFmtId="179" fontId="36" fillId="0" borderId="95" xfId="0" applyNumberFormat="1" applyFont="1" applyFill="1" applyBorder="1" applyAlignment="1">
      <alignment horizontal="right" vertical="center" shrinkToFit="1"/>
    </xf>
    <xf numFmtId="179" fontId="36" fillId="0" borderId="4" xfId="1550" applyNumberFormat="1" applyFont="1" applyFill="1" applyBorder="1" applyAlignment="1">
      <alignment horizontal="right" vertical="center" shrinkToFit="1"/>
    </xf>
    <xf numFmtId="179" fontId="36" fillId="0" borderId="65" xfId="1550" applyNumberFormat="1" applyFont="1" applyFill="1" applyBorder="1" applyAlignment="1">
      <alignment horizontal="right" vertical="center" shrinkToFit="1"/>
    </xf>
    <xf numFmtId="179" fontId="36" fillId="0" borderId="65" xfId="0" applyNumberFormat="1" applyFont="1" applyFill="1" applyBorder="1" applyAlignment="1">
      <alignment horizontal="right" vertical="center" shrinkToFit="1"/>
    </xf>
    <xf numFmtId="179" fontId="36" fillId="0" borderId="91" xfId="0" applyNumberFormat="1" applyFont="1" applyFill="1" applyBorder="1" applyAlignment="1">
      <alignment horizontal="right" vertical="center" shrinkToFit="1"/>
    </xf>
    <xf numFmtId="179" fontId="36" fillId="0" borderId="92" xfId="0" applyNumberFormat="1" applyFont="1" applyFill="1" applyBorder="1" applyAlignment="1">
      <alignment horizontal="right" vertical="center" shrinkToFit="1"/>
    </xf>
    <xf numFmtId="177" fontId="36" fillId="0" borderId="0" xfId="1550" applyNumberFormat="1" applyFont="1" applyFill="1" applyBorder="1" applyAlignment="1">
      <alignment horizontal="center" vertical="center" shrinkToFit="1"/>
    </xf>
    <xf numFmtId="0" fontId="37" fillId="0" borderId="0" xfId="1550" applyFont="1" applyAlignment="1">
      <alignment horizontal="center" vertical="center"/>
    </xf>
    <xf numFmtId="0" fontId="37" fillId="0" borderId="0" xfId="0" applyFont="1" applyAlignment="1">
      <alignment horizontal="center" vertical="center"/>
    </xf>
    <xf numFmtId="0" fontId="41" fillId="27" borderId="3" xfId="1550" applyFont="1" applyFill="1" applyBorder="1" applyAlignment="1">
      <alignment horizontal="center" vertical="center"/>
    </xf>
    <xf numFmtId="0" fontId="36" fillId="27" borderId="3" xfId="1550" applyFont="1" applyFill="1" applyBorder="1" applyAlignment="1">
      <alignment horizontal="center" vertical="center"/>
    </xf>
    <xf numFmtId="0" fontId="36" fillId="27" borderId="3" xfId="1550" applyNumberFormat="1" applyFont="1" applyFill="1" applyBorder="1" applyAlignment="1">
      <alignment horizontal="center" vertical="center" shrinkToFit="1"/>
    </xf>
    <xf numFmtId="0" fontId="36" fillId="27" borderId="19" xfId="1550" applyFont="1" applyFill="1" applyBorder="1" applyAlignment="1">
      <alignment horizontal="center" vertical="center"/>
    </xf>
    <xf numFmtId="0" fontId="36" fillId="27" borderId="4" xfId="0" applyFont="1" applyFill="1" applyBorder="1" applyAlignment="1">
      <alignment horizontal="center" vertical="center" shrinkToFit="1"/>
    </xf>
    <xf numFmtId="0" fontId="36" fillId="27" borderId="35" xfId="0" applyFont="1" applyFill="1" applyBorder="1" applyAlignment="1">
      <alignment horizontal="center" vertical="center" shrinkToFit="1"/>
    </xf>
    <xf numFmtId="0" fontId="41" fillId="0" borderId="5" xfId="1386" applyFont="1" applyFill="1" applyBorder="1" applyAlignment="1">
      <alignment horizontal="center" vertical="center"/>
    </xf>
    <xf numFmtId="0" fontId="41" fillId="0" borderId="6" xfId="1386" applyFont="1" applyFill="1" applyBorder="1" applyAlignment="1">
      <alignment horizontal="center" vertical="center"/>
    </xf>
    <xf numFmtId="0" fontId="36" fillId="27" borderId="19" xfId="0" applyFont="1" applyFill="1" applyBorder="1" applyAlignment="1">
      <alignment horizontal="center" vertical="center"/>
    </xf>
    <xf numFmtId="0" fontId="36" fillId="27" borderId="17" xfId="0" applyFont="1" applyFill="1" applyBorder="1" applyAlignment="1">
      <alignment horizontal="center" vertical="center"/>
    </xf>
    <xf numFmtId="0" fontId="36" fillId="27" borderId="18" xfId="0" applyFont="1" applyFill="1" applyBorder="1" applyAlignment="1">
      <alignment horizontal="center" vertical="center"/>
    </xf>
    <xf numFmtId="0" fontId="36" fillId="27" borderId="21" xfId="0" applyFont="1" applyFill="1" applyBorder="1" applyAlignment="1">
      <alignment horizontal="center" vertical="center"/>
    </xf>
    <xf numFmtId="0" fontId="36" fillId="27" borderId="27" xfId="0" applyFont="1" applyFill="1" applyBorder="1" applyAlignment="1">
      <alignment horizontal="center" vertical="center"/>
    </xf>
    <xf numFmtId="0" fontId="36" fillId="27" borderId="24" xfId="0" applyFont="1" applyFill="1" applyBorder="1" applyAlignment="1">
      <alignment horizontal="center" vertical="center"/>
    </xf>
    <xf numFmtId="0" fontId="36" fillId="27" borderId="3" xfId="1550" applyFont="1" applyFill="1" applyBorder="1" applyAlignment="1">
      <alignment horizontal="center" vertical="center" wrapText="1"/>
    </xf>
    <xf numFmtId="0" fontId="36" fillId="27" borderId="18" xfId="1550" applyFont="1" applyFill="1" applyBorder="1" applyAlignment="1">
      <alignment horizontal="center" vertical="center"/>
    </xf>
    <xf numFmtId="0" fontId="36" fillId="0" borderId="19" xfId="1386" applyFont="1" applyFill="1" applyBorder="1" applyAlignment="1">
      <alignment horizontal="center" vertical="center"/>
    </xf>
    <xf numFmtId="0" fontId="36" fillId="0" borderId="18" xfId="1386" applyFont="1" applyFill="1" applyBorder="1" applyAlignment="1">
      <alignment horizontal="center" vertical="center"/>
    </xf>
    <xf numFmtId="0" fontId="36" fillId="0" borderId="5" xfId="1386" applyFont="1" applyFill="1" applyBorder="1" applyAlignment="1">
      <alignment horizontal="center" vertical="center"/>
    </xf>
    <xf numFmtId="0" fontId="36" fillId="0" borderId="6" xfId="1386" applyFont="1" applyFill="1" applyBorder="1" applyAlignment="1">
      <alignment horizontal="center" vertical="center"/>
    </xf>
    <xf numFmtId="0" fontId="36" fillId="27" borderId="4" xfId="0" applyFont="1" applyFill="1" applyBorder="1" applyAlignment="1">
      <alignment horizontal="center" vertical="center" wrapText="1"/>
    </xf>
    <xf numFmtId="0" fontId="36" fillId="27" borderId="35"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19" xfId="0" applyFont="1" applyFill="1" applyBorder="1" applyAlignment="1">
      <alignment horizontal="center" vertical="center" wrapText="1"/>
    </xf>
    <xf numFmtId="0" fontId="36" fillId="0" borderId="17" xfId="0" applyFont="1" applyFill="1" applyBorder="1" applyAlignment="1">
      <alignment horizontal="center" vertical="center" wrapText="1"/>
    </xf>
    <xf numFmtId="0" fontId="36" fillId="0" borderId="18" xfId="0" applyFont="1" applyFill="1" applyBorder="1" applyAlignment="1">
      <alignment horizontal="center" vertical="center" wrapText="1"/>
    </xf>
    <xf numFmtId="0" fontId="36" fillId="0" borderId="4" xfId="0" applyFont="1" applyFill="1" applyBorder="1" applyAlignment="1">
      <alignment horizontal="center" vertical="center" shrinkToFit="1"/>
    </xf>
    <xf numFmtId="0" fontId="36" fillId="0" borderId="35" xfId="0" applyFont="1" applyFill="1" applyBorder="1" applyAlignment="1">
      <alignment horizontal="center" vertical="center" shrinkToFit="1"/>
    </xf>
    <xf numFmtId="0" fontId="36" fillId="0" borderId="4" xfId="0" applyFont="1" applyFill="1" applyBorder="1" applyAlignment="1">
      <alignment horizontal="center" vertical="center" wrapText="1"/>
    </xf>
    <xf numFmtId="0" fontId="36" fillId="0" borderId="35" xfId="0" applyFont="1" applyFill="1" applyBorder="1" applyAlignment="1">
      <alignment horizontal="center" vertical="center" wrapText="1"/>
    </xf>
    <xf numFmtId="0" fontId="36" fillId="0" borderId="19" xfId="0" applyFont="1" applyFill="1" applyBorder="1" applyAlignment="1">
      <alignment horizontal="center" vertical="center"/>
    </xf>
    <xf numFmtId="0" fontId="36" fillId="0" borderId="18" xfId="0" applyFont="1" applyFill="1" applyBorder="1" applyAlignment="1">
      <alignment horizontal="center" vertical="center"/>
    </xf>
    <xf numFmtId="179" fontId="36" fillId="0" borderId="4" xfId="1553" applyNumberFormat="1" applyFont="1" applyFill="1" applyBorder="1" applyAlignment="1">
      <alignment horizontal="right" vertical="center" shrinkToFit="1"/>
    </xf>
    <xf numFmtId="0" fontId="0" fillId="0" borderId="37" xfId="0" applyBorder="1" applyAlignment="1">
      <alignment horizontal="right" vertical="center" shrinkToFit="1"/>
    </xf>
    <xf numFmtId="0" fontId="0" fillId="0" borderId="35" xfId="0" applyBorder="1" applyAlignment="1">
      <alignment horizontal="right" vertical="center" shrinkToFit="1"/>
    </xf>
    <xf numFmtId="179" fontId="36" fillId="0" borderId="37" xfId="1553" applyNumberFormat="1" applyFont="1" applyFill="1" applyBorder="1" applyAlignment="1">
      <alignment horizontal="right" vertical="center" shrinkToFit="1"/>
    </xf>
    <xf numFmtId="179" fontId="36" fillId="0" borderId="35" xfId="1553" applyNumberFormat="1" applyFont="1" applyFill="1" applyBorder="1" applyAlignment="1">
      <alignment horizontal="right" vertical="center" shrinkToFit="1"/>
    </xf>
    <xf numFmtId="0" fontId="36" fillId="27" borderId="3" xfId="0" applyFont="1" applyFill="1" applyBorder="1" applyAlignment="1">
      <alignment horizontal="center" vertical="center" wrapText="1"/>
    </xf>
    <xf numFmtId="0" fontId="36" fillId="27" borderId="19" xfId="0" applyFont="1" applyFill="1" applyBorder="1" applyAlignment="1">
      <alignment horizontal="center" vertical="center" wrapText="1"/>
    </xf>
    <xf numFmtId="0" fontId="36" fillId="27" borderId="17" xfId="0" applyFont="1" applyFill="1" applyBorder="1" applyAlignment="1">
      <alignment horizontal="center" vertical="center" wrapText="1"/>
    </xf>
    <xf numFmtId="0" fontId="36" fillId="27" borderId="18" xfId="0" applyFont="1" applyFill="1" applyBorder="1" applyAlignment="1">
      <alignment horizontal="center" vertical="center" wrapText="1"/>
    </xf>
    <xf numFmtId="0" fontId="36" fillId="0" borderId="93" xfId="0" applyFont="1" applyFill="1" applyBorder="1" applyAlignment="1">
      <alignment horizontal="center" vertical="center"/>
    </xf>
    <xf numFmtId="0" fontId="36" fillId="0" borderId="94" xfId="0" applyFont="1" applyFill="1" applyBorder="1" applyAlignment="1">
      <alignment horizontal="center" vertical="center"/>
    </xf>
    <xf numFmtId="0" fontId="36" fillId="0" borderId="80" xfId="0" applyFont="1" applyFill="1" applyBorder="1" applyAlignment="1">
      <alignment horizontal="center" vertical="center"/>
    </xf>
    <xf numFmtId="0" fontId="36" fillId="0" borderId="81" xfId="0" applyFont="1" applyFill="1" applyBorder="1" applyAlignment="1">
      <alignment horizontal="center" vertical="center"/>
    </xf>
    <xf numFmtId="0" fontId="36" fillId="0" borderId="5" xfId="0" applyFont="1" applyFill="1" applyBorder="1" applyAlignment="1">
      <alignment horizontal="center" vertical="center"/>
    </xf>
    <xf numFmtId="0" fontId="36" fillId="0" borderId="6" xfId="0" applyFont="1" applyFill="1" applyBorder="1" applyAlignment="1">
      <alignment horizontal="center" vertical="center"/>
    </xf>
    <xf numFmtId="0" fontId="36" fillId="27" borderId="21" xfId="0" applyFont="1" applyFill="1" applyBorder="1" applyAlignment="1">
      <alignment horizontal="center" vertical="center" wrapText="1"/>
    </xf>
    <xf numFmtId="0" fontId="36" fillId="27" borderId="24" xfId="0" applyFont="1" applyFill="1" applyBorder="1" applyAlignment="1">
      <alignment horizontal="center" vertical="center" wrapText="1"/>
    </xf>
    <xf numFmtId="0" fontId="36" fillId="27" borderId="22" xfId="0" applyFont="1" applyFill="1" applyBorder="1" applyAlignment="1">
      <alignment horizontal="center" vertical="center" wrapText="1"/>
    </xf>
    <xf numFmtId="0" fontId="36" fillId="27" borderId="26" xfId="0" applyFont="1" applyFill="1" applyBorder="1" applyAlignment="1">
      <alignment horizontal="center" vertical="center" wrapText="1"/>
    </xf>
    <xf numFmtId="0" fontId="36" fillId="27" borderId="3" xfId="0" applyFont="1" applyFill="1" applyBorder="1" applyAlignment="1">
      <alignment horizontal="center" vertical="center"/>
    </xf>
    <xf numFmtId="179" fontId="36" fillId="0" borderId="76" xfId="1553" applyNumberFormat="1" applyFont="1" applyFill="1" applyBorder="1" applyAlignment="1">
      <alignment horizontal="right" vertical="center" shrinkToFit="1"/>
    </xf>
    <xf numFmtId="179" fontId="36" fillId="0" borderId="79" xfId="1553" applyNumberFormat="1" applyFont="1" applyFill="1" applyBorder="1" applyAlignment="1">
      <alignment horizontal="right" vertical="center" shrinkToFit="1"/>
    </xf>
    <xf numFmtId="179" fontId="36" fillId="0" borderId="7" xfId="1553" applyNumberFormat="1" applyFont="1" applyFill="1" applyBorder="1" applyAlignment="1">
      <alignment horizontal="right" vertical="center" shrinkToFit="1"/>
    </xf>
    <xf numFmtId="179" fontId="36" fillId="0" borderId="37" xfId="1553" applyNumberFormat="1" applyFont="1" applyFill="1" applyBorder="1" applyAlignment="1">
      <alignment horizontal="center" vertical="center" shrinkToFit="1"/>
    </xf>
    <xf numFmtId="179" fontId="36" fillId="0" borderId="35" xfId="1553" applyNumberFormat="1" applyFont="1" applyFill="1" applyBorder="1" applyAlignment="1">
      <alignment horizontal="center" vertical="center" shrinkToFit="1"/>
    </xf>
    <xf numFmtId="0" fontId="36" fillId="0" borderId="3" xfId="0" applyFont="1" applyBorder="1" applyAlignment="1">
      <alignment horizontal="center" vertical="center"/>
    </xf>
    <xf numFmtId="0" fontId="36" fillId="0" borderId="3" xfId="1549" applyFont="1" applyFill="1" applyBorder="1" applyAlignment="1">
      <alignment horizontal="center" vertical="center" wrapText="1"/>
    </xf>
    <xf numFmtId="0" fontId="36" fillId="0" borderId="3" xfId="0" applyFont="1" applyBorder="1" applyAlignment="1">
      <alignment horizontal="center" vertical="center" wrapText="1"/>
    </xf>
    <xf numFmtId="0" fontId="36" fillId="0" borderId="19" xfId="1549" applyFont="1" applyFill="1" applyBorder="1" applyAlignment="1">
      <alignment horizontal="center" vertical="center" wrapText="1"/>
    </xf>
    <xf numFmtId="0" fontId="36" fillId="0" borderId="17" xfId="1549" applyFont="1" applyFill="1" applyBorder="1" applyAlignment="1">
      <alignment horizontal="center" vertical="center" wrapText="1"/>
    </xf>
    <xf numFmtId="0" fontId="36" fillId="0" borderId="18" xfId="1549" applyFont="1" applyFill="1" applyBorder="1" applyAlignment="1">
      <alignment horizontal="center" vertical="center" wrapText="1"/>
    </xf>
    <xf numFmtId="0" fontId="36" fillId="0" borderId="3" xfId="0" applyFont="1" applyFill="1" applyBorder="1" applyAlignment="1">
      <alignment horizontal="center" vertical="center" shrinkToFit="1"/>
    </xf>
    <xf numFmtId="0" fontId="36" fillId="0" borderId="3" xfId="0" applyFont="1" applyFill="1" applyBorder="1" applyAlignment="1">
      <alignment vertical="center" shrinkToFit="1"/>
    </xf>
    <xf numFmtId="179" fontId="36" fillId="0" borderId="3" xfId="1553" applyNumberFormat="1" applyFont="1" applyFill="1" applyBorder="1" applyAlignment="1">
      <alignment horizontal="right" vertical="center" shrinkToFit="1"/>
    </xf>
    <xf numFmtId="0" fontId="36" fillId="0" borderId="37" xfId="0" applyFont="1" applyFill="1" applyBorder="1" applyAlignment="1">
      <alignment horizontal="center" vertical="center" shrinkToFit="1"/>
    </xf>
    <xf numFmtId="0" fontId="36" fillId="0" borderId="76" xfId="0" applyFont="1" applyFill="1" applyBorder="1" applyAlignment="1">
      <alignment horizontal="center" vertical="center" shrinkToFit="1"/>
    </xf>
    <xf numFmtId="0" fontId="36" fillId="0" borderId="79" xfId="0" applyFont="1" applyFill="1" applyBorder="1" applyAlignment="1">
      <alignment horizontal="center" vertical="center" shrinkToFit="1"/>
    </xf>
    <xf numFmtId="0" fontId="36" fillId="0" borderId="54" xfId="0" applyFont="1" applyFill="1" applyBorder="1" applyAlignment="1">
      <alignment horizontal="center" vertical="center" shrinkToFit="1"/>
    </xf>
    <xf numFmtId="0" fontId="36" fillId="0" borderId="100" xfId="0" applyFont="1" applyFill="1" applyBorder="1" applyAlignment="1">
      <alignment horizontal="center" vertical="center" shrinkToFit="1"/>
    </xf>
    <xf numFmtId="0" fontId="36" fillId="0" borderId="23" xfId="0" applyFont="1" applyFill="1" applyBorder="1" applyAlignment="1">
      <alignment horizontal="center" vertical="center" shrinkToFit="1"/>
    </xf>
    <xf numFmtId="0" fontId="36" fillId="0" borderId="52" xfId="0" applyFont="1" applyFill="1" applyBorder="1" applyAlignment="1">
      <alignment horizontal="center" vertical="center" shrinkToFit="1"/>
    </xf>
    <xf numFmtId="0" fontId="36" fillId="0" borderId="22" xfId="0" applyFont="1" applyFill="1" applyBorder="1" applyAlignment="1">
      <alignment horizontal="center" vertical="center" shrinkToFit="1"/>
    </xf>
    <xf numFmtId="0" fontId="36" fillId="0" borderId="26" xfId="0" applyFont="1" applyFill="1" applyBorder="1" applyAlignment="1">
      <alignment horizontal="center" vertical="center" shrinkToFit="1"/>
    </xf>
    <xf numFmtId="0" fontId="36" fillId="0" borderId="4" xfId="0" applyFont="1" applyFill="1" applyBorder="1" applyAlignment="1">
      <alignment vertical="center" shrinkToFit="1"/>
    </xf>
    <xf numFmtId="0" fontId="36" fillId="0" borderId="37" xfId="0" applyFont="1" applyFill="1" applyBorder="1" applyAlignment="1">
      <alignment vertical="center" shrinkToFit="1"/>
    </xf>
    <xf numFmtId="0" fontId="36" fillId="0" borderId="35" xfId="0" applyFont="1" applyFill="1" applyBorder="1" applyAlignment="1">
      <alignment vertical="center" shrinkToFit="1"/>
    </xf>
    <xf numFmtId="0" fontId="36" fillId="0" borderId="76" xfId="0" applyFont="1" applyFill="1" applyBorder="1" applyAlignment="1">
      <alignment vertical="center" shrinkToFit="1"/>
    </xf>
    <xf numFmtId="0" fontId="36" fillId="0" borderId="79" xfId="0" applyFont="1" applyFill="1" applyBorder="1" applyAlignment="1">
      <alignment vertical="center" shrinkToFit="1"/>
    </xf>
    <xf numFmtId="0" fontId="36" fillId="27" borderId="19" xfId="1550" applyNumberFormat="1" applyFont="1" applyFill="1" applyBorder="1" applyAlignment="1">
      <alignment horizontal="center" vertical="center" shrinkToFit="1"/>
    </xf>
    <xf numFmtId="0" fontId="36" fillId="27" borderId="18" xfId="1550" applyNumberFormat="1" applyFont="1" applyFill="1" applyBorder="1" applyAlignment="1">
      <alignment horizontal="center" vertical="center" shrinkToFit="1"/>
    </xf>
    <xf numFmtId="0" fontId="36" fillId="27" borderId="4" xfId="1550" applyFont="1" applyFill="1" applyBorder="1" applyAlignment="1">
      <alignment horizontal="center" vertical="center"/>
    </xf>
    <xf numFmtId="0" fontId="36" fillId="27" borderId="35" xfId="1550" applyFont="1" applyFill="1" applyBorder="1" applyAlignment="1">
      <alignment horizontal="center" vertical="center"/>
    </xf>
    <xf numFmtId="0" fontId="36" fillId="27" borderId="3" xfId="1550" applyNumberFormat="1" applyFont="1" applyFill="1" applyBorder="1" applyAlignment="1">
      <alignment horizontal="center" vertical="center"/>
    </xf>
    <xf numFmtId="0" fontId="41" fillId="44" borderId="3"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41" fillId="0" borderId="3" xfId="0" applyFont="1" applyBorder="1" applyAlignment="1">
      <alignment horizontal="left" vertical="center" wrapText="1"/>
    </xf>
    <xf numFmtId="0" fontId="41" fillId="0" borderId="4" xfId="0" applyFont="1" applyBorder="1" applyAlignment="1">
      <alignment horizontal="left" vertical="center"/>
    </xf>
    <xf numFmtId="0" fontId="41" fillId="0" borderId="37" xfId="0" applyFont="1" applyBorder="1" applyAlignment="1">
      <alignment horizontal="left" vertical="center"/>
    </xf>
    <xf numFmtId="0" fontId="41" fillId="0" borderId="35" xfId="0" applyFont="1" applyBorder="1" applyAlignment="1">
      <alignment horizontal="left" vertical="center"/>
    </xf>
    <xf numFmtId="0" fontId="41" fillId="43" borderId="31" xfId="0" applyFont="1" applyFill="1" applyBorder="1" applyAlignment="1">
      <alignment horizontal="center" vertical="center" wrapText="1"/>
    </xf>
    <xf numFmtId="0" fontId="41" fillId="43" borderId="102" xfId="0" applyFont="1" applyFill="1" applyBorder="1" applyAlignment="1">
      <alignment horizontal="center" vertical="center" wrapText="1"/>
    </xf>
    <xf numFmtId="0" fontId="41" fillId="43" borderId="55" xfId="0" applyFont="1" applyFill="1" applyBorder="1" applyAlignment="1">
      <alignment horizontal="center" vertical="center" wrapText="1"/>
    </xf>
    <xf numFmtId="0" fontId="41" fillId="43" borderId="32" xfId="0" applyFont="1" applyFill="1" applyBorder="1" applyAlignment="1">
      <alignment horizontal="center" vertical="center" wrapText="1"/>
    </xf>
    <xf numFmtId="0" fontId="41" fillId="43" borderId="86" xfId="0" applyFont="1" applyFill="1" applyBorder="1" applyAlignment="1">
      <alignment horizontal="center" vertical="center" wrapText="1"/>
    </xf>
    <xf numFmtId="0" fontId="41" fillId="43" borderId="73" xfId="0" applyFont="1" applyFill="1" applyBorder="1" applyAlignment="1">
      <alignment horizontal="center" vertical="center" wrapText="1"/>
    </xf>
    <xf numFmtId="0" fontId="41" fillId="0" borderId="3" xfId="0" applyFont="1" applyBorder="1" applyAlignment="1">
      <alignment horizontal="center" vertical="center" wrapText="1"/>
    </xf>
    <xf numFmtId="0" fontId="41" fillId="0" borderId="4" xfId="1550" applyFont="1" applyBorder="1" applyAlignment="1">
      <alignment horizontal="center" vertical="center"/>
    </xf>
    <xf numFmtId="0" fontId="41" fillId="0" borderId="37" xfId="1550" applyFont="1" applyBorder="1" applyAlignment="1">
      <alignment horizontal="center" vertical="center"/>
    </xf>
    <xf numFmtId="0" fontId="41" fillId="0" borderId="35" xfId="1550" applyFont="1" applyBorder="1" applyAlignment="1">
      <alignment horizontal="center" vertical="center"/>
    </xf>
    <xf numFmtId="0" fontId="41" fillId="43" borderId="33" xfId="0" applyFont="1" applyFill="1" applyBorder="1" applyAlignment="1">
      <alignment horizontal="center" vertical="center" wrapText="1"/>
    </xf>
    <xf numFmtId="0" fontId="41" fillId="43" borderId="101" xfId="0" applyFont="1" applyFill="1" applyBorder="1" applyAlignment="1">
      <alignment horizontal="center" vertical="center" wrapText="1"/>
    </xf>
    <xf numFmtId="0" fontId="41" fillId="43" borderId="72" xfId="0" applyFont="1" applyFill="1" applyBorder="1" applyAlignment="1">
      <alignment horizontal="center" vertical="center" wrapText="1"/>
    </xf>
    <xf numFmtId="0" fontId="41" fillId="45" borderId="4" xfId="0" applyFont="1" applyFill="1" applyBorder="1" applyAlignment="1">
      <alignment horizontal="center" vertical="center" wrapText="1"/>
    </xf>
    <xf numFmtId="0" fontId="41" fillId="45" borderId="37" xfId="0" applyFont="1" applyFill="1" applyBorder="1" applyAlignment="1">
      <alignment horizontal="center" vertical="center" wrapText="1"/>
    </xf>
    <xf numFmtId="0" fontId="41" fillId="45" borderId="35" xfId="0" applyFont="1" applyFill="1" applyBorder="1" applyAlignment="1">
      <alignment horizontal="center" vertical="center" wrapText="1"/>
    </xf>
    <xf numFmtId="0" fontId="41" fillId="0" borderId="99" xfId="0" applyFont="1" applyBorder="1" applyAlignment="1">
      <alignment horizontal="left" vertical="center" wrapText="1"/>
    </xf>
    <xf numFmtId="0" fontId="41" fillId="0" borderId="97" xfId="0" applyFont="1" applyBorder="1" applyAlignment="1">
      <alignment horizontal="left" vertical="center" wrapText="1"/>
    </xf>
    <xf numFmtId="0" fontId="41" fillId="0" borderId="21" xfId="0" applyFont="1" applyBorder="1" applyAlignment="1">
      <alignment horizontal="left" vertical="center" wrapText="1"/>
    </xf>
    <xf numFmtId="0" fontId="41" fillId="0" borderId="24" xfId="0" applyFont="1" applyBorder="1" applyAlignment="1">
      <alignment horizontal="left" vertical="center" wrapText="1"/>
    </xf>
    <xf numFmtId="0" fontId="41" fillId="45" borderId="32" xfId="0" applyFont="1" applyFill="1" applyBorder="1" applyAlignment="1">
      <alignment horizontal="center" vertical="center" wrapText="1"/>
    </xf>
    <xf numFmtId="0" fontId="41" fillId="45" borderId="73" xfId="0" applyFont="1" applyFill="1" applyBorder="1" applyAlignment="1">
      <alignment horizontal="center" vertical="center" wrapText="1"/>
    </xf>
    <xf numFmtId="0" fontId="41" fillId="45" borderId="31" xfId="0" applyFont="1" applyFill="1" applyBorder="1" applyAlignment="1">
      <alignment horizontal="center" vertical="center" wrapText="1"/>
    </xf>
    <xf numFmtId="0" fontId="41" fillId="45" borderId="55" xfId="0" applyFont="1" applyFill="1" applyBorder="1" applyAlignment="1">
      <alignment horizontal="center" vertical="center" wrapText="1"/>
    </xf>
    <xf numFmtId="0" fontId="41" fillId="0" borderId="4" xfId="0" applyFont="1" applyBorder="1" applyAlignment="1">
      <alignment horizontal="left" vertical="center" wrapText="1"/>
    </xf>
    <xf numFmtId="0" fontId="41" fillId="45" borderId="102" xfId="0" applyFont="1" applyFill="1" applyBorder="1" applyAlignment="1">
      <alignment horizontal="center" vertical="center" wrapText="1"/>
    </xf>
    <xf numFmtId="0" fontId="41" fillId="45" borderId="86" xfId="0" applyFont="1" applyFill="1" applyBorder="1" applyAlignment="1">
      <alignment horizontal="center" vertical="center" wrapText="1"/>
    </xf>
    <xf numFmtId="0" fontId="41" fillId="0" borderId="41" xfId="0" applyFont="1" applyBorder="1" applyAlignment="1">
      <alignment horizontal="left" vertical="center" wrapText="1"/>
    </xf>
    <xf numFmtId="0" fontId="41" fillId="0" borderId="35" xfId="0" applyFont="1" applyBorder="1" applyAlignment="1">
      <alignment horizontal="left" vertical="center" wrapText="1"/>
    </xf>
    <xf numFmtId="0" fontId="41" fillId="45" borderId="33" xfId="0" applyFont="1" applyFill="1" applyBorder="1" applyAlignment="1">
      <alignment horizontal="center" vertical="center" wrapText="1"/>
    </xf>
    <xf numFmtId="0" fontId="41" fillId="45" borderId="101" xfId="0" applyFont="1" applyFill="1" applyBorder="1" applyAlignment="1">
      <alignment horizontal="center" vertical="center" wrapText="1"/>
    </xf>
    <xf numFmtId="0" fontId="41" fillId="45" borderId="72" xfId="0" applyFont="1" applyFill="1" applyBorder="1" applyAlignment="1">
      <alignment horizontal="center" vertical="center" wrapText="1"/>
    </xf>
    <xf numFmtId="0" fontId="41" fillId="42" borderId="4" xfId="0" applyFont="1" applyFill="1" applyBorder="1" applyAlignment="1">
      <alignment horizontal="center" vertical="center" wrapText="1"/>
    </xf>
    <xf numFmtId="0" fontId="41" fillId="42" borderId="37" xfId="0" applyFont="1" applyFill="1" applyBorder="1" applyAlignment="1">
      <alignment horizontal="center" vertical="center" wrapText="1"/>
    </xf>
    <xf numFmtId="0" fontId="41" fillId="42" borderId="35" xfId="0" applyFont="1" applyFill="1" applyBorder="1" applyAlignment="1">
      <alignment horizontal="center" vertical="center" wrapText="1"/>
    </xf>
    <xf numFmtId="0" fontId="41" fillId="27" borderId="21" xfId="1550" applyFont="1" applyFill="1" applyBorder="1" applyAlignment="1">
      <alignment horizontal="center" vertical="center" shrinkToFit="1"/>
    </xf>
    <xf numFmtId="0" fontId="41" fillId="27" borderId="22" xfId="1550" applyFont="1" applyFill="1" applyBorder="1" applyAlignment="1">
      <alignment horizontal="center" vertical="center" shrinkToFit="1"/>
    </xf>
    <xf numFmtId="0" fontId="41" fillId="27" borderId="3" xfId="1550" applyFont="1" applyFill="1" applyBorder="1" applyAlignment="1">
      <alignment horizontal="center" vertical="center" wrapText="1"/>
    </xf>
    <xf numFmtId="0" fontId="41" fillId="27" borderId="4" xfId="1550" applyFont="1" applyFill="1" applyBorder="1" applyAlignment="1">
      <alignment horizontal="center" vertical="center" wrapText="1" shrinkToFit="1"/>
    </xf>
    <xf numFmtId="0" fontId="41" fillId="27" borderId="35" xfId="1550" applyFont="1" applyFill="1" applyBorder="1" applyAlignment="1">
      <alignment horizontal="center" vertical="center" wrapText="1" shrinkToFit="1"/>
    </xf>
    <xf numFmtId="0" fontId="36" fillId="27" borderId="4" xfId="1550" applyFont="1" applyFill="1" applyBorder="1" applyAlignment="1">
      <alignment horizontal="center" vertical="center" shrinkToFit="1"/>
    </xf>
    <xf numFmtId="0" fontId="36" fillId="27" borderId="35" xfId="1550" applyFont="1" applyFill="1" applyBorder="1" applyAlignment="1">
      <alignment horizontal="center" vertical="center" shrinkToFit="1"/>
    </xf>
    <xf numFmtId="0" fontId="36" fillId="27" borderId="17" xfId="1550" applyFont="1" applyFill="1" applyBorder="1" applyAlignment="1">
      <alignment horizontal="center" vertical="center"/>
    </xf>
    <xf numFmtId="0" fontId="36" fillId="27" borderId="17" xfId="1550" applyNumberFormat="1" applyFont="1" applyFill="1" applyBorder="1" applyAlignment="1">
      <alignment horizontal="center" vertical="center" shrinkToFit="1"/>
    </xf>
    <xf numFmtId="0" fontId="36" fillId="0" borderId="19"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54" xfId="0" applyFont="1" applyFill="1" applyBorder="1" applyAlignment="1">
      <alignment horizontal="center" vertical="center"/>
    </xf>
    <xf numFmtId="0" fontId="36" fillId="0" borderId="100"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52" xfId="0" applyFont="1" applyFill="1" applyBorder="1" applyAlignment="1">
      <alignment horizontal="center" vertical="center"/>
    </xf>
    <xf numFmtId="0" fontId="36" fillId="0" borderId="22" xfId="0" applyFont="1" applyFill="1" applyBorder="1" applyAlignment="1">
      <alignment horizontal="center" vertical="center"/>
    </xf>
    <xf numFmtId="0" fontId="36" fillId="0" borderId="26" xfId="0" applyFont="1" applyFill="1" applyBorder="1" applyAlignment="1">
      <alignment horizontal="center" vertical="center"/>
    </xf>
    <xf numFmtId="0" fontId="36" fillId="0" borderId="110" xfId="0" applyFont="1" applyFill="1" applyBorder="1" applyAlignment="1">
      <alignment horizontal="center" vertical="center" shrinkToFit="1"/>
    </xf>
    <xf numFmtId="0" fontId="36" fillId="0" borderId="110" xfId="0" applyFont="1" applyFill="1" applyBorder="1" applyAlignment="1">
      <alignment vertical="center" shrinkToFit="1"/>
    </xf>
    <xf numFmtId="179" fontId="36" fillId="0" borderId="60" xfId="1553" applyNumberFormat="1" applyFont="1" applyFill="1" applyBorder="1" applyAlignment="1">
      <alignment horizontal="right" vertical="center" shrinkToFit="1"/>
    </xf>
    <xf numFmtId="0" fontId="36" fillId="0" borderId="3" xfId="1386" applyFont="1" applyFill="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37" xfId="1386" applyFont="1" applyFill="1" applyBorder="1" applyAlignment="1">
      <alignment horizontal="center" vertical="center" shrinkToFit="1"/>
    </xf>
    <xf numFmtId="0" fontId="36" fillId="0" borderId="35" xfId="1386" applyFont="1" applyFill="1" applyBorder="1" applyAlignment="1">
      <alignment horizontal="center" vertical="center" shrinkToFit="1"/>
    </xf>
    <xf numFmtId="0" fontId="36" fillId="27" borderId="4" xfId="0" applyFont="1" applyFill="1" applyBorder="1" applyAlignment="1">
      <alignment horizontal="center" vertical="center" wrapText="1" shrinkToFit="1"/>
    </xf>
    <xf numFmtId="0" fontId="36" fillId="0" borderId="4" xfId="1386" applyFont="1" applyFill="1" applyBorder="1" applyAlignment="1">
      <alignment vertical="center" shrinkToFit="1"/>
    </xf>
    <xf numFmtId="0" fontId="36" fillId="0" borderId="37" xfId="1386" applyFont="1" applyFill="1" applyBorder="1" applyAlignment="1">
      <alignment vertical="center" shrinkToFit="1"/>
    </xf>
    <xf numFmtId="0" fontId="36" fillId="0" borderId="35" xfId="1386" applyFont="1" applyFill="1" applyBorder="1" applyAlignment="1">
      <alignment vertical="center" shrinkToFit="1"/>
    </xf>
    <xf numFmtId="0" fontId="36" fillId="0" borderId="3" xfId="1386" applyFont="1" applyFill="1" applyBorder="1" applyAlignment="1">
      <alignment vertical="center" shrinkToFit="1"/>
    </xf>
    <xf numFmtId="0" fontId="36" fillId="0" borderId="54" xfId="1386" applyFont="1" applyFill="1" applyBorder="1" applyAlignment="1">
      <alignment horizontal="center" vertical="center"/>
    </xf>
    <xf numFmtId="0" fontId="36" fillId="0" borderId="100" xfId="1386" applyFont="1" applyFill="1" applyBorder="1" applyAlignment="1">
      <alignment horizontal="center" vertical="center"/>
    </xf>
    <xf numFmtId="0" fontId="36" fillId="0" borderId="23" xfId="1386" applyFont="1" applyFill="1" applyBorder="1" applyAlignment="1">
      <alignment horizontal="center" vertical="center"/>
    </xf>
    <xf numFmtId="0" fontId="36" fillId="0" borderId="52" xfId="1386" applyFont="1" applyFill="1" applyBorder="1" applyAlignment="1">
      <alignment horizontal="center" vertical="center"/>
    </xf>
    <xf numFmtId="0" fontId="36" fillId="0" borderId="22" xfId="1386" applyFont="1" applyFill="1" applyBorder="1" applyAlignment="1">
      <alignment horizontal="center" vertical="center"/>
    </xf>
    <xf numFmtId="0" fontId="36" fillId="0" borderId="26" xfId="1386" applyFont="1" applyFill="1" applyBorder="1" applyAlignment="1">
      <alignment horizontal="center" vertical="center"/>
    </xf>
    <xf numFmtId="0" fontId="36" fillId="0" borderId="110" xfId="1386" applyFont="1" applyFill="1" applyBorder="1" applyAlignment="1">
      <alignment horizontal="center" vertical="center" shrinkToFit="1"/>
    </xf>
    <xf numFmtId="0" fontId="36" fillId="0" borderId="110" xfId="1386" applyFont="1" applyFill="1" applyBorder="1" applyAlignment="1">
      <alignment vertical="center" shrinkToFit="1"/>
    </xf>
    <xf numFmtId="179" fontId="36" fillId="0" borderId="4" xfId="1386" applyNumberFormat="1" applyFont="1" applyFill="1" applyBorder="1" applyAlignment="1">
      <alignment horizontal="right" vertical="center" shrinkToFit="1"/>
    </xf>
    <xf numFmtId="179" fontId="36" fillId="0" borderId="37" xfId="1386" applyNumberFormat="1" applyFont="1" applyFill="1" applyBorder="1" applyAlignment="1">
      <alignment horizontal="right" vertical="center" shrinkToFit="1"/>
    </xf>
    <xf numFmtId="179" fontId="36" fillId="0" borderId="35" xfId="1386" applyNumberFormat="1" applyFont="1" applyFill="1" applyBorder="1" applyAlignment="1">
      <alignment horizontal="right" vertical="center" shrinkToFit="1"/>
    </xf>
    <xf numFmtId="179" fontId="36" fillId="0" borderId="31" xfId="1386" applyNumberFormat="1" applyFont="1" applyFill="1" applyBorder="1" applyAlignment="1">
      <alignment horizontal="right" vertical="center" shrinkToFit="1"/>
    </xf>
    <xf numFmtId="179" fontId="36" fillId="46" borderId="102" xfId="1386" applyNumberFormat="1" applyFont="1" applyFill="1" applyBorder="1" applyAlignment="1">
      <alignment horizontal="right" vertical="center" shrinkToFit="1"/>
    </xf>
    <xf numFmtId="179" fontId="36" fillId="46" borderId="55" xfId="1386" applyNumberFormat="1" applyFont="1" applyFill="1" applyBorder="1" applyAlignment="1">
      <alignment horizontal="right" vertical="center" shrinkToFit="1"/>
    </xf>
    <xf numFmtId="179" fontId="36" fillId="0" borderId="21" xfId="1386" applyNumberFormat="1" applyFont="1" applyFill="1" applyBorder="1" applyAlignment="1">
      <alignment horizontal="right" vertical="center" shrinkToFit="1"/>
    </xf>
    <xf numFmtId="179" fontId="36" fillId="0" borderId="23" xfId="1386" applyNumberFormat="1" applyFont="1" applyFill="1" applyBorder="1" applyAlignment="1">
      <alignment horizontal="right" vertical="center" shrinkToFit="1"/>
    </xf>
    <xf numFmtId="179" fontId="36" fillId="0" borderId="22" xfId="1386" applyNumberFormat="1" applyFont="1" applyFill="1" applyBorder="1" applyAlignment="1">
      <alignment horizontal="right" vertical="center" shrinkToFit="1"/>
    </xf>
    <xf numFmtId="179" fontId="36" fillId="0" borderId="102" xfId="1386" applyNumberFormat="1" applyFont="1" applyFill="1" applyBorder="1" applyAlignment="1">
      <alignment horizontal="right" vertical="center" shrinkToFit="1"/>
    </xf>
    <xf numFmtId="179" fontId="36" fillId="0" borderId="55" xfId="1386" applyNumberFormat="1" applyFont="1" applyFill="1" applyBorder="1" applyAlignment="1">
      <alignment horizontal="right" vertical="center" shrinkToFit="1"/>
    </xf>
    <xf numFmtId="179" fontId="36" fillId="46" borderId="23" xfId="1386" applyNumberFormat="1" applyFont="1" applyFill="1" applyBorder="1" applyAlignment="1">
      <alignment horizontal="right" vertical="center" shrinkToFit="1"/>
    </xf>
    <xf numFmtId="179" fontId="36" fillId="46" borderId="22" xfId="1386" applyNumberFormat="1" applyFont="1" applyFill="1" applyBorder="1" applyAlignment="1">
      <alignment horizontal="right" vertical="center" shrinkToFit="1"/>
    </xf>
    <xf numFmtId="179" fontId="36" fillId="0" borderId="54" xfId="1386" applyNumberFormat="1" applyFont="1" applyFill="1" applyBorder="1" applyAlignment="1">
      <alignment horizontal="right" vertical="center" shrinkToFit="1"/>
    </xf>
    <xf numFmtId="0" fontId="36" fillId="0" borderId="54" xfId="1386" applyFont="1" applyFill="1" applyBorder="1" applyAlignment="1">
      <alignment horizontal="center" vertical="center" shrinkToFit="1"/>
    </xf>
    <xf numFmtId="0" fontId="36" fillId="0" borderId="100" xfId="1386" applyFont="1" applyFill="1" applyBorder="1" applyAlignment="1">
      <alignment horizontal="center" vertical="center" shrinkToFit="1"/>
    </xf>
    <xf numFmtId="0" fontId="36" fillId="0" borderId="23" xfId="1386" applyFont="1" applyFill="1" applyBorder="1" applyAlignment="1">
      <alignment horizontal="center" vertical="center" shrinkToFit="1"/>
    </xf>
    <xf numFmtId="0" fontId="36" fillId="0" borderId="52" xfId="1386" applyFont="1" applyFill="1" applyBorder="1" applyAlignment="1">
      <alignment horizontal="center" vertical="center" shrinkToFit="1"/>
    </xf>
    <xf numFmtId="0" fontId="36" fillId="0" borderId="22" xfId="1386" applyFont="1" applyFill="1" applyBorder="1" applyAlignment="1">
      <alignment horizontal="center" vertical="center" shrinkToFit="1"/>
    </xf>
    <xf numFmtId="0" fontId="36" fillId="0" borderId="26" xfId="1386" applyFont="1" applyFill="1" applyBorder="1" applyAlignment="1">
      <alignment horizontal="center" vertical="center" shrinkToFit="1"/>
    </xf>
  </cellXfs>
  <cellStyles count="1917">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3" xr:uid="{00000000-0005-0000-0000-000016000000}"/>
    <cellStyle name="20% - アクセント 1 4 3" xfId="1744"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5" xr:uid="{00000000-0005-0000-0000-000032000000}"/>
    <cellStyle name="20% - アクセント 2 4 3" xfId="1746"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7" xr:uid="{00000000-0005-0000-0000-00004E000000}"/>
    <cellStyle name="20% - アクセント 3 4 3" xfId="1748"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9" xr:uid="{00000000-0005-0000-0000-00006A000000}"/>
    <cellStyle name="20% - アクセント 4 4 3" xfId="1750"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51" xr:uid="{00000000-0005-0000-0000-000086000000}"/>
    <cellStyle name="20% - アクセント 5 4 3" xfId="1752"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3" xr:uid="{00000000-0005-0000-0000-0000A2000000}"/>
    <cellStyle name="20% - アクセント 6 4 3" xfId="1754"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5" xr:uid="{00000000-0005-0000-0000-0000BE000000}"/>
    <cellStyle name="40% - アクセント 1 4 3" xfId="1756"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7" xr:uid="{00000000-0005-0000-0000-0000DA000000}"/>
    <cellStyle name="40% - アクセント 2 4 3" xfId="1758"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9" xr:uid="{00000000-0005-0000-0000-0000F6000000}"/>
    <cellStyle name="40% - アクセント 3 4 3" xfId="1760"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61" xr:uid="{00000000-0005-0000-0000-000012010000}"/>
    <cellStyle name="40% - アクセント 4 4 3" xfId="1762"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3" xr:uid="{00000000-0005-0000-0000-00002E010000}"/>
    <cellStyle name="40% - アクセント 5 4 3" xfId="1764"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5" xr:uid="{00000000-0005-0000-0000-00004A010000}"/>
    <cellStyle name="40% - アクセント 6 4 3" xfId="1766"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7"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8" xr:uid="{00000000-0005-0000-0000-0000CA020000}"/>
    <cellStyle name="どちらでもない 2 3" xfId="1769"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6"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7" xr:uid="{00000000-0005-0000-0000-0000DE020000}"/>
    <cellStyle name="パーセント 2 2 3" xfId="1578"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79" xr:uid="{00000000-0005-0000-0000-0000E8020000}"/>
    <cellStyle name="パーセント 2 4 3" xfId="1580" xr:uid="{00000000-0005-0000-0000-0000E9020000}"/>
    <cellStyle name="パーセント 2 4 3 2" xfId="1581" xr:uid="{00000000-0005-0000-0000-0000EA020000}"/>
    <cellStyle name="パーセント 3" xfId="708" xr:uid="{00000000-0005-0000-0000-0000EB020000}"/>
    <cellStyle name="パーセント 3 2" xfId="1560" xr:uid="{00000000-0005-0000-0000-0000EC020000}"/>
    <cellStyle name="パーセント 3 3" xfId="1582" xr:uid="{00000000-0005-0000-0000-0000ED020000}"/>
    <cellStyle name="パーセント 3 3 2" xfId="1583" xr:uid="{00000000-0005-0000-0000-0000EE020000}"/>
    <cellStyle name="パーセント 3 3 2 2" xfId="1584" xr:uid="{00000000-0005-0000-0000-0000EF020000}"/>
    <cellStyle name="パーセント 3 3 3" xfId="1585" xr:uid="{00000000-0005-0000-0000-0000F0020000}"/>
    <cellStyle name="パーセント 3 3 3 2" xfId="1586" xr:uid="{00000000-0005-0000-0000-0000F1020000}"/>
    <cellStyle name="パーセント 3 3 4" xfId="1587" xr:uid="{00000000-0005-0000-0000-0000F2020000}"/>
    <cellStyle name="パーセント 3 4" xfId="1588" xr:uid="{00000000-0005-0000-0000-0000F3020000}"/>
    <cellStyle name="パーセント 3 4 2" xfId="1589" xr:uid="{00000000-0005-0000-0000-0000F4020000}"/>
    <cellStyle name="パーセント 3 5" xfId="1590" xr:uid="{00000000-0005-0000-0000-0000F5020000}"/>
    <cellStyle name="パーセント 3 5 2" xfId="1591" xr:uid="{00000000-0005-0000-0000-0000F6020000}"/>
    <cellStyle name="パーセント 4" xfId="709" xr:uid="{00000000-0005-0000-0000-0000F7020000}"/>
    <cellStyle name="パーセント 5" xfId="710" xr:uid="{00000000-0005-0000-0000-0000F8020000}"/>
    <cellStyle name="パーセント 5 2" xfId="1770" xr:uid="{00000000-0005-0000-0000-0000F9020000}"/>
    <cellStyle name="パーセント 6" xfId="1592" xr:uid="{00000000-0005-0000-0000-0000FA020000}"/>
    <cellStyle name="パーセント 7" xfId="1593"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71"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4" xr:uid="{00000000-0005-0000-0000-000010030000}"/>
    <cellStyle name="メモ 2 2 4 2" xfId="1595" xr:uid="{00000000-0005-0000-0000-000011030000}"/>
    <cellStyle name="メモ 2 2 5" xfId="1596" xr:uid="{00000000-0005-0000-0000-000012030000}"/>
    <cellStyle name="メモ 2 2 6" xfId="1597" xr:uid="{00000000-0005-0000-0000-000013030000}"/>
    <cellStyle name="メモ 2 2 6 2" xfId="1598" xr:uid="{00000000-0005-0000-0000-000014030000}"/>
    <cellStyle name="メモ 2 2 7" xfId="1772" xr:uid="{00000000-0005-0000-0000-000015030000}"/>
    <cellStyle name="メモ 2 3" xfId="1773" xr:uid="{00000000-0005-0000-0000-000016030000}"/>
    <cellStyle name="メモ 2 3 2" xfId="1774" xr:uid="{00000000-0005-0000-0000-000017030000}"/>
    <cellStyle name="メモ 2 3 2 2" xfId="1775" xr:uid="{00000000-0005-0000-0000-000018030000}"/>
    <cellStyle name="メモ 2 3 3" xfId="1776" xr:uid="{00000000-0005-0000-0000-000019030000}"/>
    <cellStyle name="メモ 2 3 4" xfId="1777" xr:uid="{00000000-0005-0000-0000-00001A030000}"/>
    <cellStyle name="メモ 2 4" xfId="1778" xr:uid="{00000000-0005-0000-0000-00001B030000}"/>
    <cellStyle name="メモ 2 4 2" xfId="1779" xr:uid="{00000000-0005-0000-0000-00001C030000}"/>
    <cellStyle name="メモ 2 4 2 2" xfId="1780" xr:uid="{00000000-0005-0000-0000-00001D030000}"/>
    <cellStyle name="メモ 2 4 3" xfId="1781" xr:uid="{00000000-0005-0000-0000-00001E030000}"/>
    <cellStyle name="メモ 2 4 4" xfId="1782" xr:uid="{00000000-0005-0000-0000-00001F030000}"/>
    <cellStyle name="メモ 2 5" xfId="1783" xr:uid="{00000000-0005-0000-0000-000020030000}"/>
    <cellStyle name="メモ 2 5 2" xfId="1784" xr:uid="{00000000-0005-0000-0000-000021030000}"/>
    <cellStyle name="メモ 2 5 2 2" xfId="1785" xr:uid="{00000000-0005-0000-0000-000022030000}"/>
    <cellStyle name="メモ 2 5 3" xfId="1786" xr:uid="{00000000-0005-0000-0000-000023030000}"/>
    <cellStyle name="メモ 2 5 4" xfId="1787" xr:uid="{00000000-0005-0000-0000-000024030000}"/>
    <cellStyle name="メモ 2 6" xfId="1788" xr:uid="{00000000-0005-0000-0000-000025030000}"/>
    <cellStyle name="メモ 2 6 2" xfId="1789" xr:uid="{00000000-0005-0000-0000-000026030000}"/>
    <cellStyle name="メモ 2 7" xfId="1790" xr:uid="{00000000-0005-0000-0000-000027030000}"/>
    <cellStyle name="メモ 2 8" xfId="1791" xr:uid="{00000000-0005-0000-0000-000028030000}"/>
    <cellStyle name="メモ 2 9" xfId="1792"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3" xr:uid="{00000000-0005-0000-0000-000035030000}"/>
    <cellStyle name="メモ 3 3" xfId="733" xr:uid="{00000000-0005-0000-0000-000036030000}"/>
    <cellStyle name="メモ 3 3 2" xfId="1397" xr:uid="{00000000-0005-0000-0000-000037030000}"/>
    <cellStyle name="メモ 3 3 2 2" xfId="1794" xr:uid="{00000000-0005-0000-0000-000038030000}"/>
    <cellStyle name="メモ 3 3 3" xfId="1795" xr:uid="{00000000-0005-0000-0000-000039030000}"/>
    <cellStyle name="メモ 3 3 4" xfId="1796" xr:uid="{00000000-0005-0000-0000-00003A030000}"/>
    <cellStyle name="メモ 3 4" xfId="1599" xr:uid="{00000000-0005-0000-0000-00003B030000}"/>
    <cellStyle name="メモ 3 4 2" xfId="1600" xr:uid="{00000000-0005-0000-0000-00003C030000}"/>
    <cellStyle name="メモ 3 4 2 2" xfId="1797" xr:uid="{00000000-0005-0000-0000-00003D030000}"/>
    <cellStyle name="メモ 3 4 3" xfId="1798" xr:uid="{00000000-0005-0000-0000-00003E030000}"/>
    <cellStyle name="メモ 3 4 4" xfId="1799" xr:uid="{00000000-0005-0000-0000-00003F030000}"/>
    <cellStyle name="メモ 3 5" xfId="1601" xr:uid="{00000000-0005-0000-0000-000040030000}"/>
    <cellStyle name="メモ 3 5 2" xfId="1800" xr:uid="{00000000-0005-0000-0000-000041030000}"/>
    <cellStyle name="メモ 3 6" xfId="1602" xr:uid="{00000000-0005-0000-0000-000042030000}"/>
    <cellStyle name="メモ 3 6 2" xfId="1603"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4" xr:uid="{00000000-0005-0000-0000-00004B030000}"/>
    <cellStyle name="メモ 4 4 2" xfId="1605" xr:uid="{00000000-0005-0000-0000-00004C030000}"/>
    <cellStyle name="メモ 4 5" xfId="1606" xr:uid="{00000000-0005-0000-0000-00004D030000}"/>
    <cellStyle name="メモ 4 6" xfId="1607" xr:uid="{00000000-0005-0000-0000-00004E030000}"/>
    <cellStyle name="メモ 4 6 2" xfId="1608" xr:uid="{00000000-0005-0000-0000-00004F030000}"/>
    <cellStyle name="メモ 4 7" xfId="1801" xr:uid="{00000000-0005-0000-0000-000050030000}"/>
    <cellStyle name="メモ 5" xfId="737" xr:uid="{00000000-0005-0000-0000-000051030000}"/>
    <cellStyle name="メモ 5 2" xfId="1802" xr:uid="{00000000-0005-0000-0000-000052030000}"/>
    <cellStyle name="メモ 5 3" xfId="1803"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4"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09" xr:uid="{00000000-0005-0000-0000-0000A0030000}"/>
    <cellStyle name="計算 2 2 4 2" xfId="1610" xr:uid="{00000000-0005-0000-0000-0000A1030000}"/>
    <cellStyle name="計算 2 2 5" xfId="1611" xr:uid="{00000000-0005-0000-0000-0000A2030000}"/>
    <cellStyle name="計算 2 2 6" xfId="1612" xr:uid="{00000000-0005-0000-0000-0000A3030000}"/>
    <cellStyle name="計算 2 2 6 2" xfId="1613" xr:uid="{00000000-0005-0000-0000-0000A4030000}"/>
    <cellStyle name="計算 2 3" xfId="1805" xr:uid="{00000000-0005-0000-0000-0000A5030000}"/>
    <cellStyle name="計算 2 3 2" xfId="1806" xr:uid="{00000000-0005-0000-0000-0000A6030000}"/>
    <cellStyle name="計算 2 3 2 2" xfId="1807" xr:uid="{00000000-0005-0000-0000-0000A7030000}"/>
    <cellStyle name="計算 2 3 3" xfId="1808" xr:uid="{00000000-0005-0000-0000-0000A8030000}"/>
    <cellStyle name="計算 2 4" xfId="1809" xr:uid="{00000000-0005-0000-0000-0000A9030000}"/>
    <cellStyle name="計算 2 4 2" xfId="1810" xr:uid="{00000000-0005-0000-0000-0000AA030000}"/>
    <cellStyle name="計算 2 4 2 2" xfId="1811" xr:uid="{00000000-0005-0000-0000-0000AB030000}"/>
    <cellStyle name="計算 2 4 3" xfId="1812" xr:uid="{00000000-0005-0000-0000-0000AC030000}"/>
    <cellStyle name="計算 2 5" xfId="1813" xr:uid="{00000000-0005-0000-0000-0000AD030000}"/>
    <cellStyle name="計算 2 5 2" xfId="1814" xr:uid="{00000000-0005-0000-0000-0000AE030000}"/>
    <cellStyle name="計算 2 6" xfId="1815"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6" xr:uid="{00000000-0005-0000-0000-0000BD030000}"/>
    <cellStyle name="計算 3 3 3" xfId="1817" xr:uid="{00000000-0005-0000-0000-0000BE030000}"/>
    <cellStyle name="計算 3 4" xfId="1614" xr:uid="{00000000-0005-0000-0000-0000BF030000}"/>
    <cellStyle name="計算 3 4 2" xfId="1615" xr:uid="{00000000-0005-0000-0000-0000C0030000}"/>
    <cellStyle name="計算 3 4 2 2" xfId="1818" xr:uid="{00000000-0005-0000-0000-0000C1030000}"/>
    <cellStyle name="計算 3 4 3" xfId="1819" xr:uid="{00000000-0005-0000-0000-0000C2030000}"/>
    <cellStyle name="計算 3 5" xfId="1616" xr:uid="{00000000-0005-0000-0000-0000C3030000}"/>
    <cellStyle name="計算 3 5 2" xfId="1820" xr:uid="{00000000-0005-0000-0000-0000C4030000}"/>
    <cellStyle name="計算 3 6" xfId="1617" xr:uid="{00000000-0005-0000-0000-0000C5030000}"/>
    <cellStyle name="計算 3 6 2" xfId="1618"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19" xr:uid="{00000000-0005-0000-0000-0000CE030000}"/>
    <cellStyle name="計算 4 4 2" xfId="1620" xr:uid="{00000000-0005-0000-0000-0000CF030000}"/>
    <cellStyle name="計算 4 5" xfId="1621" xr:uid="{00000000-0005-0000-0000-0000D0030000}"/>
    <cellStyle name="計算 4 6" xfId="1622" xr:uid="{00000000-0005-0000-0000-0000D1030000}"/>
    <cellStyle name="計算 4 6 2" xfId="1623"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2" xfId="851" xr:uid="{00000000-0005-0000-0000-0000F3030000}"/>
    <cellStyle name="桁区切り 2 2" xfId="852" xr:uid="{00000000-0005-0000-0000-0000F4030000}"/>
    <cellStyle name="桁区切り 2 2 2" xfId="853" xr:uid="{00000000-0005-0000-0000-0000F5030000}"/>
    <cellStyle name="桁区切り 2 2 2 2" xfId="1624" xr:uid="{00000000-0005-0000-0000-0000F6030000}"/>
    <cellStyle name="桁区切り 2 2 2 2 2" xfId="1625" xr:uid="{00000000-0005-0000-0000-0000F7030000}"/>
    <cellStyle name="桁区切り 2 2 2 3" xfId="1626" xr:uid="{00000000-0005-0000-0000-0000F8030000}"/>
    <cellStyle name="桁区切り 2 2 2 4" xfId="1821" xr:uid="{00000000-0005-0000-0000-0000F9030000}"/>
    <cellStyle name="桁区切り 2 2 3" xfId="1627" xr:uid="{00000000-0005-0000-0000-0000FA030000}"/>
    <cellStyle name="桁区切り 2 2 3 2" xfId="1628" xr:uid="{00000000-0005-0000-0000-0000FB030000}"/>
    <cellStyle name="桁区切り 2 2 3 2 2" xfId="1629" xr:uid="{00000000-0005-0000-0000-0000FC030000}"/>
    <cellStyle name="桁区切り 2 2 3 3" xfId="1630" xr:uid="{00000000-0005-0000-0000-0000FD030000}"/>
    <cellStyle name="桁区切り 2 2 3 3 2" xfId="1631" xr:uid="{00000000-0005-0000-0000-0000FE030000}"/>
    <cellStyle name="桁区切り 2 2 3 4" xfId="1632" xr:uid="{00000000-0005-0000-0000-0000FF030000}"/>
    <cellStyle name="桁区切り 2 2 4" xfId="1633" xr:uid="{00000000-0005-0000-0000-000000040000}"/>
    <cellStyle name="桁区切り 2 2 5" xfId="1822" xr:uid="{00000000-0005-0000-0000-000001040000}"/>
    <cellStyle name="桁区切り 2 3" xfId="854" xr:uid="{00000000-0005-0000-0000-000002040000}"/>
    <cellStyle name="桁区切り 2 3 2" xfId="1634" xr:uid="{00000000-0005-0000-0000-000003040000}"/>
    <cellStyle name="桁区切り 2 3 2 2" xfId="1635" xr:uid="{00000000-0005-0000-0000-000004040000}"/>
    <cellStyle name="桁区切り 2 3 3" xfId="1636" xr:uid="{00000000-0005-0000-0000-000005040000}"/>
    <cellStyle name="桁区切り 2 3 4" xfId="1823" xr:uid="{00000000-0005-0000-0000-000006040000}"/>
    <cellStyle name="桁区切り 2 4" xfId="1415" xr:uid="{00000000-0005-0000-0000-000007040000}"/>
    <cellStyle name="桁区切り 2 4 2" xfId="1824"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7" xr:uid="{00000000-0005-0000-0000-00001C040000}"/>
    <cellStyle name="桁区切り 3 3 2" xfId="1638" xr:uid="{00000000-0005-0000-0000-00001D040000}"/>
    <cellStyle name="桁区切り 3 3 2 2" xfId="1639" xr:uid="{00000000-0005-0000-0000-00001E040000}"/>
    <cellStyle name="桁区切り 3 3 3" xfId="1640" xr:uid="{00000000-0005-0000-0000-00001F040000}"/>
    <cellStyle name="桁区切り 3 4" xfId="1641" xr:uid="{00000000-0005-0000-0000-000020040000}"/>
    <cellStyle name="桁区切り 3 4 2" xfId="1642" xr:uid="{00000000-0005-0000-0000-000021040000}"/>
    <cellStyle name="桁区切り 3 5" xfId="1431" xr:uid="{00000000-0005-0000-0000-000022040000}"/>
    <cellStyle name="桁区切り 3 6" xfId="1825" xr:uid="{00000000-0005-0000-0000-000023040000}"/>
    <cellStyle name="桁区切り 4" xfId="857" xr:uid="{00000000-0005-0000-0000-000024040000}"/>
    <cellStyle name="桁区切り 4 2" xfId="1432" xr:uid="{00000000-0005-0000-0000-000025040000}"/>
    <cellStyle name="桁区切り 4 2 2" xfId="1643" xr:uid="{00000000-0005-0000-0000-000026040000}"/>
    <cellStyle name="桁区切り 4 2 2 2" xfId="1644" xr:uid="{00000000-0005-0000-0000-000027040000}"/>
    <cellStyle name="桁区切り 4 2 3" xfId="1645" xr:uid="{00000000-0005-0000-0000-000028040000}"/>
    <cellStyle name="桁区切り 4 2 4" xfId="1826" xr:uid="{00000000-0005-0000-0000-000029040000}"/>
    <cellStyle name="桁区切り 4 3" xfId="1646" xr:uid="{00000000-0005-0000-0000-00002A040000}"/>
    <cellStyle name="桁区切り 4 3 2" xfId="1647" xr:uid="{00000000-0005-0000-0000-00002B040000}"/>
    <cellStyle name="桁区切り 4 4" xfId="1648" xr:uid="{00000000-0005-0000-0000-00002C040000}"/>
    <cellStyle name="桁区切り 4 5" xfId="1827"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8" xr:uid="{00000000-0005-0000-0000-000033040000}"/>
    <cellStyle name="桁区切り 7" xfId="1435" xr:uid="{00000000-0005-0000-0000-000034040000}"/>
    <cellStyle name="桁区切り 7 2" xfId="1829" xr:uid="{00000000-0005-0000-0000-000035040000}"/>
    <cellStyle name="桁区切り 8" xfId="1436" xr:uid="{00000000-0005-0000-0000-000036040000}"/>
    <cellStyle name="桁区切り 8 2" xfId="1437" xr:uid="{00000000-0005-0000-0000-000037040000}"/>
    <cellStyle name="桁区切り 9" xfId="1649" xr:uid="{00000000-0005-0000-0000-000038040000}"/>
    <cellStyle name="桁区切り 9 2" xfId="1650" xr:uid="{00000000-0005-0000-0000-000039040000}"/>
    <cellStyle name="桁区切り 9 2 2" xfId="1651"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2" xr:uid="{00000000-0005-0000-0000-0000B5040000}"/>
    <cellStyle name="集計 2 2 4 2" xfId="1653" xr:uid="{00000000-0005-0000-0000-0000B6040000}"/>
    <cellStyle name="集計 2 2 5" xfId="1654" xr:uid="{00000000-0005-0000-0000-0000B7040000}"/>
    <cellStyle name="集計 2 2 5 2" xfId="1655" xr:uid="{00000000-0005-0000-0000-0000B8040000}"/>
    <cellStyle name="集計 2 2 6" xfId="1656" xr:uid="{00000000-0005-0000-0000-0000B9040000}"/>
    <cellStyle name="集計 2 3" xfId="1830" xr:uid="{00000000-0005-0000-0000-0000BA040000}"/>
    <cellStyle name="集計 2 3 2" xfId="1831" xr:uid="{00000000-0005-0000-0000-0000BB040000}"/>
    <cellStyle name="集計 2 3 2 2" xfId="1832" xr:uid="{00000000-0005-0000-0000-0000BC040000}"/>
    <cellStyle name="集計 2 3 3" xfId="1833" xr:uid="{00000000-0005-0000-0000-0000BD040000}"/>
    <cellStyle name="集計 2 4" xfId="1834" xr:uid="{00000000-0005-0000-0000-0000BE040000}"/>
    <cellStyle name="集計 2 4 2" xfId="1835" xr:uid="{00000000-0005-0000-0000-0000BF040000}"/>
    <cellStyle name="集計 2 4 2 2" xfId="1836" xr:uid="{00000000-0005-0000-0000-0000C0040000}"/>
    <cellStyle name="集計 2 4 3" xfId="1837" xr:uid="{00000000-0005-0000-0000-0000C1040000}"/>
    <cellStyle name="集計 2 5" xfId="1838" xr:uid="{00000000-0005-0000-0000-0000C2040000}"/>
    <cellStyle name="集計 2 5 2" xfId="1839" xr:uid="{00000000-0005-0000-0000-0000C3040000}"/>
    <cellStyle name="集計 2 6" xfId="1840"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41" xr:uid="{00000000-0005-0000-0000-0000D2040000}"/>
    <cellStyle name="集計 3 3 3" xfId="1842" xr:uid="{00000000-0005-0000-0000-0000D3040000}"/>
    <cellStyle name="集計 3 4" xfId="1657" xr:uid="{00000000-0005-0000-0000-0000D4040000}"/>
    <cellStyle name="集計 3 4 2" xfId="1658" xr:uid="{00000000-0005-0000-0000-0000D5040000}"/>
    <cellStyle name="集計 3 4 2 2" xfId="1843" xr:uid="{00000000-0005-0000-0000-0000D6040000}"/>
    <cellStyle name="集計 3 4 3" xfId="1844" xr:uid="{00000000-0005-0000-0000-0000D7040000}"/>
    <cellStyle name="集計 3 5" xfId="1659" xr:uid="{00000000-0005-0000-0000-0000D8040000}"/>
    <cellStyle name="集計 3 5 2" xfId="1660" xr:uid="{00000000-0005-0000-0000-0000D9040000}"/>
    <cellStyle name="集計 3 6" xfId="1661"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2" xr:uid="{00000000-0005-0000-0000-0000E2040000}"/>
    <cellStyle name="集計 4 4 2" xfId="1663" xr:uid="{00000000-0005-0000-0000-0000E3040000}"/>
    <cellStyle name="集計 4 5" xfId="1664" xr:uid="{00000000-0005-0000-0000-0000E4040000}"/>
    <cellStyle name="集計 4 5 2" xfId="1665" xr:uid="{00000000-0005-0000-0000-0000E5040000}"/>
    <cellStyle name="集計 4 6" xfId="1666"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7" xr:uid="{00000000-0005-0000-0000-0000FF040000}"/>
    <cellStyle name="出力 2 2 5" xfId="1668" xr:uid="{00000000-0005-0000-0000-000000050000}"/>
    <cellStyle name="出力 2 2 5 2" xfId="1669" xr:uid="{00000000-0005-0000-0000-000001050000}"/>
    <cellStyle name="出力 2 2 6" xfId="1670" xr:uid="{00000000-0005-0000-0000-000002050000}"/>
    <cellStyle name="出力 2 3" xfId="1845" xr:uid="{00000000-0005-0000-0000-000003050000}"/>
    <cellStyle name="出力 2 3 2" xfId="1846" xr:uid="{00000000-0005-0000-0000-000004050000}"/>
    <cellStyle name="出力 2 3 2 2" xfId="1847" xr:uid="{00000000-0005-0000-0000-000005050000}"/>
    <cellStyle name="出力 2 3 3" xfId="1848" xr:uid="{00000000-0005-0000-0000-000006050000}"/>
    <cellStyle name="出力 2 4" xfId="1849" xr:uid="{00000000-0005-0000-0000-000007050000}"/>
    <cellStyle name="出力 2 4 2" xfId="1850" xr:uid="{00000000-0005-0000-0000-000008050000}"/>
    <cellStyle name="出力 2 4 2 2" xfId="1851" xr:uid="{00000000-0005-0000-0000-000009050000}"/>
    <cellStyle name="出力 2 4 3" xfId="1852" xr:uid="{00000000-0005-0000-0000-00000A050000}"/>
    <cellStyle name="出力 2 5" xfId="1853" xr:uid="{00000000-0005-0000-0000-00000B050000}"/>
    <cellStyle name="出力 2 5 2" xfId="1854" xr:uid="{00000000-0005-0000-0000-00000C050000}"/>
    <cellStyle name="出力 2 6" xfId="1855"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6" xr:uid="{00000000-0005-0000-0000-00001B050000}"/>
    <cellStyle name="出力 3 3 3" xfId="1857" xr:uid="{00000000-0005-0000-0000-00001C050000}"/>
    <cellStyle name="出力 3 4" xfId="1567" xr:uid="{00000000-0005-0000-0000-00001D050000}"/>
    <cellStyle name="出力 3 4 2" xfId="1671" xr:uid="{00000000-0005-0000-0000-00001E050000}"/>
    <cellStyle name="出力 3 4 2 2" xfId="1858" xr:uid="{00000000-0005-0000-0000-00001F050000}"/>
    <cellStyle name="出力 3 4 3" xfId="1859" xr:uid="{00000000-0005-0000-0000-000020050000}"/>
    <cellStyle name="出力 3 5" xfId="1672" xr:uid="{00000000-0005-0000-0000-000021050000}"/>
    <cellStyle name="出力 3 5 2" xfId="1673" xr:uid="{00000000-0005-0000-0000-000022050000}"/>
    <cellStyle name="出力 3 6" xfId="1674"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5" xr:uid="{00000000-0005-0000-0000-00002C050000}"/>
    <cellStyle name="出力 4 5" xfId="1676" xr:uid="{00000000-0005-0000-0000-00002D050000}"/>
    <cellStyle name="出力 4 5 2" xfId="1677" xr:uid="{00000000-0005-0000-0000-00002E050000}"/>
    <cellStyle name="出力 4 6" xfId="1678"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79" xr:uid="{00000000-0005-0000-0000-000064050000}"/>
    <cellStyle name="入力 2 2 4 2" xfId="1680" xr:uid="{00000000-0005-0000-0000-000065050000}"/>
    <cellStyle name="入力 2 2 5" xfId="1681" xr:uid="{00000000-0005-0000-0000-000066050000}"/>
    <cellStyle name="入力 2 2 6" xfId="1682" xr:uid="{00000000-0005-0000-0000-000067050000}"/>
    <cellStyle name="入力 2 2 6 2" xfId="1683" xr:uid="{00000000-0005-0000-0000-000068050000}"/>
    <cellStyle name="入力 2 3" xfId="1860" xr:uid="{00000000-0005-0000-0000-000069050000}"/>
    <cellStyle name="入力 2 3 2" xfId="1861" xr:uid="{00000000-0005-0000-0000-00006A050000}"/>
    <cellStyle name="入力 2 3 2 2" xfId="1862" xr:uid="{00000000-0005-0000-0000-00006B050000}"/>
    <cellStyle name="入力 2 3 3" xfId="1863" xr:uid="{00000000-0005-0000-0000-00006C050000}"/>
    <cellStyle name="入力 2 4" xfId="1864" xr:uid="{00000000-0005-0000-0000-00006D050000}"/>
    <cellStyle name="入力 2 4 2" xfId="1865" xr:uid="{00000000-0005-0000-0000-00006E050000}"/>
    <cellStyle name="入力 2 4 2 2" xfId="1866" xr:uid="{00000000-0005-0000-0000-00006F050000}"/>
    <cellStyle name="入力 2 4 3" xfId="1867" xr:uid="{00000000-0005-0000-0000-000070050000}"/>
    <cellStyle name="入力 2 5" xfId="1868" xr:uid="{00000000-0005-0000-0000-000071050000}"/>
    <cellStyle name="入力 2 5 2" xfId="1869" xr:uid="{00000000-0005-0000-0000-000072050000}"/>
    <cellStyle name="入力 2 6" xfId="1870"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71" xr:uid="{00000000-0005-0000-0000-000081050000}"/>
    <cellStyle name="入力 3 3 3" xfId="1872" xr:uid="{00000000-0005-0000-0000-000082050000}"/>
    <cellStyle name="入力 3 4" xfId="1684" xr:uid="{00000000-0005-0000-0000-000083050000}"/>
    <cellStyle name="入力 3 4 2" xfId="1685" xr:uid="{00000000-0005-0000-0000-000084050000}"/>
    <cellStyle name="入力 3 4 2 2" xfId="1873" xr:uid="{00000000-0005-0000-0000-000085050000}"/>
    <cellStyle name="入力 3 4 3" xfId="1874" xr:uid="{00000000-0005-0000-0000-000086050000}"/>
    <cellStyle name="入力 3 5" xfId="1686" xr:uid="{00000000-0005-0000-0000-000087050000}"/>
    <cellStyle name="入力 3 5 2" xfId="1875" xr:uid="{00000000-0005-0000-0000-000088050000}"/>
    <cellStyle name="入力 3 6" xfId="1687" xr:uid="{00000000-0005-0000-0000-000089050000}"/>
    <cellStyle name="入力 3 6 2" xfId="1688"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89" xr:uid="{00000000-0005-0000-0000-000092050000}"/>
    <cellStyle name="入力 4 4 2" xfId="1690" xr:uid="{00000000-0005-0000-0000-000093050000}"/>
    <cellStyle name="入力 4 5" xfId="1691" xr:uid="{00000000-0005-0000-0000-000094050000}"/>
    <cellStyle name="入力 4 6" xfId="1692" xr:uid="{00000000-0005-0000-0000-000095050000}"/>
    <cellStyle name="入力 4 6 2" xfId="1693"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4"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6"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739" xr:uid="{00000000-0005-0000-0000-00003A060000}"/>
    <cellStyle name="標準 2 27" xfId="1877"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5" xr:uid="{00000000-0005-0000-0000-00004B060000}"/>
    <cellStyle name="標準 2 3 2 4" xfId="1878"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79" xr:uid="{00000000-0005-0000-0000-000059060000}"/>
    <cellStyle name="標準 2 3 4" xfId="1203" xr:uid="{00000000-0005-0000-0000-00005A060000}"/>
    <cellStyle name="標準 2 3 4 2" xfId="1696"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7"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741"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742"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740"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8" xr:uid="{00000000-0005-0000-0000-0000E0060000}"/>
    <cellStyle name="標準 3 2 2 2 2" xfId="1699" xr:uid="{00000000-0005-0000-0000-0000E1060000}"/>
    <cellStyle name="標準 3 2 2 2 2 2" xfId="1700" xr:uid="{00000000-0005-0000-0000-0000E2060000}"/>
    <cellStyle name="標準 3 2 2 2 3" xfId="1701" xr:uid="{00000000-0005-0000-0000-0000E3060000}"/>
    <cellStyle name="標準 3 2 2 3" xfId="1702" xr:uid="{00000000-0005-0000-0000-0000E4060000}"/>
    <cellStyle name="標準 3 2 2 4" xfId="1703" xr:uid="{00000000-0005-0000-0000-0000E5060000}"/>
    <cellStyle name="標準 3 2 2 5" xfId="1704" xr:uid="{00000000-0005-0000-0000-0000E6060000}"/>
    <cellStyle name="標準 3 2 3" xfId="1570" xr:uid="{00000000-0005-0000-0000-0000E7060000}"/>
    <cellStyle name="標準 3 2 3 2" xfId="1705" xr:uid="{00000000-0005-0000-0000-0000E8060000}"/>
    <cellStyle name="標準 3 2 3 2 2" xfId="1571" xr:uid="{00000000-0005-0000-0000-0000E9060000}"/>
    <cellStyle name="標準 3 2 3 2 2 2" xfId="1572" xr:uid="{00000000-0005-0000-0000-0000EA060000}"/>
    <cellStyle name="標準 3 2 3 3" xfId="1706" xr:uid="{00000000-0005-0000-0000-0000EB060000}"/>
    <cellStyle name="標準 3 2 3 3 2" xfId="1707" xr:uid="{00000000-0005-0000-0000-0000EC060000}"/>
    <cellStyle name="標準 3 2 3 4" xfId="1708" xr:uid="{00000000-0005-0000-0000-0000ED060000}"/>
    <cellStyle name="標準 3 2 4" xfId="1709" xr:uid="{00000000-0005-0000-0000-0000EE060000}"/>
    <cellStyle name="標準 3 2 5" xfId="1710" xr:uid="{00000000-0005-0000-0000-0000EF060000}"/>
    <cellStyle name="標準 3 2 5 2" xfId="1711"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2" xr:uid="{00000000-0005-0000-0000-0000FD060000}"/>
    <cellStyle name="標準 3 3 2 3" xfId="1880" xr:uid="{00000000-0005-0000-0000-0000FE060000}"/>
    <cellStyle name="標準 3 3 3" xfId="1713" xr:uid="{00000000-0005-0000-0000-0000FF060000}"/>
    <cellStyle name="標準 3 3 3 2" xfId="1714" xr:uid="{00000000-0005-0000-0000-000000070000}"/>
    <cellStyle name="標準 3 3 4" xfId="1715" xr:uid="{00000000-0005-0000-0000-000001070000}"/>
    <cellStyle name="標準 3 3 5" xfId="1881" xr:uid="{00000000-0005-0000-0000-000002070000}"/>
    <cellStyle name="標準 3 4" xfId="1321" xr:uid="{00000000-0005-0000-0000-000003070000}"/>
    <cellStyle name="標準 3 4 2" xfId="1716" xr:uid="{00000000-0005-0000-0000-000004070000}"/>
    <cellStyle name="標準 3 4 3" xfId="1882" xr:uid="{00000000-0005-0000-0000-000005070000}"/>
    <cellStyle name="標準 3 5" xfId="1322" xr:uid="{00000000-0005-0000-0000-000006070000}"/>
    <cellStyle name="標準 3 5 2" xfId="1717" xr:uid="{00000000-0005-0000-0000-000007070000}"/>
    <cellStyle name="標準 3 6" xfId="1323" xr:uid="{00000000-0005-0000-0000-000008070000}"/>
    <cellStyle name="標準 3 6 2" xfId="1718"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3" xr:uid="{00000000-0005-0000-0000-000011070000}"/>
    <cellStyle name="標準 4 2 3" xfId="1719" xr:uid="{00000000-0005-0000-0000-000012070000}"/>
    <cellStyle name="標準 4 2 3 2" xfId="1720" xr:uid="{00000000-0005-0000-0000-000013070000}"/>
    <cellStyle name="標準 4 2 3 3" xfId="1884" xr:uid="{00000000-0005-0000-0000-000014070000}"/>
    <cellStyle name="標準 4 2 4" xfId="1721" xr:uid="{00000000-0005-0000-0000-000015070000}"/>
    <cellStyle name="標準 4 2 4 2" xfId="1885" xr:uid="{00000000-0005-0000-0000-000016070000}"/>
    <cellStyle name="標準 4 2 5" xfId="1886" xr:uid="{00000000-0005-0000-0000-000017070000}"/>
    <cellStyle name="標準 4 3" xfId="1330" xr:uid="{00000000-0005-0000-0000-000018070000}"/>
    <cellStyle name="標準 4 3 2" xfId="1722" xr:uid="{00000000-0005-0000-0000-000019070000}"/>
    <cellStyle name="標準 4 3 2 2" xfId="1723" xr:uid="{00000000-0005-0000-0000-00001A070000}"/>
    <cellStyle name="標準 4 3 3" xfId="1724" xr:uid="{00000000-0005-0000-0000-00001B070000}"/>
    <cellStyle name="標準 4 3 3 2" xfId="1725" xr:uid="{00000000-0005-0000-0000-00001C070000}"/>
    <cellStyle name="標準 4 3 4" xfId="1726" xr:uid="{00000000-0005-0000-0000-00001D070000}"/>
    <cellStyle name="標準 4 3 5" xfId="1727" xr:uid="{00000000-0005-0000-0000-00001E070000}"/>
    <cellStyle name="標準 4 3 5 2" xfId="1728" xr:uid="{00000000-0005-0000-0000-00001F070000}"/>
    <cellStyle name="標準 4 4" xfId="1331" xr:uid="{00000000-0005-0000-0000-000020070000}"/>
    <cellStyle name="標準 4 4 2" xfId="1729" xr:uid="{00000000-0005-0000-0000-000021070000}"/>
    <cellStyle name="標準 4 5" xfId="1332" xr:uid="{00000000-0005-0000-0000-000022070000}"/>
    <cellStyle name="標準 4 5 2" xfId="1730" xr:uid="{00000000-0005-0000-0000-000023070000}"/>
    <cellStyle name="標準 4 5 3" xfId="1887" xr:uid="{00000000-0005-0000-0000-000024070000}"/>
    <cellStyle name="標準 4 6" xfId="1888" xr:uid="{00000000-0005-0000-0000-000025070000}"/>
    <cellStyle name="標準 4 7" xfId="1889"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1" xr:uid="{00000000-0005-0000-0000-00002A070000}"/>
    <cellStyle name="標準 5 2 3" xfId="1732" xr:uid="{00000000-0005-0000-0000-00002B070000}"/>
    <cellStyle name="標準 5 2 4" xfId="1890" xr:uid="{00000000-0005-0000-0000-00002C070000}"/>
    <cellStyle name="標準 5 3" xfId="1553" xr:uid="{00000000-0005-0000-0000-00002D070000}"/>
    <cellStyle name="標準 5 3 2" xfId="1733" xr:uid="{00000000-0005-0000-0000-00002E070000}"/>
    <cellStyle name="標準 5 3 3" xfId="1891" xr:uid="{00000000-0005-0000-0000-00002F070000}"/>
    <cellStyle name="標準 5 4" xfId="1734" xr:uid="{00000000-0005-0000-0000-000030070000}"/>
    <cellStyle name="標準 5 5" xfId="1892"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3" xr:uid="{00000000-0005-0000-0000-000036070000}"/>
    <cellStyle name="標準 6 2 3" xfId="1735" xr:uid="{00000000-0005-0000-0000-000037070000}"/>
    <cellStyle name="標準 6 2 4" xfId="1894" xr:uid="{00000000-0005-0000-0000-000038070000}"/>
    <cellStyle name="標準 6 3" xfId="1339" xr:uid="{00000000-0005-0000-0000-000039070000}"/>
    <cellStyle name="標準 6 3 2" xfId="1736" xr:uid="{00000000-0005-0000-0000-00003A070000}"/>
    <cellStyle name="標準 6 3 3" xfId="1737" xr:uid="{00000000-0005-0000-0000-00003B070000}"/>
    <cellStyle name="標準 6 3 3 2" xfId="1738" xr:uid="{00000000-0005-0000-0000-00003C070000}"/>
    <cellStyle name="標準 6 4" xfId="1895" xr:uid="{00000000-0005-0000-0000-00003D070000}"/>
    <cellStyle name="標準 6 5" xfId="1896" xr:uid="{00000000-0005-0000-0000-00003E070000}"/>
    <cellStyle name="標準 7" xfId="1340" xr:uid="{00000000-0005-0000-0000-00003F070000}"/>
    <cellStyle name="標準 7 2" xfId="1341" xr:uid="{00000000-0005-0000-0000-000040070000}"/>
    <cellStyle name="標準 7 2 2" xfId="1897" xr:uid="{00000000-0005-0000-0000-000041070000}"/>
    <cellStyle name="標準 7 2 2 2" xfId="1898" xr:uid="{00000000-0005-0000-0000-000042070000}"/>
    <cellStyle name="標準 7 2 2 3" xfId="1899" xr:uid="{00000000-0005-0000-0000-000043070000}"/>
    <cellStyle name="標準 7 2 3" xfId="1900" xr:uid="{00000000-0005-0000-0000-000044070000}"/>
    <cellStyle name="標準 7 2 3 2" xfId="1901" xr:uid="{00000000-0005-0000-0000-000045070000}"/>
    <cellStyle name="標準 7 2 3 3" xfId="1902" xr:uid="{00000000-0005-0000-0000-000046070000}"/>
    <cellStyle name="標準 7 2 4" xfId="1903" xr:uid="{00000000-0005-0000-0000-000047070000}"/>
    <cellStyle name="標準 7 2 5" xfId="1904" xr:uid="{00000000-0005-0000-0000-000048070000}"/>
    <cellStyle name="標準 7 3" xfId="1342" xr:uid="{00000000-0005-0000-0000-000049070000}"/>
    <cellStyle name="標準 7 3 2" xfId="1905" xr:uid="{00000000-0005-0000-0000-00004A070000}"/>
    <cellStyle name="標準 7 3 3" xfId="1906" xr:uid="{00000000-0005-0000-0000-00004B070000}"/>
    <cellStyle name="標準 7 4" xfId="1907" xr:uid="{00000000-0005-0000-0000-00004C070000}"/>
    <cellStyle name="標準 7 4 2" xfId="1908" xr:uid="{00000000-0005-0000-0000-00004D070000}"/>
    <cellStyle name="標準 7 4 3" xfId="1909" xr:uid="{00000000-0005-0000-0000-00004E070000}"/>
    <cellStyle name="標準 7 5" xfId="1910" xr:uid="{00000000-0005-0000-0000-00004F070000}"/>
    <cellStyle name="標準 7 6" xfId="1911" xr:uid="{00000000-0005-0000-0000-000050070000}"/>
    <cellStyle name="標準 8" xfId="1343" xr:uid="{00000000-0005-0000-0000-000051070000}"/>
    <cellStyle name="標準 8 2" xfId="1344" xr:uid="{00000000-0005-0000-0000-000052070000}"/>
    <cellStyle name="標準 8 2 2" xfId="1912" xr:uid="{00000000-0005-0000-0000-000053070000}"/>
    <cellStyle name="標準 8 2 3" xfId="1913"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4" xr:uid="{00000000-0005-0000-0000-00006E070000}"/>
    <cellStyle name="良い 2 4" xfId="1915"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1">
    <dxf>
      <fill>
        <patternFill>
          <bgColor rgb="FFFF0000"/>
        </patternFill>
      </fill>
    </dxf>
  </dxfs>
  <tableStyles count="0" defaultTableStyle="TableStyleMedium2" defaultPivotStyle="PivotStyleLight16"/>
  <colors>
    <mruColors>
      <color rgb="FF7F7F7F"/>
      <color rgb="FF000000"/>
      <color rgb="FFA6A6A6"/>
      <color rgb="FFFFC000"/>
      <color rgb="FFFFCCCC"/>
      <color rgb="FFCBE0C7"/>
      <color rgb="FF99CCFF"/>
      <color rgb="FFD9D9D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charts/_rels/chart1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621115705860522E-2"/>
          <c:y val="0.11759259259259257"/>
          <c:w val="0.86405861137861351"/>
          <c:h val="0.49888326300984531"/>
        </c:manualLayout>
      </c:layout>
      <c:barChart>
        <c:barDir val="col"/>
        <c:grouping val="clustered"/>
        <c:varyColors val="0"/>
        <c:ser>
          <c:idx val="3"/>
          <c:order val="0"/>
          <c:tx>
            <c:strRef>
              <c:f>年齢階層別_歯科健診項目別該当人数･割合!$R$38</c:f>
              <c:strCache>
                <c:ptCount val="1"/>
                <c:pt idx="0">
                  <c:v>該当割合(対象者に占める割合)</c:v>
                </c:pt>
              </c:strCache>
            </c:strRef>
          </c:tx>
          <c:spPr>
            <a:solidFill>
              <a:srgbClr val="FFC000"/>
            </a:solidFill>
          </c:spPr>
          <c:invertIfNegative val="0"/>
          <c:dLbls>
            <c:dLbl>
              <c:idx val="0"/>
              <c:layout>
                <c:manualLayout>
                  <c:x val="0"/>
                  <c:y val="1.41111111111111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AB-423E-9BC8-7A2991061A6A}"/>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年齢階層別_歯科健診項目別該当人数･割合!$Q$38:$Q$44</c:f>
              <c:strCache>
                <c:ptCount val="7"/>
                <c:pt idx="0">
                  <c:v>現在歯
(20本未満)</c:v>
                </c:pt>
                <c:pt idx="1">
                  <c:v>咬合の状態
(要注意)</c:v>
                </c:pt>
                <c:pt idx="2">
                  <c:v>舌苔
(中程度･多量)</c:v>
                </c:pt>
                <c:pt idx="3">
                  <c:v>口腔乾燥
(中等度･重度)</c:v>
                </c:pt>
                <c:pt idx="4">
                  <c:v>咀嚼能力評価
(要注意)</c:v>
                </c:pt>
                <c:pt idx="5">
                  <c:v>舌･口唇機能評価
(要注意)</c:v>
                </c:pt>
                <c:pt idx="6">
                  <c:v>EAT-10
(合計3点以上)</c:v>
                </c:pt>
              </c:strCache>
            </c:strRef>
          </c:cat>
          <c:val>
            <c:numRef>
              <c:f>(年齢階層別_歯科健診項目別該当人数･割合!$E$12,年齢階層別_歯科健診項目別該当人数･割合!$H$12,年齢階層別_歯科健診項目別該当人数･割合!$K$12,年齢階層別_歯科健診項目別該当人数･割合!$N$12,年齢階層別_歯科健診項目別該当人数･割合!$E$23,年齢階層別_歯科健診項目別該当人数･割合!$H$23,年齢階層別_歯科健診項目別該当人数･割合!$K$23)</c:f>
              <c:numCache>
                <c:formatCode>0.0%</c:formatCode>
                <c:ptCount val="7"/>
                <c:pt idx="0">
                  <c:v>0.39247957632911479</c:v>
                </c:pt>
                <c:pt idx="1">
                  <c:v>0.13667102460131533</c:v>
                </c:pt>
                <c:pt idx="2">
                  <c:v>0.23298580463622307</c:v>
                </c:pt>
                <c:pt idx="3">
                  <c:v>2.1455638658640988E-2</c:v>
                </c:pt>
                <c:pt idx="4">
                  <c:v>6.7121042187904406E-2</c:v>
                </c:pt>
                <c:pt idx="5">
                  <c:v>0.18756594970899174</c:v>
                </c:pt>
                <c:pt idx="6">
                  <c:v>0.10031655860316027</c:v>
                </c:pt>
              </c:numCache>
            </c:numRef>
          </c:val>
          <c:extLst>
            <c:ext xmlns:c16="http://schemas.microsoft.com/office/drawing/2014/chart" uri="{C3380CC4-5D6E-409C-BE32-E72D297353CC}">
              <c16:uniqueId val="{00000002-489D-48B4-A129-021BF3BDC3A5}"/>
            </c:ext>
          </c:extLst>
        </c:ser>
        <c:dLbls>
          <c:showLegendKey val="0"/>
          <c:showVal val="0"/>
          <c:showCatName val="0"/>
          <c:showSerName val="0"/>
          <c:showPercent val="0"/>
          <c:showBubbleSize val="0"/>
        </c:dLbls>
        <c:gapWidth val="150"/>
        <c:axId val="321099200"/>
        <c:axId val="321099760"/>
      </c:barChart>
      <c:catAx>
        <c:axId val="321099200"/>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321099760"/>
        <c:crosses val="autoZero"/>
        <c:auto val="1"/>
        <c:lblAlgn val="ctr"/>
        <c:lblOffset val="100"/>
        <c:noMultiLvlLbl val="0"/>
      </c:catAx>
      <c:valAx>
        <c:axId val="321099760"/>
        <c:scaling>
          <c:orientation val="minMax"/>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1.2598047546214994E-2"/>
              <c:y val="2.0708157524613222E-2"/>
            </c:manualLayout>
          </c:layout>
          <c:overlay val="0"/>
        </c:title>
        <c:numFmt formatCode="0.0%" sourceLinked="1"/>
        <c:majorTickMark val="out"/>
        <c:minorTickMark val="none"/>
        <c:tickLblPos val="nextTo"/>
        <c:spPr>
          <a:ln>
            <a:solidFill>
              <a:srgbClr val="7F7F7F"/>
            </a:solidFill>
          </a:ln>
        </c:spPr>
        <c:crossAx val="321099200"/>
        <c:crosses val="autoZero"/>
        <c:crossBetween val="between"/>
      </c:valAx>
      <c:spPr>
        <a:ln>
          <a:solidFill>
            <a:srgbClr val="7F7F7F"/>
          </a:solidFill>
        </a:ln>
      </c:spPr>
    </c:plotArea>
    <c:legend>
      <c:legendPos val="t"/>
      <c:layout>
        <c:manualLayout>
          <c:xMode val="edge"/>
          <c:yMode val="edge"/>
          <c:x val="0.17670021463144447"/>
          <c:y val="1.6933333333333335E-2"/>
          <c:w val="0.68656747043310229"/>
          <c:h val="7.3095555555555553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39109153206069"/>
          <c:y val="7.2786609996886034E-2"/>
          <c:w val="0.80226358296622613"/>
          <c:h val="0.92166103060674787"/>
        </c:manualLayout>
      </c:layout>
      <c:barChart>
        <c:barDir val="bar"/>
        <c:grouping val="clustered"/>
        <c:varyColors val="0"/>
        <c:ser>
          <c:idx val="0"/>
          <c:order val="0"/>
          <c:tx>
            <c:strRef>
              <c:f>市区町村別_歯科健診3項目以上該当者高齢者の疾病!$AJ$2:$AK$2</c:f>
              <c:strCache>
                <c:ptCount val="1"/>
                <c:pt idx="0">
                  <c:v>高齢者の疾病患者割合(総患者数に占める割合)</c:v>
                </c:pt>
              </c:strCache>
            </c:strRef>
          </c:tx>
          <c:spPr>
            <a:solidFill>
              <a:srgbClr val="B3A2C7"/>
            </a:solidFill>
            <a:ln>
              <a:noFill/>
            </a:ln>
          </c:spPr>
          <c:invertIfNegative val="0"/>
          <c:dLbls>
            <c:dLbl>
              <c:idx val="0"/>
              <c:layout>
                <c:manualLayout>
                  <c:x val="1.53472076118271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57-4D9D-A802-91F3D03D7D35}"/>
                </c:ext>
              </c:extLst>
            </c:dLbl>
            <c:dLbl>
              <c:idx val="1"/>
              <c:layout>
                <c:manualLayout>
                  <c:x val="1.53472076118271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57-4D9D-A802-91F3D03D7D35}"/>
                </c:ext>
              </c:extLst>
            </c:dLbl>
            <c:dLbl>
              <c:idx val="2"/>
              <c:layout>
                <c:manualLayout>
                  <c:x val="1.53472076118271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57-4D9D-A802-91F3D03D7D35}"/>
                </c:ext>
              </c:extLst>
            </c:dLbl>
            <c:dLbl>
              <c:idx val="3"/>
              <c:layout>
                <c:manualLayout>
                  <c:x val="1.53472076118282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57-4D9D-A802-91F3D03D7D35}"/>
                </c:ext>
              </c:extLst>
            </c:dLbl>
            <c:dLbl>
              <c:idx val="4"/>
              <c:layout>
                <c:manualLayout>
                  <c:x val="1.53472076118282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57-4D9D-A802-91F3D03D7D35}"/>
                </c:ext>
              </c:extLst>
            </c:dLbl>
            <c:dLbl>
              <c:idx val="5"/>
              <c:layout>
                <c:manualLayout>
                  <c:x val="1.53472076118282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57-4D9D-A802-91F3D03D7D35}"/>
                </c:ext>
              </c:extLst>
            </c:dLbl>
            <c:dLbl>
              <c:idx val="6"/>
              <c:layout>
                <c:manualLayout>
                  <c:x val="1.53472076118282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57-4D9D-A802-91F3D03D7D35}"/>
                </c:ext>
              </c:extLst>
            </c:dLbl>
            <c:dLbl>
              <c:idx val="7"/>
              <c:layout>
                <c:manualLayout>
                  <c:x val="1.53472076118271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57-4D9D-A802-91F3D03D7D35}"/>
                </c:ext>
              </c:extLst>
            </c:dLbl>
            <c:dLbl>
              <c:idx val="8"/>
              <c:layout>
                <c:manualLayout>
                  <c:x val="1.53472076118282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157-4D9D-A802-91F3D03D7D35}"/>
                </c:ext>
              </c:extLst>
            </c:dLbl>
            <c:dLbl>
              <c:idx val="9"/>
              <c:layout>
                <c:manualLayout>
                  <c:x val="1.53472076118271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157-4D9D-A802-91F3D03D7D35}"/>
                </c:ext>
              </c:extLst>
            </c:dLbl>
            <c:dLbl>
              <c:idx val="10"/>
              <c:layout>
                <c:manualLayout>
                  <c:x val="1.53472076118282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157-4D9D-A802-91F3D03D7D35}"/>
                </c:ext>
              </c:extLst>
            </c:dLbl>
            <c:dLbl>
              <c:idx val="11"/>
              <c:layout>
                <c:manualLayout>
                  <c:x val="1.53472076118282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157-4D9D-A802-91F3D03D7D35}"/>
                </c:ext>
              </c:extLst>
            </c:dLbl>
            <c:dLbl>
              <c:idx val="12"/>
              <c:layout>
                <c:manualLayout>
                  <c:x val="-2.0543506253179043E-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157-4D9D-A802-91F3D03D7D35}"/>
                </c:ext>
              </c:extLst>
            </c:dLbl>
            <c:dLbl>
              <c:idx val="13"/>
              <c:layout>
                <c:manualLayout>
                  <c:x val="1.53472076118271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FB-4165-841A-CB8B86890AA5}"/>
                </c:ext>
              </c:extLst>
            </c:dLbl>
            <c:dLbl>
              <c:idx val="14"/>
              <c:layout>
                <c:manualLayout>
                  <c:x val="1.53472076118271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FB-4165-841A-CB8B86890AA5}"/>
                </c:ext>
              </c:extLst>
            </c:dLbl>
            <c:dLbl>
              <c:idx val="32"/>
              <c:layout>
                <c:manualLayout>
                  <c:x val="-1.1254488902524548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BFB-4165-841A-CB8B86890AA5}"/>
                </c:ext>
              </c:extLst>
            </c:dLbl>
            <c:dLbl>
              <c:idx val="33"/>
              <c:layout>
                <c:manualLayout>
                  <c:x val="1.53472076118282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BFB-4165-841A-CB8B86890AA5}"/>
                </c:ext>
              </c:extLst>
            </c:dLbl>
            <c:dLbl>
              <c:idx val="34"/>
              <c:layout>
                <c:manualLayout>
                  <c:x val="6.13888304473130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BFB-4165-841A-CB8B86890AA5}"/>
                </c:ext>
              </c:extLst>
            </c:dLbl>
            <c:dLbl>
              <c:idx val="35"/>
              <c:layout>
                <c:manualLayout>
                  <c:x val="6.13888304473119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BFB-4165-841A-CB8B86890AA5}"/>
                </c:ext>
              </c:extLst>
            </c:dLbl>
            <c:dLbl>
              <c:idx val="36"/>
              <c:layout>
                <c:manualLayout>
                  <c:x val="6.13888304473130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BFB-4165-841A-CB8B86890AA5}"/>
                </c:ext>
              </c:extLst>
            </c:dLbl>
            <c:dLbl>
              <c:idx val="37"/>
              <c:layout>
                <c:manualLayout>
                  <c:x val="6.13888304473119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BFB-4165-841A-CB8B86890AA5}"/>
                </c:ext>
              </c:extLst>
            </c:dLbl>
            <c:dLbl>
              <c:idx val="38"/>
              <c:layout>
                <c:manualLayout>
                  <c:x val="6.13888304473119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BFB-4165-841A-CB8B86890AA5}"/>
                </c:ext>
              </c:extLst>
            </c:dLbl>
            <c:dLbl>
              <c:idx val="39"/>
              <c:layout>
                <c:manualLayout>
                  <c:x val="6.13888304473119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BFB-4165-841A-CB8B86890AA5}"/>
                </c:ext>
              </c:extLst>
            </c:dLbl>
            <c:dLbl>
              <c:idx val="40"/>
              <c:layout>
                <c:manualLayout>
                  <c:x val="6.13888304473130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BFB-4165-841A-CB8B86890AA5}"/>
                </c:ext>
              </c:extLst>
            </c:dLbl>
            <c:dLbl>
              <c:idx val="41"/>
              <c:layout>
                <c:manualLayout>
                  <c:x val="6.13888304473130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FB-4165-841A-CB8B86890AA5}"/>
                </c:ext>
              </c:extLst>
            </c:dLbl>
            <c:dLbl>
              <c:idx val="42"/>
              <c:layout>
                <c:manualLayout>
                  <c:x val="7.67360380591402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FB-4165-841A-CB8B86890AA5}"/>
                </c:ext>
              </c:extLst>
            </c:dLbl>
            <c:dLbl>
              <c:idx val="43"/>
              <c:layout>
                <c:manualLayout>
                  <c:x val="9.20832456709685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FB-4165-841A-CB8B86890AA5}"/>
                </c:ext>
              </c:extLst>
            </c:dLbl>
            <c:dLbl>
              <c:idx val="44"/>
              <c:layout>
                <c:manualLayout>
                  <c:x val="9.20832456709696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FB-4165-841A-CB8B86890AA5}"/>
                </c:ext>
              </c:extLst>
            </c:dLbl>
            <c:dLbl>
              <c:idx val="45"/>
              <c:layout>
                <c:manualLayout>
                  <c:x val="1.07450996789049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03-4BD3-976E-9BE2E8B0224D}"/>
                </c:ext>
              </c:extLst>
            </c:dLbl>
            <c:dLbl>
              <c:idx val="46"/>
              <c:layout>
                <c:manualLayout>
                  <c:x val="1.07471540295302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03-4BD3-976E-9BE2E8B0224D}"/>
                </c:ext>
              </c:extLst>
            </c:dLbl>
            <c:dLbl>
              <c:idx val="47"/>
              <c:layout>
                <c:manualLayout>
                  <c:x val="1.07493292243098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B02-4014-AFEF-979CC543E193}"/>
                </c:ext>
              </c:extLst>
            </c:dLbl>
            <c:dLbl>
              <c:idx val="48"/>
              <c:layout>
                <c:manualLayout>
                  <c:x val="1.0751383574935037E-2"/>
                  <c:y val="1.593365734956675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03-4BD3-976E-9BE2E8B0224D}"/>
                </c:ext>
              </c:extLst>
            </c:dLbl>
            <c:dLbl>
              <c:idx val="49"/>
              <c:layout>
                <c:manualLayout>
                  <c:x val="1.227776608946261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03-4BD3-976E-9BE2E8B0224D}"/>
                </c:ext>
              </c:extLst>
            </c:dLbl>
            <c:dLbl>
              <c:idx val="50"/>
              <c:layout>
                <c:manualLayout>
                  <c:x val="1.227776608946261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03-4BD3-976E-9BE2E8B0224D}"/>
                </c:ext>
              </c:extLst>
            </c:dLbl>
            <c:dLbl>
              <c:idx val="51"/>
              <c:layout>
                <c:manualLayout>
                  <c:x val="1.227776608946261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03-4BD3-976E-9BE2E8B0224D}"/>
                </c:ext>
              </c:extLst>
            </c:dLbl>
            <c:dLbl>
              <c:idx val="52"/>
              <c:layout>
                <c:manualLayout>
                  <c:x val="1.22777660894625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03-4BD3-976E-9BE2E8B0224D}"/>
                </c:ext>
              </c:extLst>
            </c:dLbl>
            <c:dLbl>
              <c:idx val="53"/>
              <c:layout>
                <c:manualLayout>
                  <c:x val="1.22777660894625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803-4BD3-976E-9BE2E8B0224D}"/>
                </c:ext>
              </c:extLst>
            </c:dLbl>
            <c:dLbl>
              <c:idx val="54"/>
              <c:layout>
                <c:manualLayout>
                  <c:x val="1.381248685064544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03-4BD3-976E-9BE2E8B0224D}"/>
                </c:ext>
              </c:extLst>
            </c:dLbl>
            <c:dLbl>
              <c:idx val="55"/>
              <c:layout>
                <c:manualLayout>
                  <c:x val="1.5347207611828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03-4BD3-976E-9BE2E8B0224D}"/>
                </c:ext>
              </c:extLst>
            </c:dLbl>
            <c:dLbl>
              <c:idx val="56"/>
              <c:layout>
                <c:manualLayout>
                  <c:x val="1.8416649134193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03-4BD3-976E-9BE2E8B0224D}"/>
                </c:ext>
              </c:extLst>
            </c:dLbl>
            <c:dLbl>
              <c:idx val="57"/>
              <c:layout>
                <c:manualLayout>
                  <c:x val="1.8416649134193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803-4BD3-976E-9BE2E8B0224D}"/>
                </c:ext>
              </c:extLst>
            </c:dLbl>
            <c:dLbl>
              <c:idx val="58"/>
              <c:layout>
                <c:manualLayout>
                  <c:x val="1.9951369895376644E-2"/>
                  <c:y val="1.58304019386543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803-4BD3-976E-9BE2E8B0224D}"/>
                </c:ext>
              </c:extLst>
            </c:dLbl>
            <c:dLbl>
              <c:idx val="59"/>
              <c:layout>
                <c:manualLayout>
                  <c:x val="2.60902529401080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803-4BD3-976E-9BE2E8B0224D}"/>
                </c:ext>
              </c:extLst>
            </c:dLbl>
            <c:dLbl>
              <c:idx val="60"/>
              <c:layout>
                <c:manualLayout>
                  <c:x val="2.609025294010795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03-4BD3-976E-9BE2E8B0224D}"/>
                </c:ext>
              </c:extLst>
            </c:dLbl>
            <c:dLbl>
              <c:idx val="61"/>
              <c:layout>
                <c:manualLayout>
                  <c:x val="2.60902529401080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803-4BD3-976E-9BE2E8B0224D}"/>
                </c:ext>
              </c:extLst>
            </c:dLbl>
            <c:dLbl>
              <c:idx val="62"/>
              <c:layout>
                <c:manualLayout>
                  <c:x val="2.609025294010795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803-4BD3-976E-9BE2E8B0224D}"/>
                </c:ext>
              </c:extLst>
            </c:dLbl>
            <c:dLbl>
              <c:idx val="63"/>
              <c:layout>
                <c:manualLayout>
                  <c:x val="2.609025294010795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803-4BD3-976E-9BE2E8B0224D}"/>
                </c:ext>
              </c:extLst>
            </c:dLbl>
            <c:dLbl>
              <c:idx val="64"/>
              <c:layout>
                <c:manualLayout>
                  <c:x val="2.60902529401080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803-4BD3-976E-9BE2E8B0224D}"/>
                </c:ext>
              </c:extLst>
            </c:dLbl>
            <c:dLbl>
              <c:idx val="65"/>
              <c:layout>
                <c:manualLayout>
                  <c:x val="-4.610410621805346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803-4BD3-976E-9BE2E8B0224D}"/>
                </c:ext>
              </c:extLst>
            </c:dLbl>
            <c:dLbl>
              <c:idx val="66"/>
              <c:layout>
                <c:manualLayout>
                  <c:x val="-4.61041062180523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803-4BD3-976E-9BE2E8B0224D}"/>
                </c:ext>
              </c:extLst>
            </c:dLbl>
            <c:dLbl>
              <c:idx val="67"/>
              <c:layout>
                <c:manualLayout>
                  <c:x val="-4.61041062180523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803-4BD3-976E-9BE2E8B0224D}"/>
                </c:ext>
              </c:extLst>
            </c:dLbl>
            <c:dLbl>
              <c:idx val="68"/>
              <c:layout>
                <c:manualLayout>
                  <c:x val="-4.61041062180523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157-4D9D-A802-91F3D03D7D35}"/>
                </c:ext>
              </c:extLst>
            </c:dLbl>
            <c:dLbl>
              <c:idx val="69"/>
              <c:layout>
                <c:manualLayout>
                  <c:x val="-4.61041062180523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157-4D9D-A802-91F3D03D7D35}"/>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市区町村別_歯科健診3項目以上該当者高齢者の疾病!$AJ$4:$AJ$77</c:f>
              <c:strCache>
                <c:ptCount val="74"/>
                <c:pt idx="0">
                  <c:v>千早赤阪村</c:v>
                </c:pt>
                <c:pt idx="1">
                  <c:v>天王寺区</c:v>
                </c:pt>
                <c:pt idx="2">
                  <c:v>福島区</c:v>
                </c:pt>
                <c:pt idx="3">
                  <c:v>東成区</c:v>
                </c:pt>
                <c:pt idx="4">
                  <c:v>泉大津市</c:v>
                </c:pt>
                <c:pt idx="5">
                  <c:v>港区</c:v>
                </c:pt>
                <c:pt idx="6">
                  <c:v>生野区</c:v>
                </c:pt>
                <c:pt idx="7">
                  <c:v>住吉区</c:v>
                </c:pt>
                <c:pt idx="8">
                  <c:v>高槻市</c:v>
                </c:pt>
                <c:pt idx="9">
                  <c:v>此花区</c:v>
                </c:pt>
                <c:pt idx="10">
                  <c:v>藤井寺市</c:v>
                </c:pt>
                <c:pt idx="11">
                  <c:v>太子町</c:v>
                </c:pt>
                <c:pt idx="12">
                  <c:v>西区</c:v>
                </c:pt>
                <c:pt idx="13">
                  <c:v>枚方市</c:v>
                </c:pt>
                <c:pt idx="14">
                  <c:v>東住吉区</c:v>
                </c:pt>
                <c:pt idx="15">
                  <c:v>平野区</c:v>
                </c:pt>
                <c:pt idx="16">
                  <c:v>松原市</c:v>
                </c:pt>
                <c:pt idx="17">
                  <c:v>浪速区</c:v>
                </c:pt>
                <c:pt idx="18">
                  <c:v>鶴見区</c:v>
                </c:pt>
                <c:pt idx="19">
                  <c:v>田尻町</c:v>
                </c:pt>
                <c:pt idx="20">
                  <c:v>岬町</c:v>
                </c:pt>
                <c:pt idx="21">
                  <c:v>守口市</c:v>
                </c:pt>
                <c:pt idx="22">
                  <c:v>都島区</c:v>
                </c:pt>
                <c:pt idx="23">
                  <c:v>大阪市</c:v>
                </c:pt>
                <c:pt idx="24">
                  <c:v>東淀川区</c:v>
                </c:pt>
                <c:pt idx="25">
                  <c:v>住之江区</c:v>
                </c:pt>
                <c:pt idx="26">
                  <c:v>四條畷市</c:v>
                </c:pt>
                <c:pt idx="27">
                  <c:v>阿倍野区</c:v>
                </c:pt>
                <c:pt idx="28">
                  <c:v>交野市</c:v>
                </c:pt>
                <c:pt idx="29">
                  <c:v>旭区</c:v>
                </c:pt>
                <c:pt idx="30">
                  <c:v>淀川区</c:v>
                </c:pt>
                <c:pt idx="31">
                  <c:v>中央区</c:v>
                </c:pt>
                <c:pt idx="32">
                  <c:v>豊能町</c:v>
                </c:pt>
                <c:pt idx="33">
                  <c:v>城東区</c:v>
                </c:pt>
                <c:pt idx="34">
                  <c:v>高石市</c:v>
                </c:pt>
                <c:pt idx="35">
                  <c:v>池田市</c:v>
                </c:pt>
                <c:pt idx="36">
                  <c:v>吹田市</c:v>
                </c:pt>
                <c:pt idx="37">
                  <c:v>忠岡町</c:v>
                </c:pt>
                <c:pt idx="38">
                  <c:v>河南町</c:v>
                </c:pt>
                <c:pt idx="39">
                  <c:v>北区</c:v>
                </c:pt>
                <c:pt idx="40">
                  <c:v>寝屋川市</c:v>
                </c:pt>
                <c:pt idx="41">
                  <c:v>河内長野市</c:v>
                </c:pt>
                <c:pt idx="42">
                  <c:v>大正区</c:v>
                </c:pt>
                <c:pt idx="43">
                  <c:v>茨木市</c:v>
                </c:pt>
                <c:pt idx="44">
                  <c:v>堺市西区</c:v>
                </c:pt>
                <c:pt idx="45">
                  <c:v>泉佐野市</c:v>
                </c:pt>
                <c:pt idx="46">
                  <c:v>堺市堺区</c:v>
                </c:pt>
                <c:pt idx="47">
                  <c:v>豊中市</c:v>
                </c:pt>
                <c:pt idx="48">
                  <c:v>西成区</c:v>
                </c:pt>
                <c:pt idx="49">
                  <c:v>堺市東区</c:v>
                </c:pt>
                <c:pt idx="50">
                  <c:v>箕面市</c:v>
                </c:pt>
                <c:pt idx="51">
                  <c:v>八尾市</c:v>
                </c:pt>
                <c:pt idx="52">
                  <c:v>熊取町</c:v>
                </c:pt>
                <c:pt idx="53">
                  <c:v>東大阪市</c:v>
                </c:pt>
                <c:pt idx="54">
                  <c:v>大東市</c:v>
                </c:pt>
                <c:pt idx="55">
                  <c:v>堺市南区</c:v>
                </c:pt>
                <c:pt idx="56">
                  <c:v>堺市</c:v>
                </c:pt>
                <c:pt idx="57">
                  <c:v>西淀川区</c:v>
                </c:pt>
                <c:pt idx="58">
                  <c:v>門真市</c:v>
                </c:pt>
                <c:pt idx="59">
                  <c:v>堺市北区</c:v>
                </c:pt>
                <c:pt idx="60">
                  <c:v>羽曳野市</c:v>
                </c:pt>
                <c:pt idx="61">
                  <c:v>和泉市</c:v>
                </c:pt>
                <c:pt idx="62">
                  <c:v>堺市美原区</c:v>
                </c:pt>
                <c:pt idx="63">
                  <c:v>柏原市</c:v>
                </c:pt>
                <c:pt idx="64">
                  <c:v>岸和田市</c:v>
                </c:pt>
                <c:pt idx="65">
                  <c:v>貝塚市</c:v>
                </c:pt>
                <c:pt idx="66">
                  <c:v>堺市中区</c:v>
                </c:pt>
                <c:pt idx="67">
                  <c:v>富田林市</c:v>
                </c:pt>
                <c:pt idx="68">
                  <c:v>摂津市</c:v>
                </c:pt>
                <c:pt idx="69">
                  <c:v>大阪狭山市</c:v>
                </c:pt>
                <c:pt idx="70">
                  <c:v>島本町</c:v>
                </c:pt>
                <c:pt idx="71">
                  <c:v>阪南市</c:v>
                </c:pt>
                <c:pt idx="72">
                  <c:v>泉南市</c:v>
                </c:pt>
                <c:pt idx="73">
                  <c:v>能勢町</c:v>
                </c:pt>
              </c:strCache>
            </c:strRef>
          </c:cat>
          <c:val>
            <c:numRef>
              <c:f>市区町村別_歯科健診3項目以上該当者高齢者の疾病!$AK$4:$AK$77</c:f>
              <c:numCache>
                <c:formatCode>0.0%</c:formatCode>
                <c:ptCount val="74"/>
                <c:pt idx="0">
                  <c:v>0.94117647058823528</c:v>
                </c:pt>
                <c:pt idx="1">
                  <c:v>0.93617021276595747</c:v>
                </c:pt>
                <c:pt idx="2">
                  <c:v>0.92452830188679247</c:v>
                </c:pt>
                <c:pt idx="3">
                  <c:v>0.90821256038647347</c:v>
                </c:pt>
                <c:pt idx="4">
                  <c:v>0.90370370370370368</c:v>
                </c:pt>
                <c:pt idx="5">
                  <c:v>0.90140845070422537</c:v>
                </c:pt>
                <c:pt idx="6">
                  <c:v>0.89795918367346939</c:v>
                </c:pt>
                <c:pt idx="7">
                  <c:v>0.89690721649484539</c:v>
                </c:pt>
                <c:pt idx="8">
                  <c:v>0.89677419354838706</c:v>
                </c:pt>
                <c:pt idx="9">
                  <c:v>0.89655172413793105</c:v>
                </c:pt>
                <c:pt idx="10">
                  <c:v>0.89583333333333337</c:v>
                </c:pt>
                <c:pt idx="11">
                  <c:v>0.88888888888888884</c:v>
                </c:pt>
                <c:pt idx="12">
                  <c:v>0.88709677419354838</c:v>
                </c:pt>
                <c:pt idx="13">
                  <c:v>0.88135593220338981</c:v>
                </c:pt>
                <c:pt idx="14">
                  <c:v>0.87817258883248728</c:v>
                </c:pt>
                <c:pt idx="15">
                  <c:v>0.87777777777777777</c:v>
                </c:pt>
                <c:pt idx="16">
                  <c:v>0.87692307692307692</c:v>
                </c:pt>
                <c:pt idx="17">
                  <c:v>0.87671232876712324</c:v>
                </c:pt>
                <c:pt idx="18">
                  <c:v>0.875</c:v>
                </c:pt>
                <c:pt idx="19">
                  <c:v>0.875</c:v>
                </c:pt>
                <c:pt idx="20">
                  <c:v>0.875</c:v>
                </c:pt>
                <c:pt idx="21">
                  <c:v>0.87234042553191493</c:v>
                </c:pt>
                <c:pt idx="22">
                  <c:v>0.87179487179487181</c:v>
                </c:pt>
                <c:pt idx="23">
                  <c:v>0.87144754316069062</c:v>
                </c:pt>
                <c:pt idx="24">
                  <c:v>0.86688311688311692</c:v>
                </c:pt>
                <c:pt idx="25">
                  <c:v>0.8651685393258427</c:v>
                </c:pt>
                <c:pt idx="26">
                  <c:v>0.86363636363636365</c:v>
                </c:pt>
                <c:pt idx="27">
                  <c:v>0.86285714285714288</c:v>
                </c:pt>
                <c:pt idx="28">
                  <c:v>0.86111111111111116</c:v>
                </c:pt>
                <c:pt idx="29">
                  <c:v>0.85915492957746475</c:v>
                </c:pt>
                <c:pt idx="30">
                  <c:v>0.8571428571428571</c:v>
                </c:pt>
                <c:pt idx="31">
                  <c:v>0.8571428571428571</c:v>
                </c:pt>
                <c:pt idx="32">
                  <c:v>0.8571428571428571</c:v>
                </c:pt>
                <c:pt idx="33">
                  <c:v>0.85477178423236511</c:v>
                </c:pt>
                <c:pt idx="34">
                  <c:v>0.84905660377358494</c:v>
                </c:pt>
                <c:pt idx="35">
                  <c:v>0.8482142857142857</c:v>
                </c:pt>
                <c:pt idx="36">
                  <c:v>0.84739676840215439</c:v>
                </c:pt>
                <c:pt idx="37">
                  <c:v>0.84615384615384615</c:v>
                </c:pt>
                <c:pt idx="38">
                  <c:v>0.84615384615384615</c:v>
                </c:pt>
                <c:pt idx="39">
                  <c:v>0.84536082474226804</c:v>
                </c:pt>
                <c:pt idx="40">
                  <c:v>0.84513274336283184</c:v>
                </c:pt>
                <c:pt idx="41">
                  <c:v>0.84397163120567376</c:v>
                </c:pt>
                <c:pt idx="42">
                  <c:v>0.84331797235023043</c:v>
                </c:pt>
                <c:pt idx="43">
                  <c:v>0.84210526315789469</c:v>
                </c:pt>
                <c:pt idx="44">
                  <c:v>0.84158415841584155</c:v>
                </c:pt>
                <c:pt idx="45">
                  <c:v>0.83673469387755106</c:v>
                </c:pt>
                <c:pt idx="46">
                  <c:v>0.83571428571428574</c:v>
                </c:pt>
                <c:pt idx="47">
                  <c:v>0.83443708609271527</c:v>
                </c:pt>
                <c:pt idx="48">
                  <c:v>0.83333333333333337</c:v>
                </c:pt>
                <c:pt idx="49">
                  <c:v>0.83098591549295775</c:v>
                </c:pt>
                <c:pt idx="50">
                  <c:v>0.83050847457627119</c:v>
                </c:pt>
                <c:pt idx="51">
                  <c:v>0.83004552352048555</c:v>
                </c:pt>
                <c:pt idx="52">
                  <c:v>0.82978723404255317</c:v>
                </c:pt>
                <c:pt idx="53">
                  <c:v>0.82931937172774872</c:v>
                </c:pt>
                <c:pt idx="54">
                  <c:v>0.8257575757575758</c:v>
                </c:pt>
                <c:pt idx="55">
                  <c:v>0.82287822878228778</c:v>
                </c:pt>
                <c:pt idx="56">
                  <c:v>0.8188405797101449</c:v>
                </c:pt>
                <c:pt idx="57">
                  <c:v>0.81767955801104975</c:v>
                </c:pt>
                <c:pt idx="58">
                  <c:v>0.81538461538461537</c:v>
                </c:pt>
                <c:pt idx="59">
                  <c:v>0.80669144981412644</c:v>
                </c:pt>
                <c:pt idx="60">
                  <c:v>0.8046511627906977</c:v>
                </c:pt>
                <c:pt idx="61">
                  <c:v>0.80408163265306121</c:v>
                </c:pt>
                <c:pt idx="62">
                  <c:v>0.80392156862745101</c:v>
                </c:pt>
                <c:pt idx="63">
                  <c:v>0.80368098159509205</c:v>
                </c:pt>
                <c:pt idx="64">
                  <c:v>0.80363636363636359</c:v>
                </c:pt>
                <c:pt idx="65">
                  <c:v>0.79381443298969068</c:v>
                </c:pt>
                <c:pt idx="66">
                  <c:v>0.79230769230769227</c:v>
                </c:pt>
                <c:pt idx="67">
                  <c:v>0.7911111111111111</c:v>
                </c:pt>
                <c:pt idx="68">
                  <c:v>0.78606965174129351</c:v>
                </c:pt>
                <c:pt idx="69">
                  <c:v>0.78301886792452835</c:v>
                </c:pt>
                <c:pt idx="70">
                  <c:v>0.75510204081632648</c:v>
                </c:pt>
                <c:pt idx="71">
                  <c:v>0.71739130434782605</c:v>
                </c:pt>
                <c:pt idx="72">
                  <c:v>0.7142857142857143</c:v>
                </c:pt>
                <c:pt idx="73">
                  <c:v>0.65384615384615385</c:v>
                </c:pt>
              </c:numCache>
            </c:numRef>
          </c:val>
          <c:extLst>
            <c:ext xmlns:c16="http://schemas.microsoft.com/office/drawing/2014/chart" uri="{C3380CC4-5D6E-409C-BE32-E72D297353CC}">
              <c16:uniqueId val="{0000001E-0B02-4014-AFEF-979CC543E193}"/>
            </c:ext>
          </c:extLst>
        </c:ser>
        <c:dLbls>
          <c:showLegendKey val="0"/>
          <c:showVal val="0"/>
          <c:showCatName val="0"/>
          <c:showSerName val="0"/>
          <c:showPercent val="0"/>
          <c:showBubbleSize val="0"/>
        </c:dLbls>
        <c:gapWidth val="150"/>
        <c:axId val="445659136"/>
        <c:axId val="44545926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F-0B02-4014-AFEF-979CC543E193}"/>
              </c:ext>
            </c:extLst>
          </c:dPt>
          <c:dLbls>
            <c:dLbl>
              <c:idx val="0"/>
              <c:layout>
                <c:manualLayout>
                  <c:x val="-0.13355658296125061"/>
                  <c:y val="-0.8980888888888889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0B02-4014-AFEF-979CC543E1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市区町村別_歯科健診3項目以上該当者高齢者の疾病!$AV$4:$AV$77</c:f>
              <c:numCache>
                <c:formatCode>0.0%</c:formatCode>
                <c:ptCount val="74"/>
                <c:pt idx="0">
                  <c:v>0.84395668289846648</c:v>
                </c:pt>
                <c:pt idx="1">
                  <c:v>0.84395668289846648</c:v>
                </c:pt>
                <c:pt idx="2">
                  <c:v>0.84395668289846648</c:v>
                </c:pt>
                <c:pt idx="3">
                  <c:v>0.84395668289846648</c:v>
                </c:pt>
                <c:pt idx="4">
                  <c:v>0.84395668289846648</c:v>
                </c:pt>
                <c:pt idx="5">
                  <c:v>0.84395668289846648</c:v>
                </c:pt>
                <c:pt idx="6">
                  <c:v>0.84395668289846648</c:v>
                </c:pt>
                <c:pt idx="7">
                  <c:v>0.84395668289846648</c:v>
                </c:pt>
                <c:pt idx="8">
                  <c:v>0.84395668289846648</c:v>
                </c:pt>
                <c:pt idx="9">
                  <c:v>0.84395668289846648</c:v>
                </c:pt>
                <c:pt idx="10">
                  <c:v>0.84395668289846648</c:v>
                </c:pt>
                <c:pt idx="11">
                  <c:v>0.84395668289846648</c:v>
                </c:pt>
                <c:pt idx="12">
                  <c:v>0.84395668289846648</c:v>
                </c:pt>
                <c:pt idx="13">
                  <c:v>0.84395668289846648</c:v>
                </c:pt>
                <c:pt idx="14">
                  <c:v>0.84395668289846648</c:v>
                </c:pt>
                <c:pt idx="15">
                  <c:v>0.84395668289846648</c:v>
                </c:pt>
                <c:pt idx="16">
                  <c:v>0.84395668289846648</c:v>
                </c:pt>
                <c:pt idx="17">
                  <c:v>0.84395668289846648</c:v>
                </c:pt>
                <c:pt idx="18">
                  <c:v>0.84395668289846648</c:v>
                </c:pt>
                <c:pt idx="19">
                  <c:v>0.84395668289846648</c:v>
                </c:pt>
                <c:pt idx="20">
                  <c:v>0.84395668289846648</c:v>
                </c:pt>
                <c:pt idx="21">
                  <c:v>0.84395668289846648</c:v>
                </c:pt>
                <c:pt idx="22">
                  <c:v>0.84395668289846648</c:v>
                </c:pt>
                <c:pt idx="23">
                  <c:v>0.84395668289846648</c:v>
                </c:pt>
                <c:pt idx="24">
                  <c:v>0.84395668289846648</c:v>
                </c:pt>
                <c:pt idx="25">
                  <c:v>0.84395668289846648</c:v>
                </c:pt>
                <c:pt idx="26">
                  <c:v>0.84395668289846648</c:v>
                </c:pt>
                <c:pt idx="27">
                  <c:v>0.84395668289846648</c:v>
                </c:pt>
                <c:pt idx="28">
                  <c:v>0.84395668289846648</c:v>
                </c:pt>
                <c:pt idx="29">
                  <c:v>0.84395668289846648</c:v>
                </c:pt>
                <c:pt idx="30">
                  <c:v>0.84395668289846648</c:v>
                </c:pt>
                <c:pt idx="31">
                  <c:v>0.84395668289846648</c:v>
                </c:pt>
                <c:pt idx="32">
                  <c:v>0.84395668289846648</c:v>
                </c:pt>
                <c:pt idx="33">
                  <c:v>0.84395668289846648</c:v>
                </c:pt>
                <c:pt idx="34">
                  <c:v>0.84395668289846648</c:v>
                </c:pt>
                <c:pt idx="35">
                  <c:v>0.84395668289846648</c:v>
                </c:pt>
                <c:pt idx="36">
                  <c:v>0.84395668289846648</c:v>
                </c:pt>
                <c:pt idx="37">
                  <c:v>0.84395668289846648</c:v>
                </c:pt>
                <c:pt idx="38">
                  <c:v>0.84395668289846648</c:v>
                </c:pt>
                <c:pt idx="39">
                  <c:v>0.84395668289846648</c:v>
                </c:pt>
                <c:pt idx="40">
                  <c:v>0.84395668289846648</c:v>
                </c:pt>
                <c:pt idx="41">
                  <c:v>0.84395668289846648</c:v>
                </c:pt>
                <c:pt idx="42">
                  <c:v>0.84395668289846648</c:v>
                </c:pt>
                <c:pt idx="43">
                  <c:v>0.84395668289846648</c:v>
                </c:pt>
                <c:pt idx="44">
                  <c:v>0.84395668289846648</c:v>
                </c:pt>
                <c:pt idx="45">
                  <c:v>0.84395668289846648</c:v>
                </c:pt>
                <c:pt idx="46">
                  <c:v>0.84395668289846648</c:v>
                </c:pt>
                <c:pt idx="47">
                  <c:v>0.84395668289846648</c:v>
                </c:pt>
                <c:pt idx="48">
                  <c:v>0.84395668289846648</c:v>
                </c:pt>
                <c:pt idx="49">
                  <c:v>0.84395668289846648</c:v>
                </c:pt>
                <c:pt idx="50">
                  <c:v>0.84395668289846648</c:v>
                </c:pt>
                <c:pt idx="51">
                  <c:v>0.84395668289846648</c:v>
                </c:pt>
                <c:pt idx="52">
                  <c:v>0.84395668289846648</c:v>
                </c:pt>
                <c:pt idx="53">
                  <c:v>0.84395668289846648</c:v>
                </c:pt>
                <c:pt idx="54">
                  <c:v>0.84395668289846648</c:v>
                </c:pt>
                <c:pt idx="55">
                  <c:v>0.84395668289846648</c:v>
                </c:pt>
                <c:pt idx="56">
                  <c:v>0.84395668289846648</c:v>
                </c:pt>
                <c:pt idx="57">
                  <c:v>0.84395668289846648</c:v>
                </c:pt>
                <c:pt idx="58">
                  <c:v>0.84395668289846648</c:v>
                </c:pt>
                <c:pt idx="59">
                  <c:v>0.84395668289846648</c:v>
                </c:pt>
                <c:pt idx="60">
                  <c:v>0.84395668289846648</c:v>
                </c:pt>
                <c:pt idx="61">
                  <c:v>0.84395668289846648</c:v>
                </c:pt>
                <c:pt idx="62">
                  <c:v>0.84395668289846648</c:v>
                </c:pt>
                <c:pt idx="63">
                  <c:v>0.84395668289846648</c:v>
                </c:pt>
                <c:pt idx="64">
                  <c:v>0.84395668289846648</c:v>
                </c:pt>
                <c:pt idx="65">
                  <c:v>0.84395668289846648</c:v>
                </c:pt>
                <c:pt idx="66">
                  <c:v>0.84395668289846648</c:v>
                </c:pt>
                <c:pt idx="67">
                  <c:v>0.84395668289846648</c:v>
                </c:pt>
                <c:pt idx="68">
                  <c:v>0.84395668289846648</c:v>
                </c:pt>
                <c:pt idx="69">
                  <c:v>0.84395668289846648</c:v>
                </c:pt>
                <c:pt idx="70">
                  <c:v>0.84395668289846648</c:v>
                </c:pt>
                <c:pt idx="71">
                  <c:v>0.84395668289846648</c:v>
                </c:pt>
                <c:pt idx="72">
                  <c:v>0.84395668289846648</c:v>
                </c:pt>
                <c:pt idx="73">
                  <c:v>0.84395668289846648</c:v>
                </c:pt>
              </c:numCache>
            </c:numRef>
          </c:xVal>
          <c:yVal>
            <c:numRef>
              <c:f>市区町村別_歯科健診3項目以上該当者高齢者の疾病!$BB$4:$BB$77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21-0B02-4014-AFEF-979CC543E193}"/>
            </c:ext>
          </c:extLst>
        </c:ser>
        <c:dLbls>
          <c:showLegendKey val="0"/>
          <c:showVal val="0"/>
          <c:showCatName val="0"/>
          <c:showSerName val="0"/>
          <c:showPercent val="0"/>
          <c:showBubbleSize val="0"/>
        </c:dLbls>
        <c:axId val="445460416"/>
        <c:axId val="445459840"/>
      </c:scatterChart>
      <c:catAx>
        <c:axId val="445659136"/>
        <c:scaling>
          <c:orientation val="maxMin"/>
        </c:scaling>
        <c:delete val="0"/>
        <c:axPos val="l"/>
        <c:numFmt formatCode="General" sourceLinked="0"/>
        <c:majorTickMark val="none"/>
        <c:minorTickMark val="none"/>
        <c:tickLblPos val="nextTo"/>
        <c:spPr>
          <a:ln>
            <a:solidFill>
              <a:srgbClr val="7F7F7F"/>
            </a:solidFill>
          </a:ln>
        </c:spPr>
        <c:crossAx val="445459264"/>
        <c:crossesAt val="0"/>
        <c:auto val="1"/>
        <c:lblAlgn val="ctr"/>
        <c:lblOffset val="100"/>
        <c:noMultiLvlLbl val="0"/>
      </c:catAx>
      <c:valAx>
        <c:axId val="445459264"/>
        <c:scaling>
          <c:orientation val="minMax"/>
          <c:max val="1"/>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925719180105147"/>
              <c:y val="2.3534834747942386E-2"/>
            </c:manualLayout>
          </c:layout>
          <c:overlay val="0"/>
        </c:title>
        <c:numFmt formatCode="0.0%" sourceLinked="0"/>
        <c:majorTickMark val="out"/>
        <c:minorTickMark val="none"/>
        <c:tickLblPos val="nextTo"/>
        <c:spPr>
          <a:ln>
            <a:solidFill>
              <a:srgbClr val="7F7F7F"/>
            </a:solidFill>
          </a:ln>
        </c:spPr>
        <c:crossAx val="445659136"/>
        <c:crosses val="autoZero"/>
        <c:crossBetween val="between"/>
      </c:valAx>
      <c:valAx>
        <c:axId val="445459840"/>
        <c:scaling>
          <c:orientation val="minMax"/>
          <c:max val="50"/>
          <c:min val="0"/>
        </c:scaling>
        <c:delete val="1"/>
        <c:axPos val="r"/>
        <c:numFmt formatCode="General" sourceLinked="1"/>
        <c:majorTickMark val="out"/>
        <c:minorTickMark val="none"/>
        <c:tickLblPos val="nextTo"/>
        <c:crossAx val="445460416"/>
        <c:crosses val="max"/>
        <c:crossBetween val="midCat"/>
      </c:valAx>
      <c:valAx>
        <c:axId val="445460416"/>
        <c:scaling>
          <c:orientation val="minMax"/>
        </c:scaling>
        <c:delete val="1"/>
        <c:axPos val="b"/>
        <c:numFmt formatCode="0.0%" sourceLinked="1"/>
        <c:majorTickMark val="out"/>
        <c:minorTickMark val="none"/>
        <c:tickLblPos val="nextTo"/>
        <c:crossAx val="4454598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9623103279494"/>
          <c:y val="6.8346756044238691E-2"/>
          <c:w val="0.79138497307880573"/>
          <c:h val="0.92166103060674787"/>
        </c:manualLayout>
      </c:layout>
      <c:barChart>
        <c:barDir val="bar"/>
        <c:grouping val="clustered"/>
        <c:varyColors val="0"/>
        <c:ser>
          <c:idx val="0"/>
          <c:order val="0"/>
          <c:tx>
            <c:strRef>
              <c:f>市区町村別_歯科健診3項目以上該当者高齢者の疾病!$AM$3</c:f>
              <c:strCache>
                <c:ptCount val="1"/>
                <c:pt idx="0">
                  <c:v>前年度との差分(高齢者の疾病患者割合(総患者数に占める割合))</c:v>
                </c:pt>
              </c:strCache>
            </c:strRef>
          </c:tx>
          <c:spPr>
            <a:solidFill>
              <a:schemeClr val="accent1"/>
            </a:solidFill>
            <a:ln>
              <a:noFill/>
            </a:ln>
          </c:spPr>
          <c:invertIfNegative val="0"/>
          <c:dLbls>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市区町村別_歯科健診3項目以上該当者高齢者の疾病!$AJ$4:$AJ$77</c:f>
              <c:strCache>
                <c:ptCount val="74"/>
                <c:pt idx="0">
                  <c:v>千早赤阪村</c:v>
                </c:pt>
                <c:pt idx="1">
                  <c:v>天王寺区</c:v>
                </c:pt>
                <c:pt idx="2">
                  <c:v>福島区</c:v>
                </c:pt>
                <c:pt idx="3">
                  <c:v>東成区</c:v>
                </c:pt>
                <c:pt idx="4">
                  <c:v>泉大津市</c:v>
                </c:pt>
                <c:pt idx="5">
                  <c:v>港区</c:v>
                </c:pt>
                <c:pt idx="6">
                  <c:v>生野区</c:v>
                </c:pt>
                <c:pt idx="7">
                  <c:v>住吉区</c:v>
                </c:pt>
                <c:pt idx="8">
                  <c:v>高槻市</c:v>
                </c:pt>
                <c:pt idx="9">
                  <c:v>此花区</c:v>
                </c:pt>
                <c:pt idx="10">
                  <c:v>藤井寺市</c:v>
                </c:pt>
                <c:pt idx="11">
                  <c:v>太子町</c:v>
                </c:pt>
                <c:pt idx="12">
                  <c:v>西区</c:v>
                </c:pt>
                <c:pt idx="13">
                  <c:v>枚方市</c:v>
                </c:pt>
                <c:pt idx="14">
                  <c:v>東住吉区</c:v>
                </c:pt>
                <c:pt idx="15">
                  <c:v>平野区</c:v>
                </c:pt>
                <c:pt idx="16">
                  <c:v>松原市</c:v>
                </c:pt>
                <c:pt idx="17">
                  <c:v>浪速区</c:v>
                </c:pt>
                <c:pt idx="18">
                  <c:v>鶴見区</c:v>
                </c:pt>
                <c:pt idx="19">
                  <c:v>田尻町</c:v>
                </c:pt>
                <c:pt idx="20">
                  <c:v>岬町</c:v>
                </c:pt>
                <c:pt idx="21">
                  <c:v>守口市</c:v>
                </c:pt>
                <c:pt idx="22">
                  <c:v>都島区</c:v>
                </c:pt>
                <c:pt idx="23">
                  <c:v>大阪市</c:v>
                </c:pt>
                <c:pt idx="24">
                  <c:v>東淀川区</c:v>
                </c:pt>
                <c:pt idx="25">
                  <c:v>住之江区</c:v>
                </c:pt>
                <c:pt idx="26">
                  <c:v>四條畷市</c:v>
                </c:pt>
                <c:pt idx="27">
                  <c:v>阿倍野区</c:v>
                </c:pt>
                <c:pt idx="28">
                  <c:v>交野市</c:v>
                </c:pt>
                <c:pt idx="29">
                  <c:v>旭区</c:v>
                </c:pt>
                <c:pt idx="30">
                  <c:v>淀川区</c:v>
                </c:pt>
                <c:pt idx="31">
                  <c:v>中央区</c:v>
                </c:pt>
                <c:pt idx="32">
                  <c:v>豊能町</c:v>
                </c:pt>
                <c:pt idx="33">
                  <c:v>城東区</c:v>
                </c:pt>
                <c:pt idx="34">
                  <c:v>高石市</c:v>
                </c:pt>
                <c:pt idx="35">
                  <c:v>池田市</c:v>
                </c:pt>
                <c:pt idx="36">
                  <c:v>吹田市</c:v>
                </c:pt>
                <c:pt idx="37">
                  <c:v>忠岡町</c:v>
                </c:pt>
                <c:pt idx="38">
                  <c:v>河南町</c:v>
                </c:pt>
                <c:pt idx="39">
                  <c:v>北区</c:v>
                </c:pt>
                <c:pt idx="40">
                  <c:v>寝屋川市</c:v>
                </c:pt>
                <c:pt idx="41">
                  <c:v>河内長野市</c:v>
                </c:pt>
                <c:pt idx="42">
                  <c:v>大正区</c:v>
                </c:pt>
                <c:pt idx="43">
                  <c:v>茨木市</c:v>
                </c:pt>
                <c:pt idx="44">
                  <c:v>堺市西区</c:v>
                </c:pt>
                <c:pt idx="45">
                  <c:v>泉佐野市</c:v>
                </c:pt>
                <c:pt idx="46">
                  <c:v>堺市堺区</c:v>
                </c:pt>
                <c:pt idx="47">
                  <c:v>豊中市</c:v>
                </c:pt>
                <c:pt idx="48">
                  <c:v>西成区</c:v>
                </c:pt>
                <c:pt idx="49">
                  <c:v>堺市東区</c:v>
                </c:pt>
                <c:pt idx="50">
                  <c:v>箕面市</c:v>
                </c:pt>
                <c:pt idx="51">
                  <c:v>八尾市</c:v>
                </c:pt>
                <c:pt idx="52">
                  <c:v>熊取町</c:v>
                </c:pt>
                <c:pt idx="53">
                  <c:v>東大阪市</c:v>
                </c:pt>
                <c:pt idx="54">
                  <c:v>大東市</c:v>
                </c:pt>
                <c:pt idx="55">
                  <c:v>堺市南区</c:v>
                </c:pt>
                <c:pt idx="56">
                  <c:v>堺市</c:v>
                </c:pt>
                <c:pt idx="57">
                  <c:v>西淀川区</c:v>
                </c:pt>
                <c:pt idx="58">
                  <c:v>門真市</c:v>
                </c:pt>
                <c:pt idx="59">
                  <c:v>堺市北区</c:v>
                </c:pt>
                <c:pt idx="60">
                  <c:v>羽曳野市</c:v>
                </c:pt>
                <c:pt idx="61">
                  <c:v>和泉市</c:v>
                </c:pt>
                <c:pt idx="62">
                  <c:v>堺市美原区</c:v>
                </c:pt>
                <c:pt idx="63">
                  <c:v>柏原市</c:v>
                </c:pt>
                <c:pt idx="64">
                  <c:v>岸和田市</c:v>
                </c:pt>
                <c:pt idx="65">
                  <c:v>貝塚市</c:v>
                </c:pt>
                <c:pt idx="66">
                  <c:v>堺市中区</c:v>
                </c:pt>
                <c:pt idx="67">
                  <c:v>富田林市</c:v>
                </c:pt>
                <c:pt idx="68">
                  <c:v>摂津市</c:v>
                </c:pt>
                <c:pt idx="69">
                  <c:v>大阪狭山市</c:v>
                </c:pt>
                <c:pt idx="70">
                  <c:v>島本町</c:v>
                </c:pt>
                <c:pt idx="71">
                  <c:v>阪南市</c:v>
                </c:pt>
                <c:pt idx="72">
                  <c:v>泉南市</c:v>
                </c:pt>
                <c:pt idx="73">
                  <c:v>能勢町</c:v>
                </c:pt>
              </c:strCache>
            </c:strRef>
          </c:cat>
          <c:val>
            <c:numRef>
              <c:f>市区町村別_歯科健診3項目以上該当者高齢者の疾病!$AM$4:$AM$77</c:f>
              <c:numCache>
                <c:formatCode>General</c:formatCode>
                <c:ptCount val="74"/>
                <c:pt idx="0">
                  <c:v>11.7</c:v>
                </c:pt>
                <c:pt idx="1">
                  <c:v>11.800000000000011</c:v>
                </c:pt>
                <c:pt idx="2">
                  <c:v>-1.7999999999999905</c:v>
                </c:pt>
                <c:pt idx="3">
                  <c:v>3.8000000000000034</c:v>
                </c:pt>
                <c:pt idx="4">
                  <c:v>3.9000000000000035</c:v>
                </c:pt>
                <c:pt idx="5">
                  <c:v>2.9000000000000026</c:v>
                </c:pt>
                <c:pt idx="6">
                  <c:v>1.5000000000000013</c:v>
                </c:pt>
                <c:pt idx="7">
                  <c:v>5.2000000000000046</c:v>
                </c:pt>
                <c:pt idx="8">
                  <c:v>3.2000000000000028</c:v>
                </c:pt>
                <c:pt idx="9">
                  <c:v>-10.299999999999997</c:v>
                </c:pt>
                <c:pt idx="10">
                  <c:v>1.8000000000000016</c:v>
                </c:pt>
                <c:pt idx="11">
                  <c:v>-11.099999999999998</c:v>
                </c:pt>
                <c:pt idx="12">
                  <c:v>2.4000000000000021</c:v>
                </c:pt>
                <c:pt idx="13">
                  <c:v>1.9000000000000017</c:v>
                </c:pt>
                <c:pt idx="14">
                  <c:v>0.50000000000000044</c:v>
                </c:pt>
                <c:pt idx="15">
                  <c:v>-2.1000000000000019</c:v>
                </c:pt>
                <c:pt idx="16">
                  <c:v>6.300000000000006</c:v>
                </c:pt>
                <c:pt idx="17">
                  <c:v>4.6000000000000041</c:v>
                </c:pt>
                <c:pt idx="18">
                  <c:v>1.5000000000000013</c:v>
                </c:pt>
                <c:pt idx="19">
                  <c:v>1.8000000000000016</c:v>
                </c:pt>
                <c:pt idx="20">
                  <c:v>7.4999999999999956</c:v>
                </c:pt>
                <c:pt idx="21">
                  <c:v>2.0000000000000018</c:v>
                </c:pt>
                <c:pt idx="22">
                  <c:v>1.9000000000000017</c:v>
                </c:pt>
                <c:pt idx="23">
                  <c:v>0.40000000000000036</c:v>
                </c:pt>
                <c:pt idx="24">
                  <c:v>0.70000000000000062</c:v>
                </c:pt>
                <c:pt idx="25">
                  <c:v>9.5999999999999979</c:v>
                </c:pt>
                <c:pt idx="26">
                  <c:v>1.4000000000000012</c:v>
                </c:pt>
                <c:pt idx="27">
                  <c:v>-4.4000000000000039</c:v>
                </c:pt>
                <c:pt idx="28">
                  <c:v>19.399999999999995</c:v>
                </c:pt>
                <c:pt idx="29">
                  <c:v>1.9000000000000017</c:v>
                </c:pt>
                <c:pt idx="30">
                  <c:v>-1.100000000000001</c:v>
                </c:pt>
                <c:pt idx="31">
                  <c:v>-1.4000000000000012</c:v>
                </c:pt>
                <c:pt idx="32">
                  <c:v>7.2999999999999954</c:v>
                </c:pt>
                <c:pt idx="33">
                  <c:v>-4.6000000000000041</c:v>
                </c:pt>
                <c:pt idx="34">
                  <c:v>4.2999999999999927</c:v>
                </c:pt>
                <c:pt idx="35">
                  <c:v>5.0999999999999934</c:v>
                </c:pt>
                <c:pt idx="36">
                  <c:v>3.3000000000000029</c:v>
                </c:pt>
                <c:pt idx="37">
                  <c:v>-15.400000000000002</c:v>
                </c:pt>
                <c:pt idx="38">
                  <c:v>-2.4000000000000021</c:v>
                </c:pt>
                <c:pt idx="39">
                  <c:v>-7.9000000000000075</c:v>
                </c:pt>
                <c:pt idx="40">
                  <c:v>1.0000000000000009</c:v>
                </c:pt>
                <c:pt idx="41">
                  <c:v>4.4999999999999929</c:v>
                </c:pt>
                <c:pt idx="42">
                  <c:v>-1.100000000000001</c:v>
                </c:pt>
                <c:pt idx="43">
                  <c:v>-1.3000000000000012</c:v>
                </c:pt>
                <c:pt idx="44">
                  <c:v>-3.0000000000000027</c:v>
                </c:pt>
                <c:pt idx="45">
                  <c:v>-1.8000000000000016</c:v>
                </c:pt>
                <c:pt idx="46">
                  <c:v>-4.3000000000000043</c:v>
                </c:pt>
                <c:pt idx="47">
                  <c:v>3.1999999999999917</c:v>
                </c:pt>
                <c:pt idx="48">
                  <c:v>-3.8000000000000034</c:v>
                </c:pt>
                <c:pt idx="49">
                  <c:v>-1.4000000000000012</c:v>
                </c:pt>
                <c:pt idx="50">
                  <c:v>1.5000000000000013</c:v>
                </c:pt>
                <c:pt idx="51">
                  <c:v>2.7999999999999914</c:v>
                </c:pt>
                <c:pt idx="52">
                  <c:v>2.9999999999999916</c:v>
                </c:pt>
                <c:pt idx="53">
                  <c:v>0.60000000000000053</c:v>
                </c:pt>
                <c:pt idx="54">
                  <c:v>-1.0000000000000009</c:v>
                </c:pt>
                <c:pt idx="55">
                  <c:v>-0.10000000000000009</c:v>
                </c:pt>
                <c:pt idx="56">
                  <c:v>-1.7000000000000015</c:v>
                </c:pt>
                <c:pt idx="57">
                  <c:v>-5.9000000000000057</c:v>
                </c:pt>
                <c:pt idx="58">
                  <c:v>-1.5000000000000013</c:v>
                </c:pt>
                <c:pt idx="59">
                  <c:v>-2.1999999999999909</c:v>
                </c:pt>
                <c:pt idx="60">
                  <c:v>3.7000000000000033</c:v>
                </c:pt>
                <c:pt idx="61">
                  <c:v>0.20000000000000018</c:v>
                </c:pt>
                <c:pt idx="62">
                  <c:v>-1.9999999999999907</c:v>
                </c:pt>
                <c:pt idx="63">
                  <c:v>-3.499999999999992</c:v>
                </c:pt>
                <c:pt idx="64">
                  <c:v>-3.8999999999999924</c:v>
                </c:pt>
                <c:pt idx="65">
                  <c:v>-0.9000000000000008</c:v>
                </c:pt>
                <c:pt idx="66">
                  <c:v>-1.6000000000000014</c:v>
                </c:pt>
                <c:pt idx="67">
                  <c:v>-2.9999999999999916</c:v>
                </c:pt>
                <c:pt idx="68">
                  <c:v>-0.30000000000000027</c:v>
                </c:pt>
                <c:pt idx="69">
                  <c:v>1.100000000000001</c:v>
                </c:pt>
                <c:pt idx="70">
                  <c:v>-4.5000000000000036</c:v>
                </c:pt>
                <c:pt idx="71">
                  <c:v>-13.700000000000001</c:v>
                </c:pt>
                <c:pt idx="72">
                  <c:v>-1.2000000000000011</c:v>
                </c:pt>
                <c:pt idx="73">
                  <c:v>5.4000000000000048</c:v>
                </c:pt>
              </c:numCache>
            </c:numRef>
          </c:val>
          <c:extLst>
            <c:ext xmlns:c16="http://schemas.microsoft.com/office/drawing/2014/chart" uri="{C3380CC4-5D6E-409C-BE32-E72D297353CC}">
              <c16:uniqueId val="{00000000-A27C-4EEC-9277-0F23FAF7907C}"/>
            </c:ext>
          </c:extLst>
        </c:ser>
        <c:dLbls>
          <c:showLegendKey val="0"/>
          <c:showVal val="0"/>
          <c:showCatName val="0"/>
          <c:showSerName val="0"/>
          <c:showPercent val="0"/>
          <c:showBubbleSize val="0"/>
        </c:dLbls>
        <c:gapWidth val="150"/>
        <c:axId val="454971904"/>
        <c:axId val="389291328"/>
      </c:barChart>
      <c:scatterChart>
        <c:scatterStyle val="lineMarker"/>
        <c:varyColors val="0"/>
        <c:ser>
          <c:idx val="1"/>
          <c:order val="1"/>
          <c:tx>
            <c:strRef>
              <c:f>市区町村別_歯科健診3項目以上該当者高齢者の疾病!$B$1262</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A27C-4EEC-9277-0F23FAF7907C}"/>
              </c:ext>
            </c:extLst>
          </c:dPt>
          <c:dLbls>
            <c:dLbl>
              <c:idx val="0"/>
              <c:layout>
                <c:manualLayout>
                  <c:x val="-0.20244794685990339"/>
                  <c:y val="-0.8940434920634921"/>
                </c:manualLayout>
              </c:layout>
              <c:tx>
                <c:rich>
                  <a:bodyPr/>
                  <a:lstStyle/>
                  <a:p>
                    <a:fld id="{11D0DF45-9D6B-47F5-A22B-8DEB338DA51B}" type="SERIESNAME">
                      <a:rPr lang="ja-JP" altLang="en-US"/>
                      <a:pPr/>
                      <a:t>[系列名]</a:t>
                    </a:fld>
                    <a:r>
                      <a:rPr lang="ja-JP" altLang="en-US" baseline="0"/>
                      <a:t>
</a:t>
                    </a:r>
                    <a:fld id="{92CA4271-D234-427B-A08A-9D4AB7DCFDBD}" type="XVALUE">
                      <a:rPr lang="en-US" altLang="ja-JP" baseline="0">
                        <a:solidFill>
                          <a:sysClr val="windowText" lastClr="00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A27C-4EEC-9277-0F23FAF7907C}"/>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市区町村別_歯科健診3項目以上該当者高齢者の疾病!$AX$4:$AX$77</c:f>
              <c:numCache>
                <c:formatCode>General</c:formatCode>
                <c:ptCount val="74"/>
                <c:pt idx="0">
                  <c:v>0.70000000000000062</c:v>
                </c:pt>
                <c:pt idx="1">
                  <c:v>0.70000000000000062</c:v>
                </c:pt>
                <c:pt idx="2">
                  <c:v>0.70000000000000062</c:v>
                </c:pt>
                <c:pt idx="3">
                  <c:v>0.70000000000000062</c:v>
                </c:pt>
                <c:pt idx="4">
                  <c:v>0.70000000000000062</c:v>
                </c:pt>
                <c:pt idx="5">
                  <c:v>0.70000000000000062</c:v>
                </c:pt>
                <c:pt idx="6">
                  <c:v>0.70000000000000062</c:v>
                </c:pt>
                <c:pt idx="7">
                  <c:v>0.70000000000000062</c:v>
                </c:pt>
                <c:pt idx="8">
                  <c:v>0.70000000000000062</c:v>
                </c:pt>
                <c:pt idx="9">
                  <c:v>0.70000000000000062</c:v>
                </c:pt>
                <c:pt idx="10">
                  <c:v>0.70000000000000062</c:v>
                </c:pt>
                <c:pt idx="11">
                  <c:v>0.70000000000000062</c:v>
                </c:pt>
                <c:pt idx="12">
                  <c:v>0.70000000000000062</c:v>
                </c:pt>
                <c:pt idx="13">
                  <c:v>0.70000000000000062</c:v>
                </c:pt>
                <c:pt idx="14">
                  <c:v>0.70000000000000062</c:v>
                </c:pt>
                <c:pt idx="15">
                  <c:v>0.70000000000000062</c:v>
                </c:pt>
                <c:pt idx="16">
                  <c:v>0.70000000000000062</c:v>
                </c:pt>
                <c:pt idx="17">
                  <c:v>0.70000000000000062</c:v>
                </c:pt>
                <c:pt idx="18">
                  <c:v>0.70000000000000062</c:v>
                </c:pt>
                <c:pt idx="19">
                  <c:v>0.70000000000000062</c:v>
                </c:pt>
                <c:pt idx="20">
                  <c:v>0.70000000000000062</c:v>
                </c:pt>
                <c:pt idx="21">
                  <c:v>0.70000000000000062</c:v>
                </c:pt>
                <c:pt idx="22">
                  <c:v>0.70000000000000062</c:v>
                </c:pt>
                <c:pt idx="23">
                  <c:v>0.70000000000000062</c:v>
                </c:pt>
                <c:pt idx="24">
                  <c:v>0.70000000000000062</c:v>
                </c:pt>
                <c:pt idx="25">
                  <c:v>0.70000000000000062</c:v>
                </c:pt>
                <c:pt idx="26">
                  <c:v>0.70000000000000062</c:v>
                </c:pt>
                <c:pt idx="27">
                  <c:v>0.70000000000000062</c:v>
                </c:pt>
                <c:pt idx="28">
                  <c:v>0.70000000000000062</c:v>
                </c:pt>
                <c:pt idx="29">
                  <c:v>0.70000000000000062</c:v>
                </c:pt>
                <c:pt idx="30">
                  <c:v>0.70000000000000062</c:v>
                </c:pt>
                <c:pt idx="31">
                  <c:v>0.70000000000000062</c:v>
                </c:pt>
                <c:pt idx="32">
                  <c:v>0.70000000000000062</c:v>
                </c:pt>
                <c:pt idx="33">
                  <c:v>0.70000000000000062</c:v>
                </c:pt>
                <c:pt idx="34">
                  <c:v>0.70000000000000062</c:v>
                </c:pt>
                <c:pt idx="35">
                  <c:v>0.70000000000000062</c:v>
                </c:pt>
                <c:pt idx="36">
                  <c:v>0.70000000000000062</c:v>
                </c:pt>
                <c:pt idx="37">
                  <c:v>0.70000000000000062</c:v>
                </c:pt>
                <c:pt idx="38">
                  <c:v>0.70000000000000062</c:v>
                </c:pt>
                <c:pt idx="39">
                  <c:v>0.70000000000000062</c:v>
                </c:pt>
                <c:pt idx="40">
                  <c:v>0.70000000000000062</c:v>
                </c:pt>
                <c:pt idx="41">
                  <c:v>0.70000000000000062</c:v>
                </c:pt>
                <c:pt idx="42">
                  <c:v>0.70000000000000062</c:v>
                </c:pt>
                <c:pt idx="43">
                  <c:v>0.70000000000000062</c:v>
                </c:pt>
                <c:pt idx="44">
                  <c:v>0.70000000000000062</c:v>
                </c:pt>
                <c:pt idx="45">
                  <c:v>0.70000000000000062</c:v>
                </c:pt>
                <c:pt idx="46">
                  <c:v>0.70000000000000062</c:v>
                </c:pt>
                <c:pt idx="47">
                  <c:v>0.70000000000000062</c:v>
                </c:pt>
                <c:pt idx="48">
                  <c:v>0.70000000000000062</c:v>
                </c:pt>
                <c:pt idx="49">
                  <c:v>0.70000000000000062</c:v>
                </c:pt>
                <c:pt idx="50">
                  <c:v>0.70000000000000062</c:v>
                </c:pt>
                <c:pt idx="51">
                  <c:v>0.70000000000000062</c:v>
                </c:pt>
                <c:pt idx="52">
                  <c:v>0.70000000000000062</c:v>
                </c:pt>
                <c:pt idx="53">
                  <c:v>0.70000000000000062</c:v>
                </c:pt>
                <c:pt idx="54">
                  <c:v>0.70000000000000062</c:v>
                </c:pt>
                <c:pt idx="55">
                  <c:v>0.70000000000000062</c:v>
                </c:pt>
                <c:pt idx="56">
                  <c:v>0.70000000000000062</c:v>
                </c:pt>
                <c:pt idx="57">
                  <c:v>0.70000000000000062</c:v>
                </c:pt>
                <c:pt idx="58">
                  <c:v>0.70000000000000062</c:v>
                </c:pt>
                <c:pt idx="59">
                  <c:v>0.70000000000000062</c:v>
                </c:pt>
                <c:pt idx="60">
                  <c:v>0.70000000000000062</c:v>
                </c:pt>
                <c:pt idx="61">
                  <c:v>0.70000000000000062</c:v>
                </c:pt>
                <c:pt idx="62">
                  <c:v>0.70000000000000062</c:v>
                </c:pt>
                <c:pt idx="63">
                  <c:v>0.70000000000000062</c:v>
                </c:pt>
                <c:pt idx="64">
                  <c:v>0.70000000000000062</c:v>
                </c:pt>
                <c:pt idx="65">
                  <c:v>0.70000000000000062</c:v>
                </c:pt>
                <c:pt idx="66">
                  <c:v>0.70000000000000062</c:v>
                </c:pt>
                <c:pt idx="67">
                  <c:v>0.70000000000000062</c:v>
                </c:pt>
                <c:pt idx="68">
                  <c:v>0.70000000000000062</c:v>
                </c:pt>
                <c:pt idx="69">
                  <c:v>0.70000000000000062</c:v>
                </c:pt>
                <c:pt idx="70">
                  <c:v>0.70000000000000062</c:v>
                </c:pt>
                <c:pt idx="71">
                  <c:v>0.70000000000000062</c:v>
                </c:pt>
                <c:pt idx="72">
                  <c:v>0.70000000000000062</c:v>
                </c:pt>
                <c:pt idx="73">
                  <c:v>0.70000000000000062</c:v>
                </c:pt>
              </c:numCache>
            </c:numRef>
          </c:xVal>
          <c:yVal>
            <c:numRef>
              <c:f>市区町村別_歯科健診3項目以上該当者高齢者の疾病!$BB$4:$BB$77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03-A27C-4EEC-9277-0F23FAF7907C}"/>
            </c:ext>
          </c:extLst>
        </c:ser>
        <c:dLbls>
          <c:showLegendKey val="0"/>
          <c:showVal val="0"/>
          <c:showCatName val="0"/>
          <c:showSerName val="0"/>
          <c:showPercent val="0"/>
          <c:showBubbleSize val="0"/>
        </c:dLbls>
        <c:axId val="445456960"/>
        <c:axId val="445456384"/>
      </c:scatterChart>
      <c:catAx>
        <c:axId val="454971904"/>
        <c:scaling>
          <c:orientation val="maxMin"/>
        </c:scaling>
        <c:delete val="0"/>
        <c:axPos val="l"/>
        <c:numFmt formatCode="General" sourceLinked="0"/>
        <c:majorTickMark val="none"/>
        <c:minorTickMark val="none"/>
        <c:tickLblPos val="low"/>
        <c:spPr>
          <a:ln>
            <a:solidFill>
              <a:srgbClr val="7F7F7F"/>
            </a:solidFill>
          </a:ln>
        </c:spPr>
        <c:crossAx val="389291328"/>
        <c:crossesAt val="0"/>
        <c:auto val="1"/>
        <c:lblAlgn val="ctr"/>
        <c:lblOffset val="100"/>
        <c:noMultiLvlLbl val="0"/>
      </c:catAx>
      <c:valAx>
        <c:axId val="38929132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922777777777775"/>
              <c:y val="2.2347222222222223E-2"/>
            </c:manualLayout>
          </c:layout>
          <c:overlay val="0"/>
        </c:title>
        <c:numFmt formatCode="#,##0.0_ ;[Red]\-#,##0.0\ " sourceLinked="0"/>
        <c:majorTickMark val="out"/>
        <c:minorTickMark val="none"/>
        <c:tickLblPos val="nextTo"/>
        <c:spPr>
          <a:ln>
            <a:solidFill>
              <a:srgbClr val="7F7F7F"/>
            </a:solidFill>
          </a:ln>
        </c:spPr>
        <c:crossAx val="454971904"/>
        <c:crosses val="autoZero"/>
        <c:crossBetween val="between"/>
      </c:valAx>
      <c:valAx>
        <c:axId val="445456384"/>
        <c:scaling>
          <c:orientation val="minMax"/>
          <c:max val="50"/>
          <c:min val="0"/>
        </c:scaling>
        <c:delete val="1"/>
        <c:axPos val="r"/>
        <c:numFmt formatCode="General" sourceLinked="1"/>
        <c:majorTickMark val="out"/>
        <c:minorTickMark val="none"/>
        <c:tickLblPos val="nextTo"/>
        <c:crossAx val="445456960"/>
        <c:crosses val="max"/>
        <c:crossBetween val="midCat"/>
      </c:valAx>
      <c:valAx>
        <c:axId val="445456960"/>
        <c:scaling>
          <c:orientation val="minMax"/>
        </c:scaling>
        <c:delete val="1"/>
        <c:axPos val="b"/>
        <c:numFmt formatCode="General" sourceLinked="1"/>
        <c:majorTickMark val="out"/>
        <c:minorTickMark val="none"/>
        <c:tickLblPos val="nextTo"/>
        <c:crossAx val="4454563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82378854625548"/>
          <c:y val="7.2786609996886034E-2"/>
          <c:w val="0.78983088595203133"/>
          <c:h val="0.92166103060674787"/>
        </c:manualLayout>
      </c:layout>
      <c:barChart>
        <c:barDir val="bar"/>
        <c:grouping val="clustered"/>
        <c:varyColors val="0"/>
        <c:ser>
          <c:idx val="0"/>
          <c:order val="0"/>
          <c:tx>
            <c:strRef>
              <c:f>市区町村別_歯科健診3項目以上該当者高齢者の疾病!$AN$2:$AO$2</c:f>
              <c:strCache>
                <c:ptCount val="1"/>
                <c:pt idx="0">
                  <c:v>患者一人当たりの高齢者の疾病医療費</c:v>
                </c:pt>
              </c:strCache>
            </c:strRef>
          </c:tx>
          <c:spPr>
            <a:solidFill>
              <a:srgbClr val="B3A2C7"/>
            </a:solidFill>
            <a:ln>
              <a:noFill/>
            </a:ln>
          </c:spPr>
          <c:invertIfNegative val="0"/>
          <c:dLbls>
            <c:dLbl>
              <c:idx val="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44-4A25-A2B8-4EFB3E4D3F60}"/>
                </c:ext>
              </c:extLst>
            </c:dLbl>
            <c:dLbl>
              <c:idx val="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44-4A25-A2B8-4EFB3E4D3F60}"/>
                </c:ext>
              </c:extLst>
            </c:dLbl>
            <c:dLbl>
              <c:idx val="2"/>
              <c:layout>
                <c:manualLayout>
                  <c:x val="-1.12585759439267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44-4A25-A2B8-4EFB3E4D3F60}"/>
                </c:ext>
              </c:extLst>
            </c:dLbl>
            <c:dLbl>
              <c:idx val="3"/>
              <c:layout>
                <c:manualLayout>
                  <c:x val="5.6292879719633951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44-4A25-A2B8-4EFB3E4D3F60}"/>
                </c:ext>
              </c:extLst>
            </c:dLbl>
            <c:dLbl>
              <c:idx val="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44-4A25-A2B8-4EFB3E4D3F60}"/>
                </c:ext>
              </c:extLst>
            </c:dLbl>
            <c:dLbl>
              <c:idx val="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44-4A25-A2B8-4EFB3E4D3F60}"/>
                </c:ext>
              </c:extLst>
            </c:dLbl>
            <c:dLbl>
              <c:idx val="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44-4A25-A2B8-4EFB3E4D3F60}"/>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44-4A25-A2B8-4EFB3E4D3F60}"/>
                </c:ext>
              </c:extLst>
            </c:dLbl>
            <c:dLbl>
              <c:idx val="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44-4A25-A2B8-4EFB3E4D3F60}"/>
                </c:ext>
              </c:extLst>
            </c:dLbl>
            <c:dLbl>
              <c:idx val="9"/>
              <c:layout>
                <c:manualLayout>
                  <c:x val="1.53527809144860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44-4A25-A2B8-4EFB3E4D3F60}"/>
                </c:ext>
              </c:extLst>
            </c:dLbl>
            <c:dLbl>
              <c:idx val="10"/>
              <c:layout>
                <c:manualLayout>
                  <c:x val="3.070556182897260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A44-4A25-A2B8-4EFB3E4D3F60}"/>
                </c:ext>
              </c:extLst>
            </c:dLbl>
            <c:dLbl>
              <c:idx val="11"/>
              <c:layout>
                <c:manualLayout>
                  <c:x val="1.53527809144865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A44-4A25-A2B8-4EFB3E4D3F60}"/>
                </c:ext>
              </c:extLst>
            </c:dLbl>
            <c:dLbl>
              <c:idx val="23"/>
              <c:layout>
                <c:manualLayout>
                  <c:x val="7.67639045724329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E7-499C-A004-4E5F48693E7B}"/>
                </c:ext>
              </c:extLst>
            </c:dLbl>
            <c:dLbl>
              <c:idx val="24"/>
              <c:layout>
                <c:manualLayout>
                  <c:x val="1.22822247315892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E7-499C-A004-4E5F48693E7B}"/>
                </c:ext>
              </c:extLst>
            </c:dLbl>
            <c:dLbl>
              <c:idx val="25"/>
              <c:layout>
                <c:manualLayout>
                  <c:x val="1.22822247315892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E7-499C-A004-4E5F48693E7B}"/>
                </c:ext>
              </c:extLst>
            </c:dLbl>
            <c:dLbl>
              <c:idx val="26"/>
              <c:layout>
                <c:manualLayout>
                  <c:x val="1.68880590059352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E7-499C-A004-4E5F48693E7B}"/>
                </c:ext>
              </c:extLst>
            </c:dLbl>
            <c:dLbl>
              <c:idx val="27"/>
              <c:layout>
                <c:manualLayout>
                  <c:x val="1.84233370973838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E7-499C-A004-4E5F48693E7B}"/>
                </c:ext>
              </c:extLst>
            </c:dLbl>
            <c:dLbl>
              <c:idx val="28"/>
              <c:layout>
                <c:manualLayout>
                  <c:x val="1.995861518883255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E7-499C-A004-4E5F48693E7B}"/>
                </c:ext>
              </c:extLst>
            </c:dLbl>
            <c:dLbl>
              <c:idx val="29"/>
              <c:layout>
                <c:manualLayout>
                  <c:x val="2.14938932802811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E7-499C-A004-4E5F48693E7B}"/>
                </c:ext>
              </c:extLst>
            </c:dLbl>
            <c:dLbl>
              <c:idx val="30"/>
              <c:layout>
                <c:manualLayout>
                  <c:x val="2.30291713717298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6E7-499C-A004-4E5F48693E7B}"/>
                </c:ext>
              </c:extLst>
            </c:dLbl>
            <c:dLbl>
              <c:idx val="31"/>
              <c:layout>
                <c:manualLayout>
                  <c:x val="2.76350056460757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E7-499C-A004-4E5F48693E7B}"/>
                </c:ext>
              </c:extLst>
            </c:dLbl>
            <c:dLbl>
              <c:idx val="32"/>
              <c:layout>
                <c:manualLayout>
                  <c:x val="2.91702837375245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6E7-499C-A004-4E5F48693E7B}"/>
                </c:ext>
              </c:extLst>
            </c:dLbl>
            <c:dLbl>
              <c:idx val="33"/>
              <c:layout>
                <c:manualLayout>
                  <c:x val="2.91702837375245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6E7-499C-A004-4E5F48693E7B}"/>
                </c:ext>
              </c:extLst>
            </c:dLbl>
            <c:dLbl>
              <c:idx val="34"/>
              <c:layout>
                <c:manualLayout>
                  <c:x val="2.91702837375245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6E7-499C-A004-4E5F48693E7B}"/>
                </c:ext>
              </c:extLst>
            </c:dLbl>
            <c:dLbl>
              <c:idx val="35"/>
              <c:layout>
                <c:manualLayout>
                  <c:x val="3.07055618289731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6E7-499C-A004-4E5F48693E7B}"/>
                </c:ext>
              </c:extLst>
            </c:dLbl>
            <c:dLbl>
              <c:idx val="36"/>
              <c:layout>
                <c:manualLayout>
                  <c:x val="3.07070048309178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6E7-499C-A004-4E5F48693E7B}"/>
                </c:ext>
              </c:extLst>
            </c:dLbl>
            <c:dLbl>
              <c:idx val="37"/>
              <c:layout>
                <c:manualLayout>
                  <c:x val="3.22422705314009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6E7-499C-A004-4E5F48693E7B}"/>
                </c:ext>
              </c:extLst>
            </c:dLbl>
            <c:dLbl>
              <c:idx val="38"/>
              <c:layout>
                <c:manualLayout>
                  <c:x val="3.37761180118704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6E7-499C-A004-4E5F48693E7B}"/>
                </c:ext>
              </c:extLst>
            </c:dLbl>
            <c:dLbl>
              <c:idx val="39"/>
              <c:layout>
                <c:manualLayout>
                  <c:x val="3.53113961033191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6E7-499C-A004-4E5F48693E7B}"/>
                </c:ext>
              </c:extLst>
            </c:dLbl>
            <c:dLbl>
              <c:idx val="40"/>
              <c:layout>
                <c:manualLayout>
                  <c:x val="3.53113961033191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6E7-499C-A004-4E5F48693E7B}"/>
                </c:ext>
              </c:extLst>
            </c:dLbl>
            <c:dLbl>
              <c:idx val="41"/>
              <c:layout>
                <c:manualLayout>
                  <c:x val="3.52689613526570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6E7-499C-A004-4E5F48693E7B}"/>
                </c:ext>
              </c:extLst>
            </c:dLbl>
            <c:dLbl>
              <c:idx val="42"/>
              <c:layout>
                <c:manualLayout>
                  <c:x val="-9.2116685486920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6E7-499C-A004-4E5F48693E7B}"/>
                </c:ext>
              </c:extLst>
            </c:dLbl>
            <c:dLbl>
              <c:idx val="43"/>
              <c:layout>
                <c:manualLayout>
                  <c:x val="-9.21166854869194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6E7-499C-A004-4E5F48693E7B}"/>
                </c:ext>
              </c:extLst>
            </c:dLbl>
            <c:dLbl>
              <c:idx val="44"/>
              <c:layout>
                <c:manualLayout>
                  <c:x val="-9.2116685486920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6E7-499C-A004-4E5F48693E7B}"/>
                </c:ext>
              </c:extLst>
            </c:dLbl>
            <c:dLbl>
              <c:idx val="45"/>
              <c:layout>
                <c:manualLayout>
                  <c:x val="-9.21166854869194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6E7-499C-A004-4E5F48693E7B}"/>
                </c:ext>
              </c:extLst>
            </c:dLbl>
            <c:dLbl>
              <c:idx val="46"/>
              <c:layout>
                <c:manualLayout>
                  <c:x val="-7.67639045724334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6E7-499C-A004-4E5F48693E7B}"/>
                </c:ext>
              </c:extLst>
            </c:dLbl>
            <c:dLbl>
              <c:idx val="47"/>
              <c:layout>
                <c:manualLayout>
                  <c:x val="-6.141112365794633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6E7-499C-A004-4E5F48693E7B}"/>
                </c:ext>
              </c:extLst>
            </c:dLbl>
            <c:dLbl>
              <c:idx val="48"/>
              <c:layout>
                <c:manualLayout>
                  <c:x val="-6.141112365794633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6E7-499C-A004-4E5F48693E7B}"/>
                </c:ext>
              </c:extLst>
            </c:dLbl>
            <c:dLbl>
              <c:idx val="49"/>
              <c:layout>
                <c:manualLayout>
                  <c:x val="-6.141112365794633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6E7-499C-A004-4E5F48693E7B}"/>
                </c:ext>
              </c:extLst>
            </c:dLbl>
            <c:dLbl>
              <c:idx val="50"/>
              <c:layout>
                <c:manualLayout>
                  <c:x val="-7.67639045724329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6E7-499C-A004-4E5F48693E7B}"/>
                </c:ext>
              </c:extLst>
            </c:dLbl>
            <c:dLbl>
              <c:idx val="51"/>
              <c:layout>
                <c:manualLayout>
                  <c:x val="-7.67639045724334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6E7-499C-A004-4E5F48693E7B}"/>
                </c:ext>
              </c:extLst>
            </c:dLbl>
            <c:dLbl>
              <c:idx val="52"/>
              <c:layout>
                <c:manualLayout>
                  <c:x val="-7.67639045724329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6E7-499C-A004-4E5F48693E7B}"/>
                </c:ext>
              </c:extLst>
            </c:dLbl>
            <c:dLbl>
              <c:idx val="53"/>
              <c:layout>
                <c:manualLayout>
                  <c:x val="-7.67639045724329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6E7-499C-A004-4E5F48693E7B}"/>
                </c:ext>
              </c:extLst>
            </c:dLbl>
            <c:dLbl>
              <c:idx val="54"/>
              <c:layout>
                <c:manualLayout>
                  <c:x val="-6.141112365794689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6E7-499C-A004-4E5F48693E7B}"/>
                </c:ext>
              </c:extLst>
            </c:dLbl>
            <c:dLbl>
              <c:idx val="55"/>
              <c:layout>
                <c:manualLayout>
                  <c:x val="-6.141112365794633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6E7-499C-A004-4E5F48693E7B}"/>
                </c:ext>
              </c:extLst>
            </c:dLbl>
            <c:dLbl>
              <c:idx val="56"/>
              <c:layout>
                <c:manualLayout>
                  <c:x val="-4.60583427434597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6E7-499C-A004-4E5F48693E7B}"/>
                </c:ext>
              </c:extLst>
            </c:dLbl>
            <c:dLbl>
              <c:idx val="57"/>
              <c:layout>
                <c:manualLayout>
                  <c:x val="-3.070556182897316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6E7-499C-A004-4E5F48693E7B}"/>
                </c:ext>
              </c:extLst>
            </c:dLbl>
            <c:dLbl>
              <c:idx val="58"/>
              <c:layout>
                <c:manualLayout>
                  <c:x val="-1.53527809144865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6E7-499C-A004-4E5F48693E7B}"/>
                </c:ext>
              </c:extLst>
            </c:dLbl>
            <c:dLbl>
              <c:idx val="59"/>
              <c:layout>
                <c:manualLayout>
                  <c:x val="-1.53527809144865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6E7-499C-A004-4E5F48693E7B}"/>
                </c:ext>
              </c:extLst>
            </c:dLbl>
            <c:dLbl>
              <c:idx val="60"/>
              <c:layout>
                <c:manualLayout>
                  <c:x val="-1.53527809144871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6E7-499C-A004-4E5F48693E7B}"/>
                </c:ext>
              </c:extLst>
            </c:dLbl>
            <c:numFmt formatCode="#,##0_);[Red]\(#,##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市区町村別_歯科健診3項目以上該当者高齢者の疾病!$AN$4:$AN$77</c:f>
              <c:strCache>
                <c:ptCount val="74"/>
                <c:pt idx="0">
                  <c:v>高槻市</c:v>
                </c:pt>
                <c:pt idx="1">
                  <c:v>此花区</c:v>
                </c:pt>
                <c:pt idx="2">
                  <c:v>島本町</c:v>
                </c:pt>
                <c:pt idx="3">
                  <c:v>茨木市</c:v>
                </c:pt>
                <c:pt idx="4">
                  <c:v>大東市</c:v>
                </c:pt>
                <c:pt idx="5">
                  <c:v>堺市美原区</c:v>
                </c:pt>
                <c:pt idx="6">
                  <c:v>北区</c:v>
                </c:pt>
                <c:pt idx="7">
                  <c:v>太子町</c:v>
                </c:pt>
                <c:pt idx="8">
                  <c:v>枚方市</c:v>
                </c:pt>
                <c:pt idx="9">
                  <c:v>泉南市</c:v>
                </c:pt>
                <c:pt idx="10">
                  <c:v>松原市</c:v>
                </c:pt>
                <c:pt idx="11">
                  <c:v>摂津市</c:v>
                </c:pt>
                <c:pt idx="12">
                  <c:v>熊取町</c:v>
                </c:pt>
                <c:pt idx="13">
                  <c:v>守口市</c:v>
                </c:pt>
                <c:pt idx="14">
                  <c:v>千早赤阪村</c:v>
                </c:pt>
                <c:pt idx="15">
                  <c:v>田尻町</c:v>
                </c:pt>
                <c:pt idx="16">
                  <c:v>西成区</c:v>
                </c:pt>
                <c:pt idx="17">
                  <c:v>河南町</c:v>
                </c:pt>
                <c:pt idx="18">
                  <c:v>大正区</c:v>
                </c:pt>
                <c:pt idx="19">
                  <c:v>池田市</c:v>
                </c:pt>
                <c:pt idx="20">
                  <c:v>淀川区</c:v>
                </c:pt>
                <c:pt idx="21">
                  <c:v>港区</c:v>
                </c:pt>
                <c:pt idx="22">
                  <c:v>箕面市</c:v>
                </c:pt>
                <c:pt idx="23">
                  <c:v>天王寺区</c:v>
                </c:pt>
                <c:pt idx="24">
                  <c:v>城東区</c:v>
                </c:pt>
                <c:pt idx="25">
                  <c:v>豊中市</c:v>
                </c:pt>
                <c:pt idx="26">
                  <c:v>福島区</c:v>
                </c:pt>
                <c:pt idx="27">
                  <c:v>八尾市</c:v>
                </c:pt>
                <c:pt idx="28">
                  <c:v>泉大津市</c:v>
                </c:pt>
                <c:pt idx="29">
                  <c:v>貝塚市</c:v>
                </c:pt>
                <c:pt idx="30">
                  <c:v>東住吉区</c:v>
                </c:pt>
                <c:pt idx="31">
                  <c:v>阿倍野区</c:v>
                </c:pt>
                <c:pt idx="32">
                  <c:v>能勢町</c:v>
                </c:pt>
                <c:pt idx="33">
                  <c:v>堺市東区</c:v>
                </c:pt>
                <c:pt idx="34">
                  <c:v>大阪市</c:v>
                </c:pt>
                <c:pt idx="35">
                  <c:v>住吉区</c:v>
                </c:pt>
                <c:pt idx="36">
                  <c:v>東大阪市</c:v>
                </c:pt>
                <c:pt idx="37">
                  <c:v>平野区</c:v>
                </c:pt>
                <c:pt idx="38">
                  <c:v>柏原市</c:v>
                </c:pt>
                <c:pt idx="39">
                  <c:v>忠岡町</c:v>
                </c:pt>
                <c:pt idx="40">
                  <c:v>堺市北区</c:v>
                </c:pt>
                <c:pt idx="41">
                  <c:v>堺市西区</c:v>
                </c:pt>
                <c:pt idx="42">
                  <c:v>岬町</c:v>
                </c:pt>
                <c:pt idx="43">
                  <c:v>藤井寺市</c:v>
                </c:pt>
                <c:pt idx="44">
                  <c:v>吹田市</c:v>
                </c:pt>
                <c:pt idx="45">
                  <c:v>生野区</c:v>
                </c:pt>
                <c:pt idx="46">
                  <c:v>富田林市</c:v>
                </c:pt>
                <c:pt idx="47">
                  <c:v>浪速区</c:v>
                </c:pt>
                <c:pt idx="48">
                  <c:v>東淀川区</c:v>
                </c:pt>
                <c:pt idx="49">
                  <c:v>岸和田市</c:v>
                </c:pt>
                <c:pt idx="50">
                  <c:v>寝屋川市</c:v>
                </c:pt>
                <c:pt idx="51">
                  <c:v>東成区</c:v>
                </c:pt>
                <c:pt idx="52">
                  <c:v>門真市</c:v>
                </c:pt>
                <c:pt idx="53">
                  <c:v>都島区</c:v>
                </c:pt>
                <c:pt idx="54">
                  <c:v>旭区</c:v>
                </c:pt>
                <c:pt idx="55">
                  <c:v>泉佐野市</c:v>
                </c:pt>
                <c:pt idx="56">
                  <c:v>西区</c:v>
                </c:pt>
                <c:pt idx="57">
                  <c:v>高石市</c:v>
                </c:pt>
                <c:pt idx="58">
                  <c:v>鶴見区</c:v>
                </c:pt>
                <c:pt idx="59">
                  <c:v>和泉市</c:v>
                </c:pt>
                <c:pt idx="60">
                  <c:v>堺市</c:v>
                </c:pt>
                <c:pt idx="61">
                  <c:v>大阪狭山市</c:v>
                </c:pt>
                <c:pt idx="62">
                  <c:v>河内長野市</c:v>
                </c:pt>
                <c:pt idx="63">
                  <c:v>阪南市</c:v>
                </c:pt>
                <c:pt idx="64">
                  <c:v>羽曳野市</c:v>
                </c:pt>
                <c:pt idx="65">
                  <c:v>住之江区</c:v>
                </c:pt>
                <c:pt idx="66">
                  <c:v>中央区</c:v>
                </c:pt>
                <c:pt idx="67">
                  <c:v>四條畷市</c:v>
                </c:pt>
                <c:pt idx="68">
                  <c:v>堺市南区</c:v>
                </c:pt>
                <c:pt idx="69">
                  <c:v>堺市中区</c:v>
                </c:pt>
                <c:pt idx="70">
                  <c:v>交野市</c:v>
                </c:pt>
                <c:pt idx="71">
                  <c:v>西淀川区</c:v>
                </c:pt>
                <c:pt idx="72">
                  <c:v>堺市堺区</c:v>
                </c:pt>
                <c:pt idx="73">
                  <c:v>豊能町</c:v>
                </c:pt>
              </c:strCache>
            </c:strRef>
          </c:cat>
          <c:val>
            <c:numRef>
              <c:f>市区町村別_歯科健診3項目以上該当者高齢者の疾病!$AO$4:$AO$77</c:f>
              <c:numCache>
                <c:formatCode>General</c:formatCode>
                <c:ptCount val="74"/>
                <c:pt idx="0">
                  <c:v>889272.66546762595</c:v>
                </c:pt>
                <c:pt idx="1">
                  <c:v>556421.4615384615</c:v>
                </c:pt>
                <c:pt idx="2">
                  <c:v>428496.81081081083</c:v>
                </c:pt>
                <c:pt idx="3">
                  <c:v>417837.34375</c:v>
                </c:pt>
                <c:pt idx="4">
                  <c:v>341483.44954128441</c:v>
                </c:pt>
                <c:pt idx="5">
                  <c:v>320907.78048780491</c:v>
                </c:pt>
                <c:pt idx="6">
                  <c:v>310166.92682926828</c:v>
                </c:pt>
                <c:pt idx="7">
                  <c:v>297707.5</c:v>
                </c:pt>
                <c:pt idx="8">
                  <c:v>296103.67788461538</c:v>
                </c:pt>
                <c:pt idx="9">
                  <c:v>288015.65454545454</c:v>
                </c:pt>
                <c:pt idx="10">
                  <c:v>283510.96491228067</c:v>
                </c:pt>
                <c:pt idx="11">
                  <c:v>277046.04430379748</c:v>
                </c:pt>
                <c:pt idx="12">
                  <c:v>273242.89743589744</c:v>
                </c:pt>
                <c:pt idx="13">
                  <c:v>266677.51707317075</c:v>
                </c:pt>
                <c:pt idx="14">
                  <c:v>264352.3125</c:v>
                </c:pt>
                <c:pt idx="15">
                  <c:v>262917.78571428574</c:v>
                </c:pt>
                <c:pt idx="16">
                  <c:v>256876.1</c:v>
                </c:pt>
                <c:pt idx="17">
                  <c:v>255727.68181818182</c:v>
                </c:pt>
                <c:pt idx="18">
                  <c:v>252757.07103825136</c:v>
                </c:pt>
                <c:pt idx="19">
                  <c:v>247347.15789473685</c:v>
                </c:pt>
                <c:pt idx="20">
                  <c:v>246654.41269841269</c:v>
                </c:pt>
                <c:pt idx="21">
                  <c:v>246418.5390625</c:v>
                </c:pt>
                <c:pt idx="22">
                  <c:v>241084.00510204083</c:v>
                </c:pt>
                <c:pt idx="23">
                  <c:v>230600.77272727274</c:v>
                </c:pt>
                <c:pt idx="24">
                  <c:v>223483.90291262136</c:v>
                </c:pt>
                <c:pt idx="25">
                  <c:v>221882.02380952382</c:v>
                </c:pt>
                <c:pt idx="26">
                  <c:v>215995.04081632654</c:v>
                </c:pt>
                <c:pt idx="27">
                  <c:v>213390.40036563072</c:v>
                </c:pt>
                <c:pt idx="28">
                  <c:v>210241.02459016393</c:v>
                </c:pt>
                <c:pt idx="29">
                  <c:v>208912.08441558442</c:v>
                </c:pt>
                <c:pt idx="30">
                  <c:v>207644.81502890174</c:v>
                </c:pt>
                <c:pt idx="31">
                  <c:v>200813.37086092716</c:v>
                </c:pt>
                <c:pt idx="32">
                  <c:v>198542.58823529413</c:v>
                </c:pt>
                <c:pt idx="33">
                  <c:v>197839.33898305084</c:v>
                </c:pt>
                <c:pt idx="34">
                  <c:v>197386.22767448949</c:v>
                </c:pt>
                <c:pt idx="35">
                  <c:v>194821.05363984674</c:v>
                </c:pt>
                <c:pt idx="36">
                  <c:v>194244.84848484848</c:v>
                </c:pt>
                <c:pt idx="37">
                  <c:v>191763.91139240508</c:v>
                </c:pt>
                <c:pt idx="38">
                  <c:v>191477</c:v>
                </c:pt>
                <c:pt idx="39">
                  <c:v>188857.40909090909</c:v>
                </c:pt>
                <c:pt idx="40">
                  <c:v>188780.76497695851</c:v>
                </c:pt>
                <c:pt idx="41">
                  <c:v>188177.9411764706</c:v>
                </c:pt>
                <c:pt idx="42">
                  <c:v>183133.85714285713</c:v>
                </c:pt>
                <c:pt idx="43">
                  <c:v>182597.65891472867</c:v>
                </c:pt>
                <c:pt idx="44">
                  <c:v>182262.09110169491</c:v>
                </c:pt>
                <c:pt idx="45">
                  <c:v>181488.7196969697</c:v>
                </c:pt>
                <c:pt idx="46">
                  <c:v>179841.25842696629</c:v>
                </c:pt>
                <c:pt idx="47">
                  <c:v>177521.140625</c:v>
                </c:pt>
                <c:pt idx="48">
                  <c:v>177030.78277153557</c:v>
                </c:pt>
                <c:pt idx="49">
                  <c:v>175868.09049773755</c:v>
                </c:pt>
                <c:pt idx="50">
                  <c:v>175598.10994764397</c:v>
                </c:pt>
                <c:pt idx="51">
                  <c:v>174984.50531914894</c:v>
                </c:pt>
                <c:pt idx="52">
                  <c:v>174386.75471698114</c:v>
                </c:pt>
                <c:pt idx="53">
                  <c:v>173803.41764705881</c:v>
                </c:pt>
                <c:pt idx="54">
                  <c:v>171354.07377049181</c:v>
                </c:pt>
                <c:pt idx="55">
                  <c:v>170980.48780487804</c:v>
                </c:pt>
                <c:pt idx="56">
                  <c:v>169578.25454545455</c:v>
                </c:pt>
                <c:pt idx="57">
                  <c:v>164718.08888888889</c:v>
                </c:pt>
                <c:pt idx="58">
                  <c:v>162205.74285714285</c:v>
                </c:pt>
                <c:pt idx="59">
                  <c:v>161239.87817258883</c:v>
                </c:pt>
                <c:pt idx="60">
                  <c:v>156958.5331858407</c:v>
                </c:pt>
                <c:pt idx="61">
                  <c:v>149791.86746987951</c:v>
                </c:pt>
                <c:pt idx="62">
                  <c:v>147290.87815126049</c:v>
                </c:pt>
                <c:pt idx="63">
                  <c:v>145609.84848484848</c:v>
                </c:pt>
                <c:pt idx="64">
                  <c:v>144144.18497109826</c:v>
                </c:pt>
                <c:pt idx="65">
                  <c:v>139504.58441558442</c:v>
                </c:pt>
                <c:pt idx="66">
                  <c:v>129662.15</c:v>
                </c:pt>
                <c:pt idx="67">
                  <c:v>128621.21052631579</c:v>
                </c:pt>
                <c:pt idx="68">
                  <c:v>123717.21973094171</c:v>
                </c:pt>
                <c:pt idx="69">
                  <c:v>116167.07766990291</c:v>
                </c:pt>
                <c:pt idx="70">
                  <c:v>108953.74193548386</c:v>
                </c:pt>
                <c:pt idx="71">
                  <c:v>108642.73648648648</c:v>
                </c:pt>
                <c:pt idx="72">
                  <c:v>75842.333333333328</c:v>
                </c:pt>
                <c:pt idx="73">
                  <c:v>65393.666666666664</c:v>
                </c:pt>
              </c:numCache>
            </c:numRef>
          </c:val>
          <c:extLst>
            <c:ext xmlns:c16="http://schemas.microsoft.com/office/drawing/2014/chart" uri="{C3380CC4-5D6E-409C-BE32-E72D297353CC}">
              <c16:uniqueId val="{0000001A-4A07-4586-A6D7-A7D35CBB0992}"/>
            </c:ext>
          </c:extLst>
        </c:ser>
        <c:dLbls>
          <c:showLegendKey val="0"/>
          <c:showVal val="0"/>
          <c:showCatName val="0"/>
          <c:showSerName val="0"/>
          <c:showPercent val="0"/>
          <c:showBubbleSize val="0"/>
        </c:dLbls>
        <c:gapWidth val="150"/>
        <c:axId val="445625856"/>
        <c:axId val="44546272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4A07-4586-A6D7-A7D35CBB0992}"/>
              </c:ext>
            </c:extLst>
          </c:dPt>
          <c:dLbls>
            <c:dLbl>
              <c:idx val="0"/>
              <c:layout>
                <c:manualLayout>
                  <c:x val="-0.1301929288451186"/>
                  <c:y val="-0.898024523809523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4A07-4586-A6D7-A7D35CBB09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市区町村別_歯科健診3項目以上該当者高齢者の疾病!$AY$4:$AY$77</c:f>
              <c:numCache>
                <c:formatCode>General</c:formatCode>
                <c:ptCount val="74"/>
                <c:pt idx="0">
                  <c:v>242007.13761625905</c:v>
                </c:pt>
                <c:pt idx="1">
                  <c:v>242007.13761625905</c:v>
                </c:pt>
                <c:pt idx="2">
                  <c:v>242007.13761625905</c:v>
                </c:pt>
                <c:pt idx="3">
                  <c:v>242007.13761625905</c:v>
                </c:pt>
                <c:pt idx="4">
                  <c:v>242007.13761625905</c:v>
                </c:pt>
                <c:pt idx="5">
                  <c:v>242007.13761625905</c:v>
                </c:pt>
                <c:pt idx="6">
                  <c:v>242007.13761625905</c:v>
                </c:pt>
                <c:pt idx="7">
                  <c:v>242007.13761625905</c:v>
                </c:pt>
                <c:pt idx="8">
                  <c:v>242007.13761625905</c:v>
                </c:pt>
                <c:pt idx="9">
                  <c:v>242007.13761625905</c:v>
                </c:pt>
                <c:pt idx="10">
                  <c:v>242007.13761625905</c:v>
                </c:pt>
                <c:pt idx="11">
                  <c:v>242007.13761625905</c:v>
                </c:pt>
                <c:pt idx="12">
                  <c:v>242007.13761625905</c:v>
                </c:pt>
                <c:pt idx="13">
                  <c:v>242007.13761625905</c:v>
                </c:pt>
                <c:pt idx="14">
                  <c:v>242007.13761625905</c:v>
                </c:pt>
                <c:pt idx="15">
                  <c:v>242007.13761625905</c:v>
                </c:pt>
                <c:pt idx="16">
                  <c:v>242007.13761625905</c:v>
                </c:pt>
                <c:pt idx="17">
                  <c:v>242007.13761625905</c:v>
                </c:pt>
                <c:pt idx="18">
                  <c:v>242007.13761625905</c:v>
                </c:pt>
                <c:pt idx="19">
                  <c:v>242007.13761625905</c:v>
                </c:pt>
                <c:pt idx="20">
                  <c:v>242007.13761625905</c:v>
                </c:pt>
                <c:pt idx="21">
                  <c:v>242007.13761625905</c:v>
                </c:pt>
                <c:pt idx="22">
                  <c:v>242007.13761625905</c:v>
                </c:pt>
                <c:pt idx="23">
                  <c:v>242007.13761625905</c:v>
                </c:pt>
                <c:pt idx="24">
                  <c:v>242007.13761625905</c:v>
                </c:pt>
                <c:pt idx="25">
                  <c:v>242007.13761625905</c:v>
                </c:pt>
                <c:pt idx="26">
                  <c:v>242007.13761625905</c:v>
                </c:pt>
                <c:pt idx="27">
                  <c:v>242007.13761625905</c:v>
                </c:pt>
                <c:pt idx="28">
                  <c:v>242007.13761625905</c:v>
                </c:pt>
                <c:pt idx="29">
                  <c:v>242007.13761625905</c:v>
                </c:pt>
                <c:pt idx="30">
                  <c:v>242007.13761625905</c:v>
                </c:pt>
                <c:pt idx="31">
                  <c:v>242007.13761625905</c:v>
                </c:pt>
                <c:pt idx="32">
                  <c:v>242007.13761625905</c:v>
                </c:pt>
                <c:pt idx="33">
                  <c:v>242007.13761625905</c:v>
                </c:pt>
                <c:pt idx="34">
                  <c:v>242007.13761625905</c:v>
                </c:pt>
                <c:pt idx="35">
                  <c:v>242007.13761625905</c:v>
                </c:pt>
                <c:pt idx="36">
                  <c:v>242007.13761625905</c:v>
                </c:pt>
                <c:pt idx="37">
                  <c:v>242007.13761625905</c:v>
                </c:pt>
                <c:pt idx="38">
                  <c:v>242007.13761625905</c:v>
                </c:pt>
                <c:pt idx="39">
                  <c:v>242007.13761625905</c:v>
                </c:pt>
                <c:pt idx="40">
                  <c:v>242007.13761625905</c:v>
                </c:pt>
                <c:pt idx="41">
                  <c:v>242007.13761625905</c:v>
                </c:pt>
                <c:pt idx="42">
                  <c:v>242007.13761625905</c:v>
                </c:pt>
                <c:pt idx="43">
                  <c:v>242007.13761625905</c:v>
                </c:pt>
                <c:pt idx="44">
                  <c:v>242007.13761625905</c:v>
                </c:pt>
                <c:pt idx="45">
                  <c:v>242007.13761625905</c:v>
                </c:pt>
                <c:pt idx="46">
                  <c:v>242007.13761625905</c:v>
                </c:pt>
                <c:pt idx="47">
                  <c:v>242007.13761625905</c:v>
                </c:pt>
                <c:pt idx="48">
                  <c:v>242007.13761625905</c:v>
                </c:pt>
                <c:pt idx="49">
                  <c:v>242007.13761625905</c:v>
                </c:pt>
                <c:pt idx="50">
                  <c:v>242007.13761625905</c:v>
                </c:pt>
                <c:pt idx="51">
                  <c:v>242007.13761625905</c:v>
                </c:pt>
                <c:pt idx="52">
                  <c:v>242007.13761625905</c:v>
                </c:pt>
                <c:pt idx="53">
                  <c:v>242007.13761625905</c:v>
                </c:pt>
                <c:pt idx="54">
                  <c:v>242007.13761625905</c:v>
                </c:pt>
                <c:pt idx="55">
                  <c:v>242007.13761625905</c:v>
                </c:pt>
                <c:pt idx="56">
                  <c:v>242007.13761625905</c:v>
                </c:pt>
                <c:pt idx="57">
                  <c:v>242007.13761625905</c:v>
                </c:pt>
                <c:pt idx="58">
                  <c:v>242007.13761625905</c:v>
                </c:pt>
                <c:pt idx="59">
                  <c:v>242007.13761625905</c:v>
                </c:pt>
                <c:pt idx="60">
                  <c:v>242007.13761625905</c:v>
                </c:pt>
                <c:pt idx="61">
                  <c:v>242007.13761625905</c:v>
                </c:pt>
                <c:pt idx="62">
                  <c:v>242007.13761625905</c:v>
                </c:pt>
                <c:pt idx="63">
                  <c:v>242007.13761625905</c:v>
                </c:pt>
                <c:pt idx="64">
                  <c:v>242007.13761625905</c:v>
                </c:pt>
                <c:pt idx="65">
                  <c:v>242007.13761625905</c:v>
                </c:pt>
                <c:pt idx="66">
                  <c:v>242007.13761625905</c:v>
                </c:pt>
                <c:pt idx="67">
                  <c:v>242007.13761625905</c:v>
                </c:pt>
                <c:pt idx="68">
                  <c:v>242007.13761625905</c:v>
                </c:pt>
                <c:pt idx="69">
                  <c:v>242007.13761625905</c:v>
                </c:pt>
                <c:pt idx="70">
                  <c:v>242007.13761625905</c:v>
                </c:pt>
                <c:pt idx="71">
                  <c:v>242007.13761625905</c:v>
                </c:pt>
                <c:pt idx="72">
                  <c:v>242007.13761625905</c:v>
                </c:pt>
                <c:pt idx="73">
                  <c:v>242007.13761625905</c:v>
                </c:pt>
              </c:numCache>
            </c:numRef>
          </c:xVal>
          <c:yVal>
            <c:numRef>
              <c:f>市区町村別_歯科健診3項目以上該当者高齢者の疾病!$BB$4:$BB$77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D-4A07-4586-A6D7-A7D35CBB0992}"/>
            </c:ext>
          </c:extLst>
        </c:ser>
        <c:dLbls>
          <c:showLegendKey val="0"/>
          <c:showVal val="0"/>
          <c:showCatName val="0"/>
          <c:showSerName val="0"/>
          <c:showPercent val="0"/>
          <c:showBubbleSize val="0"/>
        </c:dLbls>
        <c:axId val="445463872"/>
        <c:axId val="445463296"/>
      </c:scatterChart>
      <c:catAx>
        <c:axId val="445625856"/>
        <c:scaling>
          <c:orientation val="maxMin"/>
        </c:scaling>
        <c:delete val="0"/>
        <c:axPos val="l"/>
        <c:numFmt formatCode="#,##0_);[Red]\(#,##0\)" sourceLinked="0"/>
        <c:majorTickMark val="none"/>
        <c:minorTickMark val="none"/>
        <c:tickLblPos val="nextTo"/>
        <c:spPr>
          <a:ln>
            <a:solidFill>
              <a:srgbClr val="7F7F7F"/>
            </a:solidFill>
          </a:ln>
        </c:spPr>
        <c:crossAx val="445462720"/>
        <c:crossesAt val="0"/>
        <c:auto val="1"/>
        <c:lblAlgn val="ctr"/>
        <c:lblOffset val="100"/>
        <c:noMultiLvlLbl val="0"/>
      </c:catAx>
      <c:valAx>
        <c:axId val="445462720"/>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89881399902104753"/>
              <c:y val="1.9451758616255144E-2"/>
            </c:manualLayout>
          </c:layout>
          <c:overlay val="0"/>
        </c:title>
        <c:numFmt formatCode="#,##0_);[Red]\(#,##0\)" sourceLinked="0"/>
        <c:majorTickMark val="out"/>
        <c:minorTickMark val="none"/>
        <c:tickLblPos val="nextTo"/>
        <c:spPr>
          <a:ln>
            <a:solidFill>
              <a:srgbClr val="7F7F7F"/>
            </a:solidFill>
          </a:ln>
        </c:spPr>
        <c:crossAx val="445625856"/>
        <c:crosses val="autoZero"/>
        <c:crossBetween val="between"/>
      </c:valAx>
      <c:valAx>
        <c:axId val="445463296"/>
        <c:scaling>
          <c:orientation val="minMax"/>
          <c:max val="50"/>
          <c:min val="0"/>
        </c:scaling>
        <c:delete val="1"/>
        <c:axPos val="r"/>
        <c:numFmt formatCode="General" sourceLinked="1"/>
        <c:majorTickMark val="out"/>
        <c:minorTickMark val="none"/>
        <c:tickLblPos val="nextTo"/>
        <c:crossAx val="445463872"/>
        <c:crosses val="max"/>
        <c:crossBetween val="midCat"/>
      </c:valAx>
      <c:valAx>
        <c:axId val="445463872"/>
        <c:scaling>
          <c:orientation val="minMax"/>
        </c:scaling>
        <c:delete val="1"/>
        <c:axPos val="b"/>
        <c:numFmt formatCode="General" sourceLinked="1"/>
        <c:majorTickMark val="out"/>
        <c:minorTickMark val="none"/>
        <c:tickLblPos val="nextTo"/>
        <c:crossAx val="44546329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9623103279494"/>
          <c:y val="6.8346756044238691E-2"/>
          <c:w val="0.79138497307880573"/>
          <c:h val="0.92166103060674787"/>
        </c:manualLayout>
      </c:layout>
      <c:barChart>
        <c:barDir val="bar"/>
        <c:grouping val="clustered"/>
        <c:varyColors val="0"/>
        <c:ser>
          <c:idx val="0"/>
          <c:order val="0"/>
          <c:tx>
            <c:strRef>
              <c:f>市区町村別_歯科健診3項目以上該当者高齢者の疾病!$AQ$3</c:f>
              <c:strCache>
                <c:ptCount val="1"/>
                <c:pt idx="0">
                  <c:v>前年度との差分(患者一人当たりの高齢者の疾病医療費)</c:v>
                </c:pt>
              </c:strCache>
            </c:strRef>
          </c:tx>
          <c:spPr>
            <a:solidFill>
              <a:schemeClr val="accent1"/>
            </a:solidFill>
            <a:ln>
              <a:noFill/>
            </a:ln>
          </c:spPr>
          <c:invertIfNegative val="0"/>
          <c:dLbls>
            <c:dLbl>
              <c:idx val="23"/>
              <c:layout>
                <c:manualLayout>
                  <c:x val="1.07469466401405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28-451A-B4D4-D1C466CB5B35}"/>
                </c:ext>
              </c:extLst>
            </c:dLbl>
            <c:dLbl>
              <c:idx val="41"/>
              <c:layout>
                <c:manualLayout>
                  <c:x val="3.07055618289737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28-451A-B4D4-D1C466CB5B35}"/>
                </c:ext>
              </c:extLst>
            </c:dLbl>
            <c:dLbl>
              <c:idx val="60"/>
              <c:layout>
                <c:manualLayout>
                  <c:x val="3.070556182897316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28-451A-B4D4-D1C466CB5B35}"/>
                </c:ext>
              </c:extLst>
            </c:dLbl>
            <c:dLbl>
              <c:idx val="68"/>
              <c:layout>
                <c:manualLayout>
                  <c:x val="4.60583427434586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528-451A-B4D4-D1C466CB5B35}"/>
                </c:ext>
              </c:extLst>
            </c:dLbl>
            <c:dLbl>
              <c:idx val="69"/>
              <c:layout>
                <c:manualLayout>
                  <c:x val="6.141112365794520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28-451A-B4D4-D1C466CB5B35}"/>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市区町村別_歯科健診3項目以上該当者高齢者の疾病!$AN$4:$AN$77</c:f>
              <c:strCache>
                <c:ptCount val="74"/>
                <c:pt idx="0">
                  <c:v>高槻市</c:v>
                </c:pt>
                <c:pt idx="1">
                  <c:v>此花区</c:v>
                </c:pt>
                <c:pt idx="2">
                  <c:v>島本町</c:v>
                </c:pt>
                <c:pt idx="3">
                  <c:v>茨木市</c:v>
                </c:pt>
                <c:pt idx="4">
                  <c:v>大東市</c:v>
                </c:pt>
                <c:pt idx="5">
                  <c:v>堺市美原区</c:v>
                </c:pt>
                <c:pt idx="6">
                  <c:v>北区</c:v>
                </c:pt>
                <c:pt idx="7">
                  <c:v>太子町</c:v>
                </c:pt>
                <c:pt idx="8">
                  <c:v>枚方市</c:v>
                </c:pt>
                <c:pt idx="9">
                  <c:v>泉南市</c:v>
                </c:pt>
                <c:pt idx="10">
                  <c:v>松原市</c:v>
                </c:pt>
                <c:pt idx="11">
                  <c:v>摂津市</c:v>
                </c:pt>
                <c:pt idx="12">
                  <c:v>熊取町</c:v>
                </c:pt>
                <c:pt idx="13">
                  <c:v>守口市</c:v>
                </c:pt>
                <c:pt idx="14">
                  <c:v>千早赤阪村</c:v>
                </c:pt>
                <c:pt idx="15">
                  <c:v>田尻町</c:v>
                </c:pt>
                <c:pt idx="16">
                  <c:v>西成区</c:v>
                </c:pt>
                <c:pt idx="17">
                  <c:v>河南町</c:v>
                </c:pt>
                <c:pt idx="18">
                  <c:v>大正区</c:v>
                </c:pt>
                <c:pt idx="19">
                  <c:v>池田市</c:v>
                </c:pt>
                <c:pt idx="20">
                  <c:v>淀川区</c:v>
                </c:pt>
                <c:pt idx="21">
                  <c:v>港区</c:v>
                </c:pt>
                <c:pt idx="22">
                  <c:v>箕面市</c:v>
                </c:pt>
                <c:pt idx="23">
                  <c:v>天王寺区</c:v>
                </c:pt>
                <c:pt idx="24">
                  <c:v>城東区</c:v>
                </c:pt>
                <c:pt idx="25">
                  <c:v>豊中市</c:v>
                </c:pt>
                <c:pt idx="26">
                  <c:v>福島区</c:v>
                </c:pt>
                <c:pt idx="27">
                  <c:v>八尾市</c:v>
                </c:pt>
                <c:pt idx="28">
                  <c:v>泉大津市</c:v>
                </c:pt>
                <c:pt idx="29">
                  <c:v>貝塚市</c:v>
                </c:pt>
                <c:pt idx="30">
                  <c:v>東住吉区</c:v>
                </c:pt>
                <c:pt idx="31">
                  <c:v>阿倍野区</c:v>
                </c:pt>
                <c:pt idx="32">
                  <c:v>能勢町</c:v>
                </c:pt>
                <c:pt idx="33">
                  <c:v>堺市東区</c:v>
                </c:pt>
                <c:pt idx="34">
                  <c:v>大阪市</c:v>
                </c:pt>
                <c:pt idx="35">
                  <c:v>住吉区</c:v>
                </c:pt>
                <c:pt idx="36">
                  <c:v>東大阪市</c:v>
                </c:pt>
                <c:pt idx="37">
                  <c:v>平野区</c:v>
                </c:pt>
                <c:pt idx="38">
                  <c:v>柏原市</c:v>
                </c:pt>
                <c:pt idx="39">
                  <c:v>忠岡町</c:v>
                </c:pt>
                <c:pt idx="40">
                  <c:v>堺市北区</c:v>
                </c:pt>
                <c:pt idx="41">
                  <c:v>堺市西区</c:v>
                </c:pt>
                <c:pt idx="42">
                  <c:v>岬町</c:v>
                </c:pt>
                <c:pt idx="43">
                  <c:v>藤井寺市</c:v>
                </c:pt>
                <c:pt idx="44">
                  <c:v>吹田市</c:v>
                </c:pt>
                <c:pt idx="45">
                  <c:v>生野区</c:v>
                </c:pt>
                <c:pt idx="46">
                  <c:v>富田林市</c:v>
                </c:pt>
                <c:pt idx="47">
                  <c:v>浪速区</c:v>
                </c:pt>
                <c:pt idx="48">
                  <c:v>東淀川区</c:v>
                </c:pt>
                <c:pt idx="49">
                  <c:v>岸和田市</c:v>
                </c:pt>
                <c:pt idx="50">
                  <c:v>寝屋川市</c:v>
                </c:pt>
                <c:pt idx="51">
                  <c:v>東成区</c:v>
                </c:pt>
                <c:pt idx="52">
                  <c:v>門真市</c:v>
                </c:pt>
                <c:pt idx="53">
                  <c:v>都島区</c:v>
                </c:pt>
                <c:pt idx="54">
                  <c:v>旭区</c:v>
                </c:pt>
                <c:pt idx="55">
                  <c:v>泉佐野市</c:v>
                </c:pt>
                <c:pt idx="56">
                  <c:v>西区</c:v>
                </c:pt>
                <c:pt idx="57">
                  <c:v>高石市</c:v>
                </c:pt>
                <c:pt idx="58">
                  <c:v>鶴見区</c:v>
                </c:pt>
                <c:pt idx="59">
                  <c:v>和泉市</c:v>
                </c:pt>
                <c:pt idx="60">
                  <c:v>堺市</c:v>
                </c:pt>
                <c:pt idx="61">
                  <c:v>大阪狭山市</c:v>
                </c:pt>
                <c:pt idx="62">
                  <c:v>河内長野市</c:v>
                </c:pt>
                <c:pt idx="63">
                  <c:v>阪南市</c:v>
                </c:pt>
                <c:pt idx="64">
                  <c:v>羽曳野市</c:v>
                </c:pt>
                <c:pt idx="65">
                  <c:v>住之江区</c:v>
                </c:pt>
                <c:pt idx="66">
                  <c:v>中央区</c:v>
                </c:pt>
                <c:pt idx="67">
                  <c:v>四條畷市</c:v>
                </c:pt>
                <c:pt idx="68">
                  <c:v>堺市南区</c:v>
                </c:pt>
                <c:pt idx="69">
                  <c:v>堺市中区</c:v>
                </c:pt>
                <c:pt idx="70">
                  <c:v>交野市</c:v>
                </c:pt>
                <c:pt idx="71">
                  <c:v>西淀川区</c:v>
                </c:pt>
                <c:pt idx="72">
                  <c:v>堺市堺区</c:v>
                </c:pt>
                <c:pt idx="73">
                  <c:v>豊能町</c:v>
                </c:pt>
              </c:strCache>
            </c:strRef>
          </c:cat>
          <c:val>
            <c:numRef>
              <c:f>市区町村別_歯科健診3項目以上該当者高齢者の疾病!$AQ$4:$AQ$77</c:f>
              <c:numCache>
                <c:formatCode>General</c:formatCode>
                <c:ptCount val="74"/>
                <c:pt idx="0">
                  <c:v>160069</c:v>
                </c:pt>
                <c:pt idx="1">
                  <c:v>322737</c:v>
                </c:pt>
                <c:pt idx="2">
                  <c:v>-214453</c:v>
                </c:pt>
                <c:pt idx="3">
                  <c:v>87115</c:v>
                </c:pt>
                <c:pt idx="4">
                  <c:v>132232</c:v>
                </c:pt>
                <c:pt idx="5">
                  <c:v>241375</c:v>
                </c:pt>
                <c:pt idx="6">
                  <c:v>138301</c:v>
                </c:pt>
                <c:pt idx="7">
                  <c:v>-8174</c:v>
                </c:pt>
                <c:pt idx="8">
                  <c:v>52764</c:v>
                </c:pt>
                <c:pt idx="9">
                  <c:v>179876</c:v>
                </c:pt>
                <c:pt idx="10">
                  <c:v>137453</c:v>
                </c:pt>
                <c:pt idx="11">
                  <c:v>93846</c:v>
                </c:pt>
                <c:pt idx="12">
                  <c:v>170073</c:v>
                </c:pt>
                <c:pt idx="13">
                  <c:v>98013</c:v>
                </c:pt>
                <c:pt idx="14">
                  <c:v>228553</c:v>
                </c:pt>
                <c:pt idx="15">
                  <c:v>212117</c:v>
                </c:pt>
                <c:pt idx="16">
                  <c:v>29098</c:v>
                </c:pt>
                <c:pt idx="17">
                  <c:v>-70816</c:v>
                </c:pt>
                <c:pt idx="18">
                  <c:v>80680</c:v>
                </c:pt>
                <c:pt idx="19">
                  <c:v>-44345</c:v>
                </c:pt>
                <c:pt idx="20">
                  <c:v>-116840</c:v>
                </c:pt>
                <c:pt idx="21">
                  <c:v>96585</c:v>
                </c:pt>
                <c:pt idx="22">
                  <c:v>46653</c:v>
                </c:pt>
                <c:pt idx="23">
                  <c:v>868</c:v>
                </c:pt>
                <c:pt idx="24">
                  <c:v>-12673</c:v>
                </c:pt>
                <c:pt idx="25">
                  <c:v>52158</c:v>
                </c:pt>
                <c:pt idx="26">
                  <c:v>59047</c:v>
                </c:pt>
                <c:pt idx="27">
                  <c:v>65828</c:v>
                </c:pt>
                <c:pt idx="28">
                  <c:v>-8473</c:v>
                </c:pt>
                <c:pt idx="29">
                  <c:v>-10950</c:v>
                </c:pt>
                <c:pt idx="30">
                  <c:v>15175</c:v>
                </c:pt>
                <c:pt idx="31">
                  <c:v>-4431</c:v>
                </c:pt>
                <c:pt idx="32">
                  <c:v>-25405</c:v>
                </c:pt>
                <c:pt idx="33">
                  <c:v>-16123</c:v>
                </c:pt>
                <c:pt idx="34">
                  <c:v>-14536</c:v>
                </c:pt>
                <c:pt idx="35">
                  <c:v>-36488</c:v>
                </c:pt>
                <c:pt idx="36">
                  <c:v>-5482</c:v>
                </c:pt>
                <c:pt idx="37">
                  <c:v>-15419</c:v>
                </c:pt>
                <c:pt idx="38">
                  <c:v>-33975</c:v>
                </c:pt>
                <c:pt idx="39">
                  <c:v>-72120</c:v>
                </c:pt>
                <c:pt idx="40">
                  <c:v>35783</c:v>
                </c:pt>
                <c:pt idx="41">
                  <c:v>9754</c:v>
                </c:pt>
                <c:pt idx="42">
                  <c:v>34549</c:v>
                </c:pt>
                <c:pt idx="43">
                  <c:v>-15028</c:v>
                </c:pt>
                <c:pt idx="44">
                  <c:v>-63799</c:v>
                </c:pt>
                <c:pt idx="45">
                  <c:v>-42698</c:v>
                </c:pt>
                <c:pt idx="46">
                  <c:v>16408</c:v>
                </c:pt>
                <c:pt idx="47">
                  <c:v>47930</c:v>
                </c:pt>
                <c:pt idx="48">
                  <c:v>-33708</c:v>
                </c:pt>
                <c:pt idx="49">
                  <c:v>-21196</c:v>
                </c:pt>
                <c:pt idx="50">
                  <c:v>-37586</c:v>
                </c:pt>
                <c:pt idx="51">
                  <c:v>-54017</c:v>
                </c:pt>
                <c:pt idx="52">
                  <c:v>12228</c:v>
                </c:pt>
                <c:pt idx="53">
                  <c:v>-9360</c:v>
                </c:pt>
                <c:pt idx="54">
                  <c:v>-35904</c:v>
                </c:pt>
                <c:pt idx="55">
                  <c:v>-13871</c:v>
                </c:pt>
                <c:pt idx="56">
                  <c:v>-202387</c:v>
                </c:pt>
                <c:pt idx="57">
                  <c:v>-8802</c:v>
                </c:pt>
                <c:pt idx="58">
                  <c:v>-676</c:v>
                </c:pt>
                <c:pt idx="59">
                  <c:v>11470</c:v>
                </c:pt>
                <c:pt idx="60">
                  <c:v>9649</c:v>
                </c:pt>
                <c:pt idx="61">
                  <c:v>19882</c:v>
                </c:pt>
                <c:pt idx="62">
                  <c:v>-9632</c:v>
                </c:pt>
                <c:pt idx="63">
                  <c:v>-10974</c:v>
                </c:pt>
                <c:pt idx="64">
                  <c:v>15362</c:v>
                </c:pt>
                <c:pt idx="65">
                  <c:v>-28134</c:v>
                </c:pt>
                <c:pt idx="66">
                  <c:v>-101722</c:v>
                </c:pt>
                <c:pt idx="67">
                  <c:v>-106785</c:v>
                </c:pt>
                <c:pt idx="68">
                  <c:v>7720</c:v>
                </c:pt>
                <c:pt idx="69">
                  <c:v>5451</c:v>
                </c:pt>
                <c:pt idx="70">
                  <c:v>-166196</c:v>
                </c:pt>
                <c:pt idx="71">
                  <c:v>-161487</c:v>
                </c:pt>
                <c:pt idx="72">
                  <c:v>-83426</c:v>
                </c:pt>
                <c:pt idx="73">
                  <c:v>-2864</c:v>
                </c:pt>
              </c:numCache>
            </c:numRef>
          </c:val>
          <c:extLst>
            <c:ext xmlns:c16="http://schemas.microsoft.com/office/drawing/2014/chart" uri="{C3380CC4-5D6E-409C-BE32-E72D297353CC}">
              <c16:uniqueId val="{00000005-A528-451A-B4D4-D1C466CB5B35}"/>
            </c:ext>
          </c:extLst>
        </c:ser>
        <c:dLbls>
          <c:showLegendKey val="0"/>
          <c:showVal val="0"/>
          <c:showCatName val="0"/>
          <c:showSerName val="0"/>
          <c:showPercent val="0"/>
          <c:showBubbleSize val="0"/>
        </c:dLbls>
        <c:gapWidth val="150"/>
        <c:axId val="454971904"/>
        <c:axId val="389291328"/>
      </c:barChart>
      <c:scatterChart>
        <c:scatterStyle val="lineMarker"/>
        <c:varyColors val="0"/>
        <c:ser>
          <c:idx val="1"/>
          <c:order val="1"/>
          <c:tx>
            <c:strRef>
              <c:f>市区町村別_歯科健診3項目以上該当者高齢者の疾病!$B$1262</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6-A528-451A-B4D4-D1C466CB5B35}"/>
              </c:ext>
            </c:extLst>
          </c:dPt>
          <c:dLbls>
            <c:dLbl>
              <c:idx val="0"/>
              <c:layout>
                <c:manualLayout>
                  <c:x val="-0.17639323671497584"/>
                  <c:y val="-0.90110293650793649"/>
                </c:manualLayout>
              </c:layout>
              <c:tx>
                <c:rich>
                  <a:bodyPr wrap="square" lIns="38100" tIns="19050" rIns="38100" bIns="19050" anchor="ctr">
                    <a:spAutoFit/>
                  </a:bodyPr>
                  <a:lstStyle/>
                  <a:p>
                    <a:pPr>
                      <a:defRPr/>
                    </a:pPr>
                    <a:fld id="{4D1FD8CD-3FC6-4C31-82A2-F25D6C0ABEC8}" type="SERIESNAME">
                      <a:rPr lang="ja-JP" altLang="en-US">
                        <a:solidFill>
                          <a:sysClr val="windowText" lastClr="000000"/>
                        </a:solidFill>
                      </a:rPr>
                      <a:pPr>
                        <a:defRPr/>
                      </a:pPr>
                      <a:t>[系列名]</a:t>
                    </a:fld>
                    <a:r>
                      <a:rPr lang="ja-JP" altLang="en-US" baseline="0">
                        <a:solidFill>
                          <a:sysClr val="windowText" lastClr="000000"/>
                        </a:solidFill>
                      </a:rPr>
                      <a:t>
</a:t>
                    </a:r>
                    <a:fld id="{E764AA45-DCF9-4A46-BA86-456EE5833295}" type="XVALUE">
                      <a:rPr lang="en-US" altLang="ja-JP" baseline="0">
                        <a:solidFill>
                          <a:sysClr val="windowText" lastClr="000000"/>
                        </a:solidFill>
                      </a:rPr>
                      <a:pPr>
                        <a:defRPr/>
                      </a:pPr>
                      <a:t>[X 値]</a:t>
                    </a:fld>
                    <a:endParaRPr lang="ja-JP" altLang="en-US" baseline="0">
                      <a:solidFill>
                        <a:sysClr val="windowText" lastClr="000000"/>
                      </a:solidFill>
                    </a:endParaRPr>
                  </a:p>
                </c:rich>
              </c:tx>
              <c:numFmt formatCode="#,##0_ ;[Red]\-#,##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A528-451A-B4D4-D1C466CB5B35}"/>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市区町村別_歯科健診3項目以上該当者高齢者の疾病!$BA$4:$BA$77</c:f>
              <c:numCache>
                <c:formatCode>General</c:formatCode>
                <c:ptCount val="74"/>
                <c:pt idx="0">
                  <c:v>15992</c:v>
                </c:pt>
                <c:pt idx="1">
                  <c:v>15992</c:v>
                </c:pt>
                <c:pt idx="2">
                  <c:v>15992</c:v>
                </c:pt>
                <c:pt idx="3">
                  <c:v>15992</c:v>
                </c:pt>
                <c:pt idx="4">
                  <c:v>15992</c:v>
                </c:pt>
                <c:pt idx="5">
                  <c:v>15992</c:v>
                </c:pt>
                <c:pt idx="6">
                  <c:v>15992</c:v>
                </c:pt>
                <c:pt idx="7">
                  <c:v>15992</c:v>
                </c:pt>
                <c:pt idx="8">
                  <c:v>15992</c:v>
                </c:pt>
                <c:pt idx="9">
                  <c:v>15992</c:v>
                </c:pt>
                <c:pt idx="10">
                  <c:v>15992</c:v>
                </c:pt>
                <c:pt idx="11">
                  <c:v>15992</c:v>
                </c:pt>
                <c:pt idx="12">
                  <c:v>15992</c:v>
                </c:pt>
                <c:pt idx="13">
                  <c:v>15992</c:v>
                </c:pt>
                <c:pt idx="14">
                  <c:v>15992</c:v>
                </c:pt>
                <c:pt idx="15">
                  <c:v>15992</c:v>
                </c:pt>
                <c:pt idx="16">
                  <c:v>15992</c:v>
                </c:pt>
                <c:pt idx="17">
                  <c:v>15992</c:v>
                </c:pt>
                <c:pt idx="18">
                  <c:v>15992</c:v>
                </c:pt>
                <c:pt idx="19">
                  <c:v>15992</c:v>
                </c:pt>
                <c:pt idx="20">
                  <c:v>15992</c:v>
                </c:pt>
                <c:pt idx="21">
                  <c:v>15992</c:v>
                </c:pt>
                <c:pt idx="22">
                  <c:v>15992</c:v>
                </c:pt>
                <c:pt idx="23">
                  <c:v>15992</c:v>
                </c:pt>
                <c:pt idx="24">
                  <c:v>15992</c:v>
                </c:pt>
                <c:pt idx="25">
                  <c:v>15992</c:v>
                </c:pt>
                <c:pt idx="26">
                  <c:v>15992</c:v>
                </c:pt>
                <c:pt idx="27">
                  <c:v>15992</c:v>
                </c:pt>
                <c:pt idx="28">
                  <c:v>15992</c:v>
                </c:pt>
                <c:pt idx="29">
                  <c:v>15992</c:v>
                </c:pt>
                <c:pt idx="30">
                  <c:v>15992</c:v>
                </c:pt>
                <c:pt idx="31">
                  <c:v>15992</c:v>
                </c:pt>
                <c:pt idx="32">
                  <c:v>15992</c:v>
                </c:pt>
                <c:pt idx="33">
                  <c:v>15992</c:v>
                </c:pt>
                <c:pt idx="34">
                  <c:v>15992</c:v>
                </c:pt>
                <c:pt idx="35">
                  <c:v>15992</c:v>
                </c:pt>
                <c:pt idx="36">
                  <c:v>15992</c:v>
                </c:pt>
                <c:pt idx="37">
                  <c:v>15992</c:v>
                </c:pt>
                <c:pt idx="38">
                  <c:v>15992</c:v>
                </c:pt>
                <c:pt idx="39">
                  <c:v>15992</c:v>
                </c:pt>
                <c:pt idx="40">
                  <c:v>15992</c:v>
                </c:pt>
                <c:pt idx="41">
                  <c:v>15992</c:v>
                </c:pt>
                <c:pt idx="42">
                  <c:v>15992</c:v>
                </c:pt>
                <c:pt idx="43">
                  <c:v>15992</c:v>
                </c:pt>
                <c:pt idx="44">
                  <c:v>15992</c:v>
                </c:pt>
                <c:pt idx="45">
                  <c:v>15992</c:v>
                </c:pt>
                <c:pt idx="46">
                  <c:v>15992</c:v>
                </c:pt>
                <c:pt idx="47">
                  <c:v>15992</c:v>
                </c:pt>
                <c:pt idx="48">
                  <c:v>15992</c:v>
                </c:pt>
                <c:pt idx="49">
                  <c:v>15992</c:v>
                </c:pt>
                <c:pt idx="50">
                  <c:v>15992</c:v>
                </c:pt>
                <c:pt idx="51">
                  <c:v>15992</c:v>
                </c:pt>
                <c:pt idx="52">
                  <c:v>15992</c:v>
                </c:pt>
                <c:pt idx="53">
                  <c:v>15992</c:v>
                </c:pt>
                <c:pt idx="54">
                  <c:v>15992</c:v>
                </c:pt>
                <c:pt idx="55">
                  <c:v>15992</c:v>
                </c:pt>
                <c:pt idx="56">
                  <c:v>15992</c:v>
                </c:pt>
                <c:pt idx="57">
                  <c:v>15992</c:v>
                </c:pt>
                <c:pt idx="58">
                  <c:v>15992</c:v>
                </c:pt>
                <c:pt idx="59">
                  <c:v>15992</c:v>
                </c:pt>
                <c:pt idx="60">
                  <c:v>15992</c:v>
                </c:pt>
                <c:pt idx="61">
                  <c:v>15992</c:v>
                </c:pt>
                <c:pt idx="62">
                  <c:v>15992</c:v>
                </c:pt>
                <c:pt idx="63">
                  <c:v>15992</c:v>
                </c:pt>
                <c:pt idx="64">
                  <c:v>15992</c:v>
                </c:pt>
                <c:pt idx="65">
                  <c:v>15992</c:v>
                </c:pt>
                <c:pt idx="66">
                  <c:v>15992</c:v>
                </c:pt>
                <c:pt idx="67">
                  <c:v>15992</c:v>
                </c:pt>
                <c:pt idx="68">
                  <c:v>15992</c:v>
                </c:pt>
                <c:pt idx="69">
                  <c:v>15992</c:v>
                </c:pt>
                <c:pt idx="70">
                  <c:v>15992</c:v>
                </c:pt>
                <c:pt idx="71">
                  <c:v>15992</c:v>
                </c:pt>
                <c:pt idx="72">
                  <c:v>15992</c:v>
                </c:pt>
                <c:pt idx="73">
                  <c:v>15992</c:v>
                </c:pt>
              </c:numCache>
            </c:numRef>
          </c:xVal>
          <c:yVal>
            <c:numRef>
              <c:f>市区町村別_歯科健診3項目以上該当者高齢者の疾病!$BB$4:$BB$77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08-A528-451A-B4D4-D1C466CB5B35}"/>
            </c:ext>
          </c:extLst>
        </c:ser>
        <c:dLbls>
          <c:showLegendKey val="0"/>
          <c:showVal val="0"/>
          <c:showCatName val="0"/>
          <c:showSerName val="0"/>
          <c:showPercent val="0"/>
          <c:showBubbleSize val="0"/>
        </c:dLbls>
        <c:axId val="445456960"/>
        <c:axId val="445456384"/>
      </c:scatterChart>
      <c:catAx>
        <c:axId val="454971904"/>
        <c:scaling>
          <c:orientation val="maxMin"/>
        </c:scaling>
        <c:delete val="0"/>
        <c:axPos val="l"/>
        <c:numFmt formatCode="General" sourceLinked="0"/>
        <c:majorTickMark val="none"/>
        <c:minorTickMark val="none"/>
        <c:tickLblPos val="low"/>
        <c:spPr>
          <a:ln>
            <a:solidFill>
              <a:srgbClr val="7F7F7F"/>
            </a:solidFill>
          </a:ln>
        </c:spPr>
        <c:crossAx val="389291328"/>
        <c:crossesAt val="0"/>
        <c:auto val="1"/>
        <c:lblAlgn val="ctr"/>
        <c:lblOffset val="100"/>
        <c:noMultiLvlLbl val="0"/>
      </c:catAx>
      <c:valAx>
        <c:axId val="389291328"/>
        <c:scaling>
          <c:orientation val="minMax"/>
        </c:scaling>
        <c:delete val="0"/>
        <c:axPos val="t"/>
        <c:majorGridlines>
          <c:spPr>
            <a:ln>
              <a:solidFill>
                <a:srgbClr val="D9D9D9"/>
              </a:solidFill>
            </a:ln>
          </c:spPr>
        </c:majorGridlines>
        <c:title>
          <c:tx>
            <c:rich>
              <a:bodyPr/>
              <a:lstStyle/>
              <a:p>
                <a:pPr>
                  <a:defRPr/>
                </a:pPr>
                <a:r>
                  <a:rPr lang="en-US"/>
                  <a:t>(</a:t>
                </a:r>
                <a:r>
                  <a:rPr lang="ja-JP" altLang="en-US" sz="1000" b="1" i="0" u="none" strike="noStrike" baseline="0">
                    <a:effectLst/>
                  </a:rPr>
                  <a:t>円</a:t>
                </a:r>
                <a:r>
                  <a:rPr lang="en-US"/>
                  <a:t>)</a:t>
                </a:r>
                <a:endParaRPr lang="ja-JP"/>
              </a:p>
            </c:rich>
          </c:tx>
          <c:layout>
            <c:manualLayout>
              <c:xMode val="edge"/>
              <c:yMode val="edge"/>
              <c:x val="0.90922777777777775"/>
              <c:y val="2.2347222222222223E-2"/>
            </c:manualLayout>
          </c:layout>
          <c:overlay val="0"/>
        </c:title>
        <c:numFmt formatCode="#,##0_ ;[Red]\-#,##0\ " sourceLinked="0"/>
        <c:majorTickMark val="out"/>
        <c:minorTickMark val="none"/>
        <c:tickLblPos val="nextTo"/>
        <c:spPr>
          <a:ln>
            <a:solidFill>
              <a:srgbClr val="7F7F7F"/>
            </a:solidFill>
          </a:ln>
        </c:spPr>
        <c:crossAx val="454971904"/>
        <c:crosses val="autoZero"/>
        <c:crossBetween val="between"/>
      </c:valAx>
      <c:valAx>
        <c:axId val="445456384"/>
        <c:scaling>
          <c:orientation val="minMax"/>
          <c:max val="50"/>
          <c:min val="0"/>
        </c:scaling>
        <c:delete val="1"/>
        <c:axPos val="r"/>
        <c:numFmt formatCode="General" sourceLinked="1"/>
        <c:majorTickMark val="out"/>
        <c:minorTickMark val="none"/>
        <c:tickLblPos val="nextTo"/>
        <c:crossAx val="445456960"/>
        <c:crosses val="max"/>
        <c:crossBetween val="midCat"/>
      </c:valAx>
      <c:valAx>
        <c:axId val="445456960"/>
        <c:scaling>
          <c:orientation val="minMax"/>
        </c:scaling>
        <c:delete val="1"/>
        <c:axPos val="b"/>
        <c:numFmt formatCode="General" sourceLinked="1"/>
        <c:majorTickMark val="out"/>
        <c:minorTickMark val="none"/>
        <c:tickLblPos val="nextTo"/>
        <c:crossAx val="4454563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60162210681542"/>
          <c:y val="0.1386867501304121"/>
          <c:w val="0.49293934731038019"/>
          <c:h val="0.80212571726656234"/>
        </c:manualLayout>
      </c:layout>
      <c:pieChart>
        <c:varyColors val="1"/>
        <c:ser>
          <c:idx val="0"/>
          <c:order val="0"/>
          <c:tx>
            <c:strRef>
              <c:f>年齢階層別_歯科健診3項目以上該当者要介護度別人数･割合!$D$4</c:f>
              <c:strCache>
                <c:ptCount val="1"/>
                <c:pt idx="0">
                  <c:v>割合(%)
(合計人数に
占める
割合)</c:v>
                </c:pt>
              </c:strCache>
            </c:strRef>
          </c:tx>
          <c:spPr>
            <a:ln>
              <a:noFill/>
            </a:ln>
          </c:spPr>
          <c:dPt>
            <c:idx val="0"/>
            <c:bubble3D val="0"/>
            <c:spPr>
              <a:solidFill>
                <a:schemeClr val="accent1"/>
              </a:solidFill>
              <a:ln w="19050">
                <a:noFill/>
              </a:ln>
              <a:effectLst/>
            </c:spPr>
            <c:extLst>
              <c:ext xmlns:c16="http://schemas.microsoft.com/office/drawing/2014/chart" uri="{C3380CC4-5D6E-409C-BE32-E72D297353CC}">
                <c16:uniqueId val="{00000001-B958-4134-B540-E05EF589B7B8}"/>
              </c:ext>
            </c:extLst>
          </c:dPt>
          <c:dPt>
            <c:idx val="1"/>
            <c:bubble3D val="0"/>
            <c:spPr>
              <a:solidFill>
                <a:schemeClr val="accent2"/>
              </a:solidFill>
              <a:ln w="19050">
                <a:noFill/>
              </a:ln>
              <a:effectLst/>
            </c:spPr>
            <c:extLst>
              <c:ext xmlns:c16="http://schemas.microsoft.com/office/drawing/2014/chart" uri="{C3380CC4-5D6E-409C-BE32-E72D297353CC}">
                <c16:uniqueId val="{00000002-E485-467F-8933-FFB021266374}"/>
              </c:ext>
            </c:extLst>
          </c:dPt>
          <c:dPt>
            <c:idx val="2"/>
            <c:bubble3D val="0"/>
            <c:spPr>
              <a:solidFill>
                <a:schemeClr val="accent3"/>
              </a:solidFill>
              <a:ln w="19050">
                <a:noFill/>
              </a:ln>
              <a:effectLst/>
            </c:spPr>
            <c:extLst>
              <c:ext xmlns:c16="http://schemas.microsoft.com/office/drawing/2014/chart" uri="{C3380CC4-5D6E-409C-BE32-E72D297353CC}">
                <c16:uniqueId val="{00000001-E485-467F-8933-FFB021266374}"/>
              </c:ext>
            </c:extLst>
          </c:dPt>
          <c:dPt>
            <c:idx val="3"/>
            <c:bubble3D val="0"/>
            <c:spPr>
              <a:solidFill>
                <a:schemeClr val="accent4"/>
              </a:solidFill>
              <a:ln w="19050">
                <a:noFill/>
              </a:ln>
              <a:effectLst/>
            </c:spPr>
            <c:extLst>
              <c:ext xmlns:c16="http://schemas.microsoft.com/office/drawing/2014/chart" uri="{C3380CC4-5D6E-409C-BE32-E72D297353CC}">
                <c16:uniqueId val="{00000007-B958-4134-B540-E05EF589B7B8}"/>
              </c:ext>
            </c:extLst>
          </c:dPt>
          <c:dPt>
            <c:idx val="4"/>
            <c:bubble3D val="0"/>
            <c:spPr>
              <a:solidFill>
                <a:schemeClr val="accent5"/>
              </a:solidFill>
              <a:ln w="19050">
                <a:noFill/>
              </a:ln>
              <a:effectLst/>
            </c:spPr>
            <c:extLst>
              <c:ext xmlns:c16="http://schemas.microsoft.com/office/drawing/2014/chart" uri="{C3380CC4-5D6E-409C-BE32-E72D297353CC}">
                <c16:uniqueId val="{00000009-B958-4134-B540-E05EF589B7B8}"/>
              </c:ext>
            </c:extLst>
          </c:dPt>
          <c:dPt>
            <c:idx val="5"/>
            <c:bubble3D val="0"/>
            <c:spPr>
              <a:solidFill>
                <a:schemeClr val="accent6"/>
              </a:solidFill>
              <a:ln w="19050">
                <a:noFill/>
              </a:ln>
              <a:effectLst/>
            </c:spPr>
            <c:extLst>
              <c:ext xmlns:c16="http://schemas.microsoft.com/office/drawing/2014/chart" uri="{C3380CC4-5D6E-409C-BE32-E72D297353CC}">
                <c16:uniqueId val="{0000000B-B958-4134-B540-E05EF589B7B8}"/>
              </c:ext>
            </c:extLst>
          </c:dPt>
          <c:dPt>
            <c:idx val="6"/>
            <c:bubble3D val="0"/>
            <c:spPr>
              <a:solidFill>
                <a:schemeClr val="accent1">
                  <a:lumMod val="60000"/>
                </a:schemeClr>
              </a:solidFill>
              <a:ln w="19050">
                <a:noFill/>
              </a:ln>
              <a:effectLst/>
            </c:spPr>
            <c:extLst>
              <c:ext xmlns:c16="http://schemas.microsoft.com/office/drawing/2014/chart" uri="{C3380CC4-5D6E-409C-BE32-E72D297353CC}">
                <c16:uniqueId val="{00000004-E485-467F-8933-FFB021266374}"/>
              </c:ext>
            </c:extLst>
          </c:dPt>
          <c:dPt>
            <c:idx val="7"/>
            <c:bubble3D val="0"/>
            <c:spPr>
              <a:solidFill>
                <a:schemeClr val="accent2">
                  <a:lumMod val="60000"/>
                </a:schemeClr>
              </a:solidFill>
              <a:ln w="19050">
                <a:noFill/>
              </a:ln>
              <a:effectLst/>
            </c:spPr>
            <c:extLst>
              <c:ext xmlns:c16="http://schemas.microsoft.com/office/drawing/2014/chart" uri="{C3380CC4-5D6E-409C-BE32-E72D297353CC}">
                <c16:uniqueId val="{00000003-E485-467F-8933-FFB021266374}"/>
              </c:ext>
            </c:extLst>
          </c:dPt>
          <c:dLbls>
            <c:dLbl>
              <c:idx val="0"/>
              <c:layout>
                <c:manualLayout>
                  <c:x val="-0.21115065359477125"/>
                  <c:y val="-0.2182103547209181"/>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0998366013071896"/>
                      <c:h val="0.12388628064684401"/>
                    </c:manualLayout>
                  </c15:layout>
                </c:ext>
                <c:ext xmlns:c16="http://schemas.microsoft.com/office/drawing/2014/chart" uri="{C3380CC4-5D6E-409C-BE32-E72D297353CC}">
                  <c16:uniqueId val="{00000001-B958-4134-B540-E05EF589B7B8}"/>
                </c:ext>
              </c:extLst>
            </c:dLbl>
            <c:dLbl>
              <c:idx val="1"/>
              <c:layout>
                <c:manualLayout>
                  <c:x val="-5.459934640522876E-2"/>
                  <c:y val="1.776682316118935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485-467F-8933-FFB021266374}"/>
                </c:ext>
              </c:extLst>
            </c:dLbl>
            <c:dLbl>
              <c:idx val="2"/>
              <c:layout>
                <c:manualLayout>
                  <c:x val="-5.4562254901960802E-2"/>
                  <c:y val="2.082863849765258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485-467F-8933-FFB021266374}"/>
                </c:ext>
              </c:extLst>
            </c:dLbl>
            <c:dLbl>
              <c:idx val="3"/>
              <c:layout>
                <c:manualLayout>
                  <c:x val="-7.0282189542483664E-2"/>
                  <c:y val="1.5056859676577987E-2"/>
                </c:manualLayout>
              </c:layout>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958-4134-B540-E05EF589B7B8}"/>
                </c:ext>
              </c:extLst>
            </c:dLbl>
            <c:dLbl>
              <c:idx val="4"/>
              <c:layout>
                <c:manualLayout>
                  <c:x val="-7.5132516339869282E-2"/>
                  <c:y val="-2.3450704225352111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958-4134-B540-E05EF589B7B8}"/>
                </c:ext>
              </c:extLst>
            </c:dLbl>
            <c:dLbl>
              <c:idx val="5"/>
              <c:layout>
                <c:manualLayout>
                  <c:x val="-5.3186601307189545E-2"/>
                  <c:y val="-3.881820552947313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B958-4134-B540-E05EF589B7B8}"/>
                </c:ext>
              </c:extLst>
            </c:dLbl>
            <c:dLbl>
              <c:idx val="6"/>
              <c:layout>
                <c:manualLayout>
                  <c:x val="-2.5848366013071972E-2"/>
                  <c:y val="-2.992462180490349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485-467F-8933-FFB021266374}"/>
                </c:ext>
              </c:extLst>
            </c:dLbl>
            <c:dLbl>
              <c:idx val="7"/>
              <c:layout>
                <c:manualLayout>
                  <c:x val="0.1633668300653594"/>
                  <c:y val="-2.492201356285863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485-467F-8933-FFB02126637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年齢階層別_歯科健診3項目以上該当者要介護度別人数･割合!$V$4:$V$11</c15:sqref>
                  </c15:fullRef>
                </c:ext>
              </c:extLst>
              <c:f>年齢階層別_歯科健診3項目以上該当者要介護度別人数･割合!$V$4:$V$11</c:f>
              <c:strCache>
                <c:ptCount val="8"/>
                <c:pt idx="0">
                  <c:v>非該当</c:v>
                </c:pt>
                <c:pt idx="1">
                  <c:v>要支援1</c:v>
                </c:pt>
                <c:pt idx="2">
                  <c:v>要支援2</c:v>
                </c:pt>
                <c:pt idx="3">
                  <c:v>要介護1</c:v>
                </c:pt>
                <c:pt idx="4">
                  <c:v>要介護2</c:v>
                </c:pt>
                <c:pt idx="5">
                  <c:v>要介護3</c:v>
                </c:pt>
                <c:pt idx="6">
                  <c:v>要介護4</c:v>
                </c:pt>
                <c:pt idx="7">
                  <c:v>要介護5</c:v>
                </c:pt>
              </c:strCache>
            </c:strRef>
          </c:cat>
          <c:val>
            <c:numRef>
              <c:extLst>
                <c:ext xmlns:c15="http://schemas.microsoft.com/office/drawing/2012/chart" uri="{02D57815-91ED-43cb-92C2-25804820EDAC}">
                  <c15:fullRef>
                    <c15:sqref>(年齢階層別_歯科健診3項目以上該当者要介護度別人数･割合!$D$12,年齢階層別_歯科健診3項目以上該当者要介護度別人数･割合!$F$12,年齢階層別_歯科健診3項目以上該当者要介護度別人数･割合!$H$12,年齢階層別_歯科健診3項目以上該当者要介護度別人数･割合!$J$12,年齢階層別_歯科健診3項目以上該当者要介護度別人数･割合!$L$12,年齢階層別_歯科健診3項目以上該当者要介護度別人数･割合!$N$12,年齢階層別_歯科健診3項目以上該当者要介護度別人数･割合!$P$12,年齢階層別_歯科健診3項目以上該当者要介護度別人数･割合!$R$12,年齢階層別_歯科健診3項目以上該当者要介護度別人数･割合!$T$12)</c15:sqref>
                  </c15:fullRef>
                </c:ext>
              </c:extLst>
              <c:f>(年齢階層別_歯科健診3項目以上該当者要介護度別人数･割合!$D$12,年齢階層別_歯科健診3項目以上該当者要介護度別人数･割合!$F$12,年齢階層別_歯科健診3項目以上該当者要介護度別人数･割合!$H$12,年齢階層別_歯科健診3項目以上該当者要介護度別人数･割合!$J$12,年齢階層別_歯科健診3項目以上該当者要介護度別人数･割合!$L$12,年齢階層別_歯科健診3項目以上該当者要介護度別人数･割合!$N$12,年齢階層別_歯科健診3項目以上該当者要介護度別人数･割合!$P$12,年齢階層別_歯科健診3項目以上該当者要介護度別人数･割合!$R$12)</c:f>
              <c:numCache>
                <c:formatCode>0.0%</c:formatCode>
                <c:ptCount val="8"/>
                <c:pt idx="0">
                  <c:v>0.60725032239575871</c:v>
                </c:pt>
                <c:pt idx="1">
                  <c:v>8.5828915317380711E-2</c:v>
                </c:pt>
                <c:pt idx="2">
                  <c:v>6.9780770884080814E-2</c:v>
                </c:pt>
                <c:pt idx="3">
                  <c:v>8.1172087691646369E-2</c:v>
                </c:pt>
                <c:pt idx="4">
                  <c:v>7.0927066915030812E-2</c:v>
                </c:pt>
                <c:pt idx="5">
                  <c:v>4.0478578592921623E-2</c:v>
                </c:pt>
                <c:pt idx="6">
                  <c:v>2.9732053302765439E-2</c:v>
                </c:pt>
                <c:pt idx="7">
                  <c:v>1.4830204900415532E-2</c:v>
                </c:pt>
              </c:numCache>
            </c:numRef>
          </c:val>
          <c:extLst>
            <c:ext xmlns:c15="http://schemas.microsoft.com/office/drawing/2012/chart" uri="{02D57815-91ED-43cb-92C2-25804820EDAC}">
              <c15:categoryFilterExceptions>
                <c15:categoryFilterException>
                  <c15:sqref>年齢階層別_歯科健診3項目以上該当者要介護度別人数･割合!$T$12</c15:sqref>
                  <c15:spPr xmlns:c15="http://schemas.microsoft.com/office/drawing/2012/chart">
                    <a:solidFill>
                      <a:schemeClr val="accent3">
                        <a:lumMod val="60000"/>
                      </a:schemeClr>
                    </a:solidFill>
                    <a:ln w="19050">
                      <a:noFill/>
                    </a:ln>
                    <a:effectLst/>
                  </c15:spPr>
                  <c15:bubble3D val="0"/>
                </c15:categoryFilterException>
              </c15:categoryFilterExceptions>
            </c:ext>
            <c:ext xmlns:c16="http://schemas.microsoft.com/office/drawing/2014/chart" uri="{C3380CC4-5D6E-409C-BE32-E72D297353CC}">
              <c16:uniqueId val="{00000000-E485-467F-8933-FFB02126637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rgbClr val="7F7F7F"/>
      </a:solid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367662640387E-2"/>
          <c:y val="0.11759259259259257"/>
          <c:w val="0.85707129234401969"/>
          <c:h val="0.75467669244047197"/>
        </c:manualLayout>
      </c:layout>
      <c:barChart>
        <c:barDir val="col"/>
        <c:grouping val="clustered"/>
        <c:varyColors val="0"/>
        <c:ser>
          <c:idx val="12"/>
          <c:order val="0"/>
          <c:tx>
            <c:strRef>
              <c:f>年齢階層別_オーラルフレイル区分別該当人数･割合!$O$34</c:f>
              <c:strCache>
                <c:ptCount val="1"/>
                <c:pt idx="0">
                  <c:v>該当割合(健診受診者に占める割合)</c:v>
                </c:pt>
              </c:strCache>
            </c:strRef>
          </c:tx>
          <c:spPr>
            <a:solidFill>
              <a:srgbClr val="FFC000"/>
            </a:solidFill>
          </c:spPr>
          <c:invertIfNegative val="0"/>
          <c:dLbls>
            <c:dLbl>
              <c:idx val="0"/>
              <c:layout>
                <c:manualLayout>
                  <c:x val="-1.4826960756354719E-4"/>
                  <c:y val="1.4573647907271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52-42EA-AE31-FE38E9149D11}"/>
                </c:ext>
              </c:extLst>
            </c:dLbl>
            <c:dLbl>
              <c:idx val="1"/>
              <c:layout>
                <c:manualLayout>
                  <c:x val="2.9058676905157704E-17"/>
                  <c:y val="1.4732965009208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52-42EA-AE31-FE38E9149D11}"/>
                </c:ext>
              </c:extLst>
            </c:dLbl>
            <c:dLbl>
              <c:idx val="6"/>
              <c:layout>
                <c:manualLayout>
                  <c:x val="1.5850370505529556E-3"/>
                  <c:y val="7.3664825046040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52-42EA-AE31-FE38E9149D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年齢階層別_オーラルフレイル区分別該当人数･割合!$N$34:$N$39</c:f>
              <c:strCache>
                <c:ptCount val="6"/>
                <c:pt idx="0">
                  <c:v>A</c:v>
                </c:pt>
                <c:pt idx="1">
                  <c:v>B</c:v>
                </c:pt>
                <c:pt idx="2">
                  <c:v>C</c:v>
                </c:pt>
                <c:pt idx="3">
                  <c:v>D</c:v>
                </c:pt>
                <c:pt idx="4">
                  <c:v>E</c:v>
                </c:pt>
                <c:pt idx="5">
                  <c:v>非該当</c:v>
                </c:pt>
              </c:strCache>
            </c:strRef>
          </c:cat>
          <c:val>
            <c:numRef>
              <c:f>(年齢階層別_オーラルフレイル区分別該当人数･割合!$E$12,年齢階層別_オーラルフレイル区分別該当人数･割合!$G$12,年齢階層別_オーラルフレイル区分別該当人数･割合!$I$12,年齢階層別_オーラルフレイル区分別該当人数･割合!$K$12,年齢階層別_オーラルフレイル区分別該当人数･割合!$E$23,年齢階層別_オーラルフレイル区分別該当人数･割合!$G$23)</c:f>
              <c:numCache>
                <c:formatCode>0.0%</c:formatCode>
                <c:ptCount val="6"/>
                <c:pt idx="0">
                  <c:v>0.20002256392559215</c:v>
                </c:pt>
                <c:pt idx="1">
                  <c:v>0.14137626673214629</c:v>
                </c:pt>
                <c:pt idx="2">
                  <c:v>2.2636926527876404E-2</c:v>
                </c:pt>
                <c:pt idx="3">
                  <c:v>1.6352209605595854E-2</c:v>
                </c:pt>
                <c:pt idx="4">
                  <c:v>5.8739207475295818E-2</c:v>
                </c:pt>
                <c:pt idx="5">
                  <c:v>0.76789020659264817</c:v>
                </c:pt>
              </c:numCache>
            </c:numRef>
          </c:val>
          <c:extLst>
            <c:ext xmlns:c16="http://schemas.microsoft.com/office/drawing/2014/chart" uri="{C3380CC4-5D6E-409C-BE32-E72D297353CC}">
              <c16:uniqueId val="{00000003-B952-42EA-AE31-FE38E9149D11}"/>
            </c:ext>
          </c:extLst>
        </c:ser>
        <c:dLbls>
          <c:showLegendKey val="0"/>
          <c:showVal val="0"/>
          <c:showCatName val="0"/>
          <c:showSerName val="0"/>
          <c:showPercent val="0"/>
          <c:showBubbleSize val="0"/>
        </c:dLbls>
        <c:gapWidth val="150"/>
        <c:axId val="325632368"/>
        <c:axId val="325632928"/>
      </c:barChart>
      <c:catAx>
        <c:axId val="325632368"/>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25632928"/>
        <c:crosses val="autoZero"/>
        <c:auto val="1"/>
        <c:lblAlgn val="ctr"/>
        <c:lblOffset val="100"/>
        <c:noMultiLvlLbl val="0"/>
      </c:catAx>
      <c:valAx>
        <c:axId val="325632928"/>
        <c:scaling>
          <c:orientation val="minMax"/>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7.7255449831344705E-3"/>
              <c:y val="1.3451481481481481E-2"/>
            </c:manualLayout>
          </c:layout>
          <c:overlay val="0"/>
        </c:title>
        <c:numFmt formatCode="0.0%" sourceLinked="1"/>
        <c:majorTickMark val="out"/>
        <c:minorTickMark val="none"/>
        <c:tickLblPos val="nextTo"/>
        <c:spPr>
          <a:ln>
            <a:solidFill>
              <a:srgbClr val="7F7F7F"/>
            </a:solidFill>
          </a:ln>
        </c:spPr>
        <c:crossAx val="325632368"/>
        <c:crosses val="autoZero"/>
        <c:crossBetween val="between"/>
      </c:valAx>
      <c:spPr>
        <a:ln>
          <a:solidFill>
            <a:srgbClr val="7F7F7F"/>
          </a:solidFill>
        </a:ln>
      </c:spPr>
    </c:plotArea>
    <c:legend>
      <c:legendPos val="t"/>
      <c:layout>
        <c:manualLayout>
          <c:xMode val="edge"/>
          <c:yMode val="edge"/>
          <c:x val="0.18634584403161658"/>
          <c:y val="1.6933333333333335E-2"/>
          <c:w val="0.65448182550470724"/>
          <c:h val="7.3095555555555553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76326285553427E-2"/>
          <c:y val="0.12657270606186607"/>
          <c:w val="0.82809332763329868"/>
          <c:h val="0.74849846101504525"/>
        </c:manualLayout>
      </c:layout>
      <c:barChart>
        <c:barDir val="col"/>
        <c:grouping val="clustered"/>
        <c:varyColors val="0"/>
        <c:ser>
          <c:idx val="0"/>
          <c:order val="0"/>
          <c:tx>
            <c:strRef>
              <c:f>年齢階層別_オーラルフレイル区分別医療費の状況!$U$23</c:f>
              <c:strCache>
                <c:ptCount val="1"/>
                <c:pt idx="0">
                  <c:v>医療費</c:v>
                </c:pt>
              </c:strCache>
            </c:strRef>
          </c:tx>
          <c:spPr>
            <a:solidFill>
              <a:srgbClr val="FFC000"/>
            </a:solidFill>
            <a:ln>
              <a:noFill/>
            </a:ln>
          </c:spPr>
          <c:invertIfNegative val="0"/>
          <c:dLbls>
            <c:dLbl>
              <c:idx val="0"/>
              <c:layout>
                <c:manualLayout>
                  <c:x val="0"/>
                  <c:y val="2.50626516956453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E2-4546-9E87-8519828E00D2}"/>
                </c:ext>
              </c:extLst>
            </c:dLbl>
            <c:dLbl>
              <c:idx val="1"/>
              <c:layout>
                <c:manualLayout>
                  <c:x val="0"/>
                  <c:y val="2.50626516956453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E2-4546-9E87-8519828E00D2}"/>
                </c:ext>
              </c:extLst>
            </c:dLbl>
            <c:dLbl>
              <c:idx val="2"/>
              <c:layout>
                <c:manualLayout>
                  <c:x val="0"/>
                  <c:y val="2.506265169564442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E2-4546-9E87-8519828E00D2}"/>
                </c:ext>
              </c:extLst>
            </c:dLbl>
            <c:dLbl>
              <c:idx val="3"/>
              <c:layout>
                <c:manualLayout>
                  <c:x val="0"/>
                  <c:y val="2.506265169564442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E2-4546-9E87-8519828E00D2}"/>
                </c:ext>
              </c:extLst>
            </c:dLbl>
            <c:dLbl>
              <c:idx val="4"/>
              <c:layout>
                <c:manualLayout>
                  <c:x val="0"/>
                  <c:y val="2.506265169564718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E2-4546-9E87-8519828E00D2}"/>
                </c:ext>
              </c:extLst>
            </c:dLbl>
            <c:dLbl>
              <c:idx val="5"/>
              <c:layout>
                <c:manualLayout>
                  <c:x val="0"/>
                  <c:y val="9.52380764434557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BE-41C8-9B67-684D3ACD1416}"/>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年齢階層別_オーラルフレイル区分別医療費の状況!$U$26:$U$31</c:f>
              <c:strCache>
                <c:ptCount val="6"/>
                <c:pt idx="0">
                  <c:v>A</c:v>
                </c:pt>
                <c:pt idx="1">
                  <c:v>B</c:v>
                </c:pt>
                <c:pt idx="2">
                  <c:v>C</c:v>
                </c:pt>
                <c:pt idx="3">
                  <c:v>D</c:v>
                </c:pt>
                <c:pt idx="4">
                  <c:v>E</c:v>
                </c:pt>
                <c:pt idx="5">
                  <c:v>非該当</c:v>
                </c:pt>
              </c:strCache>
            </c:strRef>
          </c:cat>
          <c:val>
            <c:numRef>
              <c:f>(年齢階層別_オーラルフレイル区分別医療費の状況!$D$13,年齢階層別_オーラルフレイル区分別医療費の状況!$J$13,年齢階層別_オーラルフレイル区分別医療費の状況!$P$13,年齢階層別_オーラルフレイル区分別医療費の状況!$V$13,年齢階層別_オーラルフレイル区分別医療費の状況!$AB$13,年齢階層別_オーラルフレイル区分別医療費の状況!$AH$13)</c:f>
              <c:numCache>
                <c:formatCode>General</c:formatCode>
                <c:ptCount val="6"/>
                <c:pt idx="0">
                  <c:v>23359465780</c:v>
                </c:pt>
                <c:pt idx="1">
                  <c:v>16961160420</c:v>
                </c:pt>
                <c:pt idx="2">
                  <c:v>3892810150</c:v>
                </c:pt>
                <c:pt idx="3">
                  <c:v>2834784440</c:v>
                </c:pt>
                <c:pt idx="4">
                  <c:v>8442299910</c:v>
                </c:pt>
                <c:pt idx="5">
                  <c:v>69671990810</c:v>
                </c:pt>
              </c:numCache>
            </c:numRef>
          </c:val>
          <c:extLst>
            <c:ext xmlns:c16="http://schemas.microsoft.com/office/drawing/2014/chart" uri="{C3380CC4-5D6E-409C-BE32-E72D297353CC}">
              <c16:uniqueId val="{00000003-4612-4834-A32A-2D5A0974FF84}"/>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年齢階層別_オーラルフレイル区分別医療費の状況!$U$24</c:f>
              <c:strCache>
                <c:ptCount val="1"/>
                <c:pt idx="0">
                  <c:v>患者割合(該当者に占める割合)</c:v>
                </c:pt>
              </c:strCache>
            </c:strRef>
          </c:tx>
          <c:spPr>
            <a:ln>
              <a:solidFill>
                <a:srgbClr val="D99694"/>
              </a:solidFill>
            </a:ln>
          </c:spPr>
          <c:marker>
            <c:symbol val="circle"/>
            <c:size val="5"/>
            <c:spPr>
              <a:solidFill>
                <a:srgbClr val="D99694"/>
              </a:solidFill>
              <a:ln>
                <a:solidFill>
                  <a:srgbClr val="D99694"/>
                </a:solidFill>
              </a:ln>
            </c:spPr>
          </c:marker>
          <c:dLbls>
            <c:dLbl>
              <c:idx val="5"/>
              <c:layout>
                <c:manualLayout>
                  <c:x val="-3.1661159380194016E-2"/>
                  <c:y val="2.88220494499932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BE-41C8-9B67-684D3ACD1416}"/>
                </c:ext>
              </c:extLst>
            </c:dLbl>
            <c:numFmt formatCode="0.0%"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年齢階層別_オーラルフレイル区分別医療費の状況!$U$26:$U$31</c:f>
              <c:strCache>
                <c:ptCount val="6"/>
                <c:pt idx="0">
                  <c:v>A</c:v>
                </c:pt>
                <c:pt idx="1">
                  <c:v>B</c:v>
                </c:pt>
                <c:pt idx="2">
                  <c:v>C</c:v>
                </c:pt>
                <c:pt idx="3">
                  <c:v>D</c:v>
                </c:pt>
                <c:pt idx="4">
                  <c:v>E</c:v>
                </c:pt>
                <c:pt idx="5">
                  <c:v>非該当</c:v>
                </c:pt>
              </c:strCache>
            </c:strRef>
          </c:cat>
          <c:val>
            <c:numRef>
              <c:f>(年齢階層別_オーラルフレイル区分別医療費の状況!$H$13,年齢階層別_オーラルフレイル区分別医療費の状況!$N$13,年齢階層別_オーラルフレイル区分別医療費の状況!$T$13,年齢階層別_オーラルフレイル区分別医療費の状況!$Z$13,年齢階層別_オーラルフレイル区分別医療費の状況!$AF$13,年齢階層別_オーラルフレイル区分別医療費の状況!$AL$13)</c:f>
              <c:numCache>
                <c:formatCode>0.0%</c:formatCode>
                <c:ptCount val="6"/>
                <c:pt idx="0">
                  <c:v>0.98898473788984742</c:v>
                </c:pt>
                <c:pt idx="1">
                  <c:v>0.98995446650706476</c:v>
                </c:pt>
                <c:pt idx="2">
                  <c:v>0.9914980944004691</c:v>
                </c:pt>
                <c:pt idx="3">
                  <c:v>0.99188311688311692</c:v>
                </c:pt>
                <c:pt idx="4">
                  <c:v>0.98576432041577222</c:v>
                </c:pt>
                <c:pt idx="5">
                  <c:v>0.98121132505963282</c:v>
                </c:pt>
              </c:numCache>
            </c:numRef>
          </c:val>
          <c:smooth val="0"/>
          <c:extLst>
            <c:ext xmlns:c16="http://schemas.microsoft.com/office/drawing/2014/chart" uri="{C3380CC4-5D6E-409C-BE32-E72D297353CC}">
              <c16:uniqueId val="{00000006-4612-4834-A32A-2D5A0974FF84}"/>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max val="80000000000"/>
        </c:scaling>
        <c:delete val="0"/>
        <c:axPos val="l"/>
        <c:majorGridlines>
          <c:spPr>
            <a:ln>
              <a:solidFill>
                <a:srgbClr val="D9D9D9"/>
              </a:solidFill>
            </a:ln>
          </c:spPr>
        </c:majorGridlines>
        <c:title>
          <c:tx>
            <c:rich>
              <a:bodyPr rot="0" vert="horz"/>
              <a:lstStyle/>
              <a:p>
                <a:pPr>
                  <a:defRPr/>
                </a:pPr>
                <a:r>
                  <a:rPr lang="ja-JP"/>
                  <a:t>医療費</a:t>
                </a:r>
                <a:r>
                  <a:rPr lang="en-US"/>
                  <a:t>(</a:t>
                </a:r>
                <a:r>
                  <a:rPr lang="ja-JP"/>
                  <a:t>円</a:t>
                </a:r>
                <a:r>
                  <a:rPr lang="en-US"/>
                  <a:t>)</a:t>
                </a:r>
                <a:r>
                  <a:rPr lang="ja-JP" altLang="ja-JP" sz="1000" b="1" i="0" u="none" strike="noStrike" baseline="0">
                    <a:effectLst/>
                  </a:rPr>
                  <a:t>　</a:t>
                </a:r>
                <a:endParaRPr lang="en-US"/>
              </a:p>
            </c:rich>
          </c:tx>
          <c:layout>
            <c:manualLayout>
              <c:xMode val="edge"/>
              <c:yMode val="edge"/>
              <c:x val="3.1638063582892097E-2"/>
              <c:y val="3.0897171928282726E-2"/>
            </c:manualLayout>
          </c:layout>
          <c:overlay val="0"/>
        </c:title>
        <c:numFmt formatCode="General" sourceLinked="1"/>
        <c:majorTickMark val="out"/>
        <c:minorTickMark val="none"/>
        <c:tickLblPos val="nextTo"/>
        <c:spPr>
          <a:ln>
            <a:solidFill>
              <a:srgbClr val="7F7F7F"/>
            </a:solidFill>
          </a:ln>
        </c:spPr>
        <c:crossAx val="349919744"/>
        <c:crosses val="autoZero"/>
        <c:crossBetween val="between"/>
      </c:valAx>
      <c:valAx>
        <c:axId val="349884352"/>
        <c:scaling>
          <c:orientation val="minMax"/>
          <c:max val="1"/>
          <c:min val="0"/>
        </c:scaling>
        <c:delete val="0"/>
        <c:axPos val="r"/>
        <c:title>
          <c:tx>
            <c:rich>
              <a:bodyPr rot="0" vert="horz"/>
              <a:lstStyle/>
              <a:p>
                <a:pPr>
                  <a:defRPr/>
                </a:pPr>
                <a:r>
                  <a:rPr lang="ja-JP" altLang="en-US"/>
                  <a:t>患者割合</a:t>
                </a:r>
                <a:r>
                  <a:rPr lang="en-US"/>
                  <a:t>(%)</a:t>
                </a:r>
              </a:p>
            </c:rich>
          </c:tx>
          <c:layout>
            <c:manualLayout>
              <c:xMode val="edge"/>
              <c:yMode val="edge"/>
              <c:x val="0.90611955628108942"/>
              <c:y val="2.8390877282246634E-2"/>
            </c:manualLayout>
          </c:layout>
          <c:overlay val="0"/>
        </c:title>
        <c:numFmt formatCode="0.0%" sourceLinked="1"/>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solidFill>
            <a:srgbClr val="7F7F7F"/>
          </a:solidFill>
        </a:ln>
      </c:spPr>
    </c:plotArea>
    <c:legend>
      <c:legendPos val="t"/>
      <c:layout>
        <c:manualLayout>
          <c:xMode val="edge"/>
          <c:yMode val="edge"/>
          <c:x val="0.19584046827727039"/>
          <c:y val="2.5203131793079959E-2"/>
          <c:w val="0.60558930538464828"/>
          <c:h val="6.035816700053934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76326285553427E-2"/>
          <c:y val="0.12657270606186607"/>
          <c:w val="0.82809332763329868"/>
          <c:h val="0.74849846101504525"/>
        </c:manualLayout>
      </c:layout>
      <c:barChart>
        <c:barDir val="col"/>
        <c:grouping val="clustered"/>
        <c:varyColors val="0"/>
        <c:ser>
          <c:idx val="0"/>
          <c:order val="0"/>
          <c:tx>
            <c:strRef>
              <c:f>年齢階層別_オーラルフレイル区分別歯科医療費の状況!$U$23</c:f>
              <c:strCache>
                <c:ptCount val="1"/>
                <c:pt idx="0">
                  <c:v>歯科医療費</c:v>
                </c:pt>
              </c:strCache>
            </c:strRef>
          </c:tx>
          <c:spPr>
            <a:solidFill>
              <a:srgbClr val="FFC000"/>
            </a:solidFill>
            <a:ln>
              <a:noFill/>
            </a:ln>
          </c:spPr>
          <c:invertIfNegative val="0"/>
          <c:dLbls>
            <c:dLbl>
              <c:idx val="5"/>
              <c:layout>
                <c:manualLayout>
                  <c:x val="-1.1595900863308753E-16"/>
                  <c:y val="0.1027568719521496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6D-4FDD-8058-530699B1A3F7}"/>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年齢階層別_オーラルフレイル区分別歯科医療費の状況!$U$26:$U$31</c:f>
              <c:strCache>
                <c:ptCount val="6"/>
                <c:pt idx="0">
                  <c:v>A</c:v>
                </c:pt>
                <c:pt idx="1">
                  <c:v>B</c:v>
                </c:pt>
                <c:pt idx="2">
                  <c:v>C</c:v>
                </c:pt>
                <c:pt idx="3">
                  <c:v>D</c:v>
                </c:pt>
                <c:pt idx="4">
                  <c:v>E</c:v>
                </c:pt>
                <c:pt idx="5">
                  <c:v>非該当</c:v>
                </c:pt>
              </c:strCache>
            </c:strRef>
          </c:cat>
          <c:val>
            <c:numRef>
              <c:f>(年齢階層別_オーラルフレイル区分別歯科医療費の状況!$D$13,年齢階層別_オーラルフレイル区分別歯科医療費の状況!$J$13,年齢階層別_オーラルフレイル区分別歯科医療費の状況!$P$13,年齢階層別_オーラルフレイル区分別歯科医療費の状況!$V$13,年齢階層別_オーラルフレイル区分別歯科医療費の状況!$AB$13,年齢階層別_オーラルフレイル区分別歯科医療費の状況!$AH$13)</c:f>
              <c:numCache>
                <c:formatCode>General</c:formatCode>
                <c:ptCount val="6"/>
                <c:pt idx="0">
                  <c:v>2471248520</c:v>
                </c:pt>
                <c:pt idx="1">
                  <c:v>1741538530</c:v>
                </c:pt>
                <c:pt idx="2">
                  <c:v>295735550</c:v>
                </c:pt>
                <c:pt idx="3">
                  <c:v>212139840</c:v>
                </c:pt>
                <c:pt idx="4">
                  <c:v>832554560</c:v>
                </c:pt>
                <c:pt idx="5">
                  <c:v>8093171470</c:v>
                </c:pt>
              </c:numCache>
            </c:numRef>
          </c:val>
          <c:extLst>
            <c:ext xmlns:c16="http://schemas.microsoft.com/office/drawing/2014/chart" uri="{C3380CC4-5D6E-409C-BE32-E72D297353CC}">
              <c16:uniqueId val="{00000003-060B-4004-9CBF-B5A7BE3F2276}"/>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年齢階層別_オーラルフレイル区分別歯科医療費の状況!$U$24</c:f>
              <c:strCache>
                <c:ptCount val="1"/>
                <c:pt idx="0">
                  <c:v>歯科患者割合(該当者に占める割合)</c:v>
                </c:pt>
              </c:strCache>
            </c:strRef>
          </c:tx>
          <c:spPr>
            <a:ln>
              <a:solidFill>
                <a:srgbClr val="D99694"/>
              </a:solidFill>
            </a:ln>
          </c:spPr>
          <c:marker>
            <c:symbol val="circle"/>
            <c:size val="5"/>
            <c:spPr>
              <a:solidFill>
                <a:srgbClr val="D99694"/>
              </a:solidFill>
              <a:ln>
                <a:solidFill>
                  <a:srgbClr val="D99694"/>
                </a:solidFill>
              </a:ln>
            </c:spPr>
          </c:marker>
          <c:dLbls>
            <c:dLbl>
              <c:idx val="5"/>
              <c:layout>
                <c:manualLayout>
                  <c:x val="-3.1661159380194127E-2"/>
                  <c:y val="-2.88220494499932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AD-4F8C-B0F8-8DA3CF354D03}"/>
                </c:ext>
              </c:extLst>
            </c:dLbl>
            <c:numFmt formatCode="0.0%"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年齢階層別_オーラルフレイル区分別歯科医療費の状況!$U$26:$U$31</c:f>
              <c:strCache>
                <c:ptCount val="6"/>
                <c:pt idx="0">
                  <c:v>A</c:v>
                </c:pt>
                <c:pt idx="1">
                  <c:v>B</c:v>
                </c:pt>
                <c:pt idx="2">
                  <c:v>C</c:v>
                </c:pt>
                <c:pt idx="3">
                  <c:v>D</c:v>
                </c:pt>
                <c:pt idx="4">
                  <c:v>E</c:v>
                </c:pt>
                <c:pt idx="5">
                  <c:v>非該当</c:v>
                </c:pt>
              </c:strCache>
            </c:strRef>
          </c:cat>
          <c:val>
            <c:numRef>
              <c:f>(年齢階層別_オーラルフレイル区分別歯科医療費の状況!$H$13,年齢階層別_オーラルフレイル区分別歯科医療費の状況!$N$13,年齢階層別_オーラルフレイル区分別歯科医療費の状況!$T$13,年齢階層別_オーラルフレイル区分別歯科医療費の状況!$Z$13,年齢階層別_オーラルフレイル区分別歯科医療費の状況!$AF$13,年齢階層別_オーラルフレイル区分別歯科医療費の状況!$AL$13)</c:f>
              <c:numCache>
                <c:formatCode>0.0%</c:formatCode>
                <c:ptCount val="6"/>
                <c:pt idx="0">
                  <c:v>0.94694757796947582</c:v>
                </c:pt>
                <c:pt idx="1">
                  <c:v>0.94765995399708958</c:v>
                </c:pt>
                <c:pt idx="2">
                  <c:v>0.94928173556141893</c:v>
                </c:pt>
                <c:pt idx="3">
                  <c:v>0.9508928571428571</c:v>
                </c:pt>
                <c:pt idx="4">
                  <c:v>0.92938650999887018</c:v>
                </c:pt>
                <c:pt idx="5">
                  <c:v>0.93900162477961768</c:v>
                </c:pt>
              </c:numCache>
            </c:numRef>
          </c:val>
          <c:smooth val="0"/>
          <c:extLst>
            <c:ext xmlns:c16="http://schemas.microsoft.com/office/drawing/2014/chart" uri="{C3380CC4-5D6E-409C-BE32-E72D297353CC}">
              <c16:uniqueId val="{00000006-060B-4004-9CBF-B5A7BE3F2276}"/>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ja-JP" altLang="en-US"/>
                  <a:t>歯科</a:t>
                </a:r>
                <a:r>
                  <a:rPr lang="ja-JP"/>
                  <a:t>医療費</a:t>
                </a:r>
                <a:r>
                  <a:rPr lang="en-US"/>
                  <a:t>(</a:t>
                </a:r>
                <a:r>
                  <a:rPr lang="ja-JP"/>
                  <a:t>円</a:t>
                </a:r>
                <a:r>
                  <a:rPr lang="en-US"/>
                  <a:t>)</a:t>
                </a:r>
                <a:r>
                  <a:rPr lang="ja-JP" altLang="ja-JP" sz="1000" b="1" i="0" u="none" strike="noStrike" baseline="0">
                    <a:effectLst/>
                  </a:rPr>
                  <a:t>　</a:t>
                </a:r>
                <a:endParaRPr lang="en-US"/>
              </a:p>
            </c:rich>
          </c:tx>
          <c:layout>
            <c:manualLayout>
              <c:xMode val="edge"/>
              <c:yMode val="edge"/>
              <c:x val="3.1638063582892097E-2"/>
              <c:y val="3.0897171928282726E-2"/>
            </c:manualLayout>
          </c:layout>
          <c:overlay val="0"/>
        </c:title>
        <c:numFmt formatCode="General" sourceLinked="1"/>
        <c:majorTickMark val="out"/>
        <c:minorTickMark val="none"/>
        <c:tickLblPos val="nextTo"/>
        <c:spPr>
          <a:ln>
            <a:solidFill>
              <a:srgbClr val="7F7F7F"/>
            </a:solidFill>
          </a:ln>
        </c:spPr>
        <c:crossAx val="349919744"/>
        <c:crosses val="autoZero"/>
        <c:crossBetween val="between"/>
      </c:valAx>
      <c:valAx>
        <c:axId val="349884352"/>
        <c:scaling>
          <c:orientation val="minMax"/>
          <c:max val="1"/>
          <c:min val="0"/>
        </c:scaling>
        <c:delete val="0"/>
        <c:axPos val="r"/>
        <c:title>
          <c:tx>
            <c:rich>
              <a:bodyPr rot="0" vert="horz"/>
              <a:lstStyle/>
              <a:p>
                <a:pPr>
                  <a:defRPr/>
                </a:pPr>
                <a:r>
                  <a:rPr lang="ja-JP" altLang="en-US"/>
                  <a:t>歯科患者割合</a:t>
                </a:r>
                <a:r>
                  <a:rPr lang="en-US"/>
                  <a:t>(%)</a:t>
                </a:r>
              </a:p>
            </c:rich>
          </c:tx>
          <c:layout>
            <c:manualLayout>
              <c:xMode val="edge"/>
              <c:yMode val="edge"/>
              <c:x val="0.90611955628108942"/>
              <c:y val="2.8390877282246634E-2"/>
            </c:manualLayout>
          </c:layout>
          <c:overlay val="0"/>
        </c:title>
        <c:numFmt formatCode="0.0%" sourceLinked="1"/>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solidFill>
            <a:srgbClr val="7F7F7F"/>
          </a:solidFill>
        </a:ln>
      </c:spPr>
    </c:plotArea>
    <c:legend>
      <c:legendPos val="t"/>
      <c:layout>
        <c:manualLayout>
          <c:xMode val="edge"/>
          <c:yMode val="edge"/>
          <c:x val="0.19584046827727039"/>
          <c:y val="2.5203131793079959E-2"/>
          <c:w val="0.60558930538464828"/>
          <c:h val="6.035816700053934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p>
        </c:rich>
      </c:tx>
      <c:layout>
        <c:manualLayout>
          <c:xMode val="edge"/>
          <c:yMode val="edge"/>
          <c:x val="0.93066497584541064"/>
          <c:y val="2.6206349206349205E-2"/>
        </c:manualLayout>
      </c:layout>
      <c:overlay val="0"/>
    </c:title>
    <c:autoTitleDeleted val="0"/>
    <c:plotArea>
      <c:layout>
        <c:manualLayout>
          <c:layoutTarget val="inner"/>
          <c:xMode val="edge"/>
          <c:yMode val="edge"/>
          <c:x val="0.1118599363346976"/>
          <c:y val="7.2786609996886034E-2"/>
          <c:w val="0.80779481103851036"/>
          <c:h val="0.92166103060674787"/>
        </c:manualLayout>
      </c:layout>
      <c:barChart>
        <c:barDir val="bar"/>
        <c:grouping val="clustered"/>
        <c:varyColors val="0"/>
        <c:ser>
          <c:idx val="0"/>
          <c:order val="0"/>
          <c:tx>
            <c:strRef>
              <c:f>年齢階層別_オーラルフレイル区分別高齢者の疾病!$BV$5</c:f>
              <c:strCache>
                <c:ptCount val="1"/>
                <c:pt idx="0">
                  <c:v>高齢者の疾病医療費割合(総医療費に占める割合)</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年齢階層別_オーラルフレイル区分別高齢者の疾病!$BV$6:$BV$11</c:f>
              <c:strCache>
                <c:ptCount val="6"/>
                <c:pt idx="0">
                  <c:v>E</c:v>
                </c:pt>
                <c:pt idx="1">
                  <c:v>D</c:v>
                </c:pt>
                <c:pt idx="2">
                  <c:v>C</c:v>
                </c:pt>
                <c:pt idx="3">
                  <c:v>B</c:v>
                </c:pt>
                <c:pt idx="4">
                  <c:v>A</c:v>
                </c:pt>
                <c:pt idx="5">
                  <c:v>非該当</c:v>
                </c:pt>
              </c:strCache>
            </c:strRef>
          </c:cat>
          <c:val>
            <c:numRef>
              <c:f>年齢階層別_オーラルフレイル区分別高齢者の疾病!$BW$6:$BW$11</c:f>
              <c:numCache>
                <c:formatCode>0.0%</c:formatCode>
                <c:ptCount val="6"/>
                <c:pt idx="0">
                  <c:v>0.2173102142257346</c:v>
                </c:pt>
                <c:pt idx="1">
                  <c:v>0.19304873953661181</c:v>
                </c:pt>
                <c:pt idx="2">
                  <c:v>0.18716621615878185</c:v>
                </c:pt>
                <c:pt idx="3">
                  <c:v>0.18531448003367212</c:v>
                </c:pt>
                <c:pt idx="4">
                  <c:v>0.1808139650443667</c:v>
                </c:pt>
                <c:pt idx="5">
                  <c:v>0.165920247255814</c:v>
                </c:pt>
              </c:numCache>
            </c:numRef>
          </c:val>
          <c:extLst>
            <c:ext xmlns:c16="http://schemas.microsoft.com/office/drawing/2014/chart" uri="{C3380CC4-5D6E-409C-BE32-E72D297353CC}">
              <c16:uniqueId val="{00000016-1A02-46CE-B529-4C3E9720DAEB}"/>
            </c:ext>
          </c:extLst>
        </c:ser>
        <c:dLbls>
          <c:showLegendKey val="0"/>
          <c:showVal val="0"/>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scaling>
        <c:delete val="0"/>
        <c:axPos val="t"/>
        <c:majorGridlines>
          <c:spPr>
            <a:ln>
              <a:solidFill>
                <a:srgbClr val="D9D9D9"/>
              </a:solidFill>
            </a:ln>
          </c:spPr>
        </c:majorGridlines>
        <c:numFmt formatCode="0.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p>
        </c:rich>
      </c:tx>
      <c:layout>
        <c:manualLayout>
          <c:xMode val="edge"/>
          <c:yMode val="edge"/>
          <c:x val="0.92609794685990354"/>
          <c:y val="2.4190476190476189E-2"/>
        </c:manualLayout>
      </c:layout>
      <c:overlay val="0"/>
    </c:title>
    <c:autoTitleDeleted val="0"/>
    <c:plotArea>
      <c:layout>
        <c:manualLayout>
          <c:layoutTarget val="inner"/>
          <c:xMode val="edge"/>
          <c:yMode val="edge"/>
          <c:x val="0.1118599363346976"/>
          <c:y val="7.2786609996886034E-2"/>
          <c:w val="0.80779481103851036"/>
          <c:h val="0.92166103060674787"/>
        </c:manualLayout>
      </c:layout>
      <c:barChart>
        <c:barDir val="bar"/>
        <c:grouping val="clustered"/>
        <c:varyColors val="0"/>
        <c:ser>
          <c:idx val="0"/>
          <c:order val="0"/>
          <c:tx>
            <c:strRef>
              <c:f>年齢階層別_オーラルフレイル区分別高齢者の疾病!$BX$5</c:f>
              <c:strCache>
                <c:ptCount val="1"/>
                <c:pt idx="0">
                  <c:v>高齢者の疾病患者割合(総患者数に占める割合)</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年齢階層別_オーラルフレイル区分別高齢者の疾病!$BX$6:$BX$11</c:f>
              <c:strCache>
                <c:ptCount val="6"/>
                <c:pt idx="0">
                  <c:v>D</c:v>
                </c:pt>
                <c:pt idx="1">
                  <c:v>C</c:v>
                </c:pt>
                <c:pt idx="2">
                  <c:v>E</c:v>
                </c:pt>
                <c:pt idx="3">
                  <c:v>B</c:v>
                </c:pt>
                <c:pt idx="4">
                  <c:v>A</c:v>
                </c:pt>
                <c:pt idx="5">
                  <c:v>非該当</c:v>
                </c:pt>
              </c:strCache>
            </c:strRef>
          </c:cat>
          <c:val>
            <c:numRef>
              <c:f>年齢階層別_オーラルフレイル区分別高齢者の疾病!$BY$6:$BY$11</c:f>
              <c:numCache>
                <c:formatCode>0.0%</c:formatCode>
                <c:ptCount val="6"/>
                <c:pt idx="0">
                  <c:v>0.88256955810147297</c:v>
                </c:pt>
                <c:pt idx="1">
                  <c:v>0.87965700768775867</c:v>
                </c:pt>
                <c:pt idx="2">
                  <c:v>0.84584527220630368</c:v>
                </c:pt>
                <c:pt idx="3">
                  <c:v>0.83939494523211156</c:v>
                </c:pt>
                <c:pt idx="4">
                  <c:v>0.83410493827160492</c:v>
                </c:pt>
                <c:pt idx="5">
                  <c:v>0.7608733947539944</c:v>
                </c:pt>
              </c:numCache>
            </c:numRef>
          </c:val>
          <c:extLst>
            <c:ext xmlns:c16="http://schemas.microsoft.com/office/drawing/2014/chart" uri="{C3380CC4-5D6E-409C-BE32-E72D297353CC}">
              <c16:uniqueId val="{00000016-B04D-4F0C-A595-CF47E177BAF0}"/>
            </c:ext>
          </c:extLst>
        </c:ser>
        <c:dLbls>
          <c:showLegendKey val="0"/>
          <c:showVal val="0"/>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scaling>
        <c:delete val="0"/>
        <c:axPos val="t"/>
        <c:majorGridlines>
          <c:spPr>
            <a:ln>
              <a:solidFill>
                <a:srgbClr val="D9D9D9"/>
              </a:solidFill>
            </a:ln>
          </c:spPr>
        </c:majorGridlines>
        <c:numFmt formatCode="0.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14679377380255E-2"/>
          <c:y val="0.11898338815159346"/>
          <c:w val="0.83819305578005099"/>
          <c:h val="0.7977593201754386"/>
        </c:manualLayout>
      </c:layout>
      <c:barChart>
        <c:barDir val="col"/>
        <c:grouping val="clustered"/>
        <c:varyColors val="0"/>
        <c:ser>
          <c:idx val="3"/>
          <c:order val="0"/>
          <c:tx>
            <c:strRef>
              <c:f>年齢階層別_歯科健診3項目以上該当人数･割合!$L$26</c:f>
              <c:strCache>
                <c:ptCount val="1"/>
                <c:pt idx="0">
                  <c:v>該当割合(対象者に占める割合)</c:v>
                </c:pt>
              </c:strCache>
            </c:strRef>
          </c:tx>
          <c:spPr>
            <a:solidFill>
              <a:srgbClr val="FFC000"/>
            </a:solidFill>
          </c:spPr>
          <c:invertIfNegative val="0"/>
          <c:dLbls>
            <c:dLbl>
              <c:idx val="4"/>
              <c:layout>
                <c:manualLayout>
                  <c:x val="-1.2480937643936425E-16"/>
                  <c:y val="7.0997515086971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39-4C9A-922D-9886B5935902}"/>
                </c:ext>
              </c:extLst>
            </c:dLbl>
            <c:dLbl>
              <c:idx val="6"/>
              <c:layout>
                <c:manualLayout>
                  <c:x val="-1.2480937643936425E-16"/>
                  <c:y val="1.1832919181161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39-4C9A-922D-9886B593590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年齢階層別_歯科健診3項目以上該当人数･割合!$B$5:$B$11</c:f>
              <c:strCache>
                <c:ptCount val="7"/>
                <c:pt idx="0">
                  <c:v>65歳～69歳</c:v>
                </c:pt>
                <c:pt idx="1">
                  <c:v>70歳～74歳</c:v>
                </c:pt>
                <c:pt idx="2">
                  <c:v>75歳～79歳</c:v>
                </c:pt>
                <c:pt idx="3">
                  <c:v>80歳～84歳</c:v>
                </c:pt>
                <c:pt idx="4">
                  <c:v>85歳～89歳</c:v>
                </c:pt>
                <c:pt idx="5">
                  <c:v>90歳～94歳</c:v>
                </c:pt>
                <c:pt idx="6">
                  <c:v>95歳～</c:v>
                </c:pt>
              </c:strCache>
            </c:strRef>
          </c:cat>
          <c:val>
            <c:numRef>
              <c:f>年齢階層別_歯科健診3項目以上該当人数･割合!$E$5:$E$11</c:f>
              <c:numCache>
                <c:formatCode>0.0%</c:formatCode>
                <c:ptCount val="7"/>
                <c:pt idx="0">
                  <c:v>0.14173228346456693</c:v>
                </c:pt>
                <c:pt idx="1">
                  <c:v>0.1115702479338843</c:v>
                </c:pt>
                <c:pt idx="2">
                  <c:v>6.2447870007105125E-2</c:v>
                </c:pt>
                <c:pt idx="3">
                  <c:v>8.9547952287043597E-2</c:v>
                </c:pt>
                <c:pt idx="4">
                  <c:v>0.13831820353559485</c:v>
                </c:pt>
                <c:pt idx="5">
                  <c:v>0.20476053914539719</c:v>
                </c:pt>
                <c:pt idx="6">
                  <c:v>0.26112759643916916</c:v>
                </c:pt>
              </c:numCache>
            </c:numRef>
          </c:val>
          <c:extLst>
            <c:ext xmlns:c16="http://schemas.microsoft.com/office/drawing/2014/chart" uri="{C3380CC4-5D6E-409C-BE32-E72D297353CC}">
              <c16:uniqueId val="{00000002-EE39-4C9A-922D-9886B5935902}"/>
            </c:ext>
          </c:extLst>
        </c:ser>
        <c:dLbls>
          <c:showLegendKey val="0"/>
          <c:showVal val="0"/>
          <c:showCatName val="0"/>
          <c:showSerName val="0"/>
          <c:showPercent val="0"/>
          <c:showBubbleSize val="0"/>
        </c:dLbls>
        <c:gapWidth val="150"/>
        <c:axId val="321099200"/>
        <c:axId val="321099760"/>
      </c:barChart>
      <c:catAx>
        <c:axId val="321099200"/>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21099760"/>
        <c:crosses val="autoZero"/>
        <c:auto val="1"/>
        <c:lblAlgn val="ctr"/>
        <c:lblOffset val="100"/>
        <c:noMultiLvlLbl val="0"/>
      </c:catAx>
      <c:valAx>
        <c:axId val="32109976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2.6990635855610935E-2"/>
              <c:y val="2.5173611111111112E-2"/>
            </c:manualLayout>
          </c:layout>
          <c:overlay val="0"/>
        </c:title>
        <c:numFmt formatCode="0.0%" sourceLinked="1"/>
        <c:majorTickMark val="out"/>
        <c:minorTickMark val="none"/>
        <c:tickLblPos val="nextTo"/>
        <c:spPr>
          <a:ln>
            <a:solidFill>
              <a:srgbClr val="7F7F7F"/>
            </a:solidFill>
          </a:ln>
        </c:spPr>
        <c:crossAx val="321099200"/>
        <c:crosses val="autoZero"/>
        <c:crossBetween val="between"/>
      </c:valAx>
      <c:spPr>
        <a:ln>
          <a:solidFill>
            <a:srgbClr val="7F7F7F"/>
          </a:solidFill>
        </a:ln>
      </c:spPr>
    </c:plotArea>
    <c:legend>
      <c:legendPos val="t"/>
      <c:layout>
        <c:manualLayout>
          <c:xMode val="edge"/>
          <c:yMode val="edge"/>
          <c:x val="0.1587956483477633"/>
          <c:y val="1.9198444444444445E-2"/>
          <c:w val="0.66679117526121823"/>
          <c:h val="7.0769111111111116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r>
              <a:rPr lang="ja-JP" altLang="en-US" sz="1000"/>
              <a:t>円</a:t>
            </a:r>
            <a:r>
              <a:rPr lang="en-US" altLang="ja-JP" sz="1000"/>
              <a:t>)</a:t>
            </a:r>
            <a:endParaRPr lang="ja-JP" altLang="en-US" sz="1000"/>
          </a:p>
        </c:rich>
      </c:tx>
      <c:layout>
        <c:manualLayout>
          <c:xMode val="edge"/>
          <c:yMode val="edge"/>
          <c:x val="0.92630893719806751"/>
          <c:y val="2.6206349206349205E-2"/>
        </c:manualLayout>
      </c:layout>
      <c:overlay val="0"/>
    </c:title>
    <c:autoTitleDeleted val="0"/>
    <c:plotArea>
      <c:layout>
        <c:manualLayout>
          <c:layoutTarget val="inner"/>
          <c:xMode val="edge"/>
          <c:yMode val="edge"/>
          <c:x val="0.11328187453627245"/>
          <c:y val="7.2786587301587297E-2"/>
          <c:w val="0.8062749814508986"/>
          <c:h val="0.92166103060674787"/>
        </c:manualLayout>
      </c:layout>
      <c:barChart>
        <c:barDir val="bar"/>
        <c:grouping val="clustered"/>
        <c:varyColors val="0"/>
        <c:ser>
          <c:idx val="0"/>
          <c:order val="0"/>
          <c:tx>
            <c:strRef>
              <c:f>年齢階層別_オーラルフレイル区分別高齢者の疾病!$BZ$5</c:f>
              <c:strCache>
                <c:ptCount val="1"/>
                <c:pt idx="0">
                  <c:v>患者一人当たりの高齢者の疾病医療費</c:v>
                </c:pt>
              </c:strCache>
            </c:strRef>
          </c:tx>
          <c:spPr>
            <a:solidFill>
              <a:srgbClr val="FFC000"/>
            </a:solidFill>
            <a:ln>
              <a:noFill/>
            </a:ln>
          </c:spPr>
          <c:invertIfNegative val="0"/>
          <c:dLbls>
            <c:dLbl>
              <c:idx val="0"/>
              <c:layout>
                <c:manualLayout>
                  <c:x val="-4.4202898550724636E-4"/>
                  <c:y val="2.43469538308714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4D-472F-874E-9F875CC1BF47}"/>
                </c:ext>
              </c:extLst>
            </c:dLbl>
            <c:dLbl>
              <c:idx val="4"/>
              <c:layout>
                <c:manualLayout>
                  <c:x val="-6.2246376811594202E-4"/>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4D-472F-874E-9F875CC1BF47}"/>
                </c:ext>
              </c:extLst>
            </c:dLbl>
            <c:dLbl>
              <c:idx val="5"/>
              <c:layout>
                <c:manualLayout>
                  <c:x val="-3.281642512077351E-3"/>
                  <c:y val="3.2462605107828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4D-472F-874E-9F875CC1BF47}"/>
                </c:ext>
              </c:extLst>
            </c:dLbl>
            <c:dLbl>
              <c:idx val="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4D-472F-874E-9F875CC1BF47}"/>
                </c:ext>
              </c:extLst>
            </c:dLbl>
            <c:dLbl>
              <c:idx val="7"/>
              <c:layout>
                <c:manualLayout>
                  <c:x val="1.2612991854194859E-2"/>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4D-472F-874E-9F875CC1BF47}"/>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4D-472F-874E-9F875CC1BF47}"/>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4D-472F-874E-9F875CC1BF47}"/>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4D-472F-874E-9F875CC1BF47}"/>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74D-472F-874E-9F875CC1BF47}"/>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4D-472F-874E-9F875CC1BF47}"/>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4D-472F-874E-9F875CC1BF47}"/>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4D-472F-874E-9F875CC1BF47}"/>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74D-472F-874E-9F875CC1BF47}"/>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74D-472F-874E-9F875CC1BF47}"/>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74D-472F-874E-9F875CC1BF47}"/>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74D-472F-874E-9F875CC1BF47}"/>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74D-472F-874E-9F875CC1BF47}"/>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74D-472F-874E-9F875CC1BF47}"/>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74D-472F-874E-9F875CC1BF47}"/>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74D-472F-874E-9F875CC1BF47}"/>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74D-472F-874E-9F875CC1BF47}"/>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74D-472F-874E-9F875CC1BF47}"/>
                </c:ext>
              </c:extLst>
            </c:dLbl>
            <c:numFmt formatCode="#,##0_);[Red]\(#,##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年齢階層別_オーラルフレイル区分別高齢者の疾病!$BZ$6:$BZ$11</c:f>
              <c:strCache>
                <c:ptCount val="6"/>
                <c:pt idx="0">
                  <c:v>D</c:v>
                </c:pt>
                <c:pt idx="1">
                  <c:v>E</c:v>
                </c:pt>
                <c:pt idx="2">
                  <c:v>C</c:v>
                </c:pt>
                <c:pt idx="3">
                  <c:v>B</c:v>
                </c:pt>
                <c:pt idx="4">
                  <c:v>A</c:v>
                </c:pt>
                <c:pt idx="5">
                  <c:v>非該当</c:v>
                </c:pt>
              </c:strCache>
            </c:strRef>
          </c:cat>
          <c:val>
            <c:numRef>
              <c:f>年齢階層別_オーラルフレイル区分別高齢者の疾病!$CA$6:$CA$11</c:f>
              <c:numCache>
                <c:formatCode>General</c:formatCode>
                <c:ptCount val="6"/>
                <c:pt idx="0">
                  <c:v>253709.57950857672</c:v>
                </c:pt>
                <c:pt idx="1">
                  <c:v>248590.51517615176</c:v>
                </c:pt>
                <c:pt idx="2">
                  <c:v>244908.41882352941</c:v>
                </c:pt>
                <c:pt idx="3">
                  <c:v>177558.95514631114</c:v>
                </c:pt>
                <c:pt idx="4">
                  <c:v>169879.64561798656</c:v>
                </c:pt>
                <c:pt idx="5">
                  <c:v>133819.45872547317</c:v>
                </c:pt>
              </c:numCache>
            </c:numRef>
          </c:val>
          <c:extLst>
            <c:ext xmlns:c16="http://schemas.microsoft.com/office/drawing/2014/chart" uri="{C3380CC4-5D6E-409C-BE32-E72D297353CC}">
              <c16:uniqueId val="{00000016-F74D-472F-874E-9F875CC1BF47}"/>
            </c:ext>
          </c:extLst>
        </c:ser>
        <c:dLbls>
          <c:showLegendKey val="0"/>
          <c:showVal val="0"/>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scaling>
        <c:delete val="0"/>
        <c:axPos val="t"/>
        <c:majorGridlines>
          <c:spPr>
            <a:ln>
              <a:solidFill>
                <a:srgbClr val="D9D9D9"/>
              </a:solidFill>
            </a:ln>
          </c:spPr>
        </c:majorGridlines>
        <c:numFmt formatCode="#,##0_);[Red]\(#,##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市区町村別_歯科健診3項目以上該当人数･割合!$N$3:$O$3</c:f>
              <c:strCache>
                <c:ptCount val="1"/>
                <c:pt idx="0">
                  <c:v>該当割合(対象者に占める割合)</c:v>
                </c:pt>
              </c:strCache>
            </c:strRef>
          </c:tx>
          <c:spPr>
            <a:solidFill>
              <a:schemeClr val="accent4">
                <a:lumMod val="60000"/>
                <a:lumOff val="40000"/>
              </a:schemeClr>
            </a:solidFill>
            <a:ln>
              <a:noFill/>
            </a:ln>
          </c:spPr>
          <c:invertIfNegative val="0"/>
          <c:dLbls>
            <c:dLbl>
              <c:idx val="41"/>
              <c:layout>
                <c:manualLayout>
                  <c:x val="9.19659643862406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77-4846-BE7E-35E3831ECCAA}"/>
                </c:ext>
              </c:extLst>
            </c:dLbl>
            <c:dLbl>
              <c:idx val="42"/>
              <c:layout>
                <c:manualLayout>
                  <c:x val="9.19659643862406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77-4846-BE7E-35E3831ECCAA}"/>
                </c:ext>
              </c:extLst>
            </c:dLbl>
            <c:dLbl>
              <c:idx val="43"/>
              <c:layout>
                <c:manualLayout>
                  <c:x val="1.07314010156896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77-4846-BE7E-35E3831ECCAA}"/>
                </c:ext>
              </c:extLst>
            </c:dLbl>
            <c:dLbl>
              <c:idx val="44"/>
              <c:layout>
                <c:manualLayout>
                  <c:x val="1.83931928772480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77-4846-BE7E-35E3831ECCAA}"/>
                </c:ext>
              </c:extLst>
            </c:dLbl>
            <c:dLbl>
              <c:idx val="45"/>
              <c:layout>
                <c:manualLayout>
                  <c:x val="1.99259589503521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A77-4846-BE7E-35E3831ECCAA}"/>
                </c:ext>
              </c:extLst>
            </c:dLbl>
            <c:spPr>
              <a:noFill/>
              <a:ln>
                <a:noFill/>
              </a:ln>
              <a:effectLst/>
            </c:spPr>
            <c:txPr>
              <a:bodyPr wrap="square" lIns="38100" tIns="19050" rIns="38100" bIns="19050" anchor="ctr">
                <a:spAutoFit/>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市区町村別_歯科健診3項目以上該当人数･割合!$N$5:$N$78</c:f>
              <c:strCache>
                <c:ptCount val="74"/>
                <c:pt idx="0">
                  <c:v>大正区</c:v>
                </c:pt>
                <c:pt idx="1">
                  <c:v>鶴見区</c:v>
                </c:pt>
                <c:pt idx="2">
                  <c:v>浪速区</c:v>
                </c:pt>
                <c:pt idx="3">
                  <c:v>東淀川区</c:v>
                </c:pt>
                <c:pt idx="4">
                  <c:v>堺市中区</c:v>
                </c:pt>
                <c:pt idx="5">
                  <c:v>堺市東区</c:v>
                </c:pt>
                <c:pt idx="6">
                  <c:v>西成区</c:v>
                </c:pt>
                <c:pt idx="7">
                  <c:v>都島区</c:v>
                </c:pt>
                <c:pt idx="8">
                  <c:v>東成区</c:v>
                </c:pt>
                <c:pt idx="9">
                  <c:v>住吉区</c:v>
                </c:pt>
                <c:pt idx="10">
                  <c:v>摂津市</c:v>
                </c:pt>
                <c:pt idx="11">
                  <c:v>堺市南区</c:v>
                </c:pt>
                <c:pt idx="12">
                  <c:v>城東区</c:v>
                </c:pt>
                <c:pt idx="13">
                  <c:v>阿倍野区</c:v>
                </c:pt>
                <c:pt idx="14">
                  <c:v>大阪狭山市</c:v>
                </c:pt>
                <c:pt idx="15">
                  <c:v>能勢町</c:v>
                </c:pt>
                <c:pt idx="16">
                  <c:v>貝塚市</c:v>
                </c:pt>
                <c:pt idx="17">
                  <c:v>西淀川区</c:v>
                </c:pt>
                <c:pt idx="18">
                  <c:v>堺市北区</c:v>
                </c:pt>
                <c:pt idx="19">
                  <c:v>千早赤阪村</c:v>
                </c:pt>
                <c:pt idx="20">
                  <c:v>岸和田市</c:v>
                </c:pt>
                <c:pt idx="21">
                  <c:v>柏原市</c:v>
                </c:pt>
                <c:pt idx="22">
                  <c:v>和泉市</c:v>
                </c:pt>
                <c:pt idx="23">
                  <c:v>田尻町</c:v>
                </c:pt>
                <c:pt idx="24">
                  <c:v>堺市</c:v>
                </c:pt>
                <c:pt idx="25">
                  <c:v>大阪市</c:v>
                </c:pt>
                <c:pt idx="26">
                  <c:v>泉佐野市</c:v>
                </c:pt>
                <c:pt idx="27">
                  <c:v>泉大津市</c:v>
                </c:pt>
                <c:pt idx="28">
                  <c:v>天王寺区</c:v>
                </c:pt>
                <c:pt idx="29">
                  <c:v>東大阪市</c:v>
                </c:pt>
                <c:pt idx="30">
                  <c:v>豊中市</c:v>
                </c:pt>
                <c:pt idx="31">
                  <c:v>福島区</c:v>
                </c:pt>
                <c:pt idx="32">
                  <c:v>中央区</c:v>
                </c:pt>
                <c:pt idx="33">
                  <c:v>平野区</c:v>
                </c:pt>
                <c:pt idx="34">
                  <c:v>河南町</c:v>
                </c:pt>
                <c:pt idx="35">
                  <c:v>富田林市</c:v>
                </c:pt>
                <c:pt idx="36">
                  <c:v>高槻市</c:v>
                </c:pt>
                <c:pt idx="37">
                  <c:v>旭区</c:v>
                </c:pt>
                <c:pt idx="38">
                  <c:v>八尾市</c:v>
                </c:pt>
                <c:pt idx="39">
                  <c:v>堺市美原区</c:v>
                </c:pt>
                <c:pt idx="40">
                  <c:v>寝屋川市</c:v>
                </c:pt>
                <c:pt idx="41">
                  <c:v>藤井寺市</c:v>
                </c:pt>
                <c:pt idx="42">
                  <c:v>羽曳野市</c:v>
                </c:pt>
                <c:pt idx="43">
                  <c:v>泉南市</c:v>
                </c:pt>
                <c:pt idx="44">
                  <c:v>生野区</c:v>
                </c:pt>
                <c:pt idx="45">
                  <c:v>東住吉区</c:v>
                </c:pt>
                <c:pt idx="46">
                  <c:v>住之江区</c:v>
                </c:pt>
                <c:pt idx="47">
                  <c:v>堺市堺区</c:v>
                </c:pt>
                <c:pt idx="48">
                  <c:v>河内長野市</c:v>
                </c:pt>
                <c:pt idx="49">
                  <c:v>茨木市</c:v>
                </c:pt>
                <c:pt idx="50">
                  <c:v>忠岡町</c:v>
                </c:pt>
                <c:pt idx="51">
                  <c:v>守口市</c:v>
                </c:pt>
                <c:pt idx="52">
                  <c:v>松原市</c:v>
                </c:pt>
                <c:pt idx="53">
                  <c:v>阪南市</c:v>
                </c:pt>
                <c:pt idx="54">
                  <c:v>島本町</c:v>
                </c:pt>
                <c:pt idx="55">
                  <c:v>岬町</c:v>
                </c:pt>
                <c:pt idx="56">
                  <c:v>港区</c:v>
                </c:pt>
                <c:pt idx="57">
                  <c:v>門真市</c:v>
                </c:pt>
                <c:pt idx="58">
                  <c:v>北区</c:v>
                </c:pt>
                <c:pt idx="59">
                  <c:v>池田市</c:v>
                </c:pt>
                <c:pt idx="60">
                  <c:v>吹田市</c:v>
                </c:pt>
                <c:pt idx="61">
                  <c:v>淀川区</c:v>
                </c:pt>
                <c:pt idx="62">
                  <c:v>熊取町</c:v>
                </c:pt>
                <c:pt idx="63">
                  <c:v>堺市西区</c:v>
                </c:pt>
                <c:pt idx="64">
                  <c:v>太子町</c:v>
                </c:pt>
                <c:pt idx="65">
                  <c:v>箕面市</c:v>
                </c:pt>
                <c:pt idx="66">
                  <c:v>大東市</c:v>
                </c:pt>
                <c:pt idx="67">
                  <c:v>西区</c:v>
                </c:pt>
                <c:pt idx="68">
                  <c:v>此花区</c:v>
                </c:pt>
                <c:pt idx="69">
                  <c:v>枚方市</c:v>
                </c:pt>
                <c:pt idx="70">
                  <c:v>高石市</c:v>
                </c:pt>
                <c:pt idx="71">
                  <c:v>豊能町</c:v>
                </c:pt>
                <c:pt idx="72">
                  <c:v>四條畷市</c:v>
                </c:pt>
                <c:pt idx="73">
                  <c:v>交野市</c:v>
                </c:pt>
              </c:strCache>
            </c:strRef>
          </c:cat>
          <c:val>
            <c:numRef>
              <c:f>市区町村別_歯科健診3項目以上該当人数･割合!$O$5:$O$78</c:f>
              <c:numCache>
                <c:formatCode>0.0%</c:formatCode>
                <c:ptCount val="74"/>
                <c:pt idx="0">
                  <c:v>0.16046681254558717</c:v>
                </c:pt>
                <c:pt idx="1">
                  <c:v>0.14985380116959066</c:v>
                </c:pt>
                <c:pt idx="2">
                  <c:v>0.14563106796116504</c:v>
                </c:pt>
                <c:pt idx="3">
                  <c:v>0.14266055045871559</c:v>
                </c:pt>
                <c:pt idx="4">
                  <c:v>0.14090431125131442</c:v>
                </c:pt>
                <c:pt idx="5">
                  <c:v>0.14026717557251908</c:v>
                </c:pt>
                <c:pt idx="6">
                  <c:v>0.13920454545454544</c:v>
                </c:pt>
                <c:pt idx="7">
                  <c:v>0.13843991567111735</c:v>
                </c:pt>
                <c:pt idx="8">
                  <c:v>0.13717948717948719</c:v>
                </c:pt>
                <c:pt idx="9">
                  <c:v>0.13569457221711131</c:v>
                </c:pt>
                <c:pt idx="10">
                  <c:v>0.13237221494102228</c:v>
                </c:pt>
                <c:pt idx="11">
                  <c:v>0.12826492537313433</c:v>
                </c:pt>
                <c:pt idx="12">
                  <c:v>0.12519240636223705</c:v>
                </c:pt>
                <c:pt idx="13">
                  <c:v>0.12327823691460055</c:v>
                </c:pt>
                <c:pt idx="14">
                  <c:v>0.12013348164627363</c:v>
                </c:pt>
                <c:pt idx="15">
                  <c:v>0.11872146118721461</c:v>
                </c:pt>
                <c:pt idx="16">
                  <c:v>0.11629279811097992</c:v>
                </c:pt>
                <c:pt idx="17">
                  <c:v>0.11560328490208464</c:v>
                </c:pt>
                <c:pt idx="18">
                  <c:v>0.11485642946317104</c:v>
                </c:pt>
                <c:pt idx="19">
                  <c:v>0.11333333333333333</c:v>
                </c:pt>
                <c:pt idx="20">
                  <c:v>0.1110223642172524</c:v>
                </c:pt>
                <c:pt idx="21">
                  <c:v>0.11007338225483655</c:v>
                </c:pt>
                <c:pt idx="22">
                  <c:v>0.10888937187567919</c:v>
                </c:pt>
                <c:pt idx="23">
                  <c:v>0.10738255033557047</c:v>
                </c:pt>
                <c:pt idx="24">
                  <c:v>0.10735700009517464</c:v>
                </c:pt>
                <c:pt idx="25">
                  <c:v>0.10669649098280441</c:v>
                </c:pt>
                <c:pt idx="26">
                  <c:v>0.10622317596566523</c:v>
                </c:pt>
                <c:pt idx="27">
                  <c:v>0.10394537177541729</c:v>
                </c:pt>
                <c:pt idx="28">
                  <c:v>0.10212765957446808</c:v>
                </c:pt>
                <c:pt idx="29">
                  <c:v>9.958932238193019E-2</c:v>
                </c:pt>
                <c:pt idx="30">
                  <c:v>9.9142810933203943E-2</c:v>
                </c:pt>
                <c:pt idx="31">
                  <c:v>9.6947935368043081E-2</c:v>
                </c:pt>
                <c:pt idx="32">
                  <c:v>9.6336499321573954E-2</c:v>
                </c:pt>
                <c:pt idx="33">
                  <c:v>9.5305330038828101E-2</c:v>
                </c:pt>
                <c:pt idx="34">
                  <c:v>9.5070422535211266E-2</c:v>
                </c:pt>
                <c:pt idx="35">
                  <c:v>9.4566569888013277E-2</c:v>
                </c:pt>
                <c:pt idx="36">
                  <c:v>9.4268476621417796E-2</c:v>
                </c:pt>
                <c:pt idx="37">
                  <c:v>9.421702404158544E-2</c:v>
                </c:pt>
                <c:pt idx="38">
                  <c:v>9.3736864228667505E-2</c:v>
                </c:pt>
                <c:pt idx="39">
                  <c:v>9.2896174863387984E-2</c:v>
                </c:pt>
                <c:pt idx="40">
                  <c:v>9.2047713717693838E-2</c:v>
                </c:pt>
                <c:pt idx="41">
                  <c:v>8.9543269230769232E-2</c:v>
                </c:pt>
                <c:pt idx="42">
                  <c:v>8.9478044739022364E-2</c:v>
                </c:pt>
                <c:pt idx="43">
                  <c:v>8.8963963963963957E-2</c:v>
                </c:pt>
                <c:pt idx="44">
                  <c:v>8.7287639132981834E-2</c:v>
                </c:pt>
                <c:pt idx="45">
                  <c:v>8.6975524475524479E-2</c:v>
                </c:pt>
                <c:pt idx="46">
                  <c:v>8.3643122676579931E-2</c:v>
                </c:pt>
                <c:pt idx="47">
                  <c:v>8.347927612375948E-2</c:v>
                </c:pt>
                <c:pt idx="48">
                  <c:v>8.3260041043682204E-2</c:v>
                </c:pt>
                <c:pt idx="49">
                  <c:v>8.3183291321570041E-2</c:v>
                </c:pt>
                <c:pt idx="50">
                  <c:v>8.0357142857142863E-2</c:v>
                </c:pt>
                <c:pt idx="51">
                  <c:v>7.9854208084824393E-2</c:v>
                </c:pt>
                <c:pt idx="52">
                  <c:v>7.7837195484254301E-2</c:v>
                </c:pt>
                <c:pt idx="53">
                  <c:v>7.6666666666666661E-2</c:v>
                </c:pt>
                <c:pt idx="54">
                  <c:v>7.646176911544228E-2</c:v>
                </c:pt>
                <c:pt idx="55">
                  <c:v>7.3770491803278687E-2</c:v>
                </c:pt>
                <c:pt idx="56">
                  <c:v>7.2412034676185622E-2</c:v>
                </c:pt>
                <c:pt idx="57">
                  <c:v>7.1350164654226125E-2</c:v>
                </c:pt>
                <c:pt idx="58">
                  <c:v>7.1065989847715741E-2</c:v>
                </c:pt>
                <c:pt idx="59">
                  <c:v>6.9197795468462955E-2</c:v>
                </c:pt>
                <c:pt idx="60">
                  <c:v>6.88050930460333E-2</c:v>
                </c:pt>
                <c:pt idx="61">
                  <c:v>6.5449688334817457E-2</c:v>
                </c:pt>
                <c:pt idx="62">
                  <c:v>6.0489060489060491E-2</c:v>
                </c:pt>
                <c:pt idx="63">
                  <c:v>6.0035314891112419E-2</c:v>
                </c:pt>
                <c:pt idx="64">
                  <c:v>5.921052631578947E-2</c:v>
                </c:pt>
                <c:pt idx="65">
                  <c:v>5.896805896805897E-2</c:v>
                </c:pt>
                <c:pt idx="66">
                  <c:v>5.8226731363034849E-2</c:v>
                </c:pt>
                <c:pt idx="67">
                  <c:v>5.7407407407407407E-2</c:v>
                </c:pt>
                <c:pt idx="68">
                  <c:v>5.5865921787709494E-2</c:v>
                </c:pt>
                <c:pt idx="69">
                  <c:v>5.1916757940854326E-2</c:v>
                </c:pt>
                <c:pt idx="70">
                  <c:v>4.9001814882032667E-2</c:v>
                </c:pt>
                <c:pt idx="71">
                  <c:v>4.8752834467120185E-2</c:v>
                </c:pt>
                <c:pt idx="72">
                  <c:v>4.5081967213114756E-2</c:v>
                </c:pt>
                <c:pt idx="73">
                  <c:v>3.6097560975609753E-2</c:v>
                </c:pt>
              </c:numCache>
            </c:numRef>
          </c:val>
          <c:extLst>
            <c:ext xmlns:c16="http://schemas.microsoft.com/office/drawing/2014/chart" uri="{C3380CC4-5D6E-409C-BE32-E72D297353CC}">
              <c16:uniqueId val="{00000010-F937-45BF-8D36-CDC3F0FB2AEE}"/>
            </c:ext>
          </c:extLst>
        </c:ser>
        <c:dLbls>
          <c:dLblPos val="outEnd"/>
          <c:showLegendKey val="0"/>
          <c:showVal val="1"/>
          <c:showCatName val="0"/>
          <c:showSerName val="0"/>
          <c:showPercent val="0"/>
          <c:showBubbleSize val="0"/>
        </c:dLbls>
        <c:gapWidth val="150"/>
        <c:axId val="452380160"/>
        <c:axId val="44918131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1-F937-45BF-8D36-CDC3F0FB2AEE}"/>
              </c:ext>
            </c:extLst>
          </c:dPt>
          <c:dLbls>
            <c:dLbl>
              <c:idx val="0"/>
              <c:layout>
                <c:manualLayout>
                  <c:x val="1.3662428618174524E-2"/>
                  <c:y val="-0.8982079365079365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F937-45BF-8D36-CDC3F0FB2A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市区町村別_歯科健診3項目以上該当人数･割合!$S$5:$S$78</c:f>
              <c:numCache>
                <c:formatCode>0.0%</c:formatCode>
                <c:ptCount val="74"/>
                <c:pt idx="0">
                  <c:v>9.2631551004426507E-2</c:v>
                </c:pt>
                <c:pt idx="1">
                  <c:v>9.2631551004426507E-2</c:v>
                </c:pt>
                <c:pt idx="2">
                  <c:v>9.2631551004426507E-2</c:v>
                </c:pt>
                <c:pt idx="3">
                  <c:v>9.2631551004426507E-2</c:v>
                </c:pt>
                <c:pt idx="4">
                  <c:v>9.2631551004426507E-2</c:v>
                </c:pt>
                <c:pt idx="5">
                  <c:v>9.2631551004426507E-2</c:v>
                </c:pt>
                <c:pt idx="6">
                  <c:v>9.2631551004426507E-2</c:v>
                </c:pt>
                <c:pt idx="7">
                  <c:v>9.2631551004426507E-2</c:v>
                </c:pt>
                <c:pt idx="8">
                  <c:v>9.2631551004426507E-2</c:v>
                </c:pt>
                <c:pt idx="9">
                  <c:v>9.2631551004426507E-2</c:v>
                </c:pt>
                <c:pt idx="10">
                  <c:v>9.2631551004426507E-2</c:v>
                </c:pt>
                <c:pt idx="11">
                  <c:v>9.2631551004426507E-2</c:v>
                </c:pt>
                <c:pt idx="12">
                  <c:v>9.2631551004426507E-2</c:v>
                </c:pt>
                <c:pt idx="13">
                  <c:v>9.2631551004426507E-2</c:v>
                </c:pt>
                <c:pt idx="14">
                  <c:v>9.2631551004426507E-2</c:v>
                </c:pt>
                <c:pt idx="15">
                  <c:v>9.2631551004426507E-2</c:v>
                </c:pt>
                <c:pt idx="16">
                  <c:v>9.2631551004426507E-2</c:v>
                </c:pt>
                <c:pt idx="17">
                  <c:v>9.2631551004426507E-2</c:v>
                </c:pt>
                <c:pt idx="18">
                  <c:v>9.2631551004426507E-2</c:v>
                </c:pt>
                <c:pt idx="19">
                  <c:v>9.2631551004426507E-2</c:v>
                </c:pt>
                <c:pt idx="20">
                  <c:v>9.2631551004426507E-2</c:v>
                </c:pt>
                <c:pt idx="21">
                  <c:v>9.2631551004426507E-2</c:v>
                </c:pt>
                <c:pt idx="22">
                  <c:v>9.2631551004426507E-2</c:v>
                </c:pt>
                <c:pt idx="23">
                  <c:v>9.2631551004426507E-2</c:v>
                </c:pt>
                <c:pt idx="24">
                  <c:v>9.2631551004426507E-2</c:v>
                </c:pt>
                <c:pt idx="25">
                  <c:v>9.2631551004426507E-2</c:v>
                </c:pt>
                <c:pt idx="26">
                  <c:v>9.2631551004426507E-2</c:v>
                </c:pt>
                <c:pt idx="27">
                  <c:v>9.2631551004426507E-2</c:v>
                </c:pt>
                <c:pt idx="28">
                  <c:v>9.2631551004426507E-2</c:v>
                </c:pt>
                <c:pt idx="29">
                  <c:v>9.2631551004426507E-2</c:v>
                </c:pt>
                <c:pt idx="30">
                  <c:v>9.2631551004426507E-2</c:v>
                </c:pt>
                <c:pt idx="31">
                  <c:v>9.2631551004426507E-2</c:v>
                </c:pt>
                <c:pt idx="32">
                  <c:v>9.2631551004426507E-2</c:v>
                </c:pt>
                <c:pt idx="33">
                  <c:v>9.2631551004426507E-2</c:v>
                </c:pt>
                <c:pt idx="34">
                  <c:v>9.2631551004426507E-2</c:v>
                </c:pt>
                <c:pt idx="35">
                  <c:v>9.2631551004426507E-2</c:v>
                </c:pt>
                <c:pt idx="36">
                  <c:v>9.2631551004426507E-2</c:v>
                </c:pt>
                <c:pt idx="37">
                  <c:v>9.2631551004426507E-2</c:v>
                </c:pt>
                <c:pt idx="38">
                  <c:v>9.2631551004426507E-2</c:v>
                </c:pt>
                <c:pt idx="39">
                  <c:v>9.2631551004426507E-2</c:v>
                </c:pt>
                <c:pt idx="40">
                  <c:v>9.2631551004426507E-2</c:v>
                </c:pt>
                <c:pt idx="41">
                  <c:v>9.2631551004426507E-2</c:v>
                </c:pt>
                <c:pt idx="42">
                  <c:v>9.2631551004426507E-2</c:v>
                </c:pt>
                <c:pt idx="43">
                  <c:v>9.2631551004426507E-2</c:v>
                </c:pt>
                <c:pt idx="44">
                  <c:v>9.2631551004426507E-2</c:v>
                </c:pt>
                <c:pt idx="45">
                  <c:v>9.2631551004426507E-2</c:v>
                </c:pt>
                <c:pt idx="46">
                  <c:v>9.2631551004426507E-2</c:v>
                </c:pt>
                <c:pt idx="47">
                  <c:v>9.2631551004426507E-2</c:v>
                </c:pt>
                <c:pt idx="48">
                  <c:v>9.2631551004426507E-2</c:v>
                </c:pt>
                <c:pt idx="49">
                  <c:v>9.2631551004426507E-2</c:v>
                </c:pt>
                <c:pt idx="50">
                  <c:v>9.2631551004426507E-2</c:v>
                </c:pt>
                <c:pt idx="51">
                  <c:v>9.2631551004426507E-2</c:v>
                </c:pt>
                <c:pt idx="52">
                  <c:v>9.2631551004426507E-2</c:v>
                </c:pt>
                <c:pt idx="53">
                  <c:v>9.2631551004426507E-2</c:v>
                </c:pt>
                <c:pt idx="54">
                  <c:v>9.2631551004426507E-2</c:v>
                </c:pt>
                <c:pt idx="55">
                  <c:v>9.2631551004426507E-2</c:v>
                </c:pt>
                <c:pt idx="56">
                  <c:v>9.2631551004426507E-2</c:v>
                </c:pt>
                <c:pt idx="57">
                  <c:v>9.2631551004426507E-2</c:v>
                </c:pt>
                <c:pt idx="58">
                  <c:v>9.2631551004426507E-2</c:v>
                </c:pt>
                <c:pt idx="59">
                  <c:v>9.2631551004426507E-2</c:v>
                </c:pt>
                <c:pt idx="60">
                  <c:v>9.2631551004426507E-2</c:v>
                </c:pt>
                <c:pt idx="61">
                  <c:v>9.2631551004426507E-2</c:v>
                </c:pt>
                <c:pt idx="62">
                  <c:v>9.2631551004426507E-2</c:v>
                </c:pt>
                <c:pt idx="63">
                  <c:v>9.2631551004426507E-2</c:v>
                </c:pt>
                <c:pt idx="64">
                  <c:v>9.2631551004426507E-2</c:v>
                </c:pt>
                <c:pt idx="65">
                  <c:v>9.2631551004426507E-2</c:v>
                </c:pt>
                <c:pt idx="66">
                  <c:v>9.2631551004426507E-2</c:v>
                </c:pt>
                <c:pt idx="67">
                  <c:v>9.2631551004426507E-2</c:v>
                </c:pt>
                <c:pt idx="68">
                  <c:v>9.2631551004426507E-2</c:v>
                </c:pt>
                <c:pt idx="69">
                  <c:v>9.2631551004426507E-2</c:v>
                </c:pt>
                <c:pt idx="70">
                  <c:v>9.2631551004426507E-2</c:v>
                </c:pt>
                <c:pt idx="71">
                  <c:v>9.2631551004426507E-2</c:v>
                </c:pt>
                <c:pt idx="72">
                  <c:v>9.2631551004426507E-2</c:v>
                </c:pt>
                <c:pt idx="73">
                  <c:v>9.2631551004426507E-2</c:v>
                </c:pt>
              </c:numCache>
            </c:numRef>
          </c:xVal>
          <c:yVal>
            <c:numRef>
              <c:f>市区町村別_歯科健診3項目以上該当人数･割合!$V$5:$V$78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3-F937-45BF-8D36-CDC3F0FB2AEE}"/>
            </c:ext>
          </c:extLst>
        </c:ser>
        <c:dLbls>
          <c:showLegendKey val="0"/>
          <c:showVal val="1"/>
          <c:showCatName val="0"/>
          <c:showSerName val="0"/>
          <c:showPercent val="0"/>
          <c:showBubbleSize val="0"/>
        </c:dLbls>
        <c:axId val="449182464"/>
        <c:axId val="449181888"/>
      </c:scatterChart>
      <c:catAx>
        <c:axId val="452380160"/>
        <c:scaling>
          <c:orientation val="maxMin"/>
        </c:scaling>
        <c:delete val="0"/>
        <c:axPos val="l"/>
        <c:numFmt formatCode="General" sourceLinked="0"/>
        <c:majorTickMark val="none"/>
        <c:minorTickMark val="none"/>
        <c:tickLblPos val="nextTo"/>
        <c:spPr>
          <a:ln>
            <a:solidFill>
              <a:srgbClr val="7F7F7F"/>
            </a:solidFill>
          </a:ln>
        </c:spPr>
        <c:crossAx val="449181312"/>
        <c:crossesAt val="0"/>
        <c:auto val="1"/>
        <c:lblAlgn val="ctr"/>
        <c:lblOffset val="100"/>
        <c:noMultiLvlLbl val="0"/>
      </c:catAx>
      <c:valAx>
        <c:axId val="449181312"/>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2380160"/>
        <c:crosses val="autoZero"/>
        <c:crossBetween val="between"/>
      </c:valAx>
      <c:valAx>
        <c:axId val="449181888"/>
        <c:scaling>
          <c:orientation val="minMax"/>
          <c:max val="50"/>
          <c:min val="0"/>
        </c:scaling>
        <c:delete val="1"/>
        <c:axPos val="r"/>
        <c:numFmt formatCode="General" sourceLinked="1"/>
        <c:majorTickMark val="out"/>
        <c:minorTickMark val="none"/>
        <c:tickLblPos val="nextTo"/>
        <c:crossAx val="449182464"/>
        <c:crosses val="max"/>
        <c:crossBetween val="midCat"/>
      </c:valAx>
      <c:valAx>
        <c:axId val="449182464"/>
        <c:scaling>
          <c:orientation val="minMax"/>
        </c:scaling>
        <c:delete val="1"/>
        <c:axPos val="b"/>
        <c:numFmt formatCode="0.0%" sourceLinked="1"/>
        <c:majorTickMark val="out"/>
        <c:minorTickMark val="none"/>
        <c:tickLblPos val="nextTo"/>
        <c:crossAx val="449181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市区町村別_歯科健診3項目以上該当人数･割合!$Q$4</c:f>
              <c:strCache>
                <c:ptCount val="1"/>
                <c:pt idx="0">
                  <c:v>前年度との差分(該当割合(対象者に占める割合))</c:v>
                </c:pt>
              </c:strCache>
            </c:strRef>
          </c:tx>
          <c:spPr>
            <a:solidFill>
              <a:schemeClr val="accent1"/>
            </a:solidFill>
            <a:ln>
              <a:noFill/>
            </a:ln>
          </c:spPr>
          <c:invertIfNegative val="0"/>
          <c:dLbls>
            <c:dLbl>
              <c:idx val="25"/>
              <c:layout>
                <c:manualLayout>
                  <c:x val="1.5344782151819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18-4020-AA79-42332AAB9321}"/>
                </c:ext>
              </c:extLst>
            </c:dLbl>
            <c:dLbl>
              <c:idx val="34"/>
              <c:layout>
                <c:manualLayout>
                  <c:x val="9.20723176626054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18-4020-AA79-42332AAB9321}"/>
                </c:ext>
              </c:extLst>
            </c:dLbl>
            <c:dLbl>
              <c:idx val="48"/>
              <c:layout>
                <c:manualLayout>
                  <c:x val="1.5344782151819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18-4020-AA79-42332AAB9321}"/>
                </c:ext>
              </c:extLst>
            </c:dLbl>
            <c:dLbl>
              <c:idx val="67"/>
              <c:layout>
                <c:manualLayout>
                  <c:x val="1.5344782151819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18-4020-AA79-42332AAB9321}"/>
                </c:ext>
              </c:extLst>
            </c:dLbl>
            <c:dLbl>
              <c:idx val="69"/>
              <c:layout>
                <c:manualLayout>
                  <c:x val="1.5344782151819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18-4020-AA79-42332AAB9321}"/>
                </c:ext>
              </c:extLst>
            </c:dLbl>
            <c:dLbl>
              <c:idx val="71"/>
              <c:layout>
                <c:manualLayout>
                  <c:x val="9.20747341637317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18-4020-AA79-42332AAB9321}"/>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市区町村別_歯科健診3項目以上該当人数･割合!$N$5:$N$78</c:f>
              <c:strCache>
                <c:ptCount val="74"/>
                <c:pt idx="0">
                  <c:v>大正区</c:v>
                </c:pt>
                <c:pt idx="1">
                  <c:v>鶴見区</c:v>
                </c:pt>
                <c:pt idx="2">
                  <c:v>浪速区</c:v>
                </c:pt>
                <c:pt idx="3">
                  <c:v>東淀川区</c:v>
                </c:pt>
                <c:pt idx="4">
                  <c:v>堺市中区</c:v>
                </c:pt>
                <c:pt idx="5">
                  <c:v>堺市東区</c:v>
                </c:pt>
                <c:pt idx="6">
                  <c:v>西成区</c:v>
                </c:pt>
                <c:pt idx="7">
                  <c:v>都島区</c:v>
                </c:pt>
                <c:pt idx="8">
                  <c:v>東成区</c:v>
                </c:pt>
                <c:pt idx="9">
                  <c:v>住吉区</c:v>
                </c:pt>
                <c:pt idx="10">
                  <c:v>摂津市</c:v>
                </c:pt>
                <c:pt idx="11">
                  <c:v>堺市南区</c:v>
                </c:pt>
                <c:pt idx="12">
                  <c:v>城東区</c:v>
                </c:pt>
                <c:pt idx="13">
                  <c:v>阿倍野区</c:v>
                </c:pt>
                <c:pt idx="14">
                  <c:v>大阪狭山市</c:v>
                </c:pt>
                <c:pt idx="15">
                  <c:v>能勢町</c:v>
                </c:pt>
                <c:pt idx="16">
                  <c:v>貝塚市</c:v>
                </c:pt>
                <c:pt idx="17">
                  <c:v>西淀川区</c:v>
                </c:pt>
                <c:pt idx="18">
                  <c:v>堺市北区</c:v>
                </c:pt>
                <c:pt idx="19">
                  <c:v>千早赤阪村</c:v>
                </c:pt>
                <c:pt idx="20">
                  <c:v>岸和田市</c:v>
                </c:pt>
                <c:pt idx="21">
                  <c:v>柏原市</c:v>
                </c:pt>
                <c:pt idx="22">
                  <c:v>和泉市</c:v>
                </c:pt>
                <c:pt idx="23">
                  <c:v>田尻町</c:v>
                </c:pt>
                <c:pt idx="24">
                  <c:v>堺市</c:v>
                </c:pt>
                <c:pt idx="25">
                  <c:v>大阪市</c:v>
                </c:pt>
                <c:pt idx="26">
                  <c:v>泉佐野市</c:v>
                </c:pt>
                <c:pt idx="27">
                  <c:v>泉大津市</c:v>
                </c:pt>
                <c:pt idx="28">
                  <c:v>天王寺区</c:v>
                </c:pt>
                <c:pt idx="29">
                  <c:v>東大阪市</c:v>
                </c:pt>
                <c:pt idx="30">
                  <c:v>豊中市</c:v>
                </c:pt>
                <c:pt idx="31">
                  <c:v>福島区</c:v>
                </c:pt>
                <c:pt idx="32">
                  <c:v>中央区</c:v>
                </c:pt>
                <c:pt idx="33">
                  <c:v>平野区</c:v>
                </c:pt>
                <c:pt idx="34">
                  <c:v>河南町</c:v>
                </c:pt>
                <c:pt idx="35">
                  <c:v>富田林市</c:v>
                </c:pt>
                <c:pt idx="36">
                  <c:v>高槻市</c:v>
                </c:pt>
                <c:pt idx="37">
                  <c:v>旭区</c:v>
                </c:pt>
                <c:pt idx="38">
                  <c:v>八尾市</c:v>
                </c:pt>
                <c:pt idx="39">
                  <c:v>堺市美原区</c:v>
                </c:pt>
                <c:pt idx="40">
                  <c:v>寝屋川市</c:v>
                </c:pt>
                <c:pt idx="41">
                  <c:v>藤井寺市</c:v>
                </c:pt>
                <c:pt idx="42">
                  <c:v>羽曳野市</c:v>
                </c:pt>
                <c:pt idx="43">
                  <c:v>泉南市</c:v>
                </c:pt>
                <c:pt idx="44">
                  <c:v>生野区</c:v>
                </c:pt>
                <c:pt idx="45">
                  <c:v>東住吉区</c:v>
                </c:pt>
                <c:pt idx="46">
                  <c:v>住之江区</c:v>
                </c:pt>
                <c:pt idx="47">
                  <c:v>堺市堺区</c:v>
                </c:pt>
                <c:pt idx="48">
                  <c:v>河内長野市</c:v>
                </c:pt>
                <c:pt idx="49">
                  <c:v>茨木市</c:v>
                </c:pt>
                <c:pt idx="50">
                  <c:v>忠岡町</c:v>
                </c:pt>
                <c:pt idx="51">
                  <c:v>守口市</c:v>
                </c:pt>
                <c:pt idx="52">
                  <c:v>松原市</c:v>
                </c:pt>
                <c:pt idx="53">
                  <c:v>阪南市</c:v>
                </c:pt>
                <c:pt idx="54">
                  <c:v>島本町</c:v>
                </c:pt>
                <c:pt idx="55">
                  <c:v>岬町</c:v>
                </c:pt>
                <c:pt idx="56">
                  <c:v>港区</c:v>
                </c:pt>
                <c:pt idx="57">
                  <c:v>門真市</c:v>
                </c:pt>
                <c:pt idx="58">
                  <c:v>北区</c:v>
                </c:pt>
                <c:pt idx="59">
                  <c:v>池田市</c:v>
                </c:pt>
                <c:pt idx="60">
                  <c:v>吹田市</c:v>
                </c:pt>
                <c:pt idx="61">
                  <c:v>淀川区</c:v>
                </c:pt>
                <c:pt idx="62">
                  <c:v>熊取町</c:v>
                </c:pt>
                <c:pt idx="63">
                  <c:v>堺市西区</c:v>
                </c:pt>
                <c:pt idx="64">
                  <c:v>太子町</c:v>
                </c:pt>
                <c:pt idx="65">
                  <c:v>箕面市</c:v>
                </c:pt>
                <c:pt idx="66">
                  <c:v>大東市</c:v>
                </c:pt>
                <c:pt idx="67">
                  <c:v>西区</c:v>
                </c:pt>
                <c:pt idx="68">
                  <c:v>此花区</c:v>
                </c:pt>
                <c:pt idx="69">
                  <c:v>枚方市</c:v>
                </c:pt>
                <c:pt idx="70">
                  <c:v>高石市</c:v>
                </c:pt>
                <c:pt idx="71">
                  <c:v>豊能町</c:v>
                </c:pt>
                <c:pt idx="72">
                  <c:v>四條畷市</c:v>
                </c:pt>
                <c:pt idx="73">
                  <c:v>交野市</c:v>
                </c:pt>
              </c:strCache>
            </c:strRef>
          </c:cat>
          <c:val>
            <c:numRef>
              <c:f>市区町村別_歯科健診3項目以上該当人数･割合!$Q$5:$Q$78</c:f>
              <c:numCache>
                <c:formatCode>General</c:formatCode>
                <c:ptCount val="74"/>
                <c:pt idx="0">
                  <c:v>0.50000000000000044</c:v>
                </c:pt>
                <c:pt idx="1">
                  <c:v>0.50000000000000044</c:v>
                </c:pt>
                <c:pt idx="2">
                  <c:v>-1.4000000000000012</c:v>
                </c:pt>
                <c:pt idx="3">
                  <c:v>1.3999999999999986</c:v>
                </c:pt>
                <c:pt idx="4">
                  <c:v>-1.7000000000000015</c:v>
                </c:pt>
                <c:pt idx="5">
                  <c:v>0.40000000000000036</c:v>
                </c:pt>
                <c:pt idx="6">
                  <c:v>0.10000000000000009</c:v>
                </c:pt>
                <c:pt idx="7">
                  <c:v>0.50000000000000044</c:v>
                </c:pt>
                <c:pt idx="8">
                  <c:v>0.30000000000000027</c:v>
                </c:pt>
                <c:pt idx="9">
                  <c:v>0.60000000000000053</c:v>
                </c:pt>
                <c:pt idx="10">
                  <c:v>-1.5999999999999988</c:v>
                </c:pt>
                <c:pt idx="11">
                  <c:v>0.9000000000000008</c:v>
                </c:pt>
                <c:pt idx="12">
                  <c:v>0.79999999999999938</c:v>
                </c:pt>
                <c:pt idx="13">
                  <c:v>-0.30000000000000027</c:v>
                </c:pt>
                <c:pt idx="14">
                  <c:v>0.20000000000000018</c:v>
                </c:pt>
                <c:pt idx="15">
                  <c:v>3.2</c:v>
                </c:pt>
                <c:pt idx="16">
                  <c:v>2.2000000000000006</c:v>
                </c:pt>
                <c:pt idx="17">
                  <c:v>0.70000000000000062</c:v>
                </c:pt>
                <c:pt idx="18">
                  <c:v>0.50000000000000044</c:v>
                </c:pt>
                <c:pt idx="19">
                  <c:v>-2.9999999999999987</c:v>
                </c:pt>
                <c:pt idx="20">
                  <c:v>0.30000000000000027</c:v>
                </c:pt>
                <c:pt idx="21">
                  <c:v>-2.8000000000000012</c:v>
                </c:pt>
                <c:pt idx="22">
                  <c:v>-0.89999999999999947</c:v>
                </c:pt>
                <c:pt idx="23">
                  <c:v>5</c:v>
                </c:pt>
                <c:pt idx="24">
                  <c:v>0.50000000000000044</c:v>
                </c:pt>
                <c:pt idx="25">
                  <c:v>-0.20000000000000018</c:v>
                </c:pt>
                <c:pt idx="26">
                  <c:v>-1.9000000000000004</c:v>
                </c:pt>
                <c:pt idx="27">
                  <c:v>-1.8000000000000003</c:v>
                </c:pt>
                <c:pt idx="28">
                  <c:v>1.9999999999999991</c:v>
                </c:pt>
                <c:pt idx="29">
                  <c:v>-2.1999999999999993</c:v>
                </c:pt>
                <c:pt idx="30">
                  <c:v>1.4</c:v>
                </c:pt>
                <c:pt idx="31">
                  <c:v>3.2</c:v>
                </c:pt>
                <c:pt idx="32">
                  <c:v>0.30000000000000027</c:v>
                </c:pt>
                <c:pt idx="33">
                  <c:v>-2.2000000000000006</c:v>
                </c:pt>
                <c:pt idx="34">
                  <c:v>-0.10000000000000009</c:v>
                </c:pt>
                <c:pt idx="35">
                  <c:v>-1.9000000000000004</c:v>
                </c:pt>
                <c:pt idx="36">
                  <c:v>0</c:v>
                </c:pt>
                <c:pt idx="37">
                  <c:v>-1.7000000000000002</c:v>
                </c:pt>
                <c:pt idx="38">
                  <c:v>0.70000000000000062</c:v>
                </c:pt>
                <c:pt idx="39">
                  <c:v>0.70000000000000062</c:v>
                </c:pt>
                <c:pt idx="40">
                  <c:v>0.89999999999999947</c:v>
                </c:pt>
                <c:pt idx="41">
                  <c:v>-1.1999999999999997</c:v>
                </c:pt>
                <c:pt idx="42">
                  <c:v>0</c:v>
                </c:pt>
                <c:pt idx="43">
                  <c:v>0.5999999999999992</c:v>
                </c:pt>
                <c:pt idx="44">
                  <c:v>-0.80000000000000071</c:v>
                </c:pt>
                <c:pt idx="45">
                  <c:v>-1.100000000000001</c:v>
                </c:pt>
                <c:pt idx="46">
                  <c:v>-1.5</c:v>
                </c:pt>
                <c:pt idx="47">
                  <c:v>1.6</c:v>
                </c:pt>
                <c:pt idx="48">
                  <c:v>-0.20000000000000018</c:v>
                </c:pt>
                <c:pt idx="49">
                  <c:v>-0.89999999999999947</c:v>
                </c:pt>
                <c:pt idx="50">
                  <c:v>-1.2999999999999998</c:v>
                </c:pt>
                <c:pt idx="51">
                  <c:v>-1.2999999999999998</c:v>
                </c:pt>
                <c:pt idx="52">
                  <c:v>-2.6999999999999997</c:v>
                </c:pt>
                <c:pt idx="53">
                  <c:v>-0.50000000000000044</c:v>
                </c:pt>
                <c:pt idx="54">
                  <c:v>-2.3000000000000007</c:v>
                </c:pt>
                <c:pt idx="55">
                  <c:v>2.6999999999999997</c:v>
                </c:pt>
                <c:pt idx="56">
                  <c:v>-1.9000000000000004</c:v>
                </c:pt>
                <c:pt idx="57">
                  <c:v>-1.100000000000001</c:v>
                </c:pt>
                <c:pt idx="58">
                  <c:v>1.1999999999999997</c:v>
                </c:pt>
                <c:pt idx="59">
                  <c:v>1.7000000000000008</c:v>
                </c:pt>
                <c:pt idx="60">
                  <c:v>-0.49999999999999906</c:v>
                </c:pt>
                <c:pt idx="61">
                  <c:v>-0.89999999999999947</c:v>
                </c:pt>
                <c:pt idx="62">
                  <c:v>1.7999999999999996</c:v>
                </c:pt>
                <c:pt idx="63">
                  <c:v>0.49999999999999978</c:v>
                </c:pt>
                <c:pt idx="64">
                  <c:v>1.4</c:v>
                </c:pt>
                <c:pt idx="65">
                  <c:v>-0.40000000000000036</c:v>
                </c:pt>
                <c:pt idx="66">
                  <c:v>-0.39999999999999969</c:v>
                </c:pt>
                <c:pt idx="67">
                  <c:v>-0.19999999999999948</c:v>
                </c:pt>
                <c:pt idx="68">
                  <c:v>0.10000000000000009</c:v>
                </c:pt>
                <c:pt idx="69">
                  <c:v>-0.20000000000000018</c:v>
                </c:pt>
                <c:pt idx="70">
                  <c:v>-1.6</c:v>
                </c:pt>
                <c:pt idx="71">
                  <c:v>-0.10000000000000009</c:v>
                </c:pt>
                <c:pt idx="72">
                  <c:v>-0.8</c:v>
                </c:pt>
                <c:pt idx="73">
                  <c:v>9.9999999999999395E-2</c:v>
                </c:pt>
              </c:numCache>
            </c:numRef>
          </c:val>
          <c:extLst>
            <c:ext xmlns:c16="http://schemas.microsoft.com/office/drawing/2014/chart" uri="{C3380CC4-5D6E-409C-BE32-E72D297353CC}">
              <c16:uniqueId val="{00000006-B918-4020-AA79-42332AAB9321}"/>
            </c:ext>
          </c:extLst>
        </c:ser>
        <c:dLbls>
          <c:showLegendKey val="0"/>
          <c:showVal val="0"/>
          <c:showCatName val="0"/>
          <c:showSerName val="0"/>
          <c:showPercent val="0"/>
          <c:showBubbleSize val="0"/>
        </c:dLbls>
        <c:gapWidth val="150"/>
        <c:axId val="452380160"/>
        <c:axId val="449181312"/>
      </c:barChart>
      <c:scatterChart>
        <c:scatterStyle val="lineMarker"/>
        <c:varyColors val="0"/>
        <c:ser>
          <c:idx val="1"/>
          <c:order val="1"/>
          <c:tx>
            <c:strRef>
              <c:f>市区町村別_歯科健診3項目以上該当人数･割合!$B$79</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7-B918-4020-AA79-42332AAB9321}"/>
              </c:ext>
            </c:extLst>
          </c:dPt>
          <c:dLbls>
            <c:dLbl>
              <c:idx val="0"/>
              <c:layout>
                <c:manualLayout>
                  <c:x val="-0.28543176328502418"/>
                  <c:y val="-0.89820793650793651"/>
                </c:manualLayout>
              </c:layout>
              <c:tx>
                <c:rich>
                  <a:bodyPr/>
                  <a:lstStyle/>
                  <a:p>
                    <a:fld id="{2E62921F-DD80-4708-A9B5-4792073E2FBF}" type="SERIESNAME">
                      <a:rPr lang="ja-JP" altLang="en-US"/>
                      <a:pPr/>
                      <a:t>[系列名]</a:t>
                    </a:fld>
                    <a:r>
                      <a:rPr lang="ja-JP" altLang="en-US" baseline="0"/>
                      <a:t>
</a:t>
                    </a:r>
                    <a:fld id="{C7792D75-15C3-4E9F-A9AF-689D808095AB}"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B918-4020-AA79-42332AAB9321}"/>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市区町村別_歯科健診3項目以上該当人数･割合!$U$5:$U$78</c:f>
              <c:numCache>
                <c:formatCode>General</c:formatCode>
                <c:ptCount val="74"/>
                <c:pt idx="0">
                  <c:v>-0.30000000000000027</c:v>
                </c:pt>
                <c:pt idx="1">
                  <c:v>-0.30000000000000027</c:v>
                </c:pt>
                <c:pt idx="2">
                  <c:v>-0.30000000000000027</c:v>
                </c:pt>
                <c:pt idx="3">
                  <c:v>-0.30000000000000027</c:v>
                </c:pt>
                <c:pt idx="4">
                  <c:v>-0.30000000000000027</c:v>
                </c:pt>
                <c:pt idx="5">
                  <c:v>-0.30000000000000027</c:v>
                </c:pt>
                <c:pt idx="6">
                  <c:v>-0.30000000000000027</c:v>
                </c:pt>
                <c:pt idx="7">
                  <c:v>-0.30000000000000027</c:v>
                </c:pt>
                <c:pt idx="8">
                  <c:v>-0.30000000000000027</c:v>
                </c:pt>
                <c:pt idx="9">
                  <c:v>-0.30000000000000027</c:v>
                </c:pt>
                <c:pt idx="10">
                  <c:v>-0.30000000000000027</c:v>
                </c:pt>
                <c:pt idx="11">
                  <c:v>-0.30000000000000027</c:v>
                </c:pt>
                <c:pt idx="12">
                  <c:v>-0.30000000000000027</c:v>
                </c:pt>
                <c:pt idx="13">
                  <c:v>-0.30000000000000027</c:v>
                </c:pt>
                <c:pt idx="14">
                  <c:v>-0.30000000000000027</c:v>
                </c:pt>
                <c:pt idx="15">
                  <c:v>-0.30000000000000027</c:v>
                </c:pt>
                <c:pt idx="16">
                  <c:v>-0.30000000000000027</c:v>
                </c:pt>
                <c:pt idx="17">
                  <c:v>-0.30000000000000027</c:v>
                </c:pt>
                <c:pt idx="18">
                  <c:v>-0.30000000000000027</c:v>
                </c:pt>
                <c:pt idx="19">
                  <c:v>-0.30000000000000027</c:v>
                </c:pt>
                <c:pt idx="20">
                  <c:v>-0.30000000000000027</c:v>
                </c:pt>
                <c:pt idx="21">
                  <c:v>-0.30000000000000027</c:v>
                </c:pt>
                <c:pt idx="22">
                  <c:v>-0.30000000000000027</c:v>
                </c:pt>
                <c:pt idx="23">
                  <c:v>-0.30000000000000027</c:v>
                </c:pt>
                <c:pt idx="24">
                  <c:v>-0.30000000000000027</c:v>
                </c:pt>
                <c:pt idx="25">
                  <c:v>-0.30000000000000027</c:v>
                </c:pt>
                <c:pt idx="26">
                  <c:v>-0.30000000000000027</c:v>
                </c:pt>
                <c:pt idx="27">
                  <c:v>-0.30000000000000027</c:v>
                </c:pt>
                <c:pt idx="28">
                  <c:v>-0.30000000000000027</c:v>
                </c:pt>
                <c:pt idx="29">
                  <c:v>-0.30000000000000027</c:v>
                </c:pt>
                <c:pt idx="30">
                  <c:v>-0.30000000000000027</c:v>
                </c:pt>
                <c:pt idx="31">
                  <c:v>-0.30000000000000027</c:v>
                </c:pt>
                <c:pt idx="32">
                  <c:v>-0.30000000000000027</c:v>
                </c:pt>
                <c:pt idx="33">
                  <c:v>-0.30000000000000027</c:v>
                </c:pt>
                <c:pt idx="34">
                  <c:v>-0.30000000000000027</c:v>
                </c:pt>
                <c:pt idx="35">
                  <c:v>-0.30000000000000027</c:v>
                </c:pt>
                <c:pt idx="36">
                  <c:v>-0.30000000000000027</c:v>
                </c:pt>
                <c:pt idx="37">
                  <c:v>-0.30000000000000027</c:v>
                </c:pt>
                <c:pt idx="38">
                  <c:v>-0.30000000000000027</c:v>
                </c:pt>
                <c:pt idx="39">
                  <c:v>-0.30000000000000027</c:v>
                </c:pt>
                <c:pt idx="40">
                  <c:v>-0.30000000000000027</c:v>
                </c:pt>
                <c:pt idx="41">
                  <c:v>-0.30000000000000027</c:v>
                </c:pt>
                <c:pt idx="42">
                  <c:v>-0.30000000000000027</c:v>
                </c:pt>
                <c:pt idx="43">
                  <c:v>-0.30000000000000027</c:v>
                </c:pt>
                <c:pt idx="44">
                  <c:v>-0.30000000000000027</c:v>
                </c:pt>
                <c:pt idx="45">
                  <c:v>-0.30000000000000027</c:v>
                </c:pt>
                <c:pt idx="46">
                  <c:v>-0.30000000000000027</c:v>
                </c:pt>
                <c:pt idx="47">
                  <c:v>-0.30000000000000027</c:v>
                </c:pt>
                <c:pt idx="48">
                  <c:v>-0.30000000000000027</c:v>
                </c:pt>
                <c:pt idx="49">
                  <c:v>-0.30000000000000027</c:v>
                </c:pt>
                <c:pt idx="50">
                  <c:v>-0.30000000000000027</c:v>
                </c:pt>
                <c:pt idx="51">
                  <c:v>-0.30000000000000027</c:v>
                </c:pt>
                <c:pt idx="52">
                  <c:v>-0.30000000000000027</c:v>
                </c:pt>
                <c:pt idx="53">
                  <c:v>-0.30000000000000027</c:v>
                </c:pt>
                <c:pt idx="54">
                  <c:v>-0.30000000000000027</c:v>
                </c:pt>
                <c:pt idx="55">
                  <c:v>-0.30000000000000027</c:v>
                </c:pt>
                <c:pt idx="56">
                  <c:v>-0.30000000000000027</c:v>
                </c:pt>
                <c:pt idx="57">
                  <c:v>-0.30000000000000027</c:v>
                </c:pt>
                <c:pt idx="58">
                  <c:v>-0.30000000000000027</c:v>
                </c:pt>
                <c:pt idx="59">
                  <c:v>-0.30000000000000027</c:v>
                </c:pt>
                <c:pt idx="60">
                  <c:v>-0.30000000000000027</c:v>
                </c:pt>
                <c:pt idx="61">
                  <c:v>-0.30000000000000027</c:v>
                </c:pt>
                <c:pt idx="62">
                  <c:v>-0.30000000000000027</c:v>
                </c:pt>
                <c:pt idx="63">
                  <c:v>-0.30000000000000027</c:v>
                </c:pt>
                <c:pt idx="64">
                  <c:v>-0.30000000000000027</c:v>
                </c:pt>
                <c:pt idx="65">
                  <c:v>-0.30000000000000027</c:v>
                </c:pt>
                <c:pt idx="66">
                  <c:v>-0.30000000000000027</c:v>
                </c:pt>
                <c:pt idx="67">
                  <c:v>-0.30000000000000027</c:v>
                </c:pt>
                <c:pt idx="68">
                  <c:v>-0.30000000000000027</c:v>
                </c:pt>
                <c:pt idx="69">
                  <c:v>-0.30000000000000027</c:v>
                </c:pt>
                <c:pt idx="70">
                  <c:v>-0.30000000000000027</c:v>
                </c:pt>
                <c:pt idx="71">
                  <c:v>-0.30000000000000027</c:v>
                </c:pt>
                <c:pt idx="72">
                  <c:v>-0.30000000000000027</c:v>
                </c:pt>
                <c:pt idx="73">
                  <c:v>-0.30000000000000027</c:v>
                </c:pt>
              </c:numCache>
            </c:numRef>
          </c:xVal>
          <c:yVal>
            <c:numRef>
              <c:f>市区町村別_歯科健診3項目以上該当人数･割合!$V$5:$V$78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9-B918-4020-AA79-42332AAB9321}"/>
            </c:ext>
          </c:extLst>
        </c:ser>
        <c:dLbls>
          <c:showLegendKey val="0"/>
          <c:showVal val="0"/>
          <c:showCatName val="0"/>
          <c:showSerName val="0"/>
          <c:showPercent val="0"/>
          <c:showBubbleSize val="0"/>
        </c:dLbls>
        <c:axId val="449182464"/>
        <c:axId val="449181888"/>
      </c:scatterChart>
      <c:catAx>
        <c:axId val="452380160"/>
        <c:scaling>
          <c:orientation val="maxMin"/>
        </c:scaling>
        <c:delete val="0"/>
        <c:axPos val="l"/>
        <c:numFmt formatCode="General" sourceLinked="0"/>
        <c:majorTickMark val="none"/>
        <c:minorTickMark val="none"/>
        <c:tickLblPos val="low"/>
        <c:spPr>
          <a:ln>
            <a:solidFill>
              <a:srgbClr val="7F7F7F"/>
            </a:solidFill>
          </a:ln>
        </c:spPr>
        <c:crossAx val="449181312"/>
        <c:crossesAt val="0"/>
        <c:auto val="1"/>
        <c:lblAlgn val="ctr"/>
        <c:lblOffset val="100"/>
        <c:noMultiLvlLbl val="0"/>
      </c:catAx>
      <c:valAx>
        <c:axId val="449181312"/>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52380160"/>
        <c:crosses val="autoZero"/>
        <c:crossBetween val="between"/>
      </c:valAx>
      <c:valAx>
        <c:axId val="449181888"/>
        <c:scaling>
          <c:orientation val="minMax"/>
          <c:max val="50"/>
          <c:min val="0"/>
        </c:scaling>
        <c:delete val="1"/>
        <c:axPos val="r"/>
        <c:numFmt formatCode="General" sourceLinked="1"/>
        <c:majorTickMark val="out"/>
        <c:minorTickMark val="none"/>
        <c:tickLblPos val="nextTo"/>
        <c:crossAx val="449182464"/>
        <c:crosses val="max"/>
        <c:crossBetween val="midCat"/>
      </c:valAx>
      <c:valAx>
        <c:axId val="449182464"/>
        <c:scaling>
          <c:orientation val="minMax"/>
        </c:scaling>
        <c:delete val="1"/>
        <c:axPos val="b"/>
        <c:numFmt formatCode="General" sourceLinked="1"/>
        <c:majorTickMark val="out"/>
        <c:minorTickMark val="none"/>
        <c:tickLblPos val="nextTo"/>
        <c:crossAx val="449181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84013605442183E-2"/>
          <c:y val="9.6561769005847953E-2"/>
          <c:w val="0.87362854264429068"/>
          <c:h val="0.45926968503937016"/>
        </c:manualLayout>
      </c:layout>
      <c:barChart>
        <c:barDir val="col"/>
        <c:grouping val="clustered"/>
        <c:varyColors val="0"/>
        <c:ser>
          <c:idx val="0"/>
          <c:order val="0"/>
          <c:tx>
            <c:strRef>
              <c:f>年齢階層別_歯科健診3項目以上該当者高齢者の疾病!$AC$28</c:f>
              <c:strCache>
                <c:ptCount val="1"/>
                <c:pt idx="0">
                  <c:v>高齢者の疾病患者割合(総患者数に占める割合)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年齢階層別_歯科健診3項目以上該当者高齢者の疾病!$AC$30:$AC$45</c:f>
              <c:strCache>
                <c:ptCount val="16"/>
                <c:pt idx="0">
                  <c:v>脳梗塞</c:v>
                </c:pt>
                <c:pt idx="1">
                  <c:v>虚血性心疾患</c:v>
                </c:pt>
                <c:pt idx="2">
                  <c:v>変形性膝関節症</c:v>
                </c:pt>
                <c:pt idx="3">
                  <c:v>変形性股関節症</c:v>
                </c:pt>
                <c:pt idx="4">
                  <c:v>変形性脊椎症</c:v>
                </c:pt>
                <c:pt idx="5">
                  <c:v>骨粗鬆症</c:v>
                </c:pt>
                <c:pt idx="6">
                  <c:v>骨折</c:v>
                </c:pt>
                <c:pt idx="7">
                  <c:v>サルコペニア</c:v>
                </c:pt>
                <c:pt idx="8">
                  <c:v>尿失禁</c:v>
                </c:pt>
                <c:pt idx="9">
                  <c:v>低栄養</c:v>
                </c:pt>
                <c:pt idx="10">
                  <c:v>嚥下障害</c:v>
                </c:pt>
                <c:pt idx="11">
                  <c:v>誤嚥性肺炎</c:v>
                </c:pt>
                <c:pt idx="12">
                  <c:v>慢性閉塞性肺疾患</c:v>
                </c:pt>
                <c:pt idx="13">
                  <c:v>認知症</c:v>
                </c:pt>
                <c:pt idx="14">
                  <c:v>うつ病</c:v>
                </c:pt>
                <c:pt idx="15">
                  <c:v>貧血</c:v>
                </c:pt>
              </c:strCache>
            </c:strRef>
          </c:cat>
          <c:val>
            <c:numRef>
              <c:f>年齢階層別_歯科健診3項目以上該当者高齢者の疾病!$BN$6:$BN$21</c:f>
              <c:numCache>
                <c:formatCode>0.0%</c:formatCode>
                <c:ptCount val="16"/>
                <c:pt idx="0">
                  <c:v>0.23955229304455267</c:v>
                </c:pt>
                <c:pt idx="1">
                  <c:v>0.29682389708554402</c:v>
                </c:pt>
                <c:pt idx="2">
                  <c:v>0.29566102187658988</c:v>
                </c:pt>
                <c:pt idx="3">
                  <c:v>4.9858274583908714E-2</c:v>
                </c:pt>
                <c:pt idx="4">
                  <c:v>0.36805000363398505</c:v>
                </c:pt>
                <c:pt idx="5">
                  <c:v>0.39159822661530636</c:v>
                </c:pt>
                <c:pt idx="6">
                  <c:v>0.15546187949705648</c:v>
                </c:pt>
                <c:pt idx="7">
                  <c:v>7.9947670615597064E-4</c:v>
                </c:pt>
                <c:pt idx="8">
                  <c:v>1.395450250744967E-2</c:v>
                </c:pt>
                <c:pt idx="9">
                  <c:v>5.9088596554982192E-2</c:v>
                </c:pt>
                <c:pt idx="10">
                  <c:v>2.1004433461734136E-2</c:v>
                </c:pt>
                <c:pt idx="11">
                  <c:v>1.8533323642706594E-2</c:v>
                </c:pt>
                <c:pt idx="12">
                  <c:v>0.14826658914165275</c:v>
                </c:pt>
                <c:pt idx="13">
                  <c:v>0.14644959662766188</c:v>
                </c:pt>
                <c:pt idx="14">
                  <c:v>8.6416163965404469E-2</c:v>
                </c:pt>
                <c:pt idx="15">
                  <c:v>0.13307653172468931</c:v>
                </c:pt>
              </c:numCache>
            </c:numRef>
          </c:val>
          <c:extLst>
            <c:ext xmlns:c16="http://schemas.microsoft.com/office/drawing/2014/chart" uri="{C3380CC4-5D6E-409C-BE32-E72D297353CC}">
              <c16:uniqueId val="{00000000-F51F-49DE-AA8B-1BEBD78713F5}"/>
            </c:ext>
          </c:extLst>
        </c:ser>
        <c:dLbls>
          <c:dLblPos val="outEnd"/>
          <c:showLegendKey val="0"/>
          <c:showVal val="1"/>
          <c:showCatName val="0"/>
          <c:showSerName val="0"/>
          <c:showPercent val="0"/>
          <c:showBubbleSize val="0"/>
        </c:dLbls>
        <c:gapWidth val="150"/>
        <c:axId val="350733824"/>
        <c:axId val="341962688"/>
      </c:barChart>
      <c:catAx>
        <c:axId val="350733824"/>
        <c:scaling>
          <c:orientation val="minMax"/>
        </c:scaling>
        <c:delete val="0"/>
        <c:axPos val="b"/>
        <c:numFmt formatCode="General" sourceLinked="1"/>
        <c:majorTickMark val="out"/>
        <c:minorTickMark val="none"/>
        <c:tickLblPos val="nextTo"/>
        <c:spPr>
          <a:ln w="9525">
            <a:solidFill>
              <a:srgbClr val="7F7F7F"/>
            </a:solidFill>
            <a:prstDash val="solid"/>
          </a:ln>
        </c:spPr>
        <c:txPr>
          <a:bodyPr rot="0" vert="wordArtVertRtl"/>
          <a:lstStyle/>
          <a:p>
            <a:pPr>
              <a:defRPr/>
            </a:pPr>
            <a:endParaRPr lang="ja-JP"/>
          </a:p>
        </c:txPr>
        <c:crossAx val="341962688"/>
        <c:crosses val="autoZero"/>
        <c:auto val="1"/>
        <c:lblAlgn val="ctr"/>
        <c:lblOffset val="100"/>
        <c:noMultiLvlLbl val="0"/>
      </c:catAx>
      <c:valAx>
        <c:axId val="341962688"/>
        <c:scaling>
          <c:orientation val="minMax"/>
        </c:scaling>
        <c:delete val="0"/>
        <c:axPos val="l"/>
        <c:majorGridlines>
          <c:spPr>
            <a:ln w="9525">
              <a:solidFill>
                <a:srgbClr val="D9D9D9"/>
              </a:solidFill>
              <a:prstDash val="solid"/>
            </a:ln>
          </c:spPr>
        </c:majorGridlines>
        <c:title>
          <c:tx>
            <c:rich>
              <a:bodyPr rot="0" vert="horz"/>
              <a:lstStyle/>
              <a:p>
                <a:pPr>
                  <a:defRPr/>
                </a:pPr>
                <a:r>
                  <a:rPr lang="en-US"/>
                  <a:t>(%)</a:t>
                </a:r>
                <a:endParaRPr lang="ja-JP"/>
              </a:p>
            </c:rich>
          </c:tx>
          <c:layout>
            <c:manualLayout>
              <c:xMode val="edge"/>
              <c:yMode val="edge"/>
              <c:x val="6.062547241118669E-3"/>
              <c:y val="1.7463450292397667E-3"/>
            </c:manualLayout>
          </c:layout>
          <c:overlay val="0"/>
        </c:title>
        <c:numFmt formatCode="0.0%" sourceLinked="1"/>
        <c:majorTickMark val="out"/>
        <c:minorTickMark val="none"/>
        <c:tickLblPos val="nextTo"/>
        <c:spPr>
          <a:ln w="9525">
            <a:solidFill>
              <a:srgbClr val="7F7F7F"/>
            </a:solidFill>
            <a:prstDash val="solid"/>
          </a:ln>
        </c:spPr>
        <c:crossAx val="350733824"/>
        <c:crosses val="autoZero"/>
        <c:crossBetween val="between"/>
        <c:majorUnit val="0.1"/>
      </c:valAx>
      <c:spPr>
        <a:ln>
          <a:solidFill>
            <a:srgbClr val="7F7F7F"/>
          </a:solidFill>
        </a:ln>
      </c:spPr>
    </c:plotArea>
    <c:legend>
      <c:legendPos val="t"/>
      <c:layout>
        <c:manualLayout>
          <c:xMode val="edge"/>
          <c:yMode val="edge"/>
          <c:x val="0.13197397518878101"/>
          <c:y val="1.7615582494605056E-2"/>
          <c:w val="0.74975202265372165"/>
          <c:h val="6.6622132994596309E-2"/>
        </c:manualLayout>
      </c:layout>
      <c:overlay val="0"/>
      <c:spPr>
        <a:ln>
          <a:solidFill>
            <a:srgbClr val="7F7F7F"/>
          </a:solidFill>
        </a:ln>
      </c:spPr>
    </c:legend>
    <c:plotVisOnly val="1"/>
    <c:dispBlanksAs val="gap"/>
    <c:showDLblsOverMax val="0"/>
  </c:chart>
  <c:spPr>
    <a:ln w="9525">
      <a:solidFill>
        <a:srgbClr val="7F7F7F"/>
      </a:solidFill>
      <a:prstDash val="solid"/>
    </a:ln>
  </c:spPr>
  <c:txPr>
    <a:bodyPr/>
    <a:lstStyle/>
    <a:p>
      <a:pPr>
        <a:defRPr sz="9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030758614556866E-2"/>
          <c:y val="0.25171868367939154"/>
          <c:w val="0.3011118229936583"/>
          <c:h val="0.53265975416439282"/>
        </c:manualLayout>
      </c:layout>
      <c:pieChart>
        <c:varyColors val="1"/>
        <c:ser>
          <c:idx val="0"/>
          <c:order val="0"/>
          <c:tx>
            <c:strRef>
              <c:f>年齢階層別_歯科健診3項目以上該当者高齢者の疾病!$BH$5</c:f>
              <c:strCache>
                <c:ptCount val="1"/>
                <c:pt idx="0">
                  <c:v>総医療費
(円)</c:v>
                </c:pt>
              </c:strCache>
            </c:strRef>
          </c:tx>
          <c:spPr>
            <a:ln>
              <a:solidFill>
                <a:schemeClr val="bg1">
                  <a:lumMod val="85000"/>
                </a:schemeClr>
              </a:solidFill>
            </a:ln>
          </c:spPr>
          <c:dPt>
            <c:idx val="0"/>
            <c:bubble3D val="0"/>
            <c:spPr>
              <a:solidFill>
                <a:schemeClr val="accent6">
                  <a:lumMod val="75000"/>
                </a:schemeClr>
              </a:solidFill>
              <a:ln>
                <a:solidFill>
                  <a:schemeClr val="accent6">
                    <a:lumMod val="75000"/>
                  </a:schemeClr>
                </a:solidFill>
              </a:ln>
            </c:spPr>
            <c:extLst>
              <c:ext xmlns:c16="http://schemas.microsoft.com/office/drawing/2014/chart" uri="{C3380CC4-5D6E-409C-BE32-E72D297353CC}">
                <c16:uniqueId val="{00000001-2BA3-416D-952D-D3894DD9C802}"/>
              </c:ext>
            </c:extLst>
          </c:dPt>
          <c:dPt>
            <c:idx val="1"/>
            <c:bubble3D val="0"/>
            <c:spPr>
              <a:solidFill>
                <a:schemeClr val="accent5">
                  <a:lumMod val="40000"/>
                  <a:lumOff val="60000"/>
                </a:schemeClr>
              </a:solidFill>
              <a:ln>
                <a:solidFill>
                  <a:schemeClr val="bg1">
                    <a:lumMod val="85000"/>
                  </a:schemeClr>
                </a:solidFill>
              </a:ln>
            </c:spPr>
            <c:extLst>
              <c:ext xmlns:c16="http://schemas.microsoft.com/office/drawing/2014/chart" uri="{C3380CC4-5D6E-409C-BE32-E72D297353CC}">
                <c16:uniqueId val="{00000003-2BA3-416D-952D-D3894DD9C802}"/>
              </c:ext>
            </c:extLst>
          </c:dPt>
          <c:dLbls>
            <c:dLbl>
              <c:idx val="0"/>
              <c:layout>
                <c:manualLayout>
                  <c:x val="4.0365738408662311E-2"/>
                  <c:y val="0.20272115955969353"/>
                </c:manualLayout>
              </c:layout>
              <c:numFmt formatCode="0.0%" sourceLinked="0"/>
              <c:spPr/>
              <c:txPr>
                <a:bodyPr/>
                <a:lstStyle/>
                <a:p>
                  <a:pPr>
                    <a:defRPr/>
                  </a:pPr>
                  <a:endParaRPr lang="ja-JP"/>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BA3-416D-952D-D3894DD9C802}"/>
                </c:ext>
              </c:extLst>
            </c:dLbl>
            <c:dLbl>
              <c:idx val="1"/>
              <c:layout>
                <c:manualLayout>
                  <c:x val="4.1890112796646554E-2"/>
                  <c:y val="0.100079285835019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BA3-416D-952D-D3894DD9C802}"/>
                </c:ext>
              </c:extLst>
            </c:dLbl>
            <c:numFmt formatCode="0.0%" sourceLinked="0"/>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(年齢階層別_歯科健診3項目以上該当者高齢者の疾病!$BR$5,年齢階層別_歯科健診3項目以上該当者高齢者の疾病!$BR$22)</c:f>
              <c:strCache>
                <c:ptCount val="2"/>
                <c:pt idx="0">
                  <c:v>高齢者の疾病医療費合計</c:v>
                </c:pt>
                <c:pt idx="1">
                  <c:v>対象疾病以外</c:v>
                </c:pt>
              </c:strCache>
            </c:strRef>
          </c:cat>
          <c:val>
            <c:numRef>
              <c:f>(年齢階層別_歯科健診3項目以上該当者高齢者の疾病!$BT$5,年齢階層別_歯科健診3項目以上該当者高齢者の疾病!$BT$22)</c:f>
              <c:numCache>
                <c:formatCode>General</c:formatCode>
                <c:ptCount val="2"/>
                <c:pt idx="0">
                  <c:v>2810186882</c:v>
                </c:pt>
                <c:pt idx="1">
                  <c:v>10049911198</c:v>
                </c:pt>
              </c:numCache>
            </c:numRef>
          </c:val>
          <c:extLst>
            <c:ext xmlns:c16="http://schemas.microsoft.com/office/drawing/2014/chart" uri="{C3380CC4-5D6E-409C-BE32-E72D297353CC}">
              <c16:uniqueId val="{00000004-2BA3-416D-952D-D3894DD9C802}"/>
            </c:ext>
          </c:extLst>
        </c:ser>
        <c:dLbls>
          <c:showLegendKey val="0"/>
          <c:showVal val="0"/>
          <c:showCatName val="0"/>
          <c:showSerName val="0"/>
          <c:showPercent val="0"/>
          <c:showBubbleSize val="0"/>
          <c:showLeaderLines val="1"/>
        </c:dLbls>
        <c:firstSliceAng val="66"/>
      </c:pieChart>
    </c:plotArea>
    <c:plotVisOnly val="1"/>
    <c:dispBlanksAs val="gap"/>
    <c:showDLblsOverMax val="0"/>
  </c:chart>
  <c:spPr>
    <a:noFill/>
    <a:ln>
      <a:noFill/>
      <a:prstDash val="solid"/>
    </a:ln>
  </c:spPr>
  <c:txPr>
    <a:bodyPr/>
    <a:lstStyle/>
    <a:p>
      <a:pPr>
        <a:defRPr sz="8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ja-JP" altLang="en-US" sz="800"/>
              <a:t>上段：</a:t>
            </a:r>
            <a:r>
              <a:rPr lang="en-US" altLang="ja-JP" sz="800"/>
              <a:t>(</a:t>
            </a:r>
            <a:r>
              <a:rPr lang="ja-JP" altLang="en-US" sz="800"/>
              <a:t>円</a:t>
            </a:r>
            <a:r>
              <a:rPr lang="en-US" altLang="ja-JP" sz="800"/>
              <a:t>)</a:t>
            </a:r>
            <a:endParaRPr lang="ja-JP" altLang="en-US" sz="800"/>
          </a:p>
        </c:rich>
      </c:tx>
      <c:layout>
        <c:manualLayout>
          <c:xMode val="edge"/>
          <c:yMode val="edge"/>
          <c:x val="0.65303813023275459"/>
          <c:y val="0"/>
        </c:manualLayout>
      </c:layout>
      <c:overlay val="0"/>
    </c:title>
    <c:autoTitleDeleted val="0"/>
    <c:plotArea>
      <c:layout>
        <c:manualLayout>
          <c:layoutTarget val="inner"/>
          <c:xMode val="edge"/>
          <c:yMode val="edge"/>
          <c:x val="0.12687127885736374"/>
          <c:y val="0.26621620716917122"/>
          <c:w val="0.53983179655987179"/>
          <c:h val="0.65875106432315744"/>
        </c:manualLayout>
      </c:layout>
      <c:pieChart>
        <c:varyColors val="1"/>
        <c:ser>
          <c:idx val="0"/>
          <c:order val="0"/>
          <c:tx>
            <c:strRef>
              <c:f>年齢階層別_歯科健診3項目以上該当者高齢者の疾病!$BR$5</c:f>
              <c:strCache>
                <c:ptCount val="1"/>
                <c:pt idx="0">
                  <c:v>高齢者の疾病医療費合計</c:v>
                </c:pt>
              </c:strCache>
            </c:strRef>
          </c:tx>
          <c:dPt>
            <c:idx val="6"/>
            <c:bubble3D val="0"/>
            <c:spPr>
              <a:solidFill>
                <a:schemeClr val="accent6">
                  <a:lumMod val="60000"/>
                  <a:lumOff val="40000"/>
                </a:schemeClr>
              </a:solidFill>
            </c:spPr>
            <c:extLst>
              <c:ext xmlns:c16="http://schemas.microsoft.com/office/drawing/2014/chart" uri="{C3380CC4-5D6E-409C-BE32-E72D297353CC}">
                <c16:uniqueId val="{00000001-1B07-47AD-959B-8A3BC8354463}"/>
              </c:ext>
            </c:extLst>
          </c:dPt>
          <c:dPt>
            <c:idx val="11"/>
            <c:bubble3D val="0"/>
            <c:spPr>
              <a:solidFill>
                <a:srgbClr val="FFC000"/>
              </a:solidFill>
            </c:spPr>
            <c:extLst>
              <c:ext xmlns:c16="http://schemas.microsoft.com/office/drawing/2014/chart" uri="{C3380CC4-5D6E-409C-BE32-E72D297353CC}">
                <c16:uniqueId val="{00000003-1B07-47AD-959B-8A3BC8354463}"/>
              </c:ext>
            </c:extLst>
          </c:dPt>
          <c:dLbls>
            <c:dLbl>
              <c:idx val="0"/>
              <c:layout>
                <c:manualLayout>
                  <c:x val="-6.4843865011916954E-2"/>
                  <c:y val="0.16708279694379466"/>
                </c:manualLayout>
              </c:layout>
              <c:numFmt formatCode="0.0%" sourceLinked="0"/>
              <c:spPr>
                <a:noFill/>
                <a:ln>
                  <a:noFill/>
                </a:ln>
                <a:effectLst/>
              </c:spPr>
              <c:txPr>
                <a:bodyPr wrap="square" lIns="38100" tIns="19050" rIns="38100" bIns="19050" anchor="ctr">
                  <a:spAutoFit/>
                </a:bodyPr>
                <a:lstStyle/>
                <a:p>
                  <a:pPr>
                    <a:defRPr>
                      <a:solidFill>
                        <a:schemeClr val="bg1"/>
                      </a:solidFill>
                    </a:defRPr>
                  </a:pPr>
                  <a:endParaRPr lang="ja-JP"/>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1B07-47AD-959B-8A3BC8354463}"/>
                </c:ext>
              </c:extLst>
            </c:dLbl>
            <c:dLbl>
              <c:idx val="1"/>
              <c:layout>
                <c:manualLayout>
                  <c:x val="2.9241630057882089E-2"/>
                  <c:y val="-7.23303408545665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B07-47AD-959B-8A3BC8354463}"/>
                </c:ext>
              </c:extLst>
            </c:dLbl>
            <c:dLbl>
              <c:idx val="2"/>
              <c:layout>
                <c:manualLayout>
                  <c:x val="1.7567988911294127E-2"/>
                  <c:y val="-2.968550109587663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B07-47AD-959B-8A3BC8354463}"/>
                </c:ext>
              </c:extLst>
            </c:dLbl>
            <c:dLbl>
              <c:idx val="3"/>
              <c:layout>
                <c:manualLayout>
                  <c:x val="7.8412282129138894E-2"/>
                  <c:y val="1.616110682345514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B07-47AD-959B-8A3BC8354463}"/>
                </c:ext>
              </c:extLst>
            </c:dLbl>
            <c:dLbl>
              <c:idx val="4"/>
              <c:layout>
                <c:manualLayout>
                  <c:x val="2.0072198937035112E-2"/>
                  <c:y val="-4.757037851646007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B07-47AD-959B-8A3BC8354463}"/>
                </c:ext>
              </c:extLst>
            </c:dLbl>
            <c:dLbl>
              <c:idx val="5"/>
              <c:layout>
                <c:manualLayout>
                  <c:x val="2.7910351195199121E-2"/>
                  <c:y val="-0.1034745279288707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B07-47AD-959B-8A3BC8354463}"/>
                </c:ext>
              </c:extLst>
            </c:dLbl>
            <c:dLbl>
              <c:idx val="6"/>
              <c:layout>
                <c:manualLayout>
                  <c:x val="0.105541710611049"/>
                  <c:y val="-4.14409582884089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B07-47AD-959B-8A3BC8354463}"/>
                </c:ext>
              </c:extLst>
            </c:dLbl>
            <c:dLbl>
              <c:idx val="7"/>
              <c:layout>
                <c:manualLayout>
                  <c:x val="-6.9384285413384206E-2"/>
                  <c:y val="0.262007934010287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1B07-47AD-959B-8A3BC8354463}"/>
                </c:ext>
              </c:extLst>
            </c:dLbl>
            <c:dLbl>
              <c:idx val="8"/>
              <c:layout>
                <c:manualLayout>
                  <c:x val="-9.570954354966929E-2"/>
                  <c:y val="0.127033547915351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B07-47AD-959B-8A3BC8354463}"/>
                </c:ext>
              </c:extLst>
            </c:dLbl>
            <c:dLbl>
              <c:idx val="9"/>
              <c:layout>
                <c:manualLayout>
                  <c:x val="-9.7589677843702205E-2"/>
                  <c:y val="-1.8609108780110227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1B07-47AD-959B-8A3BC8354463}"/>
                </c:ext>
              </c:extLst>
            </c:dLbl>
            <c:dLbl>
              <c:idx val="10"/>
              <c:layout>
                <c:manualLayout>
                  <c:x val="-8.2891001241089751E-2"/>
                  <c:y val="-0.1701630494503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B07-47AD-959B-8A3BC8354463}"/>
                </c:ext>
              </c:extLst>
            </c:dLbl>
            <c:dLbl>
              <c:idx val="11"/>
              <c:layout>
                <c:manualLayout>
                  <c:x val="-3.6289994420919347E-2"/>
                  <c:y val="-0.2217494424405616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B07-47AD-959B-8A3BC8354463}"/>
                </c:ext>
              </c:extLst>
            </c:dLbl>
            <c:dLbl>
              <c:idx val="12"/>
              <c:layout>
                <c:manualLayout>
                  <c:x val="4.1201844151503526E-2"/>
                  <c:y val="-0.3460424219886881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E-1B07-47AD-959B-8A3BC8354463}"/>
                </c:ext>
              </c:extLst>
            </c:dLbl>
            <c:dLbl>
              <c:idx val="13"/>
              <c:layout>
                <c:manualLayout>
                  <c:x val="7.6295697987242131E-2"/>
                  <c:y val="-0.136307142775945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B07-47AD-959B-8A3BC8354463}"/>
                </c:ext>
              </c:extLst>
            </c:dLbl>
            <c:dLbl>
              <c:idx val="14"/>
              <c:layout>
                <c:manualLayout>
                  <c:x val="0.11718239200546662"/>
                  <c:y val="-9.68466875409707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0-1B07-47AD-959B-8A3BC8354463}"/>
                </c:ext>
              </c:extLst>
            </c:dLbl>
            <c:dLbl>
              <c:idx val="15"/>
              <c:layout>
                <c:manualLayout>
                  <c:x val="0.17303670053838779"/>
                  <c:y val="-5.65538704824793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B07-47AD-959B-8A3BC8354463}"/>
                </c:ext>
              </c:extLst>
            </c:dLbl>
            <c:numFmt formatCode="0.0%" sourceLinked="0"/>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年齢階層別_歯科健診3項目以上該当者高齢者の疾病!$BS$6:$BS$21</c:f>
              <c:strCache>
                <c:ptCount val="16"/>
                <c:pt idx="0">
                  <c:v>脳梗塞</c:v>
                </c:pt>
                <c:pt idx="1">
                  <c:v>虚血性心疾患</c:v>
                </c:pt>
                <c:pt idx="2">
                  <c:v>変形性膝関節症</c:v>
                </c:pt>
                <c:pt idx="3">
                  <c:v>変形性股関節症</c:v>
                </c:pt>
                <c:pt idx="4">
                  <c:v>変形性脊椎症</c:v>
                </c:pt>
                <c:pt idx="5">
                  <c:v>骨粗鬆症</c:v>
                </c:pt>
                <c:pt idx="6">
                  <c:v>骨折</c:v>
                </c:pt>
                <c:pt idx="7">
                  <c:v>サルコペニア</c:v>
                </c:pt>
                <c:pt idx="8">
                  <c:v>尿失禁</c:v>
                </c:pt>
                <c:pt idx="9">
                  <c:v>低栄養</c:v>
                </c:pt>
                <c:pt idx="10">
                  <c:v>嚥下障害</c:v>
                </c:pt>
                <c:pt idx="11">
                  <c:v>誤嚥性肺炎</c:v>
                </c:pt>
                <c:pt idx="12">
                  <c:v>慢性閉塞性肺疾患</c:v>
                </c:pt>
                <c:pt idx="13">
                  <c:v>認知症</c:v>
                </c:pt>
                <c:pt idx="14">
                  <c:v>うつ病</c:v>
                </c:pt>
                <c:pt idx="15">
                  <c:v>貧血</c:v>
                </c:pt>
              </c:strCache>
            </c:strRef>
          </c:cat>
          <c:val>
            <c:numRef>
              <c:f>年齢階層別_歯科健診3項目以上該当者高齢者の疾病!$BT$6:$BT$21</c:f>
              <c:numCache>
                <c:formatCode>General</c:formatCode>
                <c:ptCount val="16"/>
                <c:pt idx="0">
                  <c:v>432148732</c:v>
                </c:pt>
                <c:pt idx="1">
                  <c:v>267095655</c:v>
                </c:pt>
                <c:pt idx="2">
                  <c:v>250910000</c:v>
                </c:pt>
                <c:pt idx="3">
                  <c:v>35022913</c:v>
                </c:pt>
                <c:pt idx="4">
                  <c:v>281978435</c:v>
                </c:pt>
                <c:pt idx="5">
                  <c:v>425340212</c:v>
                </c:pt>
                <c:pt idx="6">
                  <c:v>636008721</c:v>
                </c:pt>
                <c:pt idx="7">
                  <c:v>50890</c:v>
                </c:pt>
                <c:pt idx="8">
                  <c:v>3637434</c:v>
                </c:pt>
                <c:pt idx="9">
                  <c:v>16469971</c:v>
                </c:pt>
                <c:pt idx="10">
                  <c:v>16485603</c:v>
                </c:pt>
                <c:pt idx="11">
                  <c:v>75431008</c:v>
                </c:pt>
                <c:pt idx="12">
                  <c:v>102431797</c:v>
                </c:pt>
                <c:pt idx="13">
                  <c:v>195584476</c:v>
                </c:pt>
                <c:pt idx="14">
                  <c:v>47078291</c:v>
                </c:pt>
                <c:pt idx="15">
                  <c:v>24512744</c:v>
                </c:pt>
              </c:numCache>
            </c:numRef>
          </c:val>
          <c:extLst>
            <c:ext xmlns:c16="http://schemas.microsoft.com/office/drawing/2014/chart" uri="{C3380CC4-5D6E-409C-BE32-E72D297353CC}">
              <c16:uniqueId val="{00000012-1B07-47AD-959B-8A3BC835446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prstDash val="solid"/>
    </a:ln>
  </c:spPr>
  <c:txPr>
    <a:bodyPr/>
    <a:lstStyle/>
    <a:p>
      <a:pPr>
        <a:defRPr sz="7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9623103279494"/>
          <c:y val="6.8346756044238691E-2"/>
          <c:w val="0.79138497307880573"/>
          <c:h val="0.92166103060674787"/>
        </c:manualLayout>
      </c:layout>
      <c:barChart>
        <c:barDir val="bar"/>
        <c:grouping val="clustered"/>
        <c:varyColors val="0"/>
        <c:ser>
          <c:idx val="0"/>
          <c:order val="0"/>
          <c:tx>
            <c:strRef>
              <c:f>市区町村別_歯科健診3項目以上該当者高齢者の疾病!$AF$2:$AG$2</c:f>
              <c:strCache>
                <c:ptCount val="1"/>
                <c:pt idx="0">
                  <c:v>高齢者の疾病医療費割合(総医療費に占める割合)</c:v>
                </c:pt>
              </c:strCache>
            </c:strRef>
          </c:tx>
          <c:spPr>
            <a:solidFill>
              <a:schemeClr val="accent4">
                <a:lumMod val="60000"/>
                <a:lumOff val="40000"/>
              </a:schemeClr>
            </a:solidFill>
            <a:ln>
              <a:noFill/>
            </a:ln>
          </c:spPr>
          <c:invertIfNegative val="0"/>
          <c:dLbls>
            <c:dLbl>
              <c:idx val="0"/>
              <c:layout>
                <c:manualLayout>
                  <c:x val="-7.66473429951690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36-4564-AFD7-66C8D2A60BD7}"/>
                </c:ext>
              </c:extLst>
            </c:dLbl>
            <c:dLbl>
              <c:idx val="1"/>
              <c:layout>
                <c:manualLayout>
                  <c:x val="-1.53816425120772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36-4564-AFD7-66C8D2A60BD7}"/>
                </c:ext>
              </c:extLst>
            </c:dLbl>
            <c:dLbl>
              <c:idx val="2"/>
              <c:layout>
                <c:manualLayout>
                  <c:x val="-1.53816425120772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36-4564-AFD7-66C8D2A60BD7}"/>
                </c:ext>
              </c:extLst>
            </c:dLbl>
            <c:dLbl>
              <c:idx val="3"/>
              <c:layout>
                <c:manualLayout>
                  <c:x val="-1.53816425120784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36-4564-AFD7-66C8D2A60BD7}"/>
                </c:ext>
              </c:extLst>
            </c:dLbl>
            <c:dLbl>
              <c:idx val="4"/>
              <c:layout>
                <c:manualLayout>
                  <c:x val="-1.53816425120772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36-4564-AFD7-66C8D2A60BD7}"/>
                </c:ext>
              </c:extLst>
            </c:dLbl>
            <c:dLbl>
              <c:idx val="5"/>
              <c:layout>
                <c:manualLayout>
                  <c:x val="-1.53816425120772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36-4564-AFD7-66C8D2A60BD7}"/>
                </c:ext>
              </c:extLst>
            </c:dLbl>
            <c:dLbl>
              <c:idx val="6"/>
              <c:layout>
                <c:manualLayout>
                  <c:x val="-1.53816425120784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36-4564-AFD7-66C8D2A60BD7}"/>
                </c:ext>
              </c:extLst>
            </c:dLbl>
            <c:dLbl>
              <c:idx val="7"/>
              <c:layout>
                <c:manualLayout>
                  <c:x val="-1.53816425120772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36-4564-AFD7-66C8D2A60BD7}"/>
                </c:ext>
              </c:extLst>
            </c:dLbl>
            <c:dLbl>
              <c:idx val="8"/>
              <c:layout>
                <c:manualLayout>
                  <c:x val="-1.53816425120784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36-4564-AFD7-66C8D2A60BD7}"/>
                </c:ext>
              </c:extLst>
            </c:dLbl>
            <c:dLbl>
              <c:idx val="9"/>
              <c:layout>
                <c:manualLayout>
                  <c:x val="-1.53816425120784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036-4564-AFD7-66C8D2A60BD7}"/>
                </c:ext>
              </c:extLst>
            </c:dLbl>
            <c:dLbl>
              <c:idx val="10"/>
              <c:layout>
                <c:manualLayout>
                  <c:x val="-1.53816425120772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036-4564-AFD7-66C8D2A60BD7}"/>
                </c:ext>
              </c:extLst>
            </c:dLbl>
            <c:dLbl>
              <c:idx val="11"/>
              <c:layout>
                <c:manualLayout>
                  <c:x val="-1.53816425120784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036-4564-AFD7-66C8D2A60BD7}"/>
                </c:ext>
              </c:extLst>
            </c:dLbl>
            <c:dLbl>
              <c:idx val="12"/>
              <c:layout>
                <c:manualLayout>
                  <c:x val="-1.53816425120772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036-4564-AFD7-66C8D2A60BD7}"/>
                </c:ext>
              </c:extLst>
            </c:dLbl>
            <c:dLbl>
              <c:idx val="13"/>
              <c:layout>
                <c:manualLayout>
                  <c:x val="-1.53816425120772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036-4564-AFD7-66C8D2A60BD7}"/>
                </c:ext>
              </c:extLst>
            </c:dLbl>
            <c:dLbl>
              <c:idx val="14"/>
              <c:layout>
                <c:manualLayout>
                  <c:x val="-1.53816425120772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036-4564-AFD7-66C8D2A60BD7}"/>
                </c:ext>
              </c:extLst>
            </c:dLbl>
            <c:dLbl>
              <c:idx val="15"/>
              <c:layout>
                <c:manualLayout>
                  <c:x val="1.52948546904502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036-4564-AFD7-66C8D2A60BD7}"/>
                </c:ext>
              </c:extLst>
            </c:dLbl>
            <c:dLbl>
              <c:idx val="16"/>
              <c:layout>
                <c:manualLayout>
                  <c:x val="1.52948546904502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036-4564-AFD7-66C8D2A60BD7}"/>
                </c:ext>
              </c:extLst>
            </c:dLbl>
            <c:dLbl>
              <c:idx val="17"/>
              <c:layout>
                <c:manualLayout>
                  <c:x val="1.52948546904502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036-4564-AFD7-66C8D2A60BD7}"/>
                </c:ext>
              </c:extLst>
            </c:dLbl>
            <c:dLbl>
              <c:idx val="18"/>
              <c:layout>
                <c:manualLayout>
                  <c:x val="1.52948546904490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036-4564-AFD7-66C8D2A60BD7}"/>
                </c:ext>
              </c:extLst>
            </c:dLbl>
            <c:dLbl>
              <c:idx val="19"/>
              <c:layout>
                <c:manualLayout>
                  <c:x val="1.52948546904502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036-4564-AFD7-66C8D2A60BD7}"/>
                </c:ext>
              </c:extLst>
            </c:dLbl>
            <c:dLbl>
              <c:idx val="20"/>
              <c:layout>
                <c:manualLayout>
                  <c:x val="1.52948546904502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036-4564-AFD7-66C8D2A60BD7}"/>
                </c:ext>
              </c:extLst>
            </c:dLbl>
            <c:dLbl>
              <c:idx val="21"/>
              <c:layout>
                <c:manualLayout>
                  <c:x val="1.52948546904502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036-4564-AFD7-66C8D2A60BD7}"/>
                </c:ext>
              </c:extLst>
            </c:dLbl>
            <c:dLbl>
              <c:idx val="22"/>
              <c:layout>
                <c:manualLayout>
                  <c:x val="1.52948546904490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036-4564-AFD7-66C8D2A60BD7}"/>
                </c:ext>
              </c:extLst>
            </c:dLbl>
            <c:dLbl>
              <c:idx val="23"/>
              <c:layout>
                <c:manualLayout>
                  <c:x val="4.58845640713506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36-4564-AFD7-66C8D2A60BD7}"/>
                </c:ext>
              </c:extLst>
            </c:dLbl>
            <c:dLbl>
              <c:idx val="24"/>
              <c:layout>
                <c:manualLayout>
                  <c:x val="1.98833110975852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24-4F57-96DE-56A3801AD666}"/>
                </c:ext>
              </c:extLst>
            </c:dLbl>
            <c:dLbl>
              <c:idx val="25"/>
              <c:layout>
                <c:manualLayout>
                  <c:x val="1.98833110975852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24-4F57-96DE-56A3801AD666}"/>
                </c:ext>
              </c:extLst>
            </c:dLbl>
            <c:dLbl>
              <c:idx val="26"/>
              <c:layout>
                <c:manualLayout>
                  <c:x val="2.29422820356753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A24-4F57-96DE-56A3801AD666}"/>
                </c:ext>
              </c:extLst>
            </c:dLbl>
            <c:dLbl>
              <c:idx val="27"/>
              <c:layout>
                <c:manualLayout>
                  <c:x val="2.75307384428103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A24-4F57-96DE-56A3801AD666}"/>
                </c:ext>
              </c:extLst>
            </c:dLbl>
            <c:dLbl>
              <c:idx val="28"/>
              <c:layout>
                <c:manualLayout>
                  <c:x val="2.75307384428103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A24-4F57-96DE-56A3801AD666}"/>
                </c:ext>
              </c:extLst>
            </c:dLbl>
            <c:dLbl>
              <c:idx val="29"/>
              <c:layout>
                <c:manualLayout>
                  <c:x val="2.75307384428103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A24-4F57-96DE-56A3801AD666}"/>
                </c:ext>
              </c:extLst>
            </c:dLbl>
            <c:dLbl>
              <c:idx val="30"/>
              <c:layout>
                <c:manualLayout>
                  <c:x val="-6.12222222222222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A24-4F57-96DE-56A3801AD666}"/>
                </c:ext>
              </c:extLst>
            </c:dLbl>
            <c:dLbl>
              <c:idx val="31"/>
              <c:layout>
                <c:manualLayout>
                  <c:x val="-6.12222222222233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A24-4F57-96DE-56A3801AD666}"/>
                </c:ext>
              </c:extLst>
            </c:dLbl>
            <c:dLbl>
              <c:idx val="32"/>
              <c:layout>
                <c:manualLayout>
                  <c:x val="-6.12222222222222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A24-4F57-96DE-56A3801AD666}"/>
                </c:ext>
              </c:extLst>
            </c:dLbl>
            <c:dLbl>
              <c:idx val="33"/>
              <c:layout>
                <c:manualLayout>
                  <c:x val="-6.12222222222222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A24-4F57-96DE-56A3801AD666}"/>
                </c:ext>
              </c:extLst>
            </c:dLbl>
            <c:dLbl>
              <c:idx val="34"/>
              <c:layout>
                <c:manualLayout>
                  <c:x val="-6.12222222222222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A24-4F57-96DE-56A3801AD666}"/>
                </c:ext>
              </c:extLst>
            </c:dLbl>
            <c:dLbl>
              <c:idx val="35"/>
              <c:layout>
                <c:manualLayout>
                  <c:x val="-6.12222222222222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A24-4F57-96DE-56A3801AD666}"/>
                </c:ext>
              </c:extLst>
            </c:dLbl>
            <c:dLbl>
              <c:idx val="36"/>
              <c:layout>
                <c:manualLayout>
                  <c:x val="-6.12222222222222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A24-4F57-96DE-56A3801AD666}"/>
                </c:ext>
              </c:extLst>
            </c:dLbl>
            <c:dLbl>
              <c:idx val="37"/>
              <c:layout>
                <c:manualLayout>
                  <c:x val="-4.58845640713506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A24-4F57-96DE-56A3801AD666}"/>
                </c:ext>
              </c:extLst>
            </c:dLbl>
            <c:dLbl>
              <c:idx val="47"/>
              <c:layout>
                <c:manualLayout>
                  <c:x val="1.53381642512082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A24-4F57-96DE-56A3801AD666}"/>
                </c:ext>
              </c:extLst>
            </c:dLbl>
            <c:dLbl>
              <c:idx val="63"/>
              <c:layout>
                <c:manualLayout>
                  <c:x val="-1.53381642512082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036-4564-AFD7-66C8D2A60BD7}"/>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市区町村別_歯科健診3項目以上該当者高齢者の疾病!$AF$4:$AF$77</c:f>
              <c:strCache>
                <c:ptCount val="74"/>
                <c:pt idx="0">
                  <c:v>田尻町</c:v>
                </c:pt>
                <c:pt idx="1">
                  <c:v>高槻市</c:v>
                </c:pt>
                <c:pt idx="2">
                  <c:v>河南町</c:v>
                </c:pt>
                <c:pt idx="3">
                  <c:v>此花区</c:v>
                </c:pt>
                <c:pt idx="4">
                  <c:v>泉南市</c:v>
                </c:pt>
                <c:pt idx="5">
                  <c:v>堺市美原区</c:v>
                </c:pt>
                <c:pt idx="6">
                  <c:v>茨木市</c:v>
                </c:pt>
                <c:pt idx="7">
                  <c:v>大東市</c:v>
                </c:pt>
                <c:pt idx="8">
                  <c:v>島本町</c:v>
                </c:pt>
                <c:pt idx="9">
                  <c:v>西成区</c:v>
                </c:pt>
                <c:pt idx="10">
                  <c:v>松原市</c:v>
                </c:pt>
                <c:pt idx="11">
                  <c:v>守口市</c:v>
                </c:pt>
                <c:pt idx="12">
                  <c:v>太子町</c:v>
                </c:pt>
                <c:pt idx="13">
                  <c:v>枚方市</c:v>
                </c:pt>
                <c:pt idx="14">
                  <c:v>西区</c:v>
                </c:pt>
                <c:pt idx="15">
                  <c:v>北区</c:v>
                </c:pt>
                <c:pt idx="16">
                  <c:v>城東区</c:v>
                </c:pt>
                <c:pt idx="17">
                  <c:v>千早赤阪村</c:v>
                </c:pt>
                <c:pt idx="18">
                  <c:v>大阪狭山市</c:v>
                </c:pt>
                <c:pt idx="19">
                  <c:v>天王寺区</c:v>
                </c:pt>
                <c:pt idx="20">
                  <c:v>豊中市</c:v>
                </c:pt>
                <c:pt idx="21">
                  <c:v>東住吉区</c:v>
                </c:pt>
                <c:pt idx="22">
                  <c:v>港区</c:v>
                </c:pt>
                <c:pt idx="23">
                  <c:v>摂津市</c:v>
                </c:pt>
                <c:pt idx="24">
                  <c:v>旭区</c:v>
                </c:pt>
                <c:pt idx="25">
                  <c:v>貝塚市</c:v>
                </c:pt>
                <c:pt idx="26">
                  <c:v>福島区</c:v>
                </c:pt>
                <c:pt idx="27">
                  <c:v>熊取町</c:v>
                </c:pt>
                <c:pt idx="28">
                  <c:v>岸和田市</c:v>
                </c:pt>
                <c:pt idx="29">
                  <c:v>八尾市</c:v>
                </c:pt>
                <c:pt idx="30">
                  <c:v>池田市</c:v>
                </c:pt>
                <c:pt idx="31">
                  <c:v>泉佐野市</c:v>
                </c:pt>
                <c:pt idx="32">
                  <c:v>大正区</c:v>
                </c:pt>
                <c:pt idx="33">
                  <c:v>堺市西区</c:v>
                </c:pt>
                <c:pt idx="34">
                  <c:v>東大阪市</c:v>
                </c:pt>
                <c:pt idx="35">
                  <c:v>箕面市</c:v>
                </c:pt>
                <c:pt idx="36">
                  <c:v>淀川区</c:v>
                </c:pt>
                <c:pt idx="37">
                  <c:v>富田林市</c:v>
                </c:pt>
                <c:pt idx="38">
                  <c:v>大阪市</c:v>
                </c:pt>
                <c:pt idx="39">
                  <c:v>寝屋川市</c:v>
                </c:pt>
                <c:pt idx="40">
                  <c:v>住吉区</c:v>
                </c:pt>
                <c:pt idx="41">
                  <c:v>泉大津市</c:v>
                </c:pt>
                <c:pt idx="42">
                  <c:v>柏原市</c:v>
                </c:pt>
                <c:pt idx="43">
                  <c:v>堺市北区</c:v>
                </c:pt>
                <c:pt idx="44">
                  <c:v>藤井寺市</c:v>
                </c:pt>
                <c:pt idx="45">
                  <c:v>堺市東区</c:v>
                </c:pt>
                <c:pt idx="46">
                  <c:v>平野区</c:v>
                </c:pt>
                <c:pt idx="47">
                  <c:v>阿倍野区</c:v>
                </c:pt>
                <c:pt idx="48">
                  <c:v>和泉市</c:v>
                </c:pt>
                <c:pt idx="49">
                  <c:v>生野区</c:v>
                </c:pt>
                <c:pt idx="50">
                  <c:v>東淀川区</c:v>
                </c:pt>
                <c:pt idx="51">
                  <c:v>都島区</c:v>
                </c:pt>
                <c:pt idx="52">
                  <c:v>吹田市</c:v>
                </c:pt>
                <c:pt idx="53">
                  <c:v>堺市</c:v>
                </c:pt>
                <c:pt idx="54">
                  <c:v>東成区</c:v>
                </c:pt>
                <c:pt idx="55">
                  <c:v>河内長野市</c:v>
                </c:pt>
                <c:pt idx="56">
                  <c:v>高石市</c:v>
                </c:pt>
                <c:pt idx="57">
                  <c:v>浪速区</c:v>
                </c:pt>
                <c:pt idx="58">
                  <c:v>鶴見区</c:v>
                </c:pt>
                <c:pt idx="59">
                  <c:v>四條畷市</c:v>
                </c:pt>
                <c:pt idx="60">
                  <c:v>阪南市</c:v>
                </c:pt>
                <c:pt idx="61">
                  <c:v>羽曳野市</c:v>
                </c:pt>
                <c:pt idx="62">
                  <c:v>門真市</c:v>
                </c:pt>
                <c:pt idx="63">
                  <c:v>忠岡町</c:v>
                </c:pt>
                <c:pt idx="64">
                  <c:v>西淀川区</c:v>
                </c:pt>
                <c:pt idx="65">
                  <c:v>住之江区</c:v>
                </c:pt>
                <c:pt idx="66">
                  <c:v>岬町</c:v>
                </c:pt>
                <c:pt idx="67">
                  <c:v>堺市南区</c:v>
                </c:pt>
                <c:pt idx="68">
                  <c:v>堺市中区</c:v>
                </c:pt>
                <c:pt idx="69">
                  <c:v>能勢町</c:v>
                </c:pt>
                <c:pt idx="70">
                  <c:v>堺市堺区</c:v>
                </c:pt>
                <c:pt idx="71">
                  <c:v>交野市</c:v>
                </c:pt>
                <c:pt idx="72">
                  <c:v>中央区</c:v>
                </c:pt>
                <c:pt idx="73">
                  <c:v>豊能町</c:v>
                </c:pt>
              </c:strCache>
            </c:strRef>
          </c:cat>
          <c:val>
            <c:numRef>
              <c:f>市区町村別_歯科健診3項目以上該当者高齢者の疾病!$AG$4:$AG$77</c:f>
              <c:numCache>
                <c:formatCode>0.0%</c:formatCode>
                <c:ptCount val="74"/>
                <c:pt idx="0">
                  <c:v>0.38083959901045927</c:v>
                </c:pt>
                <c:pt idx="1">
                  <c:v>0.36660062843754171</c:v>
                </c:pt>
                <c:pt idx="2">
                  <c:v>0.33344647736230387</c:v>
                </c:pt>
                <c:pt idx="3">
                  <c:v>0.31914233034801548</c:v>
                </c:pt>
                <c:pt idx="4">
                  <c:v>0.31290509278692225</c:v>
                </c:pt>
                <c:pt idx="5">
                  <c:v>0.30472213009660531</c:v>
                </c:pt>
                <c:pt idx="6">
                  <c:v>0.29801407457613249</c:v>
                </c:pt>
                <c:pt idx="7">
                  <c:v>0.29558052602201124</c:v>
                </c:pt>
                <c:pt idx="8">
                  <c:v>0.27831125627277986</c:v>
                </c:pt>
                <c:pt idx="9">
                  <c:v>0.26961974463511484</c:v>
                </c:pt>
                <c:pt idx="10">
                  <c:v>0.26764423962752026</c:v>
                </c:pt>
                <c:pt idx="11">
                  <c:v>0.2551965718660868</c:v>
                </c:pt>
                <c:pt idx="12">
                  <c:v>0.24485897522890696</c:v>
                </c:pt>
                <c:pt idx="13">
                  <c:v>0.24369658638774613</c:v>
                </c:pt>
                <c:pt idx="14">
                  <c:v>0.23813029450190099</c:v>
                </c:pt>
                <c:pt idx="15">
                  <c:v>0.23315025945778561</c:v>
                </c:pt>
                <c:pt idx="16">
                  <c:v>0.23142281773867721</c:v>
                </c:pt>
                <c:pt idx="17">
                  <c:v>0.22768419913687901</c:v>
                </c:pt>
                <c:pt idx="18">
                  <c:v>0.22635145714356458</c:v>
                </c:pt>
                <c:pt idx="19">
                  <c:v>0.22618815035228645</c:v>
                </c:pt>
                <c:pt idx="20">
                  <c:v>0.22001804749976808</c:v>
                </c:pt>
                <c:pt idx="21">
                  <c:v>0.21876183632394181</c:v>
                </c:pt>
                <c:pt idx="22">
                  <c:v>0.21813230108557247</c:v>
                </c:pt>
                <c:pt idx="23">
                  <c:v>0.21486058937293723</c:v>
                </c:pt>
                <c:pt idx="24">
                  <c:v>0.20719469745151436</c:v>
                </c:pt>
                <c:pt idx="25">
                  <c:v>0.206926769863579</c:v>
                </c:pt>
                <c:pt idx="26">
                  <c:v>0.20508144346237511</c:v>
                </c:pt>
                <c:pt idx="27">
                  <c:v>0.20290399160087874</c:v>
                </c:pt>
                <c:pt idx="28">
                  <c:v>0.20265872053525846</c:v>
                </c:pt>
                <c:pt idx="29">
                  <c:v>0.20220071623243654</c:v>
                </c:pt>
                <c:pt idx="30">
                  <c:v>0.1991509845091286</c:v>
                </c:pt>
                <c:pt idx="31">
                  <c:v>0.1986994204293174</c:v>
                </c:pt>
                <c:pt idx="32">
                  <c:v>0.19855580617156421</c:v>
                </c:pt>
                <c:pt idx="33">
                  <c:v>0.19792874967177124</c:v>
                </c:pt>
                <c:pt idx="34">
                  <c:v>0.19714350519955662</c:v>
                </c:pt>
                <c:pt idx="35">
                  <c:v>0.19441240978500468</c:v>
                </c:pt>
                <c:pt idx="36">
                  <c:v>0.19406952030475175</c:v>
                </c:pt>
                <c:pt idx="37">
                  <c:v>0.19244627308207468</c:v>
                </c:pt>
                <c:pt idx="38">
                  <c:v>0.18899998607650986</c:v>
                </c:pt>
                <c:pt idx="39">
                  <c:v>0.18895633874307774</c:v>
                </c:pt>
                <c:pt idx="40">
                  <c:v>0.18824129203974369</c:v>
                </c:pt>
                <c:pt idx="41">
                  <c:v>0.18791462602400277</c:v>
                </c:pt>
                <c:pt idx="42">
                  <c:v>0.18725952944220617</c:v>
                </c:pt>
                <c:pt idx="43">
                  <c:v>0.18676075377889689</c:v>
                </c:pt>
                <c:pt idx="44">
                  <c:v>0.18563271056201991</c:v>
                </c:pt>
                <c:pt idx="45">
                  <c:v>0.18275652076363202</c:v>
                </c:pt>
                <c:pt idx="46">
                  <c:v>0.17858959087197826</c:v>
                </c:pt>
                <c:pt idx="47">
                  <c:v>0.1753759387842187</c:v>
                </c:pt>
                <c:pt idx="48">
                  <c:v>0.17514500943166803</c:v>
                </c:pt>
                <c:pt idx="49">
                  <c:v>0.17433217269607149</c:v>
                </c:pt>
                <c:pt idx="50">
                  <c:v>0.17306459595954787</c:v>
                </c:pt>
                <c:pt idx="51">
                  <c:v>0.17121223131055849</c:v>
                </c:pt>
                <c:pt idx="52">
                  <c:v>0.16938304082657504</c:v>
                </c:pt>
                <c:pt idx="53">
                  <c:v>0.16894063461416398</c:v>
                </c:pt>
                <c:pt idx="54">
                  <c:v>0.16765640440470844</c:v>
                </c:pt>
                <c:pt idx="55">
                  <c:v>0.16764248573709153</c:v>
                </c:pt>
                <c:pt idx="56">
                  <c:v>0.16711341835495849</c:v>
                </c:pt>
                <c:pt idx="57">
                  <c:v>0.16363207561436455</c:v>
                </c:pt>
                <c:pt idx="58">
                  <c:v>0.16081000391459499</c:v>
                </c:pt>
                <c:pt idx="59">
                  <c:v>0.15562204483728098</c:v>
                </c:pt>
                <c:pt idx="60">
                  <c:v>0.15265962364424784</c:v>
                </c:pt>
                <c:pt idx="61">
                  <c:v>0.14585110660688808</c:v>
                </c:pt>
                <c:pt idx="62">
                  <c:v>0.14562058884141918</c:v>
                </c:pt>
                <c:pt idx="63">
                  <c:v>0.1456014132388464</c:v>
                </c:pt>
                <c:pt idx="64">
                  <c:v>0.14358767982812834</c:v>
                </c:pt>
                <c:pt idx="65">
                  <c:v>0.13981494635982536</c:v>
                </c:pt>
                <c:pt idx="66">
                  <c:v>0.13414476417300711</c:v>
                </c:pt>
                <c:pt idx="67">
                  <c:v>0.13369280748189008</c:v>
                </c:pt>
                <c:pt idx="68">
                  <c:v>0.13223839497111639</c:v>
                </c:pt>
                <c:pt idx="69">
                  <c:v>0.12762768917327702</c:v>
                </c:pt>
                <c:pt idx="70">
                  <c:v>0.1233033883043471</c:v>
                </c:pt>
                <c:pt idx="71">
                  <c:v>0.12018062857777234</c:v>
                </c:pt>
                <c:pt idx="72">
                  <c:v>0.11089277207662644</c:v>
                </c:pt>
                <c:pt idx="73">
                  <c:v>6.1017428870902363E-2</c:v>
                </c:pt>
              </c:numCache>
            </c:numRef>
          </c:val>
          <c:extLst>
            <c:ext xmlns:c16="http://schemas.microsoft.com/office/drawing/2014/chart" uri="{C3380CC4-5D6E-409C-BE32-E72D297353CC}">
              <c16:uniqueId val="{0000001D-1C18-4B5E-ADC0-1AEBB4837868}"/>
            </c:ext>
          </c:extLst>
        </c:ser>
        <c:dLbls>
          <c:showLegendKey val="0"/>
          <c:showVal val="0"/>
          <c:showCatName val="0"/>
          <c:showSerName val="0"/>
          <c:showPercent val="0"/>
          <c:showBubbleSize val="0"/>
        </c:dLbls>
        <c:gapWidth val="150"/>
        <c:axId val="454971904"/>
        <c:axId val="38929132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E-1C18-4B5E-ADC0-1AEBB4837868}"/>
              </c:ext>
            </c:extLst>
          </c:dPt>
          <c:dLbls>
            <c:dLbl>
              <c:idx val="0"/>
              <c:layout>
                <c:manualLayout>
                  <c:x val="-0.12270534858247302"/>
                  <c:y val="-0.8980637100915659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1C18-4B5E-ADC0-1AEBB48378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市区町村別_歯科健診3項目以上該当者高齢者の疾病!$AS$4:$AS$77</c:f>
              <c:numCache>
                <c:formatCode>0.0%</c:formatCode>
                <c:ptCount val="74"/>
                <c:pt idx="0">
                  <c:v>0.21851986388582814</c:v>
                </c:pt>
                <c:pt idx="1">
                  <c:v>0.21851986388582814</c:v>
                </c:pt>
                <c:pt idx="2">
                  <c:v>0.21851986388582814</c:v>
                </c:pt>
                <c:pt idx="3">
                  <c:v>0.21851986388582814</c:v>
                </c:pt>
                <c:pt idx="4">
                  <c:v>0.21851986388582814</c:v>
                </c:pt>
                <c:pt idx="5">
                  <c:v>0.21851986388582814</c:v>
                </c:pt>
                <c:pt idx="6">
                  <c:v>0.21851986388582814</c:v>
                </c:pt>
                <c:pt idx="7">
                  <c:v>0.21851986388582814</c:v>
                </c:pt>
                <c:pt idx="8">
                  <c:v>0.21851986388582814</c:v>
                </c:pt>
                <c:pt idx="9">
                  <c:v>0.21851986388582814</c:v>
                </c:pt>
                <c:pt idx="10">
                  <c:v>0.21851986388582814</c:v>
                </c:pt>
                <c:pt idx="11">
                  <c:v>0.21851986388582814</c:v>
                </c:pt>
                <c:pt idx="12">
                  <c:v>0.21851986388582814</c:v>
                </c:pt>
                <c:pt idx="13">
                  <c:v>0.21851986388582814</c:v>
                </c:pt>
                <c:pt idx="14">
                  <c:v>0.21851986388582814</c:v>
                </c:pt>
                <c:pt idx="15">
                  <c:v>0.21851986388582814</c:v>
                </c:pt>
                <c:pt idx="16">
                  <c:v>0.21851986388582814</c:v>
                </c:pt>
                <c:pt idx="17">
                  <c:v>0.21851986388582814</c:v>
                </c:pt>
                <c:pt idx="18">
                  <c:v>0.21851986388582814</c:v>
                </c:pt>
                <c:pt idx="19">
                  <c:v>0.21851986388582814</c:v>
                </c:pt>
                <c:pt idx="20">
                  <c:v>0.21851986388582814</c:v>
                </c:pt>
                <c:pt idx="21">
                  <c:v>0.21851986388582814</c:v>
                </c:pt>
                <c:pt idx="22">
                  <c:v>0.21851986388582814</c:v>
                </c:pt>
                <c:pt idx="23">
                  <c:v>0.21851986388582814</c:v>
                </c:pt>
                <c:pt idx="24">
                  <c:v>0.21851986388582814</c:v>
                </c:pt>
                <c:pt idx="25">
                  <c:v>0.21851986388582814</c:v>
                </c:pt>
                <c:pt idx="26">
                  <c:v>0.21851986388582814</c:v>
                </c:pt>
                <c:pt idx="27">
                  <c:v>0.21851986388582814</c:v>
                </c:pt>
                <c:pt idx="28">
                  <c:v>0.21851986388582814</c:v>
                </c:pt>
                <c:pt idx="29">
                  <c:v>0.21851986388582814</c:v>
                </c:pt>
                <c:pt idx="30">
                  <c:v>0.21851986388582814</c:v>
                </c:pt>
                <c:pt idx="31">
                  <c:v>0.21851986388582814</c:v>
                </c:pt>
                <c:pt idx="32">
                  <c:v>0.21851986388582814</c:v>
                </c:pt>
                <c:pt idx="33">
                  <c:v>0.21851986388582814</c:v>
                </c:pt>
                <c:pt idx="34">
                  <c:v>0.21851986388582814</c:v>
                </c:pt>
                <c:pt idx="35">
                  <c:v>0.21851986388582814</c:v>
                </c:pt>
                <c:pt idx="36">
                  <c:v>0.21851986388582814</c:v>
                </c:pt>
                <c:pt idx="37">
                  <c:v>0.21851986388582814</c:v>
                </c:pt>
                <c:pt idx="38">
                  <c:v>0.21851986388582814</c:v>
                </c:pt>
                <c:pt idx="39">
                  <c:v>0.21851986388582814</c:v>
                </c:pt>
                <c:pt idx="40">
                  <c:v>0.21851986388582814</c:v>
                </c:pt>
                <c:pt idx="41">
                  <c:v>0.21851986388582814</c:v>
                </c:pt>
                <c:pt idx="42">
                  <c:v>0.21851986388582814</c:v>
                </c:pt>
                <c:pt idx="43">
                  <c:v>0.21851986388582814</c:v>
                </c:pt>
                <c:pt idx="44">
                  <c:v>0.21851986388582814</c:v>
                </c:pt>
                <c:pt idx="45">
                  <c:v>0.21851986388582814</c:v>
                </c:pt>
                <c:pt idx="46">
                  <c:v>0.21851986388582814</c:v>
                </c:pt>
                <c:pt idx="47">
                  <c:v>0.21851986388582814</c:v>
                </c:pt>
                <c:pt idx="48">
                  <c:v>0.21851986388582814</c:v>
                </c:pt>
                <c:pt idx="49">
                  <c:v>0.21851986388582814</c:v>
                </c:pt>
                <c:pt idx="50">
                  <c:v>0.21851986388582814</c:v>
                </c:pt>
                <c:pt idx="51">
                  <c:v>0.21851986388582814</c:v>
                </c:pt>
                <c:pt idx="52">
                  <c:v>0.21851986388582814</c:v>
                </c:pt>
                <c:pt idx="53">
                  <c:v>0.21851986388582814</c:v>
                </c:pt>
                <c:pt idx="54">
                  <c:v>0.21851986388582814</c:v>
                </c:pt>
                <c:pt idx="55">
                  <c:v>0.21851986388582814</c:v>
                </c:pt>
                <c:pt idx="56">
                  <c:v>0.21851986388582814</c:v>
                </c:pt>
                <c:pt idx="57">
                  <c:v>0.21851986388582814</c:v>
                </c:pt>
                <c:pt idx="58">
                  <c:v>0.21851986388582814</c:v>
                </c:pt>
                <c:pt idx="59">
                  <c:v>0.21851986388582814</c:v>
                </c:pt>
                <c:pt idx="60">
                  <c:v>0.21851986388582814</c:v>
                </c:pt>
                <c:pt idx="61">
                  <c:v>0.21851986388582814</c:v>
                </c:pt>
                <c:pt idx="62">
                  <c:v>0.21851986388582814</c:v>
                </c:pt>
                <c:pt idx="63">
                  <c:v>0.21851986388582814</c:v>
                </c:pt>
                <c:pt idx="64">
                  <c:v>0.21851986388582814</c:v>
                </c:pt>
                <c:pt idx="65">
                  <c:v>0.21851986388582814</c:v>
                </c:pt>
                <c:pt idx="66">
                  <c:v>0.21851986388582814</c:v>
                </c:pt>
                <c:pt idx="67">
                  <c:v>0.21851986388582814</c:v>
                </c:pt>
                <c:pt idx="68">
                  <c:v>0.21851986388582814</c:v>
                </c:pt>
                <c:pt idx="69">
                  <c:v>0.21851986388582814</c:v>
                </c:pt>
                <c:pt idx="70">
                  <c:v>0.21851986388582814</c:v>
                </c:pt>
                <c:pt idx="71">
                  <c:v>0.21851986388582814</c:v>
                </c:pt>
                <c:pt idx="72">
                  <c:v>0.21851986388582814</c:v>
                </c:pt>
                <c:pt idx="73">
                  <c:v>0.21851986388582814</c:v>
                </c:pt>
              </c:numCache>
            </c:numRef>
          </c:xVal>
          <c:yVal>
            <c:numRef>
              <c:f>市区町村別_歯科健診3項目以上該当者高齢者の疾病!$BB$4:$BB$77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20-1C18-4B5E-ADC0-1AEBB4837868}"/>
            </c:ext>
          </c:extLst>
        </c:ser>
        <c:dLbls>
          <c:showLegendKey val="0"/>
          <c:showVal val="0"/>
          <c:showCatName val="0"/>
          <c:showSerName val="0"/>
          <c:showPercent val="0"/>
          <c:showBubbleSize val="0"/>
        </c:dLbls>
        <c:axId val="445456960"/>
        <c:axId val="445456384"/>
      </c:scatterChart>
      <c:catAx>
        <c:axId val="454971904"/>
        <c:scaling>
          <c:orientation val="maxMin"/>
        </c:scaling>
        <c:delete val="0"/>
        <c:axPos val="l"/>
        <c:numFmt formatCode="General" sourceLinked="0"/>
        <c:majorTickMark val="none"/>
        <c:minorTickMark val="none"/>
        <c:tickLblPos val="nextTo"/>
        <c:spPr>
          <a:ln>
            <a:solidFill>
              <a:srgbClr val="7F7F7F"/>
            </a:solidFill>
          </a:ln>
        </c:spPr>
        <c:crossAx val="389291328"/>
        <c:crossesAt val="0"/>
        <c:auto val="1"/>
        <c:lblAlgn val="ctr"/>
        <c:lblOffset val="100"/>
        <c:noMultiLvlLbl val="0"/>
      </c:catAx>
      <c:valAx>
        <c:axId val="389291328"/>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922777777777775"/>
              <c:y val="2.2347222222222223E-2"/>
            </c:manualLayout>
          </c:layout>
          <c:overlay val="0"/>
        </c:title>
        <c:numFmt formatCode="0.0%" sourceLinked="0"/>
        <c:majorTickMark val="out"/>
        <c:minorTickMark val="none"/>
        <c:tickLblPos val="nextTo"/>
        <c:spPr>
          <a:ln>
            <a:solidFill>
              <a:srgbClr val="7F7F7F"/>
            </a:solidFill>
          </a:ln>
        </c:spPr>
        <c:crossAx val="454971904"/>
        <c:crosses val="autoZero"/>
        <c:crossBetween val="between"/>
      </c:valAx>
      <c:valAx>
        <c:axId val="445456384"/>
        <c:scaling>
          <c:orientation val="minMax"/>
          <c:max val="50"/>
          <c:min val="0"/>
        </c:scaling>
        <c:delete val="1"/>
        <c:axPos val="r"/>
        <c:numFmt formatCode="General" sourceLinked="1"/>
        <c:majorTickMark val="out"/>
        <c:minorTickMark val="none"/>
        <c:tickLblPos val="nextTo"/>
        <c:crossAx val="445456960"/>
        <c:crosses val="max"/>
        <c:crossBetween val="midCat"/>
      </c:valAx>
      <c:valAx>
        <c:axId val="445456960"/>
        <c:scaling>
          <c:orientation val="minMax"/>
        </c:scaling>
        <c:delete val="1"/>
        <c:axPos val="b"/>
        <c:numFmt formatCode="0.0%" sourceLinked="1"/>
        <c:majorTickMark val="out"/>
        <c:minorTickMark val="none"/>
        <c:tickLblPos val="nextTo"/>
        <c:crossAx val="4454563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9623103279494"/>
          <c:y val="6.8346756044238691E-2"/>
          <c:w val="0.79138497307880573"/>
          <c:h val="0.92166103060674787"/>
        </c:manualLayout>
      </c:layout>
      <c:barChart>
        <c:barDir val="bar"/>
        <c:grouping val="clustered"/>
        <c:varyColors val="0"/>
        <c:ser>
          <c:idx val="0"/>
          <c:order val="0"/>
          <c:tx>
            <c:strRef>
              <c:f>市区町村別_歯科健診3項目以上該当者高齢者の疾病!$AI$3</c:f>
              <c:strCache>
                <c:ptCount val="1"/>
                <c:pt idx="0">
                  <c:v>前年度との差分(高齢者の疾病医療費割合(総医療費に占める割合))</c:v>
                </c:pt>
              </c:strCache>
            </c:strRef>
          </c:tx>
          <c:spPr>
            <a:solidFill>
              <a:schemeClr val="accent1"/>
            </a:solidFill>
            <a:ln>
              <a:noFill/>
            </a:ln>
          </c:spPr>
          <c:invertIfNegative val="0"/>
          <c:dLbls>
            <c:dLbl>
              <c:idx val="16"/>
              <c:layout>
                <c:manualLayout>
                  <c:x val="3.05897093809004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81-47F4-A36A-81714E497FA4}"/>
                </c:ext>
              </c:extLst>
            </c:dLbl>
            <c:dLbl>
              <c:idx val="55"/>
              <c:layout>
                <c:manualLayout>
                  <c:x val="4.588456407135005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81-47F4-A36A-81714E497FA4}"/>
                </c:ext>
              </c:extLst>
            </c:dLbl>
            <c:dLbl>
              <c:idx val="58"/>
              <c:layout>
                <c:manualLayout>
                  <c:x val="4.588456407135005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81-47F4-A36A-81714E497FA4}"/>
                </c:ext>
              </c:extLst>
            </c:dLbl>
            <c:dLbl>
              <c:idx val="67"/>
              <c:layout>
                <c:manualLayout>
                  <c:x val="3.05897093809004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81-47F4-A36A-81714E497FA4}"/>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市区町村別_歯科健診3項目以上該当者高齢者の疾病!$AF$4:$AF$77</c:f>
              <c:strCache>
                <c:ptCount val="74"/>
                <c:pt idx="0">
                  <c:v>田尻町</c:v>
                </c:pt>
                <c:pt idx="1">
                  <c:v>高槻市</c:v>
                </c:pt>
                <c:pt idx="2">
                  <c:v>河南町</c:v>
                </c:pt>
                <c:pt idx="3">
                  <c:v>此花区</c:v>
                </c:pt>
                <c:pt idx="4">
                  <c:v>泉南市</c:v>
                </c:pt>
                <c:pt idx="5">
                  <c:v>堺市美原区</c:v>
                </c:pt>
                <c:pt idx="6">
                  <c:v>茨木市</c:v>
                </c:pt>
                <c:pt idx="7">
                  <c:v>大東市</c:v>
                </c:pt>
                <c:pt idx="8">
                  <c:v>島本町</c:v>
                </c:pt>
                <c:pt idx="9">
                  <c:v>西成区</c:v>
                </c:pt>
                <c:pt idx="10">
                  <c:v>松原市</c:v>
                </c:pt>
                <c:pt idx="11">
                  <c:v>守口市</c:v>
                </c:pt>
                <c:pt idx="12">
                  <c:v>太子町</c:v>
                </c:pt>
                <c:pt idx="13">
                  <c:v>枚方市</c:v>
                </c:pt>
                <c:pt idx="14">
                  <c:v>西区</c:v>
                </c:pt>
                <c:pt idx="15">
                  <c:v>北区</c:v>
                </c:pt>
                <c:pt idx="16">
                  <c:v>城東区</c:v>
                </c:pt>
                <c:pt idx="17">
                  <c:v>千早赤阪村</c:v>
                </c:pt>
                <c:pt idx="18">
                  <c:v>大阪狭山市</c:v>
                </c:pt>
                <c:pt idx="19">
                  <c:v>天王寺区</c:v>
                </c:pt>
                <c:pt idx="20">
                  <c:v>豊中市</c:v>
                </c:pt>
                <c:pt idx="21">
                  <c:v>東住吉区</c:v>
                </c:pt>
                <c:pt idx="22">
                  <c:v>港区</c:v>
                </c:pt>
                <c:pt idx="23">
                  <c:v>摂津市</c:v>
                </c:pt>
                <c:pt idx="24">
                  <c:v>旭区</c:v>
                </c:pt>
                <c:pt idx="25">
                  <c:v>貝塚市</c:v>
                </c:pt>
                <c:pt idx="26">
                  <c:v>福島区</c:v>
                </c:pt>
                <c:pt idx="27">
                  <c:v>熊取町</c:v>
                </c:pt>
                <c:pt idx="28">
                  <c:v>岸和田市</c:v>
                </c:pt>
                <c:pt idx="29">
                  <c:v>八尾市</c:v>
                </c:pt>
                <c:pt idx="30">
                  <c:v>池田市</c:v>
                </c:pt>
                <c:pt idx="31">
                  <c:v>泉佐野市</c:v>
                </c:pt>
                <c:pt idx="32">
                  <c:v>大正区</c:v>
                </c:pt>
                <c:pt idx="33">
                  <c:v>堺市西区</c:v>
                </c:pt>
                <c:pt idx="34">
                  <c:v>東大阪市</c:v>
                </c:pt>
                <c:pt idx="35">
                  <c:v>箕面市</c:v>
                </c:pt>
                <c:pt idx="36">
                  <c:v>淀川区</c:v>
                </c:pt>
                <c:pt idx="37">
                  <c:v>富田林市</c:v>
                </c:pt>
                <c:pt idx="38">
                  <c:v>大阪市</c:v>
                </c:pt>
                <c:pt idx="39">
                  <c:v>寝屋川市</c:v>
                </c:pt>
                <c:pt idx="40">
                  <c:v>住吉区</c:v>
                </c:pt>
                <c:pt idx="41">
                  <c:v>泉大津市</c:v>
                </c:pt>
                <c:pt idx="42">
                  <c:v>柏原市</c:v>
                </c:pt>
                <c:pt idx="43">
                  <c:v>堺市北区</c:v>
                </c:pt>
                <c:pt idx="44">
                  <c:v>藤井寺市</c:v>
                </c:pt>
                <c:pt idx="45">
                  <c:v>堺市東区</c:v>
                </c:pt>
                <c:pt idx="46">
                  <c:v>平野区</c:v>
                </c:pt>
                <c:pt idx="47">
                  <c:v>阿倍野区</c:v>
                </c:pt>
                <c:pt idx="48">
                  <c:v>和泉市</c:v>
                </c:pt>
                <c:pt idx="49">
                  <c:v>生野区</c:v>
                </c:pt>
                <c:pt idx="50">
                  <c:v>東淀川区</c:v>
                </c:pt>
                <c:pt idx="51">
                  <c:v>都島区</c:v>
                </c:pt>
                <c:pt idx="52">
                  <c:v>吹田市</c:v>
                </c:pt>
                <c:pt idx="53">
                  <c:v>堺市</c:v>
                </c:pt>
                <c:pt idx="54">
                  <c:v>東成区</c:v>
                </c:pt>
                <c:pt idx="55">
                  <c:v>河内長野市</c:v>
                </c:pt>
                <c:pt idx="56">
                  <c:v>高石市</c:v>
                </c:pt>
                <c:pt idx="57">
                  <c:v>浪速区</c:v>
                </c:pt>
                <c:pt idx="58">
                  <c:v>鶴見区</c:v>
                </c:pt>
                <c:pt idx="59">
                  <c:v>四條畷市</c:v>
                </c:pt>
                <c:pt idx="60">
                  <c:v>阪南市</c:v>
                </c:pt>
                <c:pt idx="61">
                  <c:v>羽曳野市</c:v>
                </c:pt>
                <c:pt idx="62">
                  <c:v>門真市</c:v>
                </c:pt>
                <c:pt idx="63">
                  <c:v>忠岡町</c:v>
                </c:pt>
                <c:pt idx="64">
                  <c:v>西淀川区</c:v>
                </c:pt>
                <c:pt idx="65">
                  <c:v>住之江区</c:v>
                </c:pt>
                <c:pt idx="66">
                  <c:v>岬町</c:v>
                </c:pt>
                <c:pt idx="67">
                  <c:v>堺市南区</c:v>
                </c:pt>
                <c:pt idx="68">
                  <c:v>堺市中区</c:v>
                </c:pt>
                <c:pt idx="69">
                  <c:v>能勢町</c:v>
                </c:pt>
                <c:pt idx="70">
                  <c:v>堺市堺区</c:v>
                </c:pt>
                <c:pt idx="71">
                  <c:v>交野市</c:v>
                </c:pt>
                <c:pt idx="72">
                  <c:v>中央区</c:v>
                </c:pt>
                <c:pt idx="73">
                  <c:v>豊能町</c:v>
                </c:pt>
              </c:strCache>
            </c:strRef>
          </c:cat>
          <c:val>
            <c:numRef>
              <c:f>市区町村別_歯科健診3項目以上該当者高齢者の疾病!$AI$4:$AI$77</c:f>
              <c:numCache>
                <c:formatCode>General</c:formatCode>
                <c:ptCount val="74"/>
                <c:pt idx="0">
                  <c:v>24.7</c:v>
                </c:pt>
                <c:pt idx="1">
                  <c:v>-1.8000000000000016</c:v>
                </c:pt>
                <c:pt idx="2">
                  <c:v>-2.7999999999999972</c:v>
                </c:pt>
                <c:pt idx="3">
                  <c:v>12.7</c:v>
                </c:pt>
                <c:pt idx="4">
                  <c:v>17.599999999999998</c:v>
                </c:pt>
                <c:pt idx="5">
                  <c:v>23.799999999999997</c:v>
                </c:pt>
                <c:pt idx="6">
                  <c:v>6.3999999999999977</c:v>
                </c:pt>
                <c:pt idx="7">
                  <c:v>8.2999999999999989</c:v>
                </c:pt>
                <c:pt idx="8">
                  <c:v>-12.3</c:v>
                </c:pt>
                <c:pt idx="9">
                  <c:v>5.5000000000000018</c:v>
                </c:pt>
                <c:pt idx="10">
                  <c:v>9.7000000000000011</c:v>
                </c:pt>
                <c:pt idx="11">
                  <c:v>6.4</c:v>
                </c:pt>
                <c:pt idx="12">
                  <c:v>-16.499999999999996</c:v>
                </c:pt>
                <c:pt idx="13">
                  <c:v>1.899999999999999</c:v>
                </c:pt>
                <c:pt idx="14">
                  <c:v>1.2999999999999985</c:v>
                </c:pt>
                <c:pt idx="15">
                  <c:v>5.0000000000000018</c:v>
                </c:pt>
                <c:pt idx="16">
                  <c:v>0.10000000000000009</c:v>
                </c:pt>
                <c:pt idx="17">
                  <c:v>11.1</c:v>
                </c:pt>
                <c:pt idx="18">
                  <c:v>12.400000000000002</c:v>
                </c:pt>
                <c:pt idx="19">
                  <c:v>3.3000000000000003</c:v>
                </c:pt>
                <c:pt idx="20">
                  <c:v>5.8</c:v>
                </c:pt>
                <c:pt idx="21">
                  <c:v>4.2000000000000011</c:v>
                </c:pt>
                <c:pt idx="22">
                  <c:v>7.7999999999999989</c:v>
                </c:pt>
                <c:pt idx="23">
                  <c:v>3.1</c:v>
                </c:pt>
                <c:pt idx="24">
                  <c:v>1.5999999999999988</c:v>
                </c:pt>
                <c:pt idx="25">
                  <c:v>0.59999999999999776</c:v>
                </c:pt>
                <c:pt idx="26">
                  <c:v>0.69999999999999785</c:v>
                </c:pt>
                <c:pt idx="27">
                  <c:v>4.0000000000000009</c:v>
                </c:pt>
                <c:pt idx="28">
                  <c:v>2.0000000000000018</c:v>
                </c:pt>
                <c:pt idx="29">
                  <c:v>4.4000000000000012</c:v>
                </c:pt>
                <c:pt idx="30">
                  <c:v>-3.5999999999999979</c:v>
                </c:pt>
                <c:pt idx="31">
                  <c:v>-0.59999999999999776</c:v>
                </c:pt>
                <c:pt idx="32">
                  <c:v>2.200000000000002</c:v>
                </c:pt>
                <c:pt idx="33">
                  <c:v>-2.4999999999999996</c:v>
                </c:pt>
                <c:pt idx="34">
                  <c:v>-0.50000000000000044</c:v>
                </c:pt>
                <c:pt idx="35">
                  <c:v>1.7000000000000015</c:v>
                </c:pt>
                <c:pt idx="36">
                  <c:v>-14.800000000000002</c:v>
                </c:pt>
                <c:pt idx="37">
                  <c:v>1.4000000000000012</c:v>
                </c:pt>
                <c:pt idx="38">
                  <c:v>-1.6999999999999988</c:v>
                </c:pt>
                <c:pt idx="39">
                  <c:v>-2.6999999999999997</c:v>
                </c:pt>
                <c:pt idx="40">
                  <c:v>-6.5</c:v>
                </c:pt>
                <c:pt idx="41">
                  <c:v>-1.2000000000000011</c:v>
                </c:pt>
                <c:pt idx="42">
                  <c:v>-3.4000000000000004</c:v>
                </c:pt>
                <c:pt idx="43">
                  <c:v>2.6999999999999997</c:v>
                </c:pt>
                <c:pt idx="44">
                  <c:v>-1.0000000000000009</c:v>
                </c:pt>
                <c:pt idx="45">
                  <c:v>-1.2000000000000011</c:v>
                </c:pt>
                <c:pt idx="46">
                  <c:v>-2.9</c:v>
                </c:pt>
                <c:pt idx="47">
                  <c:v>-2.6000000000000023</c:v>
                </c:pt>
                <c:pt idx="48">
                  <c:v>3.1</c:v>
                </c:pt>
                <c:pt idx="49">
                  <c:v>-3.1</c:v>
                </c:pt>
                <c:pt idx="50">
                  <c:v>-3.7000000000000006</c:v>
                </c:pt>
                <c:pt idx="51">
                  <c:v>-3</c:v>
                </c:pt>
                <c:pt idx="52">
                  <c:v>-7.0999999999999979</c:v>
                </c:pt>
                <c:pt idx="53">
                  <c:v>1.100000000000001</c:v>
                </c:pt>
                <c:pt idx="54">
                  <c:v>-2.5999999999999996</c:v>
                </c:pt>
                <c:pt idx="55">
                  <c:v>0</c:v>
                </c:pt>
                <c:pt idx="56">
                  <c:v>-1.7999999999999989</c:v>
                </c:pt>
                <c:pt idx="57">
                  <c:v>3.7000000000000006</c:v>
                </c:pt>
                <c:pt idx="58">
                  <c:v>0</c:v>
                </c:pt>
                <c:pt idx="59">
                  <c:v>-18.100000000000001</c:v>
                </c:pt>
                <c:pt idx="60">
                  <c:v>1.6999999999999988</c:v>
                </c:pt>
                <c:pt idx="61">
                  <c:v>1.9999999999999991</c:v>
                </c:pt>
                <c:pt idx="62">
                  <c:v>-1.2000000000000011</c:v>
                </c:pt>
                <c:pt idx="63">
                  <c:v>-8.1000000000000014</c:v>
                </c:pt>
                <c:pt idx="64">
                  <c:v>-12.100000000000003</c:v>
                </c:pt>
                <c:pt idx="65">
                  <c:v>-5.1999999999999993</c:v>
                </c:pt>
                <c:pt idx="66">
                  <c:v>-13.8</c:v>
                </c:pt>
                <c:pt idx="67">
                  <c:v>0.20000000000000018</c:v>
                </c:pt>
                <c:pt idx="68">
                  <c:v>2.5000000000000009</c:v>
                </c:pt>
                <c:pt idx="69">
                  <c:v>-14.200000000000001</c:v>
                </c:pt>
                <c:pt idx="70">
                  <c:v>-10.100000000000001</c:v>
                </c:pt>
                <c:pt idx="71">
                  <c:v>-17.5</c:v>
                </c:pt>
                <c:pt idx="72">
                  <c:v>-9.6999999999999993</c:v>
                </c:pt>
                <c:pt idx="73">
                  <c:v>-2.6999999999999997</c:v>
                </c:pt>
              </c:numCache>
            </c:numRef>
          </c:val>
          <c:extLst>
            <c:ext xmlns:c16="http://schemas.microsoft.com/office/drawing/2014/chart" uri="{C3380CC4-5D6E-409C-BE32-E72D297353CC}">
              <c16:uniqueId val="{00000004-3681-47F4-A36A-81714E497FA4}"/>
            </c:ext>
          </c:extLst>
        </c:ser>
        <c:dLbls>
          <c:showLegendKey val="0"/>
          <c:showVal val="0"/>
          <c:showCatName val="0"/>
          <c:showSerName val="0"/>
          <c:showPercent val="0"/>
          <c:showBubbleSize val="0"/>
        </c:dLbls>
        <c:gapWidth val="150"/>
        <c:axId val="454971904"/>
        <c:axId val="389291328"/>
      </c:barChart>
      <c:scatterChart>
        <c:scatterStyle val="lineMarker"/>
        <c:varyColors val="0"/>
        <c:ser>
          <c:idx val="1"/>
          <c:order val="1"/>
          <c:tx>
            <c:strRef>
              <c:f>市区町村別_歯科健診3項目以上該当者高齢者の疾病!$B$1262</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3681-47F4-A36A-81714E497FA4}"/>
              </c:ext>
            </c:extLst>
          </c:dPt>
          <c:dLbls>
            <c:dLbl>
              <c:idx val="0"/>
              <c:layout>
                <c:manualLayout>
                  <c:x val="-0.36744033742135496"/>
                  <c:y val="-0.89703838664342872"/>
                </c:manualLayout>
              </c:layout>
              <c:tx>
                <c:rich>
                  <a:bodyPr/>
                  <a:lstStyle/>
                  <a:p>
                    <a:fld id="{829C5F3B-CB5F-4C24-BB46-AB8BF0A2536A}" type="SERIESNAME">
                      <a:rPr lang="ja-JP" altLang="en-US"/>
                      <a:pPr/>
                      <a:t>[系列名]</a:t>
                    </a:fld>
                    <a:r>
                      <a:rPr lang="ja-JP" altLang="en-US" baseline="0"/>
                      <a:t>
</a:t>
                    </a:r>
                    <a:fld id="{6F688D37-35C2-4338-AFD9-4E2CE65A3E86}"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3681-47F4-A36A-81714E497FA4}"/>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市区町村別_歯科健診3項目以上該当者高齢者の疾病!$AU$4:$AU$77</c:f>
              <c:numCache>
                <c:formatCode>General</c:formatCode>
                <c:ptCount val="74"/>
                <c:pt idx="0">
                  <c:v>0.70000000000000062</c:v>
                </c:pt>
                <c:pt idx="1">
                  <c:v>0.70000000000000062</c:v>
                </c:pt>
                <c:pt idx="2">
                  <c:v>0.70000000000000062</c:v>
                </c:pt>
                <c:pt idx="3">
                  <c:v>0.70000000000000062</c:v>
                </c:pt>
                <c:pt idx="4">
                  <c:v>0.70000000000000062</c:v>
                </c:pt>
                <c:pt idx="5">
                  <c:v>0.70000000000000062</c:v>
                </c:pt>
                <c:pt idx="6">
                  <c:v>0.70000000000000062</c:v>
                </c:pt>
                <c:pt idx="7">
                  <c:v>0.70000000000000062</c:v>
                </c:pt>
                <c:pt idx="8">
                  <c:v>0.70000000000000062</c:v>
                </c:pt>
                <c:pt idx="9">
                  <c:v>0.70000000000000062</c:v>
                </c:pt>
                <c:pt idx="10">
                  <c:v>0.70000000000000062</c:v>
                </c:pt>
                <c:pt idx="11">
                  <c:v>0.70000000000000062</c:v>
                </c:pt>
                <c:pt idx="12">
                  <c:v>0.70000000000000062</c:v>
                </c:pt>
                <c:pt idx="13">
                  <c:v>0.70000000000000062</c:v>
                </c:pt>
                <c:pt idx="14">
                  <c:v>0.70000000000000062</c:v>
                </c:pt>
                <c:pt idx="15">
                  <c:v>0.70000000000000062</c:v>
                </c:pt>
                <c:pt idx="16">
                  <c:v>0.70000000000000062</c:v>
                </c:pt>
                <c:pt idx="17">
                  <c:v>0.70000000000000062</c:v>
                </c:pt>
                <c:pt idx="18">
                  <c:v>0.70000000000000062</c:v>
                </c:pt>
                <c:pt idx="19">
                  <c:v>0.70000000000000062</c:v>
                </c:pt>
                <c:pt idx="20">
                  <c:v>0.70000000000000062</c:v>
                </c:pt>
                <c:pt idx="21">
                  <c:v>0.70000000000000062</c:v>
                </c:pt>
                <c:pt idx="22">
                  <c:v>0.70000000000000062</c:v>
                </c:pt>
                <c:pt idx="23">
                  <c:v>0.70000000000000062</c:v>
                </c:pt>
                <c:pt idx="24">
                  <c:v>0.70000000000000062</c:v>
                </c:pt>
                <c:pt idx="25">
                  <c:v>0.70000000000000062</c:v>
                </c:pt>
                <c:pt idx="26">
                  <c:v>0.70000000000000062</c:v>
                </c:pt>
                <c:pt idx="27">
                  <c:v>0.70000000000000062</c:v>
                </c:pt>
                <c:pt idx="28">
                  <c:v>0.70000000000000062</c:v>
                </c:pt>
                <c:pt idx="29">
                  <c:v>0.70000000000000062</c:v>
                </c:pt>
                <c:pt idx="30">
                  <c:v>0.70000000000000062</c:v>
                </c:pt>
                <c:pt idx="31">
                  <c:v>0.70000000000000062</c:v>
                </c:pt>
                <c:pt idx="32">
                  <c:v>0.70000000000000062</c:v>
                </c:pt>
                <c:pt idx="33">
                  <c:v>0.70000000000000062</c:v>
                </c:pt>
                <c:pt idx="34">
                  <c:v>0.70000000000000062</c:v>
                </c:pt>
                <c:pt idx="35">
                  <c:v>0.70000000000000062</c:v>
                </c:pt>
                <c:pt idx="36">
                  <c:v>0.70000000000000062</c:v>
                </c:pt>
                <c:pt idx="37">
                  <c:v>0.70000000000000062</c:v>
                </c:pt>
                <c:pt idx="38">
                  <c:v>0.70000000000000062</c:v>
                </c:pt>
                <c:pt idx="39">
                  <c:v>0.70000000000000062</c:v>
                </c:pt>
                <c:pt idx="40">
                  <c:v>0.70000000000000062</c:v>
                </c:pt>
                <c:pt idx="41">
                  <c:v>0.70000000000000062</c:v>
                </c:pt>
                <c:pt idx="42">
                  <c:v>0.70000000000000062</c:v>
                </c:pt>
                <c:pt idx="43">
                  <c:v>0.70000000000000062</c:v>
                </c:pt>
                <c:pt idx="44">
                  <c:v>0.70000000000000062</c:v>
                </c:pt>
                <c:pt idx="45">
                  <c:v>0.70000000000000062</c:v>
                </c:pt>
                <c:pt idx="46">
                  <c:v>0.70000000000000062</c:v>
                </c:pt>
                <c:pt idx="47">
                  <c:v>0.70000000000000062</c:v>
                </c:pt>
                <c:pt idx="48">
                  <c:v>0.70000000000000062</c:v>
                </c:pt>
                <c:pt idx="49">
                  <c:v>0.70000000000000062</c:v>
                </c:pt>
                <c:pt idx="50">
                  <c:v>0.70000000000000062</c:v>
                </c:pt>
                <c:pt idx="51">
                  <c:v>0.70000000000000062</c:v>
                </c:pt>
                <c:pt idx="52">
                  <c:v>0.70000000000000062</c:v>
                </c:pt>
                <c:pt idx="53">
                  <c:v>0.70000000000000062</c:v>
                </c:pt>
                <c:pt idx="54">
                  <c:v>0.70000000000000062</c:v>
                </c:pt>
                <c:pt idx="55">
                  <c:v>0.70000000000000062</c:v>
                </c:pt>
                <c:pt idx="56">
                  <c:v>0.70000000000000062</c:v>
                </c:pt>
                <c:pt idx="57">
                  <c:v>0.70000000000000062</c:v>
                </c:pt>
                <c:pt idx="58">
                  <c:v>0.70000000000000062</c:v>
                </c:pt>
                <c:pt idx="59">
                  <c:v>0.70000000000000062</c:v>
                </c:pt>
                <c:pt idx="60">
                  <c:v>0.70000000000000062</c:v>
                </c:pt>
                <c:pt idx="61">
                  <c:v>0.70000000000000062</c:v>
                </c:pt>
                <c:pt idx="62">
                  <c:v>0.70000000000000062</c:v>
                </c:pt>
                <c:pt idx="63">
                  <c:v>0.70000000000000062</c:v>
                </c:pt>
                <c:pt idx="64">
                  <c:v>0.70000000000000062</c:v>
                </c:pt>
                <c:pt idx="65">
                  <c:v>0.70000000000000062</c:v>
                </c:pt>
                <c:pt idx="66">
                  <c:v>0.70000000000000062</c:v>
                </c:pt>
                <c:pt idx="67">
                  <c:v>0.70000000000000062</c:v>
                </c:pt>
                <c:pt idx="68">
                  <c:v>0.70000000000000062</c:v>
                </c:pt>
                <c:pt idx="69">
                  <c:v>0.70000000000000062</c:v>
                </c:pt>
                <c:pt idx="70">
                  <c:v>0.70000000000000062</c:v>
                </c:pt>
                <c:pt idx="71">
                  <c:v>0.70000000000000062</c:v>
                </c:pt>
                <c:pt idx="72">
                  <c:v>0.70000000000000062</c:v>
                </c:pt>
                <c:pt idx="73">
                  <c:v>0.70000000000000062</c:v>
                </c:pt>
              </c:numCache>
            </c:numRef>
          </c:xVal>
          <c:yVal>
            <c:numRef>
              <c:f>市区町村別_歯科健診3項目以上該当者高齢者の疾病!$BB$4:$BB$77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07-3681-47F4-A36A-81714E497FA4}"/>
            </c:ext>
          </c:extLst>
        </c:ser>
        <c:dLbls>
          <c:showLegendKey val="0"/>
          <c:showVal val="0"/>
          <c:showCatName val="0"/>
          <c:showSerName val="0"/>
          <c:showPercent val="0"/>
          <c:showBubbleSize val="0"/>
        </c:dLbls>
        <c:axId val="445456960"/>
        <c:axId val="445456384"/>
      </c:scatterChart>
      <c:catAx>
        <c:axId val="454971904"/>
        <c:scaling>
          <c:orientation val="maxMin"/>
        </c:scaling>
        <c:delete val="0"/>
        <c:axPos val="l"/>
        <c:numFmt formatCode="General" sourceLinked="0"/>
        <c:majorTickMark val="none"/>
        <c:minorTickMark val="none"/>
        <c:tickLblPos val="low"/>
        <c:spPr>
          <a:ln>
            <a:solidFill>
              <a:srgbClr val="7F7F7F"/>
            </a:solidFill>
          </a:ln>
        </c:spPr>
        <c:crossAx val="389291328"/>
        <c:crossesAt val="0"/>
        <c:auto val="1"/>
        <c:lblAlgn val="ctr"/>
        <c:lblOffset val="100"/>
        <c:noMultiLvlLbl val="0"/>
      </c:catAx>
      <c:valAx>
        <c:axId val="38929132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922777777777775"/>
              <c:y val="2.2347222222222223E-2"/>
            </c:manualLayout>
          </c:layout>
          <c:overlay val="0"/>
        </c:title>
        <c:numFmt formatCode="#,##0.0_ ;[Red]\-#,##0.0\ " sourceLinked="0"/>
        <c:majorTickMark val="out"/>
        <c:minorTickMark val="none"/>
        <c:tickLblPos val="nextTo"/>
        <c:spPr>
          <a:ln>
            <a:solidFill>
              <a:srgbClr val="7F7F7F"/>
            </a:solidFill>
          </a:ln>
        </c:spPr>
        <c:crossAx val="454971904"/>
        <c:crosses val="autoZero"/>
        <c:crossBetween val="between"/>
      </c:valAx>
      <c:valAx>
        <c:axId val="445456384"/>
        <c:scaling>
          <c:orientation val="minMax"/>
          <c:max val="50"/>
          <c:min val="0"/>
        </c:scaling>
        <c:delete val="1"/>
        <c:axPos val="r"/>
        <c:numFmt formatCode="General" sourceLinked="1"/>
        <c:majorTickMark val="out"/>
        <c:minorTickMark val="none"/>
        <c:tickLblPos val="nextTo"/>
        <c:crossAx val="445456960"/>
        <c:crosses val="max"/>
        <c:crossBetween val="midCat"/>
      </c:valAx>
      <c:valAx>
        <c:axId val="445456960"/>
        <c:scaling>
          <c:orientation val="minMax"/>
        </c:scaling>
        <c:delete val="1"/>
        <c:axPos val="b"/>
        <c:numFmt formatCode="General" sourceLinked="1"/>
        <c:majorTickMark val="out"/>
        <c:minorTickMark val="none"/>
        <c:tickLblPos val="nextTo"/>
        <c:crossAx val="4454563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11</xdr:col>
      <xdr:colOff>457200</xdr:colOff>
      <xdr:row>62</xdr:row>
      <xdr:rowOff>42300</xdr:rowOff>
    </xdr:to>
    <xdr:graphicFrame macro="">
      <xdr:nvGraphicFramePr>
        <xdr:cNvPr id="2" name="グラフ1">
          <a:extLst>
            <a:ext uri="{FF2B5EF4-FFF2-40B4-BE49-F238E27FC236}">
              <a16:creationId xmlns:a16="http://schemas.microsoft.com/office/drawing/2014/main" id="{93C023F9-0F70-447F-9863-1B4272FE4C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22</xdr:row>
      <xdr:rowOff>0</xdr:rowOff>
    </xdr:from>
    <xdr:to>
      <xdr:col>10</xdr:col>
      <xdr:colOff>135256</xdr:colOff>
      <xdr:row>51</xdr:row>
      <xdr:rowOff>95251</xdr:rowOff>
    </xdr:to>
    <xdr:graphicFrame macro="">
      <xdr:nvGraphicFramePr>
        <xdr:cNvPr id="2" name="グラフ 1">
          <a:extLst>
            <a:ext uri="{FF2B5EF4-FFF2-40B4-BE49-F238E27FC236}">
              <a16:creationId xmlns:a16="http://schemas.microsoft.com/office/drawing/2014/main" id="{4FE5B080-B273-4372-A3CE-5AE4AEE8EF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22</xdr:row>
      <xdr:rowOff>0</xdr:rowOff>
    </xdr:from>
    <xdr:to>
      <xdr:col>10</xdr:col>
      <xdr:colOff>135256</xdr:colOff>
      <xdr:row>51</xdr:row>
      <xdr:rowOff>95251</xdr:rowOff>
    </xdr:to>
    <xdr:graphicFrame macro="">
      <xdr:nvGraphicFramePr>
        <xdr:cNvPr id="2" name="グラフ 1">
          <a:extLst>
            <a:ext uri="{FF2B5EF4-FFF2-40B4-BE49-F238E27FC236}">
              <a16:creationId xmlns:a16="http://schemas.microsoft.com/office/drawing/2014/main" id="{C8C98F29-0EE8-4F74-B8FD-A4F5FF5BC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F4C071DE-63D7-4070-B88E-9B4653133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BD667950-A408-4EAB-8853-5FA2089CA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C34C70F3-6636-403F-943F-34624E1F7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352424</xdr:colOff>
      <xdr:row>25</xdr:row>
      <xdr:rowOff>0</xdr:rowOff>
    </xdr:from>
    <xdr:to>
      <xdr:col>9</xdr:col>
      <xdr:colOff>447674</xdr:colOff>
      <xdr:row>51</xdr:row>
      <xdr:rowOff>42300</xdr:rowOff>
    </xdr:to>
    <xdr:graphicFrame macro="">
      <xdr:nvGraphicFramePr>
        <xdr:cNvPr id="2" name="グラフ1">
          <a:extLst>
            <a:ext uri="{FF2B5EF4-FFF2-40B4-BE49-F238E27FC236}">
              <a16:creationId xmlns:a16="http://schemas.microsoft.com/office/drawing/2014/main" id="{3E7B2FC6-EC40-4E38-ACCF-267792235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6FE4C0B5-43CF-4DB1-BA1E-E7863AB3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6EA9C070-EAAD-4D2D-95EC-B4C2B3C5F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10</xdr:col>
      <xdr:colOff>281775</xdr:colOff>
      <xdr:row>82</xdr:row>
      <xdr:rowOff>4313</xdr:rowOff>
    </xdr:to>
    <xdr:graphicFrame macro="">
      <xdr:nvGraphicFramePr>
        <xdr:cNvPr id="2" name="グラフ 1">
          <a:extLst>
            <a:ext uri="{FF2B5EF4-FFF2-40B4-BE49-F238E27FC236}">
              <a16:creationId xmlns:a16="http://schemas.microsoft.com/office/drawing/2014/main" id="{438D1D82-C0D3-4A62-80D9-3AEF25E5A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450</xdr:rowOff>
    </xdr:from>
    <xdr:to>
      <xdr:col>13</xdr:col>
      <xdr:colOff>78104</xdr:colOff>
      <xdr:row>54</xdr:row>
      <xdr:rowOff>0</xdr:rowOff>
    </xdr:to>
    <xdr:grpSp>
      <xdr:nvGrpSpPr>
        <xdr:cNvPr id="8" name="グループ化 7">
          <a:extLst>
            <a:ext uri="{FF2B5EF4-FFF2-40B4-BE49-F238E27FC236}">
              <a16:creationId xmlns:a16="http://schemas.microsoft.com/office/drawing/2014/main" id="{6D07CD82-31EA-4B92-89C4-06506652B5C3}"/>
            </a:ext>
          </a:extLst>
        </xdr:cNvPr>
        <xdr:cNvGrpSpPr/>
      </xdr:nvGrpSpPr>
      <xdr:grpSpPr>
        <a:xfrm>
          <a:off x="352425" y="6163125"/>
          <a:ext cx="9174479" cy="3600000"/>
          <a:chOff x="50234850" y="4400549"/>
          <a:chExt cx="8288817" cy="3597065"/>
        </a:xfrm>
      </xdr:grpSpPr>
      <xdr:sp macro="" textlink="">
        <xdr:nvSpPr>
          <xdr:cNvPr id="3" name="正方形/長方形 2">
            <a:extLst>
              <a:ext uri="{FF2B5EF4-FFF2-40B4-BE49-F238E27FC236}">
                <a16:creationId xmlns:a16="http://schemas.microsoft.com/office/drawing/2014/main" id="{315F5B93-83A5-4C03-B52D-D46F7A0C9467}"/>
              </a:ext>
            </a:extLst>
          </xdr:cNvPr>
          <xdr:cNvSpPr/>
        </xdr:nvSpPr>
        <xdr:spPr>
          <a:xfrm>
            <a:off x="50234850" y="4400549"/>
            <a:ext cx="6700093" cy="3597065"/>
          </a:xfrm>
          <a:prstGeom prst="rect">
            <a:avLst/>
          </a:prstGeom>
          <a:solidFill>
            <a:schemeClr val="bg1"/>
          </a:solidFill>
          <a:ln w="9525">
            <a:solidFill>
              <a:srgbClr val="7F7F7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a:latin typeface="ＭＳ 明朝" panose="02020609040205080304" pitchFamily="17" charset="-128"/>
              <a:ea typeface="ＭＳ 明朝" panose="02020609040205080304" pitchFamily="17" charset="-128"/>
            </a:endParaRPr>
          </a:p>
        </xdr:txBody>
      </xdr:sp>
      <xdr:graphicFrame macro="">
        <xdr:nvGraphicFramePr>
          <xdr:cNvPr id="4" name="グラフ 3">
            <a:extLst>
              <a:ext uri="{FF2B5EF4-FFF2-40B4-BE49-F238E27FC236}">
                <a16:creationId xmlns:a16="http://schemas.microsoft.com/office/drawing/2014/main" id="{2771E1FA-DCFA-4FF8-B6C3-08CFD315A50F}"/>
              </a:ext>
            </a:extLst>
          </xdr:cNvPr>
          <xdr:cNvGraphicFramePr>
            <a:graphicFrameLocks/>
          </xdr:cNvGraphicFramePr>
        </xdr:nvGraphicFramePr>
        <xdr:xfrm>
          <a:off x="50263426" y="4781549"/>
          <a:ext cx="4867274" cy="2867026"/>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右矢印 5">
            <a:extLst>
              <a:ext uri="{FF2B5EF4-FFF2-40B4-BE49-F238E27FC236}">
                <a16:creationId xmlns:a16="http://schemas.microsoft.com/office/drawing/2014/main" id="{064026CA-C4FD-452E-94C1-B0D9729B3135}"/>
              </a:ext>
            </a:extLst>
          </xdr:cNvPr>
          <xdr:cNvSpPr/>
        </xdr:nvSpPr>
        <xdr:spPr>
          <a:xfrm>
            <a:off x="52073176" y="5897790"/>
            <a:ext cx="505664" cy="693510"/>
          </a:xfrm>
          <a:prstGeom prst="rightArrow">
            <a:avLst/>
          </a:prstGeom>
          <a:solidFill>
            <a:srgbClr val="BFBFBF"/>
          </a:solidFill>
          <a:ln>
            <a:solidFill>
              <a:srgbClr val="BFBFB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aphicFrame macro="">
        <xdr:nvGraphicFramePr>
          <xdr:cNvPr id="6" name="グラフ 5">
            <a:extLst>
              <a:ext uri="{FF2B5EF4-FFF2-40B4-BE49-F238E27FC236}">
                <a16:creationId xmlns:a16="http://schemas.microsoft.com/office/drawing/2014/main" id="{84FB34BE-F487-4FAD-B915-6EA17C8A0485}"/>
              </a:ext>
            </a:extLst>
          </xdr:cNvPr>
          <xdr:cNvGraphicFramePr>
            <a:graphicFrameLocks/>
          </xdr:cNvGraphicFramePr>
        </xdr:nvGraphicFramePr>
        <xdr:xfrm>
          <a:off x="52540062" y="4591049"/>
          <a:ext cx="5983605" cy="3219451"/>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A5A02365-12B9-4756-B816-BBF76040F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D592A978-9C13-4420-9963-76D015A28E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9AD7FB64-7FB1-414F-9504-75014FACF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5" name="グラフ 4">
          <a:extLst>
            <a:ext uri="{FF2B5EF4-FFF2-40B4-BE49-F238E27FC236}">
              <a16:creationId xmlns:a16="http://schemas.microsoft.com/office/drawing/2014/main" id="{88E5DDCB-B803-4161-A12C-36D2E15E4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AC93E4FB-6389-401F-9BE2-B2C7C7900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7FB85ED7-6F8D-42D7-A51C-9AAE83FE3E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22</xdr:row>
      <xdr:rowOff>0</xdr:rowOff>
    </xdr:from>
    <xdr:to>
      <xdr:col>8</xdr:col>
      <xdr:colOff>71625</xdr:colOff>
      <xdr:row>44</xdr:row>
      <xdr:rowOff>24000</xdr:rowOff>
    </xdr:to>
    <xdr:graphicFrame macro="">
      <xdr:nvGraphicFramePr>
        <xdr:cNvPr id="14" name="グラフ 13">
          <a:extLst>
            <a:ext uri="{FF2B5EF4-FFF2-40B4-BE49-F238E27FC236}">
              <a16:creationId xmlns:a16="http://schemas.microsoft.com/office/drawing/2014/main" id="{FD3AAFE1-B4BC-4AE3-8A74-0CF11BF08A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32</xdr:row>
      <xdr:rowOff>209549</xdr:rowOff>
    </xdr:from>
    <xdr:to>
      <xdr:col>10</xdr:col>
      <xdr:colOff>582375</xdr:colOff>
      <xdr:row>59</xdr:row>
      <xdr:rowOff>42299</xdr:rowOff>
    </xdr:to>
    <xdr:graphicFrame macro="">
      <xdr:nvGraphicFramePr>
        <xdr:cNvPr id="2" name="グラフ1">
          <a:extLst>
            <a:ext uri="{FF2B5EF4-FFF2-40B4-BE49-F238E27FC236}">
              <a16:creationId xmlns:a16="http://schemas.microsoft.com/office/drawing/2014/main" id="{9D53B571-A51C-4CB3-BF9C-66B5F3099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ED039-6C19-4F0D-B3AB-558602FED3A5}">
  <sheetPr codeName="Sheet45"/>
  <dimension ref="A1:R65"/>
  <sheetViews>
    <sheetView showGridLines="0" tabSelected="1" zoomScaleNormal="100" zoomScaleSheetLayoutView="100" workbookViewId="0"/>
  </sheetViews>
  <sheetFormatPr defaultColWidth="9" defaultRowHeight="13.5"/>
  <cols>
    <col min="1" max="1" width="4.625" style="13" customWidth="1"/>
    <col min="2" max="2" width="11.625" style="13" customWidth="1"/>
    <col min="3" max="14" width="9.625" style="13" customWidth="1"/>
    <col min="15" max="15" width="8.625" style="13" customWidth="1"/>
    <col min="16" max="16" width="9" style="13"/>
    <col min="17" max="17" width="21.625" style="13" customWidth="1"/>
    <col min="18" max="18" width="12.375" style="13" customWidth="1"/>
    <col min="19" max="20" width="9" style="13"/>
    <col min="21" max="21" width="12.375" style="13" customWidth="1"/>
    <col min="22" max="23" width="9" style="13"/>
    <col min="24" max="24" width="12.375" style="13" customWidth="1"/>
    <col min="25" max="26" width="9" style="13"/>
    <col min="27" max="27" width="12.375" style="13" customWidth="1"/>
    <col min="28" max="29" width="9" style="13"/>
    <col min="30" max="30" width="12.375" style="13" customWidth="1"/>
    <col min="31" max="32" width="9" style="13"/>
    <col min="33" max="33" width="12.375" style="13" customWidth="1"/>
    <col min="34" max="35" width="9" style="13"/>
    <col min="36" max="36" width="12.375" style="13" customWidth="1"/>
    <col min="37" max="38" width="9" style="13"/>
    <col min="39" max="39" width="12.375" style="13" customWidth="1"/>
    <col min="40" max="40" width="9.5" style="13" bestFit="1" customWidth="1"/>
    <col min="41" max="16384" width="9" style="13"/>
  </cols>
  <sheetData>
    <row r="1" spans="1:16" ht="16.5" customHeight="1">
      <c r="B1" s="3" t="s">
        <v>397</v>
      </c>
    </row>
    <row r="2" spans="1:16" ht="16.5" customHeight="1">
      <c r="B2" s="3" t="s">
        <v>294</v>
      </c>
    </row>
    <row r="3" spans="1:16" ht="16.5" customHeight="1">
      <c r="A3" s="3"/>
      <c r="B3" s="404" t="s">
        <v>287</v>
      </c>
      <c r="C3" s="405" t="s">
        <v>123</v>
      </c>
      <c r="D3" s="405"/>
      <c r="E3" s="405"/>
      <c r="F3" s="406" t="s">
        <v>188</v>
      </c>
      <c r="G3" s="406"/>
      <c r="H3" s="406"/>
      <c r="I3" s="406" t="s">
        <v>163</v>
      </c>
      <c r="J3" s="406"/>
      <c r="K3" s="406"/>
      <c r="L3" s="406" t="s">
        <v>280</v>
      </c>
      <c r="M3" s="406"/>
      <c r="N3" s="406"/>
    </row>
    <row r="4" spans="1:16" ht="45" customHeight="1">
      <c r="B4" s="404"/>
      <c r="C4" s="104" t="s">
        <v>180</v>
      </c>
      <c r="D4" s="105" t="s">
        <v>177</v>
      </c>
      <c r="E4" s="335" t="s">
        <v>366</v>
      </c>
      <c r="F4" s="104" t="s">
        <v>180</v>
      </c>
      <c r="G4" s="105" t="s">
        <v>177</v>
      </c>
      <c r="H4" s="335" t="s">
        <v>366</v>
      </c>
      <c r="I4" s="104" t="s">
        <v>180</v>
      </c>
      <c r="J4" s="105" t="s">
        <v>177</v>
      </c>
      <c r="K4" s="335" t="s">
        <v>366</v>
      </c>
      <c r="L4" s="104" t="s">
        <v>180</v>
      </c>
      <c r="M4" s="105" t="s">
        <v>177</v>
      </c>
      <c r="N4" s="335" t="s">
        <v>366</v>
      </c>
    </row>
    <row r="5" spans="1:16" s="388" customFormat="1" ht="13.5" customHeight="1">
      <c r="B5" s="381" t="s">
        <v>56</v>
      </c>
      <c r="C5" s="63">
        <v>127</v>
      </c>
      <c r="D5" s="389">
        <v>26</v>
      </c>
      <c r="E5" s="52">
        <f t="shared" ref="E5:E10" si="0">IFERROR(D5/C5,"-")</f>
        <v>0.20472440944881889</v>
      </c>
      <c r="F5" s="63">
        <v>127</v>
      </c>
      <c r="G5" s="389">
        <v>29</v>
      </c>
      <c r="H5" s="52">
        <f t="shared" ref="H5:H8" si="1">IFERROR(G5/F5,"-")</f>
        <v>0.2283464566929134</v>
      </c>
      <c r="I5" s="63">
        <v>127</v>
      </c>
      <c r="J5" s="389">
        <v>34</v>
      </c>
      <c r="K5" s="52">
        <f t="shared" ref="K5:K11" si="2">IFERROR(J5/I5,"-")</f>
        <v>0.26771653543307089</v>
      </c>
      <c r="L5" s="63">
        <v>127</v>
      </c>
      <c r="M5" s="389">
        <v>2</v>
      </c>
      <c r="N5" s="52">
        <f t="shared" ref="N5:N8" si="3">IFERROR(M5/L5,"-")</f>
        <v>1.5748031496062992E-2</v>
      </c>
    </row>
    <row r="6" spans="1:16" s="388" customFormat="1" ht="13.5" customHeight="1">
      <c r="B6" s="381" t="s">
        <v>57</v>
      </c>
      <c r="C6" s="63">
        <v>484</v>
      </c>
      <c r="D6" s="389">
        <v>136</v>
      </c>
      <c r="E6" s="52">
        <f t="shared" si="0"/>
        <v>0.28099173553719009</v>
      </c>
      <c r="F6" s="63">
        <v>484</v>
      </c>
      <c r="G6" s="389">
        <v>71</v>
      </c>
      <c r="H6" s="52">
        <f t="shared" si="1"/>
        <v>0.14669421487603307</v>
      </c>
      <c r="I6" s="63">
        <v>484</v>
      </c>
      <c r="J6" s="389">
        <v>121</v>
      </c>
      <c r="K6" s="52">
        <f t="shared" si="2"/>
        <v>0.25</v>
      </c>
      <c r="L6" s="63">
        <v>484</v>
      </c>
      <c r="M6" s="389">
        <v>7</v>
      </c>
      <c r="N6" s="52">
        <f t="shared" si="3"/>
        <v>1.4462809917355372E-2</v>
      </c>
    </row>
    <row r="7" spans="1:16" s="388" customFormat="1" ht="13.5" customHeight="1">
      <c r="B7" s="381" t="s">
        <v>58</v>
      </c>
      <c r="C7" s="63">
        <v>64742</v>
      </c>
      <c r="D7" s="389">
        <v>20474</v>
      </c>
      <c r="E7" s="52">
        <f t="shared" si="0"/>
        <v>0.31623984430508789</v>
      </c>
      <c r="F7" s="63">
        <v>64742</v>
      </c>
      <c r="G7" s="389">
        <v>7997</v>
      </c>
      <c r="H7" s="52">
        <f t="shared" si="1"/>
        <v>0.12352105279416761</v>
      </c>
      <c r="I7" s="63">
        <v>64742</v>
      </c>
      <c r="J7" s="389">
        <v>13709</v>
      </c>
      <c r="K7" s="52">
        <f t="shared" si="2"/>
        <v>0.21174816965802726</v>
      </c>
      <c r="L7" s="63">
        <v>64742</v>
      </c>
      <c r="M7" s="389">
        <v>1036</v>
      </c>
      <c r="N7" s="52">
        <f t="shared" si="3"/>
        <v>1.600197707824905E-2</v>
      </c>
    </row>
    <row r="8" spans="1:16" s="388" customFormat="1" ht="13.5" customHeight="1">
      <c r="B8" s="381" t="s">
        <v>59</v>
      </c>
      <c r="C8" s="63">
        <v>52229</v>
      </c>
      <c r="D8" s="389">
        <v>20846</v>
      </c>
      <c r="E8" s="52">
        <f t="shared" si="0"/>
        <v>0.39912692182503973</v>
      </c>
      <c r="F8" s="63">
        <v>52229</v>
      </c>
      <c r="G8" s="389">
        <v>6842</v>
      </c>
      <c r="H8" s="52">
        <f t="shared" si="1"/>
        <v>0.13100001914645121</v>
      </c>
      <c r="I8" s="63">
        <v>52229</v>
      </c>
      <c r="J8" s="389">
        <v>12083</v>
      </c>
      <c r="K8" s="52">
        <f t="shared" si="2"/>
        <v>0.23134656991326658</v>
      </c>
      <c r="L8" s="63">
        <v>52229</v>
      </c>
      <c r="M8" s="389">
        <v>1126</v>
      </c>
      <c r="N8" s="52">
        <f t="shared" si="3"/>
        <v>2.155890405713301E-2</v>
      </c>
    </row>
    <row r="9" spans="1:16" s="388" customFormat="1" ht="13.5" customHeight="1">
      <c r="B9" s="381" t="s">
        <v>60</v>
      </c>
      <c r="C9" s="347">
        <v>25116</v>
      </c>
      <c r="D9" s="390">
        <v>12665</v>
      </c>
      <c r="E9" s="84">
        <f>IFERROR(D9/C9,"-")</f>
        <v>0.50426023252110208</v>
      </c>
      <c r="F9" s="347">
        <v>25116</v>
      </c>
      <c r="G9" s="390">
        <v>4112</v>
      </c>
      <c r="H9" s="84">
        <f>IFERROR(G9/F9,"-")</f>
        <v>0.16372033763338112</v>
      </c>
      <c r="I9" s="347">
        <v>25116</v>
      </c>
      <c r="J9" s="390">
        <v>6721</v>
      </c>
      <c r="K9" s="84">
        <f t="shared" si="2"/>
        <v>0.26759834368530022</v>
      </c>
      <c r="L9" s="347">
        <v>25116</v>
      </c>
      <c r="M9" s="390">
        <v>703</v>
      </c>
      <c r="N9" s="84">
        <f>IFERROR(M9/L9,"-")</f>
        <v>2.7990125816212772E-2</v>
      </c>
    </row>
    <row r="10" spans="1:16" s="388" customFormat="1" ht="13.5" customHeight="1">
      <c r="B10" s="381" t="s">
        <v>61</v>
      </c>
      <c r="C10" s="63">
        <v>6974</v>
      </c>
      <c r="D10" s="389">
        <v>4259</v>
      </c>
      <c r="E10" s="84">
        <f t="shared" si="0"/>
        <v>0.61069687410381412</v>
      </c>
      <c r="F10" s="63">
        <v>6974</v>
      </c>
      <c r="G10" s="389">
        <v>1311</v>
      </c>
      <c r="H10" s="84">
        <f>IFERROR(G10/F10,"-")</f>
        <v>0.18798394034987095</v>
      </c>
      <c r="I10" s="63">
        <v>6974</v>
      </c>
      <c r="J10" s="389">
        <v>2117</v>
      </c>
      <c r="K10" s="84">
        <f t="shared" si="2"/>
        <v>0.30355606538571839</v>
      </c>
      <c r="L10" s="63">
        <v>6974</v>
      </c>
      <c r="M10" s="389">
        <v>298</v>
      </c>
      <c r="N10" s="84">
        <f>IFERROR(M10/L10,"-")</f>
        <v>4.2730140521938631E-2</v>
      </c>
    </row>
    <row r="11" spans="1:16" s="388" customFormat="1" ht="13.5" customHeight="1" thickBot="1">
      <c r="B11" s="391" t="s">
        <v>130</v>
      </c>
      <c r="C11" s="63">
        <v>1011</v>
      </c>
      <c r="D11" s="389">
        <v>734</v>
      </c>
      <c r="E11" s="52">
        <f>IFERROR(D11/C11,"-")</f>
        <v>0.72601384767556876</v>
      </c>
      <c r="F11" s="63">
        <v>1011</v>
      </c>
      <c r="G11" s="389">
        <v>232</v>
      </c>
      <c r="H11" s="52">
        <f>IFERROR(G11/F11,"-")</f>
        <v>0.2294757665677547</v>
      </c>
      <c r="I11" s="63">
        <v>1011</v>
      </c>
      <c r="J11" s="389">
        <v>322</v>
      </c>
      <c r="K11" s="52">
        <f t="shared" si="2"/>
        <v>0.31849653808110784</v>
      </c>
      <c r="L11" s="63">
        <v>1011</v>
      </c>
      <c r="M11" s="389">
        <v>61</v>
      </c>
      <c r="N11" s="52">
        <f>IFERROR(M11/L11,"-")</f>
        <v>6.0336300692383778E-2</v>
      </c>
    </row>
    <row r="12" spans="1:16" s="388" customFormat="1" ht="13.5" customHeight="1" thickTop="1">
      <c r="B12" s="392" t="s">
        <v>121</v>
      </c>
      <c r="C12" s="64">
        <f>市区町村別_歯科健診項目別該当人数･割合!D79</f>
        <v>150683</v>
      </c>
      <c r="D12" s="65">
        <f>市区町村別_歯科健診項目別該当人数･割合!E79</f>
        <v>59140</v>
      </c>
      <c r="E12" s="54">
        <f>市区町村別_歯科健診項目別該当人数･割合!F79</f>
        <v>0.39247957632911479</v>
      </c>
      <c r="F12" s="64">
        <f>市区町村別_歯科健診項目別該当人数･割合!G79</f>
        <v>150683</v>
      </c>
      <c r="G12" s="65">
        <f>市区町村別_歯科健診項目別該当人数･割合!H79</f>
        <v>20594</v>
      </c>
      <c r="H12" s="54">
        <f>市区町村別_歯科健診項目別該当人数･割合!I79</f>
        <v>0.13667102460131533</v>
      </c>
      <c r="I12" s="64">
        <f>市区町村別_歯科健診項目別該当人数･割合!J79</f>
        <v>150683</v>
      </c>
      <c r="J12" s="65">
        <f>市区町村別_歯科健診項目別該当人数･割合!K79</f>
        <v>35107</v>
      </c>
      <c r="K12" s="54">
        <f>市区町村別_歯科健診項目別該当人数･割合!L79</f>
        <v>0.23298580463622307</v>
      </c>
      <c r="L12" s="64">
        <f>市区町村別_歯科健診項目別該当人数･割合!M79</f>
        <v>150683</v>
      </c>
      <c r="M12" s="65">
        <f>市区町村別_歯科健診項目別該当人数･割合!N79</f>
        <v>3233</v>
      </c>
      <c r="N12" s="54">
        <f>市区町村別_歯科健診項目別該当人数･割合!O79</f>
        <v>2.1455638658640988E-2</v>
      </c>
    </row>
    <row r="13" spans="1:16" ht="13.5" customHeight="1">
      <c r="B13" s="108"/>
      <c r="C13" s="109"/>
      <c r="D13" s="110"/>
      <c r="E13" s="55"/>
      <c r="F13" s="109"/>
      <c r="G13" s="110"/>
      <c r="H13" s="55"/>
      <c r="I13" s="109"/>
      <c r="J13" s="110"/>
      <c r="K13" s="55"/>
      <c r="L13" s="109"/>
      <c r="M13" s="110"/>
      <c r="N13" s="55"/>
    </row>
    <row r="14" spans="1:16" ht="16.5" customHeight="1">
      <c r="A14" s="3"/>
      <c r="B14" s="404" t="s">
        <v>287</v>
      </c>
      <c r="C14" s="405" t="s">
        <v>189</v>
      </c>
      <c r="D14" s="405"/>
      <c r="E14" s="405"/>
      <c r="F14" s="405" t="s">
        <v>164</v>
      </c>
      <c r="G14" s="405"/>
      <c r="H14" s="407"/>
      <c r="I14" s="405" t="s">
        <v>165</v>
      </c>
      <c r="J14" s="405"/>
      <c r="K14" s="407"/>
      <c r="L14" s="111"/>
      <c r="M14" s="112"/>
      <c r="N14" s="112"/>
      <c r="O14" s="112"/>
      <c r="P14" s="112"/>
    </row>
    <row r="15" spans="1:16" ht="45" customHeight="1">
      <c r="B15" s="404"/>
      <c r="C15" s="104" t="s">
        <v>180</v>
      </c>
      <c r="D15" s="105" t="s">
        <v>177</v>
      </c>
      <c r="E15" s="335" t="s">
        <v>366</v>
      </c>
      <c r="F15" s="104" t="s">
        <v>180</v>
      </c>
      <c r="G15" s="105" t="s">
        <v>177</v>
      </c>
      <c r="H15" s="335" t="s">
        <v>366</v>
      </c>
      <c r="I15" s="104" t="s">
        <v>180</v>
      </c>
      <c r="J15" s="105" t="s">
        <v>177</v>
      </c>
      <c r="K15" s="335" t="s">
        <v>366</v>
      </c>
      <c r="L15" s="111"/>
      <c r="M15" s="112"/>
      <c r="N15" s="112"/>
      <c r="O15" s="112"/>
      <c r="P15" s="112"/>
    </row>
    <row r="16" spans="1:16" s="388" customFormat="1" ht="13.5" customHeight="1">
      <c r="B16" s="381" t="s">
        <v>56</v>
      </c>
      <c r="C16" s="63">
        <v>127</v>
      </c>
      <c r="D16" s="389">
        <v>15</v>
      </c>
      <c r="E16" s="52">
        <f t="shared" ref="E16:E19" si="4">IFERROR(D16/C16,"-")</f>
        <v>0.11811023622047244</v>
      </c>
      <c r="F16" s="63">
        <v>127</v>
      </c>
      <c r="G16" s="389">
        <v>23</v>
      </c>
      <c r="H16" s="56">
        <f t="shared" ref="H16:H22" si="5">IFERROR(G16/F16,"-")</f>
        <v>0.18110236220472442</v>
      </c>
      <c r="I16" s="63">
        <v>127</v>
      </c>
      <c r="J16" s="389">
        <v>19</v>
      </c>
      <c r="K16" s="56">
        <f t="shared" ref="K16:K22" si="6">IFERROR(J16/I16,"-")</f>
        <v>0.14960629921259844</v>
      </c>
      <c r="L16" s="111"/>
      <c r="M16" s="112"/>
      <c r="N16" s="112"/>
      <c r="O16" s="112"/>
      <c r="P16" s="112"/>
    </row>
    <row r="17" spans="2:16" s="388" customFormat="1" ht="13.5" customHeight="1">
      <c r="B17" s="381" t="s">
        <v>57</v>
      </c>
      <c r="C17" s="63">
        <v>484</v>
      </c>
      <c r="D17" s="389">
        <v>35</v>
      </c>
      <c r="E17" s="52">
        <f t="shared" si="4"/>
        <v>7.2314049586776855E-2</v>
      </c>
      <c r="F17" s="63">
        <v>484</v>
      </c>
      <c r="G17" s="389">
        <v>112</v>
      </c>
      <c r="H17" s="56">
        <f t="shared" si="5"/>
        <v>0.23140495867768596</v>
      </c>
      <c r="I17" s="63">
        <v>484</v>
      </c>
      <c r="J17" s="389">
        <v>86</v>
      </c>
      <c r="K17" s="56">
        <f t="shared" si="6"/>
        <v>0.17768595041322313</v>
      </c>
      <c r="L17" s="111"/>
      <c r="M17" s="112"/>
      <c r="N17" s="112"/>
      <c r="O17" s="112"/>
      <c r="P17" s="112"/>
    </row>
    <row r="18" spans="2:16" s="388" customFormat="1" ht="13.5" customHeight="1">
      <c r="B18" s="381" t="s">
        <v>58</v>
      </c>
      <c r="C18" s="63">
        <v>64742</v>
      </c>
      <c r="D18" s="389">
        <v>3547</v>
      </c>
      <c r="E18" s="52">
        <f t="shared" si="4"/>
        <v>5.4786691792036081E-2</v>
      </c>
      <c r="F18" s="63">
        <v>64742</v>
      </c>
      <c r="G18" s="389">
        <v>9521</v>
      </c>
      <c r="H18" s="56">
        <f t="shared" si="5"/>
        <v>0.14706064069692007</v>
      </c>
      <c r="I18" s="63">
        <v>64742</v>
      </c>
      <c r="J18" s="389">
        <v>5123</v>
      </c>
      <c r="K18" s="56">
        <f t="shared" si="6"/>
        <v>7.9129467733465145E-2</v>
      </c>
      <c r="L18" s="111"/>
      <c r="M18" s="112"/>
      <c r="N18" s="112"/>
      <c r="O18" s="112"/>
      <c r="P18" s="112"/>
    </row>
    <row r="19" spans="2:16" s="388" customFormat="1" ht="13.5" customHeight="1">
      <c r="B19" s="381" t="s">
        <v>59</v>
      </c>
      <c r="C19" s="63">
        <v>52229</v>
      </c>
      <c r="D19" s="389">
        <v>3338</v>
      </c>
      <c r="E19" s="52">
        <f t="shared" si="4"/>
        <v>6.3910854123188268E-2</v>
      </c>
      <c r="F19" s="63">
        <v>52229</v>
      </c>
      <c r="G19" s="389">
        <v>9876</v>
      </c>
      <c r="H19" s="56">
        <f t="shared" si="5"/>
        <v>0.18909035210323766</v>
      </c>
      <c r="I19" s="63">
        <v>52229</v>
      </c>
      <c r="J19" s="389">
        <v>5290</v>
      </c>
      <c r="K19" s="56">
        <f t="shared" si="6"/>
        <v>0.10128472687587356</v>
      </c>
      <c r="L19" s="111"/>
      <c r="M19" s="112"/>
      <c r="N19" s="112"/>
      <c r="O19" s="112"/>
      <c r="P19" s="112"/>
    </row>
    <row r="20" spans="2:16" s="388" customFormat="1" ht="13.5" customHeight="1">
      <c r="B20" s="381" t="s">
        <v>60</v>
      </c>
      <c r="C20" s="347">
        <v>25116</v>
      </c>
      <c r="D20" s="390">
        <v>2182</v>
      </c>
      <c r="E20" s="84">
        <f>IFERROR(D20/C20,"-")</f>
        <v>8.6876891224717312E-2</v>
      </c>
      <c r="F20" s="347">
        <v>25116</v>
      </c>
      <c r="G20" s="390">
        <v>6186</v>
      </c>
      <c r="H20" s="113">
        <f t="shared" si="5"/>
        <v>0.24629718107978976</v>
      </c>
      <c r="I20" s="347">
        <v>25116</v>
      </c>
      <c r="J20" s="390">
        <v>3256</v>
      </c>
      <c r="K20" s="113">
        <f>IFERROR(J20/I20,"-")</f>
        <v>0.12963847746456442</v>
      </c>
      <c r="L20" s="111"/>
      <c r="M20" s="112"/>
      <c r="N20" s="112"/>
      <c r="O20" s="112"/>
      <c r="P20" s="112"/>
    </row>
    <row r="21" spans="2:16" s="388" customFormat="1" ht="13.5" customHeight="1">
      <c r="B21" s="381" t="s">
        <v>61</v>
      </c>
      <c r="C21" s="63">
        <v>6974</v>
      </c>
      <c r="D21" s="389">
        <v>842</v>
      </c>
      <c r="E21" s="84">
        <f>IFERROR(D21/C21,"-")</f>
        <v>0.12073415543447089</v>
      </c>
      <c r="F21" s="63">
        <v>6974</v>
      </c>
      <c r="G21" s="389">
        <v>2201</v>
      </c>
      <c r="H21" s="113">
        <f>IFERROR(G21/F21,"-")</f>
        <v>0.31560080298250648</v>
      </c>
      <c r="I21" s="63">
        <v>6974</v>
      </c>
      <c r="J21" s="389">
        <v>1135</v>
      </c>
      <c r="K21" s="113">
        <f>IFERROR(J21/I21,"-")</f>
        <v>0.16274734728993404</v>
      </c>
      <c r="L21" s="111"/>
      <c r="M21" s="112"/>
      <c r="N21" s="112"/>
      <c r="O21" s="112"/>
      <c r="P21" s="112"/>
    </row>
    <row r="22" spans="2:16" s="388" customFormat="1" ht="13.5" customHeight="1" thickBot="1">
      <c r="B22" s="391" t="s">
        <v>130</v>
      </c>
      <c r="C22" s="63">
        <v>1011</v>
      </c>
      <c r="D22" s="389">
        <v>155</v>
      </c>
      <c r="E22" s="52">
        <f>IFERROR(D22/C22,"-")</f>
        <v>0.1533135509396637</v>
      </c>
      <c r="F22" s="63">
        <v>1011</v>
      </c>
      <c r="G22" s="389">
        <v>344</v>
      </c>
      <c r="H22" s="56">
        <f t="shared" si="5"/>
        <v>0.34025717111770526</v>
      </c>
      <c r="I22" s="63">
        <v>1011</v>
      </c>
      <c r="J22" s="389">
        <v>207</v>
      </c>
      <c r="K22" s="56">
        <f t="shared" si="6"/>
        <v>0.20474777448071216</v>
      </c>
      <c r="L22" s="111"/>
      <c r="M22" s="112"/>
      <c r="N22" s="112"/>
      <c r="O22" s="112"/>
      <c r="P22" s="112"/>
    </row>
    <row r="23" spans="2:16" ht="13.5" customHeight="1" thickTop="1">
      <c r="B23" s="106" t="s">
        <v>121</v>
      </c>
      <c r="C23" s="107">
        <f>市区町村別_歯科健診項目別該当人数･割合!P79</f>
        <v>150683</v>
      </c>
      <c r="D23" s="65">
        <f>市区町村別_歯科健診項目別該当人数･割合!Q79</f>
        <v>10114</v>
      </c>
      <c r="E23" s="54">
        <f>市区町村別_歯科健診項目別該当人数･割合!R79</f>
        <v>6.7121042187904406E-2</v>
      </c>
      <c r="F23" s="107">
        <f>市区町村別_歯科健診項目別該当人数･割合!S79</f>
        <v>150683</v>
      </c>
      <c r="G23" s="65">
        <f>市区町村別_歯科健診項目別該当人数･割合!T79</f>
        <v>28263</v>
      </c>
      <c r="H23" s="57">
        <f>市区町村別_歯科健診項目別該当人数･割合!U79</f>
        <v>0.18756594970899174</v>
      </c>
      <c r="I23" s="107">
        <f>市区町村別_歯科健診項目別該当人数･割合!V79</f>
        <v>150683</v>
      </c>
      <c r="J23" s="65">
        <f>市区町村別_歯科健診項目別該当人数･割合!W79</f>
        <v>15116</v>
      </c>
      <c r="K23" s="57">
        <f>市区町村別_歯科健診項目別該当人数･割合!X79</f>
        <v>0.10031655860316027</v>
      </c>
      <c r="L23" s="111"/>
      <c r="M23" s="112"/>
      <c r="N23" s="112"/>
      <c r="O23" s="112"/>
      <c r="P23" s="112"/>
    </row>
    <row r="24" spans="2:16" ht="13.5" customHeight="1">
      <c r="B24" s="26" t="s">
        <v>422</v>
      </c>
      <c r="C24" s="23"/>
      <c r="D24" s="24"/>
      <c r="E24" s="25"/>
    </row>
    <row r="25" spans="2:16" ht="13.5" customHeight="1">
      <c r="B25" s="83" t="s">
        <v>423</v>
      </c>
      <c r="C25" s="23"/>
      <c r="D25" s="24"/>
      <c r="E25" s="25"/>
    </row>
    <row r="26" spans="2:16" ht="13.5" customHeight="1">
      <c r="B26" s="83" t="s">
        <v>424</v>
      </c>
      <c r="C26" s="23"/>
      <c r="D26" s="24"/>
      <c r="E26" s="25"/>
    </row>
    <row r="27" spans="2:16" ht="13.5" customHeight="1">
      <c r="B27" s="101" t="s">
        <v>254</v>
      </c>
      <c r="C27" s="23"/>
      <c r="D27" s="24"/>
      <c r="E27" s="25"/>
    </row>
    <row r="28" spans="2:16" ht="13.5" customHeight="1">
      <c r="B28" s="22" t="s">
        <v>154</v>
      </c>
    </row>
    <row r="29" spans="2:16" ht="13.5" customHeight="1">
      <c r="B29" s="41" t="s">
        <v>166</v>
      </c>
      <c r="D29" s="41"/>
      <c r="F29" s="41" t="s">
        <v>169</v>
      </c>
    </row>
    <row r="30" spans="2:16" ht="13.5" customHeight="1">
      <c r="B30" s="41" t="s">
        <v>167</v>
      </c>
      <c r="D30" s="41"/>
      <c r="F30" s="41" t="s">
        <v>170</v>
      </c>
    </row>
    <row r="31" spans="2:16" ht="13.5" customHeight="1">
      <c r="B31" s="21" t="s">
        <v>168</v>
      </c>
      <c r="C31" s="79"/>
      <c r="D31" s="20"/>
      <c r="F31" s="41" t="s">
        <v>284</v>
      </c>
    </row>
    <row r="32" spans="2:16" ht="13.5" customHeight="1">
      <c r="B32" s="21" t="s">
        <v>281</v>
      </c>
      <c r="C32" s="79"/>
      <c r="D32" s="20"/>
    </row>
    <row r="33" spans="2:18" ht="13.5" customHeight="1">
      <c r="B33" s="21"/>
      <c r="C33" s="80"/>
      <c r="D33" s="20"/>
    </row>
    <row r="34" spans="2:18">
      <c r="B34" s="21"/>
      <c r="C34" s="80"/>
      <c r="D34" s="20"/>
    </row>
    <row r="35" spans="2:18" ht="16.5" customHeight="1">
      <c r="B35" s="3" t="s">
        <v>396</v>
      </c>
    </row>
    <row r="36" spans="2:18" ht="16.5" customHeight="1">
      <c r="B36" s="3" t="s">
        <v>95</v>
      </c>
    </row>
    <row r="37" spans="2:18" ht="13.5" customHeight="1">
      <c r="Q37" s="5" t="s">
        <v>124</v>
      </c>
    </row>
    <row r="38" spans="2:18" ht="13.5" customHeight="1">
      <c r="Q38" s="261" t="s">
        <v>296</v>
      </c>
      <c r="R38" s="260" t="s">
        <v>295</v>
      </c>
    </row>
    <row r="39" spans="2:18" ht="13.5" customHeight="1">
      <c r="Q39" s="261" t="s">
        <v>297</v>
      </c>
    </row>
    <row r="40" spans="2:18" ht="13.5" customHeight="1">
      <c r="Q40" s="261" t="s">
        <v>298</v>
      </c>
    </row>
    <row r="41" spans="2:18" ht="13.5" customHeight="1">
      <c r="Q41" s="261" t="s">
        <v>299</v>
      </c>
    </row>
    <row r="42" spans="2:18" ht="13.5" customHeight="1">
      <c r="Q42" s="261" t="s">
        <v>300</v>
      </c>
    </row>
    <row r="43" spans="2:18" ht="13.5" customHeight="1">
      <c r="Q43" s="261" t="s">
        <v>302</v>
      </c>
    </row>
    <row r="44" spans="2:18" ht="13.5" customHeight="1">
      <c r="Q44" s="261" t="s">
        <v>301</v>
      </c>
    </row>
    <row r="45" spans="2:18" ht="13.5" customHeight="1"/>
    <row r="46" spans="2:18" ht="13.5" customHeight="1"/>
    <row r="64" spans="2:2">
      <c r="B64" s="26" t="s">
        <v>422</v>
      </c>
    </row>
    <row r="65" spans="2:2">
      <c r="B65" s="83" t="s">
        <v>423</v>
      </c>
    </row>
  </sheetData>
  <mergeCells count="9">
    <mergeCell ref="B3:B4"/>
    <mergeCell ref="C3:E3"/>
    <mergeCell ref="F3:H3"/>
    <mergeCell ref="L3:N3"/>
    <mergeCell ref="B14:B15"/>
    <mergeCell ref="C14:E14"/>
    <mergeCell ref="I14:K14"/>
    <mergeCell ref="I3:K3"/>
    <mergeCell ref="F14:H14"/>
  </mergeCells>
  <phoneticPr fontId="3"/>
  <pageMargins left="0.70866141732283472" right="0.70866141732283472" top="0.59055118110236227" bottom="0.59055118110236227" header="0.31496062992125984" footer="0.31496062992125984"/>
  <pageSetup paperSize="8" scale="67" fitToHeight="0" pageOrder="overThenDown" orientation="landscape" r:id="rId1"/>
  <headerFooter>
    <oddHeader>&amp;R&amp;"ＭＳ 明朝,標準"&amp;12 2-12.②口腔フレイルに係る分析(歯科)</oddHeader>
  </headerFooter>
  <ignoredErrors>
    <ignoredError sqref="E5:E11 H5:H11 K5:K11 N5:N11 E16:E22 H16:H22 K16:K22" emptyCellReference="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E50D-71D6-47E9-B3D6-56343EDDC151}">
  <sheetPr codeName="Sheet61"/>
  <dimension ref="B1:BB1279"/>
  <sheetViews>
    <sheetView showGridLines="0" zoomScaleNormal="100" zoomScaleSheetLayoutView="100" workbookViewId="0"/>
  </sheetViews>
  <sheetFormatPr defaultColWidth="9" defaultRowHeight="13.5"/>
  <cols>
    <col min="1" max="1" width="4.625" style="1" customWidth="1"/>
    <col min="2" max="2" width="3.125" style="1" customWidth="1"/>
    <col min="3" max="3" width="8.625" style="1" customWidth="1"/>
    <col min="4" max="4" width="9.375" style="3" customWidth="1"/>
    <col min="5" max="5" width="7.75" style="3" customWidth="1"/>
    <col min="6" max="6" width="15.75" style="1" customWidth="1"/>
    <col min="7" max="7" width="12.125" style="1" customWidth="1"/>
    <col min="8" max="8" width="8.625" style="1" customWidth="1"/>
    <col min="9" max="9" width="7.625" style="1" customWidth="1"/>
    <col min="10" max="11" width="8.625" style="1" customWidth="1"/>
    <col min="12" max="12" width="9" style="1"/>
    <col min="13" max="13" width="3.125" style="1" customWidth="1"/>
    <col min="14" max="14" width="8.625" style="1" customWidth="1"/>
    <col min="15" max="15" width="9.375" style="3" customWidth="1"/>
    <col min="16" max="16" width="7.75" style="3" customWidth="1"/>
    <col min="17" max="17" width="15.75" style="1" customWidth="1"/>
    <col min="18" max="18" width="12.125" style="1" customWidth="1"/>
    <col min="19" max="19" width="8.625" style="1" customWidth="1"/>
    <col min="20" max="20" width="7.625" style="1" customWidth="1"/>
    <col min="21" max="22" width="8.625" style="1" customWidth="1"/>
    <col min="23" max="24" width="9" style="1"/>
    <col min="25" max="25" width="9.125" style="1" bestFit="1" customWidth="1"/>
    <col min="26" max="26" width="9.125" style="1" customWidth="1"/>
    <col min="27" max="27" width="9.125" style="1" bestFit="1" customWidth="1"/>
    <col min="28" max="28" width="9.125" style="1" customWidth="1"/>
    <col min="29" max="29" width="9.5" style="1" bestFit="1" customWidth="1"/>
    <col min="30" max="30" width="9.5" style="1" customWidth="1"/>
    <col min="31" max="31" width="9" style="1"/>
    <col min="32" max="32" width="12.25" style="1" bestFit="1" customWidth="1"/>
    <col min="33" max="33" width="9.125" style="1" bestFit="1" customWidth="1"/>
    <col min="34" max="35" width="9.125" style="1" customWidth="1"/>
    <col min="36" max="36" width="12.25" style="1" bestFit="1" customWidth="1"/>
    <col min="37" max="37" width="9.375" style="1" bestFit="1" customWidth="1"/>
    <col min="38" max="39" width="9.125" style="1" customWidth="1"/>
    <col min="40" max="40" width="12.25" style="1" bestFit="1" customWidth="1"/>
    <col min="41" max="41" width="11.375" style="1" bestFit="1" customWidth="1"/>
    <col min="42" max="43" width="9.125" style="1" customWidth="1"/>
    <col min="44" max="44" width="9" style="1"/>
    <col min="45" max="45" width="9.125" style="1" bestFit="1" customWidth="1"/>
    <col min="46" max="47" width="9.125" style="1" customWidth="1"/>
    <col min="48" max="48" width="9.125" style="1" bestFit="1" customWidth="1"/>
    <col min="49" max="50" width="9.125" style="1" customWidth="1"/>
    <col min="51" max="51" width="10.375" style="1" bestFit="1" customWidth="1"/>
    <col min="52" max="53" width="9.125" style="1" customWidth="1"/>
    <col min="54" max="54" width="9.125" style="1" bestFit="1" customWidth="1"/>
    <col min="55" max="16384" width="9" style="1"/>
  </cols>
  <sheetData>
    <row r="1" spans="2:54" ht="16.5" customHeight="1">
      <c r="B1" s="1" t="s">
        <v>315</v>
      </c>
      <c r="X1" s="2" t="s">
        <v>122</v>
      </c>
    </row>
    <row r="2" spans="2:54" ht="16.5" customHeight="1">
      <c r="B2" s="1" t="s">
        <v>304</v>
      </c>
      <c r="D2" s="76"/>
      <c r="M2" s="2" t="s">
        <v>419</v>
      </c>
      <c r="O2" s="76"/>
      <c r="X2" s="127"/>
      <c r="Y2" s="426" t="s">
        <v>182</v>
      </c>
      <c r="Z2" s="426"/>
      <c r="AA2" s="426" t="s">
        <v>183</v>
      </c>
      <c r="AB2" s="426"/>
      <c r="AC2" s="462" t="s">
        <v>184</v>
      </c>
      <c r="AD2" s="462"/>
      <c r="AE2" s="140"/>
      <c r="AF2" s="463" t="s">
        <v>399</v>
      </c>
      <c r="AG2" s="463"/>
      <c r="AH2" s="463"/>
      <c r="AI2" s="463"/>
      <c r="AJ2" s="463" t="s">
        <v>400</v>
      </c>
      <c r="AK2" s="463"/>
      <c r="AL2" s="463"/>
      <c r="AM2" s="463"/>
      <c r="AN2" s="463" t="s">
        <v>185</v>
      </c>
      <c r="AO2" s="463"/>
      <c r="AP2" s="463"/>
      <c r="AQ2" s="463"/>
      <c r="AR2" s="140"/>
      <c r="AS2" s="427" t="s">
        <v>182</v>
      </c>
      <c r="AT2" s="428"/>
      <c r="AU2" s="429"/>
      <c r="AV2" s="427" t="s">
        <v>183</v>
      </c>
      <c r="AW2" s="428"/>
      <c r="AX2" s="429"/>
      <c r="AY2" s="464" t="s">
        <v>184</v>
      </c>
      <c r="AZ2" s="465"/>
      <c r="BA2" s="466"/>
      <c r="BB2" s="461"/>
    </row>
    <row r="3" spans="2:54" ht="54.75" customHeight="1">
      <c r="B3" s="218"/>
      <c r="C3" s="185" t="s">
        <v>113</v>
      </c>
      <c r="D3" s="380" t="s">
        <v>181</v>
      </c>
      <c r="E3" s="124" t="s">
        <v>153</v>
      </c>
      <c r="F3" s="185" t="s">
        <v>111</v>
      </c>
      <c r="G3" s="184" t="s">
        <v>115</v>
      </c>
      <c r="H3" s="37" t="s">
        <v>118</v>
      </c>
      <c r="I3" s="125" t="s">
        <v>151</v>
      </c>
      <c r="J3" s="37" t="s">
        <v>117</v>
      </c>
      <c r="K3" s="165" t="s">
        <v>150</v>
      </c>
      <c r="M3" s="257"/>
      <c r="N3" s="373" t="s">
        <v>113</v>
      </c>
      <c r="O3" s="382" t="s">
        <v>181</v>
      </c>
      <c r="P3" s="378" t="s">
        <v>153</v>
      </c>
      <c r="Q3" s="373" t="s">
        <v>111</v>
      </c>
      <c r="R3" s="373" t="s">
        <v>115</v>
      </c>
      <c r="S3" s="378" t="s">
        <v>118</v>
      </c>
      <c r="T3" s="379" t="s">
        <v>151</v>
      </c>
      <c r="U3" s="378" t="s">
        <v>117</v>
      </c>
      <c r="V3" s="374" t="s">
        <v>150</v>
      </c>
      <c r="X3" s="377" t="s">
        <v>114</v>
      </c>
      <c r="Y3" s="386" t="s">
        <v>420</v>
      </c>
      <c r="Z3" s="386" t="s">
        <v>421</v>
      </c>
      <c r="AA3" s="386" t="s">
        <v>420</v>
      </c>
      <c r="AB3" s="386" t="s">
        <v>421</v>
      </c>
      <c r="AC3" s="386" t="s">
        <v>420</v>
      </c>
      <c r="AD3" s="386" t="s">
        <v>421</v>
      </c>
      <c r="AE3" s="140"/>
      <c r="AF3" s="376" t="s">
        <v>114</v>
      </c>
      <c r="AG3" s="375" t="s">
        <v>420</v>
      </c>
      <c r="AH3" s="375" t="s">
        <v>421</v>
      </c>
      <c r="AI3" s="376" t="s">
        <v>401</v>
      </c>
      <c r="AJ3" s="376" t="s">
        <v>114</v>
      </c>
      <c r="AK3" s="375" t="s">
        <v>420</v>
      </c>
      <c r="AL3" s="375" t="s">
        <v>421</v>
      </c>
      <c r="AM3" s="376" t="s">
        <v>402</v>
      </c>
      <c r="AN3" s="376" t="s">
        <v>114</v>
      </c>
      <c r="AO3" s="375" t="s">
        <v>420</v>
      </c>
      <c r="AP3" s="375" t="s">
        <v>421</v>
      </c>
      <c r="AQ3" s="376" t="s">
        <v>286</v>
      </c>
      <c r="AR3" s="140"/>
      <c r="AS3" s="375" t="s">
        <v>420</v>
      </c>
      <c r="AT3" s="375" t="s">
        <v>421</v>
      </c>
      <c r="AU3" s="376" t="s">
        <v>285</v>
      </c>
      <c r="AV3" s="375" t="s">
        <v>420</v>
      </c>
      <c r="AW3" s="375" t="s">
        <v>421</v>
      </c>
      <c r="AX3" s="376" t="s">
        <v>285</v>
      </c>
      <c r="AY3" s="375" t="s">
        <v>420</v>
      </c>
      <c r="AZ3" s="375" t="s">
        <v>421</v>
      </c>
      <c r="BA3" s="376" t="s">
        <v>285</v>
      </c>
      <c r="BB3" s="461"/>
    </row>
    <row r="4" spans="2:54" s="9" customFormat="1" ht="13.15" customHeight="1">
      <c r="B4" s="430">
        <v>1</v>
      </c>
      <c r="C4" s="479" t="s">
        <v>49</v>
      </c>
      <c r="D4" s="436">
        <v>3426583390</v>
      </c>
      <c r="E4" s="436">
        <v>3765</v>
      </c>
      <c r="F4" s="42" t="s">
        <v>96</v>
      </c>
      <c r="G4" s="69">
        <v>95007252</v>
      </c>
      <c r="H4" s="58">
        <f>IFERROR(G4/D4,"-")</f>
        <v>2.7726525575669705E-2</v>
      </c>
      <c r="I4" s="69">
        <v>1039</v>
      </c>
      <c r="J4" s="58">
        <f>IFERROR(I4/E4,"-")</f>
        <v>0.27596281540504647</v>
      </c>
      <c r="K4" s="166">
        <f>IFERROR(G4/I4,"-")</f>
        <v>91441.051010587107</v>
      </c>
      <c r="M4" s="467">
        <v>1</v>
      </c>
      <c r="N4" s="468" t="s">
        <v>49</v>
      </c>
      <c r="O4" s="469">
        <v>3149372980</v>
      </c>
      <c r="P4" s="469">
        <v>3534</v>
      </c>
      <c r="Q4" s="372" t="s">
        <v>96</v>
      </c>
      <c r="R4" s="235">
        <v>74114588</v>
      </c>
      <c r="S4" s="259">
        <v>2.3533124996836671E-2</v>
      </c>
      <c r="T4" s="235">
        <v>905</v>
      </c>
      <c r="U4" s="259">
        <v>0.25608375778155062</v>
      </c>
      <c r="V4" s="235">
        <v>81894.572375690608</v>
      </c>
      <c r="X4" s="29" t="s">
        <v>49</v>
      </c>
      <c r="Y4" s="128">
        <f>INDEX($H$4:$H$1261,(MATCH(X4,$C$4:$C$1261,0)+16))</f>
        <v>0.18899998607650986</v>
      </c>
      <c r="Z4" s="128">
        <f>INDEX($S$4:$S$1261,(MATCH(X4,$N$4:$N$1261,0)+16))</f>
        <v>0.20617702829215229</v>
      </c>
      <c r="AA4" s="128">
        <f>INDEX($J$4:$J$1261,(MATCH(X4,$C$4:$C$1261,0)+16))</f>
        <v>0.87144754316069062</v>
      </c>
      <c r="AB4" s="128">
        <f>INDEX($U$4:$U$1261,(MATCH(X4,$N$4:$N$1261,0)+16))</f>
        <v>0.86700622524052062</v>
      </c>
      <c r="AC4" s="129">
        <f>INDEX($K$4:$K$1261,(MATCH(X4,$C$4:$C$1261,0)+16))</f>
        <v>197386.22767448949</v>
      </c>
      <c r="AD4" s="129">
        <f>INDEX($V$4:$V$1261,(MATCH(X4,$N$4:$N$1261,0)+16))</f>
        <v>211921.78916449085</v>
      </c>
      <c r="AE4" s="141"/>
      <c r="AF4" s="257" t="str">
        <f>INDEX($X$4:$X$77,MATCH(AG4,Y$4:Y$77,0))</f>
        <v>田尻町</v>
      </c>
      <c r="AG4" s="48">
        <f>LARGE(Y$4:Y$77,ROW(A1))</f>
        <v>0.38083959901045927</v>
      </c>
      <c r="AH4" s="48">
        <f>VLOOKUP(AF4,$X$4:$AD$77,3,FALSE)</f>
        <v>0.13413189463215427</v>
      </c>
      <c r="AI4" s="258">
        <f>(ROUND(AG4,3)-ROUND(AH4,3))*100</f>
        <v>24.7</v>
      </c>
      <c r="AJ4" s="38" t="str">
        <f>INDEX($X$4:$X$77,MATCH(AK4,AA$4:AA$77,0))</f>
        <v>千早赤阪村</v>
      </c>
      <c r="AK4" s="48">
        <f>LARGE(AA$4:AA$77,ROW(A1))</f>
        <v>0.94117647058823528</v>
      </c>
      <c r="AL4" s="48">
        <f>VLOOKUP(AJ4,$X$4:$AD$77,5,FALSE)</f>
        <v>0.82352941176470584</v>
      </c>
      <c r="AM4" s="258">
        <f>(ROUND(AK4,3)-ROUND(AL4,3))*100</f>
        <v>11.7</v>
      </c>
      <c r="AN4" s="38" t="str">
        <f>INDEX($X$4:$X$77,MATCH(AO4,AC$4:AC$77,0))</f>
        <v>高槻市</v>
      </c>
      <c r="AO4" s="49">
        <f>LARGE(AC$4:AC$77,ROW(A1))</f>
        <v>889272.66546762595</v>
      </c>
      <c r="AP4" s="49">
        <f>VLOOKUP(AN4,$X$4:$AD$77,7,FALSE)</f>
        <v>729204.14989733056</v>
      </c>
      <c r="AQ4" s="49">
        <f>ROUND(AO4,0)-ROUND(AP4,0)</f>
        <v>160069</v>
      </c>
      <c r="AR4" s="141"/>
      <c r="AS4" s="48">
        <f>$H$1278</f>
        <v>0.21851986388582814</v>
      </c>
      <c r="AT4" s="48">
        <f>$S$1278</f>
        <v>0.21197887054914705</v>
      </c>
      <c r="AU4" s="385">
        <f>(ROUND(AS4,3)-ROUND(AT4,3))*100</f>
        <v>0.70000000000000062</v>
      </c>
      <c r="AV4" s="48">
        <f>$J$1278</f>
        <v>0.84395668289846648</v>
      </c>
      <c r="AW4" s="48">
        <f>$U$1278</f>
        <v>0.83735654926790659</v>
      </c>
      <c r="AX4" s="385">
        <f>(ROUND(AV4,3)-ROUND(AW4,3))*100</f>
        <v>0.70000000000000062</v>
      </c>
      <c r="AY4" s="182">
        <f>$K$1278</f>
        <v>242007.13761625905</v>
      </c>
      <c r="AZ4" s="49">
        <f>$V$1278</f>
        <v>226015.04565217393</v>
      </c>
      <c r="BA4" s="182">
        <f>ROUND(AY4,0)-ROUND(AZ4,0)</f>
        <v>15992</v>
      </c>
      <c r="BB4" s="49">
        <v>0</v>
      </c>
    </row>
    <row r="5" spans="2:54" s="9" customFormat="1" ht="13.15" customHeight="1">
      <c r="B5" s="470"/>
      <c r="C5" s="480"/>
      <c r="D5" s="439"/>
      <c r="E5" s="437"/>
      <c r="F5" s="43" t="s">
        <v>97</v>
      </c>
      <c r="G5" s="70">
        <v>71123484</v>
      </c>
      <c r="H5" s="59">
        <f>IFERROR(G5/D4,"-")</f>
        <v>2.0756384977398727E-2</v>
      </c>
      <c r="I5" s="70">
        <v>1221</v>
      </c>
      <c r="J5" s="59">
        <f>IFERROR(I5/E4,"-")</f>
        <v>0.32430278884462149</v>
      </c>
      <c r="K5" s="167">
        <f t="shared" ref="K5:K68" si="0">IFERROR(G5/I5,"-")</f>
        <v>58250.191646191648</v>
      </c>
      <c r="M5" s="467"/>
      <c r="N5" s="468"/>
      <c r="O5" s="469"/>
      <c r="P5" s="469"/>
      <c r="Q5" s="372" t="s">
        <v>97</v>
      </c>
      <c r="R5" s="235">
        <v>84510629</v>
      </c>
      <c r="S5" s="259">
        <v>2.6834112547698304E-2</v>
      </c>
      <c r="T5" s="235">
        <v>1147</v>
      </c>
      <c r="U5" s="259">
        <v>0.32456140350877194</v>
      </c>
      <c r="V5" s="235">
        <v>73679.711421098516</v>
      </c>
      <c r="X5" s="29" t="s">
        <v>76</v>
      </c>
      <c r="Y5" s="128">
        <f t="shared" ref="Y5:Y68" si="1">INDEX($H$4:$H$1261,(MATCH(X5,$C$4:$C$1261,0)+16))</f>
        <v>0.17121223131055849</v>
      </c>
      <c r="Z5" s="128">
        <f t="shared" ref="Z5:Z68" si="2">INDEX($S$4:$S$1261,(MATCH(X5,$N$4:$N$1261,0)+16))</f>
        <v>0.20134614558619368</v>
      </c>
      <c r="AA5" s="128">
        <f t="shared" ref="AA5:AA68" si="3">INDEX($J$4:$J$1261,(MATCH(X5,$C$4:$C$1261,0)+16))</f>
        <v>0.87179487179487181</v>
      </c>
      <c r="AB5" s="128">
        <f t="shared" ref="AB5:AB68" si="4">INDEX($U$4:$U$1261,(MATCH(X5,$N$4:$N$1261,0)+16))</f>
        <v>0.85310734463276838</v>
      </c>
      <c r="AC5" s="129">
        <f t="shared" ref="AC5:AC68" si="5">INDEX($K$4:$K$1261,(MATCH(X5,$C$4:$C$1261,0)+16))</f>
        <v>173803.41764705881</v>
      </c>
      <c r="AD5" s="129">
        <f t="shared" ref="AD5:AD68" si="6">INDEX($V$4:$V$1261,(MATCH(X5,$N$4:$N$1261,0)+16))</f>
        <v>183162.72185430463</v>
      </c>
      <c r="AE5" s="141"/>
      <c r="AF5" s="257" t="str">
        <f t="shared" ref="AF5:AF68" si="7">INDEX($X$4:$X$77,MATCH(AG5,Y$4:Y$77,0))</f>
        <v>高槻市</v>
      </c>
      <c r="AG5" s="48">
        <f>LARGE(Y$4:Y$77,ROW(A2))</f>
        <v>0.36660062843754171</v>
      </c>
      <c r="AH5" s="48">
        <f t="shared" ref="AH5:AH68" si="8">VLOOKUP(AF5,$X$4:$AD$77,3,FALSE)</f>
        <v>0.38530158366637951</v>
      </c>
      <c r="AI5" s="258">
        <f t="shared" ref="AI5:AI68" si="9">(ROUND(AG5,3)-ROUND(AH5,3))*100</f>
        <v>-1.8000000000000016</v>
      </c>
      <c r="AJ5" s="38" t="str">
        <f t="shared" ref="AJ5:AJ6" si="10">INDEX($X$4:$X$77,MATCH(AK5,AA$4:AA$77,0))</f>
        <v>天王寺区</v>
      </c>
      <c r="AK5" s="48">
        <f>LARGE(AA$4:AA$77,ROW(A2))</f>
        <v>0.93617021276595747</v>
      </c>
      <c r="AL5" s="48">
        <f t="shared" ref="AL5:AL68" si="11">VLOOKUP(AJ5,$X$4:$AD$77,5,FALSE)</f>
        <v>0.81818181818181823</v>
      </c>
      <c r="AM5" s="258">
        <f t="shared" ref="AM5:AM68" si="12">(ROUND(AK5,3)-ROUND(AL5,3))*100</f>
        <v>11.800000000000011</v>
      </c>
      <c r="AN5" s="38" t="str">
        <f t="shared" ref="AN5:AN68" si="13">INDEX($X$4:$X$77,MATCH(AO5,AC$4:AC$77,0))</f>
        <v>此花区</v>
      </c>
      <c r="AO5" s="49">
        <f>LARGE(AC$4:AC$77,ROW(A2))</f>
        <v>556421.4615384615</v>
      </c>
      <c r="AP5" s="49">
        <f t="shared" ref="AP5:AP68" si="14">VLOOKUP(AN5,$X$4:$AD$77,7,FALSE)</f>
        <v>233683.75862068965</v>
      </c>
      <c r="AQ5" s="49">
        <f t="shared" ref="AQ5:AQ68" si="15">ROUND(AO5,0)-ROUND(AP5,0)</f>
        <v>322737</v>
      </c>
      <c r="AR5" s="141"/>
      <c r="AS5" s="48">
        <f t="shared" ref="AS5:AS68" si="16">$H$1278</f>
        <v>0.21851986388582814</v>
      </c>
      <c r="AT5" s="48">
        <f t="shared" ref="AT5:AT68" si="17">$S$1278</f>
        <v>0.21197887054914705</v>
      </c>
      <c r="AU5" s="385">
        <f t="shared" ref="AU5:AU68" si="18">(ROUND(AS5,3)-ROUND(AT5,3))*100</f>
        <v>0.70000000000000062</v>
      </c>
      <c r="AV5" s="48">
        <f t="shared" ref="AV5:AV68" si="19">$J$1278</f>
        <v>0.84395668289846648</v>
      </c>
      <c r="AW5" s="48">
        <f t="shared" ref="AW5:AW68" si="20">$U$1278</f>
        <v>0.83735654926790659</v>
      </c>
      <c r="AX5" s="385">
        <f t="shared" ref="AX5:AX68" si="21">(ROUND(AV5,3)-ROUND(AW5,3))*100</f>
        <v>0.70000000000000062</v>
      </c>
      <c r="AY5" s="49">
        <f t="shared" ref="AY5:AY68" si="22">$K$1278</f>
        <v>242007.13761625905</v>
      </c>
      <c r="AZ5" s="49">
        <f t="shared" ref="AZ5:AZ68" si="23">$V$1278</f>
        <v>226015.04565217393</v>
      </c>
      <c r="BA5" s="182">
        <f t="shared" ref="BA5:BA68" si="24">ROUND(AY5,0)-ROUND(AZ5,0)</f>
        <v>15992</v>
      </c>
      <c r="BB5" s="49">
        <v>0</v>
      </c>
    </row>
    <row r="6" spans="2:54" s="9" customFormat="1" ht="13.15" customHeight="1">
      <c r="B6" s="470"/>
      <c r="C6" s="480"/>
      <c r="D6" s="459"/>
      <c r="E6" s="437"/>
      <c r="F6" s="44" t="s">
        <v>98</v>
      </c>
      <c r="G6" s="70">
        <v>76336925</v>
      </c>
      <c r="H6" s="59">
        <f>IFERROR(G6/D4,"-")</f>
        <v>2.2277854151391309E-2</v>
      </c>
      <c r="I6" s="70">
        <v>1245</v>
      </c>
      <c r="J6" s="59">
        <f>IFERROR(I6/E4,"-")</f>
        <v>0.33067729083665337</v>
      </c>
      <c r="K6" s="167">
        <f t="shared" si="0"/>
        <v>61314.799196787149</v>
      </c>
      <c r="M6" s="467"/>
      <c r="N6" s="468"/>
      <c r="O6" s="469"/>
      <c r="P6" s="469"/>
      <c r="Q6" s="372" t="s">
        <v>98</v>
      </c>
      <c r="R6" s="235">
        <v>59513427</v>
      </c>
      <c r="S6" s="259">
        <v>1.8896912934078705E-2</v>
      </c>
      <c r="T6" s="235">
        <v>1149</v>
      </c>
      <c r="U6" s="259">
        <v>0.32512733446519526</v>
      </c>
      <c r="V6" s="235">
        <v>51795.845953002608</v>
      </c>
      <c r="X6" s="29" t="s">
        <v>77</v>
      </c>
      <c r="Y6" s="128">
        <f t="shared" si="1"/>
        <v>0.20508144346237511</v>
      </c>
      <c r="Z6" s="128">
        <f t="shared" si="2"/>
        <v>0.19775697858581787</v>
      </c>
      <c r="AA6" s="128">
        <f t="shared" si="3"/>
        <v>0.92452830188679247</v>
      </c>
      <c r="AB6" s="128">
        <f t="shared" si="4"/>
        <v>0.94285714285714284</v>
      </c>
      <c r="AC6" s="129">
        <f t="shared" si="5"/>
        <v>215995.04081632654</v>
      </c>
      <c r="AD6" s="129">
        <f t="shared" si="6"/>
        <v>156947.84848484848</v>
      </c>
      <c r="AE6" s="141"/>
      <c r="AF6" s="257" t="str">
        <f>INDEX($X$4:$X$77,MATCH(AG6,Y$4:Y$77,0))</f>
        <v>河南町</v>
      </c>
      <c r="AG6" s="48">
        <f t="shared" ref="AG6:AG35" si="25">LARGE(Y$4:Y$77,ROW(A3))</f>
        <v>0.33344647736230387</v>
      </c>
      <c r="AH6" s="48">
        <f t="shared" si="8"/>
        <v>0.36093646117089978</v>
      </c>
      <c r="AI6" s="258">
        <f t="shared" si="9"/>
        <v>-2.7999999999999972</v>
      </c>
      <c r="AJ6" s="38" t="str">
        <f t="shared" si="10"/>
        <v>福島区</v>
      </c>
      <c r="AK6" s="48">
        <f t="shared" ref="AK6:AK35" si="26">LARGE(AA$4:AA$77,ROW(A3))</f>
        <v>0.92452830188679247</v>
      </c>
      <c r="AL6" s="48">
        <f t="shared" si="11"/>
        <v>0.94285714285714284</v>
      </c>
      <c r="AM6" s="258">
        <f t="shared" si="12"/>
        <v>-1.7999999999999905</v>
      </c>
      <c r="AN6" s="38" t="str">
        <f t="shared" si="13"/>
        <v>島本町</v>
      </c>
      <c r="AO6" s="49">
        <f t="shared" ref="AO6:AO35" si="27">LARGE(AC$4:AC$77,ROW(A3))</f>
        <v>428496.81081081083</v>
      </c>
      <c r="AP6" s="49">
        <f t="shared" si="14"/>
        <v>642949.77500000002</v>
      </c>
      <c r="AQ6" s="49">
        <f t="shared" si="15"/>
        <v>-214453</v>
      </c>
      <c r="AR6" s="141"/>
      <c r="AS6" s="48">
        <f t="shared" si="16"/>
        <v>0.21851986388582814</v>
      </c>
      <c r="AT6" s="48">
        <f t="shared" si="17"/>
        <v>0.21197887054914705</v>
      </c>
      <c r="AU6" s="385">
        <f t="shared" si="18"/>
        <v>0.70000000000000062</v>
      </c>
      <c r="AV6" s="48">
        <f t="shared" si="19"/>
        <v>0.84395668289846648</v>
      </c>
      <c r="AW6" s="48">
        <f t="shared" si="20"/>
        <v>0.83735654926790659</v>
      </c>
      <c r="AX6" s="385">
        <f t="shared" si="21"/>
        <v>0.70000000000000062</v>
      </c>
      <c r="AY6" s="49">
        <f t="shared" si="22"/>
        <v>242007.13761625905</v>
      </c>
      <c r="AZ6" s="49">
        <f t="shared" si="23"/>
        <v>226015.04565217393</v>
      </c>
      <c r="BA6" s="182">
        <f t="shared" si="24"/>
        <v>15992</v>
      </c>
      <c r="BB6" s="49">
        <v>0</v>
      </c>
    </row>
    <row r="7" spans="2:54" s="9" customFormat="1" ht="13.15" customHeight="1">
      <c r="B7" s="470"/>
      <c r="C7" s="480"/>
      <c r="D7" s="459"/>
      <c r="E7" s="437"/>
      <c r="F7" s="44" t="s">
        <v>99</v>
      </c>
      <c r="G7" s="70">
        <v>8387674</v>
      </c>
      <c r="H7" s="59">
        <f>IFERROR(G7/D4,"-")</f>
        <v>2.4478242743130791E-3</v>
      </c>
      <c r="I7" s="70">
        <v>220</v>
      </c>
      <c r="J7" s="59">
        <f>IFERROR(I7/E4,"-")</f>
        <v>5.8432934926958828E-2</v>
      </c>
      <c r="K7" s="167">
        <f t="shared" si="0"/>
        <v>38125.790909090909</v>
      </c>
      <c r="M7" s="467"/>
      <c r="N7" s="468"/>
      <c r="O7" s="469"/>
      <c r="P7" s="469"/>
      <c r="Q7" s="372" t="s">
        <v>99</v>
      </c>
      <c r="R7" s="235">
        <v>6543218</v>
      </c>
      <c r="S7" s="259">
        <v>2.077625623116891E-3</v>
      </c>
      <c r="T7" s="235">
        <v>214</v>
      </c>
      <c r="U7" s="259">
        <v>6.0554612337294852E-2</v>
      </c>
      <c r="V7" s="235">
        <v>30575.785046728972</v>
      </c>
      <c r="X7" s="29" t="s">
        <v>78</v>
      </c>
      <c r="Y7" s="128">
        <f t="shared" si="1"/>
        <v>0.31914233034801548</v>
      </c>
      <c r="Z7" s="128">
        <f t="shared" si="2"/>
        <v>0.19154790839499605</v>
      </c>
      <c r="AA7" s="128">
        <f t="shared" si="3"/>
        <v>0.89655172413793105</v>
      </c>
      <c r="AB7" s="128">
        <f t="shared" si="4"/>
        <v>1</v>
      </c>
      <c r="AC7" s="129">
        <f t="shared" si="5"/>
        <v>556421.4615384615</v>
      </c>
      <c r="AD7" s="129">
        <f t="shared" si="6"/>
        <v>233683.75862068965</v>
      </c>
      <c r="AE7" s="141"/>
      <c r="AF7" s="257" t="str">
        <f t="shared" si="7"/>
        <v>此花区</v>
      </c>
      <c r="AG7" s="48">
        <f t="shared" si="25"/>
        <v>0.31914233034801548</v>
      </c>
      <c r="AH7" s="48">
        <f t="shared" si="8"/>
        <v>0.19154790839499605</v>
      </c>
      <c r="AI7" s="258">
        <f t="shared" si="9"/>
        <v>12.7</v>
      </c>
      <c r="AJ7" s="38" t="str">
        <f t="shared" ref="AJ7:AJ68" si="28">INDEX($X$4:$X$77,MATCH(AK7,AA$4:AA$77,0))</f>
        <v>東成区</v>
      </c>
      <c r="AK7" s="48">
        <f t="shared" si="26"/>
        <v>0.90821256038647347</v>
      </c>
      <c r="AL7" s="48">
        <f t="shared" si="11"/>
        <v>0.86979166666666663</v>
      </c>
      <c r="AM7" s="258">
        <f t="shared" si="12"/>
        <v>3.8000000000000034</v>
      </c>
      <c r="AN7" s="38" t="str">
        <f t="shared" si="13"/>
        <v>茨木市</v>
      </c>
      <c r="AO7" s="49">
        <f t="shared" si="27"/>
        <v>417837.34375</v>
      </c>
      <c r="AP7" s="49">
        <f t="shared" si="14"/>
        <v>330721.92795883364</v>
      </c>
      <c r="AQ7" s="49">
        <f t="shared" si="15"/>
        <v>87115</v>
      </c>
      <c r="AR7" s="141"/>
      <c r="AS7" s="48">
        <f t="shared" si="16"/>
        <v>0.21851986388582814</v>
      </c>
      <c r="AT7" s="48">
        <f t="shared" si="17"/>
        <v>0.21197887054914705</v>
      </c>
      <c r="AU7" s="385">
        <f t="shared" si="18"/>
        <v>0.70000000000000062</v>
      </c>
      <c r="AV7" s="48">
        <f t="shared" si="19"/>
        <v>0.84395668289846648</v>
      </c>
      <c r="AW7" s="48">
        <f t="shared" si="20"/>
        <v>0.83735654926790659</v>
      </c>
      <c r="AX7" s="385">
        <f t="shared" si="21"/>
        <v>0.70000000000000062</v>
      </c>
      <c r="AY7" s="49">
        <f t="shared" si="22"/>
        <v>242007.13761625905</v>
      </c>
      <c r="AZ7" s="49">
        <f t="shared" si="23"/>
        <v>226015.04565217393</v>
      </c>
      <c r="BA7" s="182">
        <f t="shared" si="24"/>
        <v>15992</v>
      </c>
      <c r="BB7" s="49">
        <v>0</v>
      </c>
    </row>
    <row r="8" spans="2:54" s="9" customFormat="1" ht="13.15" customHeight="1">
      <c r="B8" s="470"/>
      <c r="C8" s="480"/>
      <c r="D8" s="459"/>
      <c r="E8" s="437"/>
      <c r="F8" s="44" t="s">
        <v>100</v>
      </c>
      <c r="G8" s="70">
        <v>64437018</v>
      </c>
      <c r="H8" s="59">
        <f>IFERROR(G8/D4,"-")</f>
        <v>1.8805034247247665E-2</v>
      </c>
      <c r="I8" s="70">
        <v>1554</v>
      </c>
      <c r="J8" s="59">
        <f>IFERROR(I8/E4,"-")</f>
        <v>0.41274900398406372</v>
      </c>
      <c r="K8" s="167">
        <f t="shared" si="0"/>
        <v>41465.262548262552</v>
      </c>
      <c r="M8" s="467"/>
      <c r="N8" s="468"/>
      <c r="O8" s="469"/>
      <c r="P8" s="469"/>
      <c r="Q8" s="372" t="s">
        <v>100</v>
      </c>
      <c r="R8" s="235">
        <v>68156763</v>
      </c>
      <c r="S8" s="259">
        <v>2.1641375420703584E-2</v>
      </c>
      <c r="T8" s="235">
        <v>1432</v>
      </c>
      <c r="U8" s="259">
        <v>0.4052065647990945</v>
      </c>
      <c r="V8" s="235">
        <v>47595.504888268159</v>
      </c>
      <c r="X8" s="29" t="s">
        <v>79</v>
      </c>
      <c r="Y8" s="128">
        <f t="shared" si="1"/>
        <v>0.23813029450190099</v>
      </c>
      <c r="Z8" s="128">
        <f t="shared" si="2"/>
        <v>0.22473119091630853</v>
      </c>
      <c r="AA8" s="128">
        <f t="shared" si="3"/>
        <v>0.88709677419354838</v>
      </c>
      <c r="AB8" s="128">
        <f t="shared" si="4"/>
        <v>0.86274509803921573</v>
      </c>
      <c r="AC8" s="129">
        <f t="shared" si="5"/>
        <v>169578.25454545455</v>
      </c>
      <c r="AD8" s="129">
        <f t="shared" si="6"/>
        <v>371964.75</v>
      </c>
      <c r="AE8" s="141"/>
      <c r="AF8" s="257" t="str">
        <f t="shared" si="7"/>
        <v>泉南市</v>
      </c>
      <c r="AG8" s="48">
        <f t="shared" si="25"/>
        <v>0.31290509278692225</v>
      </c>
      <c r="AH8" s="48">
        <f t="shared" si="8"/>
        <v>0.1374192400609397</v>
      </c>
      <c r="AI8" s="258">
        <f t="shared" si="9"/>
        <v>17.599999999999998</v>
      </c>
      <c r="AJ8" s="38" t="str">
        <f t="shared" si="28"/>
        <v>泉大津市</v>
      </c>
      <c r="AK8" s="48">
        <f t="shared" si="26"/>
        <v>0.90370370370370368</v>
      </c>
      <c r="AL8" s="48">
        <f t="shared" si="11"/>
        <v>0.86524822695035464</v>
      </c>
      <c r="AM8" s="258">
        <f t="shared" si="12"/>
        <v>3.9000000000000035</v>
      </c>
      <c r="AN8" s="38" t="str">
        <f t="shared" si="13"/>
        <v>大東市</v>
      </c>
      <c r="AO8" s="49">
        <f t="shared" si="27"/>
        <v>341483.44954128441</v>
      </c>
      <c r="AP8" s="49">
        <f t="shared" si="14"/>
        <v>209250.55670103093</v>
      </c>
      <c r="AQ8" s="49">
        <f t="shared" si="15"/>
        <v>132232</v>
      </c>
      <c r="AR8" s="141"/>
      <c r="AS8" s="48">
        <f t="shared" si="16"/>
        <v>0.21851986388582814</v>
      </c>
      <c r="AT8" s="48">
        <f t="shared" si="17"/>
        <v>0.21197887054914705</v>
      </c>
      <c r="AU8" s="385">
        <f t="shared" si="18"/>
        <v>0.70000000000000062</v>
      </c>
      <c r="AV8" s="48">
        <f t="shared" si="19"/>
        <v>0.84395668289846648</v>
      </c>
      <c r="AW8" s="48">
        <f t="shared" si="20"/>
        <v>0.83735654926790659</v>
      </c>
      <c r="AX8" s="385">
        <f t="shared" si="21"/>
        <v>0.70000000000000062</v>
      </c>
      <c r="AY8" s="49">
        <f t="shared" si="22"/>
        <v>242007.13761625905</v>
      </c>
      <c r="AZ8" s="49">
        <f t="shared" si="23"/>
        <v>226015.04565217393</v>
      </c>
      <c r="BA8" s="182">
        <f t="shared" si="24"/>
        <v>15992</v>
      </c>
      <c r="BB8" s="49">
        <v>0</v>
      </c>
    </row>
    <row r="9" spans="2:54" s="9" customFormat="1" ht="13.15" customHeight="1">
      <c r="B9" s="470"/>
      <c r="C9" s="480"/>
      <c r="D9" s="459"/>
      <c r="E9" s="437"/>
      <c r="F9" s="44" t="s">
        <v>101</v>
      </c>
      <c r="G9" s="70">
        <v>114103413</v>
      </c>
      <c r="H9" s="59">
        <f>IFERROR(G9/D4,"-")</f>
        <v>3.3299470642680025E-2</v>
      </c>
      <c r="I9" s="70">
        <v>1720</v>
      </c>
      <c r="J9" s="59">
        <f>IFERROR(I9/E4,"-")</f>
        <v>0.45683930942895085</v>
      </c>
      <c r="K9" s="167">
        <f t="shared" si="0"/>
        <v>66339.193604651169</v>
      </c>
      <c r="M9" s="467"/>
      <c r="N9" s="468"/>
      <c r="O9" s="469"/>
      <c r="P9" s="469"/>
      <c r="Q9" s="372" t="s">
        <v>101</v>
      </c>
      <c r="R9" s="235">
        <v>116987984</v>
      </c>
      <c r="S9" s="259">
        <v>3.7146436685311243E-2</v>
      </c>
      <c r="T9" s="235">
        <v>1581</v>
      </c>
      <c r="U9" s="259">
        <v>0.44736842105263158</v>
      </c>
      <c r="V9" s="235">
        <v>73996.194813409238</v>
      </c>
      <c r="X9" s="29" t="s">
        <v>80</v>
      </c>
      <c r="Y9" s="128">
        <f t="shared" si="1"/>
        <v>0.21813230108557247</v>
      </c>
      <c r="Z9" s="128">
        <f t="shared" si="2"/>
        <v>0.13978979045931347</v>
      </c>
      <c r="AA9" s="128">
        <f t="shared" si="3"/>
        <v>0.90140845070422537</v>
      </c>
      <c r="AB9" s="128">
        <f t="shared" si="4"/>
        <v>0.87179487179487181</v>
      </c>
      <c r="AC9" s="129">
        <f t="shared" si="5"/>
        <v>246418.5390625</v>
      </c>
      <c r="AD9" s="129">
        <f t="shared" si="6"/>
        <v>149833.7794117647</v>
      </c>
      <c r="AE9" s="141"/>
      <c r="AF9" s="257" t="str">
        <f t="shared" si="7"/>
        <v>堺市美原区</v>
      </c>
      <c r="AG9" s="48">
        <f t="shared" si="25"/>
        <v>0.30472213009660531</v>
      </c>
      <c r="AH9" s="48">
        <f t="shared" si="8"/>
        <v>6.6808677873761921E-2</v>
      </c>
      <c r="AI9" s="258">
        <f t="shared" si="9"/>
        <v>23.799999999999997</v>
      </c>
      <c r="AJ9" s="38" t="str">
        <f t="shared" si="28"/>
        <v>港区</v>
      </c>
      <c r="AK9" s="48">
        <f t="shared" si="26"/>
        <v>0.90140845070422537</v>
      </c>
      <c r="AL9" s="48">
        <f t="shared" si="11"/>
        <v>0.87179487179487181</v>
      </c>
      <c r="AM9" s="258">
        <f t="shared" si="12"/>
        <v>2.9000000000000026</v>
      </c>
      <c r="AN9" s="38" t="str">
        <f t="shared" si="13"/>
        <v>堺市美原区</v>
      </c>
      <c r="AO9" s="49">
        <f t="shared" si="27"/>
        <v>320907.78048780491</v>
      </c>
      <c r="AP9" s="49">
        <f t="shared" si="14"/>
        <v>79533.46428571429</v>
      </c>
      <c r="AQ9" s="49">
        <f t="shared" si="15"/>
        <v>241375</v>
      </c>
      <c r="AR9" s="141"/>
      <c r="AS9" s="48">
        <f t="shared" si="16"/>
        <v>0.21851986388582814</v>
      </c>
      <c r="AT9" s="48">
        <f t="shared" si="17"/>
        <v>0.21197887054914705</v>
      </c>
      <c r="AU9" s="385">
        <f t="shared" si="18"/>
        <v>0.70000000000000062</v>
      </c>
      <c r="AV9" s="48">
        <f t="shared" si="19"/>
        <v>0.84395668289846648</v>
      </c>
      <c r="AW9" s="48">
        <f t="shared" si="20"/>
        <v>0.83735654926790659</v>
      </c>
      <c r="AX9" s="385">
        <f t="shared" si="21"/>
        <v>0.70000000000000062</v>
      </c>
      <c r="AY9" s="49">
        <f t="shared" si="22"/>
        <v>242007.13761625905</v>
      </c>
      <c r="AZ9" s="49">
        <f t="shared" si="23"/>
        <v>226015.04565217393</v>
      </c>
      <c r="BA9" s="182">
        <f t="shared" si="24"/>
        <v>15992</v>
      </c>
      <c r="BB9" s="49">
        <v>0</v>
      </c>
    </row>
    <row r="10" spans="2:54" s="9" customFormat="1" ht="13.15" customHeight="1">
      <c r="B10" s="470"/>
      <c r="C10" s="480"/>
      <c r="D10" s="459"/>
      <c r="E10" s="437"/>
      <c r="F10" s="44" t="s">
        <v>102</v>
      </c>
      <c r="G10" s="70">
        <v>103991052</v>
      </c>
      <c r="H10" s="59">
        <f>IFERROR(G10/D4,"-")</f>
        <v>3.0348320809434615E-2</v>
      </c>
      <c r="I10" s="70">
        <v>644</v>
      </c>
      <c r="J10" s="59">
        <f>IFERROR(I10/E4,"-")</f>
        <v>0.17104913678618858</v>
      </c>
      <c r="K10" s="167">
        <f t="shared" si="0"/>
        <v>161476.78881987577</v>
      </c>
      <c r="M10" s="467"/>
      <c r="N10" s="468"/>
      <c r="O10" s="469"/>
      <c r="P10" s="469"/>
      <c r="Q10" s="372" t="s">
        <v>102</v>
      </c>
      <c r="R10" s="235">
        <v>123177770</v>
      </c>
      <c r="S10" s="259">
        <v>3.9111839335079328E-2</v>
      </c>
      <c r="T10" s="235">
        <v>594</v>
      </c>
      <c r="U10" s="259">
        <v>0.16808149405772496</v>
      </c>
      <c r="V10" s="235">
        <v>207369.98316498316</v>
      </c>
      <c r="X10" s="29" t="s">
        <v>81</v>
      </c>
      <c r="Y10" s="128">
        <f t="shared" si="1"/>
        <v>0.19855580617156421</v>
      </c>
      <c r="Z10" s="128">
        <f t="shared" si="2"/>
        <v>0.17723921925035777</v>
      </c>
      <c r="AA10" s="128">
        <f t="shared" si="3"/>
        <v>0.84331797235023043</v>
      </c>
      <c r="AB10" s="128">
        <f t="shared" si="4"/>
        <v>0.8539325842696629</v>
      </c>
      <c r="AC10" s="129">
        <f t="shared" si="5"/>
        <v>252757.07103825136</v>
      </c>
      <c r="AD10" s="129">
        <f t="shared" si="6"/>
        <v>172076.57894736843</v>
      </c>
      <c r="AE10" s="141"/>
      <c r="AF10" s="257" t="str">
        <f t="shared" si="7"/>
        <v>茨木市</v>
      </c>
      <c r="AG10" s="48">
        <f t="shared" si="25"/>
        <v>0.29801407457613249</v>
      </c>
      <c r="AH10" s="48">
        <f t="shared" si="8"/>
        <v>0.23440852081339592</v>
      </c>
      <c r="AI10" s="258">
        <f t="shared" si="9"/>
        <v>6.3999999999999977</v>
      </c>
      <c r="AJ10" s="38" t="str">
        <f t="shared" si="28"/>
        <v>生野区</v>
      </c>
      <c r="AK10" s="48">
        <f t="shared" si="26"/>
        <v>0.89795918367346939</v>
      </c>
      <c r="AL10" s="48">
        <f t="shared" si="11"/>
        <v>0.88275862068965516</v>
      </c>
      <c r="AM10" s="258">
        <f t="shared" si="12"/>
        <v>1.5000000000000013</v>
      </c>
      <c r="AN10" s="38" t="str">
        <f t="shared" si="13"/>
        <v>北区</v>
      </c>
      <c r="AO10" s="49">
        <f t="shared" si="27"/>
        <v>310166.92682926828</v>
      </c>
      <c r="AP10" s="49">
        <f t="shared" si="14"/>
        <v>171866.20547945207</v>
      </c>
      <c r="AQ10" s="49">
        <f t="shared" si="15"/>
        <v>138301</v>
      </c>
      <c r="AR10" s="141"/>
      <c r="AS10" s="48">
        <f t="shared" si="16"/>
        <v>0.21851986388582814</v>
      </c>
      <c r="AT10" s="48">
        <f t="shared" si="17"/>
        <v>0.21197887054914705</v>
      </c>
      <c r="AU10" s="385">
        <f t="shared" si="18"/>
        <v>0.70000000000000062</v>
      </c>
      <c r="AV10" s="48">
        <f t="shared" si="19"/>
        <v>0.84395668289846648</v>
      </c>
      <c r="AW10" s="48">
        <f t="shared" si="20"/>
        <v>0.83735654926790659</v>
      </c>
      <c r="AX10" s="385">
        <f t="shared" si="21"/>
        <v>0.70000000000000062</v>
      </c>
      <c r="AY10" s="49">
        <f t="shared" si="22"/>
        <v>242007.13761625905</v>
      </c>
      <c r="AZ10" s="49">
        <f t="shared" si="23"/>
        <v>226015.04565217393</v>
      </c>
      <c r="BA10" s="182">
        <f t="shared" si="24"/>
        <v>15992</v>
      </c>
      <c r="BB10" s="49">
        <v>0</v>
      </c>
    </row>
    <row r="11" spans="2:54" s="9" customFormat="1" ht="13.15" customHeight="1">
      <c r="B11" s="470"/>
      <c r="C11" s="480"/>
      <c r="D11" s="459"/>
      <c r="E11" s="437"/>
      <c r="F11" s="44" t="s">
        <v>112</v>
      </c>
      <c r="G11" s="70">
        <v>18948</v>
      </c>
      <c r="H11" s="59">
        <f>IFERROR(G11/D4,"-")</f>
        <v>5.5297063702862342E-6</v>
      </c>
      <c r="I11" s="70">
        <v>5</v>
      </c>
      <c r="J11" s="59">
        <f>IFERROR(I11/E4,"-")</f>
        <v>1.3280212483399733E-3</v>
      </c>
      <c r="K11" s="167">
        <f t="shared" si="0"/>
        <v>3789.6</v>
      </c>
      <c r="M11" s="467"/>
      <c r="N11" s="468"/>
      <c r="O11" s="469"/>
      <c r="P11" s="469"/>
      <c r="Q11" s="372" t="s">
        <v>112</v>
      </c>
      <c r="R11" s="235">
        <v>25967</v>
      </c>
      <c r="S11" s="259">
        <v>8.2451332899922195E-6</v>
      </c>
      <c r="T11" s="235">
        <v>3</v>
      </c>
      <c r="U11" s="259">
        <v>8.4889643463497452E-4</v>
      </c>
      <c r="V11" s="235">
        <v>8655.6666666666661</v>
      </c>
      <c r="X11" s="29" t="s">
        <v>50</v>
      </c>
      <c r="Y11" s="128">
        <f t="shared" si="1"/>
        <v>0.22618815035228645</v>
      </c>
      <c r="Z11" s="128">
        <f t="shared" si="2"/>
        <v>0.1933565672781683</v>
      </c>
      <c r="AA11" s="128">
        <f t="shared" si="3"/>
        <v>0.93617021276595747</v>
      </c>
      <c r="AB11" s="128">
        <f t="shared" si="4"/>
        <v>0.81818181818181823</v>
      </c>
      <c r="AC11" s="129">
        <f t="shared" si="5"/>
        <v>230600.77272727274</v>
      </c>
      <c r="AD11" s="129">
        <f t="shared" si="6"/>
        <v>229732.66666666666</v>
      </c>
      <c r="AE11" s="141"/>
      <c r="AF11" s="257" t="str">
        <f t="shared" si="7"/>
        <v>大東市</v>
      </c>
      <c r="AG11" s="48">
        <f t="shared" si="25"/>
        <v>0.29558052602201124</v>
      </c>
      <c r="AH11" s="48">
        <f t="shared" si="8"/>
        <v>0.21267332558806223</v>
      </c>
      <c r="AI11" s="258">
        <f t="shared" si="9"/>
        <v>8.2999999999999989</v>
      </c>
      <c r="AJ11" s="38" t="str">
        <f t="shared" si="28"/>
        <v>住吉区</v>
      </c>
      <c r="AK11" s="48">
        <f t="shared" si="26"/>
        <v>0.89690721649484539</v>
      </c>
      <c r="AL11" s="48">
        <f t="shared" si="11"/>
        <v>0.84469696969696972</v>
      </c>
      <c r="AM11" s="258">
        <f t="shared" si="12"/>
        <v>5.2000000000000046</v>
      </c>
      <c r="AN11" s="38" t="str">
        <f t="shared" si="13"/>
        <v>太子町</v>
      </c>
      <c r="AO11" s="49">
        <f t="shared" si="27"/>
        <v>297707.5</v>
      </c>
      <c r="AP11" s="49">
        <f t="shared" si="14"/>
        <v>305882</v>
      </c>
      <c r="AQ11" s="49">
        <f t="shared" si="15"/>
        <v>-8174</v>
      </c>
      <c r="AR11" s="141"/>
      <c r="AS11" s="48">
        <f t="shared" si="16"/>
        <v>0.21851986388582814</v>
      </c>
      <c r="AT11" s="48">
        <f t="shared" si="17"/>
        <v>0.21197887054914705</v>
      </c>
      <c r="AU11" s="385">
        <f t="shared" si="18"/>
        <v>0.70000000000000062</v>
      </c>
      <c r="AV11" s="48">
        <f t="shared" si="19"/>
        <v>0.84395668289846648</v>
      </c>
      <c r="AW11" s="48">
        <f t="shared" si="20"/>
        <v>0.83735654926790659</v>
      </c>
      <c r="AX11" s="385">
        <f t="shared" si="21"/>
        <v>0.70000000000000062</v>
      </c>
      <c r="AY11" s="49">
        <f t="shared" si="22"/>
        <v>242007.13761625905</v>
      </c>
      <c r="AZ11" s="49">
        <f t="shared" si="23"/>
        <v>226015.04565217393</v>
      </c>
      <c r="BA11" s="182">
        <f t="shared" si="24"/>
        <v>15992</v>
      </c>
      <c r="BB11" s="49">
        <v>0</v>
      </c>
    </row>
    <row r="12" spans="2:54" s="9" customFormat="1" ht="13.15" customHeight="1">
      <c r="B12" s="470"/>
      <c r="C12" s="480"/>
      <c r="D12" s="459"/>
      <c r="E12" s="437"/>
      <c r="F12" s="44" t="s">
        <v>103</v>
      </c>
      <c r="G12" s="70">
        <v>677443</v>
      </c>
      <c r="H12" s="59">
        <f>IFERROR(G12/D4,"-")</f>
        <v>1.9770217820381134E-4</v>
      </c>
      <c r="I12" s="70">
        <v>44</v>
      </c>
      <c r="J12" s="59">
        <f>IFERROR(I12/E4,"-")</f>
        <v>1.1686586985391767E-2</v>
      </c>
      <c r="K12" s="167">
        <f t="shared" si="0"/>
        <v>15396.431818181818</v>
      </c>
      <c r="M12" s="467"/>
      <c r="N12" s="468"/>
      <c r="O12" s="469"/>
      <c r="P12" s="469"/>
      <c r="Q12" s="372" t="s">
        <v>103</v>
      </c>
      <c r="R12" s="235">
        <v>865628</v>
      </c>
      <c r="S12" s="259">
        <v>2.7485725110907634E-4</v>
      </c>
      <c r="T12" s="235">
        <v>44</v>
      </c>
      <c r="U12" s="259">
        <v>1.2450481041312959E-2</v>
      </c>
      <c r="V12" s="235">
        <v>19673.363636363636</v>
      </c>
      <c r="X12" s="29" t="s">
        <v>82</v>
      </c>
      <c r="Y12" s="128">
        <f t="shared" si="1"/>
        <v>0.16363207561436455</v>
      </c>
      <c r="Z12" s="128">
        <f t="shared" si="2"/>
        <v>0.12655885586141524</v>
      </c>
      <c r="AA12" s="128">
        <f t="shared" si="3"/>
        <v>0.87671232876712324</v>
      </c>
      <c r="AB12" s="128">
        <f t="shared" si="4"/>
        <v>0.83116883116883122</v>
      </c>
      <c r="AC12" s="129">
        <f t="shared" si="5"/>
        <v>177521.140625</v>
      </c>
      <c r="AD12" s="129">
        <f t="shared" si="6"/>
        <v>129590.96875</v>
      </c>
      <c r="AE12" s="141"/>
      <c r="AF12" s="257" t="str">
        <f t="shared" si="7"/>
        <v>島本町</v>
      </c>
      <c r="AG12" s="48">
        <f t="shared" si="25"/>
        <v>0.27831125627277986</v>
      </c>
      <c r="AH12" s="48">
        <f t="shared" si="8"/>
        <v>0.40084856544387393</v>
      </c>
      <c r="AI12" s="258">
        <f t="shared" si="9"/>
        <v>-12.3</v>
      </c>
      <c r="AJ12" s="38" t="str">
        <f t="shared" si="28"/>
        <v>高槻市</v>
      </c>
      <c r="AK12" s="48">
        <f t="shared" si="26"/>
        <v>0.89677419354838706</v>
      </c>
      <c r="AL12" s="48">
        <f t="shared" si="11"/>
        <v>0.86500888099467144</v>
      </c>
      <c r="AM12" s="258">
        <f t="shared" si="12"/>
        <v>3.2000000000000028</v>
      </c>
      <c r="AN12" s="38" t="str">
        <f t="shared" si="13"/>
        <v>枚方市</v>
      </c>
      <c r="AO12" s="49">
        <f t="shared" si="27"/>
        <v>296103.67788461538</v>
      </c>
      <c r="AP12" s="49">
        <f t="shared" si="14"/>
        <v>243340.47852760737</v>
      </c>
      <c r="AQ12" s="49">
        <f t="shared" si="15"/>
        <v>52764</v>
      </c>
      <c r="AR12" s="141"/>
      <c r="AS12" s="48">
        <f t="shared" si="16"/>
        <v>0.21851986388582814</v>
      </c>
      <c r="AT12" s="48">
        <f t="shared" si="17"/>
        <v>0.21197887054914705</v>
      </c>
      <c r="AU12" s="385">
        <f t="shared" si="18"/>
        <v>0.70000000000000062</v>
      </c>
      <c r="AV12" s="48">
        <f t="shared" si="19"/>
        <v>0.84395668289846648</v>
      </c>
      <c r="AW12" s="48">
        <f t="shared" si="20"/>
        <v>0.83735654926790659</v>
      </c>
      <c r="AX12" s="385">
        <f t="shared" si="21"/>
        <v>0.70000000000000062</v>
      </c>
      <c r="AY12" s="49">
        <f t="shared" si="22"/>
        <v>242007.13761625905</v>
      </c>
      <c r="AZ12" s="49">
        <f t="shared" si="23"/>
        <v>226015.04565217393</v>
      </c>
      <c r="BA12" s="182">
        <f t="shared" si="24"/>
        <v>15992</v>
      </c>
      <c r="BB12" s="49">
        <v>0</v>
      </c>
    </row>
    <row r="13" spans="2:54" s="9" customFormat="1" ht="13.15" customHeight="1">
      <c r="B13" s="470"/>
      <c r="C13" s="480"/>
      <c r="D13" s="459"/>
      <c r="E13" s="437"/>
      <c r="F13" s="44" t="s">
        <v>104</v>
      </c>
      <c r="G13" s="70">
        <v>5799143</v>
      </c>
      <c r="H13" s="59">
        <f>IFERROR(G13/D4,"-")</f>
        <v>1.6923980361674489E-3</v>
      </c>
      <c r="I13" s="70">
        <v>247</v>
      </c>
      <c r="J13" s="59">
        <f>IFERROR(I13/E4,"-")</f>
        <v>6.5604249667994691E-2</v>
      </c>
      <c r="K13" s="167">
        <f t="shared" si="0"/>
        <v>23478.311740890687</v>
      </c>
      <c r="M13" s="467"/>
      <c r="N13" s="468"/>
      <c r="O13" s="469"/>
      <c r="P13" s="469"/>
      <c r="Q13" s="372" t="s">
        <v>104</v>
      </c>
      <c r="R13" s="235">
        <v>2950900</v>
      </c>
      <c r="S13" s="259">
        <v>9.3698016041275623E-4</v>
      </c>
      <c r="T13" s="235">
        <v>193</v>
      </c>
      <c r="U13" s="259">
        <v>5.461233729485003E-2</v>
      </c>
      <c r="V13" s="235">
        <v>15289.637305699482</v>
      </c>
      <c r="X13" s="29" t="s">
        <v>51</v>
      </c>
      <c r="Y13" s="128">
        <f t="shared" si="1"/>
        <v>0.14358767982812834</v>
      </c>
      <c r="Z13" s="128">
        <f t="shared" si="2"/>
        <v>0.2651290287566086</v>
      </c>
      <c r="AA13" s="128">
        <f t="shared" si="3"/>
        <v>0.81767955801104975</v>
      </c>
      <c r="AB13" s="128">
        <f t="shared" si="4"/>
        <v>0.87662337662337664</v>
      </c>
      <c r="AC13" s="129">
        <f t="shared" si="5"/>
        <v>108642.73648648648</v>
      </c>
      <c r="AD13" s="129">
        <f t="shared" si="6"/>
        <v>270130.08888888889</v>
      </c>
      <c r="AE13" s="141"/>
      <c r="AF13" s="257" t="str">
        <f t="shared" si="7"/>
        <v>西成区</v>
      </c>
      <c r="AG13" s="48">
        <f t="shared" si="25"/>
        <v>0.26961974463511484</v>
      </c>
      <c r="AH13" s="48">
        <f t="shared" si="8"/>
        <v>0.2151863070781746</v>
      </c>
      <c r="AI13" s="258">
        <f t="shared" si="9"/>
        <v>5.5000000000000018</v>
      </c>
      <c r="AJ13" s="38" t="str">
        <f t="shared" si="28"/>
        <v>此花区</v>
      </c>
      <c r="AK13" s="48">
        <f t="shared" si="26"/>
        <v>0.89655172413793105</v>
      </c>
      <c r="AL13" s="48">
        <f t="shared" si="11"/>
        <v>1</v>
      </c>
      <c r="AM13" s="258">
        <f t="shared" si="12"/>
        <v>-10.299999999999997</v>
      </c>
      <c r="AN13" s="38" t="str">
        <f t="shared" si="13"/>
        <v>泉南市</v>
      </c>
      <c r="AO13" s="49">
        <f t="shared" si="27"/>
        <v>288015.65454545454</v>
      </c>
      <c r="AP13" s="49">
        <f t="shared" si="14"/>
        <v>108139.93333333333</v>
      </c>
      <c r="AQ13" s="49">
        <f t="shared" si="15"/>
        <v>179876</v>
      </c>
      <c r="AR13" s="141"/>
      <c r="AS13" s="48">
        <f t="shared" si="16"/>
        <v>0.21851986388582814</v>
      </c>
      <c r="AT13" s="48">
        <f t="shared" si="17"/>
        <v>0.21197887054914705</v>
      </c>
      <c r="AU13" s="385">
        <f t="shared" si="18"/>
        <v>0.70000000000000062</v>
      </c>
      <c r="AV13" s="48">
        <f t="shared" si="19"/>
        <v>0.84395668289846648</v>
      </c>
      <c r="AW13" s="48">
        <f t="shared" si="20"/>
        <v>0.83735654926790659</v>
      </c>
      <c r="AX13" s="385">
        <f t="shared" si="21"/>
        <v>0.70000000000000062</v>
      </c>
      <c r="AY13" s="49">
        <f t="shared" si="22"/>
        <v>242007.13761625905</v>
      </c>
      <c r="AZ13" s="49">
        <f t="shared" si="23"/>
        <v>226015.04565217393</v>
      </c>
      <c r="BA13" s="182">
        <f t="shared" si="24"/>
        <v>15992</v>
      </c>
      <c r="BB13" s="49">
        <v>0</v>
      </c>
    </row>
    <row r="14" spans="2:54" s="9" customFormat="1" ht="13.15" customHeight="1">
      <c r="B14" s="470"/>
      <c r="C14" s="480"/>
      <c r="D14" s="459"/>
      <c r="E14" s="437"/>
      <c r="F14" s="44" t="s">
        <v>105</v>
      </c>
      <c r="G14" s="70">
        <v>1340986</v>
      </c>
      <c r="H14" s="59">
        <f>IFERROR(G14/D4,"-")</f>
        <v>3.9134783759049274E-4</v>
      </c>
      <c r="I14" s="70">
        <v>55</v>
      </c>
      <c r="J14" s="59">
        <f>IFERROR(I14/E4,"-")</f>
        <v>1.4608233731739707E-2</v>
      </c>
      <c r="K14" s="167">
        <f t="shared" si="0"/>
        <v>24381.563636363637</v>
      </c>
      <c r="M14" s="467"/>
      <c r="N14" s="468"/>
      <c r="O14" s="469"/>
      <c r="P14" s="469"/>
      <c r="Q14" s="372" t="s">
        <v>105</v>
      </c>
      <c r="R14" s="235">
        <v>1971342</v>
      </c>
      <c r="S14" s="259">
        <v>6.2594745446758744E-4</v>
      </c>
      <c r="T14" s="235">
        <v>45</v>
      </c>
      <c r="U14" s="259">
        <v>1.2733446519524618E-2</v>
      </c>
      <c r="V14" s="235">
        <v>43807.6</v>
      </c>
      <c r="X14" s="29" t="s">
        <v>52</v>
      </c>
      <c r="Y14" s="128">
        <f t="shared" si="1"/>
        <v>0.17306459595954787</v>
      </c>
      <c r="Z14" s="128">
        <f t="shared" si="2"/>
        <v>0.21029774032393073</v>
      </c>
      <c r="AA14" s="128">
        <f t="shared" si="3"/>
        <v>0.86688311688311692</v>
      </c>
      <c r="AB14" s="128">
        <f t="shared" si="4"/>
        <v>0.85984848484848486</v>
      </c>
      <c r="AC14" s="129">
        <f t="shared" si="5"/>
        <v>177030.78277153557</v>
      </c>
      <c r="AD14" s="129">
        <f t="shared" si="6"/>
        <v>210739.09691629955</v>
      </c>
      <c r="AE14" s="141"/>
      <c r="AF14" s="257" t="str">
        <f t="shared" si="7"/>
        <v>松原市</v>
      </c>
      <c r="AG14" s="48">
        <f t="shared" si="25"/>
        <v>0.26764423962752026</v>
      </c>
      <c r="AH14" s="48">
        <f t="shared" si="8"/>
        <v>0.1709554294694032</v>
      </c>
      <c r="AI14" s="258">
        <f t="shared" si="9"/>
        <v>9.7000000000000011</v>
      </c>
      <c r="AJ14" s="38" t="str">
        <f t="shared" si="28"/>
        <v>藤井寺市</v>
      </c>
      <c r="AK14" s="48">
        <f t="shared" si="26"/>
        <v>0.89583333333333337</v>
      </c>
      <c r="AL14" s="48">
        <f t="shared" si="11"/>
        <v>0.87769784172661869</v>
      </c>
      <c r="AM14" s="258">
        <f t="shared" si="12"/>
        <v>1.8000000000000016</v>
      </c>
      <c r="AN14" s="38" t="str">
        <f t="shared" si="13"/>
        <v>松原市</v>
      </c>
      <c r="AO14" s="49">
        <f t="shared" si="27"/>
        <v>283510.96491228067</v>
      </c>
      <c r="AP14" s="49">
        <f t="shared" si="14"/>
        <v>146058.19847328245</v>
      </c>
      <c r="AQ14" s="49">
        <f t="shared" si="15"/>
        <v>137453</v>
      </c>
      <c r="AR14" s="141"/>
      <c r="AS14" s="48">
        <f t="shared" si="16"/>
        <v>0.21851986388582814</v>
      </c>
      <c r="AT14" s="48">
        <f t="shared" si="17"/>
        <v>0.21197887054914705</v>
      </c>
      <c r="AU14" s="385">
        <f t="shared" si="18"/>
        <v>0.70000000000000062</v>
      </c>
      <c r="AV14" s="48">
        <f t="shared" si="19"/>
        <v>0.84395668289846648</v>
      </c>
      <c r="AW14" s="48">
        <f t="shared" si="20"/>
        <v>0.83735654926790659</v>
      </c>
      <c r="AX14" s="385">
        <f t="shared" si="21"/>
        <v>0.70000000000000062</v>
      </c>
      <c r="AY14" s="49">
        <f t="shared" si="22"/>
        <v>242007.13761625905</v>
      </c>
      <c r="AZ14" s="49">
        <f t="shared" si="23"/>
        <v>226015.04565217393</v>
      </c>
      <c r="BA14" s="182">
        <f t="shared" si="24"/>
        <v>15992</v>
      </c>
      <c r="BB14" s="49">
        <v>0</v>
      </c>
    </row>
    <row r="15" spans="2:54" s="9" customFormat="1" ht="13.15" customHeight="1">
      <c r="B15" s="470"/>
      <c r="C15" s="480"/>
      <c r="D15" s="459"/>
      <c r="E15" s="437"/>
      <c r="F15" s="44" t="s">
        <v>106</v>
      </c>
      <c r="G15" s="70">
        <v>10681551</v>
      </c>
      <c r="H15" s="59">
        <f>IFERROR(G15/D4,"-")</f>
        <v>3.117259901268593E-3</v>
      </c>
      <c r="I15" s="70">
        <v>62</v>
      </c>
      <c r="J15" s="59">
        <f>IFERROR(I15/E4,"-")</f>
        <v>1.6467463479415672E-2</v>
      </c>
      <c r="K15" s="167">
        <f t="shared" si="0"/>
        <v>172283.0806451613</v>
      </c>
      <c r="M15" s="467"/>
      <c r="N15" s="468"/>
      <c r="O15" s="469"/>
      <c r="P15" s="469"/>
      <c r="Q15" s="372" t="s">
        <v>106</v>
      </c>
      <c r="R15" s="235">
        <v>16984211</v>
      </c>
      <c r="S15" s="259">
        <v>5.3928864913294584E-3</v>
      </c>
      <c r="T15" s="235">
        <v>58</v>
      </c>
      <c r="U15" s="259">
        <v>1.6411997736276173E-2</v>
      </c>
      <c r="V15" s="235">
        <v>292831.22413793101</v>
      </c>
      <c r="X15" s="29" t="s">
        <v>83</v>
      </c>
      <c r="Y15" s="128">
        <f t="shared" si="1"/>
        <v>0.16765640440470844</v>
      </c>
      <c r="Z15" s="128">
        <f t="shared" si="2"/>
        <v>0.19397395580785282</v>
      </c>
      <c r="AA15" s="128">
        <f t="shared" si="3"/>
        <v>0.90821256038647347</v>
      </c>
      <c r="AB15" s="128">
        <f t="shared" si="4"/>
        <v>0.86979166666666663</v>
      </c>
      <c r="AC15" s="129">
        <f t="shared" si="5"/>
        <v>174984.50531914894</v>
      </c>
      <c r="AD15" s="129">
        <f t="shared" si="6"/>
        <v>229002.16766467065</v>
      </c>
      <c r="AE15" s="141"/>
      <c r="AF15" s="257" t="str">
        <f t="shared" si="7"/>
        <v>守口市</v>
      </c>
      <c r="AG15" s="48">
        <f t="shared" si="25"/>
        <v>0.2551965718660868</v>
      </c>
      <c r="AH15" s="48">
        <f t="shared" si="8"/>
        <v>0.19134265415552529</v>
      </c>
      <c r="AI15" s="258">
        <f t="shared" si="9"/>
        <v>6.4</v>
      </c>
      <c r="AJ15" s="38" t="str">
        <f t="shared" si="28"/>
        <v>太子町</v>
      </c>
      <c r="AK15" s="48">
        <f t="shared" si="26"/>
        <v>0.88888888888888884</v>
      </c>
      <c r="AL15" s="48">
        <f t="shared" si="11"/>
        <v>1</v>
      </c>
      <c r="AM15" s="258">
        <f t="shared" si="12"/>
        <v>-11.099999999999998</v>
      </c>
      <c r="AN15" s="38" t="str">
        <f t="shared" si="13"/>
        <v>摂津市</v>
      </c>
      <c r="AO15" s="49">
        <f t="shared" si="27"/>
        <v>277046.04430379748</v>
      </c>
      <c r="AP15" s="49">
        <f t="shared" si="14"/>
        <v>183200.4</v>
      </c>
      <c r="AQ15" s="49">
        <f t="shared" si="15"/>
        <v>93846</v>
      </c>
      <c r="AR15" s="141"/>
      <c r="AS15" s="48">
        <f t="shared" si="16"/>
        <v>0.21851986388582814</v>
      </c>
      <c r="AT15" s="48">
        <f t="shared" si="17"/>
        <v>0.21197887054914705</v>
      </c>
      <c r="AU15" s="385">
        <f t="shared" si="18"/>
        <v>0.70000000000000062</v>
      </c>
      <c r="AV15" s="48">
        <f t="shared" si="19"/>
        <v>0.84395668289846648</v>
      </c>
      <c r="AW15" s="48">
        <f t="shared" si="20"/>
        <v>0.83735654926790659</v>
      </c>
      <c r="AX15" s="385">
        <f t="shared" si="21"/>
        <v>0.70000000000000062</v>
      </c>
      <c r="AY15" s="49">
        <f t="shared" si="22"/>
        <v>242007.13761625905</v>
      </c>
      <c r="AZ15" s="49">
        <f t="shared" si="23"/>
        <v>226015.04565217393</v>
      </c>
      <c r="BA15" s="182">
        <f t="shared" si="24"/>
        <v>15992</v>
      </c>
      <c r="BB15" s="49">
        <v>0</v>
      </c>
    </row>
    <row r="16" spans="2:54" s="9" customFormat="1" ht="13.15" customHeight="1">
      <c r="B16" s="470"/>
      <c r="C16" s="480"/>
      <c r="D16" s="459"/>
      <c r="E16" s="437"/>
      <c r="F16" s="44" t="s">
        <v>107</v>
      </c>
      <c r="G16" s="70">
        <v>28429813</v>
      </c>
      <c r="H16" s="59">
        <f>IFERROR(G16/D4,"-")</f>
        <v>8.296839669207641E-3</v>
      </c>
      <c r="I16" s="70">
        <v>625</v>
      </c>
      <c r="J16" s="59">
        <f>IFERROR(I16/E4,"-")</f>
        <v>0.16600265604249667</v>
      </c>
      <c r="K16" s="167">
        <f t="shared" si="0"/>
        <v>45487.700799999999</v>
      </c>
      <c r="M16" s="467"/>
      <c r="N16" s="468"/>
      <c r="O16" s="469"/>
      <c r="P16" s="469"/>
      <c r="Q16" s="372" t="s">
        <v>107</v>
      </c>
      <c r="R16" s="235">
        <v>28364250</v>
      </c>
      <c r="S16" s="259">
        <v>9.0063165525729513E-3</v>
      </c>
      <c r="T16" s="235">
        <v>576</v>
      </c>
      <c r="U16" s="259">
        <v>0.16298811544991512</v>
      </c>
      <c r="V16" s="235">
        <v>49243.489583333336</v>
      </c>
      <c r="X16" s="29" t="s">
        <v>84</v>
      </c>
      <c r="Y16" s="128">
        <f t="shared" si="1"/>
        <v>0.17433217269607149</v>
      </c>
      <c r="Z16" s="128">
        <f t="shared" si="2"/>
        <v>0.20506315201690134</v>
      </c>
      <c r="AA16" s="128">
        <f t="shared" si="3"/>
        <v>0.89795918367346939</v>
      </c>
      <c r="AB16" s="128">
        <f t="shared" si="4"/>
        <v>0.88275862068965516</v>
      </c>
      <c r="AC16" s="129">
        <f t="shared" si="5"/>
        <v>181488.7196969697</v>
      </c>
      <c r="AD16" s="129">
        <f t="shared" si="6"/>
        <v>224186.796875</v>
      </c>
      <c r="AE16" s="141"/>
      <c r="AF16" s="257" t="str">
        <f t="shared" si="7"/>
        <v>太子町</v>
      </c>
      <c r="AG16" s="48">
        <f t="shared" si="25"/>
        <v>0.24485897522890696</v>
      </c>
      <c r="AH16" s="48">
        <f t="shared" si="8"/>
        <v>0.40965424878908951</v>
      </c>
      <c r="AI16" s="258">
        <f t="shared" si="9"/>
        <v>-16.499999999999996</v>
      </c>
      <c r="AJ16" s="38" t="str">
        <f t="shared" si="28"/>
        <v>西区</v>
      </c>
      <c r="AK16" s="48">
        <f t="shared" si="26"/>
        <v>0.88709677419354838</v>
      </c>
      <c r="AL16" s="48">
        <f t="shared" si="11"/>
        <v>0.86274509803921573</v>
      </c>
      <c r="AM16" s="258">
        <f t="shared" si="12"/>
        <v>2.4000000000000021</v>
      </c>
      <c r="AN16" s="38" t="str">
        <f t="shared" si="13"/>
        <v>熊取町</v>
      </c>
      <c r="AO16" s="49">
        <f t="shared" si="27"/>
        <v>273242.89743589744</v>
      </c>
      <c r="AP16" s="49">
        <f t="shared" si="14"/>
        <v>103169.875</v>
      </c>
      <c r="AQ16" s="49">
        <f t="shared" si="15"/>
        <v>170073</v>
      </c>
      <c r="AR16" s="141"/>
      <c r="AS16" s="48">
        <f t="shared" si="16"/>
        <v>0.21851986388582814</v>
      </c>
      <c r="AT16" s="48">
        <f t="shared" si="17"/>
        <v>0.21197887054914705</v>
      </c>
      <c r="AU16" s="385">
        <f t="shared" si="18"/>
        <v>0.70000000000000062</v>
      </c>
      <c r="AV16" s="48">
        <f t="shared" si="19"/>
        <v>0.84395668289846648</v>
      </c>
      <c r="AW16" s="48">
        <f t="shared" si="20"/>
        <v>0.83735654926790659</v>
      </c>
      <c r="AX16" s="385">
        <f t="shared" si="21"/>
        <v>0.70000000000000062</v>
      </c>
      <c r="AY16" s="49">
        <f t="shared" si="22"/>
        <v>242007.13761625905</v>
      </c>
      <c r="AZ16" s="49">
        <f t="shared" si="23"/>
        <v>226015.04565217393</v>
      </c>
      <c r="BA16" s="182">
        <f t="shared" si="24"/>
        <v>15992</v>
      </c>
      <c r="BB16" s="49">
        <v>0</v>
      </c>
    </row>
    <row r="17" spans="2:54" s="9" customFormat="1" ht="13.15" customHeight="1">
      <c r="B17" s="470"/>
      <c r="C17" s="480"/>
      <c r="D17" s="459"/>
      <c r="E17" s="437"/>
      <c r="F17" s="44" t="s">
        <v>108</v>
      </c>
      <c r="G17" s="70">
        <v>46236130</v>
      </c>
      <c r="H17" s="59">
        <f>IFERROR(G17/D4,"-")</f>
        <v>1.3493361969515647E-2</v>
      </c>
      <c r="I17" s="70">
        <v>627</v>
      </c>
      <c r="J17" s="59">
        <f>IFERROR(I17/E4,"-")</f>
        <v>0.16653386454183267</v>
      </c>
      <c r="K17" s="167">
        <f t="shared" si="0"/>
        <v>73741.834130781499</v>
      </c>
      <c r="M17" s="467"/>
      <c r="N17" s="468"/>
      <c r="O17" s="469"/>
      <c r="P17" s="469"/>
      <c r="Q17" s="372" t="s">
        <v>108</v>
      </c>
      <c r="R17" s="235">
        <v>44212898</v>
      </c>
      <c r="S17" s="259">
        <v>1.4038635080942366E-2</v>
      </c>
      <c r="T17" s="235">
        <v>544</v>
      </c>
      <c r="U17" s="259">
        <v>0.15393322014714206</v>
      </c>
      <c r="V17" s="235">
        <v>81273.709558823524</v>
      </c>
      <c r="X17" s="29" t="s">
        <v>85</v>
      </c>
      <c r="Y17" s="128">
        <f t="shared" si="1"/>
        <v>0.20719469745151436</v>
      </c>
      <c r="Z17" s="128">
        <f t="shared" si="2"/>
        <v>0.19077642381902549</v>
      </c>
      <c r="AA17" s="128">
        <f t="shared" si="3"/>
        <v>0.85915492957746475</v>
      </c>
      <c r="AB17" s="128">
        <f t="shared" si="4"/>
        <v>0.8404907975460123</v>
      </c>
      <c r="AC17" s="129">
        <f t="shared" si="5"/>
        <v>171354.07377049181</v>
      </c>
      <c r="AD17" s="129">
        <f t="shared" si="6"/>
        <v>207258.36496350364</v>
      </c>
      <c r="AE17" s="141"/>
      <c r="AF17" s="257" t="str">
        <f t="shared" si="7"/>
        <v>枚方市</v>
      </c>
      <c r="AG17" s="48">
        <f t="shared" si="25"/>
        <v>0.24369658638774613</v>
      </c>
      <c r="AH17" s="48">
        <f t="shared" si="8"/>
        <v>0.22460829804666735</v>
      </c>
      <c r="AI17" s="258">
        <f t="shared" si="9"/>
        <v>1.899999999999999</v>
      </c>
      <c r="AJ17" s="38" t="str">
        <f t="shared" si="28"/>
        <v>枚方市</v>
      </c>
      <c r="AK17" s="48">
        <f t="shared" si="26"/>
        <v>0.88135593220338981</v>
      </c>
      <c r="AL17" s="48">
        <f t="shared" si="11"/>
        <v>0.86243386243386244</v>
      </c>
      <c r="AM17" s="258">
        <f t="shared" si="12"/>
        <v>1.9000000000000017</v>
      </c>
      <c r="AN17" s="38" t="str">
        <f t="shared" si="13"/>
        <v>守口市</v>
      </c>
      <c r="AO17" s="49">
        <f t="shared" si="27"/>
        <v>266677.51707317075</v>
      </c>
      <c r="AP17" s="49">
        <f t="shared" si="14"/>
        <v>168664.67889908256</v>
      </c>
      <c r="AQ17" s="49">
        <f t="shared" si="15"/>
        <v>98013</v>
      </c>
      <c r="AR17" s="141"/>
      <c r="AS17" s="48">
        <f t="shared" si="16"/>
        <v>0.21851986388582814</v>
      </c>
      <c r="AT17" s="48">
        <f t="shared" si="17"/>
        <v>0.21197887054914705</v>
      </c>
      <c r="AU17" s="385">
        <f t="shared" si="18"/>
        <v>0.70000000000000062</v>
      </c>
      <c r="AV17" s="48">
        <f t="shared" si="19"/>
        <v>0.84395668289846648</v>
      </c>
      <c r="AW17" s="48">
        <f t="shared" si="20"/>
        <v>0.83735654926790659</v>
      </c>
      <c r="AX17" s="385">
        <f t="shared" si="21"/>
        <v>0.70000000000000062</v>
      </c>
      <c r="AY17" s="49">
        <f t="shared" si="22"/>
        <v>242007.13761625905</v>
      </c>
      <c r="AZ17" s="49">
        <f t="shared" si="23"/>
        <v>226015.04565217393</v>
      </c>
      <c r="BA17" s="182">
        <f t="shared" si="24"/>
        <v>15992</v>
      </c>
      <c r="BB17" s="49">
        <v>0</v>
      </c>
    </row>
    <row r="18" spans="2:54" s="9" customFormat="1" ht="13.15" customHeight="1">
      <c r="B18" s="470"/>
      <c r="C18" s="480"/>
      <c r="D18" s="459"/>
      <c r="E18" s="437"/>
      <c r="F18" s="44" t="s">
        <v>109</v>
      </c>
      <c r="G18" s="70">
        <v>14512872</v>
      </c>
      <c r="H18" s="59">
        <f>IFERROR(G18/D4,"-")</f>
        <v>4.2353768603308386E-3</v>
      </c>
      <c r="I18" s="70">
        <v>341</v>
      </c>
      <c r="J18" s="59">
        <f>IFERROR(I18/E4,"-")</f>
        <v>9.0571049136786194E-2</v>
      </c>
      <c r="K18" s="167">
        <f t="shared" si="0"/>
        <v>42559.741935483871</v>
      </c>
      <c r="M18" s="467"/>
      <c r="N18" s="468"/>
      <c r="O18" s="469"/>
      <c r="P18" s="469"/>
      <c r="Q18" s="372" t="s">
        <v>109</v>
      </c>
      <c r="R18" s="235">
        <v>14378039</v>
      </c>
      <c r="S18" s="259">
        <v>4.5653655795319615E-3</v>
      </c>
      <c r="T18" s="235">
        <v>330</v>
      </c>
      <c r="U18" s="259">
        <v>9.3378607809847206E-2</v>
      </c>
      <c r="V18" s="235">
        <v>43569.815151515155</v>
      </c>
      <c r="X18" s="29" t="s">
        <v>86</v>
      </c>
      <c r="Y18" s="128">
        <f t="shared" si="1"/>
        <v>0.23142281773867721</v>
      </c>
      <c r="Z18" s="128">
        <f t="shared" si="2"/>
        <v>0.22985693589986234</v>
      </c>
      <c r="AA18" s="128">
        <f t="shared" si="3"/>
        <v>0.85477178423236511</v>
      </c>
      <c r="AB18" s="128">
        <f t="shared" si="4"/>
        <v>0.90099009900990101</v>
      </c>
      <c r="AC18" s="129">
        <f t="shared" si="5"/>
        <v>223483.90291262136</v>
      </c>
      <c r="AD18" s="129">
        <f t="shared" si="6"/>
        <v>236156.79670329671</v>
      </c>
      <c r="AE18" s="141"/>
      <c r="AF18" s="257" t="str">
        <f t="shared" si="7"/>
        <v>西区</v>
      </c>
      <c r="AG18" s="48">
        <f t="shared" si="25"/>
        <v>0.23813029450190099</v>
      </c>
      <c r="AH18" s="48">
        <f t="shared" si="8"/>
        <v>0.22473119091630853</v>
      </c>
      <c r="AI18" s="258">
        <f t="shared" si="9"/>
        <v>1.2999999999999985</v>
      </c>
      <c r="AJ18" s="38" t="str">
        <f t="shared" si="28"/>
        <v>東住吉区</v>
      </c>
      <c r="AK18" s="48">
        <f t="shared" si="26"/>
        <v>0.87817258883248728</v>
      </c>
      <c r="AL18" s="48">
        <f t="shared" si="11"/>
        <v>0.87323943661971826</v>
      </c>
      <c r="AM18" s="258">
        <f t="shared" si="12"/>
        <v>0.50000000000000044</v>
      </c>
      <c r="AN18" s="38" t="str">
        <f t="shared" si="13"/>
        <v>千早赤阪村</v>
      </c>
      <c r="AO18" s="49">
        <f t="shared" si="27"/>
        <v>264352.3125</v>
      </c>
      <c r="AP18" s="49">
        <f t="shared" si="14"/>
        <v>35798.571428571428</v>
      </c>
      <c r="AQ18" s="49">
        <f t="shared" si="15"/>
        <v>228553</v>
      </c>
      <c r="AR18" s="141"/>
      <c r="AS18" s="48">
        <f t="shared" si="16"/>
        <v>0.21851986388582814</v>
      </c>
      <c r="AT18" s="48">
        <f t="shared" si="17"/>
        <v>0.21197887054914705</v>
      </c>
      <c r="AU18" s="385">
        <f t="shared" si="18"/>
        <v>0.70000000000000062</v>
      </c>
      <c r="AV18" s="48">
        <f t="shared" si="19"/>
        <v>0.84395668289846648</v>
      </c>
      <c r="AW18" s="48">
        <f t="shared" si="20"/>
        <v>0.83735654926790659</v>
      </c>
      <c r="AX18" s="385">
        <f t="shared" si="21"/>
        <v>0.70000000000000062</v>
      </c>
      <c r="AY18" s="49">
        <f t="shared" si="22"/>
        <v>242007.13761625905</v>
      </c>
      <c r="AZ18" s="49">
        <f t="shared" si="23"/>
        <v>226015.04565217393</v>
      </c>
      <c r="BA18" s="182">
        <f t="shared" si="24"/>
        <v>15992</v>
      </c>
      <c r="BB18" s="49">
        <v>0</v>
      </c>
    </row>
    <row r="19" spans="2:54" s="9" customFormat="1" ht="13.15" customHeight="1">
      <c r="B19" s="470"/>
      <c r="C19" s="480"/>
      <c r="D19" s="459"/>
      <c r="E19" s="437"/>
      <c r="F19" s="45" t="s">
        <v>110</v>
      </c>
      <c r="G19" s="71">
        <v>6540509</v>
      </c>
      <c r="H19" s="60">
        <f>IFERROR(G19/D4,"-")</f>
        <v>1.9087552397199941E-3</v>
      </c>
      <c r="I19" s="71">
        <v>521</v>
      </c>
      <c r="J19" s="60">
        <f>IFERROR(I19/E4,"-")</f>
        <v>0.13837981407702524</v>
      </c>
      <c r="K19" s="168">
        <f t="shared" si="0"/>
        <v>12553.760076775432</v>
      </c>
      <c r="M19" s="467"/>
      <c r="N19" s="468"/>
      <c r="O19" s="469"/>
      <c r="P19" s="469"/>
      <c r="Q19" s="372" t="s">
        <v>110</v>
      </c>
      <c r="R19" s="235">
        <v>6570748</v>
      </c>
      <c r="S19" s="259">
        <v>2.0863670456714211E-3</v>
      </c>
      <c r="T19" s="235">
        <v>452</v>
      </c>
      <c r="U19" s="259">
        <v>0.12790039615166951</v>
      </c>
      <c r="V19" s="235">
        <v>14537.053097345133</v>
      </c>
      <c r="X19" s="29" t="s">
        <v>53</v>
      </c>
      <c r="Y19" s="128">
        <f t="shared" si="1"/>
        <v>0.1753759387842187</v>
      </c>
      <c r="Z19" s="128">
        <f t="shared" si="2"/>
        <v>0.20090299353022023</v>
      </c>
      <c r="AA19" s="128">
        <f t="shared" si="3"/>
        <v>0.86285714285714288</v>
      </c>
      <c r="AB19" s="128">
        <f t="shared" si="4"/>
        <v>0.90683229813664601</v>
      </c>
      <c r="AC19" s="129">
        <f t="shared" si="5"/>
        <v>200813.37086092716</v>
      </c>
      <c r="AD19" s="129">
        <f t="shared" si="6"/>
        <v>205244.42465753425</v>
      </c>
      <c r="AE19" s="141"/>
      <c r="AF19" s="257" t="str">
        <f t="shared" si="7"/>
        <v>北区</v>
      </c>
      <c r="AG19" s="48">
        <f t="shared" si="25"/>
        <v>0.23315025945778561</v>
      </c>
      <c r="AH19" s="48">
        <f t="shared" si="8"/>
        <v>0.18295756953563677</v>
      </c>
      <c r="AI19" s="258">
        <f t="shared" si="9"/>
        <v>5.0000000000000018</v>
      </c>
      <c r="AJ19" s="38" t="str">
        <f t="shared" si="28"/>
        <v>平野区</v>
      </c>
      <c r="AK19" s="48">
        <f t="shared" si="26"/>
        <v>0.87777777777777777</v>
      </c>
      <c r="AL19" s="48">
        <f t="shared" si="11"/>
        <v>0.89898989898989901</v>
      </c>
      <c r="AM19" s="258">
        <f t="shared" si="12"/>
        <v>-2.1000000000000019</v>
      </c>
      <c r="AN19" s="38" t="str">
        <f t="shared" si="13"/>
        <v>田尻町</v>
      </c>
      <c r="AO19" s="49">
        <f t="shared" si="27"/>
        <v>262917.78571428574</v>
      </c>
      <c r="AP19" s="49">
        <f t="shared" si="14"/>
        <v>50800.666666666664</v>
      </c>
      <c r="AQ19" s="49">
        <f t="shared" si="15"/>
        <v>212117</v>
      </c>
      <c r="AR19" s="141"/>
      <c r="AS19" s="48">
        <f t="shared" si="16"/>
        <v>0.21851986388582814</v>
      </c>
      <c r="AT19" s="48">
        <f t="shared" si="17"/>
        <v>0.21197887054914705</v>
      </c>
      <c r="AU19" s="385">
        <f t="shared" si="18"/>
        <v>0.70000000000000062</v>
      </c>
      <c r="AV19" s="48">
        <f t="shared" si="19"/>
        <v>0.84395668289846648</v>
      </c>
      <c r="AW19" s="48">
        <f t="shared" si="20"/>
        <v>0.83735654926790659</v>
      </c>
      <c r="AX19" s="385">
        <f t="shared" si="21"/>
        <v>0.70000000000000062</v>
      </c>
      <c r="AY19" s="49">
        <f t="shared" si="22"/>
        <v>242007.13761625905</v>
      </c>
      <c r="AZ19" s="49">
        <f t="shared" si="23"/>
        <v>226015.04565217393</v>
      </c>
      <c r="BA19" s="182">
        <f t="shared" si="24"/>
        <v>15992</v>
      </c>
      <c r="BB19" s="49">
        <v>0</v>
      </c>
    </row>
    <row r="20" spans="2:54" s="9" customFormat="1" ht="13.15" customHeight="1">
      <c r="B20" s="431"/>
      <c r="C20" s="481"/>
      <c r="D20" s="460"/>
      <c r="E20" s="438"/>
      <c r="F20" s="46" t="s">
        <v>64</v>
      </c>
      <c r="G20" s="67">
        <f>SUM(G4:G19)</f>
        <v>647624213</v>
      </c>
      <c r="H20" s="60">
        <f>IFERROR(G20/D4,"-")</f>
        <v>0.18899998607650986</v>
      </c>
      <c r="I20" s="71">
        <v>3281</v>
      </c>
      <c r="J20" s="60">
        <f>IFERROR(I20/E4,"-")</f>
        <v>0.87144754316069062</v>
      </c>
      <c r="K20" s="168">
        <f t="shared" si="0"/>
        <v>197386.22767448949</v>
      </c>
      <c r="M20" s="467"/>
      <c r="N20" s="468"/>
      <c r="O20" s="469"/>
      <c r="P20" s="469"/>
      <c r="Q20" s="46" t="s">
        <v>64</v>
      </c>
      <c r="R20" s="235">
        <v>649328362</v>
      </c>
      <c r="S20" s="259">
        <v>0.20617702829215229</v>
      </c>
      <c r="T20" s="235">
        <v>3064</v>
      </c>
      <c r="U20" s="259">
        <v>0.86700622524052062</v>
      </c>
      <c r="V20" s="235">
        <v>211921.78916449085</v>
      </c>
      <c r="X20" s="29" t="s">
        <v>87</v>
      </c>
      <c r="Y20" s="128">
        <f t="shared" si="1"/>
        <v>0.18824129203974369</v>
      </c>
      <c r="Z20" s="128">
        <f t="shared" si="2"/>
        <v>0.25286685228805067</v>
      </c>
      <c r="AA20" s="128">
        <f t="shared" si="3"/>
        <v>0.89690721649484539</v>
      </c>
      <c r="AB20" s="128">
        <f t="shared" si="4"/>
        <v>0.84469696969696972</v>
      </c>
      <c r="AC20" s="129">
        <f t="shared" si="5"/>
        <v>194821.05363984674</v>
      </c>
      <c r="AD20" s="129">
        <f t="shared" si="6"/>
        <v>231309.34080717489</v>
      </c>
      <c r="AE20" s="141"/>
      <c r="AF20" s="257" t="str">
        <f t="shared" si="7"/>
        <v>城東区</v>
      </c>
      <c r="AG20" s="48">
        <f t="shared" si="25"/>
        <v>0.23142281773867721</v>
      </c>
      <c r="AH20" s="48">
        <f t="shared" si="8"/>
        <v>0.22985693589986234</v>
      </c>
      <c r="AI20" s="258">
        <f t="shared" si="9"/>
        <v>0.10000000000000009</v>
      </c>
      <c r="AJ20" s="38" t="str">
        <f t="shared" si="28"/>
        <v>松原市</v>
      </c>
      <c r="AK20" s="48">
        <f t="shared" si="26"/>
        <v>0.87692307692307692</v>
      </c>
      <c r="AL20" s="48">
        <f t="shared" si="11"/>
        <v>0.81366459627329191</v>
      </c>
      <c r="AM20" s="258">
        <f t="shared" si="12"/>
        <v>6.300000000000006</v>
      </c>
      <c r="AN20" s="38" t="str">
        <f t="shared" si="13"/>
        <v>西成区</v>
      </c>
      <c r="AO20" s="49">
        <f t="shared" si="27"/>
        <v>256876.1</v>
      </c>
      <c r="AP20" s="49">
        <f t="shared" si="14"/>
        <v>227778.22727272726</v>
      </c>
      <c r="AQ20" s="49">
        <f t="shared" si="15"/>
        <v>29098</v>
      </c>
      <c r="AR20" s="141"/>
      <c r="AS20" s="48">
        <f t="shared" si="16"/>
        <v>0.21851986388582814</v>
      </c>
      <c r="AT20" s="48">
        <f t="shared" si="17"/>
        <v>0.21197887054914705</v>
      </c>
      <c r="AU20" s="385">
        <f t="shared" si="18"/>
        <v>0.70000000000000062</v>
      </c>
      <c r="AV20" s="48">
        <f t="shared" si="19"/>
        <v>0.84395668289846648</v>
      </c>
      <c r="AW20" s="48">
        <f t="shared" si="20"/>
        <v>0.83735654926790659</v>
      </c>
      <c r="AX20" s="385">
        <f t="shared" si="21"/>
        <v>0.70000000000000062</v>
      </c>
      <c r="AY20" s="49">
        <f t="shared" si="22"/>
        <v>242007.13761625905</v>
      </c>
      <c r="AZ20" s="49">
        <f t="shared" si="23"/>
        <v>226015.04565217393</v>
      </c>
      <c r="BA20" s="182">
        <f t="shared" si="24"/>
        <v>15992</v>
      </c>
      <c r="BB20" s="49">
        <v>0</v>
      </c>
    </row>
    <row r="21" spans="2:54" s="9" customFormat="1" ht="13.15" customHeight="1">
      <c r="B21" s="430">
        <v>2</v>
      </c>
      <c r="C21" s="479" t="s">
        <v>76</v>
      </c>
      <c r="D21" s="436">
        <v>172572840</v>
      </c>
      <c r="E21" s="436">
        <v>195</v>
      </c>
      <c r="F21" s="42" t="s">
        <v>96</v>
      </c>
      <c r="G21" s="69">
        <v>2805275</v>
      </c>
      <c r="H21" s="58">
        <f>IFERROR(G21/D21,"-")</f>
        <v>1.6255599664466321E-2</v>
      </c>
      <c r="I21" s="69">
        <v>47</v>
      </c>
      <c r="J21" s="58">
        <f>IFERROR(I21/E21,"-")</f>
        <v>0.24102564102564103</v>
      </c>
      <c r="K21" s="166">
        <f t="shared" si="0"/>
        <v>59686.702127659577</v>
      </c>
      <c r="M21" s="467">
        <v>2</v>
      </c>
      <c r="N21" s="468" t="s">
        <v>76</v>
      </c>
      <c r="O21" s="469">
        <v>137363300</v>
      </c>
      <c r="P21" s="469">
        <v>177</v>
      </c>
      <c r="Q21" s="372" t="s">
        <v>96</v>
      </c>
      <c r="R21" s="235">
        <v>1032597</v>
      </c>
      <c r="S21" s="259">
        <v>7.5172698966900183E-3</v>
      </c>
      <c r="T21" s="235">
        <v>37</v>
      </c>
      <c r="U21" s="259">
        <v>0.20903954802259886</v>
      </c>
      <c r="V21" s="235">
        <v>27908.027027027027</v>
      </c>
      <c r="X21" s="29" t="s">
        <v>54</v>
      </c>
      <c r="Y21" s="128">
        <f t="shared" si="1"/>
        <v>0.21876183632394181</v>
      </c>
      <c r="Z21" s="128">
        <f t="shared" si="2"/>
        <v>0.17659389957699639</v>
      </c>
      <c r="AA21" s="128">
        <f t="shared" si="3"/>
        <v>0.87817258883248728</v>
      </c>
      <c r="AB21" s="128">
        <f t="shared" si="4"/>
        <v>0.87323943661971826</v>
      </c>
      <c r="AC21" s="129">
        <f t="shared" si="5"/>
        <v>207644.81502890174</v>
      </c>
      <c r="AD21" s="129">
        <f t="shared" si="6"/>
        <v>192469.95698924732</v>
      </c>
      <c r="AE21" s="141"/>
      <c r="AF21" s="257" t="str">
        <f t="shared" si="7"/>
        <v>千早赤阪村</v>
      </c>
      <c r="AG21" s="48">
        <f t="shared" si="25"/>
        <v>0.22768419913687901</v>
      </c>
      <c r="AH21" s="48">
        <f t="shared" si="8"/>
        <v>0.11684206109041399</v>
      </c>
      <c r="AI21" s="258">
        <f t="shared" si="9"/>
        <v>11.1</v>
      </c>
      <c r="AJ21" s="38" t="str">
        <f t="shared" si="28"/>
        <v>浪速区</v>
      </c>
      <c r="AK21" s="48">
        <f t="shared" si="26"/>
        <v>0.87671232876712324</v>
      </c>
      <c r="AL21" s="48">
        <f t="shared" si="11"/>
        <v>0.83116883116883122</v>
      </c>
      <c r="AM21" s="258">
        <f t="shared" si="12"/>
        <v>4.6000000000000041</v>
      </c>
      <c r="AN21" s="38" t="str">
        <f t="shared" si="13"/>
        <v>河南町</v>
      </c>
      <c r="AO21" s="49">
        <f t="shared" si="27"/>
        <v>255727.68181818182</v>
      </c>
      <c r="AP21" s="49">
        <f t="shared" si="14"/>
        <v>326544.45</v>
      </c>
      <c r="AQ21" s="49">
        <f t="shared" si="15"/>
        <v>-70816</v>
      </c>
      <c r="AR21" s="141"/>
      <c r="AS21" s="48">
        <f t="shared" si="16"/>
        <v>0.21851986388582814</v>
      </c>
      <c r="AT21" s="48">
        <f t="shared" si="17"/>
        <v>0.21197887054914705</v>
      </c>
      <c r="AU21" s="385">
        <f t="shared" si="18"/>
        <v>0.70000000000000062</v>
      </c>
      <c r="AV21" s="48">
        <f t="shared" si="19"/>
        <v>0.84395668289846648</v>
      </c>
      <c r="AW21" s="48">
        <f t="shared" si="20"/>
        <v>0.83735654926790659</v>
      </c>
      <c r="AX21" s="385">
        <f t="shared" si="21"/>
        <v>0.70000000000000062</v>
      </c>
      <c r="AY21" s="49">
        <f t="shared" si="22"/>
        <v>242007.13761625905</v>
      </c>
      <c r="AZ21" s="49">
        <f t="shared" si="23"/>
        <v>226015.04565217393</v>
      </c>
      <c r="BA21" s="182">
        <f t="shared" si="24"/>
        <v>15992</v>
      </c>
      <c r="BB21" s="49">
        <v>0</v>
      </c>
    </row>
    <row r="22" spans="2:54" s="9" customFormat="1" ht="13.15" customHeight="1">
      <c r="B22" s="470"/>
      <c r="C22" s="480"/>
      <c r="D22" s="439"/>
      <c r="E22" s="437"/>
      <c r="F22" s="43" t="s">
        <v>97</v>
      </c>
      <c r="G22" s="70">
        <v>2614958</v>
      </c>
      <c r="H22" s="59">
        <f>IFERROR(G22/D21,"-")</f>
        <v>1.5152778386216511E-2</v>
      </c>
      <c r="I22" s="70">
        <v>59</v>
      </c>
      <c r="J22" s="59">
        <f>IFERROR(I22/E21,"-")</f>
        <v>0.30256410256410254</v>
      </c>
      <c r="K22" s="167">
        <f t="shared" si="0"/>
        <v>44321.322033898308</v>
      </c>
      <c r="M22" s="467"/>
      <c r="N22" s="468"/>
      <c r="O22" s="469"/>
      <c r="P22" s="469"/>
      <c r="Q22" s="372" t="s">
        <v>97</v>
      </c>
      <c r="R22" s="235">
        <v>5292738</v>
      </c>
      <c r="S22" s="259">
        <v>3.8530946766712801E-2</v>
      </c>
      <c r="T22" s="235">
        <v>64</v>
      </c>
      <c r="U22" s="259">
        <v>0.3615819209039548</v>
      </c>
      <c r="V22" s="235">
        <v>82699.03125</v>
      </c>
      <c r="X22" s="29" t="s">
        <v>88</v>
      </c>
      <c r="Y22" s="128">
        <f t="shared" si="1"/>
        <v>0.26961974463511484</v>
      </c>
      <c r="Z22" s="128">
        <f t="shared" si="2"/>
        <v>0.2151863070781746</v>
      </c>
      <c r="AA22" s="128">
        <f t="shared" si="3"/>
        <v>0.83333333333333337</v>
      </c>
      <c r="AB22" s="128">
        <f t="shared" si="4"/>
        <v>0.87128712871287128</v>
      </c>
      <c r="AC22" s="129">
        <f t="shared" si="5"/>
        <v>256876.1</v>
      </c>
      <c r="AD22" s="129">
        <f t="shared" si="6"/>
        <v>227778.22727272726</v>
      </c>
      <c r="AE22" s="141"/>
      <c r="AF22" s="257" t="str">
        <f t="shared" si="7"/>
        <v>大阪狭山市</v>
      </c>
      <c r="AG22" s="48">
        <f t="shared" si="25"/>
        <v>0.22635145714356458</v>
      </c>
      <c r="AH22" s="48">
        <f t="shared" si="8"/>
        <v>0.10228571865815789</v>
      </c>
      <c r="AI22" s="258">
        <f t="shared" si="9"/>
        <v>12.400000000000002</v>
      </c>
      <c r="AJ22" s="38" t="str">
        <f t="shared" si="28"/>
        <v>鶴見区</v>
      </c>
      <c r="AK22" s="48">
        <f t="shared" si="26"/>
        <v>0.875</v>
      </c>
      <c r="AL22" s="48">
        <f t="shared" si="11"/>
        <v>0.86033519553072624</v>
      </c>
      <c r="AM22" s="258">
        <f t="shared" si="12"/>
        <v>1.5000000000000013</v>
      </c>
      <c r="AN22" s="38" t="str">
        <f t="shared" si="13"/>
        <v>大正区</v>
      </c>
      <c r="AO22" s="49">
        <f t="shared" si="27"/>
        <v>252757.07103825136</v>
      </c>
      <c r="AP22" s="49">
        <f t="shared" si="14"/>
        <v>172076.57894736843</v>
      </c>
      <c r="AQ22" s="49">
        <f t="shared" si="15"/>
        <v>80680</v>
      </c>
      <c r="AR22" s="141"/>
      <c r="AS22" s="48">
        <f t="shared" si="16"/>
        <v>0.21851986388582814</v>
      </c>
      <c r="AT22" s="48">
        <f t="shared" si="17"/>
        <v>0.21197887054914705</v>
      </c>
      <c r="AU22" s="385">
        <f t="shared" si="18"/>
        <v>0.70000000000000062</v>
      </c>
      <c r="AV22" s="48">
        <f t="shared" si="19"/>
        <v>0.84395668289846648</v>
      </c>
      <c r="AW22" s="48">
        <f t="shared" si="20"/>
        <v>0.83735654926790659</v>
      </c>
      <c r="AX22" s="385">
        <f t="shared" si="21"/>
        <v>0.70000000000000062</v>
      </c>
      <c r="AY22" s="49">
        <f t="shared" si="22"/>
        <v>242007.13761625905</v>
      </c>
      <c r="AZ22" s="49">
        <f t="shared" si="23"/>
        <v>226015.04565217393</v>
      </c>
      <c r="BA22" s="182">
        <f t="shared" si="24"/>
        <v>15992</v>
      </c>
      <c r="BB22" s="49">
        <v>0</v>
      </c>
    </row>
    <row r="23" spans="2:54" s="9" customFormat="1" ht="13.15" customHeight="1">
      <c r="B23" s="470"/>
      <c r="C23" s="480"/>
      <c r="D23" s="439"/>
      <c r="E23" s="437"/>
      <c r="F23" s="44" t="s">
        <v>98</v>
      </c>
      <c r="G23" s="70">
        <v>1681254</v>
      </c>
      <c r="H23" s="59">
        <f>IFERROR(G23/D21,"-")</f>
        <v>9.742286213751828E-3</v>
      </c>
      <c r="I23" s="70">
        <v>67</v>
      </c>
      <c r="J23" s="59">
        <f>IFERROR(I23/E21,"-")</f>
        <v>0.34358974358974359</v>
      </c>
      <c r="K23" s="167">
        <f t="shared" si="0"/>
        <v>25093.343283582089</v>
      </c>
      <c r="M23" s="467"/>
      <c r="N23" s="468"/>
      <c r="O23" s="469"/>
      <c r="P23" s="469"/>
      <c r="Q23" s="372" t="s">
        <v>98</v>
      </c>
      <c r="R23" s="235">
        <v>1984117</v>
      </c>
      <c r="S23" s="259">
        <v>1.4444302080686762E-2</v>
      </c>
      <c r="T23" s="235">
        <v>66</v>
      </c>
      <c r="U23" s="259">
        <v>0.3728813559322034</v>
      </c>
      <c r="V23" s="235">
        <v>30062.378787878788</v>
      </c>
      <c r="X23" s="29" t="s">
        <v>89</v>
      </c>
      <c r="Y23" s="128">
        <f t="shared" si="1"/>
        <v>0.19406952030475175</v>
      </c>
      <c r="Z23" s="128">
        <f t="shared" si="2"/>
        <v>0.3423117342392204</v>
      </c>
      <c r="AA23" s="128">
        <f t="shared" si="3"/>
        <v>0.8571428571428571</v>
      </c>
      <c r="AB23" s="128">
        <f t="shared" si="4"/>
        <v>0.86764705882352944</v>
      </c>
      <c r="AC23" s="129">
        <f t="shared" si="5"/>
        <v>246654.41269841269</v>
      </c>
      <c r="AD23" s="129">
        <f t="shared" si="6"/>
        <v>363494.04237288138</v>
      </c>
      <c r="AE23" s="141"/>
      <c r="AF23" s="257" t="str">
        <f t="shared" si="7"/>
        <v>天王寺区</v>
      </c>
      <c r="AG23" s="48">
        <f t="shared" si="25"/>
        <v>0.22618815035228645</v>
      </c>
      <c r="AH23" s="48">
        <f t="shared" si="8"/>
        <v>0.1933565672781683</v>
      </c>
      <c r="AI23" s="258">
        <f t="shared" si="9"/>
        <v>3.3000000000000003</v>
      </c>
      <c r="AJ23" s="38" t="str">
        <f>X73</f>
        <v>田尻町</v>
      </c>
      <c r="AK23" s="48">
        <f t="shared" si="26"/>
        <v>0.875</v>
      </c>
      <c r="AL23" s="48">
        <f t="shared" si="11"/>
        <v>0.8571428571428571</v>
      </c>
      <c r="AM23" s="258">
        <f t="shared" si="12"/>
        <v>1.8000000000000016</v>
      </c>
      <c r="AN23" s="38" t="str">
        <f t="shared" si="13"/>
        <v>池田市</v>
      </c>
      <c r="AO23" s="49">
        <f t="shared" si="27"/>
        <v>247347.15789473685</v>
      </c>
      <c r="AP23" s="49">
        <f t="shared" si="14"/>
        <v>291691.58181818185</v>
      </c>
      <c r="AQ23" s="49">
        <f t="shared" si="15"/>
        <v>-44345</v>
      </c>
      <c r="AR23" s="141"/>
      <c r="AS23" s="48">
        <f t="shared" si="16"/>
        <v>0.21851986388582814</v>
      </c>
      <c r="AT23" s="48">
        <f t="shared" si="17"/>
        <v>0.21197887054914705</v>
      </c>
      <c r="AU23" s="385">
        <f t="shared" si="18"/>
        <v>0.70000000000000062</v>
      </c>
      <c r="AV23" s="48">
        <f t="shared" si="19"/>
        <v>0.84395668289846648</v>
      </c>
      <c r="AW23" s="48">
        <f t="shared" si="20"/>
        <v>0.83735654926790659</v>
      </c>
      <c r="AX23" s="385">
        <f t="shared" si="21"/>
        <v>0.70000000000000062</v>
      </c>
      <c r="AY23" s="49">
        <f t="shared" si="22"/>
        <v>242007.13761625905</v>
      </c>
      <c r="AZ23" s="49">
        <f t="shared" si="23"/>
        <v>226015.04565217393</v>
      </c>
      <c r="BA23" s="182">
        <f t="shared" si="24"/>
        <v>15992</v>
      </c>
      <c r="BB23" s="49">
        <v>0</v>
      </c>
    </row>
    <row r="24" spans="2:54" s="9" customFormat="1" ht="13.15" customHeight="1">
      <c r="B24" s="470"/>
      <c r="C24" s="480"/>
      <c r="D24" s="439"/>
      <c r="E24" s="437"/>
      <c r="F24" s="44" t="s">
        <v>99</v>
      </c>
      <c r="G24" s="70">
        <v>406693</v>
      </c>
      <c r="H24" s="59">
        <f>IFERROR(G24/D21,"-")</f>
        <v>2.3566454605487169E-3</v>
      </c>
      <c r="I24" s="70">
        <v>20</v>
      </c>
      <c r="J24" s="59">
        <f>IFERROR(I24/E21,"-")</f>
        <v>0.10256410256410256</v>
      </c>
      <c r="K24" s="167">
        <f t="shared" si="0"/>
        <v>20334.650000000001</v>
      </c>
      <c r="M24" s="467"/>
      <c r="N24" s="468"/>
      <c r="O24" s="469"/>
      <c r="P24" s="469"/>
      <c r="Q24" s="372" t="s">
        <v>99</v>
      </c>
      <c r="R24" s="235">
        <v>376052</v>
      </c>
      <c r="S24" s="259">
        <v>2.7376453535988142E-3</v>
      </c>
      <c r="T24" s="235">
        <v>17</v>
      </c>
      <c r="U24" s="259">
        <v>9.6045197740112997E-2</v>
      </c>
      <c r="V24" s="235">
        <v>22120.705882352941</v>
      </c>
      <c r="X24" s="29" t="s">
        <v>90</v>
      </c>
      <c r="Y24" s="128">
        <f t="shared" si="1"/>
        <v>0.16081000391459499</v>
      </c>
      <c r="Z24" s="128">
        <f t="shared" si="2"/>
        <v>0.16125393936912108</v>
      </c>
      <c r="AA24" s="128">
        <f t="shared" si="3"/>
        <v>0.875</v>
      </c>
      <c r="AB24" s="128">
        <f t="shared" si="4"/>
        <v>0.86033519553072624</v>
      </c>
      <c r="AC24" s="129">
        <f t="shared" si="5"/>
        <v>162205.74285714285</v>
      </c>
      <c r="AD24" s="129">
        <f t="shared" si="6"/>
        <v>162881.9025974026</v>
      </c>
      <c r="AE24" s="141"/>
      <c r="AF24" s="257" t="str">
        <f t="shared" si="7"/>
        <v>豊中市</v>
      </c>
      <c r="AG24" s="48">
        <f t="shared" si="25"/>
        <v>0.22001804749976808</v>
      </c>
      <c r="AH24" s="48">
        <f t="shared" si="8"/>
        <v>0.16152271889209871</v>
      </c>
      <c r="AI24" s="258">
        <f t="shared" si="9"/>
        <v>5.8</v>
      </c>
      <c r="AJ24" s="38" t="str">
        <f>X74</f>
        <v>岬町</v>
      </c>
      <c r="AK24" s="48">
        <f t="shared" si="26"/>
        <v>0.875</v>
      </c>
      <c r="AL24" s="48">
        <f t="shared" si="11"/>
        <v>0.8</v>
      </c>
      <c r="AM24" s="258">
        <f t="shared" si="12"/>
        <v>7.4999999999999956</v>
      </c>
      <c r="AN24" s="38" t="str">
        <f t="shared" si="13"/>
        <v>淀川区</v>
      </c>
      <c r="AO24" s="49">
        <f t="shared" si="27"/>
        <v>246654.41269841269</v>
      </c>
      <c r="AP24" s="49">
        <f t="shared" si="14"/>
        <v>363494.04237288138</v>
      </c>
      <c r="AQ24" s="49">
        <f t="shared" si="15"/>
        <v>-116840</v>
      </c>
      <c r="AR24" s="141"/>
      <c r="AS24" s="48">
        <f t="shared" si="16"/>
        <v>0.21851986388582814</v>
      </c>
      <c r="AT24" s="48">
        <f t="shared" si="17"/>
        <v>0.21197887054914705</v>
      </c>
      <c r="AU24" s="385">
        <f t="shared" si="18"/>
        <v>0.70000000000000062</v>
      </c>
      <c r="AV24" s="48">
        <f t="shared" si="19"/>
        <v>0.84395668289846648</v>
      </c>
      <c r="AW24" s="48">
        <f t="shared" si="20"/>
        <v>0.83735654926790659</v>
      </c>
      <c r="AX24" s="385">
        <f t="shared" si="21"/>
        <v>0.70000000000000062</v>
      </c>
      <c r="AY24" s="49">
        <f t="shared" si="22"/>
        <v>242007.13761625905</v>
      </c>
      <c r="AZ24" s="49">
        <f t="shared" si="23"/>
        <v>226015.04565217393</v>
      </c>
      <c r="BA24" s="182">
        <f t="shared" si="24"/>
        <v>15992</v>
      </c>
      <c r="BB24" s="49">
        <v>0</v>
      </c>
    </row>
    <row r="25" spans="2:54" s="9" customFormat="1" ht="13.15" customHeight="1">
      <c r="B25" s="470"/>
      <c r="C25" s="480"/>
      <c r="D25" s="439"/>
      <c r="E25" s="437"/>
      <c r="F25" s="44" t="s">
        <v>100</v>
      </c>
      <c r="G25" s="70">
        <v>2753861</v>
      </c>
      <c r="H25" s="59">
        <f>IFERROR(G25/D21,"-")</f>
        <v>1.5957673293201875E-2</v>
      </c>
      <c r="I25" s="70">
        <v>80</v>
      </c>
      <c r="J25" s="59">
        <f>IFERROR(I25/E21,"-")</f>
        <v>0.41025641025641024</v>
      </c>
      <c r="K25" s="167">
        <f t="shared" si="0"/>
        <v>34423.262499999997</v>
      </c>
      <c r="M25" s="467"/>
      <c r="N25" s="468"/>
      <c r="O25" s="469"/>
      <c r="P25" s="469"/>
      <c r="Q25" s="372" t="s">
        <v>100</v>
      </c>
      <c r="R25" s="235">
        <v>2265168</v>
      </c>
      <c r="S25" s="259">
        <v>1.6490343490583002E-2</v>
      </c>
      <c r="T25" s="235">
        <v>67</v>
      </c>
      <c r="U25" s="259">
        <v>0.37853107344632769</v>
      </c>
      <c r="V25" s="235">
        <v>33808.477611940296</v>
      </c>
      <c r="X25" s="29" t="s">
        <v>55</v>
      </c>
      <c r="Y25" s="128">
        <f t="shared" si="1"/>
        <v>0.13981494635982536</v>
      </c>
      <c r="Z25" s="128">
        <f t="shared" si="2"/>
        <v>0.19196216912922279</v>
      </c>
      <c r="AA25" s="128">
        <f t="shared" si="3"/>
        <v>0.8651685393258427</v>
      </c>
      <c r="AB25" s="128">
        <f t="shared" si="4"/>
        <v>0.76881720430107525</v>
      </c>
      <c r="AC25" s="129">
        <f t="shared" si="5"/>
        <v>139504.58441558442</v>
      </c>
      <c r="AD25" s="129">
        <f t="shared" si="6"/>
        <v>167639.46153846153</v>
      </c>
      <c r="AE25" s="141"/>
      <c r="AF25" s="257" t="str">
        <f t="shared" si="7"/>
        <v>東住吉区</v>
      </c>
      <c r="AG25" s="48">
        <f t="shared" si="25"/>
        <v>0.21876183632394181</v>
      </c>
      <c r="AH25" s="48">
        <f t="shared" si="8"/>
        <v>0.17659389957699639</v>
      </c>
      <c r="AI25" s="258">
        <f t="shared" si="9"/>
        <v>4.2000000000000011</v>
      </c>
      <c r="AJ25" s="38" t="str">
        <f t="shared" si="28"/>
        <v>守口市</v>
      </c>
      <c r="AK25" s="48">
        <f t="shared" si="26"/>
        <v>0.87234042553191493</v>
      </c>
      <c r="AL25" s="48">
        <f t="shared" si="11"/>
        <v>0.8515625</v>
      </c>
      <c r="AM25" s="258">
        <f t="shared" si="12"/>
        <v>2.0000000000000018</v>
      </c>
      <c r="AN25" s="38" t="str">
        <f t="shared" si="13"/>
        <v>港区</v>
      </c>
      <c r="AO25" s="49">
        <f t="shared" si="27"/>
        <v>246418.5390625</v>
      </c>
      <c r="AP25" s="49">
        <f t="shared" si="14"/>
        <v>149833.7794117647</v>
      </c>
      <c r="AQ25" s="49">
        <f t="shared" si="15"/>
        <v>96585</v>
      </c>
      <c r="AR25" s="141"/>
      <c r="AS25" s="48">
        <f t="shared" si="16"/>
        <v>0.21851986388582814</v>
      </c>
      <c r="AT25" s="48">
        <f t="shared" si="17"/>
        <v>0.21197887054914705</v>
      </c>
      <c r="AU25" s="385">
        <f t="shared" si="18"/>
        <v>0.70000000000000062</v>
      </c>
      <c r="AV25" s="48">
        <f t="shared" si="19"/>
        <v>0.84395668289846648</v>
      </c>
      <c r="AW25" s="48">
        <f t="shared" si="20"/>
        <v>0.83735654926790659</v>
      </c>
      <c r="AX25" s="385">
        <f t="shared" si="21"/>
        <v>0.70000000000000062</v>
      </c>
      <c r="AY25" s="49">
        <f t="shared" si="22"/>
        <v>242007.13761625905</v>
      </c>
      <c r="AZ25" s="49">
        <f t="shared" si="23"/>
        <v>226015.04565217393</v>
      </c>
      <c r="BA25" s="182">
        <f t="shared" si="24"/>
        <v>15992</v>
      </c>
      <c r="BB25" s="49">
        <v>0</v>
      </c>
    </row>
    <row r="26" spans="2:54" s="9" customFormat="1" ht="13.15" customHeight="1">
      <c r="B26" s="470"/>
      <c r="C26" s="480"/>
      <c r="D26" s="439"/>
      <c r="E26" s="437"/>
      <c r="F26" s="44" t="s">
        <v>101</v>
      </c>
      <c r="G26" s="70">
        <v>7671528</v>
      </c>
      <c r="H26" s="59">
        <f>IFERROR(G26/D21,"-")</f>
        <v>4.4453854963504104E-2</v>
      </c>
      <c r="I26" s="70">
        <v>93</v>
      </c>
      <c r="J26" s="59">
        <f>IFERROR(I26/E21,"-")</f>
        <v>0.47692307692307695</v>
      </c>
      <c r="K26" s="167">
        <f t="shared" si="0"/>
        <v>82489.548387096773</v>
      </c>
      <c r="M26" s="467"/>
      <c r="N26" s="468"/>
      <c r="O26" s="469"/>
      <c r="P26" s="469"/>
      <c r="Q26" s="372" t="s">
        <v>101</v>
      </c>
      <c r="R26" s="235">
        <v>6272209</v>
      </c>
      <c r="S26" s="259">
        <v>4.5661461249110934E-2</v>
      </c>
      <c r="T26" s="235">
        <v>81</v>
      </c>
      <c r="U26" s="259">
        <v>0.4576271186440678</v>
      </c>
      <c r="V26" s="235">
        <v>77434.679012345674</v>
      </c>
      <c r="X26" s="29" t="s">
        <v>91</v>
      </c>
      <c r="Y26" s="128">
        <f t="shared" si="1"/>
        <v>0.17858959087197826</v>
      </c>
      <c r="Z26" s="128">
        <f t="shared" si="2"/>
        <v>0.2084844854428787</v>
      </c>
      <c r="AA26" s="128">
        <f t="shared" si="3"/>
        <v>0.87777777777777777</v>
      </c>
      <c r="AB26" s="128">
        <f t="shared" si="4"/>
        <v>0.89898989898989901</v>
      </c>
      <c r="AC26" s="129">
        <f t="shared" si="5"/>
        <v>191763.91139240508</v>
      </c>
      <c r="AD26" s="129">
        <f t="shared" si="6"/>
        <v>207183.37827715356</v>
      </c>
      <c r="AE26" s="141"/>
      <c r="AF26" s="257" t="str">
        <f t="shared" si="7"/>
        <v>港区</v>
      </c>
      <c r="AG26" s="48">
        <f t="shared" si="25"/>
        <v>0.21813230108557247</v>
      </c>
      <c r="AH26" s="48">
        <f t="shared" si="8"/>
        <v>0.13978979045931347</v>
      </c>
      <c r="AI26" s="258">
        <f t="shared" si="9"/>
        <v>7.7999999999999989</v>
      </c>
      <c r="AJ26" s="38" t="str">
        <f t="shared" si="28"/>
        <v>都島区</v>
      </c>
      <c r="AK26" s="48">
        <f t="shared" si="26"/>
        <v>0.87179487179487181</v>
      </c>
      <c r="AL26" s="48">
        <f t="shared" si="11"/>
        <v>0.85310734463276838</v>
      </c>
      <c r="AM26" s="258">
        <f t="shared" si="12"/>
        <v>1.9000000000000017</v>
      </c>
      <c r="AN26" s="38" t="str">
        <f t="shared" si="13"/>
        <v>箕面市</v>
      </c>
      <c r="AO26" s="49">
        <f t="shared" si="27"/>
        <v>241084.00510204083</v>
      </c>
      <c r="AP26" s="49">
        <f t="shared" si="14"/>
        <v>194430.63905325445</v>
      </c>
      <c r="AQ26" s="49">
        <f t="shared" si="15"/>
        <v>46653</v>
      </c>
      <c r="AR26" s="141"/>
      <c r="AS26" s="48">
        <f t="shared" si="16"/>
        <v>0.21851986388582814</v>
      </c>
      <c r="AT26" s="48">
        <f t="shared" si="17"/>
        <v>0.21197887054914705</v>
      </c>
      <c r="AU26" s="385">
        <f t="shared" si="18"/>
        <v>0.70000000000000062</v>
      </c>
      <c r="AV26" s="48">
        <f t="shared" si="19"/>
        <v>0.84395668289846648</v>
      </c>
      <c r="AW26" s="48">
        <f t="shared" si="20"/>
        <v>0.83735654926790659</v>
      </c>
      <c r="AX26" s="385">
        <f t="shared" si="21"/>
        <v>0.70000000000000062</v>
      </c>
      <c r="AY26" s="49">
        <f t="shared" si="22"/>
        <v>242007.13761625905</v>
      </c>
      <c r="AZ26" s="49">
        <f t="shared" si="23"/>
        <v>226015.04565217393</v>
      </c>
      <c r="BA26" s="182">
        <f t="shared" si="24"/>
        <v>15992</v>
      </c>
      <c r="BB26" s="49">
        <v>0</v>
      </c>
    </row>
    <row r="27" spans="2:54" s="9" customFormat="1" ht="13.15" customHeight="1">
      <c r="B27" s="470"/>
      <c r="C27" s="480"/>
      <c r="D27" s="439"/>
      <c r="E27" s="437"/>
      <c r="F27" s="44" t="s">
        <v>102</v>
      </c>
      <c r="G27" s="70">
        <v>3963689</v>
      </c>
      <c r="H27" s="59">
        <f>IFERROR(G27/D21,"-")</f>
        <v>2.2968208670611202E-2</v>
      </c>
      <c r="I27" s="70">
        <v>31</v>
      </c>
      <c r="J27" s="59">
        <f>IFERROR(I27/E21,"-")</f>
        <v>0.15897435897435896</v>
      </c>
      <c r="K27" s="167">
        <f t="shared" si="0"/>
        <v>127860.93548387097</v>
      </c>
      <c r="M27" s="467"/>
      <c r="N27" s="468"/>
      <c r="O27" s="469"/>
      <c r="P27" s="469"/>
      <c r="Q27" s="372" t="s">
        <v>102</v>
      </c>
      <c r="R27" s="235">
        <v>3062323</v>
      </c>
      <c r="S27" s="259">
        <v>2.2293603895654806E-2</v>
      </c>
      <c r="T27" s="235">
        <v>30</v>
      </c>
      <c r="U27" s="259">
        <v>0.16949152542372881</v>
      </c>
      <c r="V27" s="235">
        <v>102077.43333333333</v>
      </c>
      <c r="X27" s="29" t="s">
        <v>92</v>
      </c>
      <c r="Y27" s="128">
        <f t="shared" si="1"/>
        <v>0.23315025945778561</v>
      </c>
      <c r="Z27" s="128">
        <f t="shared" si="2"/>
        <v>0.18295756953563677</v>
      </c>
      <c r="AA27" s="128">
        <f t="shared" si="3"/>
        <v>0.84536082474226804</v>
      </c>
      <c r="AB27" s="128">
        <f t="shared" si="4"/>
        <v>0.92405063291139244</v>
      </c>
      <c r="AC27" s="129">
        <f t="shared" si="5"/>
        <v>310166.92682926828</v>
      </c>
      <c r="AD27" s="129">
        <f t="shared" si="6"/>
        <v>171866.20547945207</v>
      </c>
      <c r="AE27" s="141"/>
      <c r="AF27" s="257" t="str">
        <f t="shared" si="7"/>
        <v>摂津市</v>
      </c>
      <c r="AG27" s="48">
        <f t="shared" si="25"/>
        <v>0.21486058937293723</v>
      </c>
      <c r="AH27" s="48">
        <f t="shared" si="8"/>
        <v>0.18426418168945075</v>
      </c>
      <c r="AI27" s="258">
        <f t="shared" si="9"/>
        <v>3.1</v>
      </c>
      <c r="AJ27" s="38" t="str">
        <f t="shared" si="28"/>
        <v>大阪市</v>
      </c>
      <c r="AK27" s="48">
        <f t="shared" si="26"/>
        <v>0.87144754316069062</v>
      </c>
      <c r="AL27" s="48">
        <f t="shared" si="11"/>
        <v>0.86700622524052062</v>
      </c>
      <c r="AM27" s="258">
        <f t="shared" si="12"/>
        <v>0.40000000000000036</v>
      </c>
      <c r="AN27" s="38" t="str">
        <f t="shared" si="13"/>
        <v>天王寺区</v>
      </c>
      <c r="AO27" s="49">
        <f t="shared" si="27"/>
        <v>230600.77272727274</v>
      </c>
      <c r="AP27" s="49">
        <f t="shared" si="14"/>
        <v>229732.66666666666</v>
      </c>
      <c r="AQ27" s="49">
        <f t="shared" si="15"/>
        <v>868</v>
      </c>
      <c r="AR27" s="141"/>
      <c r="AS27" s="48">
        <f t="shared" si="16"/>
        <v>0.21851986388582814</v>
      </c>
      <c r="AT27" s="48">
        <f t="shared" si="17"/>
        <v>0.21197887054914705</v>
      </c>
      <c r="AU27" s="385">
        <f t="shared" si="18"/>
        <v>0.70000000000000062</v>
      </c>
      <c r="AV27" s="48">
        <f t="shared" si="19"/>
        <v>0.84395668289846648</v>
      </c>
      <c r="AW27" s="48">
        <f t="shared" si="20"/>
        <v>0.83735654926790659</v>
      </c>
      <c r="AX27" s="385">
        <f t="shared" si="21"/>
        <v>0.70000000000000062</v>
      </c>
      <c r="AY27" s="49">
        <f t="shared" si="22"/>
        <v>242007.13761625905</v>
      </c>
      <c r="AZ27" s="49">
        <f t="shared" si="23"/>
        <v>226015.04565217393</v>
      </c>
      <c r="BA27" s="182">
        <f t="shared" si="24"/>
        <v>15992</v>
      </c>
      <c r="BB27" s="49">
        <v>0</v>
      </c>
    </row>
    <row r="28" spans="2:54" s="9" customFormat="1" ht="13.15" customHeight="1">
      <c r="B28" s="470"/>
      <c r="C28" s="480"/>
      <c r="D28" s="439"/>
      <c r="E28" s="437"/>
      <c r="F28" s="44" t="s">
        <v>112</v>
      </c>
      <c r="G28" s="70">
        <v>0</v>
      </c>
      <c r="H28" s="59">
        <f>IFERROR(G28/D21,"-")</f>
        <v>0</v>
      </c>
      <c r="I28" s="70">
        <v>0</v>
      </c>
      <c r="J28" s="59">
        <f>IFERROR(I28/E21,"-")</f>
        <v>0</v>
      </c>
      <c r="K28" s="167" t="str">
        <f t="shared" si="0"/>
        <v>-</v>
      </c>
      <c r="M28" s="467"/>
      <c r="N28" s="468"/>
      <c r="O28" s="469"/>
      <c r="P28" s="469"/>
      <c r="Q28" s="372" t="s">
        <v>112</v>
      </c>
      <c r="R28" s="235">
        <v>0</v>
      </c>
      <c r="S28" s="259">
        <v>0</v>
      </c>
      <c r="T28" s="235">
        <v>0</v>
      </c>
      <c r="U28" s="259">
        <v>0</v>
      </c>
      <c r="V28" s="235" t="s">
        <v>418</v>
      </c>
      <c r="X28" s="29" t="s">
        <v>93</v>
      </c>
      <c r="Y28" s="128">
        <f t="shared" si="1"/>
        <v>0.11089277207662644</v>
      </c>
      <c r="Z28" s="128">
        <f t="shared" si="2"/>
        <v>0.20805676778818166</v>
      </c>
      <c r="AA28" s="128">
        <f t="shared" si="3"/>
        <v>0.8571428571428571</v>
      </c>
      <c r="AB28" s="128">
        <f t="shared" si="4"/>
        <v>0.87096774193548387</v>
      </c>
      <c r="AC28" s="129">
        <f t="shared" si="5"/>
        <v>129662.15</v>
      </c>
      <c r="AD28" s="129">
        <f t="shared" si="6"/>
        <v>231384.09259259258</v>
      </c>
      <c r="AE28" s="141"/>
      <c r="AF28" s="257" t="str">
        <f t="shared" si="7"/>
        <v>旭区</v>
      </c>
      <c r="AG28" s="48">
        <f t="shared" si="25"/>
        <v>0.20719469745151436</v>
      </c>
      <c r="AH28" s="48">
        <f t="shared" si="8"/>
        <v>0.19077642381902549</v>
      </c>
      <c r="AI28" s="258">
        <f t="shared" si="9"/>
        <v>1.5999999999999988</v>
      </c>
      <c r="AJ28" s="38" t="str">
        <f t="shared" si="28"/>
        <v>東淀川区</v>
      </c>
      <c r="AK28" s="48">
        <f t="shared" si="26"/>
        <v>0.86688311688311692</v>
      </c>
      <c r="AL28" s="48">
        <f t="shared" si="11"/>
        <v>0.85984848484848486</v>
      </c>
      <c r="AM28" s="258">
        <f t="shared" si="12"/>
        <v>0.70000000000000062</v>
      </c>
      <c r="AN28" s="38" t="str">
        <f t="shared" si="13"/>
        <v>城東区</v>
      </c>
      <c r="AO28" s="49">
        <f t="shared" si="27"/>
        <v>223483.90291262136</v>
      </c>
      <c r="AP28" s="49">
        <f t="shared" si="14"/>
        <v>236156.79670329671</v>
      </c>
      <c r="AQ28" s="49">
        <f t="shared" si="15"/>
        <v>-12673</v>
      </c>
      <c r="AR28" s="141"/>
      <c r="AS28" s="48">
        <f t="shared" si="16"/>
        <v>0.21851986388582814</v>
      </c>
      <c r="AT28" s="48">
        <f t="shared" si="17"/>
        <v>0.21197887054914705</v>
      </c>
      <c r="AU28" s="385">
        <f t="shared" si="18"/>
        <v>0.70000000000000062</v>
      </c>
      <c r="AV28" s="48">
        <f t="shared" si="19"/>
        <v>0.84395668289846648</v>
      </c>
      <c r="AW28" s="48">
        <f t="shared" si="20"/>
        <v>0.83735654926790659</v>
      </c>
      <c r="AX28" s="385">
        <f t="shared" si="21"/>
        <v>0.70000000000000062</v>
      </c>
      <c r="AY28" s="49">
        <f t="shared" si="22"/>
        <v>242007.13761625905</v>
      </c>
      <c r="AZ28" s="49">
        <f t="shared" si="23"/>
        <v>226015.04565217393</v>
      </c>
      <c r="BA28" s="182">
        <f t="shared" si="24"/>
        <v>15992</v>
      </c>
      <c r="BB28" s="49">
        <v>0</v>
      </c>
    </row>
    <row r="29" spans="2:54" s="9" customFormat="1" ht="13.15" customHeight="1">
      <c r="B29" s="470"/>
      <c r="C29" s="480"/>
      <c r="D29" s="439"/>
      <c r="E29" s="437"/>
      <c r="F29" s="44" t="s">
        <v>103</v>
      </c>
      <c r="G29" s="70">
        <v>0</v>
      </c>
      <c r="H29" s="59">
        <f>IFERROR(G29/D21,"-")</f>
        <v>0</v>
      </c>
      <c r="I29" s="70">
        <v>0</v>
      </c>
      <c r="J29" s="59">
        <f>IFERROR(I29/E21,"-")</f>
        <v>0</v>
      </c>
      <c r="K29" s="167" t="str">
        <f t="shared" si="0"/>
        <v>-</v>
      </c>
      <c r="M29" s="467"/>
      <c r="N29" s="468"/>
      <c r="O29" s="469"/>
      <c r="P29" s="469"/>
      <c r="Q29" s="372" t="s">
        <v>103</v>
      </c>
      <c r="R29" s="235">
        <v>6614</v>
      </c>
      <c r="S29" s="259">
        <v>4.8149687725906411E-5</v>
      </c>
      <c r="T29" s="235">
        <v>1</v>
      </c>
      <c r="U29" s="259">
        <v>5.6497175141242938E-3</v>
      </c>
      <c r="V29" s="235">
        <v>6614</v>
      </c>
      <c r="X29" s="29" t="s">
        <v>29</v>
      </c>
      <c r="Y29" s="128">
        <f t="shared" si="1"/>
        <v>0.16894063461416398</v>
      </c>
      <c r="Z29" s="128">
        <f t="shared" si="2"/>
        <v>0.15752223730851775</v>
      </c>
      <c r="AA29" s="128">
        <f t="shared" si="3"/>
        <v>0.8188405797101449</v>
      </c>
      <c r="AB29" s="128">
        <f t="shared" si="4"/>
        <v>0.83580387685290769</v>
      </c>
      <c r="AC29" s="129">
        <f t="shared" si="5"/>
        <v>156958.5331858407</v>
      </c>
      <c r="AD29" s="129">
        <f t="shared" si="6"/>
        <v>147309.86221009551</v>
      </c>
      <c r="AE29" s="141"/>
      <c r="AF29" s="257" t="str">
        <f t="shared" si="7"/>
        <v>貝塚市</v>
      </c>
      <c r="AG29" s="48">
        <f t="shared" si="25"/>
        <v>0.206926769863579</v>
      </c>
      <c r="AH29" s="48">
        <f t="shared" si="8"/>
        <v>0.20114754701113188</v>
      </c>
      <c r="AI29" s="258">
        <f t="shared" si="9"/>
        <v>0.59999999999999776</v>
      </c>
      <c r="AJ29" s="38" t="str">
        <f t="shared" si="28"/>
        <v>住之江区</v>
      </c>
      <c r="AK29" s="48">
        <f t="shared" si="26"/>
        <v>0.8651685393258427</v>
      </c>
      <c r="AL29" s="48">
        <f t="shared" si="11"/>
        <v>0.76881720430107525</v>
      </c>
      <c r="AM29" s="258">
        <f t="shared" si="12"/>
        <v>9.5999999999999979</v>
      </c>
      <c r="AN29" s="38" t="str">
        <f t="shared" si="13"/>
        <v>豊中市</v>
      </c>
      <c r="AO29" s="49">
        <f t="shared" si="27"/>
        <v>221882.02380952382</v>
      </c>
      <c r="AP29" s="49">
        <f t="shared" si="14"/>
        <v>169724.22988505746</v>
      </c>
      <c r="AQ29" s="49">
        <f t="shared" si="15"/>
        <v>52158</v>
      </c>
      <c r="AR29" s="141"/>
      <c r="AS29" s="48">
        <f t="shared" si="16"/>
        <v>0.21851986388582814</v>
      </c>
      <c r="AT29" s="48">
        <f t="shared" si="17"/>
        <v>0.21197887054914705</v>
      </c>
      <c r="AU29" s="385">
        <f t="shared" si="18"/>
        <v>0.70000000000000062</v>
      </c>
      <c r="AV29" s="48">
        <f t="shared" si="19"/>
        <v>0.84395668289846648</v>
      </c>
      <c r="AW29" s="48">
        <f t="shared" si="20"/>
        <v>0.83735654926790659</v>
      </c>
      <c r="AX29" s="385">
        <f t="shared" si="21"/>
        <v>0.70000000000000062</v>
      </c>
      <c r="AY29" s="49">
        <f t="shared" si="22"/>
        <v>242007.13761625905</v>
      </c>
      <c r="AZ29" s="49">
        <f t="shared" si="23"/>
        <v>226015.04565217393</v>
      </c>
      <c r="BA29" s="182">
        <f t="shared" si="24"/>
        <v>15992</v>
      </c>
      <c r="BB29" s="49">
        <v>0</v>
      </c>
    </row>
    <row r="30" spans="2:54" s="9" customFormat="1" ht="13.15" customHeight="1">
      <c r="B30" s="470"/>
      <c r="C30" s="480"/>
      <c r="D30" s="439"/>
      <c r="E30" s="437"/>
      <c r="F30" s="44" t="s">
        <v>104</v>
      </c>
      <c r="G30" s="70">
        <v>67419</v>
      </c>
      <c r="H30" s="59">
        <f>IFERROR(G30/D21,"-")</f>
        <v>3.9066981803162075E-4</v>
      </c>
      <c r="I30" s="70">
        <v>9</v>
      </c>
      <c r="J30" s="59">
        <f>IFERROR(I30/E21,"-")</f>
        <v>4.6153846153846156E-2</v>
      </c>
      <c r="K30" s="167">
        <f t="shared" si="0"/>
        <v>7491</v>
      </c>
      <c r="M30" s="467"/>
      <c r="N30" s="468"/>
      <c r="O30" s="469"/>
      <c r="P30" s="469"/>
      <c r="Q30" s="372" t="s">
        <v>104</v>
      </c>
      <c r="R30" s="235">
        <v>167530</v>
      </c>
      <c r="S30" s="259">
        <v>1.2196125165892199E-3</v>
      </c>
      <c r="T30" s="235">
        <v>13</v>
      </c>
      <c r="U30" s="259">
        <v>7.3446327683615822E-2</v>
      </c>
      <c r="V30" s="235">
        <v>12886.923076923076</v>
      </c>
      <c r="X30" s="29" t="s">
        <v>30</v>
      </c>
      <c r="Y30" s="128">
        <f t="shared" si="1"/>
        <v>0.1233033883043471</v>
      </c>
      <c r="Z30" s="128">
        <f t="shared" si="2"/>
        <v>0.22398969833345053</v>
      </c>
      <c r="AA30" s="128">
        <f t="shared" si="3"/>
        <v>0.83571428571428574</v>
      </c>
      <c r="AB30" s="128">
        <f t="shared" si="4"/>
        <v>0.87912087912087911</v>
      </c>
      <c r="AC30" s="129">
        <f t="shared" si="5"/>
        <v>75842.333333333328</v>
      </c>
      <c r="AD30" s="129">
        <f t="shared" si="6"/>
        <v>159267.875</v>
      </c>
      <c r="AE30" s="141"/>
      <c r="AF30" s="257" t="str">
        <f t="shared" si="7"/>
        <v>福島区</v>
      </c>
      <c r="AG30" s="48">
        <f t="shared" si="25"/>
        <v>0.20508144346237511</v>
      </c>
      <c r="AH30" s="48">
        <f t="shared" si="8"/>
        <v>0.19775697858581787</v>
      </c>
      <c r="AI30" s="258">
        <f t="shared" si="9"/>
        <v>0.69999999999999785</v>
      </c>
      <c r="AJ30" s="38" t="str">
        <f t="shared" si="28"/>
        <v>四條畷市</v>
      </c>
      <c r="AK30" s="48">
        <f t="shared" si="26"/>
        <v>0.86363636363636365</v>
      </c>
      <c r="AL30" s="48">
        <f t="shared" si="11"/>
        <v>0.85</v>
      </c>
      <c r="AM30" s="258">
        <f t="shared" si="12"/>
        <v>1.4000000000000012</v>
      </c>
      <c r="AN30" s="38" t="str">
        <f t="shared" si="13"/>
        <v>福島区</v>
      </c>
      <c r="AO30" s="49">
        <f t="shared" si="27"/>
        <v>215995.04081632654</v>
      </c>
      <c r="AP30" s="49">
        <f t="shared" si="14"/>
        <v>156947.84848484848</v>
      </c>
      <c r="AQ30" s="49">
        <f t="shared" si="15"/>
        <v>59047</v>
      </c>
      <c r="AR30" s="141"/>
      <c r="AS30" s="48">
        <f t="shared" si="16"/>
        <v>0.21851986388582814</v>
      </c>
      <c r="AT30" s="48">
        <f t="shared" si="17"/>
        <v>0.21197887054914705</v>
      </c>
      <c r="AU30" s="385">
        <f t="shared" si="18"/>
        <v>0.70000000000000062</v>
      </c>
      <c r="AV30" s="48">
        <f t="shared" si="19"/>
        <v>0.84395668289846648</v>
      </c>
      <c r="AW30" s="48">
        <f t="shared" si="20"/>
        <v>0.83735654926790659</v>
      </c>
      <c r="AX30" s="385">
        <f t="shared" si="21"/>
        <v>0.70000000000000062</v>
      </c>
      <c r="AY30" s="49">
        <f t="shared" si="22"/>
        <v>242007.13761625905</v>
      </c>
      <c r="AZ30" s="49">
        <f t="shared" si="23"/>
        <v>226015.04565217393</v>
      </c>
      <c r="BA30" s="182">
        <f t="shared" si="24"/>
        <v>15992</v>
      </c>
      <c r="BB30" s="49">
        <v>0</v>
      </c>
    </row>
    <row r="31" spans="2:54" s="9" customFormat="1" ht="13.15" customHeight="1">
      <c r="B31" s="470"/>
      <c r="C31" s="480"/>
      <c r="D31" s="439"/>
      <c r="E31" s="437"/>
      <c r="F31" s="44" t="s">
        <v>105</v>
      </c>
      <c r="G31" s="70">
        <v>13407</v>
      </c>
      <c r="H31" s="59">
        <f>IFERROR(G31/D21,"-")</f>
        <v>7.7688934133551956E-5</v>
      </c>
      <c r="I31" s="70">
        <v>2</v>
      </c>
      <c r="J31" s="59">
        <f>IFERROR(I31/E21,"-")</f>
        <v>1.0256410256410256E-2</v>
      </c>
      <c r="K31" s="167">
        <f t="shared" si="0"/>
        <v>6703.5</v>
      </c>
      <c r="M31" s="467"/>
      <c r="N31" s="468"/>
      <c r="O31" s="469"/>
      <c r="P31" s="469"/>
      <c r="Q31" s="372" t="s">
        <v>105</v>
      </c>
      <c r="R31" s="235">
        <v>21647</v>
      </c>
      <c r="S31" s="259">
        <v>1.5758939978873543E-4</v>
      </c>
      <c r="T31" s="235">
        <v>2</v>
      </c>
      <c r="U31" s="259">
        <v>1.1299435028248588E-2</v>
      </c>
      <c r="V31" s="235">
        <v>10823.5</v>
      </c>
      <c r="X31" s="29" t="s">
        <v>186</v>
      </c>
      <c r="Y31" s="128">
        <f t="shared" si="1"/>
        <v>0.13223839497111639</v>
      </c>
      <c r="Z31" s="128">
        <f t="shared" si="2"/>
        <v>0.10723393093289676</v>
      </c>
      <c r="AA31" s="128">
        <f t="shared" si="3"/>
        <v>0.79230769230769227</v>
      </c>
      <c r="AB31" s="128">
        <f t="shared" si="4"/>
        <v>0.80833333333333335</v>
      </c>
      <c r="AC31" s="129">
        <f t="shared" si="5"/>
        <v>116167.07766990291</v>
      </c>
      <c r="AD31" s="129">
        <f t="shared" si="6"/>
        <v>110715.78350515464</v>
      </c>
      <c r="AE31" s="141"/>
      <c r="AF31" s="257" t="str">
        <f t="shared" si="7"/>
        <v>熊取町</v>
      </c>
      <c r="AG31" s="48">
        <f t="shared" si="25"/>
        <v>0.20290399160087874</v>
      </c>
      <c r="AH31" s="48">
        <f t="shared" si="8"/>
        <v>0.16264823289766947</v>
      </c>
      <c r="AI31" s="258">
        <f t="shared" si="9"/>
        <v>4.0000000000000009</v>
      </c>
      <c r="AJ31" s="38" t="str">
        <f t="shared" si="28"/>
        <v>阿倍野区</v>
      </c>
      <c r="AK31" s="48">
        <f t="shared" si="26"/>
        <v>0.86285714285714288</v>
      </c>
      <c r="AL31" s="48">
        <f t="shared" si="11"/>
        <v>0.90683229813664601</v>
      </c>
      <c r="AM31" s="258">
        <f t="shared" si="12"/>
        <v>-4.4000000000000039</v>
      </c>
      <c r="AN31" s="38" t="str">
        <f t="shared" si="13"/>
        <v>八尾市</v>
      </c>
      <c r="AO31" s="49">
        <f t="shared" si="27"/>
        <v>213390.40036563072</v>
      </c>
      <c r="AP31" s="49">
        <f t="shared" si="14"/>
        <v>147561.93946188342</v>
      </c>
      <c r="AQ31" s="49">
        <f t="shared" si="15"/>
        <v>65828</v>
      </c>
      <c r="AR31" s="141"/>
      <c r="AS31" s="48">
        <f t="shared" si="16"/>
        <v>0.21851986388582814</v>
      </c>
      <c r="AT31" s="48">
        <f t="shared" si="17"/>
        <v>0.21197887054914705</v>
      </c>
      <c r="AU31" s="385">
        <f t="shared" si="18"/>
        <v>0.70000000000000062</v>
      </c>
      <c r="AV31" s="48">
        <f t="shared" si="19"/>
        <v>0.84395668289846648</v>
      </c>
      <c r="AW31" s="48">
        <f t="shared" si="20"/>
        <v>0.83735654926790659</v>
      </c>
      <c r="AX31" s="385">
        <f t="shared" si="21"/>
        <v>0.70000000000000062</v>
      </c>
      <c r="AY31" s="49">
        <f t="shared" si="22"/>
        <v>242007.13761625905</v>
      </c>
      <c r="AZ31" s="49">
        <f t="shared" si="23"/>
        <v>226015.04565217393</v>
      </c>
      <c r="BA31" s="182">
        <f t="shared" si="24"/>
        <v>15992</v>
      </c>
      <c r="BB31" s="49">
        <v>0</v>
      </c>
    </row>
    <row r="32" spans="2:54" s="9" customFormat="1" ht="13.15" customHeight="1">
      <c r="B32" s="470"/>
      <c r="C32" s="480"/>
      <c r="D32" s="439"/>
      <c r="E32" s="437"/>
      <c r="F32" s="44" t="s">
        <v>106</v>
      </c>
      <c r="G32" s="70">
        <v>1430314</v>
      </c>
      <c r="H32" s="59">
        <f>IFERROR(G32/D21,"-")</f>
        <v>8.2881755900870609E-3</v>
      </c>
      <c r="I32" s="70">
        <v>5</v>
      </c>
      <c r="J32" s="59">
        <f>IFERROR(I32/E21,"-")</f>
        <v>2.564102564102564E-2</v>
      </c>
      <c r="K32" s="167">
        <f t="shared" si="0"/>
        <v>286062.8</v>
      </c>
      <c r="M32" s="467"/>
      <c r="N32" s="468"/>
      <c r="O32" s="469"/>
      <c r="P32" s="469"/>
      <c r="Q32" s="372" t="s">
        <v>106</v>
      </c>
      <c r="R32" s="235">
        <v>526535</v>
      </c>
      <c r="S32" s="259">
        <v>3.8331563088539662E-3</v>
      </c>
      <c r="T32" s="235">
        <v>2</v>
      </c>
      <c r="U32" s="259">
        <v>1.1299435028248588E-2</v>
      </c>
      <c r="V32" s="235">
        <v>263267.5</v>
      </c>
      <c r="X32" s="29" t="s">
        <v>32</v>
      </c>
      <c r="Y32" s="128">
        <f t="shared" si="1"/>
        <v>0.18275652076363202</v>
      </c>
      <c r="Z32" s="128">
        <f t="shared" si="2"/>
        <v>0.19465870787025361</v>
      </c>
      <c r="AA32" s="128">
        <f t="shared" si="3"/>
        <v>0.83098591549295775</v>
      </c>
      <c r="AB32" s="128">
        <f t="shared" si="4"/>
        <v>0.84482758620689657</v>
      </c>
      <c r="AC32" s="129">
        <f t="shared" si="5"/>
        <v>197839.33898305084</v>
      </c>
      <c r="AD32" s="129">
        <f t="shared" si="6"/>
        <v>213961.95918367346</v>
      </c>
      <c r="AE32" s="141"/>
      <c r="AF32" s="257" t="str">
        <f t="shared" si="7"/>
        <v>岸和田市</v>
      </c>
      <c r="AG32" s="48">
        <f t="shared" si="25"/>
        <v>0.20265872053525846</v>
      </c>
      <c r="AH32" s="48">
        <f t="shared" si="8"/>
        <v>0.18285589987453932</v>
      </c>
      <c r="AI32" s="258">
        <f t="shared" si="9"/>
        <v>2.0000000000000018</v>
      </c>
      <c r="AJ32" s="38" t="str">
        <f t="shared" si="28"/>
        <v>交野市</v>
      </c>
      <c r="AK32" s="48">
        <f t="shared" si="26"/>
        <v>0.86111111111111116</v>
      </c>
      <c r="AL32" s="48">
        <f t="shared" si="11"/>
        <v>0.66666666666666663</v>
      </c>
      <c r="AM32" s="258">
        <f t="shared" si="12"/>
        <v>19.399999999999995</v>
      </c>
      <c r="AN32" s="38" t="str">
        <f t="shared" si="13"/>
        <v>泉大津市</v>
      </c>
      <c r="AO32" s="49">
        <f t="shared" si="27"/>
        <v>210241.02459016393</v>
      </c>
      <c r="AP32" s="49">
        <f t="shared" si="14"/>
        <v>218713.81967213115</v>
      </c>
      <c r="AQ32" s="49">
        <f t="shared" si="15"/>
        <v>-8473</v>
      </c>
      <c r="AR32" s="141"/>
      <c r="AS32" s="48">
        <f t="shared" si="16"/>
        <v>0.21851986388582814</v>
      </c>
      <c r="AT32" s="48">
        <f t="shared" si="17"/>
        <v>0.21197887054914705</v>
      </c>
      <c r="AU32" s="385">
        <f t="shared" si="18"/>
        <v>0.70000000000000062</v>
      </c>
      <c r="AV32" s="48">
        <f t="shared" si="19"/>
        <v>0.84395668289846648</v>
      </c>
      <c r="AW32" s="48">
        <f t="shared" si="20"/>
        <v>0.83735654926790659</v>
      </c>
      <c r="AX32" s="385">
        <f t="shared" si="21"/>
        <v>0.70000000000000062</v>
      </c>
      <c r="AY32" s="49">
        <f t="shared" si="22"/>
        <v>242007.13761625905</v>
      </c>
      <c r="AZ32" s="49">
        <f t="shared" si="23"/>
        <v>226015.04565217393</v>
      </c>
      <c r="BA32" s="182">
        <f t="shared" si="24"/>
        <v>15992</v>
      </c>
      <c r="BB32" s="49">
        <v>0</v>
      </c>
    </row>
    <row r="33" spans="2:54" s="9" customFormat="1" ht="13.15" customHeight="1">
      <c r="B33" s="470"/>
      <c r="C33" s="480"/>
      <c r="D33" s="439"/>
      <c r="E33" s="437"/>
      <c r="F33" s="44" t="s">
        <v>107</v>
      </c>
      <c r="G33" s="70">
        <v>1210452</v>
      </c>
      <c r="H33" s="59">
        <f>IFERROR(G33/D21,"-")</f>
        <v>7.0141512418756043E-3</v>
      </c>
      <c r="I33" s="70">
        <v>34</v>
      </c>
      <c r="J33" s="59">
        <f>IFERROR(I33/E21,"-")</f>
        <v>0.17435897435897435</v>
      </c>
      <c r="K33" s="167">
        <f t="shared" si="0"/>
        <v>35601.529411764706</v>
      </c>
      <c r="M33" s="467"/>
      <c r="N33" s="468"/>
      <c r="O33" s="469"/>
      <c r="P33" s="469"/>
      <c r="Q33" s="372" t="s">
        <v>107</v>
      </c>
      <c r="R33" s="235">
        <v>810947</v>
      </c>
      <c r="S33" s="259">
        <v>5.9036656807167562E-3</v>
      </c>
      <c r="T33" s="235">
        <v>29</v>
      </c>
      <c r="U33" s="259">
        <v>0.16384180790960451</v>
      </c>
      <c r="V33" s="235">
        <v>27963.689655172413</v>
      </c>
      <c r="X33" s="29" t="s">
        <v>33</v>
      </c>
      <c r="Y33" s="128">
        <f t="shared" si="1"/>
        <v>0.19792874967177124</v>
      </c>
      <c r="Z33" s="128">
        <f t="shared" si="2"/>
        <v>0.2226589273530013</v>
      </c>
      <c r="AA33" s="128">
        <f t="shared" si="3"/>
        <v>0.84158415841584155</v>
      </c>
      <c r="AB33" s="128">
        <f t="shared" si="4"/>
        <v>0.87179487179487181</v>
      </c>
      <c r="AC33" s="129">
        <f t="shared" si="5"/>
        <v>188177.9411764706</v>
      </c>
      <c r="AD33" s="129">
        <f t="shared" si="6"/>
        <v>178423.86764705883</v>
      </c>
      <c r="AE33" s="141"/>
      <c r="AF33" s="257" t="str">
        <f t="shared" si="7"/>
        <v>八尾市</v>
      </c>
      <c r="AG33" s="48">
        <f t="shared" si="25"/>
        <v>0.20220071623243654</v>
      </c>
      <c r="AH33" s="48">
        <f t="shared" si="8"/>
        <v>0.15762619909749248</v>
      </c>
      <c r="AI33" s="258">
        <f t="shared" si="9"/>
        <v>4.4000000000000012</v>
      </c>
      <c r="AJ33" s="38" t="str">
        <f t="shared" si="28"/>
        <v>旭区</v>
      </c>
      <c r="AK33" s="48">
        <f t="shared" si="26"/>
        <v>0.85915492957746475</v>
      </c>
      <c r="AL33" s="48">
        <f t="shared" si="11"/>
        <v>0.8404907975460123</v>
      </c>
      <c r="AM33" s="258">
        <f t="shared" si="12"/>
        <v>1.9000000000000017</v>
      </c>
      <c r="AN33" s="38" t="str">
        <f t="shared" si="13"/>
        <v>貝塚市</v>
      </c>
      <c r="AO33" s="49">
        <f t="shared" si="27"/>
        <v>208912.08441558442</v>
      </c>
      <c r="AP33" s="49">
        <f t="shared" si="14"/>
        <v>219861.70754716982</v>
      </c>
      <c r="AQ33" s="49">
        <f t="shared" si="15"/>
        <v>-10950</v>
      </c>
      <c r="AR33" s="141"/>
      <c r="AS33" s="48">
        <f t="shared" si="16"/>
        <v>0.21851986388582814</v>
      </c>
      <c r="AT33" s="48">
        <f t="shared" si="17"/>
        <v>0.21197887054914705</v>
      </c>
      <c r="AU33" s="385">
        <f t="shared" si="18"/>
        <v>0.70000000000000062</v>
      </c>
      <c r="AV33" s="48">
        <f t="shared" si="19"/>
        <v>0.84395668289846648</v>
      </c>
      <c r="AW33" s="48">
        <f t="shared" si="20"/>
        <v>0.83735654926790659</v>
      </c>
      <c r="AX33" s="385">
        <f t="shared" si="21"/>
        <v>0.70000000000000062</v>
      </c>
      <c r="AY33" s="49">
        <f t="shared" si="22"/>
        <v>242007.13761625905</v>
      </c>
      <c r="AZ33" s="49">
        <f t="shared" si="23"/>
        <v>226015.04565217393</v>
      </c>
      <c r="BA33" s="182">
        <f t="shared" si="24"/>
        <v>15992</v>
      </c>
      <c r="BB33" s="49">
        <v>0</v>
      </c>
    </row>
    <row r="34" spans="2:54" s="9" customFormat="1" ht="13.15" customHeight="1">
      <c r="B34" s="470"/>
      <c r="C34" s="480"/>
      <c r="D34" s="439"/>
      <c r="E34" s="437"/>
      <c r="F34" s="44" t="s">
        <v>108</v>
      </c>
      <c r="G34" s="70">
        <v>4479452</v>
      </c>
      <c r="H34" s="59">
        <f>IFERROR(G34/D21,"-")</f>
        <v>2.5956877107660741E-2</v>
      </c>
      <c r="I34" s="70">
        <v>28</v>
      </c>
      <c r="J34" s="59">
        <f>IFERROR(I34/E21,"-")</f>
        <v>0.14358974358974358</v>
      </c>
      <c r="K34" s="167">
        <f t="shared" si="0"/>
        <v>159980.42857142858</v>
      </c>
      <c r="M34" s="467"/>
      <c r="N34" s="468"/>
      <c r="O34" s="469"/>
      <c r="P34" s="469"/>
      <c r="Q34" s="372" t="s">
        <v>108</v>
      </c>
      <c r="R34" s="235">
        <v>5492587</v>
      </c>
      <c r="S34" s="259">
        <v>3.9985840468305583E-2</v>
      </c>
      <c r="T34" s="235">
        <v>27</v>
      </c>
      <c r="U34" s="259">
        <v>0.15254237288135594</v>
      </c>
      <c r="V34" s="235">
        <v>203429.14814814815</v>
      </c>
      <c r="X34" s="29" t="s">
        <v>34</v>
      </c>
      <c r="Y34" s="128">
        <f t="shared" si="1"/>
        <v>0.13369280748189008</v>
      </c>
      <c r="Z34" s="128">
        <f t="shared" si="2"/>
        <v>0.13192568314297387</v>
      </c>
      <c r="AA34" s="128">
        <f t="shared" si="3"/>
        <v>0.82287822878228778</v>
      </c>
      <c r="AB34" s="128">
        <f t="shared" si="4"/>
        <v>0.82352941176470584</v>
      </c>
      <c r="AC34" s="129">
        <f t="shared" si="5"/>
        <v>123717.21973094171</v>
      </c>
      <c r="AD34" s="129">
        <f t="shared" si="6"/>
        <v>115997.34523809524</v>
      </c>
      <c r="AE34" s="141"/>
      <c r="AF34" s="257" t="str">
        <f t="shared" si="7"/>
        <v>池田市</v>
      </c>
      <c r="AG34" s="48">
        <f t="shared" si="25"/>
        <v>0.1991509845091286</v>
      </c>
      <c r="AH34" s="48">
        <f t="shared" si="8"/>
        <v>0.23480083394132409</v>
      </c>
      <c r="AI34" s="258">
        <f t="shared" si="9"/>
        <v>-3.5999999999999979</v>
      </c>
      <c r="AJ34" s="38" t="str">
        <f t="shared" si="28"/>
        <v>淀川区</v>
      </c>
      <c r="AK34" s="48">
        <f t="shared" si="26"/>
        <v>0.8571428571428571</v>
      </c>
      <c r="AL34" s="48">
        <f t="shared" si="11"/>
        <v>0.86764705882352944</v>
      </c>
      <c r="AM34" s="258">
        <f t="shared" si="12"/>
        <v>-1.100000000000001</v>
      </c>
      <c r="AN34" s="38" t="str">
        <f t="shared" si="13"/>
        <v>東住吉区</v>
      </c>
      <c r="AO34" s="49">
        <f t="shared" si="27"/>
        <v>207644.81502890174</v>
      </c>
      <c r="AP34" s="49">
        <f t="shared" si="14"/>
        <v>192469.95698924732</v>
      </c>
      <c r="AQ34" s="49">
        <f t="shared" si="15"/>
        <v>15175</v>
      </c>
      <c r="AR34" s="141"/>
      <c r="AS34" s="48">
        <f t="shared" si="16"/>
        <v>0.21851986388582814</v>
      </c>
      <c r="AT34" s="48">
        <f t="shared" si="17"/>
        <v>0.21197887054914705</v>
      </c>
      <c r="AU34" s="385">
        <f t="shared" si="18"/>
        <v>0.70000000000000062</v>
      </c>
      <c r="AV34" s="48">
        <f t="shared" si="19"/>
        <v>0.84395668289846648</v>
      </c>
      <c r="AW34" s="48">
        <f t="shared" si="20"/>
        <v>0.83735654926790659</v>
      </c>
      <c r="AX34" s="385">
        <f t="shared" si="21"/>
        <v>0.70000000000000062</v>
      </c>
      <c r="AY34" s="49">
        <f t="shared" si="22"/>
        <v>242007.13761625905</v>
      </c>
      <c r="AZ34" s="49">
        <f t="shared" si="23"/>
        <v>226015.04565217393</v>
      </c>
      <c r="BA34" s="182">
        <f t="shared" si="24"/>
        <v>15992</v>
      </c>
      <c r="BB34" s="49">
        <v>0</v>
      </c>
    </row>
    <row r="35" spans="2:54" s="9" customFormat="1" ht="13.15" customHeight="1">
      <c r="B35" s="470"/>
      <c r="C35" s="480"/>
      <c r="D35" s="439"/>
      <c r="E35" s="437"/>
      <c r="F35" s="44" t="s">
        <v>109</v>
      </c>
      <c r="G35" s="70">
        <v>280977</v>
      </c>
      <c r="H35" s="59">
        <f>IFERROR(G35/D21,"-")</f>
        <v>1.6281646636863599E-3</v>
      </c>
      <c r="I35" s="70">
        <v>11</v>
      </c>
      <c r="J35" s="59">
        <f>IFERROR(I35/E21,"-")</f>
        <v>5.6410256410256411E-2</v>
      </c>
      <c r="K35" s="167">
        <f t="shared" si="0"/>
        <v>25543.363636363636</v>
      </c>
      <c r="M35" s="467"/>
      <c r="N35" s="468"/>
      <c r="O35" s="469"/>
      <c r="P35" s="469"/>
      <c r="Q35" s="372" t="s">
        <v>109</v>
      </c>
      <c r="R35" s="235">
        <v>207588</v>
      </c>
      <c r="S35" s="259">
        <v>1.5112333498103205E-3</v>
      </c>
      <c r="T35" s="235">
        <v>7</v>
      </c>
      <c r="U35" s="259">
        <v>3.954802259887006E-2</v>
      </c>
      <c r="V35" s="235">
        <v>29655.428571428572</v>
      </c>
      <c r="X35" s="29" t="s">
        <v>35</v>
      </c>
      <c r="Y35" s="128">
        <f t="shared" si="1"/>
        <v>0.18676075377889689</v>
      </c>
      <c r="Z35" s="128">
        <f t="shared" si="2"/>
        <v>0.16027939954574597</v>
      </c>
      <c r="AA35" s="128">
        <f t="shared" si="3"/>
        <v>0.80669144981412644</v>
      </c>
      <c r="AB35" s="128">
        <f t="shared" si="4"/>
        <v>0.82905982905982911</v>
      </c>
      <c r="AC35" s="129">
        <f t="shared" si="5"/>
        <v>188780.76497695851</v>
      </c>
      <c r="AD35" s="129">
        <f t="shared" si="6"/>
        <v>152998.36082474227</v>
      </c>
      <c r="AE35" s="141"/>
      <c r="AF35" s="257" t="str">
        <f t="shared" si="7"/>
        <v>泉佐野市</v>
      </c>
      <c r="AG35" s="48">
        <f t="shared" si="25"/>
        <v>0.1986994204293174</v>
      </c>
      <c r="AH35" s="48">
        <f t="shared" si="8"/>
        <v>0.20459812845662656</v>
      </c>
      <c r="AI35" s="258">
        <f t="shared" si="9"/>
        <v>-0.59999999999999776</v>
      </c>
      <c r="AJ35" s="38" t="str">
        <f>X28</f>
        <v>中央区</v>
      </c>
      <c r="AK35" s="48">
        <f t="shared" si="26"/>
        <v>0.8571428571428571</v>
      </c>
      <c r="AL35" s="48">
        <f t="shared" si="11"/>
        <v>0.87096774193548387</v>
      </c>
      <c r="AM35" s="258">
        <f t="shared" si="12"/>
        <v>-1.4000000000000012</v>
      </c>
      <c r="AN35" s="38" t="str">
        <f t="shared" si="13"/>
        <v>阿倍野区</v>
      </c>
      <c r="AO35" s="49">
        <f t="shared" si="27"/>
        <v>200813.37086092716</v>
      </c>
      <c r="AP35" s="49">
        <f t="shared" si="14"/>
        <v>205244.42465753425</v>
      </c>
      <c r="AQ35" s="49">
        <f t="shared" si="15"/>
        <v>-4431</v>
      </c>
      <c r="AR35" s="141"/>
      <c r="AS35" s="48">
        <f t="shared" si="16"/>
        <v>0.21851986388582814</v>
      </c>
      <c r="AT35" s="48">
        <f t="shared" si="17"/>
        <v>0.21197887054914705</v>
      </c>
      <c r="AU35" s="385">
        <f t="shared" si="18"/>
        <v>0.70000000000000062</v>
      </c>
      <c r="AV35" s="48">
        <f t="shared" si="19"/>
        <v>0.84395668289846648</v>
      </c>
      <c r="AW35" s="48">
        <f t="shared" si="20"/>
        <v>0.83735654926790659</v>
      </c>
      <c r="AX35" s="385">
        <f t="shared" si="21"/>
        <v>0.70000000000000062</v>
      </c>
      <c r="AY35" s="49">
        <f t="shared" si="22"/>
        <v>242007.13761625905</v>
      </c>
      <c r="AZ35" s="49">
        <f t="shared" si="23"/>
        <v>226015.04565217393</v>
      </c>
      <c r="BA35" s="182">
        <f t="shared" si="24"/>
        <v>15992</v>
      </c>
      <c r="BB35" s="49">
        <v>0</v>
      </c>
    </row>
    <row r="36" spans="2:54" s="9" customFormat="1" ht="13.15" customHeight="1">
      <c r="B36" s="470"/>
      <c r="C36" s="480"/>
      <c r="D36" s="439"/>
      <c r="E36" s="437"/>
      <c r="F36" s="45" t="s">
        <v>110</v>
      </c>
      <c r="G36" s="71">
        <v>167302</v>
      </c>
      <c r="H36" s="60">
        <f>IFERROR(G36/D21,"-")</f>
        <v>9.6945730278298723E-4</v>
      </c>
      <c r="I36" s="71">
        <v>22</v>
      </c>
      <c r="J36" s="60">
        <f>IFERROR(I36/E21,"-")</f>
        <v>0.11282051282051282</v>
      </c>
      <c r="K36" s="168">
        <f t="shared" si="0"/>
        <v>7604.636363636364</v>
      </c>
      <c r="M36" s="467"/>
      <c r="N36" s="468"/>
      <c r="O36" s="469"/>
      <c r="P36" s="469"/>
      <c r="Q36" s="372" t="s">
        <v>110</v>
      </c>
      <c r="R36" s="235">
        <v>138919</v>
      </c>
      <c r="S36" s="259">
        <v>1.0113254413660708E-3</v>
      </c>
      <c r="T36" s="235">
        <v>17</v>
      </c>
      <c r="U36" s="259">
        <v>9.6045197740112997E-2</v>
      </c>
      <c r="V36" s="235">
        <v>8171.7058823529414</v>
      </c>
      <c r="X36" s="29" t="s">
        <v>36</v>
      </c>
      <c r="Y36" s="128">
        <f t="shared" si="1"/>
        <v>0.30472213009660531</v>
      </c>
      <c r="Z36" s="128">
        <f t="shared" si="2"/>
        <v>6.6808677873761921E-2</v>
      </c>
      <c r="AA36" s="128">
        <f t="shared" si="3"/>
        <v>0.80392156862745101</v>
      </c>
      <c r="AB36" s="128">
        <f t="shared" si="4"/>
        <v>0.82352941176470584</v>
      </c>
      <c r="AC36" s="129">
        <f t="shared" si="5"/>
        <v>320907.78048780491</v>
      </c>
      <c r="AD36" s="129">
        <f t="shared" si="6"/>
        <v>79533.46428571429</v>
      </c>
      <c r="AE36" s="141"/>
      <c r="AF36" s="257" t="str">
        <f t="shared" si="7"/>
        <v>大正区</v>
      </c>
      <c r="AG36" s="48">
        <f t="shared" ref="AG36:AG67" si="29">LARGE(Y$4:Y$77,ROW(A33))</f>
        <v>0.19855580617156421</v>
      </c>
      <c r="AH36" s="48">
        <f t="shared" si="8"/>
        <v>0.17723921925035777</v>
      </c>
      <c r="AI36" s="258">
        <f t="shared" si="9"/>
        <v>2.200000000000002</v>
      </c>
      <c r="AJ36" s="38" t="str">
        <f>X69</f>
        <v>豊能町</v>
      </c>
      <c r="AK36" s="48">
        <f t="shared" ref="AK36:AK67" si="30">LARGE(AA$4:AA$77,ROW(A33))</f>
        <v>0.8571428571428571</v>
      </c>
      <c r="AL36" s="48">
        <f t="shared" si="11"/>
        <v>0.78378378378378377</v>
      </c>
      <c r="AM36" s="258">
        <f t="shared" si="12"/>
        <v>7.2999999999999954</v>
      </c>
      <c r="AN36" s="38" t="str">
        <f t="shared" si="13"/>
        <v>能勢町</v>
      </c>
      <c r="AO36" s="49">
        <f t="shared" ref="AO36:AO67" si="31">LARGE(AC$4:AC$77,ROW(A33))</f>
        <v>198542.58823529413</v>
      </c>
      <c r="AP36" s="49">
        <f t="shared" si="14"/>
        <v>223948</v>
      </c>
      <c r="AQ36" s="49">
        <f t="shared" si="15"/>
        <v>-25405</v>
      </c>
      <c r="AR36" s="141"/>
      <c r="AS36" s="48">
        <f t="shared" si="16"/>
        <v>0.21851986388582814</v>
      </c>
      <c r="AT36" s="48">
        <f t="shared" si="17"/>
        <v>0.21197887054914705</v>
      </c>
      <c r="AU36" s="385">
        <f t="shared" si="18"/>
        <v>0.70000000000000062</v>
      </c>
      <c r="AV36" s="48">
        <f t="shared" si="19"/>
        <v>0.84395668289846648</v>
      </c>
      <c r="AW36" s="48">
        <f t="shared" si="20"/>
        <v>0.83735654926790659</v>
      </c>
      <c r="AX36" s="385">
        <f t="shared" si="21"/>
        <v>0.70000000000000062</v>
      </c>
      <c r="AY36" s="49">
        <f t="shared" si="22"/>
        <v>242007.13761625905</v>
      </c>
      <c r="AZ36" s="49">
        <f t="shared" si="23"/>
        <v>226015.04565217393</v>
      </c>
      <c r="BA36" s="182">
        <f t="shared" si="24"/>
        <v>15992</v>
      </c>
      <c r="BB36" s="49">
        <v>0</v>
      </c>
    </row>
    <row r="37" spans="2:54" s="9" customFormat="1" ht="13.15" customHeight="1">
      <c r="B37" s="431"/>
      <c r="C37" s="481"/>
      <c r="D37" s="440"/>
      <c r="E37" s="438"/>
      <c r="F37" s="46" t="s">
        <v>64</v>
      </c>
      <c r="G37" s="67">
        <f>SUM(G21:G36)</f>
        <v>29546581</v>
      </c>
      <c r="H37" s="60">
        <f>IFERROR(G37/D21,"-")</f>
        <v>0.17121223131055849</v>
      </c>
      <c r="I37" s="71">
        <v>170</v>
      </c>
      <c r="J37" s="60">
        <f>IFERROR(I37/E21,"-")</f>
        <v>0.87179487179487181</v>
      </c>
      <c r="K37" s="168">
        <f t="shared" si="0"/>
        <v>173803.41764705881</v>
      </c>
      <c r="M37" s="467"/>
      <c r="N37" s="468"/>
      <c r="O37" s="469"/>
      <c r="P37" s="469"/>
      <c r="Q37" s="46" t="s">
        <v>64</v>
      </c>
      <c r="R37" s="235">
        <v>27657571</v>
      </c>
      <c r="S37" s="259">
        <v>0.20134614558619368</v>
      </c>
      <c r="T37" s="235">
        <v>151</v>
      </c>
      <c r="U37" s="259">
        <v>0.85310734463276838</v>
      </c>
      <c r="V37" s="235">
        <v>183162.72185430463</v>
      </c>
      <c r="X37" s="29" t="s">
        <v>37</v>
      </c>
      <c r="Y37" s="128">
        <f t="shared" si="1"/>
        <v>0.20265872053525846</v>
      </c>
      <c r="Z37" s="128">
        <f t="shared" si="2"/>
        <v>0.18285589987453932</v>
      </c>
      <c r="AA37" s="128">
        <f t="shared" si="3"/>
        <v>0.80363636363636359</v>
      </c>
      <c r="AB37" s="128">
        <f t="shared" si="4"/>
        <v>0.84259259259259256</v>
      </c>
      <c r="AC37" s="129">
        <f t="shared" si="5"/>
        <v>175868.09049773755</v>
      </c>
      <c r="AD37" s="129">
        <f t="shared" si="6"/>
        <v>197063.52197802198</v>
      </c>
      <c r="AE37" s="141"/>
      <c r="AF37" s="257" t="str">
        <f t="shared" si="7"/>
        <v>堺市西区</v>
      </c>
      <c r="AG37" s="48">
        <f t="shared" si="29"/>
        <v>0.19792874967177124</v>
      </c>
      <c r="AH37" s="48">
        <f t="shared" si="8"/>
        <v>0.2226589273530013</v>
      </c>
      <c r="AI37" s="258">
        <f t="shared" si="9"/>
        <v>-2.4999999999999996</v>
      </c>
      <c r="AJ37" s="38" t="str">
        <f t="shared" si="28"/>
        <v>城東区</v>
      </c>
      <c r="AK37" s="48">
        <f t="shared" si="30"/>
        <v>0.85477178423236511</v>
      </c>
      <c r="AL37" s="48">
        <f t="shared" si="11"/>
        <v>0.90099009900990101</v>
      </c>
      <c r="AM37" s="258">
        <f t="shared" si="12"/>
        <v>-4.6000000000000041</v>
      </c>
      <c r="AN37" s="38" t="str">
        <f t="shared" si="13"/>
        <v>堺市東区</v>
      </c>
      <c r="AO37" s="49">
        <f t="shared" si="31"/>
        <v>197839.33898305084</v>
      </c>
      <c r="AP37" s="49">
        <f t="shared" si="14"/>
        <v>213961.95918367346</v>
      </c>
      <c r="AQ37" s="49">
        <f t="shared" si="15"/>
        <v>-16123</v>
      </c>
      <c r="AR37" s="141"/>
      <c r="AS37" s="48">
        <f t="shared" si="16"/>
        <v>0.21851986388582814</v>
      </c>
      <c r="AT37" s="48">
        <f t="shared" si="17"/>
        <v>0.21197887054914705</v>
      </c>
      <c r="AU37" s="385">
        <f t="shared" si="18"/>
        <v>0.70000000000000062</v>
      </c>
      <c r="AV37" s="48">
        <f t="shared" si="19"/>
        <v>0.84395668289846648</v>
      </c>
      <c r="AW37" s="48">
        <f t="shared" si="20"/>
        <v>0.83735654926790659</v>
      </c>
      <c r="AX37" s="385">
        <f t="shared" si="21"/>
        <v>0.70000000000000062</v>
      </c>
      <c r="AY37" s="49">
        <f t="shared" si="22"/>
        <v>242007.13761625905</v>
      </c>
      <c r="AZ37" s="49">
        <f t="shared" si="23"/>
        <v>226015.04565217393</v>
      </c>
      <c r="BA37" s="182">
        <f t="shared" si="24"/>
        <v>15992</v>
      </c>
      <c r="BB37" s="49">
        <v>0</v>
      </c>
    </row>
    <row r="38" spans="2:54" s="9" customFormat="1" ht="13.15" customHeight="1">
      <c r="B38" s="430">
        <v>3</v>
      </c>
      <c r="C38" s="479" t="s">
        <v>77</v>
      </c>
      <c r="D38" s="436">
        <v>51607580</v>
      </c>
      <c r="E38" s="436">
        <v>53</v>
      </c>
      <c r="F38" s="42" t="s">
        <v>96</v>
      </c>
      <c r="G38" s="69">
        <v>1516521</v>
      </c>
      <c r="H38" s="58">
        <f>IFERROR(G38/D38,"-")</f>
        <v>2.9385625134912351E-2</v>
      </c>
      <c r="I38" s="69">
        <v>19</v>
      </c>
      <c r="J38" s="58">
        <f>IFERROR(I38/E38,"-")</f>
        <v>0.35849056603773582</v>
      </c>
      <c r="K38" s="166">
        <f t="shared" si="0"/>
        <v>79816.894736842107</v>
      </c>
      <c r="M38" s="467">
        <v>3</v>
      </c>
      <c r="N38" s="468" t="s">
        <v>77</v>
      </c>
      <c r="O38" s="469">
        <v>26190120</v>
      </c>
      <c r="P38" s="469">
        <v>35</v>
      </c>
      <c r="Q38" s="372" t="s">
        <v>96</v>
      </c>
      <c r="R38" s="235">
        <v>189000</v>
      </c>
      <c r="S38" s="259">
        <v>7.2164617802438474E-3</v>
      </c>
      <c r="T38" s="235">
        <v>8</v>
      </c>
      <c r="U38" s="259">
        <v>0.22857142857142856</v>
      </c>
      <c r="V38" s="235">
        <v>23625</v>
      </c>
      <c r="X38" s="29" t="s">
        <v>0</v>
      </c>
      <c r="Y38" s="128">
        <f t="shared" si="1"/>
        <v>0.22001804749976808</v>
      </c>
      <c r="Z38" s="128">
        <f t="shared" si="2"/>
        <v>0.16152271889209871</v>
      </c>
      <c r="AA38" s="128">
        <f t="shared" si="3"/>
        <v>0.83443708609271527</v>
      </c>
      <c r="AB38" s="128">
        <f t="shared" si="4"/>
        <v>0.8018433179723502</v>
      </c>
      <c r="AC38" s="129">
        <f t="shared" si="5"/>
        <v>221882.02380952382</v>
      </c>
      <c r="AD38" s="129">
        <f t="shared" si="6"/>
        <v>169724.22988505746</v>
      </c>
      <c r="AE38" s="141"/>
      <c r="AF38" s="257" t="str">
        <f t="shared" si="7"/>
        <v>東大阪市</v>
      </c>
      <c r="AG38" s="48">
        <f t="shared" si="29"/>
        <v>0.19714350519955662</v>
      </c>
      <c r="AH38" s="48">
        <f t="shared" si="8"/>
        <v>0.20218647552869681</v>
      </c>
      <c r="AI38" s="258">
        <f t="shared" si="9"/>
        <v>-0.50000000000000044</v>
      </c>
      <c r="AJ38" s="38" t="str">
        <f t="shared" si="28"/>
        <v>高石市</v>
      </c>
      <c r="AK38" s="48">
        <f t="shared" si="30"/>
        <v>0.84905660377358494</v>
      </c>
      <c r="AL38" s="48">
        <f t="shared" si="11"/>
        <v>0.80555555555555558</v>
      </c>
      <c r="AM38" s="258">
        <f t="shared" si="12"/>
        <v>4.2999999999999927</v>
      </c>
      <c r="AN38" s="38" t="str">
        <f t="shared" si="13"/>
        <v>大阪市</v>
      </c>
      <c r="AO38" s="49">
        <f t="shared" si="31"/>
        <v>197386.22767448949</v>
      </c>
      <c r="AP38" s="49">
        <f t="shared" si="14"/>
        <v>211921.78916449085</v>
      </c>
      <c r="AQ38" s="49">
        <f t="shared" si="15"/>
        <v>-14536</v>
      </c>
      <c r="AR38" s="141"/>
      <c r="AS38" s="48">
        <f t="shared" si="16"/>
        <v>0.21851986388582814</v>
      </c>
      <c r="AT38" s="48">
        <f t="shared" si="17"/>
        <v>0.21197887054914705</v>
      </c>
      <c r="AU38" s="385">
        <f t="shared" si="18"/>
        <v>0.70000000000000062</v>
      </c>
      <c r="AV38" s="48">
        <f t="shared" si="19"/>
        <v>0.84395668289846648</v>
      </c>
      <c r="AW38" s="48">
        <f t="shared" si="20"/>
        <v>0.83735654926790659</v>
      </c>
      <c r="AX38" s="385">
        <f t="shared" si="21"/>
        <v>0.70000000000000062</v>
      </c>
      <c r="AY38" s="49">
        <f t="shared" si="22"/>
        <v>242007.13761625905</v>
      </c>
      <c r="AZ38" s="49">
        <f t="shared" si="23"/>
        <v>226015.04565217393</v>
      </c>
      <c r="BA38" s="182">
        <f t="shared" si="24"/>
        <v>15992</v>
      </c>
      <c r="BB38" s="49">
        <v>0</v>
      </c>
    </row>
    <row r="39" spans="2:54" s="9" customFormat="1" ht="13.15" customHeight="1">
      <c r="B39" s="470"/>
      <c r="C39" s="480"/>
      <c r="D39" s="439"/>
      <c r="E39" s="437"/>
      <c r="F39" s="43" t="s">
        <v>97</v>
      </c>
      <c r="G39" s="70">
        <v>470352</v>
      </c>
      <c r="H39" s="59">
        <f>IFERROR(G39/D38,"-")</f>
        <v>9.1140099962059833E-3</v>
      </c>
      <c r="I39" s="70">
        <v>14</v>
      </c>
      <c r="J39" s="59">
        <f>IFERROR(I39/E38,"-")</f>
        <v>0.26415094339622641</v>
      </c>
      <c r="K39" s="167">
        <f t="shared" si="0"/>
        <v>33596.571428571428</v>
      </c>
      <c r="M39" s="467"/>
      <c r="N39" s="468"/>
      <c r="O39" s="469"/>
      <c r="P39" s="469"/>
      <c r="Q39" s="372" t="s">
        <v>97</v>
      </c>
      <c r="R39" s="235">
        <v>143348</v>
      </c>
      <c r="S39" s="259">
        <v>5.4733617104465344E-3</v>
      </c>
      <c r="T39" s="235">
        <v>8</v>
      </c>
      <c r="U39" s="259">
        <v>0.22857142857142856</v>
      </c>
      <c r="V39" s="235">
        <v>17918.5</v>
      </c>
      <c r="X39" s="29" t="s">
        <v>1</v>
      </c>
      <c r="Y39" s="128">
        <f t="shared" si="1"/>
        <v>0.1991509845091286</v>
      </c>
      <c r="Z39" s="128">
        <f t="shared" si="2"/>
        <v>0.23480083394132409</v>
      </c>
      <c r="AA39" s="128">
        <f t="shared" si="3"/>
        <v>0.8482142857142857</v>
      </c>
      <c r="AB39" s="128">
        <f t="shared" si="4"/>
        <v>0.79710144927536231</v>
      </c>
      <c r="AC39" s="129">
        <f t="shared" si="5"/>
        <v>247347.15789473685</v>
      </c>
      <c r="AD39" s="129">
        <f t="shared" si="6"/>
        <v>291691.58181818185</v>
      </c>
      <c r="AE39" s="141"/>
      <c r="AF39" s="257" t="str">
        <f t="shared" si="7"/>
        <v>箕面市</v>
      </c>
      <c r="AG39" s="48">
        <f t="shared" si="29"/>
        <v>0.19441240978500468</v>
      </c>
      <c r="AH39" s="48">
        <f t="shared" si="8"/>
        <v>0.1774216841226903</v>
      </c>
      <c r="AI39" s="258">
        <f t="shared" si="9"/>
        <v>1.7000000000000015</v>
      </c>
      <c r="AJ39" s="38" t="str">
        <f t="shared" si="28"/>
        <v>池田市</v>
      </c>
      <c r="AK39" s="48">
        <f t="shared" si="30"/>
        <v>0.8482142857142857</v>
      </c>
      <c r="AL39" s="48">
        <f t="shared" si="11"/>
        <v>0.79710144927536231</v>
      </c>
      <c r="AM39" s="258">
        <f t="shared" si="12"/>
        <v>5.0999999999999934</v>
      </c>
      <c r="AN39" s="38" t="str">
        <f t="shared" si="13"/>
        <v>住吉区</v>
      </c>
      <c r="AO39" s="49">
        <f t="shared" si="31"/>
        <v>194821.05363984674</v>
      </c>
      <c r="AP39" s="49">
        <f t="shared" si="14"/>
        <v>231309.34080717489</v>
      </c>
      <c r="AQ39" s="49">
        <f t="shared" si="15"/>
        <v>-36488</v>
      </c>
      <c r="AR39" s="141"/>
      <c r="AS39" s="48">
        <f t="shared" si="16"/>
        <v>0.21851986388582814</v>
      </c>
      <c r="AT39" s="48">
        <f t="shared" si="17"/>
        <v>0.21197887054914705</v>
      </c>
      <c r="AU39" s="385">
        <f t="shared" si="18"/>
        <v>0.70000000000000062</v>
      </c>
      <c r="AV39" s="48">
        <f t="shared" si="19"/>
        <v>0.84395668289846648</v>
      </c>
      <c r="AW39" s="48">
        <f t="shared" si="20"/>
        <v>0.83735654926790659</v>
      </c>
      <c r="AX39" s="385">
        <f t="shared" si="21"/>
        <v>0.70000000000000062</v>
      </c>
      <c r="AY39" s="49">
        <f t="shared" si="22"/>
        <v>242007.13761625905</v>
      </c>
      <c r="AZ39" s="49">
        <f t="shared" si="23"/>
        <v>226015.04565217393</v>
      </c>
      <c r="BA39" s="182">
        <f t="shared" si="24"/>
        <v>15992</v>
      </c>
      <c r="BB39" s="49">
        <v>0</v>
      </c>
    </row>
    <row r="40" spans="2:54" s="9" customFormat="1" ht="13.15" customHeight="1">
      <c r="B40" s="470"/>
      <c r="C40" s="480"/>
      <c r="D40" s="439"/>
      <c r="E40" s="437"/>
      <c r="F40" s="44" t="s">
        <v>98</v>
      </c>
      <c r="G40" s="70">
        <v>661992</v>
      </c>
      <c r="H40" s="59">
        <f>IFERROR(G40/D38,"-")</f>
        <v>1.2827417987822718E-2</v>
      </c>
      <c r="I40" s="70">
        <v>20</v>
      </c>
      <c r="J40" s="59">
        <f>IFERROR(I40/E38,"-")</f>
        <v>0.37735849056603776</v>
      </c>
      <c r="K40" s="167">
        <f t="shared" si="0"/>
        <v>33099.599999999999</v>
      </c>
      <c r="M40" s="467"/>
      <c r="N40" s="468"/>
      <c r="O40" s="469"/>
      <c r="P40" s="469"/>
      <c r="Q40" s="372" t="s">
        <v>98</v>
      </c>
      <c r="R40" s="235">
        <v>365048</v>
      </c>
      <c r="S40" s="259">
        <v>1.3938385925684953E-2</v>
      </c>
      <c r="T40" s="235">
        <v>11</v>
      </c>
      <c r="U40" s="259">
        <v>0.31428571428571428</v>
      </c>
      <c r="V40" s="235">
        <v>33186.181818181816</v>
      </c>
      <c r="X40" s="29" t="s">
        <v>2</v>
      </c>
      <c r="Y40" s="128">
        <f t="shared" si="1"/>
        <v>0.16938304082657504</v>
      </c>
      <c r="Z40" s="128">
        <f t="shared" si="2"/>
        <v>0.23969332242411287</v>
      </c>
      <c r="AA40" s="128">
        <f t="shared" si="3"/>
        <v>0.84739676840215439</v>
      </c>
      <c r="AB40" s="128">
        <f t="shared" si="4"/>
        <v>0.814453125</v>
      </c>
      <c r="AC40" s="129">
        <f t="shared" si="5"/>
        <v>182262.09110169491</v>
      </c>
      <c r="AD40" s="129">
        <f t="shared" si="6"/>
        <v>246061.14628297361</v>
      </c>
      <c r="AE40" s="141"/>
      <c r="AF40" s="257" t="str">
        <f t="shared" si="7"/>
        <v>淀川区</v>
      </c>
      <c r="AG40" s="48">
        <f t="shared" si="29"/>
        <v>0.19406952030475175</v>
      </c>
      <c r="AH40" s="48">
        <f t="shared" si="8"/>
        <v>0.3423117342392204</v>
      </c>
      <c r="AI40" s="258">
        <f t="shared" si="9"/>
        <v>-14.800000000000002</v>
      </c>
      <c r="AJ40" s="38" t="str">
        <f t="shared" si="28"/>
        <v>吹田市</v>
      </c>
      <c r="AK40" s="48">
        <f t="shared" si="30"/>
        <v>0.84739676840215439</v>
      </c>
      <c r="AL40" s="48">
        <f t="shared" si="11"/>
        <v>0.814453125</v>
      </c>
      <c r="AM40" s="258">
        <f t="shared" si="12"/>
        <v>3.3000000000000029</v>
      </c>
      <c r="AN40" s="38" t="str">
        <f t="shared" si="13"/>
        <v>東大阪市</v>
      </c>
      <c r="AO40" s="49">
        <f t="shared" si="31"/>
        <v>194244.84848484848</v>
      </c>
      <c r="AP40" s="49">
        <f t="shared" si="14"/>
        <v>199727.39928909953</v>
      </c>
      <c r="AQ40" s="49">
        <f t="shared" si="15"/>
        <v>-5482</v>
      </c>
      <c r="AR40" s="141"/>
      <c r="AS40" s="48">
        <f t="shared" si="16"/>
        <v>0.21851986388582814</v>
      </c>
      <c r="AT40" s="48">
        <f t="shared" si="17"/>
        <v>0.21197887054914705</v>
      </c>
      <c r="AU40" s="385">
        <f t="shared" si="18"/>
        <v>0.70000000000000062</v>
      </c>
      <c r="AV40" s="48">
        <f t="shared" si="19"/>
        <v>0.84395668289846648</v>
      </c>
      <c r="AW40" s="48">
        <f t="shared" si="20"/>
        <v>0.83735654926790659</v>
      </c>
      <c r="AX40" s="385">
        <f t="shared" si="21"/>
        <v>0.70000000000000062</v>
      </c>
      <c r="AY40" s="49">
        <f t="shared" si="22"/>
        <v>242007.13761625905</v>
      </c>
      <c r="AZ40" s="49">
        <f t="shared" si="23"/>
        <v>226015.04565217393</v>
      </c>
      <c r="BA40" s="182">
        <f t="shared" si="24"/>
        <v>15992</v>
      </c>
      <c r="BB40" s="49">
        <v>0</v>
      </c>
    </row>
    <row r="41" spans="2:54" s="9" customFormat="1" ht="13.15" customHeight="1">
      <c r="B41" s="470"/>
      <c r="C41" s="480"/>
      <c r="D41" s="439"/>
      <c r="E41" s="437"/>
      <c r="F41" s="44" t="s">
        <v>99</v>
      </c>
      <c r="G41" s="70">
        <v>34431</v>
      </c>
      <c r="H41" s="59">
        <f>IFERROR(G41/D38,"-")</f>
        <v>6.6716943518762162E-4</v>
      </c>
      <c r="I41" s="70">
        <v>5</v>
      </c>
      <c r="J41" s="59">
        <f>IFERROR(I41/E38,"-")</f>
        <v>9.4339622641509441E-2</v>
      </c>
      <c r="K41" s="167">
        <f t="shared" si="0"/>
        <v>6886.2</v>
      </c>
      <c r="M41" s="467"/>
      <c r="N41" s="468"/>
      <c r="O41" s="469"/>
      <c r="P41" s="469"/>
      <c r="Q41" s="372" t="s">
        <v>99</v>
      </c>
      <c r="R41" s="235">
        <v>11234</v>
      </c>
      <c r="S41" s="259">
        <v>4.2894037904370045E-4</v>
      </c>
      <c r="T41" s="235">
        <v>1</v>
      </c>
      <c r="U41" s="259">
        <v>2.8571428571428571E-2</v>
      </c>
      <c r="V41" s="235">
        <v>11234</v>
      </c>
      <c r="X41" s="33" t="s">
        <v>38</v>
      </c>
      <c r="Y41" s="128">
        <f t="shared" si="1"/>
        <v>0.18791462602400277</v>
      </c>
      <c r="Z41" s="128">
        <f t="shared" si="2"/>
        <v>0.20017125115593404</v>
      </c>
      <c r="AA41" s="128">
        <f t="shared" si="3"/>
        <v>0.90370370370370368</v>
      </c>
      <c r="AB41" s="128">
        <f t="shared" si="4"/>
        <v>0.86524822695035464</v>
      </c>
      <c r="AC41" s="129">
        <f t="shared" si="5"/>
        <v>210241.02459016393</v>
      </c>
      <c r="AD41" s="129">
        <f t="shared" si="6"/>
        <v>218713.81967213115</v>
      </c>
      <c r="AE41" s="141"/>
      <c r="AF41" s="257" t="str">
        <f t="shared" si="7"/>
        <v>富田林市</v>
      </c>
      <c r="AG41" s="48">
        <f t="shared" si="29"/>
        <v>0.19244627308207468</v>
      </c>
      <c r="AH41" s="48">
        <f t="shared" si="8"/>
        <v>0.17795958901942299</v>
      </c>
      <c r="AI41" s="258">
        <f t="shared" si="9"/>
        <v>1.4000000000000012</v>
      </c>
      <c r="AJ41" s="38" t="str">
        <f t="shared" si="28"/>
        <v>忠岡町</v>
      </c>
      <c r="AK41" s="48">
        <f t="shared" si="30"/>
        <v>0.84615384615384615</v>
      </c>
      <c r="AL41" s="48">
        <f t="shared" si="11"/>
        <v>1</v>
      </c>
      <c r="AM41" s="258">
        <f t="shared" si="12"/>
        <v>-15.400000000000002</v>
      </c>
      <c r="AN41" s="38" t="str">
        <f t="shared" si="13"/>
        <v>平野区</v>
      </c>
      <c r="AO41" s="49">
        <f t="shared" si="31"/>
        <v>191763.91139240508</v>
      </c>
      <c r="AP41" s="49">
        <f t="shared" si="14"/>
        <v>207183.37827715356</v>
      </c>
      <c r="AQ41" s="49">
        <f t="shared" si="15"/>
        <v>-15419</v>
      </c>
      <c r="AR41" s="141"/>
      <c r="AS41" s="48">
        <f t="shared" si="16"/>
        <v>0.21851986388582814</v>
      </c>
      <c r="AT41" s="48">
        <f t="shared" si="17"/>
        <v>0.21197887054914705</v>
      </c>
      <c r="AU41" s="385">
        <f t="shared" si="18"/>
        <v>0.70000000000000062</v>
      </c>
      <c r="AV41" s="48">
        <f t="shared" si="19"/>
        <v>0.84395668289846648</v>
      </c>
      <c r="AW41" s="48">
        <f t="shared" si="20"/>
        <v>0.83735654926790659</v>
      </c>
      <c r="AX41" s="385">
        <f t="shared" si="21"/>
        <v>0.70000000000000062</v>
      </c>
      <c r="AY41" s="49">
        <f t="shared" si="22"/>
        <v>242007.13761625905</v>
      </c>
      <c r="AZ41" s="49">
        <f t="shared" si="23"/>
        <v>226015.04565217393</v>
      </c>
      <c r="BA41" s="182">
        <f t="shared" si="24"/>
        <v>15992</v>
      </c>
      <c r="BB41" s="49">
        <v>0</v>
      </c>
    </row>
    <row r="42" spans="2:54" s="9" customFormat="1" ht="13.15" customHeight="1">
      <c r="B42" s="470"/>
      <c r="C42" s="480"/>
      <c r="D42" s="439"/>
      <c r="E42" s="437"/>
      <c r="F42" s="44" t="s">
        <v>100</v>
      </c>
      <c r="G42" s="70">
        <v>519219</v>
      </c>
      <c r="H42" s="59">
        <f>IFERROR(G42/D38,"-")</f>
        <v>1.0060905781670057E-2</v>
      </c>
      <c r="I42" s="70">
        <v>21</v>
      </c>
      <c r="J42" s="59">
        <f>IFERROR(I42/E38,"-")</f>
        <v>0.39622641509433965</v>
      </c>
      <c r="K42" s="167">
        <f t="shared" si="0"/>
        <v>24724.714285714286</v>
      </c>
      <c r="M42" s="467"/>
      <c r="N42" s="468"/>
      <c r="O42" s="469"/>
      <c r="P42" s="469"/>
      <c r="Q42" s="372" t="s">
        <v>100</v>
      </c>
      <c r="R42" s="235">
        <v>751473</v>
      </c>
      <c r="S42" s="259">
        <v>2.8692995679286692E-2</v>
      </c>
      <c r="T42" s="235">
        <v>15</v>
      </c>
      <c r="U42" s="259">
        <v>0.42857142857142855</v>
      </c>
      <c r="V42" s="235">
        <v>50098.2</v>
      </c>
      <c r="X42" s="33" t="s">
        <v>6</v>
      </c>
      <c r="Y42" s="128">
        <f t="shared" si="1"/>
        <v>0.36660062843754171</v>
      </c>
      <c r="Z42" s="128">
        <f t="shared" si="2"/>
        <v>0.38530158366637951</v>
      </c>
      <c r="AA42" s="128">
        <f t="shared" si="3"/>
        <v>0.89677419354838706</v>
      </c>
      <c r="AB42" s="128">
        <f t="shared" si="4"/>
        <v>0.86500888099467144</v>
      </c>
      <c r="AC42" s="129">
        <f t="shared" si="5"/>
        <v>889272.66546762595</v>
      </c>
      <c r="AD42" s="129">
        <f t="shared" si="6"/>
        <v>729204.14989733056</v>
      </c>
      <c r="AE42" s="141"/>
      <c r="AF42" s="257" t="str">
        <f t="shared" si="7"/>
        <v>大阪市</v>
      </c>
      <c r="AG42" s="48">
        <f t="shared" si="29"/>
        <v>0.18899998607650986</v>
      </c>
      <c r="AH42" s="48">
        <f t="shared" si="8"/>
        <v>0.20617702829215229</v>
      </c>
      <c r="AI42" s="258">
        <f t="shared" si="9"/>
        <v>-1.6999999999999988</v>
      </c>
      <c r="AJ42" s="38" t="str">
        <f>X76</f>
        <v>河南町</v>
      </c>
      <c r="AK42" s="48">
        <f t="shared" si="30"/>
        <v>0.84615384615384615</v>
      </c>
      <c r="AL42" s="48">
        <f t="shared" si="11"/>
        <v>0.86956521739130432</v>
      </c>
      <c r="AM42" s="258">
        <f t="shared" si="12"/>
        <v>-2.4000000000000021</v>
      </c>
      <c r="AN42" s="38" t="str">
        <f t="shared" si="13"/>
        <v>柏原市</v>
      </c>
      <c r="AO42" s="49">
        <f t="shared" si="31"/>
        <v>191477</v>
      </c>
      <c r="AP42" s="49">
        <f t="shared" si="14"/>
        <v>225451.58278145696</v>
      </c>
      <c r="AQ42" s="49">
        <f t="shared" si="15"/>
        <v>-33975</v>
      </c>
      <c r="AR42" s="141"/>
      <c r="AS42" s="48">
        <f t="shared" si="16"/>
        <v>0.21851986388582814</v>
      </c>
      <c r="AT42" s="48">
        <f t="shared" si="17"/>
        <v>0.21197887054914705</v>
      </c>
      <c r="AU42" s="385">
        <f t="shared" si="18"/>
        <v>0.70000000000000062</v>
      </c>
      <c r="AV42" s="48">
        <f t="shared" si="19"/>
        <v>0.84395668289846648</v>
      </c>
      <c r="AW42" s="48">
        <f t="shared" si="20"/>
        <v>0.83735654926790659</v>
      </c>
      <c r="AX42" s="385">
        <f t="shared" si="21"/>
        <v>0.70000000000000062</v>
      </c>
      <c r="AY42" s="49">
        <f t="shared" si="22"/>
        <v>242007.13761625905</v>
      </c>
      <c r="AZ42" s="49">
        <f t="shared" si="23"/>
        <v>226015.04565217393</v>
      </c>
      <c r="BA42" s="182">
        <f t="shared" si="24"/>
        <v>15992</v>
      </c>
      <c r="BB42" s="49">
        <v>0</v>
      </c>
    </row>
    <row r="43" spans="2:54" s="9" customFormat="1" ht="13.15" customHeight="1">
      <c r="B43" s="470"/>
      <c r="C43" s="480"/>
      <c r="D43" s="439"/>
      <c r="E43" s="437"/>
      <c r="F43" s="44" t="s">
        <v>101</v>
      </c>
      <c r="G43" s="70">
        <v>2316384</v>
      </c>
      <c r="H43" s="59">
        <f>IFERROR(G43/D38,"-")</f>
        <v>4.488456928226435E-2</v>
      </c>
      <c r="I43" s="70">
        <v>34</v>
      </c>
      <c r="J43" s="59">
        <f>IFERROR(I43/E38,"-")</f>
        <v>0.64150943396226412</v>
      </c>
      <c r="K43" s="167">
        <f t="shared" si="0"/>
        <v>68128.941176470587</v>
      </c>
      <c r="M43" s="467"/>
      <c r="N43" s="468"/>
      <c r="O43" s="469"/>
      <c r="P43" s="469"/>
      <c r="Q43" s="372" t="s">
        <v>101</v>
      </c>
      <c r="R43" s="235">
        <v>683932</v>
      </c>
      <c r="S43" s="259">
        <v>2.611412242479225E-2</v>
      </c>
      <c r="T43" s="235">
        <v>12</v>
      </c>
      <c r="U43" s="259">
        <v>0.34285714285714286</v>
      </c>
      <c r="V43" s="235">
        <v>56994.333333333336</v>
      </c>
      <c r="X43" s="33" t="s">
        <v>39</v>
      </c>
      <c r="Y43" s="128">
        <f t="shared" si="1"/>
        <v>0.206926769863579</v>
      </c>
      <c r="Z43" s="128">
        <f t="shared" si="2"/>
        <v>0.20114754701113188</v>
      </c>
      <c r="AA43" s="128">
        <f t="shared" si="3"/>
        <v>0.79381443298969068</v>
      </c>
      <c r="AB43" s="128">
        <f t="shared" si="4"/>
        <v>0.80303030303030298</v>
      </c>
      <c r="AC43" s="129">
        <f t="shared" si="5"/>
        <v>208912.08441558442</v>
      </c>
      <c r="AD43" s="129">
        <f t="shared" si="6"/>
        <v>219861.70754716982</v>
      </c>
      <c r="AE43" s="141"/>
      <c r="AF43" s="257" t="str">
        <f t="shared" si="7"/>
        <v>寝屋川市</v>
      </c>
      <c r="AG43" s="48">
        <f t="shared" si="29"/>
        <v>0.18895633874307774</v>
      </c>
      <c r="AH43" s="48">
        <f t="shared" si="8"/>
        <v>0.21621408179703575</v>
      </c>
      <c r="AI43" s="258">
        <f t="shared" si="9"/>
        <v>-2.6999999999999997</v>
      </c>
      <c r="AJ43" s="38" t="str">
        <f t="shared" si="28"/>
        <v>北区</v>
      </c>
      <c r="AK43" s="48">
        <f t="shared" si="30"/>
        <v>0.84536082474226804</v>
      </c>
      <c r="AL43" s="48">
        <f t="shared" si="11"/>
        <v>0.92405063291139244</v>
      </c>
      <c r="AM43" s="258">
        <f t="shared" si="12"/>
        <v>-7.9000000000000075</v>
      </c>
      <c r="AN43" s="38" t="str">
        <f t="shared" si="13"/>
        <v>忠岡町</v>
      </c>
      <c r="AO43" s="49">
        <f t="shared" si="31"/>
        <v>188857.40909090909</v>
      </c>
      <c r="AP43" s="49">
        <f t="shared" si="14"/>
        <v>260977.42857142858</v>
      </c>
      <c r="AQ43" s="49">
        <f t="shared" si="15"/>
        <v>-72120</v>
      </c>
      <c r="AR43" s="141"/>
      <c r="AS43" s="48">
        <f t="shared" si="16"/>
        <v>0.21851986388582814</v>
      </c>
      <c r="AT43" s="48">
        <f t="shared" si="17"/>
        <v>0.21197887054914705</v>
      </c>
      <c r="AU43" s="385">
        <f t="shared" si="18"/>
        <v>0.70000000000000062</v>
      </c>
      <c r="AV43" s="48">
        <f t="shared" si="19"/>
        <v>0.84395668289846648</v>
      </c>
      <c r="AW43" s="48">
        <f t="shared" si="20"/>
        <v>0.83735654926790659</v>
      </c>
      <c r="AX43" s="385">
        <f t="shared" si="21"/>
        <v>0.70000000000000062</v>
      </c>
      <c r="AY43" s="49">
        <f t="shared" si="22"/>
        <v>242007.13761625905</v>
      </c>
      <c r="AZ43" s="49">
        <f t="shared" si="23"/>
        <v>226015.04565217393</v>
      </c>
      <c r="BA43" s="182">
        <f t="shared" si="24"/>
        <v>15992</v>
      </c>
      <c r="BB43" s="49">
        <v>0</v>
      </c>
    </row>
    <row r="44" spans="2:54" s="9" customFormat="1" ht="13.15" customHeight="1">
      <c r="B44" s="470"/>
      <c r="C44" s="480"/>
      <c r="D44" s="439"/>
      <c r="E44" s="437"/>
      <c r="F44" s="44" t="s">
        <v>102</v>
      </c>
      <c r="G44" s="70">
        <v>2077656</v>
      </c>
      <c r="H44" s="59">
        <f>IFERROR(G44/D38,"-")</f>
        <v>4.0258737185506467E-2</v>
      </c>
      <c r="I44" s="70">
        <v>10</v>
      </c>
      <c r="J44" s="59">
        <f>IFERROR(I44/E38,"-")</f>
        <v>0.18867924528301888</v>
      </c>
      <c r="K44" s="167">
        <f t="shared" si="0"/>
        <v>207765.6</v>
      </c>
      <c r="M44" s="467"/>
      <c r="N44" s="468"/>
      <c r="O44" s="469"/>
      <c r="P44" s="469"/>
      <c r="Q44" s="372" t="s">
        <v>102</v>
      </c>
      <c r="R44" s="235">
        <v>2089143</v>
      </c>
      <c r="S44" s="259">
        <v>7.9768363031555406E-2</v>
      </c>
      <c r="T44" s="235">
        <v>5</v>
      </c>
      <c r="U44" s="259">
        <v>0.14285714285714285</v>
      </c>
      <c r="V44" s="235">
        <v>417828.6</v>
      </c>
      <c r="X44" s="33" t="s">
        <v>10</v>
      </c>
      <c r="Y44" s="128">
        <f t="shared" si="1"/>
        <v>0.2551965718660868</v>
      </c>
      <c r="Z44" s="128">
        <f t="shared" si="2"/>
        <v>0.19134265415552529</v>
      </c>
      <c r="AA44" s="128">
        <f t="shared" si="3"/>
        <v>0.87234042553191493</v>
      </c>
      <c r="AB44" s="128">
        <f t="shared" si="4"/>
        <v>0.8515625</v>
      </c>
      <c r="AC44" s="129">
        <f t="shared" si="5"/>
        <v>266677.51707317075</v>
      </c>
      <c r="AD44" s="129">
        <f t="shared" si="6"/>
        <v>168664.67889908256</v>
      </c>
      <c r="AE44" s="141"/>
      <c r="AF44" s="257" t="str">
        <f t="shared" si="7"/>
        <v>住吉区</v>
      </c>
      <c r="AG44" s="48">
        <f t="shared" si="29"/>
        <v>0.18824129203974369</v>
      </c>
      <c r="AH44" s="48">
        <f t="shared" si="8"/>
        <v>0.25286685228805067</v>
      </c>
      <c r="AI44" s="258">
        <f t="shared" si="9"/>
        <v>-6.5</v>
      </c>
      <c r="AJ44" s="38" t="str">
        <f t="shared" si="28"/>
        <v>寝屋川市</v>
      </c>
      <c r="AK44" s="48">
        <f t="shared" si="30"/>
        <v>0.84513274336283184</v>
      </c>
      <c r="AL44" s="48">
        <f t="shared" si="11"/>
        <v>0.83468834688346882</v>
      </c>
      <c r="AM44" s="258">
        <f t="shared" si="12"/>
        <v>1.0000000000000009</v>
      </c>
      <c r="AN44" s="38" t="str">
        <f t="shared" si="13"/>
        <v>堺市北区</v>
      </c>
      <c r="AO44" s="49">
        <f t="shared" si="31"/>
        <v>188780.76497695851</v>
      </c>
      <c r="AP44" s="49">
        <f t="shared" si="14"/>
        <v>152998.36082474227</v>
      </c>
      <c r="AQ44" s="49">
        <f t="shared" si="15"/>
        <v>35783</v>
      </c>
      <c r="AR44" s="141"/>
      <c r="AS44" s="48">
        <f t="shared" si="16"/>
        <v>0.21851986388582814</v>
      </c>
      <c r="AT44" s="48">
        <f t="shared" si="17"/>
        <v>0.21197887054914705</v>
      </c>
      <c r="AU44" s="385">
        <f t="shared" si="18"/>
        <v>0.70000000000000062</v>
      </c>
      <c r="AV44" s="48">
        <f t="shared" si="19"/>
        <v>0.84395668289846648</v>
      </c>
      <c r="AW44" s="48">
        <f t="shared" si="20"/>
        <v>0.83735654926790659</v>
      </c>
      <c r="AX44" s="385">
        <f t="shared" si="21"/>
        <v>0.70000000000000062</v>
      </c>
      <c r="AY44" s="49">
        <f t="shared" si="22"/>
        <v>242007.13761625905</v>
      </c>
      <c r="AZ44" s="49">
        <f t="shared" si="23"/>
        <v>226015.04565217393</v>
      </c>
      <c r="BA44" s="182">
        <f t="shared" si="24"/>
        <v>15992</v>
      </c>
      <c r="BB44" s="49">
        <v>0</v>
      </c>
    </row>
    <row r="45" spans="2:54" s="9" customFormat="1" ht="13.15" customHeight="1">
      <c r="B45" s="470"/>
      <c r="C45" s="480"/>
      <c r="D45" s="439"/>
      <c r="E45" s="437"/>
      <c r="F45" s="44" t="s">
        <v>112</v>
      </c>
      <c r="G45" s="70">
        <v>0</v>
      </c>
      <c r="H45" s="59">
        <f>IFERROR(G45/D38,"-")</f>
        <v>0</v>
      </c>
      <c r="I45" s="70">
        <v>0</v>
      </c>
      <c r="J45" s="59">
        <f>IFERROR(I45/E38,"-")</f>
        <v>0</v>
      </c>
      <c r="K45" s="167" t="str">
        <f t="shared" si="0"/>
        <v>-</v>
      </c>
      <c r="M45" s="467"/>
      <c r="N45" s="468"/>
      <c r="O45" s="469"/>
      <c r="P45" s="469"/>
      <c r="Q45" s="372" t="s">
        <v>112</v>
      </c>
      <c r="R45" s="235">
        <v>0</v>
      </c>
      <c r="S45" s="259">
        <v>0</v>
      </c>
      <c r="T45" s="235">
        <v>0</v>
      </c>
      <c r="U45" s="259">
        <v>0</v>
      </c>
      <c r="V45" s="235" t="s">
        <v>418</v>
      </c>
      <c r="X45" s="33" t="s">
        <v>11</v>
      </c>
      <c r="Y45" s="128">
        <f t="shared" si="1"/>
        <v>0.24369658638774613</v>
      </c>
      <c r="Z45" s="128">
        <f t="shared" si="2"/>
        <v>0.22460829804666735</v>
      </c>
      <c r="AA45" s="128">
        <f t="shared" si="3"/>
        <v>0.88135593220338981</v>
      </c>
      <c r="AB45" s="128">
        <f t="shared" si="4"/>
        <v>0.86243386243386244</v>
      </c>
      <c r="AC45" s="129">
        <f t="shared" si="5"/>
        <v>296103.67788461538</v>
      </c>
      <c r="AD45" s="129">
        <f t="shared" si="6"/>
        <v>243340.47852760737</v>
      </c>
      <c r="AE45" s="141"/>
      <c r="AF45" s="257" t="str">
        <f t="shared" si="7"/>
        <v>泉大津市</v>
      </c>
      <c r="AG45" s="48">
        <f t="shared" si="29"/>
        <v>0.18791462602400277</v>
      </c>
      <c r="AH45" s="48">
        <f t="shared" si="8"/>
        <v>0.20017125115593404</v>
      </c>
      <c r="AI45" s="258">
        <f t="shared" si="9"/>
        <v>-1.2000000000000011</v>
      </c>
      <c r="AJ45" s="38" t="str">
        <f t="shared" si="28"/>
        <v>河内長野市</v>
      </c>
      <c r="AK45" s="48">
        <f t="shared" si="30"/>
        <v>0.84397163120567376</v>
      </c>
      <c r="AL45" s="48">
        <f t="shared" si="11"/>
        <v>0.79914529914529919</v>
      </c>
      <c r="AM45" s="258">
        <f t="shared" si="12"/>
        <v>4.4999999999999929</v>
      </c>
      <c r="AN45" s="38" t="str">
        <f t="shared" si="13"/>
        <v>堺市西区</v>
      </c>
      <c r="AO45" s="49">
        <f t="shared" si="31"/>
        <v>188177.9411764706</v>
      </c>
      <c r="AP45" s="49">
        <f t="shared" si="14"/>
        <v>178423.86764705883</v>
      </c>
      <c r="AQ45" s="49">
        <f t="shared" si="15"/>
        <v>9754</v>
      </c>
      <c r="AR45" s="141"/>
      <c r="AS45" s="48">
        <f t="shared" si="16"/>
        <v>0.21851986388582814</v>
      </c>
      <c r="AT45" s="48">
        <f t="shared" si="17"/>
        <v>0.21197887054914705</v>
      </c>
      <c r="AU45" s="385">
        <f t="shared" si="18"/>
        <v>0.70000000000000062</v>
      </c>
      <c r="AV45" s="48">
        <f t="shared" si="19"/>
        <v>0.84395668289846648</v>
      </c>
      <c r="AW45" s="48">
        <f t="shared" si="20"/>
        <v>0.83735654926790659</v>
      </c>
      <c r="AX45" s="385">
        <f t="shared" si="21"/>
        <v>0.70000000000000062</v>
      </c>
      <c r="AY45" s="49">
        <f t="shared" si="22"/>
        <v>242007.13761625905</v>
      </c>
      <c r="AZ45" s="49">
        <f t="shared" si="23"/>
        <v>226015.04565217393</v>
      </c>
      <c r="BA45" s="182">
        <f t="shared" si="24"/>
        <v>15992</v>
      </c>
      <c r="BB45" s="49">
        <v>0</v>
      </c>
    </row>
    <row r="46" spans="2:54" s="9" customFormat="1" ht="13.15" customHeight="1">
      <c r="B46" s="470"/>
      <c r="C46" s="480"/>
      <c r="D46" s="439"/>
      <c r="E46" s="437"/>
      <c r="F46" s="44" t="s">
        <v>103</v>
      </c>
      <c r="G46" s="70">
        <v>2941</v>
      </c>
      <c r="H46" s="59">
        <f>IFERROR(G46/D38,"-")</f>
        <v>5.6987752574331136E-5</v>
      </c>
      <c r="I46" s="70">
        <v>1</v>
      </c>
      <c r="J46" s="59">
        <f>IFERROR(I46/E38,"-")</f>
        <v>1.8867924528301886E-2</v>
      </c>
      <c r="K46" s="167">
        <f t="shared" si="0"/>
        <v>2941</v>
      </c>
      <c r="M46" s="467"/>
      <c r="N46" s="468"/>
      <c r="O46" s="469"/>
      <c r="P46" s="469"/>
      <c r="Q46" s="372" t="s">
        <v>103</v>
      </c>
      <c r="R46" s="235">
        <v>8641</v>
      </c>
      <c r="S46" s="259">
        <v>3.299335780057518E-4</v>
      </c>
      <c r="T46" s="235">
        <v>1</v>
      </c>
      <c r="U46" s="259">
        <v>2.8571428571428571E-2</v>
      </c>
      <c r="V46" s="235">
        <v>8641</v>
      </c>
      <c r="X46" s="33" t="s">
        <v>7</v>
      </c>
      <c r="Y46" s="128">
        <f t="shared" si="1"/>
        <v>0.29801407457613249</v>
      </c>
      <c r="Z46" s="128">
        <f t="shared" si="2"/>
        <v>0.23440852081339592</v>
      </c>
      <c r="AA46" s="128">
        <f t="shared" si="3"/>
        <v>0.84210526315789469</v>
      </c>
      <c r="AB46" s="128">
        <f t="shared" si="4"/>
        <v>0.85483870967741937</v>
      </c>
      <c r="AC46" s="129">
        <f t="shared" si="5"/>
        <v>417837.34375</v>
      </c>
      <c r="AD46" s="129">
        <f t="shared" si="6"/>
        <v>330721.92795883364</v>
      </c>
      <c r="AE46" s="141"/>
      <c r="AF46" s="257" t="str">
        <f t="shared" si="7"/>
        <v>柏原市</v>
      </c>
      <c r="AG46" s="48">
        <f t="shared" si="29"/>
        <v>0.18725952944220617</v>
      </c>
      <c r="AH46" s="48">
        <f t="shared" si="8"/>
        <v>0.22074542195548505</v>
      </c>
      <c r="AI46" s="258">
        <f t="shared" si="9"/>
        <v>-3.4000000000000004</v>
      </c>
      <c r="AJ46" s="38" t="str">
        <f t="shared" si="28"/>
        <v>大正区</v>
      </c>
      <c r="AK46" s="48">
        <f t="shared" si="30"/>
        <v>0.84331797235023043</v>
      </c>
      <c r="AL46" s="48">
        <f t="shared" si="11"/>
        <v>0.8539325842696629</v>
      </c>
      <c r="AM46" s="258">
        <f t="shared" si="12"/>
        <v>-1.100000000000001</v>
      </c>
      <c r="AN46" s="38" t="str">
        <f t="shared" si="13"/>
        <v>岬町</v>
      </c>
      <c r="AO46" s="49">
        <f t="shared" si="31"/>
        <v>183133.85714285713</v>
      </c>
      <c r="AP46" s="49">
        <f t="shared" si="14"/>
        <v>148585</v>
      </c>
      <c r="AQ46" s="49">
        <f t="shared" si="15"/>
        <v>34549</v>
      </c>
      <c r="AR46" s="141"/>
      <c r="AS46" s="48">
        <f t="shared" si="16"/>
        <v>0.21851986388582814</v>
      </c>
      <c r="AT46" s="48">
        <f t="shared" si="17"/>
        <v>0.21197887054914705</v>
      </c>
      <c r="AU46" s="385">
        <f t="shared" si="18"/>
        <v>0.70000000000000062</v>
      </c>
      <c r="AV46" s="48">
        <f t="shared" si="19"/>
        <v>0.84395668289846648</v>
      </c>
      <c r="AW46" s="48">
        <f t="shared" si="20"/>
        <v>0.83735654926790659</v>
      </c>
      <c r="AX46" s="385">
        <f t="shared" si="21"/>
        <v>0.70000000000000062</v>
      </c>
      <c r="AY46" s="49">
        <f t="shared" si="22"/>
        <v>242007.13761625905</v>
      </c>
      <c r="AZ46" s="49">
        <f t="shared" si="23"/>
        <v>226015.04565217393</v>
      </c>
      <c r="BA46" s="182">
        <f t="shared" si="24"/>
        <v>15992</v>
      </c>
      <c r="BB46" s="49">
        <v>0</v>
      </c>
    </row>
    <row r="47" spans="2:54" s="9" customFormat="1" ht="13.15" customHeight="1">
      <c r="B47" s="470"/>
      <c r="C47" s="480"/>
      <c r="D47" s="439"/>
      <c r="E47" s="437"/>
      <c r="F47" s="44" t="s">
        <v>104</v>
      </c>
      <c r="G47" s="70">
        <v>19826</v>
      </c>
      <c r="H47" s="59">
        <f>IFERROR(G47/D38,"-")</f>
        <v>3.8416837216548419E-4</v>
      </c>
      <c r="I47" s="70">
        <v>2</v>
      </c>
      <c r="J47" s="59">
        <f>IFERROR(I47/E38,"-")</f>
        <v>3.7735849056603772E-2</v>
      </c>
      <c r="K47" s="167">
        <f t="shared" si="0"/>
        <v>9913</v>
      </c>
      <c r="M47" s="467"/>
      <c r="N47" s="468"/>
      <c r="O47" s="469"/>
      <c r="P47" s="469"/>
      <c r="Q47" s="372" t="s">
        <v>104</v>
      </c>
      <c r="R47" s="235">
        <v>0</v>
      </c>
      <c r="S47" s="259">
        <v>0</v>
      </c>
      <c r="T47" s="235">
        <v>0</v>
      </c>
      <c r="U47" s="259">
        <v>0</v>
      </c>
      <c r="V47" s="235" t="s">
        <v>418</v>
      </c>
      <c r="X47" s="33" t="s">
        <v>17</v>
      </c>
      <c r="Y47" s="128">
        <f t="shared" si="1"/>
        <v>0.20220071623243654</v>
      </c>
      <c r="Z47" s="128">
        <f t="shared" si="2"/>
        <v>0.15762619909749248</v>
      </c>
      <c r="AA47" s="128">
        <f t="shared" si="3"/>
        <v>0.83004552352048555</v>
      </c>
      <c r="AB47" s="128">
        <f t="shared" si="4"/>
        <v>0.80215827338129497</v>
      </c>
      <c r="AC47" s="129">
        <f t="shared" si="5"/>
        <v>213390.40036563072</v>
      </c>
      <c r="AD47" s="129">
        <f t="shared" si="6"/>
        <v>147561.93946188342</v>
      </c>
      <c r="AE47" s="141"/>
      <c r="AF47" s="257" t="str">
        <f t="shared" si="7"/>
        <v>堺市北区</v>
      </c>
      <c r="AG47" s="48">
        <f t="shared" si="29"/>
        <v>0.18676075377889689</v>
      </c>
      <c r="AH47" s="48">
        <f t="shared" si="8"/>
        <v>0.16027939954574597</v>
      </c>
      <c r="AI47" s="258">
        <f t="shared" si="9"/>
        <v>2.6999999999999997</v>
      </c>
      <c r="AJ47" s="38" t="str">
        <f t="shared" si="28"/>
        <v>茨木市</v>
      </c>
      <c r="AK47" s="48">
        <f t="shared" si="30"/>
        <v>0.84210526315789469</v>
      </c>
      <c r="AL47" s="48">
        <f t="shared" si="11"/>
        <v>0.85483870967741937</v>
      </c>
      <c r="AM47" s="258">
        <f t="shared" si="12"/>
        <v>-1.3000000000000012</v>
      </c>
      <c r="AN47" s="38" t="str">
        <f t="shared" si="13"/>
        <v>藤井寺市</v>
      </c>
      <c r="AO47" s="49">
        <f t="shared" si="31"/>
        <v>182597.65891472867</v>
      </c>
      <c r="AP47" s="49">
        <f t="shared" si="14"/>
        <v>197626.0819672131</v>
      </c>
      <c r="AQ47" s="49">
        <f t="shared" si="15"/>
        <v>-15028</v>
      </c>
      <c r="AR47" s="141"/>
      <c r="AS47" s="48">
        <f t="shared" si="16"/>
        <v>0.21851986388582814</v>
      </c>
      <c r="AT47" s="48">
        <f t="shared" si="17"/>
        <v>0.21197887054914705</v>
      </c>
      <c r="AU47" s="385">
        <f t="shared" si="18"/>
        <v>0.70000000000000062</v>
      </c>
      <c r="AV47" s="48">
        <f t="shared" si="19"/>
        <v>0.84395668289846648</v>
      </c>
      <c r="AW47" s="48">
        <f t="shared" si="20"/>
        <v>0.83735654926790659</v>
      </c>
      <c r="AX47" s="385">
        <f t="shared" si="21"/>
        <v>0.70000000000000062</v>
      </c>
      <c r="AY47" s="49">
        <f t="shared" si="22"/>
        <v>242007.13761625905</v>
      </c>
      <c r="AZ47" s="49">
        <f t="shared" si="23"/>
        <v>226015.04565217393</v>
      </c>
      <c r="BA47" s="182">
        <f t="shared" si="24"/>
        <v>15992</v>
      </c>
      <c r="BB47" s="49">
        <v>0</v>
      </c>
    </row>
    <row r="48" spans="2:54" s="9" customFormat="1" ht="13.15" customHeight="1">
      <c r="B48" s="470"/>
      <c r="C48" s="480"/>
      <c r="D48" s="439"/>
      <c r="E48" s="437"/>
      <c r="F48" s="44" t="s">
        <v>105</v>
      </c>
      <c r="G48" s="70">
        <v>0</v>
      </c>
      <c r="H48" s="59">
        <f>IFERROR(G48/D38,"-")</f>
        <v>0</v>
      </c>
      <c r="I48" s="70">
        <v>0</v>
      </c>
      <c r="J48" s="59">
        <f>IFERROR(I48/E38,"-")</f>
        <v>0</v>
      </c>
      <c r="K48" s="167" t="str">
        <f t="shared" si="0"/>
        <v>-</v>
      </c>
      <c r="M48" s="467"/>
      <c r="N48" s="468"/>
      <c r="O48" s="469"/>
      <c r="P48" s="469"/>
      <c r="Q48" s="372" t="s">
        <v>105</v>
      </c>
      <c r="R48" s="235">
        <v>0</v>
      </c>
      <c r="S48" s="259">
        <v>0</v>
      </c>
      <c r="T48" s="235">
        <v>0</v>
      </c>
      <c r="U48" s="259">
        <v>0</v>
      </c>
      <c r="V48" s="235" t="s">
        <v>418</v>
      </c>
      <c r="X48" s="33" t="s">
        <v>40</v>
      </c>
      <c r="Y48" s="128">
        <f t="shared" si="1"/>
        <v>0.1986994204293174</v>
      </c>
      <c r="Z48" s="128">
        <f t="shared" si="2"/>
        <v>0.20459812845662656</v>
      </c>
      <c r="AA48" s="128">
        <f t="shared" si="3"/>
        <v>0.83673469387755106</v>
      </c>
      <c r="AB48" s="128">
        <f t="shared" si="4"/>
        <v>0.85462555066079293</v>
      </c>
      <c r="AC48" s="129">
        <f t="shared" si="5"/>
        <v>170980.48780487804</v>
      </c>
      <c r="AD48" s="129">
        <f t="shared" si="6"/>
        <v>184850.88659793814</v>
      </c>
      <c r="AE48" s="141"/>
      <c r="AF48" s="257" t="str">
        <f t="shared" si="7"/>
        <v>藤井寺市</v>
      </c>
      <c r="AG48" s="48">
        <f t="shared" si="29"/>
        <v>0.18563271056201991</v>
      </c>
      <c r="AH48" s="48">
        <f t="shared" si="8"/>
        <v>0.19553799264899094</v>
      </c>
      <c r="AI48" s="258">
        <f t="shared" si="9"/>
        <v>-1.0000000000000009</v>
      </c>
      <c r="AJ48" s="38" t="str">
        <f t="shared" si="28"/>
        <v>堺市西区</v>
      </c>
      <c r="AK48" s="48">
        <f t="shared" si="30"/>
        <v>0.84158415841584155</v>
      </c>
      <c r="AL48" s="48">
        <f t="shared" si="11"/>
        <v>0.87179487179487181</v>
      </c>
      <c r="AM48" s="258">
        <f t="shared" si="12"/>
        <v>-3.0000000000000027</v>
      </c>
      <c r="AN48" s="38" t="str">
        <f t="shared" si="13"/>
        <v>吹田市</v>
      </c>
      <c r="AO48" s="49">
        <f t="shared" si="31"/>
        <v>182262.09110169491</v>
      </c>
      <c r="AP48" s="49">
        <f t="shared" si="14"/>
        <v>246061.14628297361</v>
      </c>
      <c r="AQ48" s="49">
        <f t="shared" si="15"/>
        <v>-63799</v>
      </c>
      <c r="AR48" s="141"/>
      <c r="AS48" s="48">
        <f t="shared" si="16"/>
        <v>0.21851986388582814</v>
      </c>
      <c r="AT48" s="48">
        <f t="shared" si="17"/>
        <v>0.21197887054914705</v>
      </c>
      <c r="AU48" s="385">
        <f t="shared" si="18"/>
        <v>0.70000000000000062</v>
      </c>
      <c r="AV48" s="48">
        <f t="shared" si="19"/>
        <v>0.84395668289846648</v>
      </c>
      <c r="AW48" s="48">
        <f t="shared" si="20"/>
        <v>0.83735654926790659</v>
      </c>
      <c r="AX48" s="385">
        <f t="shared" si="21"/>
        <v>0.70000000000000062</v>
      </c>
      <c r="AY48" s="49">
        <f t="shared" si="22"/>
        <v>242007.13761625905</v>
      </c>
      <c r="AZ48" s="49">
        <f t="shared" si="23"/>
        <v>226015.04565217393</v>
      </c>
      <c r="BA48" s="182">
        <f t="shared" si="24"/>
        <v>15992</v>
      </c>
      <c r="BB48" s="49">
        <v>0</v>
      </c>
    </row>
    <row r="49" spans="2:54" s="9" customFormat="1" ht="13.15" customHeight="1">
      <c r="B49" s="470"/>
      <c r="C49" s="480"/>
      <c r="D49" s="439"/>
      <c r="E49" s="437"/>
      <c r="F49" s="44" t="s">
        <v>106</v>
      </c>
      <c r="G49" s="70">
        <v>8472</v>
      </c>
      <c r="H49" s="59">
        <f>IFERROR(G49/D38,"-")</f>
        <v>1.6416193125118442E-4</v>
      </c>
      <c r="I49" s="70">
        <v>1</v>
      </c>
      <c r="J49" s="59">
        <f>IFERROR(I49/E38,"-")</f>
        <v>1.8867924528301886E-2</v>
      </c>
      <c r="K49" s="167">
        <f t="shared" si="0"/>
        <v>8472</v>
      </c>
      <c r="M49" s="467"/>
      <c r="N49" s="468"/>
      <c r="O49" s="469"/>
      <c r="P49" s="469"/>
      <c r="Q49" s="372" t="s">
        <v>106</v>
      </c>
      <c r="R49" s="235">
        <v>0</v>
      </c>
      <c r="S49" s="259">
        <v>0</v>
      </c>
      <c r="T49" s="235">
        <v>0</v>
      </c>
      <c r="U49" s="259">
        <v>0</v>
      </c>
      <c r="V49" s="235" t="s">
        <v>418</v>
      </c>
      <c r="X49" s="33" t="s">
        <v>20</v>
      </c>
      <c r="Y49" s="128">
        <f t="shared" si="1"/>
        <v>0.19244627308207468</v>
      </c>
      <c r="Z49" s="128">
        <f t="shared" si="2"/>
        <v>0.17795958901942299</v>
      </c>
      <c r="AA49" s="128">
        <f t="shared" si="3"/>
        <v>0.7911111111111111</v>
      </c>
      <c r="AB49" s="128">
        <f t="shared" si="4"/>
        <v>0.82113821138211385</v>
      </c>
      <c r="AC49" s="129">
        <f t="shared" si="5"/>
        <v>179841.25842696629</v>
      </c>
      <c r="AD49" s="129">
        <f t="shared" si="6"/>
        <v>163432.50990099009</v>
      </c>
      <c r="AE49" s="141"/>
      <c r="AF49" s="257" t="str">
        <f t="shared" si="7"/>
        <v>堺市東区</v>
      </c>
      <c r="AG49" s="48">
        <f t="shared" si="29"/>
        <v>0.18275652076363202</v>
      </c>
      <c r="AH49" s="48">
        <f t="shared" si="8"/>
        <v>0.19465870787025361</v>
      </c>
      <c r="AI49" s="258">
        <f t="shared" si="9"/>
        <v>-1.2000000000000011</v>
      </c>
      <c r="AJ49" s="38" t="str">
        <f t="shared" si="28"/>
        <v>泉佐野市</v>
      </c>
      <c r="AK49" s="48">
        <f t="shared" si="30"/>
        <v>0.83673469387755106</v>
      </c>
      <c r="AL49" s="48">
        <f t="shared" si="11"/>
        <v>0.85462555066079293</v>
      </c>
      <c r="AM49" s="258">
        <f t="shared" si="12"/>
        <v>-1.8000000000000016</v>
      </c>
      <c r="AN49" s="38" t="str">
        <f t="shared" si="13"/>
        <v>生野区</v>
      </c>
      <c r="AO49" s="49">
        <f t="shared" si="31"/>
        <v>181488.7196969697</v>
      </c>
      <c r="AP49" s="49">
        <f t="shared" si="14"/>
        <v>224186.796875</v>
      </c>
      <c r="AQ49" s="49">
        <f t="shared" si="15"/>
        <v>-42698</v>
      </c>
      <c r="AR49" s="141"/>
      <c r="AS49" s="48">
        <f t="shared" si="16"/>
        <v>0.21851986388582814</v>
      </c>
      <c r="AT49" s="48">
        <f t="shared" si="17"/>
        <v>0.21197887054914705</v>
      </c>
      <c r="AU49" s="385">
        <f t="shared" si="18"/>
        <v>0.70000000000000062</v>
      </c>
      <c r="AV49" s="48">
        <f t="shared" si="19"/>
        <v>0.84395668289846648</v>
      </c>
      <c r="AW49" s="48">
        <f t="shared" si="20"/>
        <v>0.83735654926790659</v>
      </c>
      <c r="AX49" s="385">
        <f t="shared" si="21"/>
        <v>0.70000000000000062</v>
      </c>
      <c r="AY49" s="49">
        <f t="shared" si="22"/>
        <v>242007.13761625905</v>
      </c>
      <c r="AZ49" s="49">
        <f t="shared" si="23"/>
        <v>226015.04565217393</v>
      </c>
      <c r="BA49" s="182">
        <f t="shared" si="24"/>
        <v>15992</v>
      </c>
      <c r="BB49" s="49">
        <v>0</v>
      </c>
    </row>
    <row r="50" spans="2:54" s="9" customFormat="1" ht="13.15" customHeight="1">
      <c r="B50" s="470"/>
      <c r="C50" s="480"/>
      <c r="D50" s="439"/>
      <c r="E50" s="437"/>
      <c r="F50" s="44" t="s">
        <v>107</v>
      </c>
      <c r="G50" s="70">
        <v>469116</v>
      </c>
      <c r="H50" s="59">
        <f>IFERROR(G50/D38,"-")</f>
        <v>9.0900600260659381E-3</v>
      </c>
      <c r="I50" s="70">
        <v>13</v>
      </c>
      <c r="J50" s="59">
        <f>IFERROR(I50/E38,"-")</f>
        <v>0.24528301886792453</v>
      </c>
      <c r="K50" s="167">
        <f t="shared" si="0"/>
        <v>36085.846153846156</v>
      </c>
      <c r="M50" s="467"/>
      <c r="N50" s="468"/>
      <c r="O50" s="469"/>
      <c r="P50" s="469"/>
      <c r="Q50" s="372" t="s">
        <v>107</v>
      </c>
      <c r="R50" s="235">
        <v>152315</v>
      </c>
      <c r="S50" s="259">
        <v>5.8157427304647707E-3</v>
      </c>
      <c r="T50" s="235">
        <v>6</v>
      </c>
      <c r="U50" s="259">
        <v>0.17142857142857143</v>
      </c>
      <c r="V50" s="235">
        <v>25385.833333333332</v>
      </c>
      <c r="X50" s="33" t="s">
        <v>12</v>
      </c>
      <c r="Y50" s="128">
        <f t="shared" si="1"/>
        <v>0.18895633874307774</v>
      </c>
      <c r="Z50" s="128">
        <f t="shared" si="2"/>
        <v>0.21621408179703575</v>
      </c>
      <c r="AA50" s="128">
        <f t="shared" si="3"/>
        <v>0.84513274336283184</v>
      </c>
      <c r="AB50" s="128">
        <f t="shared" si="4"/>
        <v>0.83468834688346882</v>
      </c>
      <c r="AC50" s="129">
        <f t="shared" si="5"/>
        <v>175598.10994764397</v>
      </c>
      <c r="AD50" s="129">
        <f t="shared" si="6"/>
        <v>213184.35389610389</v>
      </c>
      <c r="AE50" s="141"/>
      <c r="AF50" s="257" t="str">
        <f t="shared" si="7"/>
        <v>平野区</v>
      </c>
      <c r="AG50" s="48">
        <f t="shared" si="29"/>
        <v>0.17858959087197826</v>
      </c>
      <c r="AH50" s="48">
        <f t="shared" si="8"/>
        <v>0.2084844854428787</v>
      </c>
      <c r="AI50" s="258">
        <f t="shared" si="9"/>
        <v>-2.9</v>
      </c>
      <c r="AJ50" s="38" t="str">
        <f>INDEX($X$4:$X$77,MATCH(AK50,AA$4:AA$77,0))</f>
        <v>堺市堺区</v>
      </c>
      <c r="AK50" s="48">
        <f t="shared" si="30"/>
        <v>0.83571428571428574</v>
      </c>
      <c r="AL50" s="48">
        <f t="shared" si="11"/>
        <v>0.87912087912087911</v>
      </c>
      <c r="AM50" s="258">
        <f t="shared" si="12"/>
        <v>-4.3000000000000043</v>
      </c>
      <c r="AN50" s="38" t="str">
        <f t="shared" si="13"/>
        <v>富田林市</v>
      </c>
      <c r="AO50" s="49">
        <f t="shared" si="31"/>
        <v>179841.25842696629</v>
      </c>
      <c r="AP50" s="49">
        <f t="shared" si="14"/>
        <v>163432.50990099009</v>
      </c>
      <c r="AQ50" s="49">
        <f t="shared" si="15"/>
        <v>16408</v>
      </c>
      <c r="AR50" s="141"/>
      <c r="AS50" s="48">
        <f t="shared" si="16"/>
        <v>0.21851986388582814</v>
      </c>
      <c r="AT50" s="48">
        <f t="shared" si="17"/>
        <v>0.21197887054914705</v>
      </c>
      <c r="AU50" s="385">
        <f t="shared" si="18"/>
        <v>0.70000000000000062</v>
      </c>
      <c r="AV50" s="48">
        <f t="shared" si="19"/>
        <v>0.84395668289846648</v>
      </c>
      <c r="AW50" s="48">
        <f t="shared" si="20"/>
        <v>0.83735654926790659</v>
      </c>
      <c r="AX50" s="385">
        <f t="shared" si="21"/>
        <v>0.70000000000000062</v>
      </c>
      <c r="AY50" s="49">
        <f t="shared" si="22"/>
        <v>242007.13761625905</v>
      </c>
      <c r="AZ50" s="49">
        <f t="shared" si="23"/>
        <v>226015.04565217393</v>
      </c>
      <c r="BA50" s="182">
        <f t="shared" si="24"/>
        <v>15992</v>
      </c>
      <c r="BB50" s="49">
        <v>0</v>
      </c>
    </row>
    <row r="51" spans="2:54" s="9" customFormat="1" ht="13.15" customHeight="1">
      <c r="B51" s="470"/>
      <c r="C51" s="480"/>
      <c r="D51" s="439"/>
      <c r="E51" s="437"/>
      <c r="F51" s="44" t="s">
        <v>108</v>
      </c>
      <c r="G51" s="70">
        <v>1237752</v>
      </c>
      <c r="H51" s="59">
        <f>IFERROR(G51/D38,"-")</f>
        <v>2.3983918641408877E-2</v>
      </c>
      <c r="I51" s="70">
        <v>12</v>
      </c>
      <c r="J51" s="59">
        <f>IFERROR(I51/E38,"-")</f>
        <v>0.22641509433962265</v>
      </c>
      <c r="K51" s="167">
        <f t="shared" si="0"/>
        <v>103146</v>
      </c>
      <c r="M51" s="467"/>
      <c r="N51" s="468"/>
      <c r="O51" s="469"/>
      <c r="P51" s="469"/>
      <c r="Q51" s="372" t="s">
        <v>108</v>
      </c>
      <c r="R51" s="235">
        <v>626166</v>
      </c>
      <c r="S51" s="259">
        <v>2.390848151898502E-2</v>
      </c>
      <c r="T51" s="235">
        <v>6</v>
      </c>
      <c r="U51" s="259">
        <v>0.17142857142857143</v>
      </c>
      <c r="V51" s="235">
        <v>104361</v>
      </c>
      <c r="X51" s="33" t="s">
        <v>21</v>
      </c>
      <c r="Y51" s="128">
        <f t="shared" si="1"/>
        <v>0.16764248573709153</v>
      </c>
      <c r="Z51" s="128">
        <f t="shared" si="2"/>
        <v>0.16769123212610229</v>
      </c>
      <c r="AA51" s="128">
        <f t="shared" si="3"/>
        <v>0.84397163120567376</v>
      </c>
      <c r="AB51" s="128">
        <f t="shared" si="4"/>
        <v>0.79914529914529919</v>
      </c>
      <c r="AC51" s="129">
        <f t="shared" si="5"/>
        <v>147290.87815126049</v>
      </c>
      <c r="AD51" s="129">
        <f t="shared" si="6"/>
        <v>156923.04278074866</v>
      </c>
      <c r="AE51" s="141"/>
      <c r="AF51" s="257" t="str">
        <f t="shared" si="7"/>
        <v>阿倍野区</v>
      </c>
      <c r="AG51" s="48">
        <f t="shared" si="29"/>
        <v>0.1753759387842187</v>
      </c>
      <c r="AH51" s="48">
        <f t="shared" si="8"/>
        <v>0.20090299353022023</v>
      </c>
      <c r="AI51" s="258">
        <f t="shared" si="9"/>
        <v>-2.6000000000000023</v>
      </c>
      <c r="AJ51" s="38" t="str">
        <f t="shared" si="28"/>
        <v>豊中市</v>
      </c>
      <c r="AK51" s="48">
        <f t="shared" si="30"/>
        <v>0.83443708609271527</v>
      </c>
      <c r="AL51" s="48">
        <f t="shared" si="11"/>
        <v>0.8018433179723502</v>
      </c>
      <c r="AM51" s="258">
        <f t="shared" si="12"/>
        <v>3.1999999999999917</v>
      </c>
      <c r="AN51" s="38" t="str">
        <f t="shared" si="13"/>
        <v>浪速区</v>
      </c>
      <c r="AO51" s="49">
        <f t="shared" si="31"/>
        <v>177521.140625</v>
      </c>
      <c r="AP51" s="49">
        <f t="shared" si="14"/>
        <v>129590.96875</v>
      </c>
      <c r="AQ51" s="49">
        <f t="shared" si="15"/>
        <v>47930</v>
      </c>
      <c r="AR51" s="141"/>
      <c r="AS51" s="48">
        <f t="shared" si="16"/>
        <v>0.21851986388582814</v>
      </c>
      <c r="AT51" s="48">
        <f t="shared" si="17"/>
        <v>0.21197887054914705</v>
      </c>
      <c r="AU51" s="385">
        <f t="shared" si="18"/>
        <v>0.70000000000000062</v>
      </c>
      <c r="AV51" s="48">
        <f t="shared" si="19"/>
        <v>0.84395668289846648</v>
      </c>
      <c r="AW51" s="48">
        <f t="shared" si="20"/>
        <v>0.83735654926790659</v>
      </c>
      <c r="AX51" s="385">
        <f t="shared" si="21"/>
        <v>0.70000000000000062</v>
      </c>
      <c r="AY51" s="49">
        <f t="shared" si="22"/>
        <v>242007.13761625905</v>
      </c>
      <c r="AZ51" s="49">
        <f t="shared" si="23"/>
        <v>226015.04565217393</v>
      </c>
      <c r="BA51" s="182">
        <f t="shared" si="24"/>
        <v>15992</v>
      </c>
      <c r="BB51" s="49">
        <v>0</v>
      </c>
    </row>
    <row r="52" spans="2:54" s="9" customFormat="1" ht="13.15" customHeight="1">
      <c r="B52" s="470"/>
      <c r="C52" s="480"/>
      <c r="D52" s="439"/>
      <c r="E52" s="437"/>
      <c r="F52" s="44" t="s">
        <v>109</v>
      </c>
      <c r="G52" s="70">
        <v>1204273</v>
      </c>
      <c r="H52" s="59">
        <f>IFERROR(G52/D38,"-")</f>
        <v>2.3335196108788672E-2</v>
      </c>
      <c r="I52" s="70">
        <v>8</v>
      </c>
      <c r="J52" s="59">
        <f>IFERROR(I52/E38,"-")</f>
        <v>0.15094339622641509</v>
      </c>
      <c r="K52" s="167">
        <f t="shared" si="0"/>
        <v>150534.125</v>
      </c>
      <c r="M52" s="467"/>
      <c r="N52" s="468"/>
      <c r="O52" s="469"/>
      <c r="P52" s="469"/>
      <c r="Q52" s="372" t="s">
        <v>109</v>
      </c>
      <c r="R52" s="235">
        <v>27927</v>
      </c>
      <c r="S52" s="259">
        <v>1.066318138290317E-3</v>
      </c>
      <c r="T52" s="235">
        <v>3</v>
      </c>
      <c r="U52" s="259">
        <v>8.5714285714285715E-2</v>
      </c>
      <c r="V52" s="235">
        <v>9309</v>
      </c>
      <c r="X52" s="33" t="s">
        <v>22</v>
      </c>
      <c r="Y52" s="128">
        <f t="shared" si="1"/>
        <v>0.26764423962752026</v>
      </c>
      <c r="Z52" s="128">
        <f t="shared" si="2"/>
        <v>0.1709554294694032</v>
      </c>
      <c r="AA52" s="128">
        <f t="shared" si="3"/>
        <v>0.87692307692307692</v>
      </c>
      <c r="AB52" s="128">
        <f t="shared" si="4"/>
        <v>0.81366459627329191</v>
      </c>
      <c r="AC52" s="129">
        <f t="shared" si="5"/>
        <v>283510.96491228067</v>
      </c>
      <c r="AD52" s="129">
        <f t="shared" si="6"/>
        <v>146058.19847328245</v>
      </c>
      <c r="AE52" s="141"/>
      <c r="AF52" s="257" t="str">
        <f t="shared" si="7"/>
        <v>和泉市</v>
      </c>
      <c r="AG52" s="48">
        <f t="shared" si="29"/>
        <v>0.17514500943166803</v>
      </c>
      <c r="AH52" s="48">
        <f t="shared" si="8"/>
        <v>0.14391042473698407</v>
      </c>
      <c r="AI52" s="258">
        <f t="shared" si="9"/>
        <v>3.1</v>
      </c>
      <c r="AJ52" s="38" t="str">
        <f t="shared" si="28"/>
        <v>西成区</v>
      </c>
      <c r="AK52" s="48">
        <f t="shared" si="30"/>
        <v>0.83333333333333337</v>
      </c>
      <c r="AL52" s="48">
        <f t="shared" si="11"/>
        <v>0.87128712871287128</v>
      </c>
      <c r="AM52" s="258">
        <f t="shared" si="12"/>
        <v>-3.8000000000000034</v>
      </c>
      <c r="AN52" s="38" t="str">
        <f t="shared" si="13"/>
        <v>東淀川区</v>
      </c>
      <c r="AO52" s="49">
        <f t="shared" si="31"/>
        <v>177030.78277153557</v>
      </c>
      <c r="AP52" s="49">
        <f t="shared" si="14"/>
        <v>210739.09691629955</v>
      </c>
      <c r="AQ52" s="49">
        <f t="shared" si="15"/>
        <v>-33708</v>
      </c>
      <c r="AR52" s="141"/>
      <c r="AS52" s="48">
        <f t="shared" si="16"/>
        <v>0.21851986388582814</v>
      </c>
      <c r="AT52" s="48">
        <f t="shared" si="17"/>
        <v>0.21197887054914705</v>
      </c>
      <c r="AU52" s="385">
        <f t="shared" si="18"/>
        <v>0.70000000000000062</v>
      </c>
      <c r="AV52" s="48">
        <f t="shared" si="19"/>
        <v>0.84395668289846648</v>
      </c>
      <c r="AW52" s="48">
        <f t="shared" si="20"/>
        <v>0.83735654926790659</v>
      </c>
      <c r="AX52" s="385">
        <f t="shared" si="21"/>
        <v>0.70000000000000062</v>
      </c>
      <c r="AY52" s="49">
        <f t="shared" si="22"/>
        <v>242007.13761625905</v>
      </c>
      <c r="AZ52" s="49">
        <f t="shared" si="23"/>
        <v>226015.04565217393</v>
      </c>
      <c r="BA52" s="182">
        <f t="shared" si="24"/>
        <v>15992</v>
      </c>
      <c r="BB52" s="49">
        <v>0</v>
      </c>
    </row>
    <row r="53" spans="2:54" s="9" customFormat="1" ht="13.15" customHeight="1">
      <c r="B53" s="470"/>
      <c r="C53" s="480"/>
      <c r="D53" s="439"/>
      <c r="E53" s="437"/>
      <c r="F53" s="45" t="s">
        <v>110</v>
      </c>
      <c r="G53" s="71">
        <v>44822</v>
      </c>
      <c r="H53" s="60">
        <f>IFERROR(G53/D38,"-")</f>
        <v>8.6851582655106093E-4</v>
      </c>
      <c r="I53" s="71">
        <v>6</v>
      </c>
      <c r="J53" s="60">
        <f>IFERROR(I53/E38,"-")</f>
        <v>0.11320754716981132</v>
      </c>
      <c r="K53" s="168">
        <f t="shared" si="0"/>
        <v>7470.333333333333</v>
      </c>
      <c r="M53" s="467"/>
      <c r="N53" s="468"/>
      <c r="O53" s="469"/>
      <c r="P53" s="469"/>
      <c r="Q53" s="372" t="s">
        <v>110</v>
      </c>
      <c r="R53" s="235">
        <v>131052</v>
      </c>
      <c r="S53" s="259">
        <v>5.0038716890186069E-3</v>
      </c>
      <c r="T53" s="235">
        <v>8</v>
      </c>
      <c r="U53" s="259">
        <v>0.22857142857142856</v>
      </c>
      <c r="V53" s="235">
        <v>16381.5</v>
      </c>
      <c r="X53" s="33" t="s">
        <v>13</v>
      </c>
      <c r="Y53" s="128">
        <f t="shared" si="1"/>
        <v>0.29558052602201124</v>
      </c>
      <c r="Z53" s="128">
        <f t="shared" si="2"/>
        <v>0.21267332558806223</v>
      </c>
      <c r="AA53" s="128">
        <f t="shared" si="3"/>
        <v>0.8257575757575758</v>
      </c>
      <c r="AB53" s="128">
        <f t="shared" si="4"/>
        <v>0.83620689655172409</v>
      </c>
      <c r="AC53" s="129">
        <f t="shared" si="5"/>
        <v>341483.44954128441</v>
      </c>
      <c r="AD53" s="129">
        <f t="shared" si="6"/>
        <v>209250.55670103093</v>
      </c>
      <c r="AE53" s="141"/>
      <c r="AF53" s="257" t="str">
        <f t="shared" si="7"/>
        <v>生野区</v>
      </c>
      <c r="AG53" s="48">
        <f t="shared" si="29"/>
        <v>0.17433217269607149</v>
      </c>
      <c r="AH53" s="48">
        <f t="shared" si="8"/>
        <v>0.20506315201690134</v>
      </c>
      <c r="AI53" s="258">
        <f t="shared" si="9"/>
        <v>-3.1</v>
      </c>
      <c r="AJ53" s="38" t="str">
        <f t="shared" si="28"/>
        <v>堺市東区</v>
      </c>
      <c r="AK53" s="48">
        <f t="shared" si="30"/>
        <v>0.83098591549295775</v>
      </c>
      <c r="AL53" s="48">
        <f t="shared" si="11"/>
        <v>0.84482758620689657</v>
      </c>
      <c r="AM53" s="258">
        <f t="shared" si="12"/>
        <v>-1.4000000000000012</v>
      </c>
      <c r="AN53" s="38" t="str">
        <f t="shared" si="13"/>
        <v>岸和田市</v>
      </c>
      <c r="AO53" s="49">
        <f t="shared" si="31"/>
        <v>175868.09049773755</v>
      </c>
      <c r="AP53" s="49">
        <f t="shared" si="14"/>
        <v>197063.52197802198</v>
      </c>
      <c r="AQ53" s="49">
        <f t="shared" si="15"/>
        <v>-21196</v>
      </c>
      <c r="AR53" s="141"/>
      <c r="AS53" s="48">
        <f t="shared" si="16"/>
        <v>0.21851986388582814</v>
      </c>
      <c r="AT53" s="48">
        <f t="shared" si="17"/>
        <v>0.21197887054914705</v>
      </c>
      <c r="AU53" s="385">
        <f t="shared" si="18"/>
        <v>0.70000000000000062</v>
      </c>
      <c r="AV53" s="48">
        <f t="shared" si="19"/>
        <v>0.84395668289846648</v>
      </c>
      <c r="AW53" s="48">
        <f t="shared" si="20"/>
        <v>0.83735654926790659</v>
      </c>
      <c r="AX53" s="385">
        <f t="shared" si="21"/>
        <v>0.70000000000000062</v>
      </c>
      <c r="AY53" s="49">
        <f t="shared" si="22"/>
        <v>242007.13761625905</v>
      </c>
      <c r="AZ53" s="49">
        <f t="shared" si="23"/>
        <v>226015.04565217393</v>
      </c>
      <c r="BA53" s="182">
        <f t="shared" si="24"/>
        <v>15992</v>
      </c>
      <c r="BB53" s="49">
        <v>0</v>
      </c>
    </row>
    <row r="54" spans="2:54" s="9" customFormat="1" ht="13.15" customHeight="1">
      <c r="B54" s="431"/>
      <c r="C54" s="481"/>
      <c r="D54" s="440"/>
      <c r="E54" s="438"/>
      <c r="F54" s="46" t="s">
        <v>64</v>
      </c>
      <c r="G54" s="67">
        <f>SUM(G38:G53)</f>
        <v>10583757</v>
      </c>
      <c r="H54" s="60">
        <f>IFERROR(G54/D38,"-")</f>
        <v>0.20508144346237511</v>
      </c>
      <c r="I54" s="71">
        <v>49</v>
      </c>
      <c r="J54" s="60">
        <f>IFERROR(I54/E38,"-")</f>
        <v>0.92452830188679247</v>
      </c>
      <c r="K54" s="168">
        <f t="shared" si="0"/>
        <v>215995.04081632654</v>
      </c>
      <c r="M54" s="467"/>
      <c r="N54" s="468"/>
      <c r="O54" s="469"/>
      <c r="P54" s="469"/>
      <c r="Q54" s="46" t="s">
        <v>64</v>
      </c>
      <c r="R54" s="235">
        <v>5179279</v>
      </c>
      <c r="S54" s="259">
        <v>0.19775697858581787</v>
      </c>
      <c r="T54" s="235">
        <v>33</v>
      </c>
      <c r="U54" s="259">
        <v>0.94285714285714284</v>
      </c>
      <c r="V54" s="235">
        <v>156947.84848484848</v>
      </c>
      <c r="X54" s="33" t="s">
        <v>41</v>
      </c>
      <c r="Y54" s="128">
        <f t="shared" si="1"/>
        <v>0.17514500943166803</v>
      </c>
      <c r="Z54" s="128">
        <f t="shared" si="2"/>
        <v>0.14391042473698407</v>
      </c>
      <c r="AA54" s="128">
        <f t="shared" si="3"/>
        <v>0.80408163265306121</v>
      </c>
      <c r="AB54" s="128">
        <f t="shared" si="4"/>
        <v>0.80246913580246915</v>
      </c>
      <c r="AC54" s="129">
        <f t="shared" si="5"/>
        <v>161239.87817258883</v>
      </c>
      <c r="AD54" s="129">
        <f t="shared" si="6"/>
        <v>149770.29487179487</v>
      </c>
      <c r="AE54" s="141"/>
      <c r="AF54" s="257" t="str">
        <f t="shared" si="7"/>
        <v>東淀川区</v>
      </c>
      <c r="AG54" s="48">
        <f t="shared" si="29"/>
        <v>0.17306459595954787</v>
      </c>
      <c r="AH54" s="48">
        <f t="shared" si="8"/>
        <v>0.21029774032393073</v>
      </c>
      <c r="AI54" s="258">
        <f t="shared" si="9"/>
        <v>-3.7000000000000006</v>
      </c>
      <c r="AJ54" s="38" t="str">
        <f t="shared" si="28"/>
        <v>箕面市</v>
      </c>
      <c r="AK54" s="48">
        <f t="shared" si="30"/>
        <v>0.83050847457627119</v>
      </c>
      <c r="AL54" s="48">
        <f t="shared" si="11"/>
        <v>0.81642512077294682</v>
      </c>
      <c r="AM54" s="258">
        <f t="shared" si="12"/>
        <v>1.5000000000000013</v>
      </c>
      <c r="AN54" s="38" t="str">
        <f t="shared" si="13"/>
        <v>寝屋川市</v>
      </c>
      <c r="AO54" s="49">
        <f t="shared" si="31"/>
        <v>175598.10994764397</v>
      </c>
      <c r="AP54" s="49">
        <f t="shared" si="14"/>
        <v>213184.35389610389</v>
      </c>
      <c r="AQ54" s="49">
        <f t="shared" si="15"/>
        <v>-37586</v>
      </c>
      <c r="AR54" s="141"/>
      <c r="AS54" s="48">
        <f t="shared" si="16"/>
        <v>0.21851986388582814</v>
      </c>
      <c r="AT54" s="48">
        <f t="shared" si="17"/>
        <v>0.21197887054914705</v>
      </c>
      <c r="AU54" s="385">
        <f t="shared" si="18"/>
        <v>0.70000000000000062</v>
      </c>
      <c r="AV54" s="48">
        <f t="shared" si="19"/>
        <v>0.84395668289846648</v>
      </c>
      <c r="AW54" s="48">
        <f t="shared" si="20"/>
        <v>0.83735654926790659</v>
      </c>
      <c r="AX54" s="385">
        <f t="shared" si="21"/>
        <v>0.70000000000000062</v>
      </c>
      <c r="AY54" s="49">
        <f t="shared" si="22"/>
        <v>242007.13761625905</v>
      </c>
      <c r="AZ54" s="49">
        <f t="shared" si="23"/>
        <v>226015.04565217393</v>
      </c>
      <c r="BA54" s="182">
        <f t="shared" si="24"/>
        <v>15992</v>
      </c>
      <c r="BB54" s="49">
        <v>0</v>
      </c>
    </row>
    <row r="55" spans="2:54" s="9" customFormat="1" ht="13.15" customHeight="1">
      <c r="B55" s="430">
        <v>4</v>
      </c>
      <c r="C55" s="479" t="s">
        <v>78</v>
      </c>
      <c r="D55" s="436">
        <v>45330740</v>
      </c>
      <c r="E55" s="436">
        <v>29</v>
      </c>
      <c r="F55" s="42" t="s">
        <v>96</v>
      </c>
      <c r="G55" s="69">
        <v>490814</v>
      </c>
      <c r="H55" s="58">
        <f>IFERROR(G55/D55,"-")</f>
        <v>1.08273988026668E-2</v>
      </c>
      <c r="I55" s="69">
        <v>7</v>
      </c>
      <c r="J55" s="58">
        <f>IFERROR(I55/E55,"-")</f>
        <v>0.2413793103448276</v>
      </c>
      <c r="K55" s="166">
        <f t="shared" si="0"/>
        <v>70116.28571428571</v>
      </c>
      <c r="M55" s="467">
        <v>4</v>
      </c>
      <c r="N55" s="468" t="s">
        <v>78</v>
      </c>
      <c r="O55" s="469">
        <v>35379290</v>
      </c>
      <c r="P55" s="469">
        <v>29</v>
      </c>
      <c r="Q55" s="372" t="s">
        <v>96</v>
      </c>
      <c r="R55" s="235">
        <v>45585</v>
      </c>
      <c r="S55" s="259">
        <v>1.288465653211243E-3</v>
      </c>
      <c r="T55" s="235">
        <v>3</v>
      </c>
      <c r="U55" s="259">
        <v>0.10344827586206896</v>
      </c>
      <c r="V55" s="235">
        <v>15195</v>
      </c>
      <c r="X55" s="33" t="s">
        <v>3</v>
      </c>
      <c r="Y55" s="128">
        <f t="shared" si="1"/>
        <v>0.19441240978500468</v>
      </c>
      <c r="Z55" s="128">
        <f t="shared" si="2"/>
        <v>0.1774216841226903</v>
      </c>
      <c r="AA55" s="128">
        <f t="shared" si="3"/>
        <v>0.83050847457627119</v>
      </c>
      <c r="AB55" s="128">
        <f t="shared" si="4"/>
        <v>0.81642512077294682</v>
      </c>
      <c r="AC55" s="129">
        <f t="shared" si="5"/>
        <v>241084.00510204083</v>
      </c>
      <c r="AD55" s="129">
        <f t="shared" si="6"/>
        <v>194430.63905325445</v>
      </c>
      <c r="AE55" s="141"/>
      <c r="AF55" s="257" t="str">
        <f t="shared" si="7"/>
        <v>都島区</v>
      </c>
      <c r="AG55" s="48">
        <f t="shared" si="29"/>
        <v>0.17121223131055849</v>
      </c>
      <c r="AH55" s="48">
        <f t="shared" si="8"/>
        <v>0.20134614558619368</v>
      </c>
      <c r="AI55" s="258">
        <f t="shared" si="9"/>
        <v>-3</v>
      </c>
      <c r="AJ55" s="38" t="str">
        <f t="shared" si="28"/>
        <v>八尾市</v>
      </c>
      <c r="AK55" s="48">
        <f t="shared" si="30"/>
        <v>0.83004552352048555</v>
      </c>
      <c r="AL55" s="48">
        <f t="shared" si="11"/>
        <v>0.80215827338129497</v>
      </c>
      <c r="AM55" s="258">
        <f t="shared" si="12"/>
        <v>2.7999999999999914</v>
      </c>
      <c r="AN55" s="38" t="str">
        <f t="shared" si="13"/>
        <v>東成区</v>
      </c>
      <c r="AO55" s="49">
        <f t="shared" si="31"/>
        <v>174984.50531914894</v>
      </c>
      <c r="AP55" s="49">
        <f t="shared" si="14"/>
        <v>229002.16766467065</v>
      </c>
      <c r="AQ55" s="49">
        <f t="shared" si="15"/>
        <v>-54017</v>
      </c>
      <c r="AR55" s="141"/>
      <c r="AS55" s="48">
        <f t="shared" si="16"/>
        <v>0.21851986388582814</v>
      </c>
      <c r="AT55" s="48">
        <f t="shared" si="17"/>
        <v>0.21197887054914705</v>
      </c>
      <c r="AU55" s="385">
        <f t="shared" si="18"/>
        <v>0.70000000000000062</v>
      </c>
      <c r="AV55" s="48">
        <f t="shared" si="19"/>
        <v>0.84395668289846648</v>
      </c>
      <c r="AW55" s="48">
        <f t="shared" si="20"/>
        <v>0.83735654926790659</v>
      </c>
      <c r="AX55" s="385">
        <f t="shared" si="21"/>
        <v>0.70000000000000062</v>
      </c>
      <c r="AY55" s="49">
        <f t="shared" si="22"/>
        <v>242007.13761625905</v>
      </c>
      <c r="AZ55" s="49">
        <f t="shared" si="23"/>
        <v>226015.04565217393</v>
      </c>
      <c r="BA55" s="182">
        <f t="shared" si="24"/>
        <v>15992</v>
      </c>
      <c r="BB55" s="49">
        <v>0</v>
      </c>
    </row>
    <row r="56" spans="2:54" s="9" customFormat="1" ht="13.15" customHeight="1">
      <c r="B56" s="470"/>
      <c r="C56" s="480"/>
      <c r="D56" s="439"/>
      <c r="E56" s="437"/>
      <c r="F56" s="43" t="s">
        <v>97</v>
      </c>
      <c r="G56" s="70">
        <v>291204</v>
      </c>
      <c r="H56" s="59">
        <f>IFERROR(G56/D55,"-")</f>
        <v>6.4239851367967962E-3</v>
      </c>
      <c r="I56" s="70">
        <v>14</v>
      </c>
      <c r="J56" s="59">
        <f>IFERROR(I56/E55,"-")</f>
        <v>0.48275862068965519</v>
      </c>
      <c r="K56" s="167">
        <f t="shared" si="0"/>
        <v>20800.285714285714</v>
      </c>
      <c r="M56" s="467"/>
      <c r="N56" s="468"/>
      <c r="O56" s="469"/>
      <c r="P56" s="469"/>
      <c r="Q56" s="372" t="s">
        <v>97</v>
      </c>
      <c r="R56" s="235">
        <v>318841</v>
      </c>
      <c r="S56" s="259">
        <v>9.0120802311182621E-3</v>
      </c>
      <c r="T56" s="235">
        <v>12</v>
      </c>
      <c r="U56" s="259">
        <v>0.41379310344827586</v>
      </c>
      <c r="V56" s="235">
        <v>26570.083333333332</v>
      </c>
      <c r="X56" s="33" t="s">
        <v>18</v>
      </c>
      <c r="Y56" s="128">
        <f t="shared" si="1"/>
        <v>0.18725952944220617</v>
      </c>
      <c r="Z56" s="128">
        <f t="shared" si="2"/>
        <v>0.22074542195548505</v>
      </c>
      <c r="AA56" s="128">
        <f t="shared" si="3"/>
        <v>0.80368098159509205</v>
      </c>
      <c r="AB56" s="128">
        <f t="shared" si="4"/>
        <v>0.83888888888888891</v>
      </c>
      <c r="AC56" s="129">
        <f t="shared" si="5"/>
        <v>191477</v>
      </c>
      <c r="AD56" s="129">
        <f t="shared" si="6"/>
        <v>225451.58278145696</v>
      </c>
      <c r="AE56" s="141"/>
      <c r="AF56" s="257" t="str">
        <f t="shared" si="7"/>
        <v>吹田市</v>
      </c>
      <c r="AG56" s="48">
        <f t="shared" si="29"/>
        <v>0.16938304082657504</v>
      </c>
      <c r="AH56" s="48">
        <f t="shared" si="8"/>
        <v>0.23969332242411287</v>
      </c>
      <c r="AI56" s="258">
        <f t="shared" si="9"/>
        <v>-7.0999999999999979</v>
      </c>
      <c r="AJ56" s="38" t="str">
        <f t="shared" si="28"/>
        <v>熊取町</v>
      </c>
      <c r="AK56" s="48">
        <f t="shared" si="30"/>
        <v>0.82978723404255317</v>
      </c>
      <c r="AL56" s="48">
        <f t="shared" si="11"/>
        <v>0.8</v>
      </c>
      <c r="AM56" s="258">
        <f t="shared" si="12"/>
        <v>2.9999999999999916</v>
      </c>
      <c r="AN56" s="38" t="str">
        <f t="shared" si="13"/>
        <v>門真市</v>
      </c>
      <c r="AO56" s="49">
        <f t="shared" si="31"/>
        <v>174386.75471698114</v>
      </c>
      <c r="AP56" s="49">
        <f t="shared" si="14"/>
        <v>162159.49572649572</v>
      </c>
      <c r="AQ56" s="49">
        <f t="shared" si="15"/>
        <v>12228</v>
      </c>
      <c r="AR56" s="141"/>
      <c r="AS56" s="48">
        <f t="shared" si="16"/>
        <v>0.21851986388582814</v>
      </c>
      <c r="AT56" s="48">
        <f t="shared" si="17"/>
        <v>0.21197887054914705</v>
      </c>
      <c r="AU56" s="385">
        <f t="shared" si="18"/>
        <v>0.70000000000000062</v>
      </c>
      <c r="AV56" s="48">
        <f t="shared" si="19"/>
        <v>0.84395668289846648</v>
      </c>
      <c r="AW56" s="48">
        <f t="shared" si="20"/>
        <v>0.83735654926790659</v>
      </c>
      <c r="AX56" s="385">
        <f t="shared" si="21"/>
        <v>0.70000000000000062</v>
      </c>
      <c r="AY56" s="49">
        <f t="shared" si="22"/>
        <v>242007.13761625905</v>
      </c>
      <c r="AZ56" s="49">
        <f t="shared" si="23"/>
        <v>226015.04565217393</v>
      </c>
      <c r="BA56" s="182">
        <f t="shared" si="24"/>
        <v>15992</v>
      </c>
      <c r="BB56" s="49">
        <v>0</v>
      </c>
    </row>
    <row r="57" spans="2:54" s="9" customFormat="1" ht="13.15" customHeight="1">
      <c r="B57" s="470"/>
      <c r="C57" s="480"/>
      <c r="D57" s="439"/>
      <c r="E57" s="437"/>
      <c r="F57" s="44" t="s">
        <v>98</v>
      </c>
      <c r="G57" s="70">
        <v>3958037</v>
      </c>
      <c r="H57" s="59">
        <f>IFERROR(G57/D55,"-")</f>
        <v>8.7314634616597914E-2</v>
      </c>
      <c r="I57" s="70">
        <v>12</v>
      </c>
      <c r="J57" s="59">
        <f>IFERROR(I57/E55,"-")</f>
        <v>0.41379310344827586</v>
      </c>
      <c r="K57" s="167">
        <f t="shared" si="0"/>
        <v>329836.41666666669</v>
      </c>
      <c r="M57" s="467"/>
      <c r="N57" s="468"/>
      <c r="O57" s="469"/>
      <c r="P57" s="469"/>
      <c r="Q57" s="372" t="s">
        <v>98</v>
      </c>
      <c r="R57" s="235">
        <v>375117</v>
      </c>
      <c r="S57" s="259">
        <v>1.0602728319307708E-2</v>
      </c>
      <c r="T57" s="235">
        <v>13</v>
      </c>
      <c r="U57" s="259">
        <v>0.44827586206896552</v>
      </c>
      <c r="V57" s="235">
        <v>28855.153846153848</v>
      </c>
      <c r="X57" s="33" t="s">
        <v>23</v>
      </c>
      <c r="Y57" s="128">
        <f t="shared" si="1"/>
        <v>0.14585110660688808</v>
      </c>
      <c r="Z57" s="128">
        <f t="shared" si="2"/>
        <v>0.1255248054527961</v>
      </c>
      <c r="AA57" s="128">
        <f t="shared" si="3"/>
        <v>0.8046511627906977</v>
      </c>
      <c r="AB57" s="128">
        <f t="shared" si="4"/>
        <v>0.76842105263157889</v>
      </c>
      <c r="AC57" s="129">
        <f t="shared" si="5"/>
        <v>144144.18497109826</v>
      </c>
      <c r="AD57" s="129">
        <f t="shared" si="6"/>
        <v>128782.29452054795</v>
      </c>
      <c r="AE57" s="141"/>
      <c r="AF57" s="257" t="str">
        <f t="shared" si="7"/>
        <v>堺市</v>
      </c>
      <c r="AG57" s="48">
        <f t="shared" si="29"/>
        <v>0.16894063461416398</v>
      </c>
      <c r="AH57" s="48">
        <f t="shared" si="8"/>
        <v>0.15752223730851775</v>
      </c>
      <c r="AI57" s="258">
        <f t="shared" si="9"/>
        <v>1.100000000000001</v>
      </c>
      <c r="AJ57" s="38" t="str">
        <f t="shared" si="28"/>
        <v>東大阪市</v>
      </c>
      <c r="AK57" s="48">
        <f t="shared" si="30"/>
        <v>0.82931937172774872</v>
      </c>
      <c r="AL57" s="48">
        <f t="shared" si="11"/>
        <v>0.82341463414634142</v>
      </c>
      <c r="AM57" s="258">
        <f t="shared" si="12"/>
        <v>0.60000000000000053</v>
      </c>
      <c r="AN57" s="38" t="str">
        <f t="shared" si="13"/>
        <v>都島区</v>
      </c>
      <c r="AO57" s="49">
        <f t="shared" si="31"/>
        <v>173803.41764705881</v>
      </c>
      <c r="AP57" s="49">
        <f t="shared" si="14"/>
        <v>183162.72185430463</v>
      </c>
      <c r="AQ57" s="49">
        <f t="shared" si="15"/>
        <v>-9360</v>
      </c>
      <c r="AR57" s="141"/>
      <c r="AS57" s="48">
        <f t="shared" si="16"/>
        <v>0.21851986388582814</v>
      </c>
      <c r="AT57" s="48">
        <f t="shared" si="17"/>
        <v>0.21197887054914705</v>
      </c>
      <c r="AU57" s="385">
        <f t="shared" si="18"/>
        <v>0.70000000000000062</v>
      </c>
      <c r="AV57" s="48">
        <f t="shared" si="19"/>
        <v>0.84395668289846648</v>
      </c>
      <c r="AW57" s="48">
        <f t="shared" si="20"/>
        <v>0.83735654926790659</v>
      </c>
      <c r="AX57" s="385">
        <f t="shared" si="21"/>
        <v>0.70000000000000062</v>
      </c>
      <c r="AY57" s="49">
        <f t="shared" si="22"/>
        <v>242007.13761625905</v>
      </c>
      <c r="AZ57" s="49">
        <f t="shared" si="23"/>
        <v>226015.04565217393</v>
      </c>
      <c r="BA57" s="182">
        <f t="shared" si="24"/>
        <v>15992</v>
      </c>
      <c r="BB57" s="49">
        <v>0</v>
      </c>
    </row>
    <row r="58" spans="2:54" s="9" customFormat="1" ht="13.15" customHeight="1">
      <c r="B58" s="470"/>
      <c r="C58" s="480"/>
      <c r="D58" s="439"/>
      <c r="E58" s="437"/>
      <c r="F58" s="44" t="s">
        <v>99</v>
      </c>
      <c r="G58" s="70">
        <v>13711</v>
      </c>
      <c r="H58" s="59">
        <f>IFERROR(G58/D55,"-")</f>
        <v>3.0246583223657943E-4</v>
      </c>
      <c r="I58" s="70">
        <v>2</v>
      </c>
      <c r="J58" s="59">
        <f>IFERROR(I58/E55,"-")</f>
        <v>6.8965517241379309E-2</v>
      </c>
      <c r="K58" s="167">
        <f t="shared" si="0"/>
        <v>6855.5</v>
      </c>
      <c r="M58" s="467"/>
      <c r="N58" s="468"/>
      <c r="O58" s="469"/>
      <c r="P58" s="469"/>
      <c r="Q58" s="372" t="s">
        <v>99</v>
      </c>
      <c r="R58" s="235">
        <v>66313</v>
      </c>
      <c r="S58" s="259">
        <v>1.8743451324206902E-3</v>
      </c>
      <c r="T58" s="235">
        <v>2</v>
      </c>
      <c r="U58" s="259">
        <v>6.8965517241379309E-2</v>
      </c>
      <c r="V58" s="235">
        <v>33156.5</v>
      </c>
      <c r="X58" s="33" t="s">
        <v>14</v>
      </c>
      <c r="Y58" s="128">
        <f t="shared" si="1"/>
        <v>0.14562058884141918</v>
      </c>
      <c r="Z58" s="128">
        <f t="shared" si="2"/>
        <v>0.15791710007318768</v>
      </c>
      <c r="AA58" s="128">
        <f t="shared" si="3"/>
        <v>0.81538461538461537</v>
      </c>
      <c r="AB58" s="128">
        <f t="shared" si="4"/>
        <v>0.82978723404255317</v>
      </c>
      <c r="AC58" s="129">
        <f t="shared" si="5"/>
        <v>174386.75471698114</v>
      </c>
      <c r="AD58" s="129">
        <f t="shared" si="6"/>
        <v>162159.49572649572</v>
      </c>
      <c r="AE58" s="141"/>
      <c r="AF58" s="257" t="str">
        <f t="shared" si="7"/>
        <v>東成区</v>
      </c>
      <c r="AG58" s="48">
        <f t="shared" si="29"/>
        <v>0.16765640440470844</v>
      </c>
      <c r="AH58" s="48">
        <f t="shared" si="8"/>
        <v>0.19397395580785282</v>
      </c>
      <c r="AI58" s="258">
        <f t="shared" si="9"/>
        <v>-2.5999999999999996</v>
      </c>
      <c r="AJ58" s="38" t="str">
        <f t="shared" si="28"/>
        <v>大東市</v>
      </c>
      <c r="AK58" s="48">
        <f t="shared" si="30"/>
        <v>0.8257575757575758</v>
      </c>
      <c r="AL58" s="48">
        <f t="shared" si="11"/>
        <v>0.83620689655172409</v>
      </c>
      <c r="AM58" s="258">
        <f t="shared" si="12"/>
        <v>-1.0000000000000009</v>
      </c>
      <c r="AN58" s="38" t="str">
        <f t="shared" si="13"/>
        <v>旭区</v>
      </c>
      <c r="AO58" s="49">
        <f t="shared" si="31"/>
        <v>171354.07377049181</v>
      </c>
      <c r="AP58" s="49">
        <f t="shared" si="14"/>
        <v>207258.36496350364</v>
      </c>
      <c r="AQ58" s="49">
        <f t="shared" si="15"/>
        <v>-35904</v>
      </c>
      <c r="AR58" s="141"/>
      <c r="AS58" s="48">
        <f t="shared" si="16"/>
        <v>0.21851986388582814</v>
      </c>
      <c r="AT58" s="48">
        <f t="shared" si="17"/>
        <v>0.21197887054914705</v>
      </c>
      <c r="AU58" s="385">
        <f t="shared" si="18"/>
        <v>0.70000000000000062</v>
      </c>
      <c r="AV58" s="48">
        <f t="shared" si="19"/>
        <v>0.84395668289846648</v>
      </c>
      <c r="AW58" s="48">
        <f t="shared" si="20"/>
        <v>0.83735654926790659</v>
      </c>
      <c r="AX58" s="385">
        <f t="shared" si="21"/>
        <v>0.70000000000000062</v>
      </c>
      <c r="AY58" s="49">
        <f t="shared" si="22"/>
        <v>242007.13761625905</v>
      </c>
      <c r="AZ58" s="49">
        <f t="shared" si="23"/>
        <v>226015.04565217393</v>
      </c>
      <c r="BA58" s="182">
        <f t="shared" si="24"/>
        <v>15992</v>
      </c>
      <c r="BB58" s="49">
        <v>0</v>
      </c>
    </row>
    <row r="59" spans="2:54" s="9" customFormat="1" ht="13.15" customHeight="1">
      <c r="B59" s="470"/>
      <c r="C59" s="480"/>
      <c r="D59" s="439"/>
      <c r="E59" s="437"/>
      <c r="F59" s="44" t="s">
        <v>100</v>
      </c>
      <c r="G59" s="70">
        <v>385141</v>
      </c>
      <c r="H59" s="59">
        <f>IFERROR(G59/D55,"-")</f>
        <v>8.4962433880408743E-3</v>
      </c>
      <c r="I59" s="70">
        <v>13</v>
      </c>
      <c r="J59" s="59">
        <f>IFERROR(I59/E55,"-")</f>
        <v>0.44827586206896552</v>
      </c>
      <c r="K59" s="167">
        <f t="shared" si="0"/>
        <v>29626.23076923077</v>
      </c>
      <c r="M59" s="467"/>
      <c r="N59" s="468"/>
      <c r="O59" s="469"/>
      <c r="P59" s="469"/>
      <c r="Q59" s="372" t="s">
        <v>100</v>
      </c>
      <c r="R59" s="235">
        <v>629075</v>
      </c>
      <c r="S59" s="259">
        <v>1.7780882544562088E-2</v>
      </c>
      <c r="T59" s="235">
        <v>17</v>
      </c>
      <c r="U59" s="259">
        <v>0.58620689655172409</v>
      </c>
      <c r="V59" s="235">
        <v>37004.411764705881</v>
      </c>
      <c r="X59" s="33" t="s">
        <v>8</v>
      </c>
      <c r="Y59" s="128">
        <f t="shared" si="1"/>
        <v>0.21486058937293723</v>
      </c>
      <c r="Z59" s="128">
        <f t="shared" si="2"/>
        <v>0.18426418168945075</v>
      </c>
      <c r="AA59" s="128">
        <f t="shared" si="3"/>
        <v>0.78606965174129351</v>
      </c>
      <c r="AB59" s="128">
        <f t="shared" si="4"/>
        <v>0.78947368421052633</v>
      </c>
      <c r="AC59" s="129">
        <f t="shared" si="5"/>
        <v>277046.04430379748</v>
      </c>
      <c r="AD59" s="129">
        <f t="shared" si="6"/>
        <v>183200.4</v>
      </c>
      <c r="AE59" s="141"/>
      <c r="AF59" s="257" t="str">
        <f t="shared" si="7"/>
        <v>河内長野市</v>
      </c>
      <c r="AG59" s="48">
        <f t="shared" si="29"/>
        <v>0.16764248573709153</v>
      </c>
      <c r="AH59" s="48">
        <f t="shared" si="8"/>
        <v>0.16769123212610229</v>
      </c>
      <c r="AI59" s="258">
        <f t="shared" si="9"/>
        <v>0</v>
      </c>
      <c r="AJ59" s="38" t="str">
        <f t="shared" si="28"/>
        <v>堺市南区</v>
      </c>
      <c r="AK59" s="48">
        <f t="shared" si="30"/>
        <v>0.82287822878228778</v>
      </c>
      <c r="AL59" s="48">
        <f t="shared" si="11"/>
        <v>0.82352941176470584</v>
      </c>
      <c r="AM59" s="258">
        <f t="shared" si="12"/>
        <v>-0.10000000000000009</v>
      </c>
      <c r="AN59" s="38" t="str">
        <f t="shared" si="13"/>
        <v>泉佐野市</v>
      </c>
      <c r="AO59" s="49">
        <f t="shared" si="31"/>
        <v>170980.48780487804</v>
      </c>
      <c r="AP59" s="49">
        <f t="shared" si="14"/>
        <v>184850.88659793814</v>
      </c>
      <c r="AQ59" s="49">
        <f t="shared" si="15"/>
        <v>-13871</v>
      </c>
      <c r="AR59" s="141"/>
      <c r="AS59" s="48">
        <f t="shared" si="16"/>
        <v>0.21851986388582814</v>
      </c>
      <c r="AT59" s="48">
        <f t="shared" si="17"/>
        <v>0.21197887054914705</v>
      </c>
      <c r="AU59" s="385">
        <f t="shared" si="18"/>
        <v>0.70000000000000062</v>
      </c>
      <c r="AV59" s="48">
        <f t="shared" si="19"/>
        <v>0.84395668289846648</v>
      </c>
      <c r="AW59" s="48">
        <f t="shared" si="20"/>
        <v>0.83735654926790659</v>
      </c>
      <c r="AX59" s="385">
        <f t="shared" si="21"/>
        <v>0.70000000000000062</v>
      </c>
      <c r="AY59" s="49">
        <f t="shared" si="22"/>
        <v>242007.13761625905</v>
      </c>
      <c r="AZ59" s="49">
        <f t="shared" si="23"/>
        <v>226015.04565217393</v>
      </c>
      <c r="BA59" s="182">
        <f t="shared" si="24"/>
        <v>15992</v>
      </c>
      <c r="BB59" s="49">
        <v>0</v>
      </c>
    </row>
    <row r="60" spans="2:54" s="9" customFormat="1" ht="13.15" customHeight="1">
      <c r="B60" s="470"/>
      <c r="C60" s="480"/>
      <c r="D60" s="439"/>
      <c r="E60" s="437"/>
      <c r="F60" s="44" t="s">
        <v>101</v>
      </c>
      <c r="G60" s="70">
        <v>1066071</v>
      </c>
      <c r="H60" s="59">
        <f>IFERROR(G60/D55,"-")</f>
        <v>2.3517617404878014E-2</v>
      </c>
      <c r="I60" s="70">
        <v>11</v>
      </c>
      <c r="J60" s="59">
        <f>IFERROR(I60/E55,"-")</f>
        <v>0.37931034482758619</v>
      </c>
      <c r="K60" s="167">
        <f t="shared" si="0"/>
        <v>96915.545454545456</v>
      </c>
      <c r="M60" s="467"/>
      <c r="N60" s="468"/>
      <c r="O60" s="469"/>
      <c r="P60" s="469"/>
      <c r="Q60" s="372" t="s">
        <v>101</v>
      </c>
      <c r="R60" s="235">
        <v>753139</v>
      </c>
      <c r="S60" s="259">
        <v>2.1287566822285015E-2</v>
      </c>
      <c r="T60" s="235">
        <v>15</v>
      </c>
      <c r="U60" s="259">
        <v>0.51724137931034486</v>
      </c>
      <c r="V60" s="235">
        <v>50209.26666666667</v>
      </c>
      <c r="X60" s="33" t="s">
        <v>42</v>
      </c>
      <c r="Y60" s="128">
        <f t="shared" si="1"/>
        <v>0.16711341835495849</v>
      </c>
      <c r="Z60" s="128">
        <f t="shared" si="2"/>
        <v>0.18547316753673423</v>
      </c>
      <c r="AA60" s="128">
        <f t="shared" si="3"/>
        <v>0.84905660377358494</v>
      </c>
      <c r="AB60" s="128">
        <f t="shared" si="4"/>
        <v>0.80555555555555558</v>
      </c>
      <c r="AC60" s="129">
        <f t="shared" si="5"/>
        <v>164718.08888888889</v>
      </c>
      <c r="AD60" s="129">
        <f t="shared" si="6"/>
        <v>173519.96551724139</v>
      </c>
      <c r="AE60" s="141"/>
      <c r="AF60" s="257" t="str">
        <f t="shared" si="7"/>
        <v>高石市</v>
      </c>
      <c r="AG60" s="48">
        <f t="shared" si="29"/>
        <v>0.16711341835495849</v>
      </c>
      <c r="AH60" s="48">
        <f t="shared" si="8"/>
        <v>0.18547316753673423</v>
      </c>
      <c r="AI60" s="258">
        <f t="shared" si="9"/>
        <v>-1.7999999999999989</v>
      </c>
      <c r="AJ60" s="38" t="str">
        <f t="shared" si="28"/>
        <v>堺市</v>
      </c>
      <c r="AK60" s="48">
        <f t="shared" si="30"/>
        <v>0.8188405797101449</v>
      </c>
      <c r="AL60" s="48">
        <f t="shared" si="11"/>
        <v>0.83580387685290769</v>
      </c>
      <c r="AM60" s="258">
        <f t="shared" si="12"/>
        <v>-1.7000000000000015</v>
      </c>
      <c r="AN60" s="38" t="str">
        <f t="shared" si="13"/>
        <v>西区</v>
      </c>
      <c r="AO60" s="49">
        <f t="shared" si="31"/>
        <v>169578.25454545455</v>
      </c>
      <c r="AP60" s="49">
        <f t="shared" si="14"/>
        <v>371964.75</v>
      </c>
      <c r="AQ60" s="49">
        <f t="shared" si="15"/>
        <v>-202387</v>
      </c>
      <c r="AR60" s="141"/>
      <c r="AS60" s="48">
        <f t="shared" si="16"/>
        <v>0.21851986388582814</v>
      </c>
      <c r="AT60" s="48">
        <f t="shared" si="17"/>
        <v>0.21197887054914705</v>
      </c>
      <c r="AU60" s="385">
        <f t="shared" si="18"/>
        <v>0.70000000000000062</v>
      </c>
      <c r="AV60" s="48">
        <f t="shared" si="19"/>
        <v>0.84395668289846648</v>
      </c>
      <c r="AW60" s="48">
        <f t="shared" si="20"/>
        <v>0.83735654926790659</v>
      </c>
      <c r="AX60" s="385">
        <f t="shared" si="21"/>
        <v>0.70000000000000062</v>
      </c>
      <c r="AY60" s="49">
        <f t="shared" si="22"/>
        <v>242007.13761625905</v>
      </c>
      <c r="AZ60" s="49">
        <f t="shared" si="23"/>
        <v>226015.04565217393</v>
      </c>
      <c r="BA60" s="182">
        <f t="shared" si="24"/>
        <v>15992</v>
      </c>
      <c r="BB60" s="49">
        <v>0</v>
      </c>
    </row>
    <row r="61" spans="2:54" s="9" customFormat="1" ht="13.15" customHeight="1">
      <c r="B61" s="470"/>
      <c r="C61" s="480"/>
      <c r="D61" s="439"/>
      <c r="E61" s="437"/>
      <c r="F61" s="44" t="s">
        <v>102</v>
      </c>
      <c r="G61" s="70">
        <v>6002421</v>
      </c>
      <c r="H61" s="59">
        <f>IFERROR(G61/D55,"-")</f>
        <v>0.13241392044339007</v>
      </c>
      <c r="I61" s="70">
        <v>6</v>
      </c>
      <c r="J61" s="59">
        <f>IFERROR(I61/E55,"-")</f>
        <v>0.20689655172413793</v>
      </c>
      <c r="K61" s="167">
        <f t="shared" si="0"/>
        <v>1000403.5</v>
      </c>
      <c r="M61" s="467"/>
      <c r="N61" s="468"/>
      <c r="O61" s="469"/>
      <c r="P61" s="469"/>
      <c r="Q61" s="372" t="s">
        <v>102</v>
      </c>
      <c r="R61" s="235">
        <v>2741675</v>
      </c>
      <c r="S61" s="259">
        <v>7.7493782379465498E-2</v>
      </c>
      <c r="T61" s="235">
        <v>6</v>
      </c>
      <c r="U61" s="259">
        <v>0.20689655172413793</v>
      </c>
      <c r="V61" s="235">
        <v>456945.83333333331</v>
      </c>
      <c r="X61" s="33" t="s">
        <v>24</v>
      </c>
      <c r="Y61" s="128">
        <f t="shared" si="1"/>
        <v>0.18563271056201991</v>
      </c>
      <c r="Z61" s="128">
        <f t="shared" si="2"/>
        <v>0.19553799264899094</v>
      </c>
      <c r="AA61" s="128">
        <f t="shared" si="3"/>
        <v>0.89583333333333337</v>
      </c>
      <c r="AB61" s="128">
        <f t="shared" si="4"/>
        <v>0.87769784172661869</v>
      </c>
      <c r="AC61" s="129">
        <f t="shared" si="5"/>
        <v>182597.65891472867</v>
      </c>
      <c r="AD61" s="129">
        <f t="shared" si="6"/>
        <v>197626.0819672131</v>
      </c>
      <c r="AE61" s="141"/>
      <c r="AF61" s="257" t="str">
        <f t="shared" si="7"/>
        <v>浪速区</v>
      </c>
      <c r="AG61" s="48">
        <f t="shared" si="29"/>
        <v>0.16363207561436455</v>
      </c>
      <c r="AH61" s="48">
        <f t="shared" si="8"/>
        <v>0.12655885586141524</v>
      </c>
      <c r="AI61" s="258">
        <f t="shared" si="9"/>
        <v>3.7000000000000006</v>
      </c>
      <c r="AJ61" s="38" t="str">
        <f t="shared" si="28"/>
        <v>西淀川区</v>
      </c>
      <c r="AK61" s="48">
        <f t="shared" si="30"/>
        <v>0.81767955801104975</v>
      </c>
      <c r="AL61" s="48">
        <f t="shared" si="11"/>
        <v>0.87662337662337664</v>
      </c>
      <c r="AM61" s="258">
        <f t="shared" si="12"/>
        <v>-5.9000000000000057</v>
      </c>
      <c r="AN61" s="38" t="str">
        <f t="shared" si="13"/>
        <v>高石市</v>
      </c>
      <c r="AO61" s="49">
        <f t="shared" si="31"/>
        <v>164718.08888888889</v>
      </c>
      <c r="AP61" s="49">
        <f t="shared" si="14"/>
        <v>173519.96551724139</v>
      </c>
      <c r="AQ61" s="49">
        <f t="shared" si="15"/>
        <v>-8802</v>
      </c>
      <c r="AR61" s="141"/>
      <c r="AS61" s="48">
        <f t="shared" si="16"/>
        <v>0.21851986388582814</v>
      </c>
      <c r="AT61" s="48">
        <f t="shared" si="17"/>
        <v>0.21197887054914705</v>
      </c>
      <c r="AU61" s="385">
        <f t="shared" si="18"/>
        <v>0.70000000000000062</v>
      </c>
      <c r="AV61" s="48">
        <f t="shared" si="19"/>
        <v>0.84395668289846648</v>
      </c>
      <c r="AW61" s="48">
        <f t="shared" si="20"/>
        <v>0.83735654926790659</v>
      </c>
      <c r="AX61" s="385">
        <f t="shared" si="21"/>
        <v>0.70000000000000062</v>
      </c>
      <c r="AY61" s="49">
        <f t="shared" si="22"/>
        <v>242007.13761625905</v>
      </c>
      <c r="AZ61" s="49">
        <f t="shared" si="23"/>
        <v>226015.04565217393</v>
      </c>
      <c r="BA61" s="182">
        <f t="shared" si="24"/>
        <v>15992</v>
      </c>
      <c r="BB61" s="49">
        <v>0</v>
      </c>
    </row>
    <row r="62" spans="2:54" s="9" customFormat="1" ht="13.15" customHeight="1">
      <c r="B62" s="470"/>
      <c r="C62" s="480"/>
      <c r="D62" s="439"/>
      <c r="E62" s="437"/>
      <c r="F62" s="44" t="s">
        <v>112</v>
      </c>
      <c r="G62" s="70">
        <v>0</v>
      </c>
      <c r="H62" s="59">
        <f>IFERROR(G62/D55,"-")</f>
        <v>0</v>
      </c>
      <c r="I62" s="70">
        <v>0</v>
      </c>
      <c r="J62" s="59">
        <f>IFERROR(I62/E55,"-")</f>
        <v>0</v>
      </c>
      <c r="K62" s="167" t="str">
        <f t="shared" si="0"/>
        <v>-</v>
      </c>
      <c r="M62" s="467"/>
      <c r="N62" s="468"/>
      <c r="O62" s="469"/>
      <c r="P62" s="469"/>
      <c r="Q62" s="372" t="s">
        <v>112</v>
      </c>
      <c r="R62" s="235">
        <v>0</v>
      </c>
      <c r="S62" s="259">
        <v>0</v>
      </c>
      <c r="T62" s="235">
        <v>0</v>
      </c>
      <c r="U62" s="259">
        <v>0</v>
      </c>
      <c r="V62" s="235" t="s">
        <v>418</v>
      </c>
      <c r="X62" s="33" t="s">
        <v>19</v>
      </c>
      <c r="Y62" s="128">
        <f t="shared" si="1"/>
        <v>0.19714350519955662</v>
      </c>
      <c r="Z62" s="128">
        <f t="shared" si="2"/>
        <v>0.20218647552869681</v>
      </c>
      <c r="AA62" s="128">
        <f t="shared" si="3"/>
        <v>0.82931937172774872</v>
      </c>
      <c r="AB62" s="128">
        <f t="shared" si="4"/>
        <v>0.82341463414634142</v>
      </c>
      <c r="AC62" s="129">
        <f t="shared" si="5"/>
        <v>194244.84848484848</v>
      </c>
      <c r="AD62" s="129">
        <f t="shared" si="6"/>
        <v>199727.39928909953</v>
      </c>
      <c r="AE62" s="141"/>
      <c r="AF62" s="257" t="str">
        <f t="shared" si="7"/>
        <v>鶴見区</v>
      </c>
      <c r="AG62" s="48">
        <f t="shared" si="29"/>
        <v>0.16081000391459499</v>
      </c>
      <c r="AH62" s="48">
        <f t="shared" si="8"/>
        <v>0.16125393936912108</v>
      </c>
      <c r="AI62" s="258">
        <f t="shared" si="9"/>
        <v>0</v>
      </c>
      <c r="AJ62" s="38" t="str">
        <f t="shared" si="28"/>
        <v>門真市</v>
      </c>
      <c r="AK62" s="48">
        <f t="shared" si="30"/>
        <v>0.81538461538461537</v>
      </c>
      <c r="AL62" s="48">
        <f t="shared" si="11"/>
        <v>0.82978723404255317</v>
      </c>
      <c r="AM62" s="258">
        <f t="shared" si="12"/>
        <v>-1.5000000000000013</v>
      </c>
      <c r="AN62" s="38" t="str">
        <f t="shared" si="13"/>
        <v>鶴見区</v>
      </c>
      <c r="AO62" s="49">
        <f t="shared" si="31"/>
        <v>162205.74285714285</v>
      </c>
      <c r="AP62" s="49">
        <f t="shared" si="14"/>
        <v>162881.9025974026</v>
      </c>
      <c r="AQ62" s="49">
        <f t="shared" si="15"/>
        <v>-676</v>
      </c>
      <c r="AR62" s="141"/>
      <c r="AS62" s="48">
        <f t="shared" si="16"/>
        <v>0.21851986388582814</v>
      </c>
      <c r="AT62" s="48">
        <f t="shared" si="17"/>
        <v>0.21197887054914705</v>
      </c>
      <c r="AU62" s="385">
        <f t="shared" si="18"/>
        <v>0.70000000000000062</v>
      </c>
      <c r="AV62" s="48">
        <f t="shared" si="19"/>
        <v>0.84395668289846648</v>
      </c>
      <c r="AW62" s="48">
        <f t="shared" si="20"/>
        <v>0.83735654926790659</v>
      </c>
      <c r="AX62" s="385">
        <f t="shared" si="21"/>
        <v>0.70000000000000062</v>
      </c>
      <c r="AY62" s="49">
        <f t="shared" si="22"/>
        <v>242007.13761625905</v>
      </c>
      <c r="AZ62" s="49">
        <f t="shared" si="23"/>
        <v>226015.04565217393</v>
      </c>
      <c r="BA62" s="182">
        <f t="shared" si="24"/>
        <v>15992</v>
      </c>
      <c r="BB62" s="49">
        <v>0</v>
      </c>
    </row>
    <row r="63" spans="2:54" s="9" customFormat="1" ht="13.15" customHeight="1">
      <c r="B63" s="470"/>
      <c r="C63" s="480"/>
      <c r="D63" s="439"/>
      <c r="E63" s="437"/>
      <c r="F63" s="44" t="s">
        <v>103</v>
      </c>
      <c r="G63" s="70">
        <v>0</v>
      </c>
      <c r="H63" s="59">
        <f>IFERROR(G63/D55,"-")</f>
        <v>0</v>
      </c>
      <c r="I63" s="70">
        <v>0</v>
      </c>
      <c r="J63" s="59">
        <f>IFERROR(I63/E55,"-")</f>
        <v>0</v>
      </c>
      <c r="K63" s="167" t="str">
        <f t="shared" si="0"/>
        <v>-</v>
      </c>
      <c r="M63" s="467"/>
      <c r="N63" s="468"/>
      <c r="O63" s="469"/>
      <c r="P63" s="469"/>
      <c r="Q63" s="372" t="s">
        <v>103</v>
      </c>
      <c r="R63" s="235">
        <v>0</v>
      </c>
      <c r="S63" s="259">
        <v>0</v>
      </c>
      <c r="T63" s="235">
        <v>0</v>
      </c>
      <c r="U63" s="259">
        <v>0</v>
      </c>
      <c r="V63" s="235" t="s">
        <v>418</v>
      </c>
      <c r="X63" s="33" t="s">
        <v>43</v>
      </c>
      <c r="Y63" s="128">
        <f t="shared" si="1"/>
        <v>0.31290509278692225</v>
      </c>
      <c r="Z63" s="128">
        <f t="shared" si="2"/>
        <v>0.1374192400609397</v>
      </c>
      <c r="AA63" s="128">
        <f t="shared" si="3"/>
        <v>0.7142857142857143</v>
      </c>
      <c r="AB63" s="128">
        <f t="shared" si="4"/>
        <v>0.72580645161290325</v>
      </c>
      <c r="AC63" s="129">
        <f t="shared" si="5"/>
        <v>288015.65454545454</v>
      </c>
      <c r="AD63" s="129">
        <f t="shared" si="6"/>
        <v>108139.93333333333</v>
      </c>
      <c r="AE63" s="141"/>
      <c r="AF63" s="257" t="str">
        <f t="shared" si="7"/>
        <v>四條畷市</v>
      </c>
      <c r="AG63" s="48">
        <f t="shared" si="29"/>
        <v>0.15562204483728098</v>
      </c>
      <c r="AH63" s="48">
        <f t="shared" si="8"/>
        <v>0.3372608111405091</v>
      </c>
      <c r="AI63" s="258">
        <f t="shared" si="9"/>
        <v>-18.100000000000001</v>
      </c>
      <c r="AJ63" s="38" t="str">
        <f t="shared" si="28"/>
        <v>堺市北区</v>
      </c>
      <c r="AK63" s="48">
        <f t="shared" si="30"/>
        <v>0.80669144981412644</v>
      </c>
      <c r="AL63" s="48">
        <f t="shared" si="11"/>
        <v>0.82905982905982911</v>
      </c>
      <c r="AM63" s="258">
        <f t="shared" si="12"/>
        <v>-2.1999999999999909</v>
      </c>
      <c r="AN63" s="38" t="str">
        <f t="shared" si="13"/>
        <v>和泉市</v>
      </c>
      <c r="AO63" s="49">
        <f t="shared" si="31"/>
        <v>161239.87817258883</v>
      </c>
      <c r="AP63" s="49">
        <f t="shared" si="14"/>
        <v>149770.29487179487</v>
      </c>
      <c r="AQ63" s="49">
        <f t="shared" si="15"/>
        <v>11470</v>
      </c>
      <c r="AR63" s="141"/>
      <c r="AS63" s="48">
        <f t="shared" si="16"/>
        <v>0.21851986388582814</v>
      </c>
      <c r="AT63" s="48">
        <f t="shared" si="17"/>
        <v>0.21197887054914705</v>
      </c>
      <c r="AU63" s="385">
        <f t="shared" si="18"/>
        <v>0.70000000000000062</v>
      </c>
      <c r="AV63" s="48">
        <f t="shared" si="19"/>
        <v>0.84395668289846648</v>
      </c>
      <c r="AW63" s="48">
        <f t="shared" si="20"/>
        <v>0.83735654926790659</v>
      </c>
      <c r="AX63" s="385">
        <f t="shared" si="21"/>
        <v>0.70000000000000062</v>
      </c>
      <c r="AY63" s="49">
        <f t="shared" si="22"/>
        <v>242007.13761625905</v>
      </c>
      <c r="AZ63" s="49">
        <f t="shared" si="23"/>
        <v>226015.04565217393</v>
      </c>
      <c r="BA63" s="182">
        <f t="shared" si="24"/>
        <v>15992</v>
      </c>
      <c r="BB63" s="49">
        <v>0</v>
      </c>
    </row>
    <row r="64" spans="2:54" s="9" customFormat="1" ht="13.15" customHeight="1">
      <c r="B64" s="470"/>
      <c r="C64" s="480"/>
      <c r="D64" s="439"/>
      <c r="E64" s="437"/>
      <c r="F64" s="44" t="s">
        <v>104</v>
      </c>
      <c r="G64" s="70">
        <v>39871</v>
      </c>
      <c r="H64" s="59">
        <f>IFERROR(G64/D55,"-")</f>
        <v>8.7955766881370125E-4</v>
      </c>
      <c r="I64" s="70">
        <v>6</v>
      </c>
      <c r="J64" s="59">
        <f>IFERROR(I64/E55,"-")</f>
        <v>0.20689655172413793</v>
      </c>
      <c r="K64" s="167">
        <f t="shared" si="0"/>
        <v>6645.166666666667</v>
      </c>
      <c r="M64" s="467"/>
      <c r="N64" s="468"/>
      <c r="O64" s="469"/>
      <c r="P64" s="469"/>
      <c r="Q64" s="372" t="s">
        <v>104</v>
      </c>
      <c r="R64" s="235">
        <v>17248</v>
      </c>
      <c r="S64" s="259">
        <v>4.8751684954672633E-4</v>
      </c>
      <c r="T64" s="235">
        <v>1</v>
      </c>
      <c r="U64" s="259">
        <v>3.4482758620689655E-2</v>
      </c>
      <c r="V64" s="235">
        <v>17248</v>
      </c>
      <c r="X64" s="33" t="s">
        <v>15</v>
      </c>
      <c r="Y64" s="128">
        <f t="shared" si="1"/>
        <v>0.15562204483728098</v>
      </c>
      <c r="Z64" s="128">
        <f t="shared" si="2"/>
        <v>0.3372608111405091</v>
      </c>
      <c r="AA64" s="128">
        <f t="shared" si="3"/>
        <v>0.86363636363636365</v>
      </c>
      <c r="AB64" s="128">
        <f t="shared" si="4"/>
        <v>0.85</v>
      </c>
      <c r="AC64" s="129">
        <f t="shared" si="5"/>
        <v>128621.21052631579</v>
      </c>
      <c r="AD64" s="129">
        <f t="shared" si="6"/>
        <v>235405.76470588235</v>
      </c>
      <c r="AE64" s="141"/>
      <c r="AF64" s="257" t="str">
        <f t="shared" si="7"/>
        <v>阪南市</v>
      </c>
      <c r="AG64" s="48">
        <f t="shared" si="29"/>
        <v>0.15265962364424784</v>
      </c>
      <c r="AH64" s="48">
        <f t="shared" si="8"/>
        <v>0.13597610885343486</v>
      </c>
      <c r="AI64" s="258">
        <f t="shared" si="9"/>
        <v>1.6999999999999988</v>
      </c>
      <c r="AJ64" s="38" t="str">
        <f t="shared" si="28"/>
        <v>羽曳野市</v>
      </c>
      <c r="AK64" s="48">
        <f t="shared" si="30"/>
        <v>0.8046511627906977</v>
      </c>
      <c r="AL64" s="48">
        <f t="shared" si="11"/>
        <v>0.76842105263157889</v>
      </c>
      <c r="AM64" s="258">
        <f t="shared" si="12"/>
        <v>3.7000000000000033</v>
      </c>
      <c r="AN64" s="38" t="str">
        <f t="shared" si="13"/>
        <v>堺市</v>
      </c>
      <c r="AO64" s="49">
        <f t="shared" si="31"/>
        <v>156958.5331858407</v>
      </c>
      <c r="AP64" s="49">
        <f t="shared" si="14"/>
        <v>147309.86221009551</v>
      </c>
      <c r="AQ64" s="49">
        <f t="shared" si="15"/>
        <v>9649</v>
      </c>
      <c r="AR64" s="141"/>
      <c r="AS64" s="48">
        <f t="shared" si="16"/>
        <v>0.21851986388582814</v>
      </c>
      <c r="AT64" s="48">
        <f t="shared" si="17"/>
        <v>0.21197887054914705</v>
      </c>
      <c r="AU64" s="385">
        <f t="shared" si="18"/>
        <v>0.70000000000000062</v>
      </c>
      <c r="AV64" s="48">
        <f t="shared" si="19"/>
        <v>0.84395668289846648</v>
      </c>
      <c r="AW64" s="48">
        <f t="shared" si="20"/>
        <v>0.83735654926790659</v>
      </c>
      <c r="AX64" s="385">
        <f t="shared" si="21"/>
        <v>0.70000000000000062</v>
      </c>
      <c r="AY64" s="49">
        <f t="shared" si="22"/>
        <v>242007.13761625905</v>
      </c>
      <c r="AZ64" s="49">
        <f t="shared" si="23"/>
        <v>226015.04565217393</v>
      </c>
      <c r="BA64" s="182">
        <f t="shared" si="24"/>
        <v>15992</v>
      </c>
      <c r="BB64" s="49">
        <v>0</v>
      </c>
    </row>
    <row r="65" spans="2:54" s="9" customFormat="1" ht="13.15" customHeight="1">
      <c r="B65" s="470"/>
      <c r="C65" s="480"/>
      <c r="D65" s="439"/>
      <c r="E65" s="437"/>
      <c r="F65" s="44" t="s">
        <v>105</v>
      </c>
      <c r="G65" s="70">
        <v>13658</v>
      </c>
      <c r="H65" s="59">
        <f>IFERROR(G65/D55,"-")</f>
        <v>3.0129664770528784E-4</v>
      </c>
      <c r="I65" s="70">
        <v>2</v>
      </c>
      <c r="J65" s="59">
        <f>IFERROR(I65/E55,"-")</f>
        <v>6.8965517241379309E-2</v>
      </c>
      <c r="K65" s="167">
        <f t="shared" si="0"/>
        <v>6829</v>
      </c>
      <c r="M65" s="467"/>
      <c r="N65" s="468"/>
      <c r="O65" s="469"/>
      <c r="P65" s="469"/>
      <c r="Q65" s="372" t="s">
        <v>105</v>
      </c>
      <c r="R65" s="235">
        <v>2471</v>
      </c>
      <c r="S65" s="259">
        <v>6.9843120085224996E-5</v>
      </c>
      <c r="T65" s="235">
        <v>1</v>
      </c>
      <c r="U65" s="259">
        <v>3.4482758620689655E-2</v>
      </c>
      <c r="V65" s="235">
        <v>2471</v>
      </c>
      <c r="X65" s="33" t="s">
        <v>16</v>
      </c>
      <c r="Y65" s="128">
        <f t="shared" si="1"/>
        <v>0.12018062857777234</v>
      </c>
      <c r="Z65" s="128">
        <f t="shared" si="2"/>
        <v>0.29521409854565833</v>
      </c>
      <c r="AA65" s="128">
        <f t="shared" si="3"/>
        <v>0.86111111111111116</v>
      </c>
      <c r="AB65" s="128">
        <f t="shared" si="4"/>
        <v>0.66666666666666663</v>
      </c>
      <c r="AC65" s="129">
        <f t="shared" si="5"/>
        <v>108953.74193548386</v>
      </c>
      <c r="AD65" s="129">
        <f t="shared" si="6"/>
        <v>275150.40909090912</v>
      </c>
      <c r="AE65" s="141"/>
      <c r="AF65" s="257" t="str">
        <f t="shared" si="7"/>
        <v>羽曳野市</v>
      </c>
      <c r="AG65" s="48">
        <f t="shared" si="29"/>
        <v>0.14585110660688808</v>
      </c>
      <c r="AH65" s="48">
        <f t="shared" si="8"/>
        <v>0.1255248054527961</v>
      </c>
      <c r="AI65" s="258">
        <f t="shared" si="9"/>
        <v>1.9999999999999991</v>
      </c>
      <c r="AJ65" s="38" t="str">
        <f t="shared" si="28"/>
        <v>和泉市</v>
      </c>
      <c r="AK65" s="48">
        <f t="shared" si="30"/>
        <v>0.80408163265306121</v>
      </c>
      <c r="AL65" s="48">
        <f t="shared" si="11"/>
        <v>0.80246913580246915</v>
      </c>
      <c r="AM65" s="258">
        <f t="shared" si="12"/>
        <v>0.20000000000000018</v>
      </c>
      <c r="AN65" s="38" t="str">
        <f t="shared" si="13"/>
        <v>大阪狭山市</v>
      </c>
      <c r="AO65" s="49">
        <f t="shared" si="31"/>
        <v>149791.86746987951</v>
      </c>
      <c r="AP65" s="49">
        <f t="shared" si="14"/>
        <v>129910.26760563381</v>
      </c>
      <c r="AQ65" s="49">
        <f t="shared" si="15"/>
        <v>19882</v>
      </c>
      <c r="AR65" s="141"/>
      <c r="AS65" s="48">
        <f t="shared" si="16"/>
        <v>0.21851986388582814</v>
      </c>
      <c r="AT65" s="48">
        <f t="shared" si="17"/>
        <v>0.21197887054914705</v>
      </c>
      <c r="AU65" s="385">
        <f t="shared" si="18"/>
        <v>0.70000000000000062</v>
      </c>
      <c r="AV65" s="48">
        <f t="shared" si="19"/>
        <v>0.84395668289846648</v>
      </c>
      <c r="AW65" s="48">
        <f t="shared" si="20"/>
        <v>0.83735654926790659</v>
      </c>
      <c r="AX65" s="385">
        <f t="shared" si="21"/>
        <v>0.70000000000000062</v>
      </c>
      <c r="AY65" s="49">
        <f t="shared" si="22"/>
        <v>242007.13761625905</v>
      </c>
      <c r="AZ65" s="49">
        <f t="shared" si="23"/>
        <v>226015.04565217393</v>
      </c>
      <c r="BA65" s="182">
        <f t="shared" si="24"/>
        <v>15992</v>
      </c>
      <c r="BB65" s="49">
        <v>0</v>
      </c>
    </row>
    <row r="66" spans="2:54" s="9" customFormat="1" ht="13.15" customHeight="1">
      <c r="B66" s="470"/>
      <c r="C66" s="480"/>
      <c r="D66" s="439"/>
      <c r="E66" s="437"/>
      <c r="F66" s="44" t="s">
        <v>106</v>
      </c>
      <c r="G66" s="70">
        <v>485731</v>
      </c>
      <c r="H66" s="59">
        <f>IFERROR(G66/D55,"-")</f>
        <v>1.071526738809029E-2</v>
      </c>
      <c r="I66" s="70">
        <v>1</v>
      </c>
      <c r="J66" s="59">
        <f>IFERROR(I66/E55,"-")</f>
        <v>3.4482758620689655E-2</v>
      </c>
      <c r="K66" s="167">
        <f t="shared" si="0"/>
        <v>485731</v>
      </c>
      <c r="M66" s="467"/>
      <c r="N66" s="468"/>
      <c r="O66" s="469"/>
      <c r="P66" s="469"/>
      <c r="Q66" s="372" t="s">
        <v>106</v>
      </c>
      <c r="R66" s="235">
        <v>814879</v>
      </c>
      <c r="S66" s="259">
        <v>2.3032655545094319E-2</v>
      </c>
      <c r="T66" s="235">
        <v>2</v>
      </c>
      <c r="U66" s="259">
        <v>6.8965517241379309E-2</v>
      </c>
      <c r="V66" s="235">
        <v>407439.5</v>
      </c>
      <c r="X66" s="33" t="s">
        <v>25</v>
      </c>
      <c r="Y66" s="128">
        <f t="shared" si="1"/>
        <v>0.22635145714356458</v>
      </c>
      <c r="Z66" s="128">
        <f t="shared" si="2"/>
        <v>0.10228571865815789</v>
      </c>
      <c r="AA66" s="128">
        <f t="shared" si="3"/>
        <v>0.78301886792452835</v>
      </c>
      <c r="AB66" s="128">
        <f t="shared" si="4"/>
        <v>0.77173913043478259</v>
      </c>
      <c r="AC66" s="129">
        <f t="shared" si="5"/>
        <v>149791.86746987951</v>
      </c>
      <c r="AD66" s="129">
        <f t="shared" si="6"/>
        <v>129910.26760563381</v>
      </c>
      <c r="AE66" s="141"/>
      <c r="AF66" s="257" t="str">
        <f t="shared" si="7"/>
        <v>門真市</v>
      </c>
      <c r="AG66" s="48">
        <f t="shared" si="29"/>
        <v>0.14562058884141918</v>
      </c>
      <c r="AH66" s="48">
        <f t="shared" si="8"/>
        <v>0.15791710007318768</v>
      </c>
      <c r="AI66" s="258">
        <f t="shared" si="9"/>
        <v>-1.2000000000000011</v>
      </c>
      <c r="AJ66" s="38" t="str">
        <f>INDEX($X$4:$X$77,MATCH(AK66,AA$4:AA$77,0))</f>
        <v>堺市美原区</v>
      </c>
      <c r="AK66" s="48">
        <f t="shared" si="30"/>
        <v>0.80392156862745101</v>
      </c>
      <c r="AL66" s="48">
        <f t="shared" si="11"/>
        <v>0.82352941176470584</v>
      </c>
      <c r="AM66" s="258">
        <f t="shared" si="12"/>
        <v>-1.9999999999999907</v>
      </c>
      <c r="AN66" s="38" t="str">
        <f t="shared" si="13"/>
        <v>河内長野市</v>
      </c>
      <c r="AO66" s="49">
        <f t="shared" si="31"/>
        <v>147290.87815126049</v>
      </c>
      <c r="AP66" s="49">
        <f t="shared" si="14"/>
        <v>156923.04278074866</v>
      </c>
      <c r="AQ66" s="49">
        <f t="shared" si="15"/>
        <v>-9632</v>
      </c>
      <c r="AR66" s="141"/>
      <c r="AS66" s="48">
        <f t="shared" si="16"/>
        <v>0.21851986388582814</v>
      </c>
      <c r="AT66" s="48">
        <f t="shared" si="17"/>
        <v>0.21197887054914705</v>
      </c>
      <c r="AU66" s="385">
        <f t="shared" si="18"/>
        <v>0.70000000000000062</v>
      </c>
      <c r="AV66" s="48">
        <f t="shared" si="19"/>
        <v>0.84395668289846648</v>
      </c>
      <c r="AW66" s="48">
        <f t="shared" si="20"/>
        <v>0.83735654926790659</v>
      </c>
      <c r="AX66" s="385">
        <f t="shared" si="21"/>
        <v>0.70000000000000062</v>
      </c>
      <c r="AY66" s="49">
        <f t="shared" si="22"/>
        <v>242007.13761625905</v>
      </c>
      <c r="AZ66" s="49">
        <f t="shared" si="23"/>
        <v>226015.04565217393</v>
      </c>
      <c r="BA66" s="182">
        <f t="shared" si="24"/>
        <v>15992</v>
      </c>
      <c r="BB66" s="49">
        <v>0</v>
      </c>
    </row>
    <row r="67" spans="2:54" s="9" customFormat="1" ht="13.15" customHeight="1">
      <c r="B67" s="470"/>
      <c r="C67" s="480"/>
      <c r="D67" s="439"/>
      <c r="E67" s="437"/>
      <c r="F67" s="44" t="s">
        <v>107</v>
      </c>
      <c r="G67" s="70">
        <v>1167338</v>
      </c>
      <c r="H67" s="59">
        <f>IFERROR(G67/D55,"-")</f>
        <v>2.5751576082808265E-2</v>
      </c>
      <c r="I67" s="70">
        <v>4</v>
      </c>
      <c r="J67" s="59">
        <f>IFERROR(I67/E55,"-")</f>
        <v>0.13793103448275862</v>
      </c>
      <c r="K67" s="167">
        <f t="shared" si="0"/>
        <v>291834.5</v>
      </c>
      <c r="M67" s="467"/>
      <c r="N67" s="468"/>
      <c r="O67" s="469"/>
      <c r="P67" s="469"/>
      <c r="Q67" s="372" t="s">
        <v>107</v>
      </c>
      <c r="R67" s="235">
        <v>201302</v>
      </c>
      <c r="S67" s="259">
        <v>5.6898258840129348E-3</v>
      </c>
      <c r="T67" s="235">
        <v>5</v>
      </c>
      <c r="U67" s="259">
        <v>0.17241379310344829</v>
      </c>
      <c r="V67" s="235">
        <v>40260.400000000001</v>
      </c>
      <c r="X67" s="33" t="s">
        <v>44</v>
      </c>
      <c r="Y67" s="128">
        <f t="shared" si="1"/>
        <v>0.15265962364424784</v>
      </c>
      <c r="Z67" s="128">
        <f t="shared" si="2"/>
        <v>0.13597610885343486</v>
      </c>
      <c r="AA67" s="128">
        <f t="shared" si="3"/>
        <v>0.71739130434782605</v>
      </c>
      <c r="AB67" s="128">
        <f t="shared" si="4"/>
        <v>0.85365853658536583</v>
      </c>
      <c r="AC67" s="129">
        <f t="shared" si="5"/>
        <v>145609.84848484848</v>
      </c>
      <c r="AD67" s="129">
        <f t="shared" si="6"/>
        <v>156584.14285714287</v>
      </c>
      <c r="AE67" s="141"/>
      <c r="AF67" s="257" t="str">
        <f t="shared" si="7"/>
        <v>忠岡町</v>
      </c>
      <c r="AG67" s="48">
        <f t="shared" si="29"/>
        <v>0.1456014132388464</v>
      </c>
      <c r="AH67" s="48">
        <f t="shared" si="8"/>
        <v>0.22704103714654206</v>
      </c>
      <c r="AI67" s="258">
        <f t="shared" si="9"/>
        <v>-8.1000000000000014</v>
      </c>
      <c r="AJ67" s="38" t="str">
        <f>INDEX($X$4:$X$77,MATCH(AK67,AA$4:AA$77,0))</f>
        <v>柏原市</v>
      </c>
      <c r="AK67" s="48">
        <f t="shared" si="30"/>
        <v>0.80368098159509205</v>
      </c>
      <c r="AL67" s="48">
        <f t="shared" si="11"/>
        <v>0.83888888888888891</v>
      </c>
      <c r="AM67" s="258">
        <f t="shared" si="12"/>
        <v>-3.499999999999992</v>
      </c>
      <c r="AN67" s="38" t="str">
        <f t="shared" si="13"/>
        <v>阪南市</v>
      </c>
      <c r="AO67" s="49">
        <f t="shared" si="31"/>
        <v>145609.84848484848</v>
      </c>
      <c r="AP67" s="49">
        <f t="shared" si="14"/>
        <v>156584.14285714287</v>
      </c>
      <c r="AQ67" s="49">
        <f t="shared" si="15"/>
        <v>-10974</v>
      </c>
      <c r="AR67" s="141"/>
      <c r="AS67" s="48">
        <f t="shared" si="16"/>
        <v>0.21851986388582814</v>
      </c>
      <c r="AT67" s="48">
        <f t="shared" si="17"/>
        <v>0.21197887054914705</v>
      </c>
      <c r="AU67" s="385">
        <f t="shared" si="18"/>
        <v>0.70000000000000062</v>
      </c>
      <c r="AV67" s="48">
        <f t="shared" si="19"/>
        <v>0.84395668289846648</v>
      </c>
      <c r="AW67" s="48">
        <f t="shared" si="20"/>
        <v>0.83735654926790659</v>
      </c>
      <c r="AX67" s="385">
        <f t="shared" si="21"/>
        <v>0.70000000000000062</v>
      </c>
      <c r="AY67" s="49">
        <f t="shared" si="22"/>
        <v>242007.13761625905</v>
      </c>
      <c r="AZ67" s="49">
        <f t="shared" si="23"/>
        <v>226015.04565217393</v>
      </c>
      <c r="BA67" s="182">
        <f t="shared" si="24"/>
        <v>15992</v>
      </c>
      <c r="BB67" s="49">
        <v>0</v>
      </c>
    </row>
    <row r="68" spans="2:54" s="9" customFormat="1" ht="13.15" customHeight="1">
      <c r="B68" s="470"/>
      <c r="C68" s="480"/>
      <c r="D68" s="439"/>
      <c r="E68" s="437"/>
      <c r="F68" s="44" t="s">
        <v>108</v>
      </c>
      <c r="G68" s="70">
        <v>362660</v>
      </c>
      <c r="H68" s="59">
        <f>IFERROR(G68/D55,"-")</f>
        <v>8.0003106060037854E-3</v>
      </c>
      <c r="I68" s="70">
        <v>5</v>
      </c>
      <c r="J68" s="59">
        <f>IFERROR(I68/E55,"-")</f>
        <v>0.17241379310344829</v>
      </c>
      <c r="K68" s="167">
        <f t="shared" si="0"/>
        <v>72532</v>
      </c>
      <c r="M68" s="467"/>
      <c r="N68" s="468"/>
      <c r="O68" s="469"/>
      <c r="P68" s="469"/>
      <c r="Q68" s="372" t="s">
        <v>108</v>
      </c>
      <c r="R68" s="235">
        <v>354155</v>
      </c>
      <c r="S68" s="259">
        <v>1.0010234801207147E-2</v>
      </c>
      <c r="T68" s="235">
        <v>6</v>
      </c>
      <c r="U68" s="259">
        <v>0.20689655172413793</v>
      </c>
      <c r="V68" s="235">
        <v>59025.833333333336</v>
      </c>
      <c r="X68" s="33" t="s">
        <v>9</v>
      </c>
      <c r="Y68" s="128">
        <f t="shared" si="1"/>
        <v>0.27831125627277986</v>
      </c>
      <c r="Z68" s="128">
        <f t="shared" si="2"/>
        <v>0.40084856544387393</v>
      </c>
      <c r="AA68" s="128">
        <f t="shared" si="3"/>
        <v>0.75510204081632648</v>
      </c>
      <c r="AB68" s="128">
        <f t="shared" si="4"/>
        <v>0.8</v>
      </c>
      <c r="AC68" s="129">
        <f t="shared" si="5"/>
        <v>428496.81081081083</v>
      </c>
      <c r="AD68" s="129">
        <f t="shared" si="6"/>
        <v>642949.77500000002</v>
      </c>
      <c r="AE68" s="141"/>
      <c r="AF68" s="257" t="str">
        <f t="shared" si="7"/>
        <v>西淀川区</v>
      </c>
      <c r="AG68" s="48">
        <f t="shared" ref="AG68:AG77" si="32">LARGE(Y$4:Y$77,ROW(A65))</f>
        <v>0.14358767982812834</v>
      </c>
      <c r="AH68" s="48">
        <f t="shared" si="8"/>
        <v>0.2651290287566086</v>
      </c>
      <c r="AI68" s="258">
        <f t="shared" si="9"/>
        <v>-12.100000000000003</v>
      </c>
      <c r="AJ68" s="38" t="str">
        <f t="shared" si="28"/>
        <v>岸和田市</v>
      </c>
      <c r="AK68" s="48">
        <f t="shared" ref="AK68:AK77" si="33">LARGE(AA$4:AA$77,ROW(A65))</f>
        <v>0.80363636363636359</v>
      </c>
      <c r="AL68" s="48">
        <f t="shared" si="11"/>
        <v>0.84259259259259256</v>
      </c>
      <c r="AM68" s="258">
        <f t="shared" si="12"/>
        <v>-3.8999999999999924</v>
      </c>
      <c r="AN68" s="38" t="str">
        <f t="shared" si="13"/>
        <v>羽曳野市</v>
      </c>
      <c r="AO68" s="49">
        <f t="shared" ref="AO68:AO77" si="34">LARGE(AC$4:AC$77,ROW(A65))</f>
        <v>144144.18497109826</v>
      </c>
      <c r="AP68" s="49">
        <f t="shared" si="14"/>
        <v>128782.29452054795</v>
      </c>
      <c r="AQ68" s="49">
        <f t="shared" si="15"/>
        <v>15362</v>
      </c>
      <c r="AR68" s="141"/>
      <c r="AS68" s="48">
        <f t="shared" si="16"/>
        <v>0.21851986388582814</v>
      </c>
      <c r="AT68" s="48">
        <f t="shared" si="17"/>
        <v>0.21197887054914705</v>
      </c>
      <c r="AU68" s="385">
        <f t="shared" si="18"/>
        <v>0.70000000000000062</v>
      </c>
      <c r="AV68" s="48">
        <f t="shared" si="19"/>
        <v>0.84395668289846648</v>
      </c>
      <c r="AW68" s="48">
        <f t="shared" si="20"/>
        <v>0.83735654926790659</v>
      </c>
      <c r="AX68" s="385">
        <f t="shared" si="21"/>
        <v>0.70000000000000062</v>
      </c>
      <c r="AY68" s="49">
        <f t="shared" si="22"/>
        <v>242007.13761625905</v>
      </c>
      <c r="AZ68" s="49">
        <f t="shared" si="23"/>
        <v>226015.04565217393</v>
      </c>
      <c r="BA68" s="182">
        <f t="shared" si="24"/>
        <v>15992</v>
      </c>
      <c r="BB68" s="49">
        <v>0</v>
      </c>
    </row>
    <row r="69" spans="2:54" s="9" customFormat="1" ht="13.15" customHeight="1">
      <c r="B69" s="470"/>
      <c r="C69" s="480"/>
      <c r="D69" s="439"/>
      <c r="E69" s="437"/>
      <c r="F69" s="44" t="s">
        <v>109</v>
      </c>
      <c r="G69" s="70">
        <v>175393</v>
      </c>
      <c r="H69" s="59">
        <f>IFERROR(G69/D55,"-")</f>
        <v>3.8691845754117403E-3</v>
      </c>
      <c r="I69" s="70">
        <v>2</v>
      </c>
      <c r="J69" s="59">
        <f>IFERROR(I69/E55,"-")</f>
        <v>6.8965517241379309E-2</v>
      </c>
      <c r="K69" s="167">
        <f t="shared" ref="K69:K132" si="35">IFERROR(G69/I69,"-")</f>
        <v>87696.5</v>
      </c>
      <c r="M69" s="467"/>
      <c r="N69" s="468"/>
      <c r="O69" s="469"/>
      <c r="P69" s="469"/>
      <c r="Q69" s="372" t="s">
        <v>109</v>
      </c>
      <c r="R69" s="235">
        <v>390099</v>
      </c>
      <c r="S69" s="259">
        <v>1.1026196399079801E-2</v>
      </c>
      <c r="T69" s="235">
        <v>6</v>
      </c>
      <c r="U69" s="259">
        <v>0.20689655172413793</v>
      </c>
      <c r="V69" s="235">
        <v>65016.5</v>
      </c>
      <c r="X69" s="33" t="s">
        <v>4</v>
      </c>
      <c r="Y69" s="128">
        <f t="shared" ref="Y69:Y77" si="36">INDEX($H$4:$H$1261,(MATCH(X69,$C$4:$C$1261,0)+16))</f>
        <v>6.1017428870902363E-2</v>
      </c>
      <c r="Z69" s="128">
        <f t="shared" ref="Z69:Z77" si="37">INDEX($S$4:$S$1261,(MATCH(X69,$N$4:$N$1261,0)+16))</f>
        <v>8.8457605971664618E-2</v>
      </c>
      <c r="AA69" s="128">
        <f t="shared" ref="AA69:AA77" si="38">INDEX($J$4:$J$1261,(MATCH(X69,$C$4:$C$1261,0)+16))</f>
        <v>0.8571428571428571</v>
      </c>
      <c r="AB69" s="128">
        <f t="shared" ref="AB69:AB77" si="39">INDEX($U$4:$U$1261,(MATCH(X69,$N$4:$N$1261,0)+16))</f>
        <v>0.78378378378378377</v>
      </c>
      <c r="AC69" s="129">
        <f t="shared" ref="AC69:AC77" si="40">INDEX($K$4:$K$1261,(MATCH(X69,$C$4:$C$1261,0)+16))</f>
        <v>65393.666666666664</v>
      </c>
      <c r="AD69" s="129">
        <f t="shared" ref="AD69:AD77" si="41">INDEX($V$4:$V$1261,(MATCH(X69,$N$4:$N$1261,0)+16))</f>
        <v>68257.793103448275</v>
      </c>
      <c r="AE69" s="141"/>
      <c r="AF69" s="257" t="str">
        <f t="shared" ref="AF69:AF77" si="42">INDEX($X$4:$X$77,MATCH(AG69,Y$4:Y$77,0))</f>
        <v>住之江区</v>
      </c>
      <c r="AG69" s="48">
        <f t="shared" si="32"/>
        <v>0.13981494635982536</v>
      </c>
      <c r="AH69" s="48">
        <f t="shared" ref="AH69:AH77" si="43">VLOOKUP(AF69,$X$4:$AD$77,3,FALSE)</f>
        <v>0.19196216912922279</v>
      </c>
      <c r="AI69" s="258">
        <f t="shared" ref="AI69:AI77" si="44">(ROUND(AG69,3)-ROUND(AH69,3))*100</f>
        <v>-5.1999999999999993</v>
      </c>
      <c r="AJ69" s="38" t="str">
        <f t="shared" ref="AJ69:AJ77" si="45">INDEX($X$4:$X$77,MATCH(AK69,AA$4:AA$77,0))</f>
        <v>貝塚市</v>
      </c>
      <c r="AK69" s="48">
        <f t="shared" si="33"/>
        <v>0.79381443298969068</v>
      </c>
      <c r="AL69" s="48">
        <f t="shared" ref="AL69:AL77" si="46">VLOOKUP(AJ69,$X$4:$AD$77,5,FALSE)</f>
        <v>0.80303030303030298</v>
      </c>
      <c r="AM69" s="258">
        <f t="shared" ref="AM69:AM77" si="47">(ROUND(AK69,3)-ROUND(AL69,3))*100</f>
        <v>-0.9000000000000008</v>
      </c>
      <c r="AN69" s="38" t="str">
        <f t="shared" ref="AN69:AN77" si="48">INDEX($X$4:$X$77,MATCH(AO69,AC$4:AC$77,0))</f>
        <v>住之江区</v>
      </c>
      <c r="AO69" s="49">
        <f t="shared" si="34"/>
        <v>139504.58441558442</v>
      </c>
      <c r="AP69" s="49">
        <f t="shared" ref="AP69:AP77" si="49">VLOOKUP(AN69,$X$4:$AD$77,7,FALSE)</f>
        <v>167639.46153846153</v>
      </c>
      <c r="AQ69" s="49">
        <f t="shared" ref="AQ69:AQ77" si="50">ROUND(AO69,0)-ROUND(AP69,0)</f>
        <v>-28134</v>
      </c>
      <c r="AR69" s="141"/>
      <c r="AS69" s="48">
        <f t="shared" ref="AS69:AS77" si="51">$H$1278</f>
        <v>0.21851986388582814</v>
      </c>
      <c r="AT69" s="48">
        <f t="shared" ref="AT69:AT77" si="52">$S$1278</f>
        <v>0.21197887054914705</v>
      </c>
      <c r="AU69" s="385">
        <f t="shared" ref="AU69:AU77" si="53">(ROUND(AS69,3)-ROUND(AT69,3))*100</f>
        <v>0.70000000000000062</v>
      </c>
      <c r="AV69" s="48">
        <f t="shared" ref="AV69:AV77" si="54">$J$1278</f>
        <v>0.84395668289846648</v>
      </c>
      <c r="AW69" s="48">
        <f t="shared" ref="AW69:AW77" si="55">$U$1278</f>
        <v>0.83735654926790659</v>
      </c>
      <c r="AX69" s="385">
        <f t="shared" ref="AX69:AX77" si="56">(ROUND(AV69,3)-ROUND(AW69,3))*100</f>
        <v>0.70000000000000062</v>
      </c>
      <c r="AY69" s="49">
        <f t="shared" ref="AY69:AY77" si="57">$K$1278</f>
        <v>242007.13761625905</v>
      </c>
      <c r="AZ69" s="49">
        <f t="shared" ref="AZ69:AZ77" si="58">$V$1278</f>
        <v>226015.04565217393</v>
      </c>
      <c r="BA69" s="182">
        <f t="shared" ref="BA69:BA77" si="59">ROUND(AY69,0)-ROUND(AZ69,0)</f>
        <v>15992</v>
      </c>
      <c r="BB69" s="49">
        <v>0</v>
      </c>
    </row>
    <row r="70" spans="2:54" s="9" customFormat="1" ht="13.15" customHeight="1">
      <c r="B70" s="470"/>
      <c r="C70" s="480"/>
      <c r="D70" s="439"/>
      <c r="E70" s="437"/>
      <c r="F70" s="45" t="s">
        <v>110</v>
      </c>
      <c r="G70" s="71">
        <v>14908</v>
      </c>
      <c r="H70" s="60">
        <f>IFERROR(G70/D55,"-")</f>
        <v>3.2887175457537202E-4</v>
      </c>
      <c r="I70" s="71">
        <v>1</v>
      </c>
      <c r="J70" s="60">
        <f>IFERROR(I70/E55,"-")</f>
        <v>3.4482758620689655E-2</v>
      </c>
      <c r="K70" s="168">
        <f t="shared" si="35"/>
        <v>14908</v>
      </c>
      <c r="M70" s="467"/>
      <c r="N70" s="468"/>
      <c r="O70" s="469"/>
      <c r="P70" s="469"/>
      <c r="Q70" s="372" t="s">
        <v>110</v>
      </c>
      <c r="R70" s="235">
        <v>66930</v>
      </c>
      <c r="S70" s="259">
        <v>1.8917847135993967E-3</v>
      </c>
      <c r="T70" s="235">
        <v>5</v>
      </c>
      <c r="U70" s="259">
        <v>0.17241379310344829</v>
      </c>
      <c r="V70" s="235">
        <v>13386</v>
      </c>
      <c r="X70" s="33" t="s">
        <v>5</v>
      </c>
      <c r="Y70" s="128">
        <f t="shared" si="36"/>
        <v>0.12762768917327702</v>
      </c>
      <c r="Z70" s="128">
        <f t="shared" si="37"/>
        <v>0.27019150046399676</v>
      </c>
      <c r="AA70" s="128">
        <f t="shared" si="38"/>
        <v>0.65384615384615385</v>
      </c>
      <c r="AB70" s="128">
        <f t="shared" si="39"/>
        <v>0.6</v>
      </c>
      <c r="AC70" s="129">
        <f t="shared" si="40"/>
        <v>198542.58823529413</v>
      </c>
      <c r="AD70" s="129">
        <f t="shared" si="41"/>
        <v>223948</v>
      </c>
      <c r="AE70" s="141"/>
      <c r="AF70" s="257" t="str">
        <f t="shared" si="42"/>
        <v>岬町</v>
      </c>
      <c r="AG70" s="48">
        <f t="shared" si="32"/>
        <v>0.13414476417300711</v>
      </c>
      <c r="AH70" s="48">
        <f t="shared" si="43"/>
        <v>0.27236316310444697</v>
      </c>
      <c r="AI70" s="258">
        <f t="shared" si="44"/>
        <v>-13.8</v>
      </c>
      <c r="AJ70" s="38" t="str">
        <f t="shared" si="45"/>
        <v>堺市中区</v>
      </c>
      <c r="AK70" s="48">
        <f t="shared" si="33"/>
        <v>0.79230769230769227</v>
      </c>
      <c r="AL70" s="48">
        <f t="shared" si="46"/>
        <v>0.80833333333333335</v>
      </c>
      <c r="AM70" s="258">
        <f t="shared" si="47"/>
        <v>-1.6000000000000014</v>
      </c>
      <c r="AN70" s="38" t="str">
        <f t="shared" si="48"/>
        <v>中央区</v>
      </c>
      <c r="AO70" s="49">
        <f t="shared" si="34"/>
        <v>129662.15</v>
      </c>
      <c r="AP70" s="49">
        <f t="shared" si="49"/>
        <v>231384.09259259258</v>
      </c>
      <c r="AQ70" s="49">
        <f t="shared" si="50"/>
        <v>-101722</v>
      </c>
      <c r="AR70" s="141"/>
      <c r="AS70" s="48">
        <f t="shared" si="51"/>
        <v>0.21851986388582814</v>
      </c>
      <c r="AT70" s="48">
        <f t="shared" si="52"/>
        <v>0.21197887054914705</v>
      </c>
      <c r="AU70" s="385">
        <f t="shared" si="53"/>
        <v>0.70000000000000062</v>
      </c>
      <c r="AV70" s="48">
        <f t="shared" si="54"/>
        <v>0.84395668289846648</v>
      </c>
      <c r="AW70" s="48">
        <f t="shared" si="55"/>
        <v>0.83735654926790659</v>
      </c>
      <c r="AX70" s="385">
        <f t="shared" si="56"/>
        <v>0.70000000000000062</v>
      </c>
      <c r="AY70" s="49">
        <f t="shared" si="57"/>
        <v>242007.13761625905</v>
      </c>
      <c r="AZ70" s="49">
        <f t="shared" si="58"/>
        <v>226015.04565217393</v>
      </c>
      <c r="BA70" s="182">
        <f t="shared" si="59"/>
        <v>15992</v>
      </c>
      <c r="BB70" s="49">
        <v>0</v>
      </c>
    </row>
    <row r="71" spans="2:54" s="9" customFormat="1" ht="13.15" customHeight="1">
      <c r="B71" s="431"/>
      <c r="C71" s="481"/>
      <c r="D71" s="440"/>
      <c r="E71" s="438"/>
      <c r="F71" s="46" t="s">
        <v>64</v>
      </c>
      <c r="G71" s="67">
        <f>SUM(G55:G70)</f>
        <v>14466958</v>
      </c>
      <c r="H71" s="60">
        <f>IFERROR(G71/D55,"-")</f>
        <v>0.31914233034801548</v>
      </c>
      <c r="I71" s="71">
        <v>26</v>
      </c>
      <c r="J71" s="60">
        <f>IFERROR(I71/E55,"-")</f>
        <v>0.89655172413793105</v>
      </c>
      <c r="K71" s="168">
        <f t="shared" si="35"/>
        <v>556421.4615384615</v>
      </c>
      <c r="M71" s="467"/>
      <c r="N71" s="468"/>
      <c r="O71" s="469"/>
      <c r="P71" s="469"/>
      <c r="Q71" s="46" t="s">
        <v>64</v>
      </c>
      <c r="R71" s="235">
        <v>6776829</v>
      </c>
      <c r="S71" s="259">
        <v>0.19154790839499605</v>
      </c>
      <c r="T71" s="235">
        <v>29</v>
      </c>
      <c r="U71" s="259">
        <v>1</v>
      </c>
      <c r="V71" s="235">
        <v>233683.75862068965</v>
      </c>
      <c r="X71" s="33" t="s">
        <v>45</v>
      </c>
      <c r="Y71" s="128">
        <f t="shared" si="36"/>
        <v>0.1456014132388464</v>
      </c>
      <c r="Z71" s="128">
        <f t="shared" si="37"/>
        <v>0.22704103714654206</v>
      </c>
      <c r="AA71" s="128">
        <f t="shared" si="38"/>
        <v>0.84615384615384615</v>
      </c>
      <c r="AB71" s="128">
        <f t="shared" si="39"/>
        <v>1</v>
      </c>
      <c r="AC71" s="129">
        <f t="shared" si="40"/>
        <v>188857.40909090909</v>
      </c>
      <c r="AD71" s="129">
        <f t="shared" si="41"/>
        <v>260977.42857142858</v>
      </c>
      <c r="AE71" s="141"/>
      <c r="AF71" s="257" t="str">
        <f t="shared" si="42"/>
        <v>堺市南区</v>
      </c>
      <c r="AG71" s="48">
        <f t="shared" si="32"/>
        <v>0.13369280748189008</v>
      </c>
      <c r="AH71" s="48">
        <f t="shared" si="43"/>
        <v>0.13192568314297387</v>
      </c>
      <c r="AI71" s="258">
        <f t="shared" si="44"/>
        <v>0.20000000000000018</v>
      </c>
      <c r="AJ71" s="38" t="str">
        <f t="shared" si="45"/>
        <v>富田林市</v>
      </c>
      <c r="AK71" s="48">
        <f t="shared" si="33"/>
        <v>0.7911111111111111</v>
      </c>
      <c r="AL71" s="48">
        <f t="shared" si="46"/>
        <v>0.82113821138211385</v>
      </c>
      <c r="AM71" s="258">
        <f t="shared" si="47"/>
        <v>-2.9999999999999916</v>
      </c>
      <c r="AN71" s="38" t="str">
        <f t="shared" si="48"/>
        <v>四條畷市</v>
      </c>
      <c r="AO71" s="49">
        <f t="shared" si="34"/>
        <v>128621.21052631579</v>
      </c>
      <c r="AP71" s="49">
        <f t="shared" si="49"/>
        <v>235405.76470588235</v>
      </c>
      <c r="AQ71" s="49">
        <f t="shared" si="50"/>
        <v>-106785</v>
      </c>
      <c r="AR71" s="141"/>
      <c r="AS71" s="48">
        <f t="shared" si="51"/>
        <v>0.21851986388582814</v>
      </c>
      <c r="AT71" s="48">
        <f t="shared" si="52"/>
        <v>0.21197887054914705</v>
      </c>
      <c r="AU71" s="385">
        <f t="shared" si="53"/>
        <v>0.70000000000000062</v>
      </c>
      <c r="AV71" s="48">
        <f t="shared" si="54"/>
        <v>0.84395668289846648</v>
      </c>
      <c r="AW71" s="48">
        <f t="shared" si="55"/>
        <v>0.83735654926790659</v>
      </c>
      <c r="AX71" s="385">
        <f t="shared" si="56"/>
        <v>0.70000000000000062</v>
      </c>
      <c r="AY71" s="49">
        <f t="shared" si="57"/>
        <v>242007.13761625905</v>
      </c>
      <c r="AZ71" s="49">
        <f t="shared" si="58"/>
        <v>226015.04565217393</v>
      </c>
      <c r="BA71" s="182">
        <f t="shared" si="59"/>
        <v>15992</v>
      </c>
      <c r="BB71" s="49">
        <v>0</v>
      </c>
    </row>
    <row r="72" spans="2:54" s="9" customFormat="1" ht="13.15" customHeight="1">
      <c r="B72" s="430">
        <v>5</v>
      </c>
      <c r="C72" s="479" t="s">
        <v>79</v>
      </c>
      <c r="D72" s="436">
        <v>39166810</v>
      </c>
      <c r="E72" s="436">
        <v>62</v>
      </c>
      <c r="F72" s="42" t="s">
        <v>96</v>
      </c>
      <c r="G72" s="69">
        <v>555153</v>
      </c>
      <c r="H72" s="58">
        <f>IFERROR(G72/D72,"-")</f>
        <v>1.4174067277881451E-2</v>
      </c>
      <c r="I72" s="69">
        <v>22</v>
      </c>
      <c r="J72" s="58">
        <f>IFERROR(I72/E72,"-")</f>
        <v>0.35483870967741937</v>
      </c>
      <c r="K72" s="166">
        <f t="shared" si="35"/>
        <v>25234.227272727272</v>
      </c>
      <c r="M72" s="467">
        <v>5</v>
      </c>
      <c r="N72" s="468" t="s">
        <v>79</v>
      </c>
      <c r="O72" s="469">
        <v>72826780</v>
      </c>
      <c r="P72" s="469">
        <v>51</v>
      </c>
      <c r="Q72" s="372" t="s">
        <v>96</v>
      </c>
      <c r="R72" s="235">
        <v>454246</v>
      </c>
      <c r="S72" s="259">
        <v>6.2373484039799643E-3</v>
      </c>
      <c r="T72" s="235">
        <v>16</v>
      </c>
      <c r="U72" s="259">
        <v>0.31372549019607843</v>
      </c>
      <c r="V72" s="235">
        <v>28390.375</v>
      </c>
      <c r="X72" s="33" t="s">
        <v>46</v>
      </c>
      <c r="Y72" s="128">
        <f t="shared" si="36"/>
        <v>0.20290399160087874</v>
      </c>
      <c r="Z72" s="128">
        <f t="shared" si="37"/>
        <v>0.16264823289766947</v>
      </c>
      <c r="AA72" s="128">
        <f t="shared" si="38"/>
        <v>0.82978723404255317</v>
      </c>
      <c r="AB72" s="128">
        <f t="shared" si="39"/>
        <v>0.8</v>
      </c>
      <c r="AC72" s="129">
        <f t="shared" si="40"/>
        <v>273242.89743589744</v>
      </c>
      <c r="AD72" s="129">
        <f t="shared" si="41"/>
        <v>103169.875</v>
      </c>
      <c r="AE72" s="141"/>
      <c r="AF72" s="257" t="str">
        <f t="shared" si="42"/>
        <v>堺市中区</v>
      </c>
      <c r="AG72" s="48">
        <f t="shared" si="32"/>
        <v>0.13223839497111639</v>
      </c>
      <c r="AH72" s="48">
        <f t="shared" si="43"/>
        <v>0.10723393093289676</v>
      </c>
      <c r="AI72" s="258">
        <f t="shared" si="44"/>
        <v>2.5000000000000009</v>
      </c>
      <c r="AJ72" s="38" t="str">
        <f t="shared" si="45"/>
        <v>摂津市</v>
      </c>
      <c r="AK72" s="48">
        <f t="shared" si="33"/>
        <v>0.78606965174129351</v>
      </c>
      <c r="AL72" s="48">
        <f t="shared" si="46"/>
        <v>0.78947368421052633</v>
      </c>
      <c r="AM72" s="258">
        <f t="shared" si="47"/>
        <v>-0.30000000000000027</v>
      </c>
      <c r="AN72" s="38" t="str">
        <f t="shared" si="48"/>
        <v>堺市南区</v>
      </c>
      <c r="AO72" s="49">
        <f t="shared" si="34"/>
        <v>123717.21973094171</v>
      </c>
      <c r="AP72" s="49">
        <f t="shared" si="49"/>
        <v>115997.34523809524</v>
      </c>
      <c r="AQ72" s="49">
        <f t="shared" si="50"/>
        <v>7720</v>
      </c>
      <c r="AR72" s="141"/>
      <c r="AS72" s="48">
        <f t="shared" si="51"/>
        <v>0.21851986388582814</v>
      </c>
      <c r="AT72" s="48">
        <f t="shared" si="52"/>
        <v>0.21197887054914705</v>
      </c>
      <c r="AU72" s="385">
        <f t="shared" si="53"/>
        <v>0.70000000000000062</v>
      </c>
      <c r="AV72" s="48">
        <f t="shared" si="54"/>
        <v>0.84395668289846648</v>
      </c>
      <c r="AW72" s="48">
        <f t="shared" si="55"/>
        <v>0.83735654926790659</v>
      </c>
      <c r="AX72" s="385">
        <f t="shared" si="56"/>
        <v>0.70000000000000062</v>
      </c>
      <c r="AY72" s="49">
        <f t="shared" si="57"/>
        <v>242007.13761625905</v>
      </c>
      <c r="AZ72" s="49">
        <f t="shared" si="58"/>
        <v>226015.04565217393</v>
      </c>
      <c r="BA72" s="182">
        <f t="shared" si="59"/>
        <v>15992</v>
      </c>
      <c r="BB72" s="49">
        <v>0</v>
      </c>
    </row>
    <row r="73" spans="2:54" s="9" customFormat="1" ht="13.15" customHeight="1">
      <c r="B73" s="470"/>
      <c r="C73" s="480"/>
      <c r="D73" s="439"/>
      <c r="E73" s="437"/>
      <c r="F73" s="43" t="s">
        <v>97</v>
      </c>
      <c r="G73" s="70">
        <v>581972</v>
      </c>
      <c r="H73" s="59">
        <f>IFERROR(G73/D72,"-")</f>
        <v>1.4858805197563957E-2</v>
      </c>
      <c r="I73" s="70">
        <v>24</v>
      </c>
      <c r="J73" s="59">
        <f>IFERROR(I73/E72,"-")</f>
        <v>0.38709677419354838</v>
      </c>
      <c r="K73" s="167">
        <f t="shared" si="35"/>
        <v>24248.833333333332</v>
      </c>
      <c r="M73" s="467"/>
      <c r="N73" s="468"/>
      <c r="O73" s="469"/>
      <c r="P73" s="469"/>
      <c r="Q73" s="372" t="s">
        <v>97</v>
      </c>
      <c r="R73" s="235">
        <v>1558068</v>
      </c>
      <c r="S73" s="259">
        <v>2.1394162971368501E-2</v>
      </c>
      <c r="T73" s="235">
        <v>17</v>
      </c>
      <c r="U73" s="259">
        <v>0.33333333333333331</v>
      </c>
      <c r="V73" s="235">
        <v>91651.058823529413</v>
      </c>
      <c r="X73" s="33" t="s">
        <v>47</v>
      </c>
      <c r="Y73" s="128">
        <f t="shared" si="36"/>
        <v>0.38083959901045927</v>
      </c>
      <c r="Z73" s="128">
        <f t="shared" si="37"/>
        <v>0.13413189463215427</v>
      </c>
      <c r="AA73" s="128">
        <f t="shared" si="38"/>
        <v>0.875</v>
      </c>
      <c r="AB73" s="128">
        <f t="shared" si="39"/>
        <v>0.8571428571428571</v>
      </c>
      <c r="AC73" s="129">
        <f t="shared" si="40"/>
        <v>262917.78571428574</v>
      </c>
      <c r="AD73" s="129">
        <f t="shared" si="41"/>
        <v>50800.666666666664</v>
      </c>
      <c r="AE73" s="141"/>
      <c r="AF73" s="257" t="str">
        <f t="shared" si="42"/>
        <v>能勢町</v>
      </c>
      <c r="AG73" s="48">
        <f t="shared" si="32"/>
        <v>0.12762768917327702</v>
      </c>
      <c r="AH73" s="48">
        <f t="shared" si="43"/>
        <v>0.27019150046399676</v>
      </c>
      <c r="AI73" s="258">
        <f t="shared" si="44"/>
        <v>-14.200000000000001</v>
      </c>
      <c r="AJ73" s="38" t="str">
        <f t="shared" si="45"/>
        <v>大阪狭山市</v>
      </c>
      <c r="AK73" s="48">
        <f t="shared" si="33"/>
        <v>0.78301886792452835</v>
      </c>
      <c r="AL73" s="48">
        <f t="shared" si="46"/>
        <v>0.77173913043478259</v>
      </c>
      <c r="AM73" s="258">
        <f t="shared" si="47"/>
        <v>1.100000000000001</v>
      </c>
      <c r="AN73" s="38" t="str">
        <f t="shared" si="48"/>
        <v>堺市中区</v>
      </c>
      <c r="AO73" s="49">
        <f t="shared" si="34"/>
        <v>116167.07766990291</v>
      </c>
      <c r="AP73" s="49">
        <f t="shared" si="49"/>
        <v>110715.78350515464</v>
      </c>
      <c r="AQ73" s="49">
        <f t="shared" si="50"/>
        <v>5451</v>
      </c>
      <c r="AR73" s="141"/>
      <c r="AS73" s="48">
        <f t="shared" si="51"/>
        <v>0.21851986388582814</v>
      </c>
      <c r="AT73" s="48">
        <f t="shared" si="52"/>
        <v>0.21197887054914705</v>
      </c>
      <c r="AU73" s="385">
        <f t="shared" si="53"/>
        <v>0.70000000000000062</v>
      </c>
      <c r="AV73" s="48">
        <f t="shared" si="54"/>
        <v>0.84395668289846648</v>
      </c>
      <c r="AW73" s="48">
        <f t="shared" si="55"/>
        <v>0.83735654926790659</v>
      </c>
      <c r="AX73" s="385">
        <f t="shared" si="56"/>
        <v>0.70000000000000062</v>
      </c>
      <c r="AY73" s="49">
        <f t="shared" si="57"/>
        <v>242007.13761625905</v>
      </c>
      <c r="AZ73" s="49">
        <f t="shared" si="58"/>
        <v>226015.04565217393</v>
      </c>
      <c r="BA73" s="182">
        <f t="shared" si="59"/>
        <v>15992</v>
      </c>
      <c r="BB73" s="49">
        <v>0</v>
      </c>
    </row>
    <row r="74" spans="2:54" s="9" customFormat="1" ht="13.15" customHeight="1">
      <c r="B74" s="470"/>
      <c r="C74" s="480"/>
      <c r="D74" s="439"/>
      <c r="E74" s="437"/>
      <c r="F74" s="44" t="s">
        <v>98</v>
      </c>
      <c r="G74" s="70">
        <v>1232498</v>
      </c>
      <c r="H74" s="59">
        <f>IFERROR(G74/D72,"-")</f>
        <v>3.1467918883360681E-2</v>
      </c>
      <c r="I74" s="70">
        <v>23</v>
      </c>
      <c r="J74" s="59">
        <f>IFERROR(I74/E72,"-")</f>
        <v>0.37096774193548387</v>
      </c>
      <c r="K74" s="167">
        <f t="shared" si="35"/>
        <v>53586.869565217392</v>
      </c>
      <c r="M74" s="467"/>
      <c r="N74" s="468"/>
      <c r="O74" s="469"/>
      <c r="P74" s="469"/>
      <c r="Q74" s="372" t="s">
        <v>98</v>
      </c>
      <c r="R74" s="235">
        <v>373707</v>
      </c>
      <c r="S74" s="259">
        <v>5.1314502714523424E-3</v>
      </c>
      <c r="T74" s="235">
        <v>20</v>
      </c>
      <c r="U74" s="259">
        <v>0.39215686274509803</v>
      </c>
      <c r="V74" s="235">
        <v>18685.349999999999</v>
      </c>
      <c r="X74" s="33" t="s">
        <v>48</v>
      </c>
      <c r="Y74" s="128">
        <f t="shared" si="36"/>
        <v>0.13414476417300711</v>
      </c>
      <c r="Z74" s="128">
        <f t="shared" si="37"/>
        <v>0.27236316310444697</v>
      </c>
      <c r="AA74" s="128">
        <f t="shared" si="38"/>
        <v>0.875</v>
      </c>
      <c r="AB74" s="128">
        <f t="shared" si="39"/>
        <v>0.8</v>
      </c>
      <c r="AC74" s="129">
        <f t="shared" si="40"/>
        <v>183133.85714285713</v>
      </c>
      <c r="AD74" s="129">
        <f t="shared" si="41"/>
        <v>148585</v>
      </c>
      <c r="AE74" s="141"/>
      <c r="AF74" s="257" t="str">
        <f t="shared" si="42"/>
        <v>堺市堺区</v>
      </c>
      <c r="AG74" s="48">
        <f t="shared" si="32"/>
        <v>0.1233033883043471</v>
      </c>
      <c r="AH74" s="48">
        <f t="shared" si="43"/>
        <v>0.22398969833345053</v>
      </c>
      <c r="AI74" s="258">
        <f t="shared" si="44"/>
        <v>-10.100000000000001</v>
      </c>
      <c r="AJ74" s="38" t="str">
        <f t="shared" si="45"/>
        <v>島本町</v>
      </c>
      <c r="AK74" s="48">
        <f t="shared" si="33"/>
        <v>0.75510204081632648</v>
      </c>
      <c r="AL74" s="48">
        <f t="shared" si="46"/>
        <v>0.8</v>
      </c>
      <c r="AM74" s="258">
        <f t="shared" si="47"/>
        <v>-4.5000000000000036</v>
      </c>
      <c r="AN74" s="38" t="str">
        <f t="shared" si="48"/>
        <v>交野市</v>
      </c>
      <c r="AO74" s="49">
        <f t="shared" si="34"/>
        <v>108953.74193548386</v>
      </c>
      <c r="AP74" s="49">
        <f t="shared" si="49"/>
        <v>275150.40909090912</v>
      </c>
      <c r="AQ74" s="49">
        <f t="shared" si="50"/>
        <v>-166196</v>
      </c>
      <c r="AR74" s="141"/>
      <c r="AS74" s="48">
        <f t="shared" si="51"/>
        <v>0.21851986388582814</v>
      </c>
      <c r="AT74" s="48">
        <f t="shared" si="52"/>
        <v>0.21197887054914705</v>
      </c>
      <c r="AU74" s="385">
        <f t="shared" si="53"/>
        <v>0.70000000000000062</v>
      </c>
      <c r="AV74" s="48">
        <f t="shared" si="54"/>
        <v>0.84395668289846648</v>
      </c>
      <c r="AW74" s="48">
        <f t="shared" si="55"/>
        <v>0.83735654926790659</v>
      </c>
      <c r="AX74" s="385">
        <f t="shared" si="56"/>
        <v>0.70000000000000062</v>
      </c>
      <c r="AY74" s="49">
        <f t="shared" si="57"/>
        <v>242007.13761625905</v>
      </c>
      <c r="AZ74" s="49">
        <f t="shared" si="58"/>
        <v>226015.04565217393</v>
      </c>
      <c r="BA74" s="182">
        <f t="shared" si="59"/>
        <v>15992</v>
      </c>
      <c r="BB74" s="49">
        <v>0</v>
      </c>
    </row>
    <row r="75" spans="2:54" s="9" customFormat="1" ht="13.15" customHeight="1">
      <c r="B75" s="470"/>
      <c r="C75" s="480"/>
      <c r="D75" s="439"/>
      <c r="E75" s="437"/>
      <c r="F75" s="44" t="s">
        <v>99</v>
      </c>
      <c r="G75" s="70">
        <v>47693</v>
      </c>
      <c r="H75" s="59">
        <f>IFERROR(G75/D72,"-")</f>
        <v>1.2176891607971138E-3</v>
      </c>
      <c r="I75" s="70">
        <v>4</v>
      </c>
      <c r="J75" s="59">
        <f>IFERROR(I75/E72,"-")</f>
        <v>6.4516129032258063E-2</v>
      </c>
      <c r="K75" s="167">
        <f t="shared" si="35"/>
        <v>11923.25</v>
      </c>
      <c r="M75" s="467"/>
      <c r="N75" s="468"/>
      <c r="O75" s="469"/>
      <c r="P75" s="469"/>
      <c r="Q75" s="372" t="s">
        <v>99</v>
      </c>
      <c r="R75" s="235">
        <v>95748</v>
      </c>
      <c r="S75" s="259">
        <v>1.3147361451378188E-3</v>
      </c>
      <c r="T75" s="235">
        <v>7</v>
      </c>
      <c r="U75" s="259">
        <v>0.13725490196078433</v>
      </c>
      <c r="V75" s="235">
        <v>13678.285714285714</v>
      </c>
      <c r="X75" s="33" t="s">
        <v>26</v>
      </c>
      <c r="Y75" s="128">
        <f t="shared" si="36"/>
        <v>0.24485897522890696</v>
      </c>
      <c r="Z75" s="128">
        <f t="shared" si="37"/>
        <v>0.40965424878908951</v>
      </c>
      <c r="AA75" s="128">
        <f t="shared" si="38"/>
        <v>0.88888888888888884</v>
      </c>
      <c r="AB75" s="128">
        <f t="shared" si="39"/>
        <v>1</v>
      </c>
      <c r="AC75" s="129">
        <f t="shared" si="40"/>
        <v>297707.5</v>
      </c>
      <c r="AD75" s="129">
        <f t="shared" si="41"/>
        <v>305882</v>
      </c>
      <c r="AE75" s="141"/>
      <c r="AF75" s="257" t="str">
        <f t="shared" si="42"/>
        <v>交野市</v>
      </c>
      <c r="AG75" s="48">
        <f t="shared" si="32"/>
        <v>0.12018062857777234</v>
      </c>
      <c r="AH75" s="48">
        <f t="shared" si="43"/>
        <v>0.29521409854565833</v>
      </c>
      <c r="AI75" s="258">
        <f t="shared" si="44"/>
        <v>-17.5</v>
      </c>
      <c r="AJ75" s="38" t="str">
        <f t="shared" si="45"/>
        <v>阪南市</v>
      </c>
      <c r="AK75" s="48">
        <f t="shared" si="33"/>
        <v>0.71739130434782605</v>
      </c>
      <c r="AL75" s="48">
        <f t="shared" si="46"/>
        <v>0.85365853658536583</v>
      </c>
      <c r="AM75" s="258">
        <f t="shared" si="47"/>
        <v>-13.700000000000001</v>
      </c>
      <c r="AN75" s="38" t="str">
        <f t="shared" si="48"/>
        <v>西淀川区</v>
      </c>
      <c r="AO75" s="49">
        <f t="shared" si="34"/>
        <v>108642.73648648648</v>
      </c>
      <c r="AP75" s="49">
        <f t="shared" si="49"/>
        <v>270130.08888888889</v>
      </c>
      <c r="AQ75" s="49">
        <f t="shared" si="50"/>
        <v>-161487</v>
      </c>
      <c r="AR75" s="141"/>
      <c r="AS75" s="48">
        <f t="shared" si="51"/>
        <v>0.21851986388582814</v>
      </c>
      <c r="AT75" s="48">
        <f t="shared" si="52"/>
        <v>0.21197887054914705</v>
      </c>
      <c r="AU75" s="385">
        <f t="shared" si="53"/>
        <v>0.70000000000000062</v>
      </c>
      <c r="AV75" s="48">
        <f t="shared" si="54"/>
        <v>0.84395668289846648</v>
      </c>
      <c r="AW75" s="48">
        <f t="shared" si="55"/>
        <v>0.83735654926790659</v>
      </c>
      <c r="AX75" s="385">
        <f t="shared" si="56"/>
        <v>0.70000000000000062</v>
      </c>
      <c r="AY75" s="49">
        <f t="shared" si="57"/>
        <v>242007.13761625905</v>
      </c>
      <c r="AZ75" s="49">
        <f t="shared" si="58"/>
        <v>226015.04565217393</v>
      </c>
      <c r="BA75" s="182">
        <f t="shared" si="59"/>
        <v>15992</v>
      </c>
      <c r="BB75" s="49">
        <v>0</v>
      </c>
    </row>
    <row r="76" spans="2:54" s="9" customFormat="1" ht="13.15" customHeight="1">
      <c r="B76" s="470"/>
      <c r="C76" s="480"/>
      <c r="D76" s="439"/>
      <c r="E76" s="437"/>
      <c r="F76" s="44" t="s">
        <v>100</v>
      </c>
      <c r="G76" s="70">
        <v>459510</v>
      </c>
      <c r="H76" s="59">
        <f>IFERROR(G76/D72,"-")</f>
        <v>1.1732127278172515E-2</v>
      </c>
      <c r="I76" s="70">
        <v>18</v>
      </c>
      <c r="J76" s="59">
        <f>IFERROR(I76/E72,"-")</f>
        <v>0.29032258064516131</v>
      </c>
      <c r="K76" s="167">
        <f t="shared" si="35"/>
        <v>25528.333333333332</v>
      </c>
      <c r="M76" s="467"/>
      <c r="N76" s="468"/>
      <c r="O76" s="469"/>
      <c r="P76" s="469"/>
      <c r="Q76" s="372" t="s">
        <v>100</v>
      </c>
      <c r="R76" s="235">
        <v>3935281</v>
      </c>
      <c r="S76" s="259">
        <v>5.403618009748612E-2</v>
      </c>
      <c r="T76" s="235">
        <v>19</v>
      </c>
      <c r="U76" s="259">
        <v>0.37254901960784315</v>
      </c>
      <c r="V76" s="235">
        <v>207120.05263157896</v>
      </c>
      <c r="X76" s="33" t="s">
        <v>27</v>
      </c>
      <c r="Y76" s="128">
        <f t="shared" si="36"/>
        <v>0.33344647736230387</v>
      </c>
      <c r="Z76" s="128">
        <f t="shared" si="37"/>
        <v>0.36093646117089978</v>
      </c>
      <c r="AA76" s="128">
        <f t="shared" si="38"/>
        <v>0.84615384615384615</v>
      </c>
      <c r="AB76" s="128">
        <f t="shared" si="39"/>
        <v>0.86956521739130432</v>
      </c>
      <c r="AC76" s="129">
        <f t="shared" si="40"/>
        <v>255727.68181818182</v>
      </c>
      <c r="AD76" s="129">
        <f t="shared" si="41"/>
        <v>326544.45</v>
      </c>
      <c r="AE76" s="141"/>
      <c r="AF76" s="257" t="str">
        <f t="shared" si="42"/>
        <v>中央区</v>
      </c>
      <c r="AG76" s="48">
        <f t="shared" si="32"/>
        <v>0.11089277207662644</v>
      </c>
      <c r="AH76" s="48">
        <f t="shared" si="43"/>
        <v>0.20805676778818166</v>
      </c>
      <c r="AI76" s="258">
        <f t="shared" si="44"/>
        <v>-9.6999999999999993</v>
      </c>
      <c r="AJ76" s="38" t="str">
        <f t="shared" si="45"/>
        <v>泉南市</v>
      </c>
      <c r="AK76" s="48">
        <f t="shared" si="33"/>
        <v>0.7142857142857143</v>
      </c>
      <c r="AL76" s="48">
        <f t="shared" si="46"/>
        <v>0.72580645161290325</v>
      </c>
      <c r="AM76" s="258">
        <f t="shared" si="47"/>
        <v>-1.2000000000000011</v>
      </c>
      <c r="AN76" s="38" t="str">
        <f t="shared" si="48"/>
        <v>堺市堺区</v>
      </c>
      <c r="AO76" s="49">
        <f t="shared" si="34"/>
        <v>75842.333333333328</v>
      </c>
      <c r="AP76" s="49">
        <f t="shared" si="49"/>
        <v>159267.875</v>
      </c>
      <c r="AQ76" s="49">
        <f t="shared" si="50"/>
        <v>-83426</v>
      </c>
      <c r="AR76" s="141"/>
      <c r="AS76" s="48">
        <f t="shared" si="51"/>
        <v>0.21851986388582814</v>
      </c>
      <c r="AT76" s="48">
        <f t="shared" si="52"/>
        <v>0.21197887054914705</v>
      </c>
      <c r="AU76" s="385">
        <f t="shared" si="53"/>
        <v>0.70000000000000062</v>
      </c>
      <c r="AV76" s="48">
        <f t="shared" si="54"/>
        <v>0.84395668289846648</v>
      </c>
      <c r="AW76" s="48">
        <f t="shared" si="55"/>
        <v>0.83735654926790659</v>
      </c>
      <c r="AX76" s="385">
        <f t="shared" si="56"/>
        <v>0.70000000000000062</v>
      </c>
      <c r="AY76" s="49">
        <f t="shared" si="57"/>
        <v>242007.13761625905</v>
      </c>
      <c r="AZ76" s="49">
        <f t="shared" si="58"/>
        <v>226015.04565217393</v>
      </c>
      <c r="BA76" s="182">
        <f t="shared" si="59"/>
        <v>15992</v>
      </c>
      <c r="BB76" s="49">
        <v>0</v>
      </c>
    </row>
    <row r="77" spans="2:54" s="9" customFormat="1" ht="13.15" customHeight="1">
      <c r="B77" s="470"/>
      <c r="C77" s="480"/>
      <c r="D77" s="439"/>
      <c r="E77" s="437"/>
      <c r="F77" s="44" t="s">
        <v>101</v>
      </c>
      <c r="G77" s="70">
        <v>1105269</v>
      </c>
      <c r="H77" s="59">
        <f>IFERROR(G77/D72,"-")</f>
        <v>2.8219530771078881E-2</v>
      </c>
      <c r="I77" s="70">
        <v>31</v>
      </c>
      <c r="J77" s="59">
        <f>IFERROR(I77/E72,"-")</f>
        <v>0.5</v>
      </c>
      <c r="K77" s="167">
        <f t="shared" si="35"/>
        <v>35653.838709677417</v>
      </c>
      <c r="M77" s="467"/>
      <c r="N77" s="468"/>
      <c r="O77" s="469"/>
      <c r="P77" s="469"/>
      <c r="Q77" s="372" t="s">
        <v>101</v>
      </c>
      <c r="R77" s="235">
        <v>1802776</v>
      </c>
      <c r="S77" s="259">
        <v>2.4754300547133897E-2</v>
      </c>
      <c r="T77" s="235">
        <v>26</v>
      </c>
      <c r="U77" s="259">
        <v>0.50980392156862742</v>
      </c>
      <c r="V77" s="235">
        <v>69337.538461538468</v>
      </c>
      <c r="X77" s="33" t="s">
        <v>28</v>
      </c>
      <c r="Y77" s="128">
        <f t="shared" si="36"/>
        <v>0.22768419913687901</v>
      </c>
      <c r="Z77" s="128">
        <f t="shared" si="37"/>
        <v>0.11684206109041399</v>
      </c>
      <c r="AA77" s="128">
        <f t="shared" si="38"/>
        <v>0.94117647058823528</v>
      </c>
      <c r="AB77" s="128">
        <f t="shared" si="39"/>
        <v>0.82352941176470584</v>
      </c>
      <c r="AC77" s="129">
        <f t="shared" si="40"/>
        <v>264352.3125</v>
      </c>
      <c r="AD77" s="129">
        <f t="shared" si="41"/>
        <v>35798.571428571428</v>
      </c>
      <c r="AE77" s="141"/>
      <c r="AF77" s="257" t="str">
        <f t="shared" si="42"/>
        <v>豊能町</v>
      </c>
      <c r="AG77" s="48">
        <f t="shared" si="32"/>
        <v>6.1017428870902363E-2</v>
      </c>
      <c r="AH77" s="48">
        <f t="shared" si="43"/>
        <v>8.8457605971664618E-2</v>
      </c>
      <c r="AI77" s="258">
        <f t="shared" si="44"/>
        <v>-2.6999999999999997</v>
      </c>
      <c r="AJ77" s="38" t="str">
        <f t="shared" si="45"/>
        <v>能勢町</v>
      </c>
      <c r="AK77" s="48">
        <f t="shared" si="33"/>
        <v>0.65384615384615385</v>
      </c>
      <c r="AL77" s="48">
        <f t="shared" si="46"/>
        <v>0.6</v>
      </c>
      <c r="AM77" s="258">
        <f t="shared" si="47"/>
        <v>5.4000000000000048</v>
      </c>
      <c r="AN77" s="38" t="str">
        <f t="shared" si="48"/>
        <v>豊能町</v>
      </c>
      <c r="AO77" s="49">
        <f t="shared" si="34"/>
        <v>65393.666666666664</v>
      </c>
      <c r="AP77" s="49">
        <f t="shared" si="49"/>
        <v>68257.793103448275</v>
      </c>
      <c r="AQ77" s="49">
        <f t="shared" si="50"/>
        <v>-2864</v>
      </c>
      <c r="AR77" s="141"/>
      <c r="AS77" s="48">
        <f t="shared" si="51"/>
        <v>0.21851986388582814</v>
      </c>
      <c r="AT77" s="48">
        <f t="shared" si="52"/>
        <v>0.21197887054914705</v>
      </c>
      <c r="AU77" s="385">
        <f t="shared" si="53"/>
        <v>0.70000000000000062</v>
      </c>
      <c r="AV77" s="48">
        <f t="shared" si="54"/>
        <v>0.84395668289846648</v>
      </c>
      <c r="AW77" s="48">
        <f t="shared" si="55"/>
        <v>0.83735654926790659</v>
      </c>
      <c r="AX77" s="385">
        <f t="shared" si="56"/>
        <v>0.70000000000000062</v>
      </c>
      <c r="AY77" s="49">
        <f t="shared" si="57"/>
        <v>242007.13761625905</v>
      </c>
      <c r="AZ77" s="49">
        <f t="shared" si="58"/>
        <v>226015.04565217393</v>
      </c>
      <c r="BA77" s="182">
        <f t="shared" si="59"/>
        <v>15992</v>
      </c>
      <c r="BB77" s="49">
        <v>9999</v>
      </c>
    </row>
    <row r="78" spans="2:54" s="9" customFormat="1" ht="13.15" customHeight="1">
      <c r="B78" s="470"/>
      <c r="C78" s="480"/>
      <c r="D78" s="439"/>
      <c r="E78" s="437"/>
      <c r="F78" s="44" t="s">
        <v>102</v>
      </c>
      <c r="G78" s="70">
        <v>4507593</v>
      </c>
      <c r="H78" s="59">
        <f>IFERROR(G78/D72,"-")</f>
        <v>0.11508705968139861</v>
      </c>
      <c r="I78" s="70">
        <v>13</v>
      </c>
      <c r="J78" s="59">
        <f>IFERROR(I78/E72,"-")</f>
        <v>0.20967741935483872</v>
      </c>
      <c r="K78" s="167">
        <f t="shared" si="35"/>
        <v>346737.92307692306</v>
      </c>
      <c r="M78" s="467"/>
      <c r="N78" s="468"/>
      <c r="O78" s="469"/>
      <c r="P78" s="469"/>
      <c r="Q78" s="372" t="s">
        <v>102</v>
      </c>
      <c r="R78" s="235">
        <v>3932696</v>
      </c>
      <c r="S78" s="259">
        <v>5.4000684912885066E-2</v>
      </c>
      <c r="T78" s="235">
        <v>14</v>
      </c>
      <c r="U78" s="259">
        <v>0.27450980392156865</v>
      </c>
      <c r="V78" s="235">
        <v>280906.85714285716</v>
      </c>
    </row>
    <row r="79" spans="2:54" s="9" customFormat="1" ht="13.15" customHeight="1">
      <c r="B79" s="470"/>
      <c r="C79" s="480"/>
      <c r="D79" s="439"/>
      <c r="E79" s="437"/>
      <c r="F79" s="44" t="s">
        <v>112</v>
      </c>
      <c r="G79" s="70">
        <v>0</v>
      </c>
      <c r="H79" s="59">
        <f>IFERROR(G79/D72,"-")</f>
        <v>0</v>
      </c>
      <c r="I79" s="70">
        <v>0</v>
      </c>
      <c r="J79" s="59">
        <f>IFERROR(I79/E72,"-")</f>
        <v>0</v>
      </c>
      <c r="K79" s="167" t="str">
        <f t="shared" si="35"/>
        <v>-</v>
      </c>
      <c r="M79" s="467"/>
      <c r="N79" s="468"/>
      <c r="O79" s="469"/>
      <c r="P79" s="469"/>
      <c r="Q79" s="372" t="s">
        <v>112</v>
      </c>
      <c r="R79" s="235">
        <v>0</v>
      </c>
      <c r="S79" s="259">
        <v>0</v>
      </c>
      <c r="T79" s="235">
        <v>0</v>
      </c>
      <c r="U79" s="259">
        <v>0</v>
      </c>
      <c r="V79" s="235" t="s">
        <v>418</v>
      </c>
    </row>
    <row r="80" spans="2:54" s="9" customFormat="1" ht="13.15" customHeight="1">
      <c r="B80" s="470"/>
      <c r="C80" s="480"/>
      <c r="D80" s="439"/>
      <c r="E80" s="437"/>
      <c r="F80" s="44" t="s">
        <v>103</v>
      </c>
      <c r="G80" s="70">
        <v>19897</v>
      </c>
      <c r="H80" s="59">
        <f>IFERROR(G80/D72,"-")</f>
        <v>5.0800665155012622E-4</v>
      </c>
      <c r="I80" s="70">
        <v>2</v>
      </c>
      <c r="J80" s="59">
        <f>IFERROR(I80/E72,"-")</f>
        <v>3.2258064516129031E-2</v>
      </c>
      <c r="K80" s="167">
        <f t="shared" si="35"/>
        <v>9948.5</v>
      </c>
      <c r="M80" s="467"/>
      <c r="N80" s="468"/>
      <c r="O80" s="469"/>
      <c r="P80" s="469"/>
      <c r="Q80" s="372" t="s">
        <v>103</v>
      </c>
      <c r="R80" s="235">
        <v>3003</v>
      </c>
      <c r="S80" s="259">
        <v>4.1234831472708256E-5</v>
      </c>
      <c r="T80" s="235">
        <v>1</v>
      </c>
      <c r="U80" s="259">
        <v>1.9607843137254902E-2</v>
      </c>
      <c r="V80" s="235">
        <v>3003</v>
      </c>
    </row>
    <row r="81" spans="2:22" s="9" customFormat="1" ht="13.15" customHeight="1">
      <c r="B81" s="470"/>
      <c r="C81" s="480"/>
      <c r="D81" s="439"/>
      <c r="E81" s="437"/>
      <c r="F81" s="44" t="s">
        <v>104</v>
      </c>
      <c r="G81" s="70">
        <v>22466</v>
      </c>
      <c r="H81" s="59">
        <f>IFERROR(G81/D72,"-")</f>
        <v>5.7359790087576701E-4</v>
      </c>
      <c r="I81" s="70">
        <v>5</v>
      </c>
      <c r="J81" s="59">
        <f>IFERROR(I81/E72,"-")</f>
        <v>8.0645161290322578E-2</v>
      </c>
      <c r="K81" s="167">
        <f t="shared" si="35"/>
        <v>4493.2</v>
      </c>
      <c r="M81" s="467"/>
      <c r="N81" s="468"/>
      <c r="O81" s="469"/>
      <c r="P81" s="469"/>
      <c r="Q81" s="372" t="s">
        <v>104</v>
      </c>
      <c r="R81" s="235">
        <v>506945</v>
      </c>
      <c r="S81" s="259">
        <v>6.9609695773999621E-3</v>
      </c>
      <c r="T81" s="235">
        <v>3</v>
      </c>
      <c r="U81" s="259">
        <v>5.8823529411764705E-2</v>
      </c>
      <c r="V81" s="235">
        <v>168981.66666666666</v>
      </c>
    </row>
    <row r="82" spans="2:22" s="9" customFormat="1" ht="13.15" customHeight="1">
      <c r="B82" s="470"/>
      <c r="C82" s="480"/>
      <c r="D82" s="439"/>
      <c r="E82" s="437"/>
      <c r="F82" s="44" t="s">
        <v>105</v>
      </c>
      <c r="G82" s="70">
        <v>8880</v>
      </c>
      <c r="H82" s="59">
        <f>IFERROR(G82/D72,"-")</f>
        <v>2.26722574547174E-4</v>
      </c>
      <c r="I82" s="70">
        <v>1</v>
      </c>
      <c r="J82" s="59">
        <f>IFERROR(I82/E72,"-")</f>
        <v>1.6129032258064516E-2</v>
      </c>
      <c r="K82" s="167">
        <f t="shared" si="35"/>
        <v>8880</v>
      </c>
      <c r="M82" s="467"/>
      <c r="N82" s="468"/>
      <c r="O82" s="469"/>
      <c r="P82" s="469"/>
      <c r="Q82" s="372" t="s">
        <v>105</v>
      </c>
      <c r="R82" s="235">
        <v>468684</v>
      </c>
      <c r="S82" s="259">
        <v>6.4355996516665985E-3</v>
      </c>
      <c r="T82" s="235">
        <v>2</v>
      </c>
      <c r="U82" s="259">
        <v>3.9215686274509803E-2</v>
      </c>
      <c r="V82" s="235">
        <v>234342</v>
      </c>
    </row>
    <row r="83" spans="2:22" s="9" customFormat="1" ht="13.15" customHeight="1">
      <c r="B83" s="470"/>
      <c r="C83" s="480"/>
      <c r="D83" s="439"/>
      <c r="E83" s="437"/>
      <c r="F83" s="44" t="s">
        <v>106</v>
      </c>
      <c r="G83" s="70">
        <v>0</v>
      </c>
      <c r="H83" s="59">
        <f>IFERROR(G83/D72,"-")</f>
        <v>0</v>
      </c>
      <c r="I83" s="70">
        <v>0</v>
      </c>
      <c r="J83" s="59">
        <f>IFERROR(I83/E72,"-")</f>
        <v>0</v>
      </c>
      <c r="K83" s="167" t="str">
        <f t="shared" si="35"/>
        <v>-</v>
      </c>
      <c r="M83" s="467"/>
      <c r="N83" s="468"/>
      <c r="O83" s="469"/>
      <c r="P83" s="469"/>
      <c r="Q83" s="372" t="s">
        <v>106</v>
      </c>
      <c r="R83" s="235">
        <v>1319955</v>
      </c>
      <c r="S83" s="259">
        <v>1.8124582742776764E-2</v>
      </c>
      <c r="T83" s="235">
        <v>3</v>
      </c>
      <c r="U83" s="259">
        <v>5.8823529411764705E-2</v>
      </c>
      <c r="V83" s="235">
        <v>439985</v>
      </c>
    </row>
    <row r="84" spans="2:22" s="9" customFormat="1" ht="13.15" customHeight="1">
      <c r="B84" s="470"/>
      <c r="C84" s="480"/>
      <c r="D84" s="439"/>
      <c r="E84" s="437"/>
      <c r="F84" s="44" t="s">
        <v>107</v>
      </c>
      <c r="G84" s="70">
        <v>348399</v>
      </c>
      <c r="H84" s="59">
        <f>IFERROR(G84/D72,"-")</f>
        <v>8.8952610641509985E-3</v>
      </c>
      <c r="I84" s="70">
        <v>11</v>
      </c>
      <c r="J84" s="59">
        <f>IFERROR(I84/E72,"-")</f>
        <v>0.17741935483870969</v>
      </c>
      <c r="K84" s="167">
        <f t="shared" si="35"/>
        <v>31672.636363636364</v>
      </c>
      <c r="M84" s="467"/>
      <c r="N84" s="468"/>
      <c r="O84" s="469"/>
      <c r="P84" s="469"/>
      <c r="Q84" s="372" t="s">
        <v>107</v>
      </c>
      <c r="R84" s="235">
        <v>308865</v>
      </c>
      <c r="S84" s="259">
        <v>4.2410909832893886E-3</v>
      </c>
      <c r="T84" s="235">
        <v>7</v>
      </c>
      <c r="U84" s="259">
        <v>0.13725490196078433</v>
      </c>
      <c r="V84" s="235">
        <v>44123.571428571428</v>
      </c>
    </row>
    <row r="85" spans="2:22" s="9" customFormat="1" ht="13.15" customHeight="1">
      <c r="B85" s="470"/>
      <c r="C85" s="480"/>
      <c r="D85" s="439"/>
      <c r="E85" s="437"/>
      <c r="F85" s="44" t="s">
        <v>108</v>
      </c>
      <c r="G85" s="70">
        <v>362296</v>
      </c>
      <c r="H85" s="59">
        <f>IFERROR(G85/D72,"-")</f>
        <v>9.2500767869530352E-3</v>
      </c>
      <c r="I85" s="70">
        <v>12</v>
      </c>
      <c r="J85" s="59">
        <f>IFERROR(I85/E72,"-")</f>
        <v>0.19354838709677419</v>
      </c>
      <c r="K85" s="167">
        <f t="shared" si="35"/>
        <v>30191.333333333332</v>
      </c>
      <c r="M85" s="467"/>
      <c r="N85" s="468"/>
      <c r="O85" s="469"/>
      <c r="P85" s="469"/>
      <c r="Q85" s="372" t="s">
        <v>108</v>
      </c>
      <c r="R85" s="235">
        <v>1282910</v>
      </c>
      <c r="S85" s="259">
        <v>1.7615909971579136E-2</v>
      </c>
      <c r="T85" s="235">
        <v>6</v>
      </c>
      <c r="U85" s="259">
        <v>0.11764705882352941</v>
      </c>
      <c r="V85" s="235">
        <v>213818.33333333334</v>
      </c>
    </row>
    <row r="86" spans="2:22" s="9" customFormat="1" ht="13.15" customHeight="1">
      <c r="B86" s="470"/>
      <c r="C86" s="480"/>
      <c r="D86" s="439"/>
      <c r="E86" s="437"/>
      <c r="F86" s="44" t="s">
        <v>109</v>
      </c>
      <c r="G86" s="70">
        <v>42184</v>
      </c>
      <c r="H86" s="59">
        <f>IFERROR(G86/D72,"-")</f>
        <v>1.0770343563849085E-3</v>
      </c>
      <c r="I86" s="70">
        <v>4</v>
      </c>
      <c r="J86" s="59">
        <f>IFERROR(I86/E72,"-")</f>
        <v>6.4516129032258063E-2</v>
      </c>
      <c r="K86" s="167">
        <f t="shared" si="35"/>
        <v>10546</v>
      </c>
      <c r="M86" s="467"/>
      <c r="N86" s="468"/>
      <c r="O86" s="469"/>
      <c r="P86" s="469"/>
      <c r="Q86" s="372" t="s">
        <v>109</v>
      </c>
      <c r="R86" s="235">
        <v>36125</v>
      </c>
      <c r="S86" s="259">
        <v>4.9604005559493361E-4</v>
      </c>
      <c r="T86" s="235">
        <v>3</v>
      </c>
      <c r="U86" s="259">
        <v>5.8823529411764705E-2</v>
      </c>
      <c r="V86" s="235">
        <v>12041.666666666666</v>
      </c>
    </row>
    <row r="87" spans="2:22" s="9" customFormat="1" ht="13.15" customHeight="1">
      <c r="B87" s="470"/>
      <c r="C87" s="480"/>
      <c r="D87" s="439"/>
      <c r="E87" s="437"/>
      <c r="F87" s="45" t="s">
        <v>110</v>
      </c>
      <c r="G87" s="71">
        <v>32994</v>
      </c>
      <c r="H87" s="60">
        <f>IFERROR(G87/D72,"-")</f>
        <v>8.4239691718574991E-4</v>
      </c>
      <c r="I87" s="71">
        <v>8</v>
      </c>
      <c r="J87" s="60">
        <f>IFERROR(I87/E72,"-")</f>
        <v>0.12903225806451613</v>
      </c>
      <c r="K87" s="168">
        <f t="shared" si="35"/>
        <v>4124.25</v>
      </c>
      <c r="M87" s="467"/>
      <c r="N87" s="468"/>
      <c r="O87" s="469"/>
      <c r="P87" s="469"/>
      <c r="Q87" s="372" t="s">
        <v>110</v>
      </c>
      <c r="R87" s="235">
        <v>287440</v>
      </c>
      <c r="S87" s="259">
        <v>3.9468997530853348E-3</v>
      </c>
      <c r="T87" s="235">
        <v>5</v>
      </c>
      <c r="U87" s="259">
        <v>9.8039215686274508E-2</v>
      </c>
      <c r="V87" s="235">
        <v>57488</v>
      </c>
    </row>
    <row r="88" spans="2:22" s="9" customFormat="1" ht="13.15" customHeight="1">
      <c r="B88" s="431"/>
      <c r="C88" s="481"/>
      <c r="D88" s="440"/>
      <c r="E88" s="438"/>
      <c r="F88" s="46" t="s">
        <v>64</v>
      </c>
      <c r="G88" s="67">
        <f>SUM(G72:G87)</f>
        <v>9326804</v>
      </c>
      <c r="H88" s="60">
        <f>IFERROR(G88/D72,"-")</f>
        <v>0.23813029450190099</v>
      </c>
      <c r="I88" s="71">
        <v>55</v>
      </c>
      <c r="J88" s="60">
        <f>IFERROR(I88/E72,"-")</f>
        <v>0.88709677419354838</v>
      </c>
      <c r="K88" s="168">
        <f t="shared" si="35"/>
        <v>169578.25454545455</v>
      </c>
      <c r="M88" s="467"/>
      <c r="N88" s="468"/>
      <c r="O88" s="469"/>
      <c r="P88" s="469"/>
      <c r="Q88" s="46" t="s">
        <v>64</v>
      </c>
      <c r="R88" s="235">
        <v>16366449</v>
      </c>
      <c r="S88" s="259">
        <v>0.22473119091630853</v>
      </c>
      <c r="T88" s="235">
        <v>44</v>
      </c>
      <c r="U88" s="259">
        <v>0.86274509803921573</v>
      </c>
      <c r="V88" s="235">
        <v>371964.75</v>
      </c>
    </row>
    <row r="89" spans="2:22" s="9" customFormat="1" ht="13.15" customHeight="1">
      <c r="B89" s="430">
        <v>6</v>
      </c>
      <c r="C89" s="479" t="s">
        <v>80</v>
      </c>
      <c r="D89" s="436">
        <v>144598360</v>
      </c>
      <c r="E89" s="436">
        <v>142</v>
      </c>
      <c r="F89" s="42" t="s">
        <v>96</v>
      </c>
      <c r="G89" s="69">
        <v>3238717</v>
      </c>
      <c r="H89" s="58">
        <f>IFERROR(G89/D89,"-")</f>
        <v>2.2398020281834456E-2</v>
      </c>
      <c r="I89" s="69">
        <v>38</v>
      </c>
      <c r="J89" s="58">
        <f>IFERROR(I89/E89,"-")</f>
        <v>0.26760563380281688</v>
      </c>
      <c r="K89" s="166">
        <f t="shared" si="35"/>
        <v>85229.394736842107</v>
      </c>
      <c r="M89" s="467">
        <v>6</v>
      </c>
      <c r="N89" s="468" t="s">
        <v>80</v>
      </c>
      <c r="O89" s="469">
        <v>145771690</v>
      </c>
      <c r="P89" s="469">
        <v>156</v>
      </c>
      <c r="Q89" s="372" t="s">
        <v>96</v>
      </c>
      <c r="R89" s="235">
        <v>948373</v>
      </c>
      <c r="S89" s="259">
        <v>6.5058791593895909E-3</v>
      </c>
      <c r="T89" s="235">
        <v>45</v>
      </c>
      <c r="U89" s="259">
        <v>0.28846153846153844</v>
      </c>
      <c r="V89" s="235">
        <v>21074.955555555556</v>
      </c>
    </row>
    <row r="90" spans="2:22" s="9" customFormat="1" ht="13.15" customHeight="1">
      <c r="B90" s="470"/>
      <c r="C90" s="480"/>
      <c r="D90" s="439"/>
      <c r="E90" s="437"/>
      <c r="F90" s="43" t="s">
        <v>97</v>
      </c>
      <c r="G90" s="70">
        <v>1484196</v>
      </c>
      <c r="H90" s="59">
        <f>IFERROR(G90/D89,"-")</f>
        <v>1.0264265791119623E-2</v>
      </c>
      <c r="I90" s="70">
        <v>41</v>
      </c>
      <c r="J90" s="59">
        <f>IFERROR(I90/E89,"-")</f>
        <v>0.28873239436619719</v>
      </c>
      <c r="K90" s="167">
        <f t="shared" si="35"/>
        <v>36199.902439024387</v>
      </c>
      <c r="M90" s="467"/>
      <c r="N90" s="468"/>
      <c r="O90" s="469"/>
      <c r="P90" s="469"/>
      <c r="Q90" s="372" t="s">
        <v>97</v>
      </c>
      <c r="R90" s="235">
        <v>5813999</v>
      </c>
      <c r="S90" s="259">
        <v>3.9884280685776506E-2</v>
      </c>
      <c r="T90" s="235">
        <v>60</v>
      </c>
      <c r="U90" s="259">
        <v>0.38461538461538464</v>
      </c>
      <c r="V90" s="235">
        <v>96899.983333333337</v>
      </c>
    </row>
    <row r="91" spans="2:22" s="9" customFormat="1" ht="13.15" customHeight="1">
      <c r="B91" s="470"/>
      <c r="C91" s="480"/>
      <c r="D91" s="439"/>
      <c r="E91" s="437"/>
      <c r="F91" s="44" t="s">
        <v>98</v>
      </c>
      <c r="G91" s="70">
        <v>1610651</v>
      </c>
      <c r="H91" s="59">
        <f>IFERROR(G91/D89,"-")</f>
        <v>1.1138791615617217E-2</v>
      </c>
      <c r="I91" s="70">
        <v>52</v>
      </c>
      <c r="J91" s="59">
        <f>IFERROR(I91/E89,"-")</f>
        <v>0.36619718309859156</v>
      </c>
      <c r="K91" s="167">
        <f t="shared" si="35"/>
        <v>30974.057692307691</v>
      </c>
      <c r="M91" s="467"/>
      <c r="N91" s="468"/>
      <c r="O91" s="469"/>
      <c r="P91" s="469"/>
      <c r="Q91" s="372" t="s">
        <v>98</v>
      </c>
      <c r="R91" s="235">
        <v>1741111</v>
      </c>
      <c r="S91" s="259">
        <v>1.1944095592223702E-2</v>
      </c>
      <c r="T91" s="235">
        <v>53</v>
      </c>
      <c r="U91" s="259">
        <v>0.33974358974358976</v>
      </c>
      <c r="V91" s="235">
        <v>32851.150943396227</v>
      </c>
    </row>
    <row r="92" spans="2:22" s="9" customFormat="1" ht="13.15" customHeight="1">
      <c r="B92" s="470"/>
      <c r="C92" s="480"/>
      <c r="D92" s="439"/>
      <c r="E92" s="437"/>
      <c r="F92" s="44" t="s">
        <v>99</v>
      </c>
      <c r="G92" s="70">
        <v>250282</v>
      </c>
      <c r="H92" s="59">
        <f>IFERROR(G92/D89,"-")</f>
        <v>1.7308771690080025E-3</v>
      </c>
      <c r="I92" s="70">
        <v>9</v>
      </c>
      <c r="J92" s="59">
        <f>IFERROR(I92/E89,"-")</f>
        <v>6.3380281690140844E-2</v>
      </c>
      <c r="K92" s="167">
        <f t="shared" si="35"/>
        <v>27809.111111111109</v>
      </c>
      <c r="M92" s="467"/>
      <c r="N92" s="468"/>
      <c r="O92" s="469"/>
      <c r="P92" s="469"/>
      <c r="Q92" s="372" t="s">
        <v>99</v>
      </c>
      <c r="R92" s="235">
        <v>71109</v>
      </c>
      <c r="S92" s="259">
        <v>4.8781076764631048E-4</v>
      </c>
      <c r="T92" s="235">
        <v>9</v>
      </c>
      <c r="U92" s="259">
        <v>5.7692307692307696E-2</v>
      </c>
      <c r="V92" s="235">
        <v>7901</v>
      </c>
    </row>
    <row r="93" spans="2:22" s="9" customFormat="1" ht="13.15" customHeight="1">
      <c r="B93" s="470"/>
      <c r="C93" s="480"/>
      <c r="D93" s="439"/>
      <c r="E93" s="437"/>
      <c r="F93" s="44" t="s">
        <v>100</v>
      </c>
      <c r="G93" s="70">
        <v>1840701</v>
      </c>
      <c r="H93" s="59">
        <f>IFERROR(G93/D89,"-")</f>
        <v>1.2729750185271812E-2</v>
      </c>
      <c r="I93" s="70">
        <v>67</v>
      </c>
      <c r="J93" s="59">
        <f>IFERROR(I93/E89,"-")</f>
        <v>0.47183098591549294</v>
      </c>
      <c r="K93" s="167">
        <f t="shared" si="35"/>
        <v>27473.149253731342</v>
      </c>
      <c r="M93" s="467"/>
      <c r="N93" s="468"/>
      <c r="O93" s="469"/>
      <c r="P93" s="469"/>
      <c r="Q93" s="372" t="s">
        <v>100</v>
      </c>
      <c r="R93" s="235">
        <v>1639294</v>
      </c>
      <c r="S93" s="259">
        <v>1.1245626637106286E-2</v>
      </c>
      <c r="T93" s="235">
        <v>65</v>
      </c>
      <c r="U93" s="259">
        <v>0.41666666666666669</v>
      </c>
      <c r="V93" s="235">
        <v>25219.907692307694</v>
      </c>
    </row>
    <row r="94" spans="2:22" s="9" customFormat="1" ht="13.15" customHeight="1">
      <c r="B94" s="470"/>
      <c r="C94" s="480"/>
      <c r="D94" s="439"/>
      <c r="E94" s="437"/>
      <c r="F94" s="44" t="s">
        <v>101</v>
      </c>
      <c r="G94" s="70">
        <v>6786268</v>
      </c>
      <c r="H94" s="59">
        <f>IFERROR(G94/D89,"-")</f>
        <v>4.6931846253304668E-2</v>
      </c>
      <c r="I94" s="70">
        <v>75</v>
      </c>
      <c r="J94" s="59">
        <f>IFERROR(I94/E89,"-")</f>
        <v>0.528169014084507</v>
      </c>
      <c r="K94" s="167">
        <f t="shared" si="35"/>
        <v>90483.573333333334</v>
      </c>
      <c r="M94" s="467"/>
      <c r="N94" s="468"/>
      <c r="O94" s="469"/>
      <c r="P94" s="469"/>
      <c r="Q94" s="372" t="s">
        <v>101</v>
      </c>
      <c r="R94" s="235">
        <v>3247224</v>
      </c>
      <c r="S94" s="259">
        <v>2.2276094898810599E-2</v>
      </c>
      <c r="T94" s="235">
        <v>64</v>
      </c>
      <c r="U94" s="259">
        <v>0.41025641025641024</v>
      </c>
      <c r="V94" s="235">
        <v>50737.875</v>
      </c>
    </row>
    <row r="95" spans="2:22" s="9" customFormat="1" ht="13.15" customHeight="1">
      <c r="B95" s="470"/>
      <c r="C95" s="480"/>
      <c r="D95" s="439"/>
      <c r="E95" s="437"/>
      <c r="F95" s="44" t="s">
        <v>102</v>
      </c>
      <c r="G95" s="70">
        <v>12782693</v>
      </c>
      <c r="H95" s="59">
        <f>IFERROR(G95/D89,"-")</f>
        <v>8.8401369144159039E-2</v>
      </c>
      <c r="I95" s="70">
        <v>25</v>
      </c>
      <c r="J95" s="59">
        <f>IFERROR(I95/E89,"-")</f>
        <v>0.176056338028169</v>
      </c>
      <c r="K95" s="167">
        <f t="shared" si="35"/>
        <v>511307.72</v>
      </c>
      <c r="M95" s="467"/>
      <c r="N95" s="468"/>
      <c r="O95" s="469"/>
      <c r="P95" s="469"/>
      <c r="Q95" s="372" t="s">
        <v>102</v>
      </c>
      <c r="R95" s="235">
        <v>1348485</v>
      </c>
      <c r="S95" s="259">
        <v>9.2506645151743793E-3</v>
      </c>
      <c r="T95" s="235">
        <v>20</v>
      </c>
      <c r="U95" s="259">
        <v>0.12820512820512819</v>
      </c>
      <c r="V95" s="235">
        <v>67424.25</v>
      </c>
    </row>
    <row r="96" spans="2:22" s="9" customFormat="1" ht="13.15" customHeight="1">
      <c r="B96" s="470"/>
      <c r="C96" s="480"/>
      <c r="D96" s="439"/>
      <c r="E96" s="437"/>
      <c r="F96" s="44" t="s">
        <v>112</v>
      </c>
      <c r="G96" s="70">
        <v>0</v>
      </c>
      <c r="H96" s="59">
        <f>IFERROR(G96/D89,"-")</f>
        <v>0</v>
      </c>
      <c r="I96" s="70">
        <v>0</v>
      </c>
      <c r="J96" s="59">
        <f>IFERROR(I96/E89,"-")</f>
        <v>0</v>
      </c>
      <c r="K96" s="167" t="str">
        <f t="shared" si="35"/>
        <v>-</v>
      </c>
      <c r="M96" s="467"/>
      <c r="N96" s="468"/>
      <c r="O96" s="469"/>
      <c r="P96" s="469"/>
      <c r="Q96" s="372" t="s">
        <v>112</v>
      </c>
      <c r="R96" s="235">
        <v>0</v>
      </c>
      <c r="S96" s="259">
        <v>0</v>
      </c>
      <c r="T96" s="235">
        <v>0</v>
      </c>
      <c r="U96" s="259">
        <v>0</v>
      </c>
      <c r="V96" s="235" t="s">
        <v>418</v>
      </c>
    </row>
    <row r="97" spans="2:22" s="9" customFormat="1" ht="13.15" customHeight="1">
      <c r="B97" s="470"/>
      <c r="C97" s="480"/>
      <c r="D97" s="439"/>
      <c r="E97" s="437"/>
      <c r="F97" s="44" t="s">
        <v>103</v>
      </c>
      <c r="G97" s="70">
        <v>92289</v>
      </c>
      <c r="H97" s="59">
        <f>IFERROR(G97/D89,"-")</f>
        <v>6.382437532486537E-4</v>
      </c>
      <c r="I97" s="70">
        <v>4</v>
      </c>
      <c r="J97" s="59">
        <f>IFERROR(I97/E89,"-")</f>
        <v>2.8169014084507043E-2</v>
      </c>
      <c r="K97" s="167">
        <f t="shared" si="35"/>
        <v>23072.25</v>
      </c>
      <c r="M97" s="467"/>
      <c r="N97" s="468"/>
      <c r="O97" s="469"/>
      <c r="P97" s="469"/>
      <c r="Q97" s="372" t="s">
        <v>103</v>
      </c>
      <c r="R97" s="235">
        <v>198015</v>
      </c>
      <c r="S97" s="259">
        <v>1.358391330991635E-3</v>
      </c>
      <c r="T97" s="235">
        <v>7</v>
      </c>
      <c r="U97" s="259">
        <v>4.4871794871794872E-2</v>
      </c>
      <c r="V97" s="235">
        <v>28287.857142857141</v>
      </c>
    </row>
    <row r="98" spans="2:22" s="9" customFormat="1" ht="13.15" customHeight="1">
      <c r="B98" s="470"/>
      <c r="C98" s="480"/>
      <c r="D98" s="439"/>
      <c r="E98" s="437"/>
      <c r="F98" s="44" t="s">
        <v>104</v>
      </c>
      <c r="G98" s="70">
        <v>359497</v>
      </c>
      <c r="H98" s="59">
        <f>IFERROR(G98/D89,"-")</f>
        <v>2.4861761917631705E-3</v>
      </c>
      <c r="I98" s="70">
        <v>8</v>
      </c>
      <c r="J98" s="59">
        <f>IFERROR(I98/E89,"-")</f>
        <v>5.6338028169014086E-2</v>
      </c>
      <c r="K98" s="167">
        <f t="shared" si="35"/>
        <v>44937.125</v>
      </c>
      <c r="M98" s="467"/>
      <c r="N98" s="468"/>
      <c r="O98" s="469"/>
      <c r="P98" s="469"/>
      <c r="Q98" s="372" t="s">
        <v>104</v>
      </c>
      <c r="R98" s="235">
        <v>73685</v>
      </c>
      <c r="S98" s="259">
        <v>5.0548223732605423E-4</v>
      </c>
      <c r="T98" s="235">
        <v>9</v>
      </c>
      <c r="U98" s="259">
        <v>5.7692307692307696E-2</v>
      </c>
      <c r="V98" s="235">
        <v>8187.2222222222226</v>
      </c>
    </row>
    <row r="99" spans="2:22" s="9" customFormat="1" ht="13.15" customHeight="1">
      <c r="B99" s="470"/>
      <c r="C99" s="480"/>
      <c r="D99" s="439"/>
      <c r="E99" s="437"/>
      <c r="F99" s="44" t="s">
        <v>105</v>
      </c>
      <c r="G99" s="70">
        <v>9998</v>
      </c>
      <c r="H99" s="59">
        <f>IFERROR(G99/D89,"-")</f>
        <v>6.914324616129809E-5</v>
      </c>
      <c r="I99" s="70">
        <v>1</v>
      </c>
      <c r="J99" s="59">
        <f>IFERROR(I99/E89,"-")</f>
        <v>7.0422535211267607E-3</v>
      </c>
      <c r="K99" s="167">
        <f t="shared" si="35"/>
        <v>9998</v>
      </c>
      <c r="M99" s="467"/>
      <c r="N99" s="468"/>
      <c r="O99" s="469"/>
      <c r="P99" s="469"/>
      <c r="Q99" s="372" t="s">
        <v>105</v>
      </c>
      <c r="R99" s="235">
        <v>35177</v>
      </c>
      <c r="S99" s="259">
        <v>2.413157177501338E-4</v>
      </c>
      <c r="T99" s="235">
        <v>1</v>
      </c>
      <c r="U99" s="259">
        <v>6.41025641025641E-3</v>
      </c>
      <c r="V99" s="235">
        <v>35177</v>
      </c>
    </row>
    <row r="100" spans="2:22" s="9" customFormat="1" ht="13.15" customHeight="1">
      <c r="B100" s="470"/>
      <c r="C100" s="480"/>
      <c r="D100" s="439"/>
      <c r="E100" s="437"/>
      <c r="F100" s="44" t="s">
        <v>106</v>
      </c>
      <c r="G100" s="70">
        <v>17726</v>
      </c>
      <c r="H100" s="59">
        <f>IFERROR(G100/D89,"-")</f>
        <v>1.2258783571265954E-4</v>
      </c>
      <c r="I100" s="70">
        <v>2</v>
      </c>
      <c r="J100" s="59">
        <f>IFERROR(I100/E89,"-")</f>
        <v>1.4084507042253521E-2</v>
      </c>
      <c r="K100" s="167">
        <f t="shared" si="35"/>
        <v>8863</v>
      </c>
      <c r="M100" s="467"/>
      <c r="N100" s="468"/>
      <c r="O100" s="469"/>
      <c r="P100" s="469"/>
      <c r="Q100" s="372" t="s">
        <v>106</v>
      </c>
      <c r="R100" s="235">
        <v>2748044</v>
      </c>
      <c r="S100" s="259">
        <v>1.8851698844954051E-2</v>
      </c>
      <c r="T100" s="235">
        <v>5</v>
      </c>
      <c r="U100" s="259">
        <v>3.2051282051282048E-2</v>
      </c>
      <c r="V100" s="235">
        <v>549608.80000000005</v>
      </c>
    </row>
    <row r="101" spans="2:22" s="9" customFormat="1" ht="13.15" customHeight="1">
      <c r="B101" s="470"/>
      <c r="C101" s="480"/>
      <c r="D101" s="439"/>
      <c r="E101" s="437"/>
      <c r="F101" s="44" t="s">
        <v>107</v>
      </c>
      <c r="G101" s="70">
        <v>1883028</v>
      </c>
      <c r="H101" s="59">
        <f>IFERROR(G101/D89,"-")</f>
        <v>1.3022471347531189E-2</v>
      </c>
      <c r="I101" s="70">
        <v>27</v>
      </c>
      <c r="J101" s="59">
        <f>IFERROR(I101/E89,"-")</f>
        <v>0.19014084507042253</v>
      </c>
      <c r="K101" s="167">
        <f t="shared" si="35"/>
        <v>69741.777777777781</v>
      </c>
      <c r="M101" s="467"/>
      <c r="N101" s="468"/>
      <c r="O101" s="469"/>
      <c r="P101" s="469"/>
      <c r="Q101" s="372" t="s">
        <v>107</v>
      </c>
      <c r="R101" s="235">
        <v>1157728</v>
      </c>
      <c r="S101" s="259">
        <v>7.9420633732105329E-3</v>
      </c>
      <c r="T101" s="235">
        <v>18</v>
      </c>
      <c r="U101" s="259">
        <v>0.11538461538461539</v>
      </c>
      <c r="V101" s="235">
        <v>64318.222222222219</v>
      </c>
    </row>
    <row r="102" spans="2:22" s="9" customFormat="1" ht="13.15" customHeight="1">
      <c r="B102" s="470"/>
      <c r="C102" s="480"/>
      <c r="D102" s="439"/>
      <c r="E102" s="437"/>
      <c r="F102" s="44" t="s">
        <v>108</v>
      </c>
      <c r="G102" s="70">
        <v>645468</v>
      </c>
      <c r="H102" s="59">
        <f>IFERROR(G102/D89,"-")</f>
        <v>4.4638680549350628E-3</v>
      </c>
      <c r="I102" s="70">
        <v>14</v>
      </c>
      <c r="J102" s="59">
        <f>IFERROR(I102/E89,"-")</f>
        <v>9.8591549295774641E-2</v>
      </c>
      <c r="K102" s="167">
        <f t="shared" si="35"/>
        <v>46104.857142857145</v>
      </c>
      <c r="M102" s="467"/>
      <c r="N102" s="468"/>
      <c r="O102" s="469"/>
      <c r="P102" s="469"/>
      <c r="Q102" s="372" t="s">
        <v>108</v>
      </c>
      <c r="R102" s="235">
        <v>584048</v>
      </c>
      <c r="S102" s="259">
        <v>4.0065941473272351E-3</v>
      </c>
      <c r="T102" s="235">
        <v>18</v>
      </c>
      <c r="U102" s="259">
        <v>0.11538461538461539</v>
      </c>
      <c r="V102" s="235">
        <v>32447.111111111109</v>
      </c>
    </row>
    <row r="103" spans="2:22" s="9" customFormat="1" ht="13.15" customHeight="1">
      <c r="B103" s="470"/>
      <c r="C103" s="480"/>
      <c r="D103" s="439"/>
      <c r="E103" s="437"/>
      <c r="F103" s="44" t="s">
        <v>109</v>
      </c>
      <c r="G103" s="70">
        <v>327538</v>
      </c>
      <c r="H103" s="59">
        <f>IFERROR(G103/D89,"-")</f>
        <v>2.2651570875354327E-3</v>
      </c>
      <c r="I103" s="70">
        <v>12</v>
      </c>
      <c r="J103" s="59">
        <f>IFERROR(I103/E89,"-")</f>
        <v>8.4507042253521125E-2</v>
      </c>
      <c r="K103" s="167">
        <f t="shared" si="35"/>
        <v>27294.833333333332</v>
      </c>
      <c r="M103" s="467"/>
      <c r="N103" s="468"/>
      <c r="O103" s="469"/>
      <c r="P103" s="469"/>
      <c r="Q103" s="372" t="s">
        <v>109</v>
      </c>
      <c r="R103" s="235">
        <v>561955</v>
      </c>
      <c r="S103" s="259">
        <v>3.855035226661638E-3</v>
      </c>
      <c r="T103" s="235">
        <v>12</v>
      </c>
      <c r="U103" s="259">
        <v>7.6923076923076927E-2</v>
      </c>
      <c r="V103" s="235">
        <v>46829.583333333336</v>
      </c>
    </row>
    <row r="104" spans="2:22" s="9" customFormat="1" ht="13.15" customHeight="1">
      <c r="B104" s="470"/>
      <c r="C104" s="480"/>
      <c r="D104" s="439"/>
      <c r="E104" s="437"/>
      <c r="F104" s="45" t="s">
        <v>110</v>
      </c>
      <c r="G104" s="71">
        <v>212521</v>
      </c>
      <c r="H104" s="60">
        <f>IFERROR(G104/D89,"-")</f>
        <v>1.4697331283701973E-3</v>
      </c>
      <c r="I104" s="71">
        <v>17</v>
      </c>
      <c r="J104" s="60">
        <f>IFERROR(I104/E89,"-")</f>
        <v>0.11971830985915492</v>
      </c>
      <c r="K104" s="168">
        <f t="shared" si="35"/>
        <v>12501.235294117647</v>
      </c>
      <c r="M104" s="467"/>
      <c r="N104" s="468"/>
      <c r="O104" s="469"/>
      <c r="P104" s="469"/>
      <c r="Q104" s="372" t="s">
        <v>110</v>
      </c>
      <c r="R104" s="235">
        <v>209147</v>
      </c>
      <c r="S104" s="259">
        <v>1.4347573249648131E-3</v>
      </c>
      <c r="T104" s="235">
        <v>23</v>
      </c>
      <c r="U104" s="259">
        <v>0.14743589743589744</v>
      </c>
      <c r="V104" s="235">
        <v>9093.347826086956</v>
      </c>
    </row>
    <row r="105" spans="2:22" s="9" customFormat="1" ht="13.15" customHeight="1">
      <c r="B105" s="431"/>
      <c r="C105" s="481"/>
      <c r="D105" s="440"/>
      <c r="E105" s="438"/>
      <c r="F105" s="46" t="s">
        <v>64</v>
      </c>
      <c r="G105" s="67">
        <f>SUM(G89:G104)</f>
        <v>31541573</v>
      </c>
      <c r="H105" s="60">
        <f>IFERROR(G105/D89,"-")</f>
        <v>0.21813230108557247</v>
      </c>
      <c r="I105" s="71">
        <v>128</v>
      </c>
      <c r="J105" s="60">
        <f>IFERROR(I105/E89,"-")</f>
        <v>0.90140845070422537</v>
      </c>
      <c r="K105" s="168">
        <f t="shared" si="35"/>
        <v>246418.5390625</v>
      </c>
      <c r="M105" s="467"/>
      <c r="N105" s="468"/>
      <c r="O105" s="469"/>
      <c r="P105" s="469"/>
      <c r="Q105" s="46" t="s">
        <v>64</v>
      </c>
      <c r="R105" s="235">
        <v>20377394</v>
      </c>
      <c r="S105" s="259">
        <v>0.13978979045931347</v>
      </c>
      <c r="T105" s="235">
        <v>136</v>
      </c>
      <c r="U105" s="259">
        <v>0.87179487179487181</v>
      </c>
      <c r="V105" s="235">
        <v>149833.7794117647</v>
      </c>
    </row>
    <row r="106" spans="2:22" s="9" customFormat="1" ht="13.15" customHeight="1">
      <c r="B106" s="430">
        <v>7</v>
      </c>
      <c r="C106" s="479" t="s">
        <v>81</v>
      </c>
      <c r="D106" s="436">
        <v>232954880</v>
      </c>
      <c r="E106" s="436">
        <v>217</v>
      </c>
      <c r="F106" s="42" t="s">
        <v>96</v>
      </c>
      <c r="G106" s="69">
        <v>6268398</v>
      </c>
      <c r="H106" s="58">
        <f>IFERROR(G106/D106,"-")</f>
        <v>2.6908206430361108E-2</v>
      </c>
      <c r="I106" s="69">
        <v>50</v>
      </c>
      <c r="J106" s="58">
        <f>IFERROR(I106/E106,"-")</f>
        <v>0.2304147465437788</v>
      </c>
      <c r="K106" s="166">
        <f t="shared" si="35"/>
        <v>125367.96</v>
      </c>
      <c r="M106" s="467">
        <v>7</v>
      </c>
      <c r="N106" s="468" t="s">
        <v>81</v>
      </c>
      <c r="O106" s="469">
        <v>147572530</v>
      </c>
      <c r="P106" s="469">
        <v>178</v>
      </c>
      <c r="Q106" s="372" t="s">
        <v>96</v>
      </c>
      <c r="R106" s="235">
        <v>3512771</v>
      </c>
      <c r="S106" s="259">
        <v>2.380369164911654E-2</v>
      </c>
      <c r="T106" s="235">
        <v>41</v>
      </c>
      <c r="U106" s="259">
        <v>0.2303370786516854</v>
      </c>
      <c r="V106" s="235">
        <v>85677.341463414632</v>
      </c>
    </row>
    <row r="107" spans="2:22" s="9" customFormat="1" ht="13.15" customHeight="1">
      <c r="B107" s="470"/>
      <c r="C107" s="480"/>
      <c r="D107" s="439"/>
      <c r="E107" s="437"/>
      <c r="F107" s="43" t="s">
        <v>97</v>
      </c>
      <c r="G107" s="70">
        <v>1558707</v>
      </c>
      <c r="H107" s="59">
        <f>IFERROR(G107/D106,"-")</f>
        <v>6.6910253178641289E-3</v>
      </c>
      <c r="I107" s="70">
        <v>70</v>
      </c>
      <c r="J107" s="59">
        <f>IFERROR(I107/E106,"-")</f>
        <v>0.32258064516129031</v>
      </c>
      <c r="K107" s="167">
        <f t="shared" si="35"/>
        <v>22267.242857142857</v>
      </c>
      <c r="M107" s="467"/>
      <c r="N107" s="468"/>
      <c r="O107" s="469"/>
      <c r="P107" s="469"/>
      <c r="Q107" s="372" t="s">
        <v>97</v>
      </c>
      <c r="R107" s="235">
        <v>1727413</v>
      </c>
      <c r="S107" s="259">
        <v>1.1705518635480465E-2</v>
      </c>
      <c r="T107" s="235">
        <v>48</v>
      </c>
      <c r="U107" s="259">
        <v>0.2696629213483146</v>
      </c>
      <c r="V107" s="235">
        <v>35987.770833333336</v>
      </c>
    </row>
    <row r="108" spans="2:22" s="9" customFormat="1" ht="13.15" customHeight="1">
      <c r="B108" s="470"/>
      <c r="C108" s="480"/>
      <c r="D108" s="439"/>
      <c r="E108" s="437"/>
      <c r="F108" s="44" t="s">
        <v>98</v>
      </c>
      <c r="G108" s="70">
        <v>12578934</v>
      </c>
      <c r="H108" s="59">
        <f>IFERROR(G108/D106,"-")</f>
        <v>5.3997297674124707E-2</v>
      </c>
      <c r="I108" s="70">
        <v>65</v>
      </c>
      <c r="J108" s="59">
        <f>IFERROR(I108/E106,"-")</f>
        <v>0.29953917050691242</v>
      </c>
      <c r="K108" s="167">
        <f t="shared" si="35"/>
        <v>193522.06153846154</v>
      </c>
      <c r="M108" s="467"/>
      <c r="N108" s="468"/>
      <c r="O108" s="469"/>
      <c r="P108" s="469"/>
      <c r="Q108" s="372" t="s">
        <v>98</v>
      </c>
      <c r="R108" s="235">
        <v>2277051</v>
      </c>
      <c r="S108" s="259">
        <v>1.5430046499846551E-2</v>
      </c>
      <c r="T108" s="235">
        <v>59</v>
      </c>
      <c r="U108" s="259">
        <v>0.33146067415730335</v>
      </c>
      <c r="V108" s="235">
        <v>38594.08474576271</v>
      </c>
    </row>
    <row r="109" spans="2:22" s="9" customFormat="1" ht="13.15" customHeight="1">
      <c r="B109" s="470"/>
      <c r="C109" s="480"/>
      <c r="D109" s="439"/>
      <c r="E109" s="437"/>
      <c r="F109" s="44" t="s">
        <v>99</v>
      </c>
      <c r="G109" s="70">
        <v>128395</v>
      </c>
      <c r="H109" s="59">
        <f>IFERROR(G109/D106,"-")</f>
        <v>5.5115823287324992E-4</v>
      </c>
      <c r="I109" s="70">
        <v>13</v>
      </c>
      <c r="J109" s="59">
        <f>IFERROR(I109/E106,"-")</f>
        <v>5.9907834101382486E-2</v>
      </c>
      <c r="K109" s="167">
        <f t="shared" si="35"/>
        <v>9876.538461538461</v>
      </c>
      <c r="M109" s="467"/>
      <c r="N109" s="468"/>
      <c r="O109" s="469"/>
      <c r="P109" s="469"/>
      <c r="Q109" s="372" t="s">
        <v>99</v>
      </c>
      <c r="R109" s="235">
        <v>171220</v>
      </c>
      <c r="S109" s="259">
        <v>1.1602430343912922E-3</v>
      </c>
      <c r="T109" s="235">
        <v>14</v>
      </c>
      <c r="U109" s="259">
        <v>7.8651685393258425E-2</v>
      </c>
      <c r="V109" s="235">
        <v>12230</v>
      </c>
    </row>
    <row r="110" spans="2:22" s="9" customFormat="1" ht="13.15" customHeight="1">
      <c r="B110" s="470"/>
      <c r="C110" s="480"/>
      <c r="D110" s="439"/>
      <c r="E110" s="437"/>
      <c r="F110" s="44" t="s">
        <v>100</v>
      </c>
      <c r="G110" s="70">
        <v>3205902</v>
      </c>
      <c r="H110" s="59">
        <f>IFERROR(G110/D106,"-")</f>
        <v>1.3761901017055321E-2</v>
      </c>
      <c r="I110" s="70">
        <v>90</v>
      </c>
      <c r="J110" s="59">
        <f>IFERROR(I110/E106,"-")</f>
        <v>0.41474654377880182</v>
      </c>
      <c r="K110" s="167">
        <f t="shared" si="35"/>
        <v>35621.133333333331</v>
      </c>
      <c r="M110" s="467"/>
      <c r="N110" s="468"/>
      <c r="O110" s="469"/>
      <c r="P110" s="469"/>
      <c r="Q110" s="372" t="s">
        <v>100</v>
      </c>
      <c r="R110" s="235">
        <v>1581243</v>
      </c>
      <c r="S110" s="259">
        <v>1.0715022640053674E-2</v>
      </c>
      <c r="T110" s="235">
        <v>77</v>
      </c>
      <c r="U110" s="259">
        <v>0.43258426966292135</v>
      </c>
      <c r="V110" s="235">
        <v>20535.623376623378</v>
      </c>
    </row>
    <row r="111" spans="2:22" s="9" customFormat="1" ht="13.15" customHeight="1">
      <c r="B111" s="470"/>
      <c r="C111" s="480"/>
      <c r="D111" s="439"/>
      <c r="E111" s="437"/>
      <c r="F111" s="44" t="s">
        <v>101</v>
      </c>
      <c r="G111" s="70">
        <v>9500197</v>
      </c>
      <c r="H111" s="59">
        <f>IFERROR(G111/D106,"-")</f>
        <v>4.078127489752522E-2</v>
      </c>
      <c r="I111" s="70">
        <v>87</v>
      </c>
      <c r="J111" s="59">
        <f>IFERROR(I111/E106,"-")</f>
        <v>0.4009216589861751</v>
      </c>
      <c r="K111" s="167">
        <f t="shared" si="35"/>
        <v>109197.66666666667</v>
      </c>
      <c r="M111" s="467"/>
      <c r="N111" s="468"/>
      <c r="O111" s="469"/>
      <c r="P111" s="469"/>
      <c r="Q111" s="372" t="s">
        <v>101</v>
      </c>
      <c r="R111" s="235">
        <v>4811710</v>
      </c>
      <c r="S111" s="259">
        <v>3.2605729535164843E-2</v>
      </c>
      <c r="T111" s="235">
        <v>62</v>
      </c>
      <c r="U111" s="259">
        <v>0.34831460674157305</v>
      </c>
      <c r="V111" s="235">
        <v>77608.225806451606</v>
      </c>
    </row>
    <row r="112" spans="2:22" s="9" customFormat="1" ht="13.15" customHeight="1">
      <c r="B112" s="470"/>
      <c r="C112" s="480"/>
      <c r="D112" s="439"/>
      <c r="E112" s="437"/>
      <c r="F112" s="44" t="s">
        <v>102</v>
      </c>
      <c r="G112" s="70">
        <v>8042889</v>
      </c>
      <c r="H112" s="59">
        <f>IFERROR(G112/D106,"-")</f>
        <v>3.4525522710663968E-2</v>
      </c>
      <c r="I112" s="70">
        <v>47</v>
      </c>
      <c r="J112" s="59">
        <f>IFERROR(I112/E106,"-")</f>
        <v>0.21658986175115208</v>
      </c>
      <c r="K112" s="167">
        <f t="shared" si="35"/>
        <v>171125.29787234042</v>
      </c>
      <c r="M112" s="467"/>
      <c r="N112" s="468"/>
      <c r="O112" s="469"/>
      <c r="P112" s="469"/>
      <c r="Q112" s="372" t="s">
        <v>102</v>
      </c>
      <c r="R112" s="235">
        <v>6703290</v>
      </c>
      <c r="S112" s="259">
        <v>4.542369775729941E-2</v>
      </c>
      <c r="T112" s="235">
        <v>38</v>
      </c>
      <c r="U112" s="259">
        <v>0.21348314606741572</v>
      </c>
      <c r="V112" s="235">
        <v>176402.36842105264</v>
      </c>
    </row>
    <row r="113" spans="2:22" s="9" customFormat="1" ht="13.15" customHeight="1">
      <c r="B113" s="470"/>
      <c r="C113" s="480"/>
      <c r="D113" s="439"/>
      <c r="E113" s="437"/>
      <c r="F113" s="44" t="s">
        <v>112</v>
      </c>
      <c r="G113" s="70">
        <v>0</v>
      </c>
      <c r="H113" s="59">
        <f>IFERROR(G113/D106,"-")</f>
        <v>0</v>
      </c>
      <c r="I113" s="70">
        <v>0</v>
      </c>
      <c r="J113" s="59">
        <f>IFERROR(I113/E106,"-")</f>
        <v>0</v>
      </c>
      <c r="K113" s="167" t="str">
        <f t="shared" si="35"/>
        <v>-</v>
      </c>
      <c r="M113" s="467"/>
      <c r="N113" s="468"/>
      <c r="O113" s="469"/>
      <c r="P113" s="469"/>
      <c r="Q113" s="372" t="s">
        <v>112</v>
      </c>
      <c r="R113" s="235">
        <v>0</v>
      </c>
      <c r="S113" s="259">
        <v>0</v>
      </c>
      <c r="T113" s="235">
        <v>0</v>
      </c>
      <c r="U113" s="259">
        <v>0</v>
      </c>
      <c r="V113" s="235" t="s">
        <v>418</v>
      </c>
    </row>
    <row r="114" spans="2:22" s="9" customFormat="1" ht="13.15" customHeight="1">
      <c r="B114" s="470"/>
      <c r="C114" s="480"/>
      <c r="D114" s="439"/>
      <c r="E114" s="437"/>
      <c r="F114" s="44" t="s">
        <v>103</v>
      </c>
      <c r="G114" s="70">
        <v>12208</v>
      </c>
      <c r="H114" s="59">
        <f>IFERROR(G114/D106,"-")</f>
        <v>5.2404997912042024E-5</v>
      </c>
      <c r="I114" s="70">
        <v>1</v>
      </c>
      <c r="J114" s="59">
        <f>IFERROR(I114/E106,"-")</f>
        <v>4.608294930875576E-3</v>
      </c>
      <c r="K114" s="167">
        <f t="shared" si="35"/>
        <v>12208</v>
      </c>
      <c r="M114" s="467"/>
      <c r="N114" s="468"/>
      <c r="O114" s="469"/>
      <c r="P114" s="469"/>
      <c r="Q114" s="372" t="s">
        <v>103</v>
      </c>
      <c r="R114" s="235">
        <v>42310</v>
      </c>
      <c r="S114" s="259">
        <v>2.8670647579193771E-4</v>
      </c>
      <c r="T114" s="235">
        <v>3</v>
      </c>
      <c r="U114" s="259">
        <v>1.6853932584269662E-2</v>
      </c>
      <c r="V114" s="235">
        <v>14103.333333333334</v>
      </c>
    </row>
    <row r="115" spans="2:22" s="9" customFormat="1" ht="13.15" customHeight="1">
      <c r="B115" s="470"/>
      <c r="C115" s="480"/>
      <c r="D115" s="439"/>
      <c r="E115" s="437"/>
      <c r="F115" s="44" t="s">
        <v>104</v>
      </c>
      <c r="G115" s="70">
        <v>58150</v>
      </c>
      <c r="H115" s="59">
        <f>IFERROR(G115/D106,"-")</f>
        <v>2.4961915371766411E-4</v>
      </c>
      <c r="I115" s="70">
        <v>11</v>
      </c>
      <c r="J115" s="59">
        <f>IFERROR(I115/E106,"-")</f>
        <v>5.0691244239631339E-2</v>
      </c>
      <c r="K115" s="167">
        <f t="shared" si="35"/>
        <v>5286.363636363636</v>
      </c>
      <c r="M115" s="467"/>
      <c r="N115" s="468"/>
      <c r="O115" s="469"/>
      <c r="P115" s="469"/>
      <c r="Q115" s="372" t="s">
        <v>104</v>
      </c>
      <c r="R115" s="235">
        <v>66602</v>
      </c>
      <c r="S115" s="259">
        <v>4.5131705744964868E-4</v>
      </c>
      <c r="T115" s="235">
        <v>5</v>
      </c>
      <c r="U115" s="259">
        <v>2.8089887640449437E-2</v>
      </c>
      <c r="V115" s="235">
        <v>13320.4</v>
      </c>
    </row>
    <row r="116" spans="2:22" s="9" customFormat="1" ht="13.15" customHeight="1">
      <c r="B116" s="470"/>
      <c r="C116" s="480"/>
      <c r="D116" s="439"/>
      <c r="E116" s="437"/>
      <c r="F116" s="44" t="s">
        <v>105</v>
      </c>
      <c r="G116" s="70">
        <v>92895</v>
      </c>
      <c r="H116" s="59">
        <f>IFERROR(G116/D106,"-")</f>
        <v>3.9876820781775424E-4</v>
      </c>
      <c r="I116" s="70">
        <v>3</v>
      </c>
      <c r="J116" s="59">
        <f>IFERROR(I116/E106,"-")</f>
        <v>1.3824884792626729E-2</v>
      </c>
      <c r="K116" s="167">
        <f t="shared" si="35"/>
        <v>30965</v>
      </c>
      <c r="M116" s="467"/>
      <c r="N116" s="468"/>
      <c r="O116" s="469"/>
      <c r="P116" s="469"/>
      <c r="Q116" s="372" t="s">
        <v>105</v>
      </c>
      <c r="R116" s="235">
        <v>28632</v>
      </c>
      <c r="S116" s="259">
        <v>1.9401984908708959E-4</v>
      </c>
      <c r="T116" s="235">
        <v>3</v>
      </c>
      <c r="U116" s="259">
        <v>1.6853932584269662E-2</v>
      </c>
      <c r="V116" s="235">
        <v>9544</v>
      </c>
    </row>
    <row r="117" spans="2:22" s="9" customFormat="1" ht="13.15" customHeight="1">
      <c r="B117" s="470"/>
      <c r="C117" s="480"/>
      <c r="D117" s="439"/>
      <c r="E117" s="437"/>
      <c r="F117" s="44" t="s">
        <v>106</v>
      </c>
      <c r="G117" s="70">
        <v>458</v>
      </c>
      <c r="H117" s="59">
        <f>IFERROR(G117/D106,"-")</f>
        <v>1.9660459570540014E-6</v>
      </c>
      <c r="I117" s="70">
        <v>1</v>
      </c>
      <c r="J117" s="59">
        <f>IFERROR(I117/E106,"-")</f>
        <v>4.608294930875576E-3</v>
      </c>
      <c r="K117" s="167">
        <f t="shared" si="35"/>
        <v>458</v>
      </c>
      <c r="M117" s="467"/>
      <c r="N117" s="468"/>
      <c r="O117" s="469"/>
      <c r="P117" s="469"/>
      <c r="Q117" s="372" t="s">
        <v>106</v>
      </c>
      <c r="R117" s="235">
        <v>0</v>
      </c>
      <c r="S117" s="259">
        <v>0</v>
      </c>
      <c r="T117" s="235">
        <v>0</v>
      </c>
      <c r="U117" s="259">
        <v>0</v>
      </c>
      <c r="V117" s="235" t="s">
        <v>418</v>
      </c>
    </row>
    <row r="118" spans="2:22" s="9" customFormat="1" ht="13.15" customHeight="1">
      <c r="B118" s="470"/>
      <c r="C118" s="480"/>
      <c r="D118" s="439"/>
      <c r="E118" s="437"/>
      <c r="F118" s="44" t="s">
        <v>107</v>
      </c>
      <c r="G118" s="70">
        <v>393519</v>
      </c>
      <c r="H118" s="59">
        <f>IFERROR(G118/D106,"-")</f>
        <v>1.6892498667553132E-3</v>
      </c>
      <c r="I118" s="70">
        <v>35</v>
      </c>
      <c r="J118" s="59">
        <f>IFERROR(I118/E106,"-")</f>
        <v>0.16129032258064516</v>
      </c>
      <c r="K118" s="167">
        <f t="shared" si="35"/>
        <v>11243.4</v>
      </c>
      <c r="M118" s="467"/>
      <c r="N118" s="468"/>
      <c r="O118" s="469"/>
      <c r="P118" s="469"/>
      <c r="Q118" s="372" t="s">
        <v>107</v>
      </c>
      <c r="R118" s="235">
        <v>696811</v>
      </c>
      <c r="S118" s="259">
        <v>4.7218205176803568E-3</v>
      </c>
      <c r="T118" s="235">
        <v>37</v>
      </c>
      <c r="U118" s="259">
        <v>0.20786516853932585</v>
      </c>
      <c r="V118" s="235">
        <v>18832.72972972973</v>
      </c>
    </row>
    <row r="119" spans="2:22" s="9" customFormat="1" ht="13.15" customHeight="1">
      <c r="B119" s="470"/>
      <c r="C119" s="480"/>
      <c r="D119" s="439"/>
      <c r="E119" s="437"/>
      <c r="F119" s="44" t="s">
        <v>108</v>
      </c>
      <c r="G119" s="70">
        <v>2190327</v>
      </c>
      <c r="H119" s="59">
        <f>IFERROR(G119/D106,"-")</f>
        <v>9.4023658143585574E-3</v>
      </c>
      <c r="I119" s="70">
        <v>26</v>
      </c>
      <c r="J119" s="59">
        <f>IFERROR(I119/E106,"-")</f>
        <v>0.11981566820276497</v>
      </c>
      <c r="K119" s="167">
        <f t="shared" si="35"/>
        <v>84243.346153846156</v>
      </c>
      <c r="M119" s="467"/>
      <c r="N119" s="468"/>
      <c r="O119" s="469"/>
      <c r="P119" s="469"/>
      <c r="Q119" s="372" t="s">
        <v>108</v>
      </c>
      <c r="R119" s="235">
        <v>2363661</v>
      </c>
      <c r="S119" s="259">
        <v>1.6016944345942974E-2</v>
      </c>
      <c r="T119" s="235">
        <v>27</v>
      </c>
      <c r="U119" s="259">
        <v>0.15168539325842698</v>
      </c>
      <c r="V119" s="235">
        <v>87543</v>
      </c>
    </row>
    <row r="120" spans="2:22" s="9" customFormat="1" ht="13.15" customHeight="1">
      <c r="B120" s="470"/>
      <c r="C120" s="480"/>
      <c r="D120" s="439"/>
      <c r="E120" s="437"/>
      <c r="F120" s="44" t="s">
        <v>109</v>
      </c>
      <c r="G120" s="70">
        <v>1549515</v>
      </c>
      <c r="H120" s="59">
        <f>IFERROR(G120/D106,"-")</f>
        <v>6.6515670330666611E-3</v>
      </c>
      <c r="I120" s="70">
        <v>39</v>
      </c>
      <c r="J120" s="59">
        <f>IFERROR(I120/E106,"-")</f>
        <v>0.17972350230414746</v>
      </c>
      <c r="K120" s="167">
        <f t="shared" si="35"/>
        <v>39731.153846153844</v>
      </c>
      <c r="M120" s="467"/>
      <c r="N120" s="468"/>
      <c r="O120" s="469"/>
      <c r="P120" s="469"/>
      <c r="Q120" s="372" t="s">
        <v>109</v>
      </c>
      <c r="R120" s="235">
        <v>1573281</v>
      </c>
      <c r="S120" s="259">
        <v>1.0661069509345675E-2</v>
      </c>
      <c r="T120" s="235">
        <v>36</v>
      </c>
      <c r="U120" s="259">
        <v>0.20224719101123595</v>
      </c>
      <c r="V120" s="235">
        <v>43702.25</v>
      </c>
    </row>
    <row r="121" spans="2:22" s="9" customFormat="1" ht="13.15" customHeight="1">
      <c r="B121" s="470"/>
      <c r="C121" s="480"/>
      <c r="D121" s="439"/>
      <c r="E121" s="437"/>
      <c r="F121" s="45" t="s">
        <v>110</v>
      </c>
      <c r="G121" s="71">
        <v>674050</v>
      </c>
      <c r="H121" s="60">
        <f>IFERROR(G121/D106,"-")</f>
        <v>2.8934787715114616E-3</v>
      </c>
      <c r="I121" s="71">
        <v>28</v>
      </c>
      <c r="J121" s="60">
        <f>IFERROR(I121/E106,"-")</f>
        <v>0.12903225806451613</v>
      </c>
      <c r="K121" s="168">
        <f t="shared" si="35"/>
        <v>24073.214285714286</v>
      </c>
      <c r="M121" s="467"/>
      <c r="N121" s="468"/>
      <c r="O121" s="469"/>
      <c r="P121" s="469"/>
      <c r="Q121" s="372" t="s">
        <v>110</v>
      </c>
      <c r="R121" s="235">
        <v>599645</v>
      </c>
      <c r="S121" s="259">
        <v>4.0633917437073149E-3</v>
      </c>
      <c r="T121" s="235">
        <v>22</v>
      </c>
      <c r="U121" s="259">
        <v>0.12359550561797752</v>
      </c>
      <c r="V121" s="235">
        <v>27256.590909090908</v>
      </c>
    </row>
    <row r="122" spans="2:22" s="9" customFormat="1" ht="13.15" customHeight="1">
      <c r="B122" s="431"/>
      <c r="C122" s="481"/>
      <c r="D122" s="440"/>
      <c r="E122" s="438"/>
      <c r="F122" s="46" t="s">
        <v>64</v>
      </c>
      <c r="G122" s="67">
        <f>SUM(G106:G121)</f>
        <v>46254544</v>
      </c>
      <c r="H122" s="60">
        <f>IFERROR(G122/D106,"-")</f>
        <v>0.19855580617156421</v>
      </c>
      <c r="I122" s="71">
        <v>183</v>
      </c>
      <c r="J122" s="60">
        <f>IFERROR(I122/E106,"-")</f>
        <v>0.84331797235023043</v>
      </c>
      <c r="K122" s="168">
        <f t="shared" si="35"/>
        <v>252757.07103825136</v>
      </c>
      <c r="M122" s="467"/>
      <c r="N122" s="468"/>
      <c r="O122" s="469"/>
      <c r="P122" s="469"/>
      <c r="Q122" s="46" t="s">
        <v>64</v>
      </c>
      <c r="R122" s="235">
        <v>26155640</v>
      </c>
      <c r="S122" s="259">
        <v>0.17723921925035777</v>
      </c>
      <c r="T122" s="235">
        <v>152</v>
      </c>
      <c r="U122" s="259">
        <v>0.8539325842696629</v>
      </c>
      <c r="V122" s="235">
        <v>172076.57894736843</v>
      </c>
    </row>
    <row r="123" spans="2:22" s="9" customFormat="1" ht="13.15" customHeight="1">
      <c r="B123" s="430">
        <v>8</v>
      </c>
      <c r="C123" s="479" t="s">
        <v>50</v>
      </c>
      <c r="D123" s="436">
        <v>44858380</v>
      </c>
      <c r="E123" s="436">
        <v>47</v>
      </c>
      <c r="F123" s="42" t="s">
        <v>96</v>
      </c>
      <c r="G123" s="69">
        <v>224071</v>
      </c>
      <c r="H123" s="58">
        <f>IFERROR(G123/D123,"-")</f>
        <v>4.9950756135197037E-3</v>
      </c>
      <c r="I123" s="69">
        <v>11</v>
      </c>
      <c r="J123" s="58">
        <f>IFERROR(I123/E123,"-")</f>
        <v>0.23404255319148937</v>
      </c>
      <c r="K123" s="166">
        <f t="shared" si="35"/>
        <v>20370.090909090908</v>
      </c>
      <c r="M123" s="467">
        <v>8</v>
      </c>
      <c r="N123" s="468" t="s">
        <v>50</v>
      </c>
      <c r="O123" s="469">
        <v>32079500</v>
      </c>
      <c r="P123" s="469">
        <v>33</v>
      </c>
      <c r="Q123" s="372" t="s">
        <v>96</v>
      </c>
      <c r="R123" s="235">
        <v>645327</v>
      </c>
      <c r="S123" s="259">
        <v>2.0116491840583551E-2</v>
      </c>
      <c r="T123" s="235">
        <v>9</v>
      </c>
      <c r="U123" s="259">
        <v>0.27272727272727271</v>
      </c>
      <c r="V123" s="235">
        <v>71703</v>
      </c>
    </row>
    <row r="124" spans="2:22" s="9" customFormat="1" ht="13.15" customHeight="1">
      <c r="B124" s="470"/>
      <c r="C124" s="480"/>
      <c r="D124" s="439"/>
      <c r="E124" s="437"/>
      <c r="F124" s="43" t="s">
        <v>97</v>
      </c>
      <c r="G124" s="70">
        <v>1047908</v>
      </c>
      <c r="H124" s="59">
        <f>IFERROR(G124/D123,"-")</f>
        <v>2.3360362099567572E-2</v>
      </c>
      <c r="I124" s="70">
        <v>13</v>
      </c>
      <c r="J124" s="59">
        <f>IFERROR(I124/E123,"-")</f>
        <v>0.27659574468085107</v>
      </c>
      <c r="K124" s="167">
        <f t="shared" si="35"/>
        <v>80608.307692307688</v>
      </c>
      <c r="M124" s="467"/>
      <c r="N124" s="468"/>
      <c r="O124" s="469"/>
      <c r="P124" s="469"/>
      <c r="Q124" s="372" t="s">
        <v>97</v>
      </c>
      <c r="R124" s="235">
        <v>912651</v>
      </c>
      <c r="S124" s="259">
        <v>2.8449664115712526E-2</v>
      </c>
      <c r="T124" s="235">
        <v>11</v>
      </c>
      <c r="U124" s="259">
        <v>0.33333333333333331</v>
      </c>
      <c r="V124" s="235">
        <v>82968.272727272721</v>
      </c>
    </row>
    <row r="125" spans="2:22" s="9" customFormat="1" ht="13.15" customHeight="1">
      <c r="B125" s="470"/>
      <c r="C125" s="480"/>
      <c r="D125" s="439"/>
      <c r="E125" s="437"/>
      <c r="F125" s="44" t="s">
        <v>98</v>
      </c>
      <c r="G125" s="70">
        <v>3040486</v>
      </c>
      <c r="H125" s="59">
        <f>IFERROR(G125/D123,"-")</f>
        <v>6.7779665694570335E-2</v>
      </c>
      <c r="I125" s="70">
        <v>14</v>
      </c>
      <c r="J125" s="59">
        <f>IFERROR(I125/E123,"-")</f>
        <v>0.2978723404255319</v>
      </c>
      <c r="K125" s="167">
        <f t="shared" si="35"/>
        <v>217177.57142857142</v>
      </c>
      <c r="M125" s="467"/>
      <c r="N125" s="468"/>
      <c r="O125" s="469"/>
      <c r="P125" s="469"/>
      <c r="Q125" s="372" t="s">
        <v>98</v>
      </c>
      <c r="R125" s="235">
        <v>343301</v>
      </c>
      <c r="S125" s="259">
        <v>1.0701569538178588E-2</v>
      </c>
      <c r="T125" s="235">
        <v>11</v>
      </c>
      <c r="U125" s="259">
        <v>0.33333333333333331</v>
      </c>
      <c r="V125" s="235">
        <v>31209.18181818182</v>
      </c>
    </row>
    <row r="126" spans="2:22" s="9" customFormat="1" ht="13.15" customHeight="1">
      <c r="B126" s="470"/>
      <c r="C126" s="480"/>
      <c r="D126" s="439"/>
      <c r="E126" s="437"/>
      <c r="F126" s="44" t="s">
        <v>99</v>
      </c>
      <c r="G126" s="70">
        <v>1744356</v>
      </c>
      <c r="H126" s="59">
        <f>IFERROR(G126/D123,"-")</f>
        <v>3.888584474071511E-2</v>
      </c>
      <c r="I126" s="70">
        <v>2</v>
      </c>
      <c r="J126" s="59">
        <f>IFERROR(I126/E123,"-")</f>
        <v>4.2553191489361701E-2</v>
      </c>
      <c r="K126" s="167">
        <f t="shared" si="35"/>
        <v>872178</v>
      </c>
      <c r="M126" s="467"/>
      <c r="N126" s="468"/>
      <c r="O126" s="469"/>
      <c r="P126" s="469"/>
      <c r="Q126" s="372" t="s">
        <v>99</v>
      </c>
      <c r="R126" s="235">
        <v>0</v>
      </c>
      <c r="S126" s="259">
        <v>0</v>
      </c>
      <c r="T126" s="235">
        <v>0</v>
      </c>
      <c r="U126" s="259">
        <v>0</v>
      </c>
      <c r="V126" s="235" t="s">
        <v>418</v>
      </c>
    </row>
    <row r="127" spans="2:22" s="9" customFormat="1" ht="13.15" customHeight="1">
      <c r="B127" s="470"/>
      <c r="C127" s="480"/>
      <c r="D127" s="439"/>
      <c r="E127" s="437"/>
      <c r="F127" s="44" t="s">
        <v>100</v>
      </c>
      <c r="G127" s="70">
        <v>410374</v>
      </c>
      <c r="H127" s="59">
        <f>IFERROR(G127/D123,"-")</f>
        <v>9.1482126639437274E-3</v>
      </c>
      <c r="I127" s="70">
        <v>16</v>
      </c>
      <c r="J127" s="59">
        <f>IFERROR(I127/E123,"-")</f>
        <v>0.34042553191489361</v>
      </c>
      <c r="K127" s="167">
        <f t="shared" si="35"/>
        <v>25648.375</v>
      </c>
      <c r="M127" s="467"/>
      <c r="N127" s="468"/>
      <c r="O127" s="469"/>
      <c r="P127" s="469"/>
      <c r="Q127" s="372" t="s">
        <v>100</v>
      </c>
      <c r="R127" s="235">
        <v>213244</v>
      </c>
      <c r="S127" s="259">
        <v>6.6473604638476284E-3</v>
      </c>
      <c r="T127" s="235">
        <v>15</v>
      </c>
      <c r="U127" s="259">
        <v>0.45454545454545453</v>
      </c>
      <c r="V127" s="235">
        <v>14216.266666666666</v>
      </c>
    </row>
    <row r="128" spans="2:22" s="9" customFormat="1" ht="13.15" customHeight="1">
      <c r="B128" s="470"/>
      <c r="C128" s="480"/>
      <c r="D128" s="439"/>
      <c r="E128" s="437"/>
      <c r="F128" s="44" t="s">
        <v>101</v>
      </c>
      <c r="G128" s="70">
        <v>1308337</v>
      </c>
      <c r="H128" s="59">
        <f>IFERROR(G128/D123,"-")</f>
        <v>2.9165944022053403E-2</v>
      </c>
      <c r="I128" s="70">
        <v>14</v>
      </c>
      <c r="J128" s="59">
        <f>IFERROR(I128/E123,"-")</f>
        <v>0.2978723404255319</v>
      </c>
      <c r="K128" s="167">
        <f t="shared" si="35"/>
        <v>93452.642857142855</v>
      </c>
      <c r="M128" s="467"/>
      <c r="N128" s="468"/>
      <c r="O128" s="469"/>
      <c r="P128" s="469"/>
      <c r="Q128" s="372" t="s">
        <v>101</v>
      </c>
      <c r="R128" s="235">
        <v>2065460</v>
      </c>
      <c r="S128" s="259">
        <v>6.4385666858897433E-2</v>
      </c>
      <c r="T128" s="235">
        <v>14</v>
      </c>
      <c r="U128" s="259">
        <v>0.42424242424242425</v>
      </c>
      <c r="V128" s="235">
        <v>147532.85714285713</v>
      </c>
    </row>
    <row r="129" spans="2:22" s="9" customFormat="1" ht="13.15" customHeight="1">
      <c r="B129" s="470"/>
      <c r="C129" s="480"/>
      <c r="D129" s="439"/>
      <c r="E129" s="437"/>
      <c r="F129" s="44" t="s">
        <v>102</v>
      </c>
      <c r="G129" s="70">
        <v>1058493</v>
      </c>
      <c r="H129" s="59">
        <f>IFERROR(G129/D123,"-")</f>
        <v>2.3596326929327362E-2</v>
      </c>
      <c r="I129" s="70">
        <v>8</v>
      </c>
      <c r="J129" s="59">
        <f>IFERROR(I129/E123,"-")</f>
        <v>0.1702127659574468</v>
      </c>
      <c r="K129" s="167">
        <f t="shared" si="35"/>
        <v>132311.625</v>
      </c>
      <c r="M129" s="467"/>
      <c r="N129" s="468"/>
      <c r="O129" s="469"/>
      <c r="P129" s="469"/>
      <c r="Q129" s="372" t="s">
        <v>102</v>
      </c>
      <c r="R129" s="235">
        <v>57464</v>
      </c>
      <c r="S129" s="259">
        <v>1.7912997397091601E-3</v>
      </c>
      <c r="T129" s="235">
        <v>9</v>
      </c>
      <c r="U129" s="259">
        <v>0.27272727272727271</v>
      </c>
      <c r="V129" s="235">
        <v>6384.8888888888887</v>
      </c>
    </row>
    <row r="130" spans="2:22" s="9" customFormat="1" ht="13.15" customHeight="1">
      <c r="B130" s="470"/>
      <c r="C130" s="480"/>
      <c r="D130" s="439"/>
      <c r="E130" s="437"/>
      <c r="F130" s="44" t="s">
        <v>112</v>
      </c>
      <c r="G130" s="70">
        <v>0</v>
      </c>
      <c r="H130" s="59">
        <f>IFERROR(G130/D123,"-")</f>
        <v>0</v>
      </c>
      <c r="I130" s="70">
        <v>0</v>
      </c>
      <c r="J130" s="59">
        <f>IFERROR(I130/E123,"-")</f>
        <v>0</v>
      </c>
      <c r="K130" s="167" t="str">
        <f t="shared" si="35"/>
        <v>-</v>
      </c>
      <c r="M130" s="467"/>
      <c r="N130" s="468"/>
      <c r="O130" s="469"/>
      <c r="P130" s="469"/>
      <c r="Q130" s="372" t="s">
        <v>112</v>
      </c>
      <c r="R130" s="235">
        <v>0</v>
      </c>
      <c r="S130" s="259">
        <v>0</v>
      </c>
      <c r="T130" s="235">
        <v>0</v>
      </c>
      <c r="U130" s="259">
        <v>0</v>
      </c>
      <c r="V130" s="235" t="s">
        <v>418</v>
      </c>
    </row>
    <row r="131" spans="2:22" s="9" customFormat="1" ht="13.15" customHeight="1">
      <c r="B131" s="470"/>
      <c r="C131" s="480"/>
      <c r="D131" s="439"/>
      <c r="E131" s="437"/>
      <c r="F131" s="44" t="s">
        <v>103</v>
      </c>
      <c r="G131" s="70">
        <v>0</v>
      </c>
      <c r="H131" s="59">
        <f>IFERROR(G131/D123,"-")</f>
        <v>0</v>
      </c>
      <c r="I131" s="70">
        <v>0</v>
      </c>
      <c r="J131" s="59">
        <f>IFERROR(I131/E123,"-")</f>
        <v>0</v>
      </c>
      <c r="K131" s="167" t="str">
        <f t="shared" si="35"/>
        <v>-</v>
      </c>
      <c r="M131" s="467"/>
      <c r="N131" s="468"/>
      <c r="O131" s="469"/>
      <c r="P131" s="469"/>
      <c r="Q131" s="372" t="s">
        <v>103</v>
      </c>
      <c r="R131" s="235">
        <v>0</v>
      </c>
      <c r="S131" s="259">
        <v>0</v>
      </c>
      <c r="T131" s="235">
        <v>0</v>
      </c>
      <c r="U131" s="259">
        <v>0</v>
      </c>
      <c r="V131" s="235" t="s">
        <v>418</v>
      </c>
    </row>
    <row r="132" spans="2:22" s="9" customFormat="1" ht="13.15" customHeight="1">
      <c r="B132" s="470"/>
      <c r="C132" s="480"/>
      <c r="D132" s="439"/>
      <c r="E132" s="437"/>
      <c r="F132" s="44" t="s">
        <v>104</v>
      </c>
      <c r="G132" s="70">
        <v>40907</v>
      </c>
      <c r="H132" s="59">
        <f>IFERROR(G132/D123,"-")</f>
        <v>9.119143401968595E-4</v>
      </c>
      <c r="I132" s="70">
        <v>1</v>
      </c>
      <c r="J132" s="59">
        <f>IFERROR(I132/E123,"-")</f>
        <v>2.1276595744680851E-2</v>
      </c>
      <c r="K132" s="167">
        <f t="shared" si="35"/>
        <v>40907</v>
      </c>
      <c r="M132" s="467"/>
      <c r="N132" s="468"/>
      <c r="O132" s="469"/>
      <c r="P132" s="469"/>
      <c r="Q132" s="372" t="s">
        <v>104</v>
      </c>
      <c r="R132" s="235">
        <v>6550</v>
      </c>
      <c r="S132" s="259">
        <v>2.041802397169532E-4</v>
      </c>
      <c r="T132" s="235">
        <v>2</v>
      </c>
      <c r="U132" s="259">
        <v>6.0606060606060608E-2</v>
      </c>
      <c r="V132" s="235">
        <v>3275</v>
      </c>
    </row>
    <row r="133" spans="2:22" s="9" customFormat="1" ht="13.15" customHeight="1">
      <c r="B133" s="470"/>
      <c r="C133" s="480"/>
      <c r="D133" s="439"/>
      <c r="E133" s="437"/>
      <c r="F133" s="44" t="s">
        <v>105</v>
      </c>
      <c r="G133" s="70">
        <v>0</v>
      </c>
      <c r="H133" s="59">
        <f>IFERROR(G133/D123,"-")</f>
        <v>0</v>
      </c>
      <c r="I133" s="70">
        <v>0</v>
      </c>
      <c r="J133" s="59">
        <f>IFERROR(I133/E123,"-")</f>
        <v>0</v>
      </c>
      <c r="K133" s="167" t="str">
        <f t="shared" ref="K133:K196" si="60">IFERROR(G133/I133,"-")</f>
        <v>-</v>
      </c>
      <c r="M133" s="467"/>
      <c r="N133" s="468"/>
      <c r="O133" s="469"/>
      <c r="P133" s="469"/>
      <c r="Q133" s="372" t="s">
        <v>105</v>
      </c>
      <c r="R133" s="235">
        <v>160922</v>
      </c>
      <c r="S133" s="259">
        <v>5.0163500054551972E-3</v>
      </c>
      <c r="T133" s="235">
        <v>2</v>
      </c>
      <c r="U133" s="259">
        <v>6.0606060606060608E-2</v>
      </c>
      <c r="V133" s="235">
        <v>80461</v>
      </c>
    </row>
    <row r="134" spans="2:22" s="9" customFormat="1" ht="13.15" customHeight="1">
      <c r="B134" s="470"/>
      <c r="C134" s="480"/>
      <c r="D134" s="439"/>
      <c r="E134" s="437"/>
      <c r="F134" s="44" t="s">
        <v>106</v>
      </c>
      <c r="G134" s="70">
        <v>218565</v>
      </c>
      <c r="H134" s="59">
        <f>IFERROR(G134/D123,"-")</f>
        <v>4.8723337757627452E-3</v>
      </c>
      <c r="I134" s="70">
        <v>3</v>
      </c>
      <c r="J134" s="59">
        <f>IFERROR(I134/E123,"-")</f>
        <v>6.3829787234042548E-2</v>
      </c>
      <c r="K134" s="167">
        <f t="shared" si="60"/>
        <v>72855</v>
      </c>
      <c r="M134" s="467"/>
      <c r="N134" s="468"/>
      <c r="O134" s="469"/>
      <c r="P134" s="469"/>
      <c r="Q134" s="372" t="s">
        <v>106</v>
      </c>
      <c r="R134" s="235">
        <v>154790</v>
      </c>
      <c r="S134" s="259">
        <v>4.8251998940133109E-3</v>
      </c>
      <c r="T134" s="235">
        <v>1</v>
      </c>
      <c r="U134" s="259">
        <v>3.0303030303030304E-2</v>
      </c>
      <c r="V134" s="235">
        <v>154790</v>
      </c>
    </row>
    <row r="135" spans="2:22" s="9" customFormat="1" ht="13.15" customHeight="1">
      <c r="B135" s="470"/>
      <c r="C135" s="480"/>
      <c r="D135" s="439"/>
      <c r="E135" s="437"/>
      <c r="F135" s="44" t="s">
        <v>107</v>
      </c>
      <c r="G135" s="70">
        <v>458394</v>
      </c>
      <c r="H135" s="59">
        <f>IFERROR(G135/D123,"-")</f>
        <v>1.0218692694653708E-2</v>
      </c>
      <c r="I135" s="70">
        <v>14</v>
      </c>
      <c r="J135" s="59">
        <f>IFERROR(I135/E123,"-")</f>
        <v>0.2978723404255319</v>
      </c>
      <c r="K135" s="167">
        <f t="shared" si="60"/>
        <v>32742.428571428572</v>
      </c>
      <c r="M135" s="467"/>
      <c r="N135" s="468"/>
      <c r="O135" s="469"/>
      <c r="P135" s="469"/>
      <c r="Q135" s="372" t="s">
        <v>107</v>
      </c>
      <c r="R135" s="235">
        <v>17575</v>
      </c>
      <c r="S135" s="259">
        <v>5.4785766611075608E-4</v>
      </c>
      <c r="T135" s="235">
        <v>2</v>
      </c>
      <c r="U135" s="259">
        <v>6.0606060606060608E-2</v>
      </c>
      <c r="V135" s="235">
        <v>8787.5</v>
      </c>
    </row>
    <row r="136" spans="2:22" s="9" customFormat="1" ht="13.15" customHeight="1">
      <c r="B136" s="470"/>
      <c r="C136" s="480"/>
      <c r="D136" s="439"/>
      <c r="E136" s="437"/>
      <c r="F136" s="44" t="s">
        <v>108</v>
      </c>
      <c r="G136" s="70">
        <v>336810</v>
      </c>
      <c r="H136" s="59">
        <f>IFERROR(G136/D123,"-")</f>
        <v>7.5082961087761082E-3</v>
      </c>
      <c r="I136" s="70">
        <v>8</v>
      </c>
      <c r="J136" s="59">
        <f>IFERROR(I136/E123,"-")</f>
        <v>0.1702127659574468</v>
      </c>
      <c r="K136" s="167">
        <f t="shared" si="60"/>
        <v>42101.25</v>
      </c>
      <c r="M136" s="467"/>
      <c r="N136" s="468"/>
      <c r="O136" s="469"/>
      <c r="P136" s="469"/>
      <c r="Q136" s="372" t="s">
        <v>108</v>
      </c>
      <c r="R136" s="235">
        <v>1476653</v>
      </c>
      <c r="S136" s="259">
        <v>4.6031047865459251E-2</v>
      </c>
      <c r="T136" s="235">
        <v>5</v>
      </c>
      <c r="U136" s="259">
        <v>0.15151515151515152</v>
      </c>
      <c r="V136" s="235">
        <v>295330.59999999998</v>
      </c>
    </row>
    <row r="137" spans="2:22" s="9" customFormat="1" ht="13.15" customHeight="1">
      <c r="B137" s="470"/>
      <c r="C137" s="480"/>
      <c r="D137" s="439"/>
      <c r="E137" s="437"/>
      <c r="F137" s="44" t="s">
        <v>109</v>
      </c>
      <c r="G137" s="70">
        <v>216281</v>
      </c>
      <c r="H137" s="59">
        <f>IFERROR(G137/D123,"-")</f>
        <v>4.8214179825486342E-3</v>
      </c>
      <c r="I137" s="70">
        <v>4</v>
      </c>
      <c r="J137" s="59">
        <f>IFERROR(I137/E123,"-")</f>
        <v>8.5106382978723402E-2</v>
      </c>
      <c r="K137" s="167">
        <f t="shared" si="60"/>
        <v>54070.25</v>
      </c>
      <c r="M137" s="467"/>
      <c r="N137" s="468"/>
      <c r="O137" s="469"/>
      <c r="P137" s="469"/>
      <c r="Q137" s="372" t="s">
        <v>109</v>
      </c>
      <c r="R137" s="235">
        <v>140877</v>
      </c>
      <c r="S137" s="259">
        <v>4.3914961268099566E-3</v>
      </c>
      <c r="T137" s="235">
        <v>1</v>
      </c>
      <c r="U137" s="259">
        <v>3.0303030303030304E-2</v>
      </c>
      <c r="V137" s="235">
        <v>140877</v>
      </c>
    </row>
    <row r="138" spans="2:22" s="9" customFormat="1" ht="13.15" customHeight="1">
      <c r="B138" s="470"/>
      <c r="C138" s="480"/>
      <c r="D138" s="439"/>
      <c r="E138" s="437"/>
      <c r="F138" s="45" t="s">
        <v>110</v>
      </c>
      <c r="G138" s="71">
        <v>41452</v>
      </c>
      <c r="H138" s="60">
        <f>IFERROR(G138/D123,"-")</f>
        <v>9.2406368665118982E-4</v>
      </c>
      <c r="I138" s="71">
        <v>6</v>
      </c>
      <c r="J138" s="60">
        <f>IFERROR(I138/E123,"-")</f>
        <v>0.1276595744680851</v>
      </c>
      <c r="K138" s="168">
        <f t="shared" si="60"/>
        <v>6908.666666666667</v>
      </c>
      <c r="M138" s="467"/>
      <c r="N138" s="468"/>
      <c r="O138" s="469"/>
      <c r="P138" s="469"/>
      <c r="Q138" s="372" t="s">
        <v>110</v>
      </c>
      <c r="R138" s="235">
        <v>7968</v>
      </c>
      <c r="S138" s="259">
        <v>2.4838292367399743E-4</v>
      </c>
      <c r="T138" s="235">
        <v>2</v>
      </c>
      <c r="U138" s="259">
        <v>6.0606060606060608E-2</v>
      </c>
      <c r="V138" s="235">
        <v>3984</v>
      </c>
    </row>
    <row r="139" spans="2:22" s="9" customFormat="1" ht="13.15" customHeight="1">
      <c r="B139" s="431"/>
      <c r="C139" s="481"/>
      <c r="D139" s="440"/>
      <c r="E139" s="438"/>
      <c r="F139" s="46" t="s">
        <v>64</v>
      </c>
      <c r="G139" s="67">
        <f>SUM(G123:G138)</f>
        <v>10146434</v>
      </c>
      <c r="H139" s="60">
        <f>IFERROR(G139/D123,"-")</f>
        <v>0.22618815035228645</v>
      </c>
      <c r="I139" s="71">
        <v>44</v>
      </c>
      <c r="J139" s="60">
        <f>IFERROR(I139/E123,"-")</f>
        <v>0.93617021276595747</v>
      </c>
      <c r="K139" s="168">
        <f t="shared" si="60"/>
        <v>230600.77272727274</v>
      </c>
      <c r="M139" s="467"/>
      <c r="N139" s="468"/>
      <c r="O139" s="469"/>
      <c r="P139" s="469"/>
      <c r="Q139" s="46" t="s">
        <v>64</v>
      </c>
      <c r="R139" s="235">
        <v>6202782</v>
      </c>
      <c r="S139" s="259">
        <v>0.1933565672781683</v>
      </c>
      <c r="T139" s="235">
        <v>27</v>
      </c>
      <c r="U139" s="259">
        <v>0.81818181818181823</v>
      </c>
      <c r="V139" s="235">
        <v>229732.66666666666</v>
      </c>
    </row>
    <row r="140" spans="2:22" s="9" customFormat="1" ht="13.15" customHeight="1">
      <c r="B140" s="430">
        <v>9</v>
      </c>
      <c r="C140" s="479" t="s">
        <v>82</v>
      </c>
      <c r="D140" s="436">
        <v>69432310</v>
      </c>
      <c r="E140" s="436">
        <v>73</v>
      </c>
      <c r="F140" s="42" t="s">
        <v>96</v>
      </c>
      <c r="G140" s="69">
        <v>179937</v>
      </c>
      <c r="H140" s="58">
        <f>IFERROR(G140/D140,"-")</f>
        <v>2.5915456363183077E-3</v>
      </c>
      <c r="I140" s="69">
        <v>18</v>
      </c>
      <c r="J140" s="58">
        <f>IFERROR(I140/E140,"-")</f>
        <v>0.24657534246575341</v>
      </c>
      <c r="K140" s="166">
        <f t="shared" si="60"/>
        <v>9996.5</v>
      </c>
      <c r="M140" s="467">
        <v>9</v>
      </c>
      <c r="N140" s="468" t="s">
        <v>82</v>
      </c>
      <c r="O140" s="469">
        <v>65533320</v>
      </c>
      <c r="P140" s="469">
        <v>77</v>
      </c>
      <c r="Q140" s="372" t="s">
        <v>96</v>
      </c>
      <c r="R140" s="235">
        <v>420023</v>
      </c>
      <c r="S140" s="259">
        <v>6.4093044576407849E-3</v>
      </c>
      <c r="T140" s="235">
        <v>22</v>
      </c>
      <c r="U140" s="259">
        <v>0.2857142857142857</v>
      </c>
      <c r="V140" s="235">
        <v>19091.954545454544</v>
      </c>
    </row>
    <row r="141" spans="2:22" s="9" customFormat="1" ht="13.15" customHeight="1">
      <c r="B141" s="470"/>
      <c r="C141" s="480"/>
      <c r="D141" s="439"/>
      <c r="E141" s="437"/>
      <c r="F141" s="43" t="s">
        <v>97</v>
      </c>
      <c r="G141" s="70">
        <v>352821</v>
      </c>
      <c r="H141" s="59">
        <f>IFERROR(G141/D140,"-")</f>
        <v>5.0815103227877627E-3</v>
      </c>
      <c r="I141" s="70">
        <v>20</v>
      </c>
      <c r="J141" s="59">
        <f>IFERROR(I141/E140,"-")</f>
        <v>0.27397260273972601</v>
      </c>
      <c r="K141" s="167">
        <f t="shared" si="60"/>
        <v>17641.05</v>
      </c>
      <c r="M141" s="467"/>
      <c r="N141" s="468"/>
      <c r="O141" s="469"/>
      <c r="P141" s="469"/>
      <c r="Q141" s="372" t="s">
        <v>97</v>
      </c>
      <c r="R141" s="235">
        <v>513684</v>
      </c>
      <c r="S141" s="259">
        <v>7.8385163455780976E-3</v>
      </c>
      <c r="T141" s="235">
        <v>18</v>
      </c>
      <c r="U141" s="259">
        <v>0.23376623376623376</v>
      </c>
      <c r="V141" s="235">
        <v>28538</v>
      </c>
    </row>
    <row r="142" spans="2:22" s="9" customFormat="1" ht="13.15" customHeight="1">
      <c r="B142" s="470"/>
      <c r="C142" s="480"/>
      <c r="D142" s="439"/>
      <c r="E142" s="437"/>
      <c r="F142" s="44" t="s">
        <v>98</v>
      </c>
      <c r="G142" s="70">
        <v>595940</v>
      </c>
      <c r="H142" s="59">
        <f>IFERROR(G142/D140,"-")</f>
        <v>8.5830357653374923E-3</v>
      </c>
      <c r="I142" s="70">
        <v>25</v>
      </c>
      <c r="J142" s="59">
        <f>IFERROR(I142/E140,"-")</f>
        <v>0.34246575342465752</v>
      </c>
      <c r="K142" s="167">
        <f t="shared" si="60"/>
        <v>23837.599999999999</v>
      </c>
      <c r="M142" s="467"/>
      <c r="N142" s="468"/>
      <c r="O142" s="469"/>
      <c r="P142" s="469"/>
      <c r="Q142" s="372" t="s">
        <v>98</v>
      </c>
      <c r="R142" s="235">
        <v>576508</v>
      </c>
      <c r="S142" s="259">
        <v>8.7971737125480589E-3</v>
      </c>
      <c r="T142" s="235">
        <v>22</v>
      </c>
      <c r="U142" s="259">
        <v>0.2857142857142857</v>
      </c>
      <c r="V142" s="235">
        <v>26204.909090909092</v>
      </c>
    </row>
    <row r="143" spans="2:22" s="9" customFormat="1" ht="13.15" customHeight="1">
      <c r="B143" s="470"/>
      <c r="C143" s="480"/>
      <c r="D143" s="439"/>
      <c r="E143" s="437"/>
      <c r="F143" s="44" t="s">
        <v>99</v>
      </c>
      <c r="G143" s="70">
        <v>85991</v>
      </c>
      <c r="H143" s="59">
        <f>IFERROR(G143/D140,"-")</f>
        <v>1.238486808230923E-3</v>
      </c>
      <c r="I143" s="70">
        <v>7</v>
      </c>
      <c r="J143" s="59">
        <f>IFERROR(I143/E140,"-")</f>
        <v>9.5890410958904104E-2</v>
      </c>
      <c r="K143" s="167">
        <f t="shared" si="60"/>
        <v>12284.428571428571</v>
      </c>
      <c r="M143" s="467"/>
      <c r="N143" s="468"/>
      <c r="O143" s="469"/>
      <c r="P143" s="469"/>
      <c r="Q143" s="372" t="s">
        <v>99</v>
      </c>
      <c r="R143" s="235">
        <v>74631</v>
      </c>
      <c r="S143" s="259">
        <v>1.1388252571363697E-3</v>
      </c>
      <c r="T143" s="235">
        <v>4</v>
      </c>
      <c r="U143" s="259">
        <v>5.1948051948051951E-2</v>
      </c>
      <c r="V143" s="235">
        <v>18657.75</v>
      </c>
    </row>
    <row r="144" spans="2:22" s="9" customFormat="1" ht="13.15" customHeight="1">
      <c r="B144" s="470"/>
      <c r="C144" s="480"/>
      <c r="D144" s="439"/>
      <c r="E144" s="437"/>
      <c r="F144" s="44" t="s">
        <v>100</v>
      </c>
      <c r="G144" s="70">
        <v>536244</v>
      </c>
      <c r="H144" s="59">
        <f>IFERROR(G144/D140,"-")</f>
        <v>7.7232631321066522E-3</v>
      </c>
      <c r="I144" s="70">
        <v>28</v>
      </c>
      <c r="J144" s="59">
        <f>IFERROR(I144/E140,"-")</f>
        <v>0.38356164383561642</v>
      </c>
      <c r="K144" s="167">
        <f t="shared" si="60"/>
        <v>19151.571428571428</v>
      </c>
      <c r="M144" s="467"/>
      <c r="N144" s="468"/>
      <c r="O144" s="469"/>
      <c r="P144" s="469"/>
      <c r="Q144" s="372" t="s">
        <v>100</v>
      </c>
      <c r="R144" s="235">
        <v>1465426</v>
      </c>
      <c r="S144" s="259">
        <v>2.2361540663589148E-2</v>
      </c>
      <c r="T144" s="235">
        <v>23</v>
      </c>
      <c r="U144" s="259">
        <v>0.29870129870129869</v>
      </c>
      <c r="V144" s="235">
        <v>63714.17391304348</v>
      </c>
    </row>
    <row r="145" spans="2:22" s="9" customFormat="1" ht="13.15" customHeight="1">
      <c r="B145" s="470"/>
      <c r="C145" s="480"/>
      <c r="D145" s="439"/>
      <c r="E145" s="437"/>
      <c r="F145" s="44" t="s">
        <v>101</v>
      </c>
      <c r="G145" s="70">
        <v>1325888</v>
      </c>
      <c r="H145" s="59">
        <f>IFERROR(G145/D140,"-")</f>
        <v>1.9096123980319825E-2</v>
      </c>
      <c r="I145" s="70">
        <v>28</v>
      </c>
      <c r="J145" s="59">
        <f>IFERROR(I145/E140,"-")</f>
        <v>0.38356164383561642</v>
      </c>
      <c r="K145" s="167">
        <f t="shared" si="60"/>
        <v>47353.142857142855</v>
      </c>
      <c r="M145" s="467"/>
      <c r="N145" s="468"/>
      <c r="O145" s="469"/>
      <c r="P145" s="469"/>
      <c r="Q145" s="372" t="s">
        <v>101</v>
      </c>
      <c r="R145" s="235">
        <v>1505635</v>
      </c>
      <c r="S145" s="259">
        <v>2.2975106403887367E-2</v>
      </c>
      <c r="T145" s="235">
        <v>30</v>
      </c>
      <c r="U145" s="259">
        <v>0.38961038961038963</v>
      </c>
      <c r="V145" s="235">
        <v>50187.833333333336</v>
      </c>
    </row>
    <row r="146" spans="2:22" s="9" customFormat="1" ht="13.15" customHeight="1">
      <c r="B146" s="470"/>
      <c r="C146" s="480"/>
      <c r="D146" s="439"/>
      <c r="E146" s="437"/>
      <c r="F146" s="44" t="s">
        <v>102</v>
      </c>
      <c r="G146" s="70">
        <v>2372963</v>
      </c>
      <c r="H146" s="59">
        <f>IFERROR(G146/D140,"-")</f>
        <v>3.4176639089207893E-2</v>
      </c>
      <c r="I146" s="70">
        <v>13</v>
      </c>
      <c r="J146" s="59">
        <f>IFERROR(I146/E140,"-")</f>
        <v>0.17808219178082191</v>
      </c>
      <c r="K146" s="167">
        <f t="shared" si="60"/>
        <v>182535.61538461538</v>
      </c>
      <c r="M146" s="467"/>
      <c r="N146" s="468"/>
      <c r="O146" s="469"/>
      <c r="P146" s="469"/>
      <c r="Q146" s="372" t="s">
        <v>102</v>
      </c>
      <c r="R146" s="235">
        <v>1296171</v>
      </c>
      <c r="S146" s="259">
        <v>1.9778808703725066E-2</v>
      </c>
      <c r="T146" s="235">
        <v>15</v>
      </c>
      <c r="U146" s="259">
        <v>0.19480519480519481</v>
      </c>
      <c r="V146" s="235">
        <v>86411.4</v>
      </c>
    </row>
    <row r="147" spans="2:22" s="9" customFormat="1" ht="13.15" customHeight="1">
      <c r="B147" s="470"/>
      <c r="C147" s="480"/>
      <c r="D147" s="439"/>
      <c r="E147" s="437"/>
      <c r="F147" s="44" t="s">
        <v>112</v>
      </c>
      <c r="G147" s="70">
        <v>0</v>
      </c>
      <c r="H147" s="59">
        <f>IFERROR(G147/D140,"-")</f>
        <v>0</v>
      </c>
      <c r="I147" s="70">
        <v>0</v>
      </c>
      <c r="J147" s="59">
        <f>IFERROR(I147/E140,"-")</f>
        <v>0</v>
      </c>
      <c r="K147" s="167" t="str">
        <f t="shared" si="60"/>
        <v>-</v>
      </c>
      <c r="M147" s="467"/>
      <c r="N147" s="468"/>
      <c r="O147" s="469"/>
      <c r="P147" s="469"/>
      <c r="Q147" s="372" t="s">
        <v>112</v>
      </c>
      <c r="R147" s="235">
        <v>0</v>
      </c>
      <c r="S147" s="259">
        <v>0</v>
      </c>
      <c r="T147" s="235">
        <v>0</v>
      </c>
      <c r="U147" s="259">
        <v>0</v>
      </c>
      <c r="V147" s="235" t="s">
        <v>418</v>
      </c>
    </row>
    <row r="148" spans="2:22" s="9" customFormat="1" ht="13.15" customHeight="1">
      <c r="B148" s="470"/>
      <c r="C148" s="480"/>
      <c r="D148" s="439"/>
      <c r="E148" s="437"/>
      <c r="F148" s="44" t="s">
        <v>103</v>
      </c>
      <c r="G148" s="70">
        <v>0</v>
      </c>
      <c r="H148" s="59">
        <f>IFERROR(G148/D140,"-")</f>
        <v>0</v>
      </c>
      <c r="I148" s="70">
        <v>0</v>
      </c>
      <c r="J148" s="59">
        <f>IFERROR(I148/E140,"-")</f>
        <v>0</v>
      </c>
      <c r="K148" s="167" t="str">
        <f t="shared" si="60"/>
        <v>-</v>
      </c>
      <c r="M148" s="467"/>
      <c r="N148" s="468"/>
      <c r="O148" s="469"/>
      <c r="P148" s="469"/>
      <c r="Q148" s="372" t="s">
        <v>103</v>
      </c>
      <c r="R148" s="235">
        <v>0</v>
      </c>
      <c r="S148" s="259">
        <v>0</v>
      </c>
      <c r="T148" s="235">
        <v>0</v>
      </c>
      <c r="U148" s="259">
        <v>0</v>
      </c>
      <c r="V148" s="235" t="s">
        <v>418</v>
      </c>
    </row>
    <row r="149" spans="2:22" s="9" customFormat="1" ht="13.15" customHeight="1">
      <c r="B149" s="470"/>
      <c r="C149" s="480"/>
      <c r="D149" s="439"/>
      <c r="E149" s="437"/>
      <c r="F149" s="44" t="s">
        <v>104</v>
      </c>
      <c r="G149" s="70">
        <v>574785</v>
      </c>
      <c r="H149" s="59">
        <f>IFERROR(G149/D140,"-")</f>
        <v>8.2783505258574863E-3</v>
      </c>
      <c r="I149" s="70">
        <v>11</v>
      </c>
      <c r="J149" s="59">
        <f>IFERROR(I149/E140,"-")</f>
        <v>0.15068493150684931</v>
      </c>
      <c r="K149" s="167">
        <f t="shared" si="60"/>
        <v>52253.181818181816</v>
      </c>
      <c r="M149" s="467"/>
      <c r="N149" s="468"/>
      <c r="O149" s="469"/>
      <c r="P149" s="469"/>
      <c r="Q149" s="372" t="s">
        <v>104</v>
      </c>
      <c r="R149" s="235">
        <v>146315</v>
      </c>
      <c r="S149" s="259">
        <v>2.23268102394324E-3</v>
      </c>
      <c r="T149" s="235">
        <v>4</v>
      </c>
      <c r="U149" s="259">
        <v>5.1948051948051951E-2</v>
      </c>
      <c r="V149" s="235">
        <v>36578.75</v>
      </c>
    </row>
    <row r="150" spans="2:22" s="9" customFormat="1" ht="13.15" customHeight="1">
      <c r="B150" s="470"/>
      <c r="C150" s="480"/>
      <c r="D150" s="439"/>
      <c r="E150" s="437"/>
      <c r="F150" s="44" t="s">
        <v>105</v>
      </c>
      <c r="G150" s="70">
        <v>37288</v>
      </c>
      <c r="H150" s="59">
        <f>IFERROR(G150/D140,"-")</f>
        <v>5.3704104040323592E-4</v>
      </c>
      <c r="I150" s="70">
        <v>2</v>
      </c>
      <c r="J150" s="59">
        <f>IFERROR(I150/E140,"-")</f>
        <v>2.7397260273972601E-2</v>
      </c>
      <c r="K150" s="167">
        <f t="shared" si="60"/>
        <v>18644</v>
      </c>
      <c r="M150" s="467"/>
      <c r="N150" s="468"/>
      <c r="O150" s="469"/>
      <c r="P150" s="469"/>
      <c r="Q150" s="372" t="s">
        <v>105</v>
      </c>
      <c r="R150" s="235">
        <v>0</v>
      </c>
      <c r="S150" s="259">
        <v>0</v>
      </c>
      <c r="T150" s="235">
        <v>0</v>
      </c>
      <c r="U150" s="259">
        <v>0</v>
      </c>
      <c r="V150" s="235" t="s">
        <v>418</v>
      </c>
    </row>
    <row r="151" spans="2:22" s="9" customFormat="1" ht="13.15" customHeight="1">
      <c r="B151" s="470"/>
      <c r="C151" s="480"/>
      <c r="D151" s="439"/>
      <c r="E151" s="437"/>
      <c r="F151" s="44" t="s">
        <v>106</v>
      </c>
      <c r="G151" s="70">
        <v>3597354</v>
      </c>
      <c r="H151" s="59">
        <f>IFERROR(G151/D140,"-")</f>
        <v>5.1810950838305683E-2</v>
      </c>
      <c r="I151" s="70">
        <v>4</v>
      </c>
      <c r="J151" s="59">
        <f>IFERROR(I151/E140,"-")</f>
        <v>5.4794520547945202E-2</v>
      </c>
      <c r="K151" s="167">
        <f t="shared" si="60"/>
        <v>899338.5</v>
      </c>
      <c r="M151" s="467"/>
      <c r="N151" s="468"/>
      <c r="O151" s="469"/>
      <c r="P151" s="469"/>
      <c r="Q151" s="372" t="s">
        <v>106</v>
      </c>
      <c r="R151" s="235">
        <v>10184</v>
      </c>
      <c r="S151" s="259">
        <v>1.5540186274707278E-4</v>
      </c>
      <c r="T151" s="235">
        <v>2</v>
      </c>
      <c r="U151" s="259">
        <v>2.5974025974025976E-2</v>
      </c>
      <c r="V151" s="235">
        <v>5092</v>
      </c>
    </row>
    <row r="152" spans="2:22" s="9" customFormat="1" ht="13.15" customHeight="1">
      <c r="B152" s="470"/>
      <c r="C152" s="480"/>
      <c r="D152" s="439"/>
      <c r="E152" s="437"/>
      <c r="F152" s="44" t="s">
        <v>107</v>
      </c>
      <c r="G152" s="70">
        <v>258609</v>
      </c>
      <c r="H152" s="59">
        <f>IFERROR(G152/D140,"-")</f>
        <v>3.7246204252746307E-3</v>
      </c>
      <c r="I152" s="70">
        <v>13</v>
      </c>
      <c r="J152" s="59">
        <f>IFERROR(I152/E140,"-")</f>
        <v>0.17808219178082191</v>
      </c>
      <c r="K152" s="167">
        <f t="shared" si="60"/>
        <v>19893</v>
      </c>
      <c r="M152" s="467"/>
      <c r="N152" s="468"/>
      <c r="O152" s="469"/>
      <c r="P152" s="469"/>
      <c r="Q152" s="372" t="s">
        <v>107</v>
      </c>
      <c r="R152" s="235">
        <v>571360</v>
      </c>
      <c r="S152" s="259">
        <v>8.7186182540423714E-3</v>
      </c>
      <c r="T152" s="235">
        <v>14</v>
      </c>
      <c r="U152" s="259">
        <v>0.18181818181818182</v>
      </c>
      <c r="V152" s="235">
        <v>40811.428571428572</v>
      </c>
    </row>
    <row r="153" spans="2:22" s="9" customFormat="1" ht="13.15" customHeight="1">
      <c r="B153" s="470"/>
      <c r="C153" s="480"/>
      <c r="D153" s="439"/>
      <c r="E153" s="437"/>
      <c r="F153" s="44" t="s">
        <v>108</v>
      </c>
      <c r="G153" s="70">
        <v>1024200</v>
      </c>
      <c r="H153" s="59">
        <f>IFERROR(G153/D140,"-")</f>
        <v>1.4751057540790447E-2</v>
      </c>
      <c r="I153" s="70">
        <v>13</v>
      </c>
      <c r="J153" s="59">
        <f>IFERROR(I153/E140,"-")</f>
        <v>0.17808219178082191</v>
      </c>
      <c r="K153" s="167">
        <f t="shared" si="60"/>
        <v>78784.61538461539</v>
      </c>
      <c r="M153" s="467"/>
      <c r="N153" s="468"/>
      <c r="O153" s="469"/>
      <c r="P153" s="469"/>
      <c r="Q153" s="372" t="s">
        <v>108</v>
      </c>
      <c r="R153" s="235">
        <v>496586</v>
      </c>
      <c r="S153" s="259">
        <v>7.5776109008363988E-3</v>
      </c>
      <c r="T153" s="235">
        <v>8</v>
      </c>
      <c r="U153" s="259">
        <v>0.1038961038961039</v>
      </c>
      <c r="V153" s="235">
        <v>62073.25</v>
      </c>
    </row>
    <row r="154" spans="2:22" s="9" customFormat="1" ht="13.15" customHeight="1">
      <c r="B154" s="470"/>
      <c r="C154" s="480"/>
      <c r="D154" s="439"/>
      <c r="E154" s="437"/>
      <c r="F154" s="44" t="s">
        <v>109</v>
      </c>
      <c r="G154" s="70">
        <v>345233</v>
      </c>
      <c r="H154" s="59">
        <f>IFERROR(G154/D140,"-")</f>
        <v>4.9722240265375013E-3</v>
      </c>
      <c r="I154" s="70">
        <v>9</v>
      </c>
      <c r="J154" s="59">
        <f>IFERROR(I154/E140,"-")</f>
        <v>0.12328767123287671</v>
      </c>
      <c r="K154" s="167">
        <f t="shared" si="60"/>
        <v>38359.222222222219</v>
      </c>
      <c r="M154" s="467"/>
      <c r="N154" s="468"/>
      <c r="O154" s="469"/>
      <c r="P154" s="469"/>
      <c r="Q154" s="372" t="s">
        <v>109</v>
      </c>
      <c r="R154" s="235">
        <v>1166171</v>
      </c>
      <c r="S154" s="259">
        <v>1.7795085004086469E-2</v>
      </c>
      <c r="T154" s="235">
        <v>11</v>
      </c>
      <c r="U154" s="259">
        <v>0.14285714285714285</v>
      </c>
      <c r="V154" s="235">
        <v>106015.54545454546</v>
      </c>
    </row>
    <row r="155" spans="2:22" s="9" customFormat="1" ht="13.15" customHeight="1">
      <c r="B155" s="470"/>
      <c r="C155" s="480"/>
      <c r="D155" s="439"/>
      <c r="E155" s="437"/>
      <c r="F155" s="45" t="s">
        <v>110</v>
      </c>
      <c r="G155" s="71">
        <v>74100</v>
      </c>
      <c r="H155" s="60">
        <f>IFERROR(G155/D140,"-")</f>
        <v>1.0672264828867138E-3</v>
      </c>
      <c r="I155" s="71">
        <v>8</v>
      </c>
      <c r="J155" s="60">
        <f>IFERROR(I155/E140,"-")</f>
        <v>0.1095890410958904</v>
      </c>
      <c r="K155" s="168">
        <f t="shared" si="60"/>
        <v>9262.5</v>
      </c>
      <c r="M155" s="467"/>
      <c r="N155" s="468"/>
      <c r="O155" s="469"/>
      <c r="P155" s="469"/>
      <c r="Q155" s="372" t="s">
        <v>110</v>
      </c>
      <c r="R155" s="235">
        <v>51128</v>
      </c>
      <c r="S155" s="259">
        <v>7.8018327165478574E-4</v>
      </c>
      <c r="T155" s="235">
        <v>10</v>
      </c>
      <c r="U155" s="259">
        <v>0.12987012987012986</v>
      </c>
      <c r="V155" s="235">
        <v>5112.8</v>
      </c>
    </row>
    <row r="156" spans="2:22" s="9" customFormat="1" ht="13.15" customHeight="1">
      <c r="B156" s="431"/>
      <c r="C156" s="481"/>
      <c r="D156" s="440"/>
      <c r="E156" s="438"/>
      <c r="F156" s="46" t="s">
        <v>64</v>
      </c>
      <c r="G156" s="67">
        <f>SUM(G140:G155)</f>
        <v>11361353</v>
      </c>
      <c r="H156" s="60">
        <f>IFERROR(G156/D140,"-")</f>
        <v>0.16363207561436455</v>
      </c>
      <c r="I156" s="71">
        <v>64</v>
      </c>
      <c r="J156" s="60">
        <f>IFERROR(I156/E140,"-")</f>
        <v>0.87671232876712324</v>
      </c>
      <c r="K156" s="168">
        <f t="shared" si="60"/>
        <v>177521.140625</v>
      </c>
      <c r="M156" s="467"/>
      <c r="N156" s="468"/>
      <c r="O156" s="469"/>
      <c r="P156" s="469"/>
      <c r="Q156" s="46" t="s">
        <v>64</v>
      </c>
      <c r="R156" s="235">
        <v>8293822</v>
      </c>
      <c r="S156" s="259">
        <v>0.12655885586141524</v>
      </c>
      <c r="T156" s="235">
        <v>64</v>
      </c>
      <c r="U156" s="259">
        <v>0.83116883116883122</v>
      </c>
      <c r="V156" s="235">
        <v>129590.96875</v>
      </c>
    </row>
    <row r="157" spans="2:22" s="9" customFormat="1" ht="13.15" customHeight="1">
      <c r="B157" s="430">
        <v>10</v>
      </c>
      <c r="C157" s="479" t="s">
        <v>51</v>
      </c>
      <c r="D157" s="436">
        <v>111981230</v>
      </c>
      <c r="E157" s="436">
        <v>181</v>
      </c>
      <c r="F157" s="42" t="s">
        <v>96</v>
      </c>
      <c r="G157" s="69">
        <v>765640</v>
      </c>
      <c r="H157" s="58">
        <f>IFERROR(G157/D157,"-")</f>
        <v>6.8372172729304721E-3</v>
      </c>
      <c r="I157" s="69">
        <v>41</v>
      </c>
      <c r="J157" s="58">
        <f>IFERROR(I157/E157,"-")</f>
        <v>0.22651933701657459</v>
      </c>
      <c r="K157" s="166">
        <f t="shared" si="60"/>
        <v>18674.146341463416</v>
      </c>
      <c r="M157" s="467">
        <v>10</v>
      </c>
      <c r="N157" s="468" t="s">
        <v>51</v>
      </c>
      <c r="O157" s="469">
        <v>137546470</v>
      </c>
      <c r="P157" s="469">
        <v>154</v>
      </c>
      <c r="Q157" s="372" t="s">
        <v>96</v>
      </c>
      <c r="R157" s="235">
        <v>7121643</v>
      </c>
      <c r="S157" s="259">
        <v>5.1776268776654172E-2</v>
      </c>
      <c r="T157" s="235">
        <v>38</v>
      </c>
      <c r="U157" s="259">
        <v>0.24675324675324675</v>
      </c>
      <c r="V157" s="235">
        <v>187411.65789473685</v>
      </c>
    </row>
    <row r="158" spans="2:22" s="9" customFormat="1" ht="13.15" customHeight="1">
      <c r="B158" s="470"/>
      <c r="C158" s="480"/>
      <c r="D158" s="439"/>
      <c r="E158" s="437"/>
      <c r="F158" s="43" t="s">
        <v>97</v>
      </c>
      <c r="G158" s="70">
        <v>3921802</v>
      </c>
      <c r="H158" s="59">
        <f>IFERROR(G158/D157,"-")</f>
        <v>3.5021958590738825E-2</v>
      </c>
      <c r="I158" s="70">
        <v>60</v>
      </c>
      <c r="J158" s="59">
        <f>IFERROR(I158/E157,"-")</f>
        <v>0.33149171270718231</v>
      </c>
      <c r="K158" s="167">
        <f t="shared" si="60"/>
        <v>65363.366666666669</v>
      </c>
      <c r="M158" s="467"/>
      <c r="N158" s="468"/>
      <c r="O158" s="469"/>
      <c r="P158" s="469"/>
      <c r="Q158" s="372" t="s">
        <v>97</v>
      </c>
      <c r="R158" s="235">
        <v>6627898</v>
      </c>
      <c r="S158" s="259">
        <v>4.8186609223777245E-2</v>
      </c>
      <c r="T158" s="235">
        <v>65</v>
      </c>
      <c r="U158" s="259">
        <v>0.42207792207792205</v>
      </c>
      <c r="V158" s="235">
        <v>101967.66153846154</v>
      </c>
    </row>
    <row r="159" spans="2:22" s="9" customFormat="1" ht="13.15" customHeight="1">
      <c r="B159" s="470"/>
      <c r="C159" s="480"/>
      <c r="D159" s="439"/>
      <c r="E159" s="437"/>
      <c r="F159" s="44" t="s">
        <v>98</v>
      </c>
      <c r="G159" s="70">
        <v>4500673</v>
      </c>
      <c r="H159" s="59">
        <f>IFERROR(G159/D157,"-")</f>
        <v>4.0191315991081722E-2</v>
      </c>
      <c r="I159" s="70">
        <v>57</v>
      </c>
      <c r="J159" s="59">
        <f>IFERROR(I159/E157,"-")</f>
        <v>0.31491712707182318</v>
      </c>
      <c r="K159" s="167">
        <f t="shared" si="60"/>
        <v>78959.175438596489</v>
      </c>
      <c r="M159" s="467"/>
      <c r="N159" s="468"/>
      <c r="O159" s="469"/>
      <c r="P159" s="469"/>
      <c r="Q159" s="372" t="s">
        <v>98</v>
      </c>
      <c r="R159" s="235">
        <v>1599225</v>
      </c>
      <c r="S159" s="259">
        <v>1.1626797837850728E-2</v>
      </c>
      <c r="T159" s="235">
        <v>51</v>
      </c>
      <c r="U159" s="259">
        <v>0.33116883116883117</v>
      </c>
      <c r="V159" s="235">
        <v>31357.352941176472</v>
      </c>
    </row>
    <row r="160" spans="2:22" s="9" customFormat="1" ht="13.15" customHeight="1">
      <c r="B160" s="470"/>
      <c r="C160" s="480"/>
      <c r="D160" s="439"/>
      <c r="E160" s="437"/>
      <c r="F160" s="44" t="s">
        <v>99</v>
      </c>
      <c r="G160" s="70">
        <v>82547</v>
      </c>
      <c r="H160" s="59">
        <f>IFERROR(G160/D157,"-")</f>
        <v>7.3715032421058427E-4</v>
      </c>
      <c r="I160" s="70">
        <v>7</v>
      </c>
      <c r="J160" s="59">
        <f>IFERROR(I160/E157,"-")</f>
        <v>3.8674033149171269E-2</v>
      </c>
      <c r="K160" s="167">
        <f t="shared" si="60"/>
        <v>11792.428571428571</v>
      </c>
      <c r="M160" s="467"/>
      <c r="N160" s="468"/>
      <c r="O160" s="469"/>
      <c r="P160" s="469"/>
      <c r="Q160" s="372" t="s">
        <v>99</v>
      </c>
      <c r="R160" s="235">
        <v>24781</v>
      </c>
      <c r="S160" s="259">
        <v>1.8016456547376316E-4</v>
      </c>
      <c r="T160" s="235">
        <v>6</v>
      </c>
      <c r="U160" s="259">
        <v>3.896103896103896E-2</v>
      </c>
      <c r="V160" s="235">
        <v>4130.166666666667</v>
      </c>
    </row>
    <row r="161" spans="2:22" s="9" customFormat="1" ht="13.15" customHeight="1">
      <c r="B161" s="470"/>
      <c r="C161" s="480"/>
      <c r="D161" s="439"/>
      <c r="E161" s="437"/>
      <c r="F161" s="44" t="s">
        <v>100</v>
      </c>
      <c r="G161" s="70">
        <v>1274759</v>
      </c>
      <c r="H161" s="59">
        <f>IFERROR(G161/D157,"-")</f>
        <v>1.1383684569280048E-2</v>
      </c>
      <c r="I161" s="70">
        <v>67</v>
      </c>
      <c r="J161" s="59">
        <f>IFERROR(I161/E157,"-")</f>
        <v>0.37016574585635359</v>
      </c>
      <c r="K161" s="167">
        <f t="shared" si="60"/>
        <v>19026.253731343284</v>
      </c>
      <c r="M161" s="467"/>
      <c r="N161" s="468"/>
      <c r="O161" s="469"/>
      <c r="P161" s="469"/>
      <c r="Q161" s="372" t="s">
        <v>100</v>
      </c>
      <c r="R161" s="235">
        <v>1702773</v>
      </c>
      <c r="S161" s="259">
        <v>1.2379619775047663E-2</v>
      </c>
      <c r="T161" s="235">
        <v>58</v>
      </c>
      <c r="U161" s="259">
        <v>0.37662337662337664</v>
      </c>
      <c r="V161" s="235">
        <v>29358.155172413793</v>
      </c>
    </row>
    <row r="162" spans="2:22" s="9" customFormat="1" ht="13.15" customHeight="1">
      <c r="B162" s="470"/>
      <c r="C162" s="480"/>
      <c r="D162" s="439"/>
      <c r="E162" s="437"/>
      <c r="F162" s="44" t="s">
        <v>101</v>
      </c>
      <c r="G162" s="70">
        <v>2799289</v>
      </c>
      <c r="H162" s="59">
        <f>IFERROR(G162/D157,"-")</f>
        <v>2.4997841156058027E-2</v>
      </c>
      <c r="I162" s="70">
        <v>77</v>
      </c>
      <c r="J162" s="59">
        <f>IFERROR(I162/E157,"-")</f>
        <v>0.425414364640884</v>
      </c>
      <c r="K162" s="167">
        <f t="shared" si="60"/>
        <v>36354.402597402601</v>
      </c>
      <c r="M162" s="467"/>
      <c r="N162" s="468"/>
      <c r="O162" s="469"/>
      <c r="P162" s="469"/>
      <c r="Q162" s="372" t="s">
        <v>101</v>
      </c>
      <c r="R162" s="235">
        <v>6663662</v>
      </c>
      <c r="S162" s="259">
        <v>4.8446623166701404E-2</v>
      </c>
      <c r="T162" s="235">
        <v>65</v>
      </c>
      <c r="U162" s="259">
        <v>0.42207792207792205</v>
      </c>
      <c r="V162" s="235">
        <v>102517.87692307692</v>
      </c>
    </row>
    <row r="163" spans="2:22" s="9" customFormat="1" ht="13.15" customHeight="1">
      <c r="B163" s="470"/>
      <c r="C163" s="480"/>
      <c r="D163" s="439"/>
      <c r="E163" s="437"/>
      <c r="F163" s="44" t="s">
        <v>102</v>
      </c>
      <c r="G163" s="70">
        <v>158112</v>
      </c>
      <c r="H163" s="59">
        <f>IFERROR(G163/D157,"-")</f>
        <v>1.4119509135593527E-3</v>
      </c>
      <c r="I163" s="70">
        <v>20</v>
      </c>
      <c r="J163" s="59">
        <f>IFERROR(I163/E157,"-")</f>
        <v>0.11049723756906077</v>
      </c>
      <c r="K163" s="167">
        <f t="shared" si="60"/>
        <v>7905.6</v>
      </c>
      <c r="M163" s="467"/>
      <c r="N163" s="468"/>
      <c r="O163" s="469"/>
      <c r="P163" s="469"/>
      <c r="Q163" s="372" t="s">
        <v>102</v>
      </c>
      <c r="R163" s="235">
        <v>9760483</v>
      </c>
      <c r="S163" s="259">
        <v>7.0961348553692433E-2</v>
      </c>
      <c r="T163" s="235">
        <v>29</v>
      </c>
      <c r="U163" s="259">
        <v>0.18831168831168832</v>
      </c>
      <c r="V163" s="235">
        <v>336568.37931034481</v>
      </c>
    </row>
    <row r="164" spans="2:22" s="9" customFormat="1" ht="13.15" customHeight="1">
      <c r="B164" s="470"/>
      <c r="C164" s="480"/>
      <c r="D164" s="439"/>
      <c r="E164" s="437"/>
      <c r="F164" s="44" t="s">
        <v>112</v>
      </c>
      <c r="G164" s="70">
        <v>3456</v>
      </c>
      <c r="H164" s="59">
        <f>IFERROR(G164/D157,"-")</f>
        <v>3.0862315050477653E-5</v>
      </c>
      <c r="I164" s="70">
        <v>1</v>
      </c>
      <c r="J164" s="59">
        <f>IFERROR(I164/E157,"-")</f>
        <v>5.5248618784530384E-3</v>
      </c>
      <c r="K164" s="167">
        <f t="shared" si="60"/>
        <v>3456</v>
      </c>
      <c r="M164" s="467"/>
      <c r="N164" s="468"/>
      <c r="O164" s="469"/>
      <c r="P164" s="469"/>
      <c r="Q164" s="372" t="s">
        <v>112</v>
      </c>
      <c r="R164" s="235">
        <v>0</v>
      </c>
      <c r="S164" s="259">
        <v>0</v>
      </c>
      <c r="T164" s="235">
        <v>0</v>
      </c>
      <c r="U164" s="259">
        <v>0</v>
      </c>
      <c r="V164" s="235" t="s">
        <v>418</v>
      </c>
    </row>
    <row r="165" spans="2:22" s="9" customFormat="1" ht="13.15" customHeight="1">
      <c r="B165" s="470"/>
      <c r="C165" s="480"/>
      <c r="D165" s="439"/>
      <c r="E165" s="437"/>
      <c r="F165" s="44" t="s">
        <v>103</v>
      </c>
      <c r="G165" s="70">
        <v>73929</v>
      </c>
      <c r="H165" s="59">
        <f>IFERROR(G165/D157,"-")</f>
        <v>6.601909980806605E-4</v>
      </c>
      <c r="I165" s="70">
        <v>2</v>
      </c>
      <c r="J165" s="59">
        <f>IFERROR(I165/E157,"-")</f>
        <v>1.1049723756906077E-2</v>
      </c>
      <c r="K165" s="167">
        <f t="shared" si="60"/>
        <v>36964.5</v>
      </c>
      <c r="M165" s="467"/>
      <c r="N165" s="468"/>
      <c r="O165" s="469"/>
      <c r="P165" s="469"/>
      <c r="Q165" s="372" t="s">
        <v>103</v>
      </c>
      <c r="R165" s="235">
        <v>12241</v>
      </c>
      <c r="S165" s="259">
        <v>8.8995377344107781E-5</v>
      </c>
      <c r="T165" s="235">
        <v>1</v>
      </c>
      <c r="U165" s="259">
        <v>6.4935064935064939E-3</v>
      </c>
      <c r="V165" s="235">
        <v>12241</v>
      </c>
    </row>
    <row r="166" spans="2:22" s="9" customFormat="1" ht="13.15" customHeight="1">
      <c r="B166" s="470"/>
      <c r="C166" s="480"/>
      <c r="D166" s="439"/>
      <c r="E166" s="437"/>
      <c r="F166" s="44" t="s">
        <v>104</v>
      </c>
      <c r="G166" s="70">
        <v>192536</v>
      </c>
      <c r="H166" s="59">
        <f>IFERROR(G166/D157,"-")</f>
        <v>1.7193595748144577E-3</v>
      </c>
      <c r="I166" s="70">
        <v>5</v>
      </c>
      <c r="J166" s="59">
        <f>IFERROR(I166/E157,"-")</f>
        <v>2.7624309392265192E-2</v>
      </c>
      <c r="K166" s="167">
        <f t="shared" si="60"/>
        <v>38507.199999999997</v>
      </c>
      <c r="M166" s="467"/>
      <c r="N166" s="468"/>
      <c r="O166" s="469"/>
      <c r="P166" s="469"/>
      <c r="Q166" s="372" t="s">
        <v>104</v>
      </c>
      <c r="R166" s="235">
        <v>108024</v>
      </c>
      <c r="S166" s="259">
        <v>7.8536366654847632E-4</v>
      </c>
      <c r="T166" s="235">
        <v>7</v>
      </c>
      <c r="U166" s="259">
        <v>4.5454545454545456E-2</v>
      </c>
      <c r="V166" s="235">
        <v>15432</v>
      </c>
    </row>
    <row r="167" spans="2:22" s="9" customFormat="1" ht="13.15" customHeight="1">
      <c r="B167" s="470"/>
      <c r="C167" s="480"/>
      <c r="D167" s="439"/>
      <c r="E167" s="437"/>
      <c r="F167" s="44" t="s">
        <v>105</v>
      </c>
      <c r="G167" s="70">
        <v>12946</v>
      </c>
      <c r="H167" s="59">
        <f>IFERROR(G167/D157,"-")</f>
        <v>1.1560866048711913E-4</v>
      </c>
      <c r="I167" s="70">
        <v>2</v>
      </c>
      <c r="J167" s="59">
        <f>IFERROR(I167/E157,"-")</f>
        <v>1.1049723756906077E-2</v>
      </c>
      <c r="K167" s="167">
        <f t="shared" si="60"/>
        <v>6473</v>
      </c>
      <c r="M167" s="467"/>
      <c r="N167" s="468"/>
      <c r="O167" s="469"/>
      <c r="P167" s="469"/>
      <c r="Q167" s="372" t="s">
        <v>105</v>
      </c>
      <c r="R167" s="235">
        <v>0</v>
      </c>
      <c r="S167" s="259">
        <v>0</v>
      </c>
      <c r="T167" s="235">
        <v>0</v>
      </c>
      <c r="U167" s="259">
        <v>0</v>
      </c>
      <c r="V167" s="235" t="s">
        <v>418</v>
      </c>
    </row>
    <row r="168" spans="2:22" s="9" customFormat="1" ht="13.15" customHeight="1">
      <c r="B168" s="470"/>
      <c r="C168" s="480"/>
      <c r="D168" s="439"/>
      <c r="E168" s="437"/>
      <c r="F168" s="44" t="s">
        <v>106</v>
      </c>
      <c r="G168" s="70">
        <v>0</v>
      </c>
      <c r="H168" s="59">
        <f>IFERROR(G168/D157,"-")</f>
        <v>0</v>
      </c>
      <c r="I168" s="70">
        <v>0</v>
      </c>
      <c r="J168" s="59">
        <f>IFERROR(I168/E157,"-")</f>
        <v>0</v>
      </c>
      <c r="K168" s="167" t="str">
        <f t="shared" si="60"/>
        <v>-</v>
      </c>
      <c r="M168" s="467"/>
      <c r="N168" s="468"/>
      <c r="O168" s="469"/>
      <c r="P168" s="469"/>
      <c r="Q168" s="372" t="s">
        <v>106</v>
      </c>
      <c r="R168" s="235">
        <v>12955</v>
      </c>
      <c r="S168" s="259">
        <v>9.418635025675323E-5</v>
      </c>
      <c r="T168" s="235">
        <v>1</v>
      </c>
      <c r="U168" s="259">
        <v>6.4935064935064939E-3</v>
      </c>
      <c r="V168" s="235">
        <v>12955</v>
      </c>
    </row>
    <row r="169" spans="2:22" s="9" customFormat="1" ht="13.15" customHeight="1">
      <c r="B169" s="470"/>
      <c r="C169" s="480"/>
      <c r="D169" s="439"/>
      <c r="E169" s="437"/>
      <c r="F169" s="44" t="s">
        <v>107</v>
      </c>
      <c r="G169" s="70">
        <v>625719</v>
      </c>
      <c r="H169" s="59">
        <f>IFERROR(G169/D157,"-")</f>
        <v>5.5877132265827051E-3</v>
      </c>
      <c r="I169" s="70">
        <v>18</v>
      </c>
      <c r="J169" s="59">
        <f>IFERROR(I169/E157,"-")</f>
        <v>9.9447513812154692E-2</v>
      </c>
      <c r="K169" s="167">
        <f t="shared" si="60"/>
        <v>34762.166666666664</v>
      </c>
      <c r="M169" s="467"/>
      <c r="N169" s="468"/>
      <c r="O169" s="469"/>
      <c r="P169" s="469"/>
      <c r="Q169" s="372" t="s">
        <v>107</v>
      </c>
      <c r="R169" s="235">
        <v>877203</v>
      </c>
      <c r="S169" s="259">
        <v>6.3775028177749668E-3</v>
      </c>
      <c r="T169" s="235">
        <v>30</v>
      </c>
      <c r="U169" s="259">
        <v>0.19480519480519481</v>
      </c>
      <c r="V169" s="235">
        <v>29240.1</v>
      </c>
    </row>
    <row r="170" spans="2:22" s="9" customFormat="1" ht="13.15" customHeight="1">
      <c r="B170" s="470"/>
      <c r="C170" s="480"/>
      <c r="D170" s="439"/>
      <c r="E170" s="437"/>
      <c r="F170" s="44" t="s">
        <v>108</v>
      </c>
      <c r="G170" s="70">
        <v>1010680</v>
      </c>
      <c r="H170" s="59">
        <f>IFERROR(G170/D157,"-")</f>
        <v>9.0254411386622557E-3</v>
      </c>
      <c r="I170" s="70">
        <v>22</v>
      </c>
      <c r="J170" s="59">
        <f>IFERROR(I170/E157,"-")</f>
        <v>0.12154696132596685</v>
      </c>
      <c r="K170" s="167">
        <f t="shared" si="60"/>
        <v>45940</v>
      </c>
      <c r="M170" s="467"/>
      <c r="N170" s="468"/>
      <c r="O170" s="469"/>
      <c r="P170" s="469"/>
      <c r="Q170" s="372" t="s">
        <v>108</v>
      </c>
      <c r="R170" s="235">
        <v>912170</v>
      </c>
      <c r="S170" s="259">
        <v>6.6317223553610648E-3</v>
      </c>
      <c r="T170" s="235">
        <v>24</v>
      </c>
      <c r="U170" s="259">
        <v>0.15584415584415584</v>
      </c>
      <c r="V170" s="235">
        <v>38007.083333333336</v>
      </c>
    </row>
    <row r="171" spans="2:22" s="9" customFormat="1" ht="13.15" customHeight="1">
      <c r="B171" s="470"/>
      <c r="C171" s="480"/>
      <c r="D171" s="439"/>
      <c r="E171" s="437"/>
      <c r="F171" s="44" t="s">
        <v>109</v>
      </c>
      <c r="G171" s="70">
        <v>504649</v>
      </c>
      <c r="H171" s="59">
        <f>IFERROR(G171/D157,"-")</f>
        <v>4.5065498923346353E-3</v>
      </c>
      <c r="I171" s="70">
        <v>12</v>
      </c>
      <c r="J171" s="59">
        <f>IFERROR(I171/E157,"-")</f>
        <v>6.6298342541436461E-2</v>
      </c>
      <c r="K171" s="167">
        <f t="shared" si="60"/>
        <v>42054.083333333336</v>
      </c>
      <c r="M171" s="467"/>
      <c r="N171" s="468"/>
      <c r="O171" s="469"/>
      <c r="P171" s="469"/>
      <c r="Q171" s="372" t="s">
        <v>109</v>
      </c>
      <c r="R171" s="235">
        <v>696881</v>
      </c>
      <c r="S171" s="259">
        <v>5.0665131573351171E-3</v>
      </c>
      <c r="T171" s="235">
        <v>17</v>
      </c>
      <c r="U171" s="259">
        <v>0.11038961038961038</v>
      </c>
      <c r="V171" s="235">
        <v>40993</v>
      </c>
    </row>
    <row r="172" spans="2:22" s="9" customFormat="1" ht="13.15" customHeight="1">
      <c r="B172" s="470"/>
      <c r="C172" s="480"/>
      <c r="D172" s="439"/>
      <c r="E172" s="437"/>
      <c r="F172" s="45" t="s">
        <v>110</v>
      </c>
      <c r="G172" s="71">
        <v>152388</v>
      </c>
      <c r="H172" s="60">
        <f>IFERROR(G172/D157,"-")</f>
        <v>1.3608352042569992E-3</v>
      </c>
      <c r="I172" s="71">
        <v>21</v>
      </c>
      <c r="J172" s="60">
        <f>IFERROR(I172/E157,"-")</f>
        <v>0.11602209944751381</v>
      </c>
      <c r="K172" s="168">
        <f t="shared" si="60"/>
        <v>7256.5714285714284</v>
      </c>
      <c r="M172" s="467"/>
      <c r="N172" s="468"/>
      <c r="O172" s="469"/>
      <c r="P172" s="469"/>
      <c r="Q172" s="372" t="s">
        <v>110</v>
      </c>
      <c r="R172" s="235">
        <v>347623</v>
      </c>
      <c r="S172" s="259">
        <v>2.5273131327906853E-3</v>
      </c>
      <c r="T172" s="235">
        <v>18</v>
      </c>
      <c r="U172" s="259">
        <v>0.11688311688311688</v>
      </c>
      <c r="V172" s="235">
        <v>19312.388888888891</v>
      </c>
    </row>
    <row r="173" spans="2:22" s="9" customFormat="1" ht="13.15" customHeight="1">
      <c r="B173" s="431"/>
      <c r="C173" s="481"/>
      <c r="D173" s="440"/>
      <c r="E173" s="438"/>
      <c r="F173" s="46" t="s">
        <v>64</v>
      </c>
      <c r="G173" s="67">
        <f>SUM(G157:G172)</f>
        <v>16079125</v>
      </c>
      <c r="H173" s="60">
        <f>IFERROR(G173/D157,"-")</f>
        <v>0.14358767982812834</v>
      </c>
      <c r="I173" s="71">
        <v>148</v>
      </c>
      <c r="J173" s="60">
        <f>IFERROR(I173/E157,"-")</f>
        <v>0.81767955801104975</v>
      </c>
      <c r="K173" s="168">
        <f t="shared" si="60"/>
        <v>108642.73648648648</v>
      </c>
      <c r="M173" s="467"/>
      <c r="N173" s="468"/>
      <c r="O173" s="469"/>
      <c r="P173" s="469"/>
      <c r="Q173" s="46" t="s">
        <v>64</v>
      </c>
      <c r="R173" s="235">
        <v>36467562</v>
      </c>
      <c r="S173" s="259">
        <v>0.2651290287566086</v>
      </c>
      <c r="T173" s="235">
        <v>135</v>
      </c>
      <c r="U173" s="259">
        <v>0.87662337662337664</v>
      </c>
      <c r="V173" s="235">
        <v>270130.08888888889</v>
      </c>
    </row>
    <row r="174" spans="2:22" s="9" customFormat="1" ht="13.15" customHeight="1">
      <c r="B174" s="430">
        <v>11</v>
      </c>
      <c r="C174" s="479" t="s">
        <v>52</v>
      </c>
      <c r="D174" s="436">
        <v>273118940</v>
      </c>
      <c r="E174" s="436">
        <v>308</v>
      </c>
      <c r="F174" s="42" t="s">
        <v>96</v>
      </c>
      <c r="G174" s="69">
        <v>11961527</v>
      </c>
      <c r="H174" s="58">
        <f>IFERROR(G174/D174,"-")</f>
        <v>4.379603626171074E-2</v>
      </c>
      <c r="I174" s="69">
        <v>84</v>
      </c>
      <c r="J174" s="58">
        <f>IFERROR(I174/E174,"-")</f>
        <v>0.27272727272727271</v>
      </c>
      <c r="K174" s="166">
        <f t="shared" si="60"/>
        <v>142399.13095238095</v>
      </c>
      <c r="M174" s="467">
        <v>11</v>
      </c>
      <c r="N174" s="468" t="s">
        <v>52</v>
      </c>
      <c r="O174" s="469">
        <v>227476410</v>
      </c>
      <c r="P174" s="469">
        <v>264</v>
      </c>
      <c r="Q174" s="372" t="s">
        <v>96</v>
      </c>
      <c r="R174" s="235">
        <v>5089805</v>
      </c>
      <c r="S174" s="259">
        <v>2.2375089355419316E-2</v>
      </c>
      <c r="T174" s="235">
        <v>68</v>
      </c>
      <c r="U174" s="259">
        <v>0.25757575757575757</v>
      </c>
      <c r="V174" s="235">
        <v>74850.073529411762</v>
      </c>
    </row>
    <row r="175" spans="2:22" s="9" customFormat="1" ht="13.15" customHeight="1">
      <c r="B175" s="470"/>
      <c r="C175" s="480"/>
      <c r="D175" s="439"/>
      <c r="E175" s="437"/>
      <c r="F175" s="43" t="s">
        <v>97</v>
      </c>
      <c r="G175" s="70">
        <v>6391972</v>
      </c>
      <c r="H175" s="59">
        <f>IFERROR(G175/D174,"-")</f>
        <v>2.3403620415339926E-2</v>
      </c>
      <c r="I175" s="70">
        <v>109</v>
      </c>
      <c r="J175" s="59">
        <f>IFERROR(I175/E174,"-")</f>
        <v>0.35389610389610388</v>
      </c>
      <c r="K175" s="167">
        <f t="shared" si="60"/>
        <v>58641.944954128441</v>
      </c>
      <c r="M175" s="467"/>
      <c r="N175" s="468"/>
      <c r="O175" s="469"/>
      <c r="P175" s="469"/>
      <c r="Q175" s="372" t="s">
        <v>97</v>
      </c>
      <c r="R175" s="235">
        <v>5695212</v>
      </c>
      <c r="S175" s="259">
        <v>2.5036494993041256E-2</v>
      </c>
      <c r="T175" s="235">
        <v>91</v>
      </c>
      <c r="U175" s="259">
        <v>0.34469696969696972</v>
      </c>
      <c r="V175" s="235">
        <v>62584.747252747249</v>
      </c>
    </row>
    <row r="176" spans="2:22" s="9" customFormat="1" ht="13.15" customHeight="1">
      <c r="B176" s="470"/>
      <c r="C176" s="480"/>
      <c r="D176" s="439"/>
      <c r="E176" s="437"/>
      <c r="F176" s="44" t="s">
        <v>98</v>
      </c>
      <c r="G176" s="70">
        <v>2236045</v>
      </c>
      <c r="H176" s="59">
        <f>IFERROR(G176/D174,"-")</f>
        <v>8.1870741003901085E-3</v>
      </c>
      <c r="I176" s="70">
        <v>106</v>
      </c>
      <c r="J176" s="59">
        <f>IFERROR(I176/E174,"-")</f>
        <v>0.34415584415584416</v>
      </c>
      <c r="K176" s="167">
        <f t="shared" si="60"/>
        <v>21094.764150943396</v>
      </c>
      <c r="M176" s="467"/>
      <c r="N176" s="468"/>
      <c r="O176" s="469"/>
      <c r="P176" s="469"/>
      <c r="Q176" s="372" t="s">
        <v>98</v>
      </c>
      <c r="R176" s="235">
        <v>6733247</v>
      </c>
      <c r="S176" s="259">
        <v>2.9599759377247074E-2</v>
      </c>
      <c r="T176" s="235">
        <v>79</v>
      </c>
      <c r="U176" s="259">
        <v>0.29924242424242425</v>
      </c>
      <c r="V176" s="235">
        <v>85230.974683544307</v>
      </c>
    </row>
    <row r="177" spans="2:22" s="9" customFormat="1" ht="13.15" customHeight="1">
      <c r="B177" s="470"/>
      <c r="C177" s="480"/>
      <c r="D177" s="439"/>
      <c r="E177" s="437"/>
      <c r="F177" s="44" t="s">
        <v>99</v>
      </c>
      <c r="G177" s="70">
        <v>127684</v>
      </c>
      <c r="H177" s="59">
        <f>IFERROR(G177/D174,"-")</f>
        <v>4.6750327897435455E-4</v>
      </c>
      <c r="I177" s="70">
        <v>9</v>
      </c>
      <c r="J177" s="59">
        <f>IFERROR(I177/E174,"-")</f>
        <v>2.922077922077922E-2</v>
      </c>
      <c r="K177" s="167">
        <f t="shared" si="60"/>
        <v>14187.111111111111</v>
      </c>
      <c r="M177" s="467"/>
      <c r="N177" s="468"/>
      <c r="O177" s="469"/>
      <c r="P177" s="469"/>
      <c r="Q177" s="372" t="s">
        <v>99</v>
      </c>
      <c r="R177" s="235">
        <v>325534</v>
      </c>
      <c r="S177" s="259">
        <v>1.4310670719658359E-3</v>
      </c>
      <c r="T177" s="235">
        <v>12</v>
      </c>
      <c r="U177" s="259">
        <v>4.5454545454545456E-2</v>
      </c>
      <c r="V177" s="235">
        <v>27127.833333333332</v>
      </c>
    </row>
    <row r="178" spans="2:22" s="9" customFormat="1" ht="13.15" customHeight="1">
      <c r="B178" s="470"/>
      <c r="C178" s="480"/>
      <c r="D178" s="439"/>
      <c r="E178" s="437"/>
      <c r="F178" s="44" t="s">
        <v>100</v>
      </c>
      <c r="G178" s="70">
        <v>6612827</v>
      </c>
      <c r="H178" s="59">
        <f>IFERROR(G178/D174,"-")</f>
        <v>2.4212260782793021E-2</v>
      </c>
      <c r="I178" s="70">
        <v>125</v>
      </c>
      <c r="J178" s="59">
        <f>IFERROR(I178/E174,"-")</f>
        <v>0.40584415584415584</v>
      </c>
      <c r="K178" s="167">
        <f t="shared" si="60"/>
        <v>52902.616000000002</v>
      </c>
      <c r="M178" s="467"/>
      <c r="N178" s="468"/>
      <c r="O178" s="469"/>
      <c r="P178" s="469"/>
      <c r="Q178" s="372" t="s">
        <v>100</v>
      </c>
      <c r="R178" s="235">
        <v>5656351</v>
      </c>
      <c r="S178" s="259">
        <v>2.4865659696317523E-2</v>
      </c>
      <c r="T178" s="235">
        <v>103</v>
      </c>
      <c r="U178" s="259">
        <v>0.39015151515151514</v>
      </c>
      <c r="V178" s="235">
        <v>54916.029126213594</v>
      </c>
    </row>
    <row r="179" spans="2:22" s="9" customFormat="1" ht="13.15" customHeight="1">
      <c r="B179" s="470"/>
      <c r="C179" s="480"/>
      <c r="D179" s="439"/>
      <c r="E179" s="437"/>
      <c r="F179" s="44" t="s">
        <v>101</v>
      </c>
      <c r="G179" s="70">
        <v>5735416</v>
      </c>
      <c r="H179" s="59">
        <f>IFERROR(G179/D174,"-")</f>
        <v>2.0999700716471732E-2</v>
      </c>
      <c r="I179" s="70">
        <v>129</v>
      </c>
      <c r="J179" s="59">
        <f>IFERROR(I179/E174,"-")</f>
        <v>0.41883116883116883</v>
      </c>
      <c r="K179" s="167">
        <f t="shared" si="60"/>
        <v>44460.589147286824</v>
      </c>
      <c r="M179" s="467"/>
      <c r="N179" s="468"/>
      <c r="O179" s="469"/>
      <c r="P179" s="469"/>
      <c r="Q179" s="372" t="s">
        <v>101</v>
      </c>
      <c r="R179" s="235">
        <v>6477387</v>
      </c>
      <c r="S179" s="259">
        <v>2.8474983405971634E-2</v>
      </c>
      <c r="T179" s="235">
        <v>112</v>
      </c>
      <c r="U179" s="259">
        <v>0.42424242424242425</v>
      </c>
      <c r="V179" s="235">
        <v>57833.8125</v>
      </c>
    </row>
    <row r="180" spans="2:22" s="9" customFormat="1" ht="13.15" customHeight="1">
      <c r="B180" s="470"/>
      <c r="C180" s="480"/>
      <c r="D180" s="439"/>
      <c r="E180" s="437"/>
      <c r="F180" s="44" t="s">
        <v>102</v>
      </c>
      <c r="G180" s="70">
        <v>5705684</v>
      </c>
      <c r="H180" s="59">
        <f>IFERROR(G180/D174,"-")</f>
        <v>2.0890839719867101E-2</v>
      </c>
      <c r="I180" s="70">
        <v>50</v>
      </c>
      <c r="J180" s="59">
        <f>IFERROR(I180/E174,"-")</f>
        <v>0.16233766233766234</v>
      </c>
      <c r="K180" s="167">
        <f t="shared" si="60"/>
        <v>114113.68</v>
      </c>
      <c r="M180" s="467"/>
      <c r="N180" s="468"/>
      <c r="O180" s="469"/>
      <c r="P180" s="469"/>
      <c r="Q180" s="372" t="s">
        <v>102</v>
      </c>
      <c r="R180" s="235">
        <v>11477319</v>
      </c>
      <c r="S180" s="259">
        <v>5.0454985640049445E-2</v>
      </c>
      <c r="T180" s="235">
        <v>49</v>
      </c>
      <c r="U180" s="259">
        <v>0.18560606060606061</v>
      </c>
      <c r="V180" s="235">
        <v>234231</v>
      </c>
    </row>
    <row r="181" spans="2:22" s="9" customFormat="1" ht="13.15" customHeight="1">
      <c r="B181" s="470"/>
      <c r="C181" s="480"/>
      <c r="D181" s="439"/>
      <c r="E181" s="437"/>
      <c r="F181" s="44" t="s">
        <v>112</v>
      </c>
      <c r="G181" s="70">
        <v>824</v>
      </c>
      <c r="H181" s="59">
        <f>IFERROR(G181/D174,"-")</f>
        <v>3.0170005785757663E-6</v>
      </c>
      <c r="I181" s="70">
        <v>1</v>
      </c>
      <c r="J181" s="59">
        <f>IFERROR(I181/E174,"-")</f>
        <v>3.246753246753247E-3</v>
      </c>
      <c r="K181" s="167">
        <f t="shared" si="60"/>
        <v>824</v>
      </c>
      <c r="M181" s="467"/>
      <c r="N181" s="468"/>
      <c r="O181" s="469"/>
      <c r="P181" s="469"/>
      <c r="Q181" s="372" t="s">
        <v>112</v>
      </c>
      <c r="R181" s="235">
        <v>0</v>
      </c>
      <c r="S181" s="259">
        <v>0</v>
      </c>
      <c r="T181" s="235">
        <v>0</v>
      </c>
      <c r="U181" s="259">
        <v>0</v>
      </c>
      <c r="V181" s="235" t="s">
        <v>418</v>
      </c>
    </row>
    <row r="182" spans="2:22" s="9" customFormat="1" ht="13.15" customHeight="1">
      <c r="B182" s="470"/>
      <c r="C182" s="480"/>
      <c r="D182" s="439"/>
      <c r="E182" s="437"/>
      <c r="F182" s="44" t="s">
        <v>103</v>
      </c>
      <c r="G182" s="70">
        <v>69133</v>
      </c>
      <c r="H182" s="59">
        <f>IFERROR(G182/D174,"-")</f>
        <v>2.5312415169742532E-4</v>
      </c>
      <c r="I182" s="70">
        <v>3</v>
      </c>
      <c r="J182" s="59">
        <f>IFERROR(I182/E174,"-")</f>
        <v>9.74025974025974E-3</v>
      </c>
      <c r="K182" s="167">
        <f t="shared" si="60"/>
        <v>23044.333333333332</v>
      </c>
      <c r="M182" s="467"/>
      <c r="N182" s="468"/>
      <c r="O182" s="469"/>
      <c r="P182" s="469"/>
      <c r="Q182" s="372" t="s">
        <v>103</v>
      </c>
      <c r="R182" s="235">
        <v>78582</v>
      </c>
      <c r="S182" s="259">
        <v>3.4545120524805188E-4</v>
      </c>
      <c r="T182" s="235">
        <v>4</v>
      </c>
      <c r="U182" s="259">
        <v>1.5151515151515152E-2</v>
      </c>
      <c r="V182" s="235">
        <v>19645.5</v>
      </c>
    </row>
    <row r="183" spans="2:22" s="9" customFormat="1" ht="13.15" customHeight="1">
      <c r="B183" s="470"/>
      <c r="C183" s="480"/>
      <c r="D183" s="439"/>
      <c r="E183" s="437"/>
      <c r="F183" s="44" t="s">
        <v>104</v>
      </c>
      <c r="G183" s="70">
        <v>86236</v>
      </c>
      <c r="H183" s="59">
        <f>IFERROR(G183/D174,"-")</f>
        <v>3.157452207452182E-4</v>
      </c>
      <c r="I183" s="70">
        <v>14</v>
      </c>
      <c r="J183" s="59">
        <f>IFERROR(I183/E174,"-")</f>
        <v>4.5454545454545456E-2</v>
      </c>
      <c r="K183" s="167">
        <f t="shared" si="60"/>
        <v>6159.7142857142853</v>
      </c>
      <c r="M183" s="467"/>
      <c r="N183" s="468"/>
      <c r="O183" s="469"/>
      <c r="P183" s="469"/>
      <c r="Q183" s="372" t="s">
        <v>104</v>
      </c>
      <c r="R183" s="235">
        <v>117003</v>
      </c>
      <c r="S183" s="259">
        <v>5.1435223546916363E-4</v>
      </c>
      <c r="T183" s="235">
        <v>16</v>
      </c>
      <c r="U183" s="259">
        <v>6.0606060606060608E-2</v>
      </c>
      <c r="V183" s="235">
        <v>7312.6875</v>
      </c>
    </row>
    <row r="184" spans="2:22" s="9" customFormat="1" ht="13.15" customHeight="1">
      <c r="B184" s="470"/>
      <c r="C184" s="480"/>
      <c r="D184" s="439"/>
      <c r="E184" s="437"/>
      <c r="F184" s="44" t="s">
        <v>105</v>
      </c>
      <c r="G184" s="70">
        <v>16828</v>
      </c>
      <c r="H184" s="59">
        <f>IFERROR(G184/D174,"-")</f>
        <v>6.1614181718777907E-5</v>
      </c>
      <c r="I184" s="70">
        <v>2</v>
      </c>
      <c r="J184" s="59">
        <f>IFERROR(I184/E174,"-")</f>
        <v>6.4935064935064939E-3</v>
      </c>
      <c r="K184" s="167">
        <f t="shared" si="60"/>
        <v>8414</v>
      </c>
      <c r="M184" s="467"/>
      <c r="N184" s="468"/>
      <c r="O184" s="469"/>
      <c r="P184" s="469"/>
      <c r="Q184" s="372" t="s">
        <v>105</v>
      </c>
      <c r="R184" s="235">
        <v>16185</v>
      </c>
      <c r="S184" s="259">
        <v>7.1150234874904175E-5</v>
      </c>
      <c r="T184" s="235">
        <v>4</v>
      </c>
      <c r="U184" s="259">
        <v>1.5151515151515152E-2</v>
      </c>
      <c r="V184" s="235">
        <v>4046.25</v>
      </c>
    </row>
    <row r="185" spans="2:22" s="9" customFormat="1" ht="13.15" customHeight="1">
      <c r="B185" s="470"/>
      <c r="C185" s="480"/>
      <c r="D185" s="439"/>
      <c r="E185" s="437"/>
      <c r="F185" s="44" t="s">
        <v>106</v>
      </c>
      <c r="G185" s="70">
        <v>204044</v>
      </c>
      <c r="H185" s="59">
        <f>IFERROR(G185/D174,"-")</f>
        <v>7.470884296782933E-4</v>
      </c>
      <c r="I185" s="70">
        <v>5</v>
      </c>
      <c r="J185" s="59">
        <f>IFERROR(I185/E174,"-")</f>
        <v>1.6233766233766232E-2</v>
      </c>
      <c r="K185" s="167">
        <f t="shared" si="60"/>
        <v>40808.800000000003</v>
      </c>
      <c r="M185" s="467"/>
      <c r="N185" s="468"/>
      <c r="O185" s="469"/>
      <c r="P185" s="469"/>
      <c r="Q185" s="372" t="s">
        <v>106</v>
      </c>
      <c r="R185" s="235">
        <v>597060</v>
      </c>
      <c r="S185" s="259">
        <v>2.6247117228551304E-3</v>
      </c>
      <c r="T185" s="235">
        <v>11</v>
      </c>
      <c r="U185" s="259">
        <v>4.1666666666666664E-2</v>
      </c>
      <c r="V185" s="235">
        <v>54278.181818181816</v>
      </c>
    </row>
    <row r="186" spans="2:22" s="9" customFormat="1" ht="13.15" customHeight="1">
      <c r="B186" s="470"/>
      <c r="C186" s="480"/>
      <c r="D186" s="439"/>
      <c r="E186" s="437"/>
      <c r="F186" s="44" t="s">
        <v>107</v>
      </c>
      <c r="G186" s="70">
        <v>3371732</v>
      </c>
      <c r="H186" s="59">
        <f>IFERROR(G186/D174,"-")</f>
        <v>1.2345288100488381E-2</v>
      </c>
      <c r="I186" s="70">
        <v>54</v>
      </c>
      <c r="J186" s="59">
        <f>IFERROR(I186/E174,"-")</f>
        <v>0.17532467532467533</v>
      </c>
      <c r="K186" s="167">
        <f t="shared" si="60"/>
        <v>62439.481481481482</v>
      </c>
      <c r="M186" s="467"/>
      <c r="N186" s="468"/>
      <c r="O186" s="469"/>
      <c r="P186" s="469"/>
      <c r="Q186" s="372" t="s">
        <v>107</v>
      </c>
      <c r="R186" s="235">
        <v>2621962</v>
      </c>
      <c r="S186" s="259">
        <v>1.152630288125261E-2</v>
      </c>
      <c r="T186" s="235">
        <v>38</v>
      </c>
      <c r="U186" s="259">
        <v>0.14393939393939395</v>
      </c>
      <c r="V186" s="235">
        <v>68999</v>
      </c>
    </row>
    <row r="187" spans="2:22" s="9" customFormat="1" ht="13.15" customHeight="1">
      <c r="B187" s="470"/>
      <c r="C187" s="480"/>
      <c r="D187" s="439"/>
      <c r="E187" s="437"/>
      <c r="F187" s="44" t="s">
        <v>108</v>
      </c>
      <c r="G187" s="70">
        <v>4090118</v>
      </c>
      <c r="H187" s="59">
        <f>IFERROR(G187/D174,"-")</f>
        <v>1.4975592685003831E-2</v>
      </c>
      <c r="I187" s="70">
        <v>49</v>
      </c>
      <c r="J187" s="59">
        <f>IFERROR(I187/E174,"-")</f>
        <v>0.15909090909090909</v>
      </c>
      <c r="K187" s="167">
        <f t="shared" si="60"/>
        <v>83471.795918367352</v>
      </c>
      <c r="M187" s="467"/>
      <c r="N187" s="468"/>
      <c r="O187" s="469"/>
      <c r="P187" s="469"/>
      <c r="Q187" s="372" t="s">
        <v>108</v>
      </c>
      <c r="R187" s="235">
        <v>2006320</v>
      </c>
      <c r="S187" s="259">
        <v>8.8199035671435114E-3</v>
      </c>
      <c r="T187" s="235">
        <v>46</v>
      </c>
      <c r="U187" s="259">
        <v>0.17424242424242425</v>
      </c>
      <c r="V187" s="235">
        <v>43615.65217391304</v>
      </c>
    </row>
    <row r="188" spans="2:22" s="9" customFormat="1" ht="13.15" customHeight="1">
      <c r="B188" s="470"/>
      <c r="C188" s="480"/>
      <c r="D188" s="439"/>
      <c r="E188" s="437"/>
      <c r="F188" s="44" t="s">
        <v>109</v>
      </c>
      <c r="G188" s="70">
        <v>413511</v>
      </c>
      <c r="H188" s="59">
        <f>IFERROR(G188/D174,"-")</f>
        <v>1.5140326774847619E-3</v>
      </c>
      <c r="I188" s="70">
        <v>22</v>
      </c>
      <c r="J188" s="59">
        <f>IFERROR(I188/E174,"-")</f>
        <v>7.1428571428571425E-2</v>
      </c>
      <c r="K188" s="167">
        <f t="shared" si="60"/>
        <v>18795.954545454544</v>
      </c>
      <c r="M188" s="467"/>
      <c r="N188" s="468"/>
      <c r="O188" s="469"/>
      <c r="P188" s="469"/>
      <c r="Q188" s="372" t="s">
        <v>109</v>
      </c>
      <c r="R188" s="235">
        <v>761446</v>
      </c>
      <c r="S188" s="259">
        <v>3.3473624803556554E-3</v>
      </c>
      <c r="T188" s="235">
        <v>21</v>
      </c>
      <c r="U188" s="259">
        <v>7.9545454545454544E-2</v>
      </c>
      <c r="V188" s="235">
        <v>36259.333333333336</v>
      </c>
    </row>
    <row r="189" spans="2:22" s="9" customFormat="1" ht="13.15" customHeight="1">
      <c r="B189" s="470"/>
      <c r="C189" s="480"/>
      <c r="D189" s="439"/>
      <c r="E189" s="437"/>
      <c r="F189" s="45" t="s">
        <v>110</v>
      </c>
      <c r="G189" s="71">
        <v>243638</v>
      </c>
      <c r="H189" s="60">
        <f>IFERROR(G189/D174,"-")</f>
        <v>8.9205823660563411E-4</v>
      </c>
      <c r="I189" s="71">
        <v>32</v>
      </c>
      <c r="J189" s="60">
        <f>IFERROR(I189/E174,"-")</f>
        <v>0.1038961038961039</v>
      </c>
      <c r="K189" s="168">
        <f t="shared" si="60"/>
        <v>7613.6875</v>
      </c>
      <c r="M189" s="467"/>
      <c r="N189" s="468"/>
      <c r="O189" s="469"/>
      <c r="P189" s="469"/>
      <c r="Q189" s="372" t="s">
        <v>110</v>
      </c>
      <c r="R189" s="235">
        <v>184362</v>
      </c>
      <c r="S189" s="259">
        <v>8.10466456719622E-4</v>
      </c>
      <c r="T189" s="235">
        <v>29</v>
      </c>
      <c r="U189" s="259">
        <v>0.10984848484848485</v>
      </c>
      <c r="V189" s="235">
        <v>6357.3103448275861</v>
      </c>
    </row>
    <row r="190" spans="2:22" s="9" customFormat="1" ht="13.15" customHeight="1">
      <c r="B190" s="431"/>
      <c r="C190" s="481"/>
      <c r="D190" s="440"/>
      <c r="E190" s="438"/>
      <c r="F190" s="46" t="s">
        <v>64</v>
      </c>
      <c r="G190" s="67">
        <f>SUM(G174:G189)</f>
        <v>47267219</v>
      </c>
      <c r="H190" s="60">
        <f>IFERROR(G190/D174,"-")</f>
        <v>0.17306459595954787</v>
      </c>
      <c r="I190" s="71">
        <v>267</v>
      </c>
      <c r="J190" s="60">
        <f>IFERROR(I190/E174,"-")</f>
        <v>0.86688311688311692</v>
      </c>
      <c r="K190" s="168">
        <f t="shared" si="60"/>
        <v>177030.78277153557</v>
      </c>
      <c r="M190" s="467"/>
      <c r="N190" s="468"/>
      <c r="O190" s="469"/>
      <c r="P190" s="469"/>
      <c r="Q190" s="46" t="s">
        <v>64</v>
      </c>
      <c r="R190" s="235">
        <v>47837775</v>
      </c>
      <c r="S190" s="259">
        <v>0.21029774032393073</v>
      </c>
      <c r="T190" s="235">
        <v>227</v>
      </c>
      <c r="U190" s="259">
        <v>0.85984848484848486</v>
      </c>
      <c r="V190" s="235">
        <v>210739.09691629955</v>
      </c>
    </row>
    <row r="191" spans="2:22" s="9" customFormat="1" ht="13.15" customHeight="1">
      <c r="B191" s="430">
        <v>12</v>
      </c>
      <c r="C191" s="479" t="s">
        <v>83</v>
      </c>
      <c r="D191" s="436">
        <v>196217300</v>
      </c>
      <c r="E191" s="436">
        <v>207</v>
      </c>
      <c r="F191" s="42" t="s">
        <v>96</v>
      </c>
      <c r="G191" s="69">
        <v>2353768</v>
      </c>
      <c r="H191" s="58">
        <f>IFERROR(G191/D191,"-")</f>
        <v>1.1995721070466264E-2</v>
      </c>
      <c r="I191" s="69">
        <v>72</v>
      </c>
      <c r="J191" s="58">
        <f>IFERROR(I191/E191,"-")</f>
        <v>0.34782608695652173</v>
      </c>
      <c r="K191" s="166">
        <f t="shared" si="60"/>
        <v>32691.222222222223</v>
      </c>
      <c r="M191" s="467">
        <v>12</v>
      </c>
      <c r="N191" s="468" t="s">
        <v>83</v>
      </c>
      <c r="O191" s="469">
        <v>197157200</v>
      </c>
      <c r="P191" s="469">
        <v>192</v>
      </c>
      <c r="Q191" s="372" t="s">
        <v>96</v>
      </c>
      <c r="R191" s="235">
        <v>7225272</v>
      </c>
      <c r="S191" s="259">
        <v>3.6647264213531129E-2</v>
      </c>
      <c r="T191" s="235">
        <v>67</v>
      </c>
      <c r="U191" s="259">
        <v>0.34895833333333331</v>
      </c>
      <c r="V191" s="235">
        <v>107839.88059701493</v>
      </c>
    </row>
    <row r="192" spans="2:22" s="9" customFormat="1" ht="13.15" customHeight="1">
      <c r="B192" s="470"/>
      <c r="C192" s="480"/>
      <c r="D192" s="439"/>
      <c r="E192" s="437"/>
      <c r="F192" s="43" t="s">
        <v>97</v>
      </c>
      <c r="G192" s="70">
        <v>4011005</v>
      </c>
      <c r="H192" s="59">
        <f>IFERROR(G192/D191,"-")</f>
        <v>2.044164811155795E-2</v>
      </c>
      <c r="I192" s="70">
        <v>70</v>
      </c>
      <c r="J192" s="59">
        <f>IFERROR(I192/E191,"-")</f>
        <v>0.33816425120772947</v>
      </c>
      <c r="K192" s="167">
        <f t="shared" si="60"/>
        <v>57300.071428571428</v>
      </c>
      <c r="M192" s="467"/>
      <c r="N192" s="468"/>
      <c r="O192" s="469"/>
      <c r="P192" s="469"/>
      <c r="Q192" s="372" t="s">
        <v>97</v>
      </c>
      <c r="R192" s="235">
        <v>2964822</v>
      </c>
      <c r="S192" s="259">
        <v>1.5037858115250166E-2</v>
      </c>
      <c r="T192" s="235">
        <v>56</v>
      </c>
      <c r="U192" s="259">
        <v>0.29166666666666669</v>
      </c>
      <c r="V192" s="235">
        <v>52943.25</v>
      </c>
    </row>
    <row r="193" spans="2:22" s="9" customFormat="1" ht="13.15" customHeight="1">
      <c r="B193" s="470"/>
      <c r="C193" s="480"/>
      <c r="D193" s="439"/>
      <c r="E193" s="437"/>
      <c r="F193" s="44" t="s">
        <v>98</v>
      </c>
      <c r="G193" s="70">
        <v>3118708</v>
      </c>
      <c r="H193" s="59">
        <f>IFERROR(G193/D191,"-")</f>
        <v>1.5894154083253616E-2</v>
      </c>
      <c r="I193" s="70">
        <v>70</v>
      </c>
      <c r="J193" s="59">
        <f>IFERROR(I193/E191,"-")</f>
        <v>0.33816425120772947</v>
      </c>
      <c r="K193" s="167">
        <f t="shared" si="60"/>
        <v>44552.971428571429</v>
      </c>
      <c r="M193" s="467"/>
      <c r="N193" s="468"/>
      <c r="O193" s="469"/>
      <c r="P193" s="469"/>
      <c r="Q193" s="372" t="s">
        <v>98</v>
      </c>
      <c r="R193" s="235">
        <v>1715036</v>
      </c>
      <c r="S193" s="259">
        <v>8.6988250999709884E-3</v>
      </c>
      <c r="T193" s="235">
        <v>58</v>
      </c>
      <c r="U193" s="259">
        <v>0.30208333333333331</v>
      </c>
      <c r="V193" s="235">
        <v>29569.586206896551</v>
      </c>
    </row>
    <row r="194" spans="2:22" s="9" customFormat="1" ht="13.15" customHeight="1">
      <c r="B194" s="470"/>
      <c r="C194" s="480"/>
      <c r="D194" s="439"/>
      <c r="E194" s="437"/>
      <c r="F194" s="44" t="s">
        <v>99</v>
      </c>
      <c r="G194" s="70">
        <v>101934</v>
      </c>
      <c r="H194" s="59">
        <f>IFERROR(G194/D191,"-")</f>
        <v>5.1949547771781596E-4</v>
      </c>
      <c r="I194" s="70">
        <v>6</v>
      </c>
      <c r="J194" s="59">
        <f>IFERROR(I194/E191,"-")</f>
        <v>2.8985507246376812E-2</v>
      </c>
      <c r="K194" s="167">
        <f t="shared" si="60"/>
        <v>16989</v>
      </c>
      <c r="M194" s="467"/>
      <c r="N194" s="468"/>
      <c r="O194" s="469"/>
      <c r="P194" s="469"/>
      <c r="Q194" s="372" t="s">
        <v>99</v>
      </c>
      <c r="R194" s="235">
        <v>77526</v>
      </c>
      <c r="S194" s="259">
        <v>3.9321921796414233E-4</v>
      </c>
      <c r="T194" s="235">
        <v>5</v>
      </c>
      <c r="U194" s="259">
        <v>2.6041666666666668E-2</v>
      </c>
      <c r="V194" s="235">
        <v>15505.2</v>
      </c>
    </row>
    <row r="195" spans="2:22" s="9" customFormat="1" ht="13.15" customHeight="1">
      <c r="B195" s="470"/>
      <c r="C195" s="480"/>
      <c r="D195" s="439"/>
      <c r="E195" s="437"/>
      <c r="F195" s="44" t="s">
        <v>100</v>
      </c>
      <c r="G195" s="70">
        <v>4389588</v>
      </c>
      <c r="H195" s="59">
        <f>IFERROR(G195/D191,"-")</f>
        <v>2.2371054947754352E-2</v>
      </c>
      <c r="I195" s="70">
        <v>96</v>
      </c>
      <c r="J195" s="59">
        <f>IFERROR(I195/E191,"-")</f>
        <v>0.46376811594202899</v>
      </c>
      <c r="K195" s="167">
        <f t="shared" si="60"/>
        <v>45724.875</v>
      </c>
      <c r="M195" s="467"/>
      <c r="N195" s="468"/>
      <c r="O195" s="469"/>
      <c r="P195" s="469"/>
      <c r="Q195" s="372" t="s">
        <v>100</v>
      </c>
      <c r="R195" s="235">
        <v>2100401</v>
      </c>
      <c r="S195" s="259">
        <v>1.0653432895171974E-2</v>
      </c>
      <c r="T195" s="235">
        <v>77</v>
      </c>
      <c r="U195" s="259">
        <v>0.40104166666666669</v>
      </c>
      <c r="V195" s="235">
        <v>27277.935064935064</v>
      </c>
    </row>
    <row r="196" spans="2:22" s="9" customFormat="1" ht="13.15" customHeight="1">
      <c r="B196" s="470"/>
      <c r="C196" s="480"/>
      <c r="D196" s="439"/>
      <c r="E196" s="437"/>
      <c r="F196" s="44" t="s">
        <v>101</v>
      </c>
      <c r="G196" s="70">
        <v>7480636</v>
      </c>
      <c r="H196" s="59">
        <f>IFERROR(G196/D191,"-")</f>
        <v>3.812424286747397E-2</v>
      </c>
      <c r="I196" s="70">
        <v>97</v>
      </c>
      <c r="J196" s="59">
        <f>IFERROR(I196/E191,"-")</f>
        <v>0.46859903381642515</v>
      </c>
      <c r="K196" s="167">
        <f t="shared" si="60"/>
        <v>77119.958762886599</v>
      </c>
      <c r="M196" s="467"/>
      <c r="N196" s="468"/>
      <c r="O196" s="469"/>
      <c r="P196" s="469"/>
      <c r="Q196" s="372" t="s">
        <v>101</v>
      </c>
      <c r="R196" s="235">
        <v>6720975</v>
      </c>
      <c r="S196" s="259">
        <v>3.4089422044946874E-2</v>
      </c>
      <c r="T196" s="235">
        <v>92</v>
      </c>
      <c r="U196" s="259">
        <v>0.47916666666666669</v>
      </c>
      <c r="V196" s="235">
        <v>73054.076086956527</v>
      </c>
    </row>
    <row r="197" spans="2:22" s="9" customFormat="1" ht="13.15" customHeight="1">
      <c r="B197" s="470"/>
      <c r="C197" s="480"/>
      <c r="D197" s="439"/>
      <c r="E197" s="437"/>
      <c r="F197" s="44" t="s">
        <v>102</v>
      </c>
      <c r="G197" s="70">
        <v>6395190</v>
      </c>
      <c r="H197" s="59">
        <f>IFERROR(G197/D191,"-")</f>
        <v>3.2592386094396367E-2</v>
      </c>
      <c r="I197" s="70">
        <v>39</v>
      </c>
      <c r="J197" s="59">
        <f>IFERROR(I197/E191,"-")</f>
        <v>0.18840579710144928</v>
      </c>
      <c r="K197" s="167">
        <f t="shared" ref="K197:K260" si="61">IFERROR(G197/I197,"-")</f>
        <v>163979.23076923078</v>
      </c>
      <c r="M197" s="467"/>
      <c r="N197" s="468"/>
      <c r="O197" s="469"/>
      <c r="P197" s="469"/>
      <c r="Q197" s="372" t="s">
        <v>102</v>
      </c>
      <c r="R197" s="235">
        <v>8686483</v>
      </c>
      <c r="S197" s="259">
        <v>4.4058664862353492E-2</v>
      </c>
      <c r="T197" s="235">
        <v>31</v>
      </c>
      <c r="U197" s="259">
        <v>0.16145833333333334</v>
      </c>
      <c r="V197" s="235">
        <v>280209.12903225806</v>
      </c>
    </row>
    <row r="198" spans="2:22" s="9" customFormat="1" ht="13.15" customHeight="1">
      <c r="B198" s="470"/>
      <c r="C198" s="480"/>
      <c r="D198" s="439"/>
      <c r="E198" s="437"/>
      <c r="F198" s="44" t="s">
        <v>112</v>
      </c>
      <c r="G198" s="70">
        <v>2746</v>
      </c>
      <c r="H198" s="59">
        <f>IFERROR(G198/D191,"-")</f>
        <v>1.3994688541734088E-5</v>
      </c>
      <c r="I198" s="70">
        <v>2</v>
      </c>
      <c r="J198" s="59">
        <f>IFERROR(I198/E191,"-")</f>
        <v>9.6618357487922701E-3</v>
      </c>
      <c r="K198" s="167">
        <f t="shared" si="61"/>
        <v>1373</v>
      </c>
      <c r="M198" s="467"/>
      <c r="N198" s="468"/>
      <c r="O198" s="469"/>
      <c r="P198" s="469"/>
      <c r="Q198" s="372" t="s">
        <v>112</v>
      </c>
      <c r="R198" s="235">
        <v>0</v>
      </c>
      <c r="S198" s="259">
        <v>0</v>
      </c>
      <c r="T198" s="235">
        <v>0</v>
      </c>
      <c r="U198" s="259">
        <v>0</v>
      </c>
      <c r="V198" s="235" t="s">
        <v>418</v>
      </c>
    </row>
    <row r="199" spans="2:22" s="9" customFormat="1" ht="13.15" customHeight="1">
      <c r="B199" s="470"/>
      <c r="C199" s="480"/>
      <c r="D199" s="439"/>
      <c r="E199" s="437"/>
      <c r="F199" s="44" t="s">
        <v>103</v>
      </c>
      <c r="G199" s="70">
        <v>84771</v>
      </c>
      <c r="H199" s="59">
        <f>IFERROR(G199/D191,"-")</f>
        <v>4.3202612613668623E-4</v>
      </c>
      <c r="I199" s="70">
        <v>4</v>
      </c>
      <c r="J199" s="59">
        <f>IFERROR(I199/E191,"-")</f>
        <v>1.932367149758454E-2</v>
      </c>
      <c r="K199" s="167">
        <f t="shared" si="61"/>
        <v>21192.75</v>
      </c>
      <c r="M199" s="467"/>
      <c r="N199" s="468"/>
      <c r="O199" s="469"/>
      <c r="P199" s="469"/>
      <c r="Q199" s="372" t="s">
        <v>103</v>
      </c>
      <c r="R199" s="235">
        <v>78697</v>
      </c>
      <c r="S199" s="259">
        <v>3.9915864092206628E-4</v>
      </c>
      <c r="T199" s="235">
        <v>2</v>
      </c>
      <c r="U199" s="259">
        <v>1.0416666666666666E-2</v>
      </c>
      <c r="V199" s="235">
        <v>39348.5</v>
      </c>
    </row>
    <row r="200" spans="2:22" s="9" customFormat="1" ht="13.15" customHeight="1">
      <c r="B200" s="470"/>
      <c r="C200" s="480"/>
      <c r="D200" s="439"/>
      <c r="E200" s="437"/>
      <c r="F200" s="44" t="s">
        <v>104</v>
      </c>
      <c r="G200" s="70">
        <v>104857</v>
      </c>
      <c r="H200" s="59">
        <f>IFERROR(G200/D191,"-")</f>
        <v>5.3439222739279358E-4</v>
      </c>
      <c r="I200" s="70">
        <v>12</v>
      </c>
      <c r="J200" s="59">
        <f>IFERROR(I200/E191,"-")</f>
        <v>5.7971014492753624E-2</v>
      </c>
      <c r="K200" s="167">
        <f t="shared" si="61"/>
        <v>8738.0833333333339</v>
      </c>
      <c r="M200" s="467"/>
      <c r="N200" s="468"/>
      <c r="O200" s="469"/>
      <c r="P200" s="469"/>
      <c r="Q200" s="372" t="s">
        <v>104</v>
      </c>
      <c r="R200" s="235">
        <v>276398</v>
      </c>
      <c r="S200" s="259">
        <v>1.4019168460497511E-3</v>
      </c>
      <c r="T200" s="235">
        <v>16</v>
      </c>
      <c r="U200" s="259">
        <v>8.3333333333333329E-2</v>
      </c>
      <c r="V200" s="235">
        <v>17274.875</v>
      </c>
    </row>
    <row r="201" spans="2:22" s="9" customFormat="1" ht="13.15" customHeight="1">
      <c r="B201" s="470"/>
      <c r="C201" s="480"/>
      <c r="D201" s="439"/>
      <c r="E201" s="437"/>
      <c r="F201" s="44" t="s">
        <v>105</v>
      </c>
      <c r="G201" s="70">
        <v>7913</v>
      </c>
      <c r="H201" s="59">
        <f>IFERROR(G201/D191,"-")</f>
        <v>4.0327738685630678E-5</v>
      </c>
      <c r="I201" s="70">
        <v>3</v>
      </c>
      <c r="J201" s="59">
        <f>IFERROR(I201/E191,"-")</f>
        <v>1.4492753623188406E-2</v>
      </c>
      <c r="K201" s="167">
        <f t="shared" si="61"/>
        <v>2637.6666666666665</v>
      </c>
      <c r="M201" s="467"/>
      <c r="N201" s="468"/>
      <c r="O201" s="469"/>
      <c r="P201" s="469"/>
      <c r="Q201" s="372" t="s">
        <v>105</v>
      </c>
      <c r="R201" s="235">
        <v>5802</v>
      </c>
      <c r="S201" s="259">
        <v>2.9428293767612849E-5</v>
      </c>
      <c r="T201" s="235">
        <v>1</v>
      </c>
      <c r="U201" s="259">
        <v>5.208333333333333E-3</v>
      </c>
      <c r="V201" s="235">
        <v>5802</v>
      </c>
    </row>
    <row r="202" spans="2:22" s="9" customFormat="1" ht="13.15" customHeight="1">
      <c r="B202" s="470"/>
      <c r="C202" s="480"/>
      <c r="D202" s="439"/>
      <c r="E202" s="437"/>
      <c r="F202" s="44" t="s">
        <v>106</v>
      </c>
      <c r="G202" s="70">
        <v>7963</v>
      </c>
      <c r="H202" s="59">
        <f>IFERROR(G202/D191,"-")</f>
        <v>4.0582558214795533E-5</v>
      </c>
      <c r="I202" s="70">
        <v>2</v>
      </c>
      <c r="J202" s="59">
        <f>IFERROR(I202/E191,"-")</f>
        <v>9.6618357487922701E-3</v>
      </c>
      <c r="K202" s="167">
        <f t="shared" si="61"/>
        <v>3981.5</v>
      </c>
      <c r="M202" s="467"/>
      <c r="N202" s="468"/>
      <c r="O202" s="469"/>
      <c r="P202" s="469"/>
      <c r="Q202" s="372" t="s">
        <v>106</v>
      </c>
      <c r="R202" s="235">
        <v>863967</v>
      </c>
      <c r="S202" s="259">
        <v>4.3821224890594913E-3</v>
      </c>
      <c r="T202" s="235">
        <v>4</v>
      </c>
      <c r="U202" s="259">
        <v>2.0833333333333332E-2</v>
      </c>
      <c r="V202" s="235">
        <v>215991.75</v>
      </c>
    </row>
    <row r="203" spans="2:22" s="9" customFormat="1" ht="13.15" customHeight="1">
      <c r="B203" s="470"/>
      <c r="C203" s="480"/>
      <c r="D203" s="439"/>
      <c r="E203" s="437"/>
      <c r="F203" s="44" t="s">
        <v>107</v>
      </c>
      <c r="G203" s="70">
        <v>1428419</v>
      </c>
      <c r="H203" s="59">
        <f>IFERROR(G203/D191,"-")</f>
        <v>7.2797811406027906E-3</v>
      </c>
      <c r="I203" s="70">
        <v>32</v>
      </c>
      <c r="J203" s="59">
        <f>IFERROR(I203/E191,"-")</f>
        <v>0.15458937198067632</v>
      </c>
      <c r="K203" s="167">
        <f t="shared" si="61"/>
        <v>44638.09375</v>
      </c>
      <c r="M203" s="467"/>
      <c r="N203" s="468"/>
      <c r="O203" s="469"/>
      <c r="P203" s="469"/>
      <c r="Q203" s="372" t="s">
        <v>107</v>
      </c>
      <c r="R203" s="235">
        <v>4036119</v>
      </c>
      <c r="S203" s="259">
        <v>2.0471578009831747E-2</v>
      </c>
      <c r="T203" s="235">
        <v>35</v>
      </c>
      <c r="U203" s="259">
        <v>0.18229166666666666</v>
      </c>
      <c r="V203" s="235">
        <v>115317.68571428572</v>
      </c>
    </row>
    <row r="204" spans="2:22" s="9" customFormat="1" ht="13.15" customHeight="1">
      <c r="B204" s="470"/>
      <c r="C204" s="480"/>
      <c r="D204" s="439"/>
      <c r="E204" s="437"/>
      <c r="F204" s="44" t="s">
        <v>108</v>
      </c>
      <c r="G204" s="70">
        <v>2473611</v>
      </c>
      <c r="H204" s="59">
        <f>IFERROR(G204/D191,"-")</f>
        <v>1.2606487807140349E-2</v>
      </c>
      <c r="I204" s="70">
        <v>36</v>
      </c>
      <c r="J204" s="59">
        <f>IFERROR(I204/E191,"-")</f>
        <v>0.17391304347826086</v>
      </c>
      <c r="K204" s="167">
        <f t="shared" si="61"/>
        <v>68711.416666666672</v>
      </c>
      <c r="M204" s="467"/>
      <c r="N204" s="468"/>
      <c r="O204" s="469"/>
      <c r="P204" s="469"/>
      <c r="Q204" s="372" t="s">
        <v>108</v>
      </c>
      <c r="R204" s="235">
        <v>1202241</v>
      </c>
      <c r="S204" s="259">
        <v>6.0978802701600549E-3</v>
      </c>
      <c r="T204" s="235">
        <v>31</v>
      </c>
      <c r="U204" s="259">
        <v>0.16145833333333334</v>
      </c>
      <c r="V204" s="235">
        <v>38781.967741935485</v>
      </c>
    </row>
    <row r="205" spans="2:22" s="9" customFormat="1" ht="13.15" customHeight="1">
      <c r="B205" s="470"/>
      <c r="C205" s="480"/>
      <c r="D205" s="439"/>
      <c r="E205" s="437"/>
      <c r="F205" s="44" t="s">
        <v>109</v>
      </c>
      <c r="G205" s="70">
        <v>736790</v>
      </c>
      <c r="H205" s="59">
        <f>IFERROR(G205/D191,"-")</f>
        <v>3.7549696178675379E-3</v>
      </c>
      <c r="I205" s="70">
        <v>24</v>
      </c>
      <c r="J205" s="59">
        <f>IFERROR(I205/E191,"-")</f>
        <v>0.11594202898550725</v>
      </c>
      <c r="K205" s="167">
        <f t="shared" si="61"/>
        <v>30699.583333333332</v>
      </c>
      <c r="M205" s="467"/>
      <c r="N205" s="468"/>
      <c r="O205" s="469"/>
      <c r="P205" s="469"/>
      <c r="Q205" s="372" t="s">
        <v>109</v>
      </c>
      <c r="R205" s="235">
        <v>1578404</v>
      </c>
      <c r="S205" s="259">
        <v>8.0058146494269549E-3</v>
      </c>
      <c r="T205" s="235">
        <v>28</v>
      </c>
      <c r="U205" s="259">
        <v>0.14583333333333334</v>
      </c>
      <c r="V205" s="235">
        <v>56371.571428571428</v>
      </c>
    </row>
    <row r="206" spans="2:22" s="9" customFormat="1" ht="13.15" customHeight="1">
      <c r="B206" s="470"/>
      <c r="C206" s="480"/>
      <c r="D206" s="439"/>
      <c r="E206" s="437"/>
      <c r="F206" s="45" t="s">
        <v>110</v>
      </c>
      <c r="G206" s="71">
        <v>199188</v>
      </c>
      <c r="H206" s="60">
        <f>IFERROR(G206/D191,"-")</f>
        <v>1.015139847505801E-3</v>
      </c>
      <c r="I206" s="71">
        <v>31</v>
      </c>
      <c r="J206" s="60">
        <f>IFERROR(I206/E191,"-")</f>
        <v>0.14975845410628019</v>
      </c>
      <c r="K206" s="168">
        <f t="shared" si="61"/>
        <v>6425.4193548387093</v>
      </c>
      <c r="M206" s="467"/>
      <c r="N206" s="468"/>
      <c r="O206" s="469"/>
      <c r="P206" s="469"/>
      <c r="Q206" s="372" t="s">
        <v>110</v>
      </c>
      <c r="R206" s="235">
        <v>711219</v>
      </c>
      <c r="S206" s="259">
        <v>3.6073701594463705E-3</v>
      </c>
      <c r="T206" s="235">
        <v>27</v>
      </c>
      <c r="U206" s="259">
        <v>0.140625</v>
      </c>
      <c r="V206" s="235">
        <v>26341.444444444445</v>
      </c>
    </row>
    <row r="207" spans="2:22" s="9" customFormat="1" ht="13.15" customHeight="1">
      <c r="B207" s="431"/>
      <c r="C207" s="481"/>
      <c r="D207" s="440"/>
      <c r="E207" s="438"/>
      <c r="F207" s="46" t="s">
        <v>64</v>
      </c>
      <c r="G207" s="67">
        <f>SUM(G191:G206)</f>
        <v>32897087</v>
      </c>
      <c r="H207" s="60">
        <f>IFERROR(G207/D191,"-")</f>
        <v>0.16765640440470844</v>
      </c>
      <c r="I207" s="71">
        <v>188</v>
      </c>
      <c r="J207" s="60">
        <f>IFERROR(I207/E191,"-")</f>
        <v>0.90821256038647347</v>
      </c>
      <c r="K207" s="168">
        <f t="shared" si="61"/>
        <v>174984.50531914894</v>
      </c>
      <c r="M207" s="467"/>
      <c r="N207" s="468"/>
      <c r="O207" s="469"/>
      <c r="P207" s="469"/>
      <c r="Q207" s="46" t="s">
        <v>64</v>
      </c>
      <c r="R207" s="235">
        <v>38243362</v>
      </c>
      <c r="S207" s="259">
        <v>0.19397395580785282</v>
      </c>
      <c r="T207" s="235">
        <v>167</v>
      </c>
      <c r="U207" s="259">
        <v>0.86979166666666663</v>
      </c>
      <c r="V207" s="235">
        <v>229002.16766467065</v>
      </c>
    </row>
    <row r="208" spans="2:22" s="9" customFormat="1" ht="13.15" customHeight="1">
      <c r="B208" s="430">
        <v>13</v>
      </c>
      <c r="C208" s="479" t="s">
        <v>84</v>
      </c>
      <c r="D208" s="436">
        <v>137418760</v>
      </c>
      <c r="E208" s="436">
        <v>147</v>
      </c>
      <c r="F208" s="42" t="s">
        <v>96</v>
      </c>
      <c r="G208" s="69">
        <v>7240549</v>
      </c>
      <c r="H208" s="58">
        <f>IFERROR(G208/D208,"-")</f>
        <v>5.2689669154342533E-2</v>
      </c>
      <c r="I208" s="69">
        <v>36</v>
      </c>
      <c r="J208" s="58">
        <f>IFERROR(I208/E208,"-")</f>
        <v>0.24489795918367346</v>
      </c>
      <c r="K208" s="166">
        <f t="shared" si="61"/>
        <v>201126.36111111112</v>
      </c>
      <c r="M208" s="467">
        <v>13</v>
      </c>
      <c r="N208" s="468" t="s">
        <v>84</v>
      </c>
      <c r="O208" s="469">
        <v>139936940</v>
      </c>
      <c r="P208" s="469">
        <v>145</v>
      </c>
      <c r="Q208" s="372" t="s">
        <v>96</v>
      </c>
      <c r="R208" s="235">
        <v>1839341</v>
      </c>
      <c r="S208" s="259">
        <v>1.3144070464882253E-2</v>
      </c>
      <c r="T208" s="235">
        <v>44</v>
      </c>
      <c r="U208" s="259">
        <v>0.30344827586206896</v>
      </c>
      <c r="V208" s="235">
        <v>41803.204545454544</v>
      </c>
    </row>
    <row r="209" spans="2:22" s="9" customFormat="1" ht="13.15" customHeight="1">
      <c r="B209" s="470"/>
      <c r="C209" s="480"/>
      <c r="D209" s="439"/>
      <c r="E209" s="437"/>
      <c r="F209" s="43" t="s">
        <v>97</v>
      </c>
      <c r="G209" s="70">
        <v>2130494</v>
      </c>
      <c r="H209" s="59">
        <f>IFERROR(G209/D208,"-")</f>
        <v>1.5503661945428703E-2</v>
      </c>
      <c r="I209" s="70">
        <v>55</v>
      </c>
      <c r="J209" s="59">
        <f>IFERROR(I209/E208,"-")</f>
        <v>0.37414965986394561</v>
      </c>
      <c r="K209" s="167">
        <f t="shared" si="61"/>
        <v>38736.254545454547</v>
      </c>
      <c r="M209" s="467"/>
      <c r="N209" s="468"/>
      <c r="O209" s="469"/>
      <c r="P209" s="469"/>
      <c r="Q209" s="372" t="s">
        <v>97</v>
      </c>
      <c r="R209" s="235">
        <v>10511693</v>
      </c>
      <c r="S209" s="259">
        <v>7.5117356432118643E-2</v>
      </c>
      <c r="T209" s="235">
        <v>53</v>
      </c>
      <c r="U209" s="259">
        <v>0.36551724137931035</v>
      </c>
      <c r="V209" s="235">
        <v>198333.83018867925</v>
      </c>
    </row>
    <row r="210" spans="2:22" s="9" customFormat="1" ht="13.15" customHeight="1">
      <c r="B210" s="470"/>
      <c r="C210" s="480"/>
      <c r="D210" s="439"/>
      <c r="E210" s="437"/>
      <c r="F210" s="44" t="s">
        <v>98</v>
      </c>
      <c r="G210" s="70">
        <v>1805778</v>
      </c>
      <c r="H210" s="59">
        <f>IFERROR(G210/D208,"-")</f>
        <v>1.3140694909486885E-2</v>
      </c>
      <c r="I210" s="70">
        <v>58</v>
      </c>
      <c r="J210" s="59">
        <f>IFERROR(I210/E208,"-")</f>
        <v>0.39455782312925169</v>
      </c>
      <c r="K210" s="167">
        <f t="shared" si="61"/>
        <v>31134.103448275862</v>
      </c>
      <c r="M210" s="467"/>
      <c r="N210" s="468"/>
      <c r="O210" s="469"/>
      <c r="P210" s="469"/>
      <c r="Q210" s="372" t="s">
        <v>98</v>
      </c>
      <c r="R210" s="235">
        <v>3531365</v>
      </c>
      <c r="S210" s="259">
        <v>2.5235402460565451E-2</v>
      </c>
      <c r="T210" s="235">
        <v>53</v>
      </c>
      <c r="U210" s="259">
        <v>0.36551724137931035</v>
      </c>
      <c r="V210" s="235">
        <v>66629.528301886792</v>
      </c>
    </row>
    <row r="211" spans="2:22" s="9" customFormat="1" ht="13.15" customHeight="1">
      <c r="B211" s="470"/>
      <c r="C211" s="480"/>
      <c r="D211" s="439"/>
      <c r="E211" s="437"/>
      <c r="F211" s="44" t="s">
        <v>99</v>
      </c>
      <c r="G211" s="70">
        <v>1787843</v>
      </c>
      <c r="H211" s="59">
        <f>IFERROR(G211/D208,"-")</f>
        <v>1.3010181433743108E-2</v>
      </c>
      <c r="I211" s="70">
        <v>8</v>
      </c>
      <c r="J211" s="59">
        <f>IFERROR(I211/E208,"-")</f>
        <v>5.4421768707482991E-2</v>
      </c>
      <c r="K211" s="167">
        <f t="shared" si="61"/>
        <v>223480.375</v>
      </c>
      <c r="M211" s="467"/>
      <c r="N211" s="468"/>
      <c r="O211" s="469"/>
      <c r="P211" s="469"/>
      <c r="Q211" s="372" t="s">
        <v>99</v>
      </c>
      <c r="R211" s="235">
        <v>138333</v>
      </c>
      <c r="S211" s="259">
        <v>9.885381229573836E-4</v>
      </c>
      <c r="T211" s="235">
        <v>9</v>
      </c>
      <c r="U211" s="259">
        <v>6.2068965517241378E-2</v>
      </c>
      <c r="V211" s="235">
        <v>15370.333333333334</v>
      </c>
    </row>
    <row r="212" spans="2:22" s="9" customFormat="1" ht="13.15" customHeight="1">
      <c r="B212" s="470"/>
      <c r="C212" s="480"/>
      <c r="D212" s="439"/>
      <c r="E212" s="437"/>
      <c r="F212" s="44" t="s">
        <v>100</v>
      </c>
      <c r="G212" s="70">
        <v>1928572</v>
      </c>
      <c r="H212" s="59">
        <f>IFERROR(G212/D208,"-")</f>
        <v>1.4034270138953371E-2</v>
      </c>
      <c r="I212" s="70">
        <v>67</v>
      </c>
      <c r="J212" s="59">
        <f>IFERROR(I212/E208,"-")</f>
        <v>0.45578231292517007</v>
      </c>
      <c r="K212" s="167">
        <f t="shared" si="61"/>
        <v>28784.656716417911</v>
      </c>
      <c r="M212" s="467"/>
      <c r="N212" s="468"/>
      <c r="O212" s="469"/>
      <c r="P212" s="469"/>
      <c r="Q212" s="372" t="s">
        <v>100</v>
      </c>
      <c r="R212" s="235">
        <v>1566583</v>
      </c>
      <c r="S212" s="259">
        <v>1.1194921083739576E-2</v>
      </c>
      <c r="T212" s="235">
        <v>64</v>
      </c>
      <c r="U212" s="259">
        <v>0.44137931034482758</v>
      </c>
      <c r="V212" s="235">
        <v>24477.859375</v>
      </c>
    </row>
    <row r="213" spans="2:22" s="9" customFormat="1" ht="13.15" customHeight="1">
      <c r="B213" s="470"/>
      <c r="C213" s="480"/>
      <c r="D213" s="439"/>
      <c r="E213" s="437"/>
      <c r="F213" s="44" t="s">
        <v>101</v>
      </c>
      <c r="G213" s="70">
        <v>4219193</v>
      </c>
      <c r="H213" s="59">
        <f>IFERROR(G213/D208,"-")</f>
        <v>3.0703180555551511E-2</v>
      </c>
      <c r="I213" s="70">
        <v>74</v>
      </c>
      <c r="J213" s="59">
        <f>IFERROR(I213/E208,"-")</f>
        <v>0.50340136054421769</v>
      </c>
      <c r="K213" s="167">
        <f t="shared" si="61"/>
        <v>57016.12162162162</v>
      </c>
      <c r="M213" s="467"/>
      <c r="N213" s="468"/>
      <c r="O213" s="469"/>
      <c r="P213" s="469"/>
      <c r="Q213" s="372" t="s">
        <v>101</v>
      </c>
      <c r="R213" s="235">
        <v>4146819</v>
      </c>
      <c r="S213" s="259">
        <v>2.9633483481916925E-2</v>
      </c>
      <c r="T213" s="235">
        <v>58</v>
      </c>
      <c r="U213" s="259">
        <v>0.4</v>
      </c>
      <c r="V213" s="235">
        <v>71496.879310344826</v>
      </c>
    </row>
    <row r="214" spans="2:22" s="9" customFormat="1" ht="13.15" customHeight="1">
      <c r="B214" s="470"/>
      <c r="C214" s="480"/>
      <c r="D214" s="439"/>
      <c r="E214" s="437"/>
      <c r="F214" s="44" t="s">
        <v>102</v>
      </c>
      <c r="G214" s="70">
        <v>1924221</v>
      </c>
      <c r="H214" s="59">
        <f>IFERROR(G214/D208,"-")</f>
        <v>1.4002607795325762E-2</v>
      </c>
      <c r="I214" s="70">
        <v>23</v>
      </c>
      <c r="J214" s="59">
        <f>IFERROR(I214/E208,"-")</f>
        <v>0.15646258503401361</v>
      </c>
      <c r="K214" s="167">
        <f t="shared" si="61"/>
        <v>83661.782608695648</v>
      </c>
      <c r="M214" s="467"/>
      <c r="N214" s="468"/>
      <c r="O214" s="469"/>
      <c r="P214" s="469"/>
      <c r="Q214" s="372" t="s">
        <v>102</v>
      </c>
      <c r="R214" s="235">
        <v>3750833</v>
      </c>
      <c r="S214" s="259">
        <v>2.6803737454885037E-2</v>
      </c>
      <c r="T214" s="235">
        <v>22</v>
      </c>
      <c r="U214" s="259">
        <v>0.15172413793103448</v>
      </c>
      <c r="V214" s="235">
        <v>170492.40909090909</v>
      </c>
    </row>
    <row r="215" spans="2:22" s="9" customFormat="1" ht="13.15" customHeight="1">
      <c r="B215" s="470"/>
      <c r="C215" s="480"/>
      <c r="D215" s="439"/>
      <c r="E215" s="437"/>
      <c r="F215" s="44" t="s">
        <v>112</v>
      </c>
      <c r="G215" s="70">
        <v>0</v>
      </c>
      <c r="H215" s="59">
        <f>IFERROR(G215/D208,"-")</f>
        <v>0</v>
      </c>
      <c r="I215" s="70">
        <v>0</v>
      </c>
      <c r="J215" s="59">
        <f>IFERROR(I215/E208,"-")</f>
        <v>0</v>
      </c>
      <c r="K215" s="167" t="str">
        <f t="shared" si="61"/>
        <v>-</v>
      </c>
      <c r="M215" s="467"/>
      <c r="N215" s="468"/>
      <c r="O215" s="469"/>
      <c r="P215" s="469"/>
      <c r="Q215" s="372" t="s">
        <v>112</v>
      </c>
      <c r="R215" s="235">
        <v>0</v>
      </c>
      <c r="S215" s="259">
        <v>0</v>
      </c>
      <c r="T215" s="235">
        <v>0</v>
      </c>
      <c r="U215" s="259">
        <v>0</v>
      </c>
      <c r="V215" s="235" t="s">
        <v>418</v>
      </c>
    </row>
    <row r="216" spans="2:22" s="9" customFormat="1" ht="13.15" customHeight="1">
      <c r="B216" s="470"/>
      <c r="C216" s="480"/>
      <c r="D216" s="439"/>
      <c r="E216" s="437"/>
      <c r="F216" s="44" t="s">
        <v>103</v>
      </c>
      <c r="G216" s="70">
        <v>0</v>
      </c>
      <c r="H216" s="59">
        <f>IFERROR(G216/D208,"-")</f>
        <v>0</v>
      </c>
      <c r="I216" s="70">
        <v>0</v>
      </c>
      <c r="J216" s="59">
        <f>IFERROR(I216/E208,"-")</f>
        <v>0</v>
      </c>
      <c r="K216" s="167" t="str">
        <f t="shared" si="61"/>
        <v>-</v>
      </c>
      <c r="M216" s="467"/>
      <c r="N216" s="468"/>
      <c r="O216" s="469"/>
      <c r="P216" s="469"/>
      <c r="Q216" s="372" t="s">
        <v>103</v>
      </c>
      <c r="R216" s="235">
        <v>42019</v>
      </c>
      <c r="S216" s="259">
        <v>3.0027096490747906E-4</v>
      </c>
      <c r="T216" s="235">
        <v>1</v>
      </c>
      <c r="U216" s="259">
        <v>6.8965517241379309E-3</v>
      </c>
      <c r="V216" s="235">
        <v>42019</v>
      </c>
    </row>
    <row r="217" spans="2:22" s="9" customFormat="1" ht="13.15" customHeight="1">
      <c r="B217" s="470"/>
      <c r="C217" s="480"/>
      <c r="D217" s="439"/>
      <c r="E217" s="437"/>
      <c r="F217" s="44" t="s">
        <v>104</v>
      </c>
      <c r="G217" s="70">
        <v>70081</v>
      </c>
      <c r="H217" s="59">
        <f>IFERROR(G217/D208,"-")</f>
        <v>5.0998131550597601E-4</v>
      </c>
      <c r="I217" s="70">
        <v>3</v>
      </c>
      <c r="J217" s="59">
        <f>IFERROR(I217/E208,"-")</f>
        <v>2.0408163265306121E-2</v>
      </c>
      <c r="K217" s="167">
        <f t="shared" si="61"/>
        <v>23360.333333333332</v>
      </c>
      <c r="M217" s="467"/>
      <c r="N217" s="468"/>
      <c r="O217" s="469"/>
      <c r="P217" s="469"/>
      <c r="Q217" s="372" t="s">
        <v>104</v>
      </c>
      <c r="R217" s="235">
        <v>29489</v>
      </c>
      <c r="S217" s="259">
        <v>2.1073063338386563E-4</v>
      </c>
      <c r="T217" s="235">
        <v>5</v>
      </c>
      <c r="U217" s="259">
        <v>3.4482758620689655E-2</v>
      </c>
      <c r="V217" s="235">
        <v>5897.8</v>
      </c>
    </row>
    <row r="218" spans="2:22" s="9" customFormat="1" ht="13.15" customHeight="1">
      <c r="B218" s="470"/>
      <c r="C218" s="480"/>
      <c r="D218" s="439"/>
      <c r="E218" s="437"/>
      <c r="F218" s="44" t="s">
        <v>105</v>
      </c>
      <c r="G218" s="70">
        <v>94107</v>
      </c>
      <c r="H218" s="59">
        <f>IFERROR(G218/D208,"-")</f>
        <v>6.8481916151768511E-4</v>
      </c>
      <c r="I218" s="70">
        <v>2</v>
      </c>
      <c r="J218" s="59">
        <f>IFERROR(I218/E208,"-")</f>
        <v>1.3605442176870748E-2</v>
      </c>
      <c r="K218" s="167">
        <f t="shared" si="61"/>
        <v>47053.5</v>
      </c>
      <c r="M218" s="467"/>
      <c r="N218" s="468"/>
      <c r="O218" s="469"/>
      <c r="P218" s="469"/>
      <c r="Q218" s="372" t="s">
        <v>105</v>
      </c>
      <c r="R218" s="235">
        <v>11285</v>
      </c>
      <c r="S218" s="259">
        <v>8.0643466978769151E-5</v>
      </c>
      <c r="T218" s="235">
        <v>1</v>
      </c>
      <c r="U218" s="259">
        <v>6.8965517241379309E-3</v>
      </c>
      <c r="V218" s="235">
        <v>11285</v>
      </c>
    </row>
    <row r="219" spans="2:22" s="9" customFormat="1" ht="13.15" customHeight="1">
      <c r="B219" s="470"/>
      <c r="C219" s="480"/>
      <c r="D219" s="439"/>
      <c r="E219" s="437"/>
      <c r="F219" s="44" t="s">
        <v>106</v>
      </c>
      <c r="G219" s="70">
        <v>289051</v>
      </c>
      <c r="H219" s="59">
        <f>IFERROR(G219/D208,"-")</f>
        <v>2.1034318749492426E-3</v>
      </c>
      <c r="I219" s="70">
        <v>1</v>
      </c>
      <c r="J219" s="59">
        <f>IFERROR(I219/E208,"-")</f>
        <v>6.8027210884353739E-3</v>
      </c>
      <c r="K219" s="167">
        <f t="shared" si="61"/>
        <v>289051</v>
      </c>
      <c r="M219" s="467"/>
      <c r="N219" s="468"/>
      <c r="O219" s="469"/>
      <c r="P219" s="469"/>
      <c r="Q219" s="372" t="s">
        <v>106</v>
      </c>
      <c r="R219" s="235">
        <v>4014</v>
      </c>
      <c r="S219" s="259">
        <v>2.8684348821690684E-5</v>
      </c>
      <c r="T219" s="235">
        <v>1</v>
      </c>
      <c r="U219" s="259">
        <v>6.8965517241379309E-3</v>
      </c>
      <c r="V219" s="235">
        <v>4014</v>
      </c>
    </row>
    <row r="220" spans="2:22" s="9" customFormat="1" ht="13.15" customHeight="1">
      <c r="B220" s="470"/>
      <c r="C220" s="480"/>
      <c r="D220" s="439"/>
      <c r="E220" s="437"/>
      <c r="F220" s="44" t="s">
        <v>107</v>
      </c>
      <c r="G220" s="70">
        <v>1051016</v>
      </c>
      <c r="H220" s="59">
        <f>IFERROR(G220/D208,"-")</f>
        <v>7.6482716042554884E-3</v>
      </c>
      <c r="I220" s="70">
        <v>23</v>
      </c>
      <c r="J220" s="59">
        <f>IFERROR(I220/E208,"-")</f>
        <v>0.15646258503401361</v>
      </c>
      <c r="K220" s="167">
        <f t="shared" si="61"/>
        <v>45696.34782608696</v>
      </c>
      <c r="M220" s="467"/>
      <c r="N220" s="468"/>
      <c r="O220" s="469"/>
      <c r="P220" s="469"/>
      <c r="Q220" s="372" t="s">
        <v>107</v>
      </c>
      <c r="R220" s="235">
        <v>1633281</v>
      </c>
      <c r="S220" s="259">
        <v>1.1671550056761281E-2</v>
      </c>
      <c r="T220" s="235">
        <v>29</v>
      </c>
      <c r="U220" s="259">
        <v>0.2</v>
      </c>
      <c r="V220" s="235">
        <v>56320.034482758623</v>
      </c>
    </row>
    <row r="221" spans="2:22" s="9" customFormat="1" ht="13.15" customHeight="1">
      <c r="B221" s="470"/>
      <c r="C221" s="480"/>
      <c r="D221" s="439"/>
      <c r="E221" s="437"/>
      <c r="F221" s="44" t="s">
        <v>108</v>
      </c>
      <c r="G221" s="70">
        <v>1181744</v>
      </c>
      <c r="H221" s="59">
        <f>IFERROR(G221/D208,"-")</f>
        <v>8.5995827643911213E-3</v>
      </c>
      <c r="I221" s="70">
        <v>19</v>
      </c>
      <c r="J221" s="59">
        <f>IFERROR(I221/E208,"-")</f>
        <v>0.12925170068027211</v>
      </c>
      <c r="K221" s="167">
        <f t="shared" si="61"/>
        <v>62197.052631578947</v>
      </c>
      <c r="M221" s="467"/>
      <c r="N221" s="468"/>
      <c r="O221" s="469"/>
      <c r="P221" s="469"/>
      <c r="Q221" s="372" t="s">
        <v>108</v>
      </c>
      <c r="R221" s="235">
        <v>912019</v>
      </c>
      <c r="S221" s="259">
        <v>6.5173570323890173E-3</v>
      </c>
      <c r="T221" s="235">
        <v>20</v>
      </c>
      <c r="U221" s="259">
        <v>0.13793103448275862</v>
      </c>
      <c r="V221" s="235">
        <v>45600.95</v>
      </c>
    </row>
    <row r="222" spans="2:22" s="9" customFormat="1" ht="13.15" customHeight="1">
      <c r="B222" s="470"/>
      <c r="C222" s="480"/>
      <c r="D222" s="439"/>
      <c r="E222" s="437"/>
      <c r="F222" s="44" t="s">
        <v>109</v>
      </c>
      <c r="G222" s="70">
        <v>141702</v>
      </c>
      <c r="H222" s="59">
        <f>IFERROR(G222/D208,"-")</f>
        <v>1.0311692522913174E-3</v>
      </c>
      <c r="I222" s="70">
        <v>10</v>
      </c>
      <c r="J222" s="59">
        <f>IFERROR(I222/E208,"-")</f>
        <v>6.8027210884353748E-2</v>
      </c>
      <c r="K222" s="167">
        <f t="shared" si="61"/>
        <v>14170.2</v>
      </c>
      <c r="M222" s="467"/>
      <c r="N222" s="468"/>
      <c r="O222" s="469"/>
      <c r="P222" s="469"/>
      <c r="Q222" s="372" t="s">
        <v>109</v>
      </c>
      <c r="R222" s="235">
        <v>359912</v>
      </c>
      <c r="S222" s="259">
        <v>2.571958483585535E-3</v>
      </c>
      <c r="T222" s="235">
        <v>10</v>
      </c>
      <c r="U222" s="259">
        <v>6.8965517241379309E-2</v>
      </c>
      <c r="V222" s="235">
        <v>35991.199999999997</v>
      </c>
    </row>
    <row r="223" spans="2:22" s="9" customFormat="1" ht="13.15" customHeight="1">
      <c r="B223" s="470"/>
      <c r="C223" s="480"/>
      <c r="D223" s="439"/>
      <c r="E223" s="437"/>
      <c r="F223" s="45" t="s">
        <v>110</v>
      </c>
      <c r="G223" s="71">
        <v>92160</v>
      </c>
      <c r="H223" s="60">
        <f>IFERROR(G223/D208,"-")</f>
        <v>6.7065079032877319E-4</v>
      </c>
      <c r="I223" s="71">
        <v>17</v>
      </c>
      <c r="J223" s="60">
        <f>IFERROR(I223/E208,"-")</f>
        <v>0.11564625850340136</v>
      </c>
      <c r="K223" s="168">
        <f t="shared" si="61"/>
        <v>5421.1764705882351</v>
      </c>
      <c r="M223" s="467"/>
      <c r="N223" s="468"/>
      <c r="O223" s="469"/>
      <c r="P223" s="469"/>
      <c r="Q223" s="372" t="s">
        <v>110</v>
      </c>
      <c r="R223" s="235">
        <v>218924</v>
      </c>
      <c r="S223" s="259">
        <v>1.5644475290084233E-3</v>
      </c>
      <c r="T223" s="235">
        <v>23</v>
      </c>
      <c r="U223" s="259">
        <v>0.15862068965517243</v>
      </c>
      <c r="V223" s="235">
        <v>9518.434782608696</v>
      </c>
    </row>
    <row r="224" spans="2:22" s="9" customFormat="1" ht="13.15" customHeight="1">
      <c r="B224" s="431"/>
      <c r="C224" s="481"/>
      <c r="D224" s="440"/>
      <c r="E224" s="438"/>
      <c r="F224" s="46" t="s">
        <v>64</v>
      </c>
      <c r="G224" s="67">
        <f>SUM(G208:G223)</f>
        <v>23956511</v>
      </c>
      <c r="H224" s="60">
        <f>IFERROR(G224/D208,"-")</f>
        <v>0.17433217269607149</v>
      </c>
      <c r="I224" s="71">
        <v>132</v>
      </c>
      <c r="J224" s="60">
        <f>IFERROR(I224/E208,"-")</f>
        <v>0.89795918367346939</v>
      </c>
      <c r="K224" s="168">
        <f t="shared" si="61"/>
        <v>181488.7196969697</v>
      </c>
      <c r="M224" s="467"/>
      <c r="N224" s="468"/>
      <c r="O224" s="469"/>
      <c r="P224" s="469"/>
      <c r="Q224" s="46" t="s">
        <v>64</v>
      </c>
      <c r="R224" s="235">
        <v>28695910</v>
      </c>
      <c r="S224" s="259">
        <v>0.20506315201690134</v>
      </c>
      <c r="T224" s="235">
        <v>128</v>
      </c>
      <c r="U224" s="259">
        <v>0.88275862068965516</v>
      </c>
      <c r="V224" s="235">
        <v>224186.796875</v>
      </c>
    </row>
    <row r="225" spans="2:22" s="9" customFormat="1" ht="13.15" customHeight="1">
      <c r="B225" s="430">
        <v>14</v>
      </c>
      <c r="C225" s="479" t="s">
        <v>85</v>
      </c>
      <c r="D225" s="436">
        <v>100896390</v>
      </c>
      <c r="E225" s="436">
        <v>142</v>
      </c>
      <c r="F225" s="42" t="s">
        <v>96</v>
      </c>
      <c r="G225" s="69">
        <v>760357</v>
      </c>
      <c r="H225" s="58">
        <f>IFERROR(G225/D225,"-")</f>
        <v>7.5360178892426178E-3</v>
      </c>
      <c r="I225" s="69">
        <v>34</v>
      </c>
      <c r="J225" s="58">
        <f>IFERROR(I225/E225,"-")</f>
        <v>0.23943661971830985</v>
      </c>
      <c r="K225" s="166">
        <f t="shared" si="61"/>
        <v>22363.441176470587</v>
      </c>
      <c r="M225" s="467">
        <v>14</v>
      </c>
      <c r="N225" s="468" t="s">
        <v>85</v>
      </c>
      <c r="O225" s="469">
        <v>148835980</v>
      </c>
      <c r="P225" s="469">
        <v>163</v>
      </c>
      <c r="Q225" s="372" t="s">
        <v>96</v>
      </c>
      <c r="R225" s="235">
        <v>2636772</v>
      </c>
      <c r="S225" s="259">
        <v>1.771595819774224E-2</v>
      </c>
      <c r="T225" s="235">
        <v>38</v>
      </c>
      <c r="U225" s="259">
        <v>0.23312883435582821</v>
      </c>
      <c r="V225" s="235">
        <v>69388.736842105267</v>
      </c>
    </row>
    <row r="226" spans="2:22" s="9" customFormat="1" ht="13.15" customHeight="1">
      <c r="B226" s="470"/>
      <c r="C226" s="480"/>
      <c r="D226" s="439"/>
      <c r="E226" s="437"/>
      <c r="F226" s="43" t="s">
        <v>97</v>
      </c>
      <c r="G226" s="70">
        <v>4525150</v>
      </c>
      <c r="H226" s="59">
        <f>IFERROR(G226/D225,"-")</f>
        <v>4.4849473801788151E-2</v>
      </c>
      <c r="I226" s="70">
        <v>45</v>
      </c>
      <c r="J226" s="59">
        <f>IFERROR(I226/E225,"-")</f>
        <v>0.31690140845070425</v>
      </c>
      <c r="K226" s="167">
        <f t="shared" si="61"/>
        <v>100558.88888888889</v>
      </c>
      <c r="M226" s="467"/>
      <c r="N226" s="468"/>
      <c r="O226" s="469"/>
      <c r="P226" s="469"/>
      <c r="Q226" s="372" t="s">
        <v>97</v>
      </c>
      <c r="R226" s="235">
        <v>1046902</v>
      </c>
      <c r="S226" s="259">
        <v>7.0339309083730962E-3</v>
      </c>
      <c r="T226" s="235">
        <v>47</v>
      </c>
      <c r="U226" s="259">
        <v>0.28834355828220859</v>
      </c>
      <c r="V226" s="235">
        <v>22274.510638297874</v>
      </c>
    </row>
    <row r="227" spans="2:22" s="9" customFormat="1" ht="13.15" customHeight="1">
      <c r="B227" s="470"/>
      <c r="C227" s="480"/>
      <c r="D227" s="439"/>
      <c r="E227" s="437"/>
      <c r="F227" s="44" t="s">
        <v>98</v>
      </c>
      <c r="G227" s="70">
        <v>5152353</v>
      </c>
      <c r="H227" s="59">
        <f>IFERROR(G227/D225,"-")</f>
        <v>5.1065781441734438E-2</v>
      </c>
      <c r="I227" s="70">
        <v>45</v>
      </c>
      <c r="J227" s="59">
        <f>IFERROR(I227/E225,"-")</f>
        <v>0.31690140845070425</v>
      </c>
      <c r="K227" s="167">
        <f t="shared" si="61"/>
        <v>114496.73333333334</v>
      </c>
      <c r="M227" s="467"/>
      <c r="N227" s="468"/>
      <c r="O227" s="469"/>
      <c r="P227" s="469"/>
      <c r="Q227" s="372" t="s">
        <v>98</v>
      </c>
      <c r="R227" s="235">
        <v>1456958</v>
      </c>
      <c r="S227" s="259">
        <v>9.7890174136657012E-3</v>
      </c>
      <c r="T227" s="235">
        <v>50</v>
      </c>
      <c r="U227" s="259">
        <v>0.30674846625766872</v>
      </c>
      <c r="V227" s="235">
        <v>29139.16</v>
      </c>
    </row>
    <row r="228" spans="2:22" s="9" customFormat="1" ht="13.15" customHeight="1">
      <c r="B228" s="470"/>
      <c r="C228" s="480"/>
      <c r="D228" s="439"/>
      <c r="E228" s="437"/>
      <c r="F228" s="44" t="s">
        <v>99</v>
      </c>
      <c r="G228" s="70">
        <v>121227</v>
      </c>
      <c r="H228" s="59">
        <f>IFERROR(G228/D225,"-")</f>
        <v>1.2014998752680843E-3</v>
      </c>
      <c r="I228" s="70">
        <v>10</v>
      </c>
      <c r="J228" s="59">
        <f>IFERROR(I228/E225,"-")</f>
        <v>7.0422535211267609E-2</v>
      </c>
      <c r="K228" s="167">
        <f t="shared" si="61"/>
        <v>12122.7</v>
      </c>
      <c r="M228" s="467"/>
      <c r="N228" s="468"/>
      <c r="O228" s="469"/>
      <c r="P228" s="469"/>
      <c r="Q228" s="372" t="s">
        <v>99</v>
      </c>
      <c r="R228" s="235">
        <v>33667</v>
      </c>
      <c r="S228" s="259">
        <v>2.2620202453734641E-4</v>
      </c>
      <c r="T228" s="235">
        <v>6</v>
      </c>
      <c r="U228" s="259">
        <v>3.6809815950920248E-2</v>
      </c>
      <c r="V228" s="235">
        <v>5611.166666666667</v>
      </c>
    </row>
    <row r="229" spans="2:22" s="9" customFormat="1" ht="13.15" customHeight="1">
      <c r="B229" s="470"/>
      <c r="C229" s="480"/>
      <c r="D229" s="439"/>
      <c r="E229" s="437"/>
      <c r="F229" s="44" t="s">
        <v>100</v>
      </c>
      <c r="G229" s="70">
        <v>1842823</v>
      </c>
      <c r="H229" s="59">
        <f>IFERROR(G229/D225,"-")</f>
        <v>1.826450876983805E-2</v>
      </c>
      <c r="I229" s="70">
        <v>68</v>
      </c>
      <c r="J229" s="59">
        <f>IFERROR(I229/E225,"-")</f>
        <v>0.47887323943661969</v>
      </c>
      <c r="K229" s="167">
        <f t="shared" si="61"/>
        <v>27100.338235294119</v>
      </c>
      <c r="M229" s="467"/>
      <c r="N229" s="468"/>
      <c r="O229" s="469"/>
      <c r="P229" s="469"/>
      <c r="Q229" s="372" t="s">
        <v>100</v>
      </c>
      <c r="R229" s="235">
        <v>2416358</v>
      </c>
      <c r="S229" s="259">
        <v>1.6235039403778576E-2</v>
      </c>
      <c r="T229" s="235">
        <v>62</v>
      </c>
      <c r="U229" s="259">
        <v>0.38036809815950923</v>
      </c>
      <c r="V229" s="235">
        <v>38973.516129032258</v>
      </c>
    </row>
    <row r="230" spans="2:22" s="9" customFormat="1" ht="13.15" customHeight="1">
      <c r="B230" s="470"/>
      <c r="C230" s="480"/>
      <c r="D230" s="439"/>
      <c r="E230" s="437"/>
      <c r="F230" s="44" t="s">
        <v>101</v>
      </c>
      <c r="G230" s="70">
        <v>4924069</v>
      </c>
      <c r="H230" s="59">
        <f>IFERROR(G230/D225,"-")</f>
        <v>4.8803222791221769E-2</v>
      </c>
      <c r="I230" s="70">
        <v>67</v>
      </c>
      <c r="J230" s="59">
        <f>IFERROR(I230/E225,"-")</f>
        <v>0.47183098591549294</v>
      </c>
      <c r="K230" s="167">
        <f t="shared" si="61"/>
        <v>73493.567164179098</v>
      </c>
      <c r="M230" s="467"/>
      <c r="N230" s="468"/>
      <c r="O230" s="469"/>
      <c r="P230" s="469"/>
      <c r="Q230" s="372" t="s">
        <v>101</v>
      </c>
      <c r="R230" s="235">
        <v>7804835</v>
      </c>
      <c r="S230" s="259">
        <v>5.2439168271005442E-2</v>
      </c>
      <c r="T230" s="235">
        <v>75</v>
      </c>
      <c r="U230" s="259">
        <v>0.46012269938650308</v>
      </c>
      <c r="V230" s="235">
        <v>104064.46666666666</v>
      </c>
    </row>
    <row r="231" spans="2:22" s="9" customFormat="1" ht="13.15" customHeight="1">
      <c r="B231" s="470"/>
      <c r="C231" s="480"/>
      <c r="D231" s="439"/>
      <c r="E231" s="437"/>
      <c r="F231" s="44" t="s">
        <v>102</v>
      </c>
      <c r="G231" s="70">
        <v>301171</v>
      </c>
      <c r="H231" s="59">
        <f>IFERROR(G231/D225,"-")</f>
        <v>2.9849531782058804E-3</v>
      </c>
      <c r="I231" s="70">
        <v>29</v>
      </c>
      <c r="J231" s="59">
        <f>IFERROR(I231/E225,"-")</f>
        <v>0.20422535211267606</v>
      </c>
      <c r="K231" s="167">
        <f t="shared" si="61"/>
        <v>10385.206896551725</v>
      </c>
      <c r="M231" s="467"/>
      <c r="N231" s="468"/>
      <c r="O231" s="469"/>
      <c r="P231" s="469"/>
      <c r="Q231" s="372" t="s">
        <v>102</v>
      </c>
      <c r="R231" s="235">
        <v>7343858</v>
      </c>
      <c r="S231" s="259">
        <v>4.934195347119695E-2</v>
      </c>
      <c r="T231" s="235">
        <v>31</v>
      </c>
      <c r="U231" s="259">
        <v>0.19018404907975461</v>
      </c>
      <c r="V231" s="235">
        <v>236898.64516129033</v>
      </c>
    </row>
    <row r="232" spans="2:22" s="9" customFormat="1" ht="13.15" customHeight="1">
      <c r="B232" s="470"/>
      <c r="C232" s="480"/>
      <c r="D232" s="439"/>
      <c r="E232" s="437"/>
      <c r="F232" s="44" t="s">
        <v>112</v>
      </c>
      <c r="G232" s="70">
        <v>0</v>
      </c>
      <c r="H232" s="59">
        <f>IFERROR(G232/D225,"-")</f>
        <v>0</v>
      </c>
      <c r="I232" s="70">
        <v>0</v>
      </c>
      <c r="J232" s="59">
        <f>IFERROR(I232/E225,"-")</f>
        <v>0</v>
      </c>
      <c r="K232" s="167" t="str">
        <f t="shared" si="61"/>
        <v>-</v>
      </c>
      <c r="M232" s="467"/>
      <c r="N232" s="468"/>
      <c r="O232" s="469"/>
      <c r="P232" s="469"/>
      <c r="Q232" s="372" t="s">
        <v>112</v>
      </c>
      <c r="R232" s="235">
        <v>0</v>
      </c>
      <c r="S232" s="259">
        <v>0</v>
      </c>
      <c r="T232" s="235">
        <v>0</v>
      </c>
      <c r="U232" s="259">
        <v>0</v>
      </c>
      <c r="V232" s="235" t="s">
        <v>418</v>
      </c>
    </row>
    <row r="233" spans="2:22" s="9" customFormat="1" ht="13.15" customHeight="1">
      <c r="B233" s="470"/>
      <c r="C233" s="480"/>
      <c r="D233" s="439"/>
      <c r="E233" s="437"/>
      <c r="F233" s="44" t="s">
        <v>103</v>
      </c>
      <c r="G233" s="70">
        <v>28700</v>
      </c>
      <c r="H233" s="59">
        <f>IFERROR(G233/D225,"-")</f>
        <v>2.8445021670250046E-4</v>
      </c>
      <c r="I233" s="70">
        <v>1</v>
      </c>
      <c r="J233" s="59">
        <f>IFERROR(I233/E225,"-")</f>
        <v>7.0422535211267607E-3</v>
      </c>
      <c r="K233" s="167">
        <f t="shared" si="61"/>
        <v>28700</v>
      </c>
      <c r="M233" s="467"/>
      <c r="N233" s="468"/>
      <c r="O233" s="469"/>
      <c r="P233" s="469"/>
      <c r="Q233" s="372" t="s">
        <v>103</v>
      </c>
      <c r="R233" s="235">
        <v>65607</v>
      </c>
      <c r="S233" s="259">
        <v>4.408006719880502E-4</v>
      </c>
      <c r="T233" s="235">
        <v>2</v>
      </c>
      <c r="U233" s="259">
        <v>1.2269938650306749E-2</v>
      </c>
      <c r="V233" s="235">
        <v>32803.5</v>
      </c>
    </row>
    <row r="234" spans="2:22" s="9" customFormat="1" ht="13.15" customHeight="1">
      <c r="B234" s="470"/>
      <c r="C234" s="480"/>
      <c r="D234" s="439"/>
      <c r="E234" s="437"/>
      <c r="F234" s="44" t="s">
        <v>104</v>
      </c>
      <c r="G234" s="70">
        <v>634703</v>
      </c>
      <c r="H234" s="59">
        <f>IFERROR(G234/D225,"-")</f>
        <v>6.2906413202692387E-3</v>
      </c>
      <c r="I234" s="70">
        <v>10</v>
      </c>
      <c r="J234" s="59">
        <f>IFERROR(I234/E225,"-")</f>
        <v>7.0422535211267609E-2</v>
      </c>
      <c r="K234" s="167">
        <f t="shared" si="61"/>
        <v>63470.3</v>
      </c>
      <c r="M234" s="467"/>
      <c r="N234" s="468"/>
      <c r="O234" s="469"/>
      <c r="P234" s="469"/>
      <c r="Q234" s="372" t="s">
        <v>104</v>
      </c>
      <c r="R234" s="235">
        <v>66776</v>
      </c>
      <c r="S234" s="259">
        <v>4.4865495560952401E-4</v>
      </c>
      <c r="T234" s="235">
        <v>13</v>
      </c>
      <c r="U234" s="259">
        <v>7.9754601226993863E-2</v>
      </c>
      <c r="V234" s="235">
        <v>5136.6153846153848</v>
      </c>
    </row>
    <row r="235" spans="2:22" s="9" customFormat="1" ht="13.15" customHeight="1">
      <c r="B235" s="470"/>
      <c r="C235" s="480"/>
      <c r="D235" s="439"/>
      <c r="E235" s="437"/>
      <c r="F235" s="44" t="s">
        <v>105</v>
      </c>
      <c r="G235" s="70">
        <v>5690</v>
      </c>
      <c r="H235" s="59">
        <f>IFERROR(G235/D225,"-")</f>
        <v>5.6394485471680403E-5</v>
      </c>
      <c r="I235" s="70">
        <v>1</v>
      </c>
      <c r="J235" s="59">
        <f>IFERROR(I235/E225,"-")</f>
        <v>7.0422535211267607E-3</v>
      </c>
      <c r="K235" s="167">
        <f t="shared" si="61"/>
        <v>5690</v>
      </c>
      <c r="M235" s="467"/>
      <c r="N235" s="468"/>
      <c r="O235" s="469"/>
      <c r="P235" s="469"/>
      <c r="Q235" s="372" t="s">
        <v>105</v>
      </c>
      <c r="R235" s="235">
        <v>25241</v>
      </c>
      <c r="S235" s="259">
        <v>1.6958936945219832E-4</v>
      </c>
      <c r="T235" s="235">
        <v>2</v>
      </c>
      <c r="U235" s="259">
        <v>1.2269938650306749E-2</v>
      </c>
      <c r="V235" s="235">
        <v>12620.5</v>
      </c>
    </row>
    <row r="236" spans="2:22" s="9" customFormat="1" ht="13.15" customHeight="1">
      <c r="B236" s="470"/>
      <c r="C236" s="480"/>
      <c r="D236" s="439"/>
      <c r="E236" s="437"/>
      <c r="F236" s="44" t="s">
        <v>106</v>
      </c>
      <c r="G236" s="70">
        <v>0</v>
      </c>
      <c r="H236" s="59">
        <f>IFERROR(G236/D225,"-")</f>
        <v>0</v>
      </c>
      <c r="I236" s="70">
        <v>0</v>
      </c>
      <c r="J236" s="59">
        <f>IFERROR(I236/E225,"-")</f>
        <v>0</v>
      </c>
      <c r="K236" s="167" t="str">
        <f t="shared" si="61"/>
        <v>-</v>
      </c>
      <c r="M236" s="467"/>
      <c r="N236" s="468"/>
      <c r="O236" s="469"/>
      <c r="P236" s="469"/>
      <c r="Q236" s="372" t="s">
        <v>106</v>
      </c>
      <c r="R236" s="235">
        <v>1377286</v>
      </c>
      <c r="S236" s="259">
        <v>9.2537167424167188E-3</v>
      </c>
      <c r="T236" s="235">
        <v>2</v>
      </c>
      <c r="U236" s="259">
        <v>1.2269938650306749E-2</v>
      </c>
      <c r="V236" s="235">
        <v>688643</v>
      </c>
    </row>
    <row r="237" spans="2:22" s="9" customFormat="1" ht="13.15" customHeight="1">
      <c r="B237" s="470"/>
      <c r="C237" s="480"/>
      <c r="D237" s="439"/>
      <c r="E237" s="437"/>
      <c r="F237" s="44" t="s">
        <v>107</v>
      </c>
      <c r="G237" s="70">
        <v>1009813</v>
      </c>
      <c r="H237" s="59">
        <f>IFERROR(G237/D225,"-")</f>
        <v>1.0008415563728296E-2</v>
      </c>
      <c r="I237" s="70">
        <v>22</v>
      </c>
      <c r="J237" s="59">
        <f>IFERROR(I237/E225,"-")</f>
        <v>0.15492957746478872</v>
      </c>
      <c r="K237" s="167">
        <f t="shared" si="61"/>
        <v>45900.590909090912</v>
      </c>
      <c r="M237" s="467"/>
      <c r="N237" s="468"/>
      <c r="O237" s="469"/>
      <c r="P237" s="469"/>
      <c r="Q237" s="372" t="s">
        <v>107</v>
      </c>
      <c r="R237" s="235">
        <v>2078759</v>
      </c>
      <c r="S237" s="259">
        <v>1.3966777388101989E-2</v>
      </c>
      <c r="T237" s="235">
        <v>24</v>
      </c>
      <c r="U237" s="259">
        <v>0.14723926380368099</v>
      </c>
      <c r="V237" s="235">
        <v>86614.958333333328</v>
      </c>
    </row>
    <row r="238" spans="2:22" s="9" customFormat="1" ht="13.15" customHeight="1">
      <c r="B238" s="470"/>
      <c r="C238" s="480"/>
      <c r="D238" s="439"/>
      <c r="E238" s="437"/>
      <c r="F238" s="44" t="s">
        <v>108</v>
      </c>
      <c r="G238" s="70">
        <v>1201568</v>
      </c>
      <c r="H238" s="59">
        <f>IFERROR(G238/D225,"-")</f>
        <v>1.1908929546438678E-2</v>
      </c>
      <c r="I238" s="70">
        <v>24</v>
      </c>
      <c r="J238" s="59">
        <f>IFERROR(I238/E225,"-")</f>
        <v>0.16901408450704225</v>
      </c>
      <c r="K238" s="167">
        <f t="shared" si="61"/>
        <v>50065.333333333336</v>
      </c>
      <c r="M238" s="467"/>
      <c r="N238" s="468"/>
      <c r="O238" s="469"/>
      <c r="P238" s="469"/>
      <c r="Q238" s="372" t="s">
        <v>108</v>
      </c>
      <c r="R238" s="235">
        <v>1503398</v>
      </c>
      <c r="S238" s="259">
        <v>1.010103874076685E-2</v>
      </c>
      <c r="T238" s="235">
        <v>24</v>
      </c>
      <c r="U238" s="259">
        <v>0.14723926380368099</v>
      </c>
      <c r="V238" s="235">
        <v>62641.583333333336</v>
      </c>
    </row>
    <row r="239" spans="2:22" s="9" customFormat="1" ht="13.15" customHeight="1">
      <c r="B239" s="470"/>
      <c r="C239" s="480"/>
      <c r="D239" s="439"/>
      <c r="E239" s="437"/>
      <c r="F239" s="44" t="s">
        <v>109</v>
      </c>
      <c r="G239" s="70">
        <v>214353</v>
      </c>
      <c r="H239" s="59">
        <f>IFERROR(G239/D225,"-")</f>
        <v>2.1244863171021281E-3</v>
      </c>
      <c r="I239" s="70">
        <v>11</v>
      </c>
      <c r="J239" s="59">
        <f>IFERROR(I239/E225,"-")</f>
        <v>7.746478873239436E-2</v>
      </c>
      <c r="K239" s="167">
        <f t="shared" si="61"/>
        <v>19486.636363636364</v>
      </c>
      <c r="M239" s="467"/>
      <c r="N239" s="468"/>
      <c r="O239" s="469"/>
      <c r="P239" s="469"/>
      <c r="Q239" s="372" t="s">
        <v>109</v>
      </c>
      <c r="R239" s="235">
        <v>386065</v>
      </c>
      <c r="S239" s="259">
        <v>2.5938956427068241E-3</v>
      </c>
      <c r="T239" s="235">
        <v>14</v>
      </c>
      <c r="U239" s="259">
        <v>8.5889570552147243E-2</v>
      </c>
      <c r="V239" s="235">
        <v>27576.071428571428</v>
      </c>
    </row>
    <row r="240" spans="2:22" s="9" customFormat="1" ht="13.15" customHeight="1">
      <c r="B240" s="470"/>
      <c r="C240" s="480"/>
      <c r="D240" s="439"/>
      <c r="E240" s="437"/>
      <c r="F240" s="45" t="s">
        <v>110</v>
      </c>
      <c r="G240" s="71">
        <v>183220</v>
      </c>
      <c r="H240" s="60">
        <f>IFERROR(G240/D225,"-")</f>
        <v>1.8159222545028617E-3</v>
      </c>
      <c r="I240" s="71">
        <v>19</v>
      </c>
      <c r="J240" s="60">
        <f>IFERROR(I240/E225,"-")</f>
        <v>0.13380281690140844</v>
      </c>
      <c r="K240" s="168">
        <f t="shared" si="61"/>
        <v>9643.1578947368416</v>
      </c>
      <c r="M240" s="467"/>
      <c r="N240" s="468"/>
      <c r="O240" s="469"/>
      <c r="P240" s="469"/>
      <c r="Q240" s="372" t="s">
        <v>110</v>
      </c>
      <c r="R240" s="235">
        <v>151914</v>
      </c>
      <c r="S240" s="259">
        <v>1.0206806176839766E-3</v>
      </c>
      <c r="T240" s="235">
        <v>12</v>
      </c>
      <c r="U240" s="259">
        <v>7.3619631901840496E-2</v>
      </c>
      <c r="V240" s="235">
        <v>12659.5</v>
      </c>
    </row>
    <row r="241" spans="2:22" s="9" customFormat="1" ht="13.15" customHeight="1">
      <c r="B241" s="431"/>
      <c r="C241" s="481"/>
      <c r="D241" s="440"/>
      <c r="E241" s="438"/>
      <c r="F241" s="46" t="s">
        <v>64</v>
      </c>
      <c r="G241" s="67">
        <f>SUM(G225:G240)</f>
        <v>20905197</v>
      </c>
      <c r="H241" s="60">
        <f>IFERROR(G241/D225,"-")</f>
        <v>0.20719469745151436</v>
      </c>
      <c r="I241" s="71">
        <v>122</v>
      </c>
      <c r="J241" s="60">
        <f>IFERROR(I241/E225,"-")</f>
        <v>0.85915492957746475</v>
      </c>
      <c r="K241" s="168">
        <f t="shared" si="61"/>
        <v>171354.07377049181</v>
      </c>
      <c r="M241" s="467"/>
      <c r="N241" s="468"/>
      <c r="O241" s="469"/>
      <c r="P241" s="469"/>
      <c r="Q241" s="46" t="s">
        <v>64</v>
      </c>
      <c r="R241" s="235">
        <v>28394396</v>
      </c>
      <c r="S241" s="259">
        <v>0.19077642381902549</v>
      </c>
      <c r="T241" s="235">
        <v>137</v>
      </c>
      <c r="U241" s="259">
        <v>0.8404907975460123</v>
      </c>
      <c r="V241" s="235">
        <v>207258.36496350364</v>
      </c>
    </row>
    <row r="242" spans="2:22" s="9" customFormat="1" ht="13.15" customHeight="1">
      <c r="B242" s="430">
        <v>15</v>
      </c>
      <c r="C242" s="479" t="s">
        <v>86</v>
      </c>
      <c r="D242" s="436">
        <v>198933210</v>
      </c>
      <c r="E242" s="436">
        <v>241</v>
      </c>
      <c r="F242" s="42" t="s">
        <v>96</v>
      </c>
      <c r="G242" s="69">
        <v>10769629</v>
      </c>
      <c r="H242" s="58">
        <f>IFERROR(G242/D242,"-")</f>
        <v>5.4136908563431917E-2</v>
      </c>
      <c r="I242" s="69">
        <v>55</v>
      </c>
      <c r="J242" s="58">
        <f>IFERROR(I242/E242,"-")</f>
        <v>0.22821576763485477</v>
      </c>
      <c r="K242" s="166">
        <f t="shared" si="61"/>
        <v>195811.43636363637</v>
      </c>
      <c r="M242" s="467">
        <v>15</v>
      </c>
      <c r="N242" s="468" t="s">
        <v>86</v>
      </c>
      <c r="O242" s="469">
        <v>186988210</v>
      </c>
      <c r="P242" s="469">
        <v>202</v>
      </c>
      <c r="Q242" s="372" t="s">
        <v>96</v>
      </c>
      <c r="R242" s="235">
        <v>9143066</v>
      </c>
      <c r="S242" s="259">
        <v>4.8896483901311211E-2</v>
      </c>
      <c r="T242" s="235">
        <v>52</v>
      </c>
      <c r="U242" s="259">
        <v>0.25742574257425743</v>
      </c>
      <c r="V242" s="235">
        <v>175828.19230769231</v>
      </c>
    </row>
    <row r="243" spans="2:22" s="9" customFormat="1" ht="13.15" customHeight="1">
      <c r="B243" s="470"/>
      <c r="C243" s="480"/>
      <c r="D243" s="439"/>
      <c r="E243" s="437"/>
      <c r="F243" s="43" t="s">
        <v>97</v>
      </c>
      <c r="G243" s="70">
        <v>9479716</v>
      </c>
      <c r="H243" s="59">
        <f>IFERROR(G243/D242,"-")</f>
        <v>4.765275742546958E-2</v>
      </c>
      <c r="I243" s="70">
        <v>63</v>
      </c>
      <c r="J243" s="59">
        <f>IFERROR(I243/E242,"-")</f>
        <v>0.26141078838174275</v>
      </c>
      <c r="K243" s="167">
        <f t="shared" si="61"/>
        <v>150471.68253968254</v>
      </c>
      <c r="M243" s="467"/>
      <c r="N243" s="468"/>
      <c r="O243" s="469"/>
      <c r="P243" s="469"/>
      <c r="Q243" s="372" t="s">
        <v>97</v>
      </c>
      <c r="R243" s="235">
        <v>2691856</v>
      </c>
      <c r="S243" s="259">
        <v>1.4395859503655337E-2</v>
      </c>
      <c r="T243" s="235">
        <v>63</v>
      </c>
      <c r="U243" s="259">
        <v>0.31188118811881188</v>
      </c>
      <c r="V243" s="235">
        <v>42727.873015873018</v>
      </c>
    </row>
    <row r="244" spans="2:22" s="9" customFormat="1" ht="13.15" customHeight="1">
      <c r="B244" s="470"/>
      <c r="C244" s="480"/>
      <c r="D244" s="439"/>
      <c r="E244" s="437"/>
      <c r="F244" s="44" t="s">
        <v>98</v>
      </c>
      <c r="G244" s="70">
        <v>4799190</v>
      </c>
      <c r="H244" s="59">
        <f>IFERROR(G244/D242,"-")</f>
        <v>2.4124629567883613E-2</v>
      </c>
      <c r="I244" s="70">
        <v>70</v>
      </c>
      <c r="J244" s="59">
        <f>IFERROR(I244/E242,"-")</f>
        <v>0.29045643153526973</v>
      </c>
      <c r="K244" s="167">
        <f t="shared" si="61"/>
        <v>68559.857142857145</v>
      </c>
      <c r="M244" s="467"/>
      <c r="N244" s="468"/>
      <c r="O244" s="469"/>
      <c r="P244" s="469"/>
      <c r="Q244" s="372" t="s">
        <v>98</v>
      </c>
      <c r="R244" s="235">
        <v>2787953</v>
      </c>
      <c r="S244" s="259">
        <v>1.490977960589066E-2</v>
      </c>
      <c r="T244" s="235">
        <v>70</v>
      </c>
      <c r="U244" s="259">
        <v>0.34653465346534651</v>
      </c>
      <c r="V244" s="235">
        <v>39827.9</v>
      </c>
    </row>
    <row r="245" spans="2:22" s="9" customFormat="1" ht="13.15" customHeight="1">
      <c r="B245" s="470"/>
      <c r="C245" s="480"/>
      <c r="D245" s="439"/>
      <c r="E245" s="437"/>
      <c r="F245" s="44" t="s">
        <v>99</v>
      </c>
      <c r="G245" s="70">
        <v>172735</v>
      </c>
      <c r="H245" s="59">
        <f>IFERROR(G245/D242,"-")</f>
        <v>8.6830650347420623E-4</v>
      </c>
      <c r="I245" s="70">
        <v>12</v>
      </c>
      <c r="J245" s="59">
        <f>IFERROR(I245/E242,"-")</f>
        <v>4.9792531120331947E-2</v>
      </c>
      <c r="K245" s="167">
        <f t="shared" si="61"/>
        <v>14394.583333333334</v>
      </c>
      <c r="M245" s="467"/>
      <c r="N245" s="468"/>
      <c r="O245" s="469"/>
      <c r="P245" s="469"/>
      <c r="Q245" s="372" t="s">
        <v>99</v>
      </c>
      <c r="R245" s="235">
        <v>346075</v>
      </c>
      <c r="S245" s="259">
        <v>1.8507851377367588E-3</v>
      </c>
      <c r="T245" s="235">
        <v>15</v>
      </c>
      <c r="U245" s="259">
        <v>7.4257425742574254E-2</v>
      </c>
      <c r="V245" s="235">
        <v>23071.666666666668</v>
      </c>
    </row>
    <row r="246" spans="2:22" s="9" customFormat="1" ht="13.15" customHeight="1">
      <c r="B246" s="470"/>
      <c r="C246" s="480"/>
      <c r="D246" s="439"/>
      <c r="E246" s="437"/>
      <c r="F246" s="44" t="s">
        <v>100</v>
      </c>
      <c r="G246" s="70">
        <v>2466618</v>
      </c>
      <c r="H246" s="59">
        <f>IFERROR(G246/D242,"-")</f>
        <v>1.2399226856089036E-2</v>
      </c>
      <c r="I246" s="70">
        <v>95</v>
      </c>
      <c r="J246" s="59">
        <f>IFERROR(I246/E242,"-")</f>
        <v>0.39419087136929459</v>
      </c>
      <c r="K246" s="167">
        <f t="shared" si="61"/>
        <v>25964.400000000001</v>
      </c>
      <c r="M246" s="467"/>
      <c r="N246" s="468"/>
      <c r="O246" s="469"/>
      <c r="P246" s="469"/>
      <c r="Q246" s="372" t="s">
        <v>100</v>
      </c>
      <c r="R246" s="235">
        <v>7853388</v>
      </c>
      <c r="S246" s="259">
        <v>4.1999375254728626E-2</v>
      </c>
      <c r="T246" s="235">
        <v>89</v>
      </c>
      <c r="U246" s="259">
        <v>0.4405940594059406</v>
      </c>
      <c r="V246" s="235">
        <v>88240.31460674158</v>
      </c>
    </row>
    <row r="247" spans="2:22" s="9" customFormat="1" ht="13.15" customHeight="1">
      <c r="B247" s="470"/>
      <c r="C247" s="480"/>
      <c r="D247" s="439"/>
      <c r="E247" s="437"/>
      <c r="F247" s="44" t="s">
        <v>101</v>
      </c>
      <c r="G247" s="70">
        <v>5555157</v>
      </c>
      <c r="H247" s="59">
        <f>IFERROR(G247/D242,"-")</f>
        <v>2.7924734135642813E-2</v>
      </c>
      <c r="I247" s="70">
        <v>94</v>
      </c>
      <c r="J247" s="59">
        <f>IFERROR(I247/E242,"-")</f>
        <v>0.39004149377593361</v>
      </c>
      <c r="K247" s="167">
        <f t="shared" si="61"/>
        <v>59097.414893617024</v>
      </c>
      <c r="M247" s="467"/>
      <c r="N247" s="468"/>
      <c r="O247" s="469"/>
      <c r="P247" s="469"/>
      <c r="Q247" s="372" t="s">
        <v>101</v>
      </c>
      <c r="R247" s="235">
        <v>7080119</v>
      </c>
      <c r="S247" s="259">
        <v>3.786398618394176E-2</v>
      </c>
      <c r="T247" s="235">
        <v>100</v>
      </c>
      <c r="U247" s="259">
        <v>0.49504950495049505</v>
      </c>
      <c r="V247" s="235">
        <v>70801.19</v>
      </c>
    </row>
    <row r="248" spans="2:22" s="9" customFormat="1" ht="13.15" customHeight="1">
      <c r="B248" s="470"/>
      <c r="C248" s="480"/>
      <c r="D248" s="439"/>
      <c r="E248" s="437"/>
      <c r="F248" s="44" t="s">
        <v>102</v>
      </c>
      <c r="G248" s="70">
        <v>4332225</v>
      </c>
      <c r="H248" s="59">
        <f>IFERROR(G248/D242,"-")</f>
        <v>2.1777283943691453E-2</v>
      </c>
      <c r="I248" s="70">
        <v>43</v>
      </c>
      <c r="J248" s="59">
        <f>IFERROR(I248/E242,"-")</f>
        <v>0.17842323651452283</v>
      </c>
      <c r="K248" s="167">
        <f t="shared" si="61"/>
        <v>100749.41860465116</v>
      </c>
      <c r="M248" s="467"/>
      <c r="N248" s="468"/>
      <c r="O248" s="469"/>
      <c r="P248" s="469"/>
      <c r="Q248" s="372" t="s">
        <v>102</v>
      </c>
      <c r="R248" s="235">
        <v>4439001</v>
      </c>
      <c r="S248" s="259">
        <v>2.3739469991182868E-2</v>
      </c>
      <c r="T248" s="235">
        <v>34</v>
      </c>
      <c r="U248" s="259">
        <v>0.16831683168316833</v>
      </c>
      <c r="V248" s="235">
        <v>130558.85294117648</v>
      </c>
    </row>
    <row r="249" spans="2:22" s="9" customFormat="1" ht="13.15" customHeight="1">
      <c r="B249" s="470"/>
      <c r="C249" s="480"/>
      <c r="D249" s="439"/>
      <c r="E249" s="437"/>
      <c r="F249" s="44" t="s">
        <v>112</v>
      </c>
      <c r="G249" s="70">
        <v>11922</v>
      </c>
      <c r="H249" s="59">
        <f>IFERROR(G249/D242,"-")</f>
        <v>5.9929661819662992E-5</v>
      </c>
      <c r="I249" s="70">
        <v>1</v>
      </c>
      <c r="J249" s="59">
        <f>IFERROR(I249/E242,"-")</f>
        <v>4.1493775933609959E-3</v>
      </c>
      <c r="K249" s="167">
        <f t="shared" si="61"/>
        <v>11922</v>
      </c>
      <c r="M249" s="467"/>
      <c r="N249" s="468"/>
      <c r="O249" s="469"/>
      <c r="P249" s="469"/>
      <c r="Q249" s="372" t="s">
        <v>112</v>
      </c>
      <c r="R249" s="235">
        <v>0</v>
      </c>
      <c r="S249" s="259">
        <v>0</v>
      </c>
      <c r="T249" s="235">
        <v>0</v>
      </c>
      <c r="U249" s="259">
        <v>0</v>
      </c>
      <c r="V249" s="235" t="s">
        <v>418</v>
      </c>
    </row>
    <row r="250" spans="2:22" s="9" customFormat="1" ht="13.15" customHeight="1">
      <c r="B250" s="470"/>
      <c r="C250" s="480"/>
      <c r="D250" s="439"/>
      <c r="E250" s="437"/>
      <c r="F250" s="44" t="s">
        <v>103</v>
      </c>
      <c r="G250" s="70">
        <v>36037</v>
      </c>
      <c r="H250" s="59">
        <f>IFERROR(G250/D242,"-")</f>
        <v>1.8115125171910712E-4</v>
      </c>
      <c r="I250" s="70">
        <v>5</v>
      </c>
      <c r="J250" s="59">
        <f>IFERROR(I250/E242,"-")</f>
        <v>2.0746887966804978E-2</v>
      </c>
      <c r="K250" s="167">
        <f t="shared" si="61"/>
        <v>7207.4</v>
      </c>
      <c r="M250" s="467"/>
      <c r="N250" s="468"/>
      <c r="O250" s="469"/>
      <c r="P250" s="469"/>
      <c r="Q250" s="372" t="s">
        <v>103</v>
      </c>
      <c r="R250" s="235">
        <v>1292</v>
      </c>
      <c r="S250" s="259">
        <v>6.9095265418071014E-6</v>
      </c>
      <c r="T250" s="235">
        <v>1</v>
      </c>
      <c r="U250" s="259">
        <v>4.9504950495049506E-3</v>
      </c>
      <c r="V250" s="235">
        <v>1292</v>
      </c>
    </row>
    <row r="251" spans="2:22" s="9" customFormat="1" ht="13.15" customHeight="1">
      <c r="B251" s="470"/>
      <c r="C251" s="480"/>
      <c r="D251" s="439"/>
      <c r="E251" s="437"/>
      <c r="F251" s="44" t="s">
        <v>104</v>
      </c>
      <c r="G251" s="70">
        <v>112675</v>
      </c>
      <c r="H251" s="59">
        <f>IFERROR(G251/D242,"-")</f>
        <v>5.6639612863030762E-4</v>
      </c>
      <c r="I251" s="70">
        <v>20</v>
      </c>
      <c r="J251" s="59">
        <f>IFERROR(I251/E242,"-")</f>
        <v>8.2987551867219914E-2</v>
      </c>
      <c r="K251" s="167">
        <f t="shared" si="61"/>
        <v>5633.75</v>
      </c>
      <c r="M251" s="467"/>
      <c r="N251" s="468"/>
      <c r="O251" s="469"/>
      <c r="P251" s="469"/>
      <c r="Q251" s="372" t="s">
        <v>104</v>
      </c>
      <c r="R251" s="235">
        <v>129640</v>
      </c>
      <c r="S251" s="259">
        <v>6.9330574371507169E-4</v>
      </c>
      <c r="T251" s="235">
        <v>8</v>
      </c>
      <c r="U251" s="259">
        <v>3.9603960396039604E-2</v>
      </c>
      <c r="V251" s="235">
        <v>16205</v>
      </c>
    </row>
    <row r="252" spans="2:22" s="9" customFormat="1" ht="13.15" customHeight="1">
      <c r="B252" s="470"/>
      <c r="C252" s="480"/>
      <c r="D252" s="439"/>
      <c r="E252" s="437"/>
      <c r="F252" s="44" t="s">
        <v>105</v>
      </c>
      <c r="G252" s="70">
        <v>387327</v>
      </c>
      <c r="H252" s="59">
        <f>IFERROR(G252/D242,"-")</f>
        <v>1.9470203089770682E-3</v>
      </c>
      <c r="I252" s="70">
        <v>7</v>
      </c>
      <c r="J252" s="59">
        <f>IFERROR(I252/E242,"-")</f>
        <v>2.9045643153526972E-2</v>
      </c>
      <c r="K252" s="167">
        <f t="shared" si="61"/>
        <v>55332.428571428572</v>
      </c>
      <c r="M252" s="467"/>
      <c r="N252" s="468"/>
      <c r="O252" s="469"/>
      <c r="P252" s="469"/>
      <c r="Q252" s="372" t="s">
        <v>105</v>
      </c>
      <c r="R252" s="235">
        <v>606976</v>
      </c>
      <c r="S252" s="259">
        <v>3.2460656209287206E-3</v>
      </c>
      <c r="T252" s="235">
        <v>8</v>
      </c>
      <c r="U252" s="259">
        <v>3.9603960396039604E-2</v>
      </c>
      <c r="V252" s="235">
        <v>75872</v>
      </c>
    </row>
    <row r="253" spans="2:22" s="9" customFormat="1" ht="13.15" customHeight="1">
      <c r="B253" s="470"/>
      <c r="C253" s="480"/>
      <c r="D253" s="439"/>
      <c r="E253" s="437"/>
      <c r="F253" s="44" t="s">
        <v>106</v>
      </c>
      <c r="G253" s="70">
        <v>902082</v>
      </c>
      <c r="H253" s="59">
        <f>IFERROR(G253/D242,"-")</f>
        <v>4.5345973153502125E-3</v>
      </c>
      <c r="I253" s="70">
        <v>7</v>
      </c>
      <c r="J253" s="59">
        <f>IFERROR(I253/E242,"-")</f>
        <v>2.9045643153526972E-2</v>
      </c>
      <c r="K253" s="167">
        <f t="shared" si="61"/>
        <v>128868.85714285714</v>
      </c>
      <c r="M253" s="467"/>
      <c r="N253" s="468"/>
      <c r="O253" s="469"/>
      <c r="P253" s="469"/>
      <c r="Q253" s="372" t="s">
        <v>106</v>
      </c>
      <c r="R253" s="235">
        <v>3851907</v>
      </c>
      <c r="S253" s="259">
        <v>2.0599731929622729E-2</v>
      </c>
      <c r="T253" s="235">
        <v>3</v>
      </c>
      <c r="U253" s="259">
        <v>1.4851485148514851E-2</v>
      </c>
      <c r="V253" s="235">
        <v>1283969</v>
      </c>
    </row>
    <row r="254" spans="2:22" s="9" customFormat="1" ht="13.15" customHeight="1">
      <c r="B254" s="470"/>
      <c r="C254" s="480"/>
      <c r="D254" s="439"/>
      <c r="E254" s="437"/>
      <c r="F254" s="44" t="s">
        <v>107</v>
      </c>
      <c r="G254" s="70">
        <v>2118991</v>
      </c>
      <c r="H254" s="59">
        <f>IFERROR(G254/D242,"-")</f>
        <v>1.0651771014000127E-2</v>
      </c>
      <c r="I254" s="70">
        <v>53</v>
      </c>
      <c r="J254" s="59">
        <f>IFERROR(I254/E242,"-")</f>
        <v>0.21991701244813278</v>
      </c>
      <c r="K254" s="167">
        <f t="shared" si="61"/>
        <v>39980.962264150941</v>
      </c>
      <c r="M254" s="467"/>
      <c r="N254" s="468"/>
      <c r="O254" s="469"/>
      <c r="P254" s="469"/>
      <c r="Q254" s="372" t="s">
        <v>107</v>
      </c>
      <c r="R254" s="235">
        <v>956196</v>
      </c>
      <c r="S254" s="259">
        <v>5.1136700009054049E-3</v>
      </c>
      <c r="T254" s="235">
        <v>37</v>
      </c>
      <c r="U254" s="259">
        <v>0.18316831683168316</v>
      </c>
      <c r="V254" s="235">
        <v>25843.135135135137</v>
      </c>
    </row>
    <row r="255" spans="2:22" s="9" customFormat="1" ht="13.15" customHeight="1">
      <c r="B255" s="470"/>
      <c r="C255" s="480"/>
      <c r="D255" s="439"/>
      <c r="E255" s="437"/>
      <c r="F255" s="44" t="s">
        <v>108</v>
      </c>
      <c r="G255" s="70">
        <v>3029569</v>
      </c>
      <c r="H255" s="59">
        <f>IFERROR(G255/D242,"-")</f>
        <v>1.5229076130626958E-2</v>
      </c>
      <c r="I255" s="70">
        <v>41</v>
      </c>
      <c r="J255" s="59">
        <f>IFERROR(I255/E242,"-")</f>
        <v>0.17012448132780084</v>
      </c>
      <c r="K255" s="167">
        <f t="shared" si="61"/>
        <v>73891.926829268297</v>
      </c>
      <c r="M255" s="467"/>
      <c r="N255" s="468"/>
      <c r="O255" s="469"/>
      <c r="P255" s="469"/>
      <c r="Q255" s="372" t="s">
        <v>108</v>
      </c>
      <c r="R255" s="235">
        <v>2284389</v>
      </c>
      <c r="S255" s="259">
        <v>1.2216754200706023E-2</v>
      </c>
      <c r="T255" s="235">
        <v>21</v>
      </c>
      <c r="U255" s="259">
        <v>0.10396039603960396</v>
      </c>
      <c r="V255" s="235">
        <v>108780.42857142857</v>
      </c>
    </row>
    <row r="256" spans="2:22" s="9" customFormat="1" ht="13.15" customHeight="1">
      <c r="B256" s="470"/>
      <c r="C256" s="480"/>
      <c r="D256" s="439"/>
      <c r="E256" s="437"/>
      <c r="F256" s="44" t="s">
        <v>109</v>
      </c>
      <c r="G256" s="70">
        <v>1545029</v>
      </c>
      <c r="H256" s="59">
        <f>IFERROR(G256/D242,"-")</f>
        <v>7.7665715040741564E-3</v>
      </c>
      <c r="I256" s="70">
        <v>20</v>
      </c>
      <c r="J256" s="59">
        <f>IFERROR(I256/E242,"-")</f>
        <v>8.2987551867219914E-2</v>
      </c>
      <c r="K256" s="167">
        <f t="shared" si="61"/>
        <v>77251.45</v>
      </c>
      <c r="M256" s="467"/>
      <c r="N256" s="468"/>
      <c r="O256" s="469"/>
      <c r="P256" s="469"/>
      <c r="Q256" s="372" t="s">
        <v>109</v>
      </c>
      <c r="R256" s="235">
        <v>547094</v>
      </c>
      <c r="S256" s="259">
        <v>2.9258208311636331E-3</v>
      </c>
      <c r="T256" s="235">
        <v>12</v>
      </c>
      <c r="U256" s="259">
        <v>5.9405940594059403E-2</v>
      </c>
      <c r="V256" s="235">
        <v>45591.166666666664</v>
      </c>
    </row>
    <row r="257" spans="2:22" s="9" customFormat="1" ht="13.15" customHeight="1">
      <c r="B257" s="470"/>
      <c r="C257" s="480"/>
      <c r="D257" s="439"/>
      <c r="E257" s="437"/>
      <c r="F257" s="45" t="s">
        <v>110</v>
      </c>
      <c r="G257" s="71">
        <v>318782</v>
      </c>
      <c r="H257" s="60">
        <f>IFERROR(G257/D242,"-")</f>
        <v>1.6024574277969978E-3</v>
      </c>
      <c r="I257" s="71">
        <v>34</v>
      </c>
      <c r="J257" s="60">
        <f>IFERROR(I257/E242,"-")</f>
        <v>0.14107883817427386</v>
      </c>
      <c r="K257" s="168">
        <f t="shared" si="61"/>
        <v>9375.9411764705874</v>
      </c>
      <c r="M257" s="467"/>
      <c r="N257" s="468"/>
      <c r="O257" s="469"/>
      <c r="P257" s="469"/>
      <c r="Q257" s="372" t="s">
        <v>110</v>
      </c>
      <c r="R257" s="235">
        <v>261585</v>
      </c>
      <c r="S257" s="259">
        <v>1.3989384678317418E-3</v>
      </c>
      <c r="T257" s="235">
        <v>29</v>
      </c>
      <c r="U257" s="259">
        <v>0.14356435643564355</v>
      </c>
      <c r="V257" s="235">
        <v>9020.1724137931033</v>
      </c>
    </row>
    <row r="258" spans="2:22" s="9" customFormat="1" ht="13.15" customHeight="1">
      <c r="B258" s="431"/>
      <c r="C258" s="481"/>
      <c r="D258" s="440"/>
      <c r="E258" s="438"/>
      <c r="F258" s="46" t="s">
        <v>64</v>
      </c>
      <c r="G258" s="67">
        <f>SUM(G242:G257)</f>
        <v>46037684</v>
      </c>
      <c r="H258" s="60">
        <f>IFERROR(G258/D242,"-")</f>
        <v>0.23142281773867721</v>
      </c>
      <c r="I258" s="71">
        <v>206</v>
      </c>
      <c r="J258" s="60">
        <f>IFERROR(I258/E242,"-")</f>
        <v>0.85477178423236511</v>
      </c>
      <c r="K258" s="168">
        <f t="shared" si="61"/>
        <v>223483.90291262136</v>
      </c>
      <c r="M258" s="467"/>
      <c r="N258" s="468"/>
      <c r="O258" s="469"/>
      <c r="P258" s="469"/>
      <c r="Q258" s="46" t="s">
        <v>64</v>
      </c>
      <c r="R258" s="235">
        <v>42980537</v>
      </c>
      <c r="S258" s="259">
        <v>0.22985693589986234</v>
      </c>
      <c r="T258" s="235">
        <v>182</v>
      </c>
      <c r="U258" s="259">
        <v>0.90099009900990101</v>
      </c>
      <c r="V258" s="235">
        <v>236156.79670329671</v>
      </c>
    </row>
    <row r="259" spans="2:22" s="9" customFormat="1" ht="13.15" customHeight="1">
      <c r="B259" s="430">
        <v>16</v>
      </c>
      <c r="C259" s="479" t="s">
        <v>53</v>
      </c>
      <c r="D259" s="436">
        <v>172901820</v>
      </c>
      <c r="E259" s="436">
        <v>175</v>
      </c>
      <c r="F259" s="42" t="s">
        <v>96</v>
      </c>
      <c r="G259" s="69">
        <v>988233</v>
      </c>
      <c r="H259" s="58">
        <f>IFERROR(G259/D259,"-")</f>
        <v>5.715573150126471E-3</v>
      </c>
      <c r="I259" s="69">
        <v>47</v>
      </c>
      <c r="J259" s="58">
        <f>IFERROR(I259/E259,"-")</f>
        <v>0.26857142857142857</v>
      </c>
      <c r="K259" s="166">
        <f t="shared" si="61"/>
        <v>21026.234042553191</v>
      </c>
      <c r="M259" s="467">
        <v>16</v>
      </c>
      <c r="N259" s="468" t="s">
        <v>53</v>
      </c>
      <c r="O259" s="469">
        <v>149155000</v>
      </c>
      <c r="P259" s="469">
        <v>161</v>
      </c>
      <c r="Q259" s="372" t="s">
        <v>96</v>
      </c>
      <c r="R259" s="235">
        <v>5256105</v>
      </c>
      <c r="S259" s="259">
        <v>3.5239214240219904E-2</v>
      </c>
      <c r="T259" s="235">
        <v>42</v>
      </c>
      <c r="U259" s="259">
        <v>0.2608695652173913</v>
      </c>
      <c r="V259" s="235">
        <v>125145.35714285714</v>
      </c>
    </row>
    <row r="260" spans="2:22" s="9" customFormat="1" ht="13.15" customHeight="1">
      <c r="B260" s="470"/>
      <c r="C260" s="480"/>
      <c r="D260" s="439"/>
      <c r="E260" s="437"/>
      <c r="F260" s="43" t="s">
        <v>97</v>
      </c>
      <c r="G260" s="70">
        <v>1986149</v>
      </c>
      <c r="H260" s="59">
        <f>IFERROR(G260/D259,"-")</f>
        <v>1.1487149180962931E-2</v>
      </c>
      <c r="I260" s="70">
        <v>51</v>
      </c>
      <c r="J260" s="59">
        <f>IFERROR(I260/E259,"-")</f>
        <v>0.29142857142857143</v>
      </c>
      <c r="K260" s="167">
        <f t="shared" si="61"/>
        <v>38944.098039215685</v>
      </c>
      <c r="M260" s="467"/>
      <c r="N260" s="468"/>
      <c r="O260" s="469"/>
      <c r="P260" s="469"/>
      <c r="Q260" s="372" t="s">
        <v>97</v>
      </c>
      <c r="R260" s="235">
        <v>1555820</v>
      </c>
      <c r="S260" s="259">
        <v>1.0430894036405082E-2</v>
      </c>
      <c r="T260" s="235">
        <v>56</v>
      </c>
      <c r="U260" s="259">
        <v>0.34782608695652173</v>
      </c>
      <c r="V260" s="235">
        <v>27782.5</v>
      </c>
    </row>
    <row r="261" spans="2:22" s="9" customFormat="1" ht="13.15" customHeight="1">
      <c r="B261" s="470"/>
      <c r="C261" s="480"/>
      <c r="D261" s="439"/>
      <c r="E261" s="437"/>
      <c r="F261" s="44" t="s">
        <v>98</v>
      </c>
      <c r="G261" s="70">
        <v>3506998</v>
      </c>
      <c r="H261" s="59">
        <f>IFERROR(G261/D259,"-")</f>
        <v>2.0283175735223608E-2</v>
      </c>
      <c r="I261" s="70">
        <v>61</v>
      </c>
      <c r="J261" s="59">
        <f>IFERROR(I261/E259,"-")</f>
        <v>0.34857142857142859</v>
      </c>
      <c r="K261" s="167">
        <f t="shared" ref="K261:K324" si="62">IFERROR(G261/I261,"-")</f>
        <v>57491.770491803276</v>
      </c>
      <c r="M261" s="467"/>
      <c r="N261" s="468"/>
      <c r="O261" s="469"/>
      <c r="P261" s="469"/>
      <c r="Q261" s="372" t="s">
        <v>98</v>
      </c>
      <c r="R261" s="235">
        <v>3453732</v>
      </c>
      <c r="S261" s="259">
        <v>2.3155321645268345E-2</v>
      </c>
      <c r="T261" s="235">
        <v>57</v>
      </c>
      <c r="U261" s="259">
        <v>0.35403726708074534</v>
      </c>
      <c r="V261" s="235">
        <v>60591.789473684214</v>
      </c>
    </row>
    <row r="262" spans="2:22" s="9" customFormat="1" ht="13.15" customHeight="1">
      <c r="B262" s="470"/>
      <c r="C262" s="480"/>
      <c r="D262" s="439"/>
      <c r="E262" s="437"/>
      <c r="F262" s="44" t="s">
        <v>99</v>
      </c>
      <c r="G262" s="70">
        <v>191066</v>
      </c>
      <c r="H262" s="59">
        <f>IFERROR(G262/D259,"-")</f>
        <v>1.1050548802782989E-3</v>
      </c>
      <c r="I262" s="70">
        <v>14</v>
      </c>
      <c r="J262" s="59">
        <f>IFERROR(I262/E259,"-")</f>
        <v>0.08</v>
      </c>
      <c r="K262" s="167">
        <f t="shared" si="62"/>
        <v>13647.571428571429</v>
      </c>
      <c r="M262" s="467"/>
      <c r="N262" s="468"/>
      <c r="O262" s="469"/>
      <c r="P262" s="469"/>
      <c r="Q262" s="372" t="s">
        <v>99</v>
      </c>
      <c r="R262" s="235">
        <v>1710887</v>
      </c>
      <c r="S262" s="259">
        <v>1.1470530656028963E-2</v>
      </c>
      <c r="T262" s="235">
        <v>14</v>
      </c>
      <c r="U262" s="259">
        <v>8.6956521739130432E-2</v>
      </c>
      <c r="V262" s="235">
        <v>122206.21428571429</v>
      </c>
    </row>
    <row r="263" spans="2:22" s="9" customFormat="1" ht="13.15" customHeight="1">
      <c r="B263" s="470"/>
      <c r="C263" s="480"/>
      <c r="D263" s="439"/>
      <c r="E263" s="437"/>
      <c r="F263" s="44" t="s">
        <v>100</v>
      </c>
      <c r="G263" s="70">
        <v>1678953</v>
      </c>
      <c r="H263" s="59">
        <f>IFERROR(G263/D259,"-")</f>
        <v>9.7104414516862806E-3</v>
      </c>
      <c r="I263" s="70">
        <v>71</v>
      </c>
      <c r="J263" s="59">
        <f>IFERROR(I263/E259,"-")</f>
        <v>0.40571428571428569</v>
      </c>
      <c r="K263" s="167">
        <f t="shared" si="62"/>
        <v>23647.225352112677</v>
      </c>
      <c r="M263" s="467"/>
      <c r="N263" s="468"/>
      <c r="O263" s="469"/>
      <c r="P263" s="469"/>
      <c r="Q263" s="372" t="s">
        <v>100</v>
      </c>
      <c r="R263" s="235">
        <v>2701728</v>
      </c>
      <c r="S263" s="259">
        <v>1.8113559719754618E-2</v>
      </c>
      <c r="T263" s="235">
        <v>81</v>
      </c>
      <c r="U263" s="259">
        <v>0.50310559006211175</v>
      </c>
      <c r="V263" s="235">
        <v>33354.666666666664</v>
      </c>
    </row>
    <row r="264" spans="2:22" s="9" customFormat="1" ht="13.15" customHeight="1">
      <c r="B264" s="470"/>
      <c r="C264" s="480"/>
      <c r="D264" s="439"/>
      <c r="E264" s="437"/>
      <c r="F264" s="44" t="s">
        <v>101</v>
      </c>
      <c r="G264" s="70">
        <v>6226013</v>
      </c>
      <c r="H264" s="59">
        <f>IFERROR(G264/D259,"-")</f>
        <v>3.600895005038119E-2</v>
      </c>
      <c r="I264" s="70">
        <v>89</v>
      </c>
      <c r="J264" s="59">
        <f>IFERROR(I264/E259,"-")</f>
        <v>0.50857142857142856</v>
      </c>
      <c r="K264" s="167">
        <f t="shared" si="62"/>
        <v>69955.202247191017</v>
      </c>
      <c r="M264" s="467"/>
      <c r="N264" s="468"/>
      <c r="O264" s="469"/>
      <c r="P264" s="469"/>
      <c r="Q264" s="372" t="s">
        <v>101</v>
      </c>
      <c r="R264" s="235">
        <v>5496470</v>
      </c>
      <c r="S264" s="259">
        <v>3.6850725755086987E-2</v>
      </c>
      <c r="T264" s="235">
        <v>91</v>
      </c>
      <c r="U264" s="259">
        <v>0.56521739130434778</v>
      </c>
      <c r="V264" s="235">
        <v>60400.769230769234</v>
      </c>
    </row>
    <row r="265" spans="2:22" s="9" customFormat="1" ht="13.15" customHeight="1">
      <c r="B265" s="470"/>
      <c r="C265" s="480"/>
      <c r="D265" s="439"/>
      <c r="E265" s="437"/>
      <c r="F265" s="44" t="s">
        <v>102</v>
      </c>
      <c r="G265" s="70">
        <v>7473236</v>
      </c>
      <c r="H265" s="59">
        <f>IFERROR(G265/D259,"-")</f>
        <v>4.3222425304719175E-2</v>
      </c>
      <c r="I265" s="70">
        <v>42</v>
      </c>
      <c r="J265" s="59">
        <f>IFERROR(I265/E259,"-")</f>
        <v>0.24</v>
      </c>
      <c r="K265" s="167">
        <f t="shared" si="62"/>
        <v>177934.19047619047</v>
      </c>
      <c r="M265" s="467"/>
      <c r="N265" s="468"/>
      <c r="O265" s="469"/>
      <c r="P265" s="469"/>
      <c r="Q265" s="372" t="s">
        <v>102</v>
      </c>
      <c r="R265" s="235">
        <v>1908068</v>
      </c>
      <c r="S265" s="259">
        <v>1.2792517850558145E-2</v>
      </c>
      <c r="T265" s="235">
        <v>26</v>
      </c>
      <c r="U265" s="259">
        <v>0.16149068322981366</v>
      </c>
      <c r="V265" s="235">
        <v>73387.230769230766</v>
      </c>
    </row>
    <row r="266" spans="2:22" s="9" customFormat="1" ht="13.15" customHeight="1">
      <c r="B266" s="470"/>
      <c r="C266" s="480"/>
      <c r="D266" s="439"/>
      <c r="E266" s="437"/>
      <c r="F266" s="44" t="s">
        <v>112</v>
      </c>
      <c r="G266" s="70">
        <v>0</v>
      </c>
      <c r="H266" s="59">
        <f>IFERROR(G266/D259,"-")</f>
        <v>0</v>
      </c>
      <c r="I266" s="70">
        <v>0</v>
      </c>
      <c r="J266" s="59">
        <f>IFERROR(I266/E259,"-")</f>
        <v>0</v>
      </c>
      <c r="K266" s="167" t="str">
        <f t="shared" si="62"/>
        <v>-</v>
      </c>
      <c r="M266" s="467"/>
      <c r="N266" s="468"/>
      <c r="O266" s="469"/>
      <c r="P266" s="469"/>
      <c r="Q266" s="372" t="s">
        <v>112</v>
      </c>
      <c r="R266" s="235">
        <v>0</v>
      </c>
      <c r="S266" s="259">
        <v>0</v>
      </c>
      <c r="T266" s="235">
        <v>0</v>
      </c>
      <c r="U266" s="259">
        <v>0</v>
      </c>
      <c r="V266" s="235" t="s">
        <v>418</v>
      </c>
    </row>
    <row r="267" spans="2:22" s="9" customFormat="1" ht="13.15" customHeight="1">
      <c r="B267" s="470"/>
      <c r="C267" s="480"/>
      <c r="D267" s="439"/>
      <c r="E267" s="437"/>
      <c r="F267" s="44" t="s">
        <v>103</v>
      </c>
      <c r="G267" s="70">
        <v>1952</v>
      </c>
      <c r="H267" s="59">
        <f>IFERROR(G267/D259,"-")</f>
        <v>1.1289644030352023E-5</v>
      </c>
      <c r="I267" s="70">
        <v>1</v>
      </c>
      <c r="J267" s="59">
        <f>IFERROR(I267/E259,"-")</f>
        <v>5.7142857142857143E-3</v>
      </c>
      <c r="K267" s="167">
        <f t="shared" si="62"/>
        <v>1952</v>
      </c>
      <c r="M267" s="467"/>
      <c r="N267" s="468"/>
      <c r="O267" s="469"/>
      <c r="P267" s="469"/>
      <c r="Q267" s="372" t="s">
        <v>103</v>
      </c>
      <c r="R267" s="235">
        <v>13484</v>
      </c>
      <c r="S267" s="259">
        <v>9.0402601320773698E-5</v>
      </c>
      <c r="T267" s="235">
        <v>3</v>
      </c>
      <c r="U267" s="259">
        <v>1.8633540372670808E-2</v>
      </c>
      <c r="V267" s="235">
        <v>4494.666666666667</v>
      </c>
    </row>
    <row r="268" spans="2:22" s="9" customFormat="1" ht="13.15" customHeight="1">
      <c r="B268" s="470"/>
      <c r="C268" s="480"/>
      <c r="D268" s="439"/>
      <c r="E268" s="437"/>
      <c r="F268" s="44" t="s">
        <v>104</v>
      </c>
      <c r="G268" s="70">
        <v>1176440</v>
      </c>
      <c r="H268" s="59">
        <f>IFERROR(G268/D259,"-")</f>
        <v>6.8040926347681012E-3</v>
      </c>
      <c r="I268" s="70">
        <v>18</v>
      </c>
      <c r="J268" s="59">
        <f>IFERROR(I268/E259,"-")</f>
        <v>0.10285714285714286</v>
      </c>
      <c r="K268" s="167">
        <f t="shared" si="62"/>
        <v>65357.777777777781</v>
      </c>
      <c r="M268" s="467"/>
      <c r="N268" s="468"/>
      <c r="O268" s="469"/>
      <c r="P268" s="469"/>
      <c r="Q268" s="372" t="s">
        <v>104</v>
      </c>
      <c r="R268" s="235">
        <v>82904</v>
      </c>
      <c r="S268" s="259">
        <v>5.5582447789212562E-4</v>
      </c>
      <c r="T268" s="235">
        <v>11</v>
      </c>
      <c r="U268" s="259">
        <v>6.8322981366459631E-2</v>
      </c>
      <c r="V268" s="235">
        <v>7536.727272727273</v>
      </c>
    </row>
    <row r="269" spans="2:22" s="9" customFormat="1" ht="13.15" customHeight="1">
      <c r="B269" s="470"/>
      <c r="C269" s="480"/>
      <c r="D269" s="439"/>
      <c r="E269" s="437"/>
      <c r="F269" s="44" t="s">
        <v>105</v>
      </c>
      <c r="G269" s="70">
        <v>5514</v>
      </c>
      <c r="H269" s="59">
        <f>IFERROR(G269/D259,"-")</f>
        <v>3.18909309340989E-5</v>
      </c>
      <c r="I269" s="70">
        <v>2</v>
      </c>
      <c r="J269" s="59">
        <f>IFERROR(I269/E259,"-")</f>
        <v>1.1428571428571429E-2</v>
      </c>
      <c r="K269" s="167">
        <f t="shared" si="62"/>
        <v>2757</v>
      </c>
      <c r="M269" s="467"/>
      <c r="N269" s="468"/>
      <c r="O269" s="469"/>
      <c r="P269" s="469"/>
      <c r="Q269" s="372" t="s">
        <v>105</v>
      </c>
      <c r="R269" s="235">
        <v>168338</v>
      </c>
      <c r="S269" s="259">
        <v>1.128611176293118E-3</v>
      </c>
      <c r="T269" s="235">
        <v>2</v>
      </c>
      <c r="U269" s="259">
        <v>1.2422360248447204E-2</v>
      </c>
      <c r="V269" s="235">
        <v>84169</v>
      </c>
    </row>
    <row r="270" spans="2:22" s="9" customFormat="1" ht="13.15" customHeight="1">
      <c r="B270" s="470"/>
      <c r="C270" s="480"/>
      <c r="D270" s="439"/>
      <c r="E270" s="437"/>
      <c r="F270" s="44" t="s">
        <v>106</v>
      </c>
      <c r="G270" s="70">
        <v>1018714</v>
      </c>
      <c r="H270" s="59">
        <f>IFERROR(G270/D259,"-")</f>
        <v>5.8918639491475563E-3</v>
      </c>
      <c r="I270" s="70">
        <v>5</v>
      </c>
      <c r="J270" s="59">
        <f>IFERROR(I270/E259,"-")</f>
        <v>2.8571428571428571E-2</v>
      </c>
      <c r="K270" s="167">
        <f t="shared" si="62"/>
        <v>203742.8</v>
      </c>
      <c r="M270" s="467"/>
      <c r="N270" s="468"/>
      <c r="O270" s="469"/>
      <c r="P270" s="469"/>
      <c r="Q270" s="372" t="s">
        <v>106</v>
      </c>
      <c r="R270" s="235">
        <v>1005653</v>
      </c>
      <c r="S270" s="259">
        <v>6.742335154704837E-3</v>
      </c>
      <c r="T270" s="235">
        <v>4</v>
      </c>
      <c r="U270" s="259">
        <v>2.4844720496894408E-2</v>
      </c>
      <c r="V270" s="235">
        <v>251413.25</v>
      </c>
    </row>
    <row r="271" spans="2:22" s="9" customFormat="1" ht="13.15" customHeight="1">
      <c r="B271" s="470"/>
      <c r="C271" s="480"/>
      <c r="D271" s="439"/>
      <c r="E271" s="437"/>
      <c r="F271" s="44" t="s">
        <v>107</v>
      </c>
      <c r="G271" s="70">
        <v>3118075</v>
      </c>
      <c r="H271" s="59">
        <f>IFERROR(G271/D259,"-")</f>
        <v>1.803378934935445E-2</v>
      </c>
      <c r="I271" s="70">
        <v>31</v>
      </c>
      <c r="J271" s="59">
        <f>IFERROR(I271/E259,"-")</f>
        <v>0.17714285714285713</v>
      </c>
      <c r="K271" s="167">
        <f t="shared" si="62"/>
        <v>100583.06451612903</v>
      </c>
      <c r="M271" s="467"/>
      <c r="N271" s="468"/>
      <c r="O271" s="469"/>
      <c r="P271" s="469"/>
      <c r="Q271" s="372" t="s">
        <v>107</v>
      </c>
      <c r="R271" s="235">
        <v>1798014</v>
      </c>
      <c r="S271" s="259">
        <v>1.2054667962857431E-2</v>
      </c>
      <c r="T271" s="235">
        <v>28</v>
      </c>
      <c r="U271" s="259">
        <v>0.17391304347826086</v>
      </c>
      <c r="V271" s="235">
        <v>64214.785714285717</v>
      </c>
    </row>
    <row r="272" spans="2:22" s="9" customFormat="1" ht="13.15" customHeight="1">
      <c r="B272" s="470"/>
      <c r="C272" s="480"/>
      <c r="D272" s="439"/>
      <c r="E272" s="437"/>
      <c r="F272" s="44" t="s">
        <v>108</v>
      </c>
      <c r="G272" s="70">
        <v>1353642</v>
      </c>
      <c r="H272" s="59">
        <f>IFERROR(G272/D259,"-")</f>
        <v>7.8289632810111549E-3</v>
      </c>
      <c r="I272" s="70">
        <v>36</v>
      </c>
      <c r="J272" s="59">
        <f>IFERROR(I272/E259,"-")</f>
        <v>0.20571428571428571</v>
      </c>
      <c r="K272" s="167">
        <f t="shared" si="62"/>
        <v>37601.166666666664</v>
      </c>
      <c r="M272" s="467"/>
      <c r="N272" s="468"/>
      <c r="O272" s="469"/>
      <c r="P272" s="469"/>
      <c r="Q272" s="372" t="s">
        <v>108</v>
      </c>
      <c r="R272" s="235">
        <v>4135867</v>
      </c>
      <c r="S272" s="259">
        <v>2.772865140290302E-2</v>
      </c>
      <c r="T272" s="235">
        <v>34</v>
      </c>
      <c r="U272" s="259">
        <v>0.21118012422360249</v>
      </c>
      <c r="V272" s="235">
        <v>121643.14705882352</v>
      </c>
    </row>
    <row r="273" spans="2:22" s="9" customFormat="1" ht="13.15" customHeight="1">
      <c r="B273" s="470"/>
      <c r="C273" s="480"/>
      <c r="D273" s="439"/>
      <c r="E273" s="437"/>
      <c r="F273" s="44" t="s">
        <v>109</v>
      </c>
      <c r="G273" s="70">
        <v>1284448</v>
      </c>
      <c r="H273" s="59">
        <f>IFERROR(G273/D259,"-")</f>
        <v>7.4287708481032763E-3</v>
      </c>
      <c r="I273" s="70">
        <v>16</v>
      </c>
      <c r="J273" s="59">
        <f>IFERROR(I273/E259,"-")</f>
        <v>9.1428571428571428E-2</v>
      </c>
      <c r="K273" s="167">
        <f t="shared" si="62"/>
        <v>80278</v>
      </c>
      <c r="M273" s="467"/>
      <c r="N273" s="468"/>
      <c r="O273" s="469"/>
      <c r="P273" s="469"/>
      <c r="Q273" s="372" t="s">
        <v>109</v>
      </c>
      <c r="R273" s="235">
        <v>277122</v>
      </c>
      <c r="S273" s="259">
        <v>1.85794643156448E-3</v>
      </c>
      <c r="T273" s="235">
        <v>15</v>
      </c>
      <c r="U273" s="259">
        <v>9.3167701863354033E-2</v>
      </c>
      <c r="V273" s="235">
        <v>18474.8</v>
      </c>
    </row>
    <row r="274" spans="2:22" s="9" customFormat="1" ht="13.15" customHeight="1">
      <c r="B274" s="470"/>
      <c r="C274" s="480"/>
      <c r="D274" s="439"/>
      <c r="E274" s="437"/>
      <c r="F274" s="45" t="s">
        <v>110</v>
      </c>
      <c r="G274" s="71">
        <v>313386</v>
      </c>
      <c r="H274" s="60">
        <f>IFERROR(G274/D259,"-")</f>
        <v>1.8125083934917516E-3</v>
      </c>
      <c r="I274" s="71">
        <v>29</v>
      </c>
      <c r="J274" s="60">
        <f>IFERROR(I274/E259,"-")</f>
        <v>0.1657142857142857</v>
      </c>
      <c r="K274" s="168">
        <f t="shared" si="62"/>
        <v>10806.413793103447</v>
      </c>
      <c r="M274" s="467"/>
      <c r="N274" s="468"/>
      <c r="O274" s="469"/>
      <c r="P274" s="469"/>
      <c r="Q274" s="372" t="s">
        <v>110</v>
      </c>
      <c r="R274" s="235">
        <v>401494</v>
      </c>
      <c r="S274" s="259">
        <v>2.6917904193624084E-3</v>
      </c>
      <c r="T274" s="235">
        <v>30</v>
      </c>
      <c r="U274" s="259">
        <v>0.18633540372670807</v>
      </c>
      <c r="V274" s="235">
        <v>13383.133333333333</v>
      </c>
    </row>
    <row r="275" spans="2:22" s="9" customFormat="1" ht="13.15" customHeight="1">
      <c r="B275" s="431"/>
      <c r="C275" s="481"/>
      <c r="D275" s="440"/>
      <c r="E275" s="438"/>
      <c r="F275" s="46" t="s">
        <v>64</v>
      </c>
      <c r="G275" s="67">
        <f>SUM(G259:G274)</f>
        <v>30322819</v>
      </c>
      <c r="H275" s="60">
        <f>IFERROR(G275/D259,"-")</f>
        <v>0.1753759387842187</v>
      </c>
      <c r="I275" s="71">
        <v>151</v>
      </c>
      <c r="J275" s="60">
        <f>IFERROR(I275/E259,"-")</f>
        <v>0.86285714285714288</v>
      </c>
      <c r="K275" s="168">
        <f t="shared" si="62"/>
        <v>200813.37086092716</v>
      </c>
      <c r="M275" s="467"/>
      <c r="N275" s="468"/>
      <c r="O275" s="469"/>
      <c r="P275" s="469"/>
      <c r="Q275" s="46" t="s">
        <v>64</v>
      </c>
      <c r="R275" s="235">
        <v>29965686</v>
      </c>
      <c r="S275" s="259">
        <v>0.20090299353022023</v>
      </c>
      <c r="T275" s="235">
        <v>146</v>
      </c>
      <c r="U275" s="259">
        <v>0.90683229813664601</v>
      </c>
      <c r="V275" s="235">
        <v>205244.42465753425</v>
      </c>
    </row>
    <row r="276" spans="2:22" s="9" customFormat="1" ht="13.15" customHeight="1">
      <c r="B276" s="430">
        <v>17</v>
      </c>
      <c r="C276" s="479" t="s">
        <v>87</v>
      </c>
      <c r="D276" s="436">
        <v>270122960</v>
      </c>
      <c r="E276" s="436">
        <v>291</v>
      </c>
      <c r="F276" s="42" t="s">
        <v>96</v>
      </c>
      <c r="G276" s="69">
        <v>6270826</v>
      </c>
      <c r="H276" s="58">
        <f>IFERROR(G276/D276,"-")</f>
        <v>2.3214709330891384E-2</v>
      </c>
      <c r="I276" s="69">
        <v>100</v>
      </c>
      <c r="J276" s="58">
        <f>IFERROR(I276/E276,"-")</f>
        <v>0.3436426116838488</v>
      </c>
      <c r="K276" s="166">
        <f t="shared" si="62"/>
        <v>62708.26</v>
      </c>
      <c r="M276" s="467">
        <v>17</v>
      </c>
      <c r="N276" s="468" t="s">
        <v>87</v>
      </c>
      <c r="O276" s="469">
        <v>203988710</v>
      </c>
      <c r="P276" s="469">
        <v>264</v>
      </c>
      <c r="Q276" s="372" t="s">
        <v>96</v>
      </c>
      <c r="R276" s="235">
        <v>3558751</v>
      </c>
      <c r="S276" s="259">
        <v>1.7445823349733425E-2</v>
      </c>
      <c r="T276" s="235">
        <v>64</v>
      </c>
      <c r="U276" s="259">
        <v>0.24242424242424243</v>
      </c>
      <c r="V276" s="235">
        <v>55605.484375</v>
      </c>
    </row>
    <row r="277" spans="2:22" s="9" customFormat="1" ht="13.15" customHeight="1">
      <c r="B277" s="470"/>
      <c r="C277" s="480"/>
      <c r="D277" s="439"/>
      <c r="E277" s="437"/>
      <c r="F277" s="43" t="s">
        <v>97</v>
      </c>
      <c r="G277" s="70">
        <v>5751837</v>
      </c>
      <c r="H277" s="59">
        <f>IFERROR(G277/D276,"-")</f>
        <v>2.1293402826623845E-2</v>
      </c>
      <c r="I277" s="70">
        <v>104</v>
      </c>
      <c r="J277" s="59">
        <f>IFERROR(I277/E276,"-")</f>
        <v>0.35738831615120276</v>
      </c>
      <c r="K277" s="167">
        <f t="shared" si="62"/>
        <v>55306.125</v>
      </c>
      <c r="M277" s="467"/>
      <c r="N277" s="468"/>
      <c r="O277" s="469"/>
      <c r="P277" s="469"/>
      <c r="Q277" s="372" t="s">
        <v>97</v>
      </c>
      <c r="R277" s="235">
        <v>12864350</v>
      </c>
      <c r="S277" s="259">
        <v>6.3064029376919933E-2</v>
      </c>
      <c r="T277" s="235">
        <v>87</v>
      </c>
      <c r="U277" s="259">
        <v>0.32954545454545453</v>
      </c>
      <c r="V277" s="235">
        <v>147866.091954023</v>
      </c>
    </row>
    <row r="278" spans="2:22" s="9" customFormat="1" ht="13.15" customHeight="1">
      <c r="B278" s="470"/>
      <c r="C278" s="480"/>
      <c r="D278" s="439"/>
      <c r="E278" s="437"/>
      <c r="F278" s="44" t="s">
        <v>98</v>
      </c>
      <c r="G278" s="70">
        <v>6303172</v>
      </c>
      <c r="H278" s="59">
        <f>IFERROR(G278/D276,"-")</f>
        <v>2.3334454797918697E-2</v>
      </c>
      <c r="I278" s="70">
        <v>94</v>
      </c>
      <c r="J278" s="59">
        <f>IFERROR(I278/E276,"-")</f>
        <v>0.32302405498281789</v>
      </c>
      <c r="K278" s="167">
        <f t="shared" si="62"/>
        <v>67055.02127659574</v>
      </c>
      <c r="M278" s="467"/>
      <c r="N278" s="468"/>
      <c r="O278" s="469"/>
      <c r="P278" s="469"/>
      <c r="Q278" s="372" t="s">
        <v>98</v>
      </c>
      <c r="R278" s="235">
        <v>8364471</v>
      </c>
      <c r="S278" s="259">
        <v>4.10045781455258E-2</v>
      </c>
      <c r="T278" s="235">
        <v>75</v>
      </c>
      <c r="U278" s="259">
        <v>0.28409090909090912</v>
      </c>
      <c r="V278" s="235">
        <v>111526.28</v>
      </c>
    </row>
    <row r="279" spans="2:22" s="9" customFormat="1" ht="13.15" customHeight="1">
      <c r="B279" s="470"/>
      <c r="C279" s="480"/>
      <c r="D279" s="439"/>
      <c r="E279" s="437"/>
      <c r="F279" s="44" t="s">
        <v>99</v>
      </c>
      <c r="G279" s="70">
        <v>2075950</v>
      </c>
      <c r="H279" s="59">
        <f>IFERROR(G279/D276,"-")</f>
        <v>7.6852038049634881E-3</v>
      </c>
      <c r="I279" s="70">
        <v>15</v>
      </c>
      <c r="J279" s="59">
        <f>IFERROR(I279/E276,"-")</f>
        <v>5.1546391752577317E-2</v>
      </c>
      <c r="K279" s="167">
        <f t="shared" si="62"/>
        <v>138396.66666666666</v>
      </c>
      <c r="M279" s="467"/>
      <c r="N279" s="468"/>
      <c r="O279" s="469"/>
      <c r="P279" s="469"/>
      <c r="Q279" s="372" t="s">
        <v>99</v>
      </c>
      <c r="R279" s="235">
        <v>282580</v>
      </c>
      <c r="S279" s="259">
        <v>1.3852727437709666E-3</v>
      </c>
      <c r="T279" s="235">
        <v>17</v>
      </c>
      <c r="U279" s="259">
        <v>6.4393939393939392E-2</v>
      </c>
      <c r="V279" s="235">
        <v>16622.352941176472</v>
      </c>
    </row>
    <row r="280" spans="2:22" s="9" customFormat="1" ht="13.15" customHeight="1">
      <c r="B280" s="470"/>
      <c r="C280" s="480"/>
      <c r="D280" s="439"/>
      <c r="E280" s="437"/>
      <c r="F280" s="44" t="s">
        <v>100</v>
      </c>
      <c r="G280" s="70">
        <v>6450434</v>
      </c>
      <c r="H280" s="59">
        <f>IFERROR(G280/D276,"-")</f>
        <v>2.3879621339852043E-2</v>
      </c>
      <c r="I280" s="70">
        <v>123</v>
      </c>
      <c r="J280" s="59">
        <f>IFERROR(I280/E276,"-")</f>
        <v>0.42268041237113402</v>
      </c>
      <c r="K280" s="167">
        <f t="shared" si="62"/>
        <v>52442.552845528458</v>
      </c>
      <c r="M280" s="467"/>
      <c r="N280" s="468"/>
      <c r="O280" s="469"/>
      <c r="P280" s="469"/>
      <c r="Q280" s="372" t="s">
        <v>100</v>
      </c>
      <c r="R280" s="235">
        <v>4715413</v>
      </c>
      <c r="S280" s="259">
        <v>2.3116048922511446E-2</v>
      </c>
      <c r="T280" s="235">
        <v>97</v>
      </c>
      <c r="U280" s="259">
        <v>0.36742424242424243</v>
      </c>
      <c r="V280" s="235">
        <v>48612.505154639177</v>
      </c>
    </row>
    <row r="281" spans="2:22" s="9" customFormat="1" ht="13.15" customHeight="1">
      <c r="B281" s="470"/>
      <c r="C281" s="480"/>
      <c r="D281" s="439"/>
      <c r="E281" s="437"/>
      <c r="F281" s="44" t="s">
        <v>101</v>
      </c>
      <c r="G281" s="70">
        <v>7806546</v>
      </c>
      <c r="H281" s="59">
        <f>IFERROR(G281/D276,"-")</f>
        <v>2.8899972071977888E-2</v>
      </c>
      <c r="I281" s="70">
        <v>139</v>
      </c>
      <c r="J281" s="59">
        <f>IFERROR(I281/E276,"-")</f>
        <v>0.47766323024054985</v>
      </c>
      <c r="K281" s="167">
        <f t="shared" si="62"/>
        <v>56162.201438848919</v>
      </c>
      <c r="M281" s="467"/>
      <c r="N281" s="468"/>
      <c r="O281" s="469"/>
      <c r="P281" s="469"/>
      <c r="Q281" s="372" t="s">
        <v>101</v>
      </c>
      <c r="R281" s="235">
        <v>5979919</v>
      </c>
      <c r="S281" s="259">
        <v>2.9314950812718999E-2</v>
      </c>
      <c r="T281" s="235">
        <v>114</v>
      </c>
      <c r="U281" s="259">
        <v>0.43181818181818182</v>
      </c>
      <c r="V281" s="235">
        <v>52455.429824561405</v>
      </c>
    </row>
    <row r="282" spans="2:22" s="9" customFormat="1" ht="13.15" customHeight="1">
      <c r="B282" s="470"/>
      <c r="C282" s="480"/>
      <c r="D282" s="439"/>
      <c r="E282" s="437"/>
      <c r="F282" s="44" t="s">
        <v>102</v>
      </c>
      <c r="G282" s="70">
        <v>5530162</v>
      </c>
      <c r="H282" s="59">
        <f>IFERROR(G282/D276,"-")</f>
        <v>2.0472758035821909E-2</v>
      </c>
      <c r="I282" s="70">
        <v>41</v>
      </c>
      <c r="J282" s="59">
        <f>IFERROR(I282/E276,"-")</f>
        <v>0.14089347079037801</v>
      </c>
      <c r="K282" s="167">
        <f t="shared" si="62"/>
        <v>134882</v>
      </c>
      <c r="M282" s="467"/>
      <c r="N282" s="468"/>
      <c r="O282" s="469"/>
      <c r="P282" s="469"/>
      <c r="Q282" s="372" t="s">
        <v>102</v>
      </c>
      <c r="R282" s="235">
        <v>10375072</v>
      </c>
      <c r="S282" s="259">
        <v>5.0861010886337779E-2</v>
      </c>
      <c r="T282" s="235">
        <v>40</v>
      </c>
      <c r="U282" s="259">
        <v>0.15151515151515152</v>
      </c>
      <c r="V282" s="235">
        <v>259376.8</v>
      </c>
    </row>
    <row r="283" spans="2:22" s="9" customFormat="1" ht="13.15" customHeight="1">
      <c r="B283" s="470"/>
      <c r="C283" s="480"/>
      <c r="D283" s="439"/>
      <c r="E283" s="437"/>
      <c r="F283" s="44" t="s">
        <v>112</v>
      </c>
      <c r="G283" s="70">
        <v>0</v>
      </c>
      <c r="H283" s="59">
        <f>IFERROR(G283/D276,"-")</f>
        <v>0</v>
      </c>
      <c r="I283" s="70">
        <v>0</v>
      </c>
      <c r="J283" s="59">
        <f>IFERROR(I283/E276,"-")</f>
        <v>0</v>
      </c>
      <c r="K283" s="167" t="str">
        <f t="shared" si="62"/>
        <v>-</v>
      </c>
      <c r="M283" s="467"/>
      <c r="N283" s="468"/>
      <c r="O283" s="469"/>
      <c r="P283" s="469"/>
      <c r="Q283" s="372" t="s">
        <v>112</v>
      </c>
      <c r="R283" s="235">
        <v>3694</v>
      </c>
      <c r="S283" s="259">
        <v>1.8108845337567947E-5</v>
      </c>
      <c r="T283" s="235">
        <v>2</v>
      </c>
      <c r="U283" s="259">
        <v>7.575757575757576E-3</v>
      </c>
      <c r="V283" s="235">
        <v>1847</v>
      </c>
    </row>
    <row r="284" spans="2:22" s="9" customFormat="1" ht="13.15" customHeight="1">
      <c r="B284" s="470"/>
      <c r="C284" s="480"/>
      <c r="D284" s="439"/>
      <c r="E284" s="437"/>
      <c r="F284" s="44" t="s">
        <v>103</v>
      </c>
      <c r="G284" s="70">
        <v>99549</v>
      </c>
      <c r="H284" s="59">
        <f>IFERROR(G284/D276,"-")</f>
        <v>3.6853216772095196E-4</v>
      </c>
      <c r="I284" s="70">
        <v>9</v>
      </c>
      <c r="J284" s="59">
        <f>IFERROR(I284/E276,"-")</f>
        <v>3.0927835051546393E-2</v>
      </c>
      <c r="K284" s="167">
        <f t="shared" si="62"/>
        <v>11061</v>
      </c>
      <c r="M284" s="467"/>
      <c r="N284" s="468"/>
      <c r="O284" s="469"/>
      <c r="P284" s="469"/>
      <c r="Q284" s="372" t="s">
        <v>103</v>
      </c>
      <c r="R284" s="235">
        <v>149656</v>
      </c>
      <c r="S284" s="259">
        <v>7.3364844554387344E-4</v>
      </c>
      <c r="T284" s="235">
        <v>6</v>
      </c>
      <c r="U284" s="259">
        <v>2.2727272727272728E-2</v>
      </c>
      <c r="V284" s="235">
        <v>24942.666666666668</v>
      </c>
    </row>
    <row r="285" spans="2:22" s="9" customFormat="1" ht="13.15" customHeight="1">
      <c r="B285" s="470"/>
      <c r="C285" s="480"/>
      <c r="D285" s="439"/>
      <c r="E285" s="437"/>
      <c r="F285" s="44" t="s">
        <v>104</v>
      </c>
      <c r="G285" s="70">
        <v>461156</v>
      </c>
      <c r="H285" s="59">
        <f>IFERROR(G285/D276,"-")</f>
        <v>1.7072077101480008E-3</v>
      </c>
      <c r="I285" s="70">
        <v>22</v>
      </c>
      <c r="J285" s="59">
        <f>IFERROR(I285/E276,"-")</f>
        <v>7.560137457044673E-2</v>
      </c>
      <c r="K285" s="167">
        <f t="shared" si="62"/>
        <v>20961.636363636364</v>
      </c>
      <c r="M285" s="467"/>
      <c r="N285" s="468"/>
      <c r="O285" s="469"/>
      <c r="P285" s="469"/>
      <c r="Q285" s="372" t="s">
        <v>104</v>
      </c>
      <c r="R285" s="235">
        <v>120309</v>
      </c>
      <c r="S285" s="259">
        <v>5.8978264042161945E-4</v>
      </c>
      <c r="T285" s="235">
        <v>13</v>
      </c>
      <c r="U285" s="259">
        <v>4.924242424242424E-2</v>
      </c>
      <c r="V285" s="235">
        <v>9254.538461538461</v>
      </c>
    </row>
    <row r="286" spans="2:22" s="9" customFormat="1" ht="13.15" customHeight="1">
      <c r="B286" s="470"/>
      <c r="C286" s="480"/>
      <c r="D286" s="439"/>
      <c r="E286" s="437"/>
      <c r="F286" s="44" t="s">
        <v>105</v>
      </c>
      <c r="G286" s="70">
        <v>29731</v>
      </c>
      <c r="H286" s="59">
        <f>IFERROR(G286/D276,"-")</f>
        <v>1.1006469053944914E-4</v>
      </c>
      <c r="I286" s="70">
        <v>3</v>
      </c>
      <c r="J286" s="59">
        <f>IFERROR(I286/E276,"-")</f>
        <v>1.0309278350515464E-2</v>
      </c>
      <c r="K286" s="167">
        <f t="shared" si="62"/>
        <v>9910.3333333333339</v>
      </c>
      <c r="M286" s="467"/>
      <c r="N286" s="468"/>
      <c r="O286" s="469"/>
      <c r="P286" s="469"/>
      <c r="Q286" s="372" t="s">
        <v>105</v>
      </c>
      <c r="R286" s="235">
        <v>16391</v>
      </c>
      <c r="S286" s="259">
        <v>8.0352486174357397E-5</v>
      </c>
      <c r="T286" s="235">
        <v>3</v>
      </c>
      <c r="U286" s="259">
        <v>1.1363636363636364E-2</v>
      </c>
      <c r="V286" s="235">
        <v>5463.666666666667</v>
      </c>
    </row>
    <row r="287" spans="2:22" s="9" customFormat="1" ht="13.15" customHeight="1">
      <c r="B287" s="470"/>
      <c r="C287" s="480"/>
      <c r="D287" s="439"/>
      <c r="E287" s="437"/>
      <c r="F287" s="44" t="s">
        <v>106</v>
      </c>
      <c r="G287" s="70">
        <v>1500832</v>
      </c>
      <c r="H287" s="59">
        <f>IFERROR(G287/D276,"-")</f>
        <v>5.5561067448690778E-3</v>
      </c>
      <c r="I287" s="70">
        <v>5</v>
      </c>
      <c r="J287" s="59">
        <f>IFERROR(I287/E276,"-")</f>
        <v>1.7182130584192441E-2</v>
      </c>
      <c r="K287" s="167">
        <f t="shared" si="62"/>
        <v>300166.40000000002</v>
      </c>
      <c r="M287" s="467"/>
      <c r="N287" s="468"/>
      <c r="O287" s="469"/>
      <c r="P287" s="469"/>
      <c r="Q287" s="372" t="s">
        <v>106</v>
      </c>
      <c r="R287" s="235">
        <v>529665</v>
      </c>
      <c r="S287" s="259">
        <v>2.5965407595351722E-3</v>
      </c>
      <c r="T287" s="235">
        <v>2</v>
      </c>
      <c r="U287" s="259">
        <v>7.575757575757576E-3</v>
      </c>
      <c r="V287" s="235">
        <v>264832.5</v>
      </c>
    </row>
    <row r="288" spans="2:22" s="9" customFormat="1" ht="13.15" customHeight="1">
      <c r="B288" s="470"/>
      <c r="C288" s="480"/>
      <c r="D288" s="439"/>
      <c r="E288" s="437"/>
      <c r="F288" s="44" t="s">
        <v>107</v>
      </c>
      <c r="G288" s="70">
        <v>2380758</v>
      </c>
      <c r="H288" s="59">
        <f>IFERROR(G288/D276,"-")</f>
        <v>8.8136084396528164E-3</v>
      </c>
      <c r="I288" s="70">
        <v>47</v>
      </c>
      <c r="J288" s="59">
        <f>IFERROR(I288/E276,"-")</f>
        <v>0.16151202749140894</v>
      </c>
      <c r="K288" s="167">
        <f t="shared" si="62"/>
        <v>50654.425531914894</v>
      </c>
      <c r="M288" s="467"/>
      <c r="N288" s="468"/>
      <c r="O288" s="469"/>
      <c r="P288" s="469"/>
      <c r="Q288" s="372" t="s">
        <v>107</v>
      </c>
      <c r="R288" s="235">
        <v>1852826</v>
      </c>
      <c r="S288" s="259">
        <v>9.0829830729357523E-3</v>
      </c>
      <c r="T288" s="235">
        <v>49</v>
      </c>
      <c r="U288" s="259">
        <v>0.18560606060606061</v>
      </c>
      <c r="V288" s="235">
        <v>37812.775510204083</v>
      </c>
    </row>
    <row r="289" spans="2:22" s="9" customFormat="1" ht="13.15" customHeight="1">
      <c r="B289" s="470"/>
      <c r="C289" s="480"/>
      <c r="D289" s="439"/>
      <c r="E289" s="437"/>
      <c r="F289" s="44" t="s">
        <v>108</v>
      </c>
      <c r="G289" s="70">
        <v>3977117</v>
      </c>
      <c r="H289" s="59">
        <f>IFERROR(G289/D276,"-")</f>
        <v>1.4723357836742201E-2</v>
      </c>
      <c r="I289" s="70">
        <v>77</v>
      </c>
      <c r="J289" s="59">
        <f>IFERROR(I289/E276,"-")</f>
        <v>0.26460481099656358</v>
      </c>
      <c r="K289" s="167">
        <f t="shared" si="62"/>
        <v>51650.870129870127</v>
      </c>
      <c r="M289" s="467"/>
      <c r="N289" s="468"/>
      <c r="O289" s="469"/>
      <c r="P289" s="469"/>
      <c r="Q289" s="372" t="s">
        <v>108</v>
      </c>
      <c r="R289" s="235">
        <v>1798600</v>
      </c>
      <c r="S289" s="259">
        <v>8.8171546356658661E-3</v>
      </c>
      <c r="T289" s="235">
        <v>44</v>
      </c>
      <c r="U289" s="259">
        <v>0.16666666666666666</v>
      </c>
      <c r="V289" s="235">
        <v>40877.272727272728</v>
      </c>
    </row>
    <row r="290" spans="2:22" s="9" customFormat="1" ht="13.15" customHeight="1">
      <c r="B290" s="470"/>
      <c r="C290" s="480"/>
      <c r="D290" s="439"/>
      <c r="E290" s="437"/>
      <c r="F290" s="44" t="s">
        <v>109</v>
      </c>
      <c r="G290" s="70">
        <v>1596039</v>
      </c>
      <c r="H290" s="59">
        <f>IFERROR(G290/D276,"-")</f>
        <v>5.9085647514006212E-3</v>
      </c>
      <c r="I290" s="70">
        <v>31</v>
      </c>
      <c r="J290" s="59">
        <f>IFERROR(I290/E276,"-")</f>
        <v>0.10652920962199312</v>
      </c>
      <c r="K290" s="167">
        <f t="shared" si="62"/>
        <v>51485.129032258068</v>
      </c>
      <c r="M290" s="467"/>
      <c r="N290" s="468"/>
      <c r="O290" s="469"/>
      <c r="P290" s="469"/>
      <c r="Q290" s="372" t="s">
        <v>109</v>
      </c>
      <c r="R290" s="235">
        <v>686078</v>
      </c>
      <c r="S290" s="259">
        <v>3.3633135873058855E-3</v>
      </c>
      <c r="T290" s="235">
        <v>23</v>
      </c>
      <c r="U290" s="259">
        <v>8.7121212121212127E-2</v>
      </c>
      <c r="V290" s="235">
        <v>29829.478260869564</v>
      </c>
    </row>
    <row r="291" spans="2:22" s="9" customFormat="1" ht="13.15" customHeight="1">
      <c r="B291" s="470"/>
      <c r="C291" s="480"/>
      <c r="D291" s="439"/>
      <c r="E291" s="437"/>
      <c r="F291" s="45" t="s">
        <v>110</v>
      </c>
      <c r="G291" s="71">
        <v>614186</v>
      </c>
      <c r="H291" s="60">
        <f>IFERROR(G291/D276,"-")</f>
        <v>2.273727490621308E-3</v>
      </c>
      <c r="I291" s="71">
        <v>39</v>
      </c>
      <c r="J291" s="60">
        <f>IFERROR(I291/E276,"-")</f>
        <v>0.13402061855670103</v>
      </c>
      <c r="K291" s="168">
        <f t="shared" si="62"/>
        <v>15748.358974358975</v>
      </c>
      <c r="M291" s="467"/>
      <c r="N291" s="468"/>
      <c r="O291" s="469"/>
      <c r="P291" s="469"/>
      <c r="Q291" s="372" t="s">
        <v>110</v>
      </c>
      <c r="R291" s="235">
        <v>284208</v>
      </c>
      <c r="S291" s="259">
        <v>1.3932535776122119E-3</v>
      </c>
      <c r="T291" s="235">
        <v>34</v>
      </c>
      <c r="U291" s="259">
        <v>0.12878787878787878</v>
      </c>
      <c r="V291" s="235">
        <v>8359.0588235294126</v>
      </c>
    </row>
    <row r="292" spans="2:22" s="9" customFormat="1" ht="13.15" customHeight="1">
      <c r="B292" s="431"/>
      <c r="C292" s="481"/>
      <c r="D292" s="440"/>
      <c r="E292" s="438"/>
      <c r="F292" s="46" t="s">
        <v>64</v>
      </c>
      <c r="G292" s="67">
        <f>SUM(G276:G291)</f>
        <v>50848295</v>
      </c>
      <c r="H292" s="60">
        <f>IFERROR(G292/D276,"-")</f>
        <v>0.18824129203974369</v>
      </c>
      <c r="I292" s="71">
        <v>261</v>
      </c>
      <c r="J292" s="60">
        <f>IFERROR(I292/E276,"-")</f>
        <v>0.89690721649484539</v>
      </c>
      <c r="K292" s="168">
        <f t="shared" si="62"/>
        <v>194821.05363984674</v>
      </c>
      <c r="M292" s="467"/>
      <c r="N292" s="468"/>
      <c r="O292" s="469"/>
      <c r="P292" s="469"/>
      <c r="Q292" s="46" t="s">
        <v>64</v>
      </c>
      <c r="R292" s="235">
        <v>51581983</v>
      </c>
      <c r="S292" s="259">
        <v>0.25286685228805067</v>
      </c>
      <c r="T292" s="235">
        <v>223</v>
      </c>
      <c r="U292" s="259">
        <v>0.84469696969696972</v>
      </c>
      <c r="V292" s="235">
        <v>231309.34080717489</v>
      </c>
    </row>
    <row r="293" spans="2:22" s="9" customFormat="1" ht="13.15" customHeight="1">
      <c r="B293" s="430">
        <v>18</v>
      </c>
      <c r="C293" s="479" t="s">
        <v>54</v>
      </c>
      <c r="D293" s="436">
        <v>164208500</v>
      </c>
      <c r="E293" s="436">
        <v>197</v>
      </c>
      <c r="F293" s="42" t="s">
        <v>96</v>
      </c>
      <c r="G293" s="69">
        <v>5857044</v>
      </c>
      <c r="H293" s="58">
        <f>IFERROR(G293/D293,"-")</f>
        <v>3.5668336291970269E-2</v>
      </c>
      <c r="I293" s="69">
        <v>49</v>
      </c>
      <c r="J293" s="58">
        <f>IFERROR(I293/E293,"-")</f>
        <v>0.24873096446700507</v>
      </c>
      <c r="K293" s="166">
        <f t="shared" si="62"/>
        <v>119531.51020408163</v>
      </c>
      <c r="M293" s="467">
        <v>18</v>
      </c>
      <c r="N293" s="468" t="s">
        <v>54</v>
      </c>
      <c r="O293" s="469">
        <v>202721680</v>
      </c>
      <c r="P293" s="469">
        <v>213</v>
      </c>
      <c r="Q293" s="372" t="s">
        <v>96</v>
      </c>
      <c r="R293" s="235">
        <v>6838345</v>
      </c>
      <c r="S293" s="259">
        <v>3.3732677235113681E-2</v>
      </c>
      <c r="T293" s="235">
        <v>50</v>
      </c>
      <c r="U293" s="259">
        <v>0.23474178403755869</v>
      </c>
      <c r="V293" s="235">
        <v>136766.9</v>
      </c>
    </row>
    <row r="294" spans="2:22" s="9" customFormat="1" ht="13.15" customHeight="1">
      <c r="B294" s="470"/>
      <c r="C294" s="480"/>
      <c r="D294" s="439"/>
      <c r="E294" s="437"/>
      <c r="F294" s="43" t="s">
        <v>97</v>
      </c>
      <c r="G294" s="70">
        <v>5704847</v>
      </c>
      <c r="H294" s="59">
        <f>IFERROR(G294/D293,"-")</f>
        <v>3.4741484149724285E-2</v>
      </c>
      <c r="I294" s="70">
        <v>59</v>
      </c>
      <c r="J294" s="59">
        <f>IFERROR(I294/E293,"-")</f>
        <v>0.29949238578680204</v>
      </c>
      <c r="K294" s="167">
        <f t="shared" si="62"/>
        <v>96692.322033898308</v>
      </c>
      <c r="M294" s="467"/>
      <c r="N294" s="468"/>
      <c r="O294" s="469"/>
      <c r="P294" s="469"/>
      <c r="Q294" s="372" t="s">
        <v>97</v>
      </c>
      <c r="R294" s="235">
        <v>2047113</v>
      </c>
      <c r="S294" s="259">
        <v>1.009814539816363E-2</v>
      </c>
      <c r="T294" s="235">
        <v>66</v>
      </c>
      <c r="U294" s="259">
        <v>0.30985915492957744</v>
      </c>
      <c r="V294" s="235">
        <v>31016.863636363636</v>
      </c>
    </row>
    <row r="295" spans="2:22" s="9" customFormat="1" ht="13.15" customHeight="1">
      <c r="B295" s="470"/>
      <c r="C295" s="480"/>
      <c r="D295" s="439"/>
      <c r="E295" s="437"/>
      <c r="F295" s="44" t="s">
        <v>98</v>
      </c>
      <c r="G295" s="70">
        <v>5629179</v>
      </c>
      <c r="H295" s="59">
        <f>IFERROR(G295/D293,"-")</f>
        <v>3.4280679745567373E-2</v>
      </c>
      <c r="I295" s="70">
        <v>70</v>
      </c>
      <c r="J295" s="59">
        <f>IFERROR(I295/E293,"-")</f>
        <v>0.35532994923857869</v>
      </c>
      <c r="K295" s="167">
        <f t="shared" si="62"/>
        <v>80416.842857142852</v>
      </c>
      <c r="M295" s="467"/>
      <c r="N295" s="468"/>
      <c r="O295" s="469"/>
      <c r="P295" s="469"/>
      <c r="Q295" s="372" t="s">
        <v>98</v>
      </c>
      <c r="R295" s="235">
        <v>5821637</v>
      </c>
      <c r="S295" s="259">
        <v>2.8717387306577174E-2</v>
      </c>
      <c r="T295" s="235">
        <v>66</v>
      </c>
      <c r="U295" s="259">
        <v>0.30985915492957744</v>
      </c>
      <c r="V295" s="235">
        <v>88206.621212121216</v>
      </c>
    </row>
    <row r="296" spans="2:22" s="9" customFormat="1" ht="13.15" customHeight="1">
      <c r="B296" s="470"/>
      <c r="C296" s="480"/>
      <c r="D296" s="439"/>
      <c r="E296" s="437"/>
      <c r="F296" s="44" t="s">
        <v>99</v>
      </c>
      <c r="G296" s="70">
        <v>189563</v>
      </c>
      <c r="H296" s="59">
        <f>IFERROR(G296/D293,"-")</f>
        <v>1.1544043091557381E-3</v>
      </c>
      <c r="I296" s="70">
        <v>9</v>
      </c>
      <c r="J296" s="59">
        <f>IFERROR(I296/E293,"-")</f>
        <v>4.5685279187817257E-2</v>
      </c>
      <c r="K296" s="167">
        <f t="shared" si="62"/>
        <v>21062.555555555555</v>
      </c>
      <c r="M296" s="467"/>
      <c r="N296" s="468"/>
      <c r="O296" s="469"/>
      <c r="P296" s="469"/>
      <c r="Q296" s="372" t="s">
        <v>99</v>
      </c>
      <c r="R296" s="235">
        <v>95117</v>
      </c>
      <c r="S296" s="259">
        <v>4.6919993954272677E-4</v>
      </c>
      <c r="T296" s="235">
        <v>8</v>
      </c>
      <c r="U296" s="259">
        <v>3.7558685446009391E-2</v>
      </c>
      <c r="V296" s="235">
        <v>11889.625</v>
      </c>
    </row>
    <row r="297" spans="2:22" s="9" customFormat="1" ht="13.15" customHeight="1">
      <c r="B297" s="470"/>
      <c r="C297" s="480"/>
      <c r="D297" s="439"/>
      <c r="E297" s="437"/>
      <c r="F297" s="44" t="s">
        <v>100</v>
      </c>
      <c r="G297" s="70">
        <v>1898158</v>
      </c>
      <c r="H297" s="59">
        <f>IFERROR(G297/D293,"-")</f>
        <v>1.1559438153323366E-2</v>
      </c>
      <c r="I297" s="70">
        <v>76</v>
      </c>
      <c r="J297" s="59">
        <f>IFERROR(I297/E293,"-")</f>
        <v>0.38578680203045684</v>
      </c>
      <c r="K297" s="167">
        <f t="shared" si="62"/>
        <v>24975.763157894737</v>
      </c>
      <c r="M297" s="467"/>
      <c r="N297" s="468"/>
      <c r="O297" s="469"/>
      <c r="P297" s="469"/>
      <c r="Q297" s="372" t="s">
        <v>100</v>
      </c>
      <c r="R297" s="235">
        <v>4552640</v>
      </c>
      <c r="S297" s="259">
        <v>2.2457588157319928E-2</v>
      </c>
      <c r="T297" s="235">
        <v>80</v>
      </c>
      <c r="U297" s="259">
        <v>0.37558685446009388</v>
      </c>
      <c r="V297" s="235">
        <v>56908</v>
      </c>
    </row>
    <row r="298" spans="2:22" s="9" customFormat="1" ht="13.15" customHeight="1">
      <c r="B298" s="470"/>
      <c r="C298" s="480"/>
      <c r="D298" s="439"/>
      <c r="E298" s="437"/>
      <c r="F298" s="44" t="s">
        <v>101</v>
      </c>
      <c r="G298" s="70">
        <v>8328901</v>
      </c>
      <c r="H298" s="59">
        <f>IFERROR(G298/D293,"-")</f>
        <v>5.0721497364630941E-2</v>
      </c>
      <c r="I298" s="70">
        <v>109</v>
      </c>
      <c r="J298" s="59">
        <f>IFERROR(I298/E293,"-")</f>
        <v>0.5532994923857868</v>
      </c>
      <c r="K298" s="167">
        <f t="shared" si="62"/>
        <v>76411.935779816515</v>
      </c>
      <c r="M298" s="467"/>
      <c r="N298" s="468"/>
      <c r="O298" s="469"/>
      <c r="P298" s="469"/>
      <c r="Q298" s="372" t="s">
        <v>101</v>
      </c>
      <c r="R298" s="235">
        <v>6886396</v>
      </c>
      <c r="S298" s="259">
        <v>3.3969706644104369E-2</v>
      </c>
      <c r="T298" s="235">
        <v>101</v>
      </c>
      <c r="U298" s="259">
        <v>0.47417840375586856</v>
      </c>
      <c r="V298" s="235">
        <v>68182.138613861389</v>
      </c>
    </row>
    <row r="299" spans="2:22" s="9" customFormat="1" ht="13.15" customHeight="1">
      <c r="B299" s="470"/>
      <c r="C299" s="480"/>
      <c r="D299" s="439"/>
      <c r="E299" s="437"/>
      <c r="F299" s="44" t="s">
        <v>102</v>
      </c>
      <c r="G299" s="70">
        <v>4806425</v>
      </c>
      <c r="H299" s="59">
        <f>IFERROR(G299/D293,"-")</f>
        <v>2.9270257020799776E-2</v>
      </c>
      <c r="I299" s="70">
        <v>39</v>
      </c>
      <c r="J299" s="59">
        <f>IFERROR(I299/E293,"-")</f>
        <v>0.19796954314720813</v>
      </c>
      <c r="K299" s="167">
        <f t="shared" si="62"/>
        <v>123241.66666666667</v>
      </c>
      <c r="M299" s="467"/>
      <c r="N299" s="468"/>
      <c r="O299" s="469"/>
      <c r="P299" s="469"/>
      <c r="Q299" s="372" t="s">
        <v>102</v>
      </c>
      <c r="R299" s="235">
        <v>3411130</v>
      </c>
      <c r="S299" s="259">
        <v>1.6826665998427005E-2</v>
      </c>
      <c r="T299" s="235">
        <v>29</v>
      </c>
      <c r="U299" s="259">
        <v>0.13615023474178403</v>
      </c>
      <c r="V299" s="235">
        <v>117625.1724137931</v>
      </c>
    </row>
    <row r="300" spans="2:22" s="9" customFormat="1" ht="13.15" customHeight="1">
      <c r="B300" s="470"/>
      <c r="C300" s="480"/>
      <c r="D300" s="439"/>
      <c r="E300" s="437"/>
      <c r="F300" s="44" t="s">
        <v>112</v>
      </c>
      <c r="G300" s="70">
        <v>0</v>
      </c>
      <c r="H300" s="59">
        <f>IFERROR(G300/D293,"-")</f>
        <v>0</v>
      </c>
      <c r="I300" s="70">
        <v>0</v>
      </c>
      <c r="J300" s="59">
        <f>IFERROR(I300/E293,"-")</f>
        <v>0</v>
      </c>
      <c r="K300" s="167" t="str">
        <f t="shared" si="62"/>
        <v>-</v>
      </c>
      <c r="M300" s="467"/>
      <c r="N300" s="468"/>
      <c r="O300" s="469"/>
      <c r="P300" s="469"/>
      <c r="Q300" s="372" t="s">
        <v>112</v>
      </c>
      <c r="R300" s="235">
        <v>0</v>
      </c>
      <c r="S300" s="259">
        <v>0</v>
      </c>
      <c r="T300" s="235">
        <v>0</v>
      </c>
      <c r="U300" s="259">
        <v>0</v>
      </c>
      <c r="V300" s="235" t="s">
        <v>418</v>
      </c>
    </row>
    <row r="301" spans="2:22" s="9" customFormat="1" ht="13.15" customHeight="1">
      <c r="B301" s="470"/>
      <c r="C301" s="480"/>
      <c r="D301" s="439"/>
      <c r="E301" s="437"/>
      <c r="F301" s="44" t="s">
        <v>103</v>
      </c>
      <c r="G301" s="70">
        <v>19450</v>
      </c>
      <c r="H301" s="59">
        <f>IFERROR(G301/D293,"-")</f>
        <v>1.1844697442580622E-4</v>
      </c>
      <c r="I301" s="70">
        <v>1</v>
      </c>
      <c r="J301" s="59">
        <f>IFERROR(I301/E293,"-")</f>
        <v>5.076142131979695E-3</v>
      </c>
      <c r="K301" s="167">
        <f t="shared" si="62"/>
        <v>19450</v>
      </c>
      <c r="M301" s="467"/>
      <c r="N301" s="468"/>
      <c r="O301" s="469"/>
      <c r="P301" s="469"/>
      <c r="Q301" s="372" t="s">
        <v>103</v>
      </c>
      <c r="R301" s="235">
        <v>13744</v>
      </c>
      <c r="S301" s="259">
        <v>6.7797386051654662E-5</v>
      </c>
      <c r="T301" s="235">
        <v>2</v>
      </c>
      <c r="U301" s="259">
        <v>9.3896713615023476E-3</v>
      </c>
      <c r="V301" s="235">
        <v>6872</v>
      </c>
    </row>
    <row r="302" spans="2:22" s="9" customFormat="1" ht="13.15" customHeight="1">
      <c r="B302" s="470"/>
      <c r="C302" s="480"/>
      <c r="D302" s="439"/>
      <c r="E302" s="437"/>
      <c r="F302" s="44" t="s">
        <v>104</v>
      </c>
      <c r="G302" s="70">
        <v>238237</v>
      </c>
      <c r="H302" s="59">
        <f>IFERROR(G302/D293,"-")</f>
        <v>1.4508201463383442E-3</v>
      </c>
      <c r="I302" s="70">
        <v>12</v>
      </c>
      <c r="J302" s="59">
        <f>IFERROR(I302/E293,"-")</f>
        <v>6.0913705583756347E-2</v>
      </c>
      <c r="K302" s="167">
        <f t="shared" si="62"/>
        <v>19853.083333333332</v>
      </c>
      <c r="M302" s="467"/>
      <c r="N302" s="468"/>
      <c r="O302" s="469"/>
      <c r="P302" s="469"/>
      <c r="Q302" s="372" t="s">
        <v>104</v>
      </c>
      <c r="R302" s="235">
        <v>236128</v>
      </c>
      <c r="S302" s="259">
        <v>1.1647890842262159E-3</v>
      </c>
      <c r="T302" s="235">
        <v>11</v>
      </c>
      <c r="U302" s="259">
        <v>5.1643192488262914E-2</v>
      </c>
      <c r="V302" s="235">
        <v>21466.18181818182</v>
      </c>
    </row>
    <row r="303" spans="2:22" s="9" customFormat="1" ht="13.15" customHeight="1">
      <c r="B303" s="470"/>
      <c r="C303" s="480"/>
      <c r="D303" s="439"/>
      <c r="E303" s="437"/>
      <c r="F303" s="44" t="s">
        <v>105</v>
      </c>
      <c r="G303" s="70">
        <v>0</v>
      </c>
      <c r="H303" s="59">
        <f>IFERROR(G303/D293,"-")</f>
        <v>0</v>
      </c>
      <c r="I303" s="70">
        <v>0</v>
      </c>
      <c r="J303" s="59">
        <f>IFERROR(I303/E293,"-")</f>
        <v>0</v>
      </c>
      <c r="K303" s="167" t="str">
        <f t="shared" si="62"/>
        <v>-</v>
      </c>
      <c r="M303" s="467"/>
      <c r="N303" s="468"/>
      <c r="O303" s="469"/>
      <c r="P303" s="469"/>
      <c r="Q303" s="372" t="s">
        <v>105</v>
      </c>
      <c r="R303" s="235">
        <v>11701</v>
      </c>
      <c r="S303" s="259">
        <v>5.7719529554017113E-5</v>
      </c>
      <c r="T303" s="235">
        <v>3</v>
      </c>
      <c r="U303" s="259">
        <v>1.4084507042253521E-2</v>
      </c>
      <c r="V303" s="235">
        <v>3900.3333333333335</v>
      </c>
    </row>
    <row r="304" spans="2:22" s="9" customFormat="1" ht="13.15" customHeight="1">
      <c r="B304" s="470"/>
      <c r="C304" s="480"/>
      <c r="D304" s="439"/>
      <c r="E304" s="437"/>
      <c r="F304" s="44" t="s">
        <v>106</v>
      </c>
      <c r="G304" s="70">
        <v>543</v>
      </c>
      <c r="H304" s="59">
        <f>IFERROR(G304/D293,"-")</f>
        <v>3.3067715739441016E-6</v>
      </c>
      <c r="I304" s="70">
        <v>2</v>
      </c>
      <c r="J304" s="59">
        <f>IFERROR(I304/E293,"-")</f>
        <v>1.015228426395939E-2</v>
      </c>
      <c r="K304" s="167">
        <f t="shared" si="62"/>
        <v>271.5</v>
      </c>
      <c r="M304" s="467"/>
      <c r="N304" s="468"/>
      <c r="O304" s="469"/>
      <c r="P304" s="469"/>
      <c r="Q304" s="372" t="s">
        <v>106</v>
      </c>
      <c r="R304" s="235">
        <v>50319</v>
      </c>
      <c r="S304" s="259">
        <v>2.4821716157837683E-4</v>
      </c>
      <c r="T304" s="235">
        <v>2</v>
      </c>
      <c r="U304" s="259">
        <v>9.3896713615023476E-3</v>
      </c>
      <c r="V304" s="235">
        <v>25159.5</v>
      </c>
    </row>
    <row r="305" spans="2:22" s="9" customFormat="1" ht="13.15" customHeight="1">
      <c r="B305" s="470"/>
      <c r="C305" s="480"/>
      <c r="D305" s="439"/>
      <c r="E305" s="437"/>
      <c r="F305" s="44" t="s">
        <v>107</v>
      </c>
      <c r="G305" s="70">
        <v>392667</v>
      </c>
      <c r="H305" s="59">
        <f>IFERROR(G305/D293,"-")</f>
        <v>2.3912708538230362E-3</v>
      </c>
      <c r="I305" s="70">
        <v>26</v>
      </c>
      <c r="J305" s="59">
        <f>IFERROR(I305/E293,"-")</f>
        <v>0.13197969543147209</v>
      </c>
      <c r="K305" s="167">
        <f t="shared" si="62"/>
        <v>15102.576923076924</v>
      </c>
      <c r="M305" s="467"/>
      <c r="N305" s="468"/>
      <c r="O305" s="469"/>
      <c r="P305" s="469"/>
      <c r="Q305" s="372" t="s">
        <v>107</v>
      </c>
      <c r="R305" s="235">
        <v>1157644</v>
      </c>
      <c r="S305" s="259">
        <v>5.7105091078566437E-3</v>
      </c>
      <c r="T305" s="235">
        <v>35</v>
      </c>
      <c r="U305" s="259">
        <v>0.16431924882629109</v>
      </c>
      <c r="V305" s="235">
        <v>33075.542857142857</v>
      </c>
    </row>
    <row r="306" spans="2:22" s="9" customFormat="1" ht="13.15" customHeight="1">
      <c r="B306" s="470"/>
      <c r="C306" s="480"/>
      <c r="D306" s="439"/>
      <c r="E306" s="437"/>
      <c r="F306" s="44" t="s">
        <v>108</v>
      </c>
      <c r="G306" s="70">
        <v>1447091</v>
      </c>
      <c r="H306" s="59">
        <f>IFERROR(G306/D293,"-")</f>
        <v>8.8125218852860843E-3</v>
      </c>
      <c r="I306" s="70">
        <v>31</v>
      </c>
      <c r="J306" s="59">
        <f>IFERROR(I306/E293,"-")</f>
        <v>0.15736040609137056</v>
      </c>
      <c r="K306" s="167">
        <f t="shared" si="62"/>
        <v>46680.354838709674</v>
      </c>
      <c r="M306" s="467"/>
      <c r="N306" s="468"/>
      <c r="O306" s="469"/>
      <c r="P306" s="469"/>
      <c r="Q306" s="372" t="s">
        <v>108</v>
      </c>
      <c r="R306" s="235">
        <v>3622066</v>
      </c>
      <c r="S306" s="259">
        <v>1.7867186183539916E-2</v>
      </c>
      <c r="T306" s="235">
        <v>34</v>
      </c>
      <c r="U306" s="259">
        <v>0.15962441314553991</v>
      </c>
      <c r="V306" s="235">
        <v>106531.35294117648</v>
      </c>
    </row>
    <row r="307" spans="2:22" s="9" customFormat="1" ht="13.15" customHeight="1">
      <c r="B307" s="470"/>
      <c r="C307" s="480"/>
      <c r="D307" s="439"/>
      <c r="E307" s="437"/>
      <c r="F307" s="44" t="s">
        <v>109</v>
      </c>
      <c r="G307" s="70">
        <v>609006</v>
      </c>
      <c r="H307" s="59">
        <f>IFERROR(G307/D293,"-")</f>
        <v>3.7087361494685112E-3</v>
      </c>
      <c r="I307" s="70">
        <v>17</v>
      </c>
      <c r="J307" s="59">
        <f>IFERROR(I307/E293,"-")</f>
        <v>8.6294416243654817E-2</v>
      </c>
      <c r="K307" s="167">
        <f t="shared" si="62"/>
        <v>35823.882352941175</v>
      </c>
      <c r="M307" s="467"/>
      <c r="N307" s="468"/>
      <c r="O307" s="469"/>
      <c r="P307" s="469"/>
      <c r="Q307" s="372" t="s">
        <v>109</v>
      </c>
      <c r="R307" s="235">
        <v>673127</v>
      </c>
      <c r="S307" s="259">
        <v>3.3204490018038523E-3</v>
      </c>
      <c r="T307" s="235">
        <v>18</v>
      </c>
      <c r="U307" s="259">
        <v>8.4507042253521125E-2</v>
      </c>
      <c r="V307" s="235">
        <v>37395.944444444445</v>
      </c>
    </row>
    <row r="308" spans="2:22" s="9" customFormat="1" ht="13.15" customHeight="1">
      <c r="B308" s="470"/>
      <c r="C308" s="480"/>
      <c r="D308" s="439"/>
      <c r="E308" s="437"/>
      <c r="F308" s="45" t="s">
        <v>110</v>
      </c>
      <c r="G308" s="71">
        <v>801442</v>
      </c>
      <c r="H308" s="60">
        <f>IFERROR(G308/D293,"-")</f>
        <v>4.8806365078543435E-3</v>
      </c>
      <c r="I308" s="71">
        <v>31</v>
      </c>
      <c r="J308" s="60">
        <f>IFERROR(I308/E293,"-")</f>
        <v>0.15736040609137056</v>
      </c>
      <c r="K308" s="168">
        <f t="shared" si="62"/>
        <v>25852.967741935485</v>
      </c>
      <c r="M308" s="467"/>
      <c r="N308" s="468"/>
      <c r="O308" s="469"/>
      <c r="P308" s="469"/>
      <c r="Q308" s="372" t="s">
        <v>110</v>
      </c>
      <c r="R308" s="235">
        <v>382305</v>
      </c>
      <c r="S308" s="259">
        <v>1.8858614431372116E-3</v>
      </c>
      <c r="T308" s="235">
        <v>31</v>
      </c>
      <c r="U308" s="259">
        <v>0.14553990610328638</v>
      </c>
      <c r="V308" s="235">
        <v>12332.41935483871</v>
      </c>
    </row>
    <row r="309" spans="2:22" s="9" customFormat="1" ht="13.15" customHeight="1">
      <c r="B309" s="431"/>
      <c r="C309" s="481"/>
      <c r="D309" s="440"/>
      <c r="E309" s="438"/>
      <c r="F309" s="46" t="s">
        <v>64</v>
      </c>
      <c r="G309" s="67">
        <f>SUM(G293:G308)</f>
        <v>35922553</v>
      </c>
      <c r="H309" s="60">
        <f>IFERROR(G309/D293,"-")</f>
        <v>0.21876183632394181</v>
      </c>
      <c r="I309" s="71">
        <v>173</v>
      </c>
      <c r="J309" s="60">
        <f>IFERROR(I309/E293,"-")</f>
        <v>0.87817258883248728</v>
      </c>
      <c r="K309" s="168">
        <f t="shared" si="62"/>
        <v>207644.81502890174</v>
      </c>
      <c r="M309" s="467"/>
      <c r="N309" s="468"/>
      <c r="O309" s="469"/>
      <c r="P309" s="469"/>
      <c r="Q309" s="46" t="s">
        <v>64</v>
      </c>
      <c r="R309" s="235">
        <v>35799412</v>
      </c>
      <c r="S309" s="259">
        <v>0.17659389957699639</v>
      </c>
      <c r="T309" s="235">
        <v>186</v>
      </c>
      <c r="U309" s="259">
        <v>0.87323943661971826</v>
      </c>
      <c r="V309" s="235">
        <v>192469.95698924732</v>
      </c>
    </row>
    <row r="310" spans="2:22" s="9" customFormat="1" ht="13.15" customHeight="1">
      <c r="B310" s="430">
        <v>19</v>
      </c>
      <c r="C310" s="479" t="s">
        <v>88</v>
      </c>
      <c r="D310" s="436">
        <v>76218780</v>
      </c>
      <c r="E310" s="436">
        <v>96</v>
      </c>
      <c r="F310" s="42" t="s">
        <v>96</v>
      </c>
      <c r="G310" s="69">
        <v>9785851</v>
      </c>
      <c r="H310" s="58">
        <f>IFERROR(G310/D310,"-")</f>
        <v>0.12839159850105183</v>
      </c>
      <c r="I310" s="69">
        <v>30</v>
      </c>
      <c r="J310" s="58">
        <f>IFERROR(I310/E310,"-")</f>
        <v>0.3125</v>
      </c>
      <c r="K310" s="166">
        <f t="shared" si="62"/>
        <v>326195.03333333333</v>
      </c>
      <c r="M310" s="467">
        <v>19</v>
      </c>
      <c r="N310" s="468" t="s">
        <v>88</v>
      </c>
      <c r="O310" s="469">
        <v>93149440</v>
      </c>
      <c r="P310" s="469">
        <v>101</v>
      </c>
      <c r="Q310" s="372" t="s">
        <v>96</v>
      </c>
      <c r="R310" s="235">
        <v>552973</v>
      </c>
      <c r="S310" s="259">
        <v>5.9364071324529699E-3</v>
      </c>
      <c r="T310" s="235">
        <v>20</v>
      </c>
      <c r="U310" s="259">
        <v>0.19801980198019803</v>
      </c>
      <c r="V310" s="235">
        <v>27648.65</v>
      </c>
    </row>
    <row r="311" spans="2:22" s="9" customFormat="1" ht="13.15" customHeight="1">
      <c r="B311" s="470"/>
      <c r="C311" s="480"/>
      <c r="D311" s="439"/>
      <c r="E311" s="437"/>
      <c r="F311" s="43" t="s">
        <v>97</v>
      </c>
      <c r="G311" s="70">
        <v>632010</v>
      </c>
      <c r="H311" s="59">
        <f>IFERROR(G311/D310,"-")</f>
        <v>8.2920508567573496E-3</v>
      </c>
      <c r="I311" s="70">
        <v>26</v>
      </c>
      <c r="J311" s="59">
        <f>IFERROR(I311/E310,"-")</f>
        <v>0.27083333333333331</v>
      </c>
      <c r="K311" s="167">
        <f t="shared" si="62"/>
        <v>24308.076923076922</v>
      </c>
      <c r="M311" s="467"/>
      <c r="N311" s="468"/>
      <c r="O311" s="469"/>
      <c r="P311" s="469"/>
      <c r="Q311" s="372" t="s">
        <v>97</v>
      </c>
      <c r="R311" s="235">
        <v>2430047</v>
      </c>
      <c r="S311" s="259">
        <v>2.6087617918046528E-2</v>
      </c>
      <c r="T311" s="235">
        <v>32</v>
      </c>
      <c r="U311" s="259">
        <v>0.31683168316831684</v>
      </c>
      <c r="V311" s="235">
        <v>75938.96875</v>
      </c>
    </row>
    <row r="312" spans="2:22" s="9" customFormat="1" ht="13.15" customHeight="1">
      <c r="B312" s="470"/>
      <c r="C312" s="480"/>
      <c r="D312" s="439"/>
      <c r="E312" s="437"/>
      <c r="F312" s="44" t="s">
        <v>98</v>
      </c>
      <c r="G312" s="70">
        <v>609140</v>
      </c>
      <c r="H312" s="59">
        <f>IFERROR(G312/D310,"-")</f>
        <v>7.9919935742870721E-3</v>
      </c>
      <c r="I312" s="70">
        <v>28</v>
      </c>
      <c r="J312" s="59">
        <f>IFERROR(I312/E310,"-")</f>
        <v>0.29166666666666669</v>
      </c>
      <c r="K312" s="167">
        <f t="shared" si="62"/>
        <v>21755</v>
      </c>
      <c r="M312" s="467"/>
      <c r="N312" s="468"/>
      <c r="O312" s="469"/>
      <c r="P312" s="469"/>
      <c r="Q312" s="372" t="s">
        <v>98</v>
      </c>
      <c r="R312" s="235">
        <v>722242</v>
      </c>
      <c r="S312" s="259">
        <v>7.753583918486252E-3</v>
      </c>
      <c r="T312" s="235">
        <v>33</v>
      </c>
      <c r="U312" s="259">
        <v>0.32673267326732675</v>
      </c>
      <c r="V312" s="235">
        <v>21886.121212121212</v>
      </c>
    </row>
    <row r="313" spans="2:22" s="9" customFormat="1" ht="13.15" customHeight="1">
      <c r="B313" s="470"/>
      <c r="C313" s="480"/>
      <c r="D313" s="439"/>
      <c r="E313" s="437"/>
      <c r="F313" s="44" t="s">
        <v>99</v>
      </c>
      <c r="G313" s="70">
        <v>97652</v>
      </c>
      <c r="H313" s="59">
        <f>IFERROR(G313/D310,"-")</f>
        <v>1.2812065477825806E-3</v>
      </c>
      <c r="I313" s="70">
        <v>9</v>
      </c>
      <c r="J313" s="59">
        <f>IFERROR(I313/E310,"-")</f>
        <v>9.375E-2</v>
      </c>
      <c r="K313" s="167">
        <f t="shared" si="62"/>
        <v>10850.222222222223</v>
      </c>
      <c r="M313" s="467"/>
      <c r="N313" s="468"/>
      <c r="O313" s="469"/>
      <c r="P313" s="469"/>
      <c r="Q313" s="372" t="s">
        <v>99</v>
      </c>
      <c r="R313" s="235">
        <v>16204</v>
      </c>
      <c r="S313" s="259">
        <v>1.739570307669053E-4</v>
      </c>
      <c r="T313" s="235">
        <v>7</v>
      </c>
      <c r="U313" s="259">
        <v>6.9306930693069313E-2</v>
      </c>
      <c r="V313" s="235">
        <v>2314.8571428571427</v>
      </c>
    </row>
    <row r="314" spans="2:22" s="9" customFormat="1" ht="13.15" customHeight="1">
      <c r="B314" s="470"/>
      <c r="C314" s="480"/>
      <c r="D314" s="439"/>
      <c r="E314" s="437"/>
      <c r="F314" s="44" t="s">
        <v>100</v>
      </c>
      <c r="G314" s="70">
        <v>2492714</v>
      </c>
      <c r="H314" s="59">
        <f>IFERROR(G314/D310,"-")</f>
        <v>3.2704721854640025E-2</v>
      </c>
      <c r="I314" s="70">
        <v>40</v>
      </c>
      <c r="J314" s="59">
        <f>IFERROR(I314/E310,"-")</f>
        <v>0.41666666666666669</v>
      </c>
      <c r="K314" s="167">
        <f t="shared" si="62"/>
        <v>62317.85</v>
      </c>
      <c r="M314" s="467"/>
      <c r="N314" s="468"/>
      <c r="O314" s="469"/>
      <c r="P314" s="469"/>
      <c r="Q314" s="372" t="s">
        <v>100</v>
      </c>
      <c r="R314" s="235">
        <v>4196756</v>
      </c>
      <c r="S314" s="259">
        <v>4.5054012133620987E-2</v>
      </c>
      <c r="T314" s="235">
        <v>40</v>
      </c>
      <c r="U314" s="259">
        <v>0.39603960396039606</v>
      </c>
      <c r="V314" s="235">
        <v>104918.9</v>
      </c>
    </row>
    <row r="315" spans="2:22" s="9" customFormat="1" ht="13.15" customHeight="1">
      <c r="B315" s="470"/>
      <c r="C315" s="480"/>
      <c r="D315" s="439"/>
      <c r="E315" s="437"/>
      <c r="F315" s="44" t="s">
        <v>101</v>
      </c>
      <c r="G315" s="70">
        <v>1942349</v>
      </c>
      <c r="H315" s="59">
        <f>IFERROR(G315/D310,"-")</f>
        <v>2.5483863688188134E-2</v>
      </c>
      <c r="I315" s="70">
        <v>39</v>
      </c>
      <c r="J315" s="59">
        <f>IFERROR(I315/E310,"-")</f>
        <v>0.40625</v>
      </c>
      <c r="K315" s="167">
        <f t="shared" si="62"/>
        <v>49803.820512820515</v>
      </c>
      <c r="M315" s="467"/>
      <c r="N315" s="468"/>
      <c r="O315" s="469"/>
      <c r="P315" s="469"/>
      <c r="Q315" s="372" t="s">
        <v>101</v>
      </c>
      <c r="R315" s="235">
        <v>2608718</v>
      </c>
      <c r="S315" s="259">
        <v>2.800572928833496E-2</v>
      </c>
      <c r="T315" s="235">
        <v>49</v>
      </c>
      <c r="U315" s="259">
        <v>0.48514851485148514</v>
      </c>
      <c r="V315" s="235">
        <v>53239.142857142855</v>
      </c>
    </row>
    <row r="316" spans="2:22" s="9" customFormat="1" ht="13.15" customHeight="1">
      <c r="B316" s="470"/>
      <c r="C316" s="480"/>
      <c r="D316" s="439"/>
      <c r="E316" s="437"/>
      <c r="F316" s="44" t="s">
        <v>102</v>
      </c>
      <c r="G316" s="70">
        <v>2492917</v>
      </c>
      <c r="H316" s="59">
        <f>IFERROR(G316/D310,"-")</f>
        <v>3.2707385240225574E-2</v>
      </c>
      <c r="I316" s="70">
        <v>10</v>
      </c>
      <c r="J316" s="59">
        <f>IFERROR(I316/E310,"-")</f>
        <v>0.10416666666666667</v>
      </c>
      <c r="K316" s="167">
        <f t="shared" si="62"/>
        <v>249291.7</v>
      </c>
      <c r="M316" s="467"/>
      <c r="N316" s="468"/>
      <c r="O316" s="469"/>
      <c r="P316" s="469"/>
      <c r="Q316" s="372" t="s">
        <v>102</v>
      </c>
      <c r="R316" s="235">
        <v>6701214</v>
      </c>
      <c r="S316" s="259">
        <v>7.1940464698445852E-2</v>
      </c>
      <c r="T316" s="235">
        <v>16</v>
      </c>
      <c r="U316" s="259">
        <v>0.15841584158415842</v>
      </c>
      <c r="V316" s="235">
        <v>418825.875</v>
      </c>
    </row>
    <row r="317" spans="2:22" s="9" customFormat="1" ht="13.15" customHeight="1">
      <c r="B317" s="470"/>
      <c r="C317" s="480"/>
      <c r="D317" s="439"/>
      <c r="E317" s="437"/>
      <c r="F317" s="44" t="s">
        <v>112</v>
      </c>
      <c r="G317" s="70">
        <v>0</v>
      </c>
      <c r="H317" s="59">
        <f>IFERROR(G317/D310,"-")</f>
        <v>0</v>
      </c>
      <c r="I317" s="70">
        <v>0</v>
      </c>
      <c r="J317" s="59">
        <f>IFERROR(I317/E310,"-")</f>
        <v>0</v>
      </c>
      <c r="K317" s="167" t="str">
        <f t="shared" si="62"/>
        <v>-</v>
      </c>
      <c r="M317" s="467"/>
      <c r="N317" s="468"/>
      <c r="O317" s="469"/>
      <c r="P317" s="469"/>
      <c r="Q317" s="372" t="s">
        <v>112</v>
      </c>
      <c r="R317" s="235">
        <v>22273</v>
      </c>
      <c r="S317" s="259">
        <v>2.3911040152254271E-4</v>
      </c>
      <c r="T317" s="235">
        <v>1</v>
      </c>
      <c r="U317" s="259">
        <v>9.9009900990099011E-3</v>
      </c>
      <c r="V317" s="235">
        <v>22273</v>
      </c>
    </row>
    <row r="318" spans="2:22" s="9" customFormat="1" ht="13.15" customHeight="1">
      <c r="B318" s="470"/>
      <c r="C318" s="480"/>
      <c r="D318" s="439"/>
      <c r="E318" s="437"/>
      <c r="F318" s="44" t="s">
        <v>103</v>
      </c>
      <c r="G318" s="70">
        <v>0</v>
      </c>
      <c r="H318" s="59">
        <f>IFERROR(G318/D310,"-")</f>
        <v>0</v>
      </c>
      <c r="I318" s="70">
        <v>0</v>
      </c>
      <c r="J318" s="59">
        <f>IFERROR(I318/E310,"-")</f>
        <v>0</v>
      </c>
      <c r="K318" s="167" t="str">
        <f t="shared" si="62"/>
        <v>-</v>
      </c>
      <c r="M318" s="467"/>
      <c r="N318" s="468"/>
      <c r="O318" s="469"/>
      <c r="P318" s="469"/>
      <c r="Q318" s="372" t="s">
        <v>103</v>
      </c>
      <c r="R318" s="235">
        <v>0</v>
      </c>
      <c r="S318" s="259">
        <v>0</v>
      </c>
      <c r="T318" s="235">
        <v>0</v>
      </c>
      <c r="U318" s="259">
        <v>0</v>
      </c>
      <c r="V318" s="235" t="s">
        <v>418</v>
      </c>
    </row>
    <row r="319" spans="2:22" s="9" customFormat="1" ht="13.15" customHeight="1">
      <c r="B319" s="470"/>
      <c r="C319" s="480"/>
      <c r="D319" s="439"/>
      <c r="E319" s="437"/>
      <c r="F319" s="44" t="s">
        <v>104</v>
      </c>
      <c r="G319" s="70">
        <v>39148</v>
      </c>
      <c r="H319" s="59">
        <f>IFERROR(G319/D310,"-")</f>
        <v>5.1362669410347423E-4</v>
      </c>
      <c r="I319" s="70">
        <v>7</v>
      </c>
      <c r="J319" s="59">
        <f>IFERROR(I319/E310,"-")</f>
        <v>7.2916666666666671E-2</v>
      </c>
      <c r="K319" s="167">
        <f t="shared" si="62"/>
        <v>5592.5714285714284</v>
      </c>
      <c r="M319" s="467"/>
      <c r="N319" s="468"/>
      <c r="O319" s="469"/>
      <c r="P319" s="469"/>
      <c r="Q319" s="372" t="s">
        <v>104</v>
      </c>
      <c r="R319" s="235">
        <v>23265</v>
      </c>
      <c r="S319" s="259">
        <v>2.497599556154068E-4</v>
      </c>
      <c r="T319" s="235">
        <v>3</v>
      </c>
      <c r="U319" s="259">
        <v>2.9702970297029702E-2</v>
      </c>
      <c r="V319" s="235">
        <v>7755</v>
      </c>
    </row>
    <row r="320" spans="2:22" s="9" customFormat="1" ht="13.15" customHeight="1">
      <c r="B320" s="470"/>
      <c r="C320" s="480"/>
      <c r="D320" s="439"/>
      <c r="E320" s="437"/>
      <c r="F320" s="44" t="s">
        <v>105</v>
      </c>
      <c r="G320" s="70">
        <v>44410</v>
      </c>
      <c r="H320" s="59">
        <f>IFERROR(G320/D310,"-")</f>
        <v>5.8266479731110884E-4</v>
      </c>
      <c r="I320" s="70">
        <v>3</v>
      </c>
      <c r="J320" s="59">
        <f>IFERROR(I320/E310,"-")</f>
        <v>3.125E-2</v>
      </c>
      <c r="K320" s="167">
        <f t="shared" si="62"/>
        <v>14803.333333333334</v>
      </c>
      <c r="M320" s="467"/>
      <c r="N320" s="468"/>
      <c r="O320" s="469"/>
      <c r="P320" s="469"/>
      <c r="Q320" s="372" t="s">
        <v>105</v>
      </c>
      <c r="R320" s="235">
        <v>3875</v>
      </c>
      <c r="S320" s="259">
        <v>4.159982067525044E-5</v>
      </c>
      <c r="T320" s="235">
        <v>2</v>
      </c>
      <c r="U320" s="259">
        <v>1.9801980198019802E-2</v>
      </c>
      <c r="V320" s="235">
        <v>1937.5</v>
      </c>
    </row>
    <row r="321" spans="2:22" s="9" customFormat="1" ht="13.15" customHeight="1">
      <c r="B321" s="470"/>
      <c r="C321" s="480"/>
      <c r="D321" s="439"/>
      <c r="E321" s="437"/>
      <c r="F321" s="44" t="s">
        <v>106</v>
      </c>
      <c r="G321" s="70">
        <v>5636</v>
      </c>
      <c r="H321" s="59">
        <f>IFERROR(G321/D310,"-")</f>
        <v>7.3945030345539515E-5</v>
      </c>
      <c r="I321" s="70">
        <v>2</v>
      </c>
      <c r="J321" s="59">
        <f>IFERROR(I321/E310,"-")</f>
        <v>2.0833333333333332E-2</v>
      </c>
      <c r="K321" s="167">
        <f t="shared" si="62"/>
        <v>2818</v>
      </c>
      <c r="M321" s="467"/>
      <c r="N321" s="468"/>
      <c r="O321" s="469"/>
      <c r="P321" s="469"/>
      <c r="Q321" s="372" t="s">
        <v>106</v>
      </c>
      <c r="R321" s="235">
        <v>770322</v>
      </c>
      <c r="S321" s="259">
        <v>8.2697437579871656E-3</v>
      </c>
      <c r="T321" s="235">
        <v>4</v>
      </c>
      <c r="U321" s="259">
        <v>3.9603960396039604E-2</v>
      </c>
      <c r="V321" s="235">
        <v>192580.5</v>
      </c>
    </row>
    <row r="322" spans="2:22" s="9" customFormat="1" ht="13.15" customHeight="1">
      <c r="B322" s="470"/>
      <c r="C322" s="480"/>
      <c r="D322" s="439"/>
      <c r="E322" s="437"/>
      <c r="F322" s="44" t="s">
        <v>107</v>
      </c>
      <c r="G322" s="70">
        <v>392165</v>
      </c>
      <c r="H322" s="59">
        <f>IFERROR(G322/D310,"-")</f>
        <v>5.1452542273702096E-3</v>
      </c>
      <c r="I322" s="70">
        <v>17</v>
      </c>
      <c r="J322" s="59">
        <f>IFERROR(I322/E310,"-")</f>
        <v>0.17708333333333334</v>
      </c>
      <c r="K322" s="167">
        <f t="shared" si="62"/>
        <v>23068.529411764706</v>
      </c>
      <c r="M322" s="467"/>
      <c r="N322" s="468"/>
      <c r="O322" s="469"/>
      <c r="P322" s="469"/>
      <c r="Q322" s="372" t="s">
        <v>107</v>
      </c>
      <c r="R322" s="235">
        <v>626753</v>
      </c>
      <c r="S322" s="259">
        <v>6.7284677181097385E-3</v>
      </c>
      <c r="T322" s="235">
        <v>22</v>
      </c>
      <c r="U322" s="259">
        <v>0.21782178217821782</v>
      </c>
      <c r="V322" s="235">
        <v>28488.772727272728</v>
      </c>
    </row>
    <row r="323" spans="2:22" s="9" customFormat="1" ht="13.15" customHeight="1">
      <c r="B323" s="470"/>
      <c r="C323" s="480"/>
      <c r="D323" s="439"/>
      <c r="E323" s="437"/>
      <c r="F323" s="44" t="s">
        <v>108</v>
      </c>
      <c r="G323" s="70">
        <v>1292270</v>
      </c>
      <c r="H323" s="59">
        <f>IFERROR(G323/D310,"-")</f>
        <v>1.6954745274065E-2</v>
      </c>
      <c r="I323" s="70">
        <v>15</v>
      </c>
      <c r="J323" s="59">
        <f>IFERROR(I323/E310,"-")</f>
        <v>0.15625</v>
      </c>
      <c r="K323" s="167">
        <f t="shared" si="62"/>
        <v>86151.333333333328</v>
      </c>
      <c r="M323" s="467"/>
      <c r="N323" s="468"/>
      <c r="O323" s="469"/>
      <c r="P323" s="469"/>
      <c r="Q323" s="372" t="s">
        <v>108</v>
      </c>
      <c r="R323" s="235">
        <v>835097</v>
      </c>
      <c r="S323" s="259">
        <v>8.9651317281134492E-3</v>
      </c>
      <c r="T323" s="235">
        <v>14</v>
      </c>
      <c r="U323" s="259">
        <v>0.13861386138613863</v>
      </c>
      <c r="V323" s="235">
        <v>59649.785714285717</v>
      </c>
    </row>
    <row r="324" spans="2:22" s="9" customFormat="1" ht="13.15" customHeight="1">
      <c r="B324" s="470"/>
      <c r="C324" s="480"/>
      <c r="D324" s="439"/>
      <c r="E324" s="437"/>
      <c r="F324" s="44" t="s">
        <v>109</v>
      </c>
      <c r="G324" s="70">
        <v>170217</v>
      </c>
      <c r="H324" s="59">
        <f>IFERROR(G324/D310,"-")</f>
        <v>2.2332684936704574E-3</v>
      </c>
      <c r="I324" s="70">
        <v>6</v>
      </c>
      <c r="J324" s="59">
        <f>IFERROR(I324/E310,"-")</f>
        <v>6.25E-2</v>
      </c>
      <c r="K324" s="167">
        <f t="shared" si="62"/>
        <v>28369.5</v>
      </c>
      <c r="M324" s="467"/>
      <c r="N324" s="468"/>
      <c r="O324" s="469"/>
      <c r="P324" s="469"/>
      <c r="Q324" s="372" t="s">
        <v>109</v>
      </c>
      <c r="R324" s="235">
        <v>369870</v>
      </c>
      <c r="S324" s="259">
        <v>3.9707163027496465E-3</v>
      </c>
      <c r="T324" s="235">
        <v>12</v>
      </c>
      <c r="U324" s="259">
        <v>0.11881188118811881</v>
      </c>
      <c r="V324" s="235">
        <v>30822.5</v>
      </c>
    </row>
    <row r="325" spans="2:22" s="9" customFormat="1" ht="13.15" customHeight="1">
      <c r="B325" s="470"/>
      <c r="C325" s="480"/>
      <c r="D325" s="439"/>
      <c r="E325" s="437"/>
      <c r="F325" s="45" t="s">
        <v>110</v>
      </c>
      <c r="G325" s="71">
        <v>553609</v>
      </c>
      <c r="H325" s="60">
        <f>IFERROR(G325/D310,"-")</f>
        <v>7.2634198553164983E-3</v>
      </c>
      <c r="I325" s="71">
        <v>16</v>
      </c>
      <c r="J325" s="60">
        <f>IFERROR(I325/E310,"-")</f>
        <v>0.16666666666666666</v>
      </c>
      <c r="K325" s="168">
        <f t="shared" ref="K325:K388" si="63">IFERROR(G325/I325,"-")</f>
        <v>34600.5625</v>
      </c>
      <c r="M325" s="467"/>
      <c r="N325" s="468"/>
      <c r="O325" s="469"/>
      <c r="P325" s="469"/>
      <c r="Q325" s="372" t="s">
        <v>110</v>
      </c>
      <c r="R325" s="235">
        <v>164875</v>
      </c>
      <c r="S325" s="259">
        <v>1.770005273246946E-3</v>
      </c>
      <c r="T325" s="235">
        <v>17</v>
      </c>
      <c r="U325" s="259">
        <v>0.16831683168316833</v>
      </c>
      <c r="V325" s="235">
        <v>9698.5294117647063</v>
      </c>
    </row>
    <row r="326" spans="2:22" s="9" customFormat="1" ht="13.15" customHeight="1">
      <c r="B326" s="431"/>
      <c r="C326" s="481"/>
      <c r="D326" s="440"/>
      <c r="E326" s="438"/>
      <c r="F326" s="46" t="s">
        <v>64</v>
      </c>
      <c r="G326" s="67">
        <f>SUM(G310:G325)</f>
        <v>20550088</v>
      </c>
      <c r="H326" s="60">
        <f>IFERROR(G326/D310,"-")</f>
        <v>0.26961974463511484</v>
      </c>
      <c r="I326" s="71">
        <v>80</v>
      </c>
      <c r="J326" s="60">
        <f>IFERROR(I326/E310,"-")</f>
        <v>0.83333333333333337</v>
      </c>
      <c r="K326" s="168">
        <f t="shared" si="63"/>
        <v>256876.1</v>
      </c>
      <c r="M326" s="467"/>
      <c r="N326" s="468"/>
      <c r="O326" s="469"/>
      <c r="P326" s="469"/>
      <c r="Q326" s="46" t="s">
        <v>64</v>
      </c>
      <c r="R326" s="235">
        <v>20044484</v>
      </c>
      <c r="S326" s="259">
        <v>0.2151863070781746</v>
      </c>
      <c r="T326" s="235">
        <v>88</v>
      </c>
      <c r="U326" s="259">
        <v>0.87128712871287128</v>
      </c>
      <c r="V326" s="235">
        <v>227778.22727272726</v>
      </c>
    </row>
    <row r="327" spans="2:22" s="9" customFormat="1" ht="13.15" customHeight="1">
      <c r="B327" s="430">
        <v>20</v>
      </c>
      <c r="C327" s="479" t="s">
        <v>89</v>
      </c>
      <c r="D327" s="436">
        <v>160140840</v>
      </c>
      <c r="E327" s="436">
        <v>147</v>
      </c>
      <c r="F327" s="42" t="s">
        <v>96</v>
      </c>
      <c r="G327" s="69">
        <v>7816814</v>
      </c>
      <c r="H327" s="58">
        <f>IFERROR(G327/D327,"-")</f>
        <v>4.8812120630814727E-2</v>
      </c>
      <c r="I327" s="69">
        <v>38</v>
      </c>
      <c r="J327" s="58">
        <f>IFERROR(I327/E327,"-")</f>
        <v>0.25850340136054423</v>
      </c>
      <c r="K327" s="166">
        <f t="shared" si="63"/>
        <v>205705.63157894736</v>
      </c>
      <c r="M327" s="467">
        <v>20</v>
      </c>
      <c r="N327" s="468" t="s">
        <v>89</v>
      </c>
      <c r="O327" s="469">
        <v>125301860</v>
      </c>
      <c r="P327" s="469">
        <v>136</v>
      </c>
      <c r="Q327" s="372" t="s">
        <v>96</v>
      </c>
      <c r="R327" s="235">
        <v>2798560</v>
      </c>
      <c r="S327" s="259">
        <v>2.2334544754563101E-2</v>
      </c>
      <c r="T327" s="235">
        <v>34</v>
      </c>
      <c r="U327" s="259">
        <v>0.25</v>
      </c>
      <c r="V327" s="235">
        <v>82310.588235294112</v>
      </c>
    </row>
    <row r="328" spans="2:22" s="9" customFormat="1" ht="13.15" customHeight="1">
      <c r="B328" s="470"/>
      <c r="C328" s="480"/>
      <c r="D328" s="439"/>
      <c r="E328" s="437"/>
      <c r="F328" s="43" t="s">
        <v>97</v>
      </c>
      <c r="G328" s="70">
        <v>3145603</v>
      </c>
      <c r="H328" s="59">
        <f>IFERROR(G328/D327,"-")</f>
        <v>1.9642728238468087E-2</v>
      </c>
      <c r="I328" s="70">
        <v>48</v>
      </c>
      <c r="J328" s="59">
        <f>IFERROR(I328/E327,"-")</f>
        <v>0.32653061224489793</v>
      </c>
      <c r="K328" s="167">
        <f t="shared" si="63"/>
        <v>65533.395833333336</v>
      </c>
      <c r="M328" s="467"/>
      <c r="N328" s="468"/>
      <c r="O328" s="469"/>
      <c r="P328" s="469"/>
      <c r="Q328" s="372" t="s">
        <v>97</v>
      </c>
      <c r="R328" s="235">
        <v>4612259</v>
      </c>
      <c r="S328" s="259">
        <v>3.6809182241987468E-2</v>
      </c>
      <c r="T328" s="235">
        <v>44</v>
      </c>
      <c r="U328" s="259">
        <v>0.3235294117647059</v>
      </c>
      <c r="V328" s="235">
        <v>104824.06818181818</v>
      </c>
    </row>
    <row r="329" spans="2:22" s="9" customFormat="1" ht="13.15" customHeight="1">
      <c r="B329" s="470"/>
      <c r="C329" s="480"/>
      <c r="D329" s="439"/>
      <c r="E329" s="437"/>
      <c r="F329" s="44" t="s">
        <v>98</v>
      </c>
      <c r="G329" s="70">
        <v>1547981</v>
      </c>
      <c r="H329" s="59">
        <f>IFERROR(G329/D327,"-")</f>
        <v>9.6663724256723024E-3</v>
      </c>
      <c r="I329" s="70">
        <v>53</v>
      </c>
      <c r="J329" s="59">
        <f>IFERROR(I329/E327,"-")</f>
        <v>0.36054421768707484</v>
      </c>
      <c r="K329" s="167">
        <f t="shared" si="63"/>
        <v>29207.188679245282</v>
      </c>
      <c r="M329" s="467"/>
      <c r="N329" s="468"/>
      <c r="O329" s="469"/>
      <c r="P329" s="469"/>
      <c r="Q329" s="372" t="s">
        <v>98</v>
      </c>
      <c r="R329" s="235">
        <v>3500393</v>
      </c>
      <c r="S329" s="259">
        <v>2.7935682678613072E-2</v>
      </c>
      <c r="T329" s="235">
        <v>52</v>
      </c>
      <c r="U329" s="259">
        <v>0.38235294117647056</v>
      </c>
      <c r="V329" s="235">
        <v>67315.25</v>
      </c>
    </row>
    <row r="330" spans="2:22" s="9" customFormat="1" ht="13.15" customHeight="1">
      <c r="B330" s="470"/>
      <c r="C330" s="480"/>
      <c r="D330" s="439"/>
      <c r="E330" s="437"/>
      <c r="F330" s="44" t="s">
        <v>99</v>
      </c>
      <c r="G330" s="70">
        <v>181630</v>
      </c>
      <c r="H330" s="59">
        <f>IFERROR(G330/D327,"-")</f>
        <v>1.1341891300183013E-3</v>
      </c>
      <c r="I330" s="70">
        <v>13</v>
      </c>
      <c r="J330" s="59">
        <f>IFERROR(I330/E327,"-")</f>
        <v>8.8435374149659865E-2</v>
      </c>
      <c r="K330" s="167">
        <f t="shared" si="63"/>
        <v>13971.538461538461</v>
      </c>
      <c r="M330" s="467"/>
      <c r="N330" s="468"/>
      <c r="O330" s="469"/>
      <c r="P330" s="469"/>
      <c r="Q330" s="372" t="s">
        <v>99</v>
      </c>
      <c r="R330" s="235">
        <v>219330</v>
      </c>
      <c r="S330" s="259">
        <v>1.7504129627445276E-3</v>
      </c>
      <c r="T330" s="235">
        <v>12</v>
      </c>
      <c r="U330" s="259">
        <v>8.8235294117647065E-2</v>
      </c>
      <c r="V330" s="235">
        <v>18277.5</v>
      </c>
    </row>
    <row r="331" spans="2:22" s="9" customFormat="1" ht="13.15" customHeight="1">
      <c r="B331" s="470"/>
      <c r="C331" s="480"/>
      <c r="D331" s="439"/>
      <c r="E331" s="437"/>
      <c r="F331" s="44" t="s">
        <v>100</v>
      </c>
      <c r="G331" s="70">
        <v>5787847</v>
      </c>
      <c r="H331" s="59">
        <f>IFERROR(G331/D327,"-")</f>
        <v>3.614222955243647E-2</v>
      </c>
      <c r="I331" s="70">
        <v>58</v>
      </c>
      <c r="J331" s="59">
        <f>IFERROR(I331/E327,"-")</f>
        <v>0.39455782312925169</v>
      </c>
      <c r="K331" s="167">
        <f t="shared" si="63"/>
        <v>99790.465517241377</v>
      </c>
      <c r="M331" s="467"/>
      <c r="N331" s="468"/>
      <c r="O331" s="469"/>
      <c r="P331" s="469"/>
      <c r="Q331" s="372" t="s">
        <v>100</v>
      </c>
      <c r="R331" s="235">
        <v>1560092</v>
      </c>
      <c r="S331" s="259">
        <v>1.2450669128135847E-2</v>
      </c>
      <c r="T331" s="235">
        <v>51</v>
      </c>
      <c r="U331" s="259">
        <v>0.375</v>
      </c>
      <c r="V331" s="235">
        <v>30590.039215686276</v>
      </c>
    </row>
    <row r="332" spans="2:22" s="9" customFormat="1" ht="13.15" customHeight="1">
      <c r="B332" s="470"/>
      <c r="C332" s="480"/>
      <c r="D332" s="439"/>
      <c r="E332" s="437"/>
      <c r="F332" s="44" t="s">
        <v>101</v>
      </c>
      <c r="G332" s="70">
        <v>4651132</v>
      </c>
      <c r="H332" s="59">
        <f>IFERROR(G332/D327,"-")</f>
        <v>2.9044009011068007E-2</v>
      </c>
      <c r="I332" s="70">
        <v>70</v>
      </c>
      <c r="J332" s="59">
        <f>IFERROR(I332/E327,"-")</f>
        <v>0.47619047619047616</v>
      </c>
      <c r="K332" s="167">
        <f t="shared" si="63"/>
        <v>66444.742857142861</v>
      </c>
      <c r="M332" s="467"/>
      <c r="N332" s="468"/>
      <c r="O332" s="469"/>
      <c r="P332" s="469"/>
      <c r="Q332" s="372" t="s">
        <v>101</v>
      </c>
      <c r="R332" s="235">
        <v>6987534</v>
      </c>
      <c r="S332" s="259">
        <v>5.5765604756385902E-2</v>
      </c>
      <c r="T332" s="235">
        <v>64</v>
      </c>
      <c r="U332" s="259">
        <v>0.47058823529411764</v>
      </c>
      <c r="V332" s="235">
        <v>109180.21875</v>
      </c>
    </row>
    <row r="333" spans="2:22" s="9" customFormat="1" ht="13.15" customHeight="1">
      <c r="B333" s="470"/>
      <c r="C333" s="480"/>
      <c r="D333" s="439"/>
      <c r="E333" s="437"/>
      <c r="F333" s="44" t="s">
        <v>102</v>
      </c>
      <c r="G333" s="70">
        <v>4776611</v>
      </c>
      <c r="H333" s="59">
        <f>IFERROR(G333/D327,"-")</f>
        <v>2.9827563037636121E-2</v>
      </c>
      <c r="I333" s="70">
        <v>25</v>
      </c>
      <c r="J333" s="59">
        <f>IFERROR(I333/E327,"-")</f>
        <v>0.17006802721088435</v>
      </c>
      <c r="K333" s="167">
        <f t="shared" si="63"/>
        <v>191064.44</v>
      </c>
      <c r="M333" s="467"/>
      <c r="N333" s="468"/>
      <c r="O333" s="469"/>
      <c r="P333" s="469"/>
      <c r="Q333" s="372" t="s">
        <v>102</v>
      </c>
      <c r="R333" s="235">
        <v>15641485</v>
      </c>
      <c r="S333" s="259">
        <v>0.12483042949242733</v>
      </c>
      <c r="T333" s="235">
        <v>27</v>
      </c>
      <c r="U333" s="259">
        <v>0.19852941176470587</v>
      </c>
      <c r="V333" s="235">
        <v>579314.25925925921</v>
      </c>
    </row>
    <row r="334" spans="2:22" s="9" customFormat="1" ht="13.15" customHeight="1">
      <c r="B334" s="470"/>
      <c r="C334" s="480"/>
      <c r="D334" s="439"/>
      <c r="E334" s="437"/>
      <c r="F334" s="44" t="s">
        <v>112</v>
      </c>
      <c r="G334" s="70">
        <v>0</v>
      </c>
      <c r="H334" s="59">
        <f>IFERROR(G334/D327,"-")</f>
        <v>0</v>
      </c>
      <c r="I334" s="70">
        <v>0</v>
      </c>
      <c r="J334" s="59">
        <f>IFERROR(I334/E327,"-")</f>
        <v>0</v>
      </c>
      <c r="K334" s="167" t="str">
        <f t="shared" si="63"/>
        <v>-</v>
      </c>
      <c r="M334" s="467"/>
      <c r="N334" s="468"/>
      <c r="O334" s="469"/>
      <c r="P334" s="469"/>
      <c r="Q334" s="372" t="s">
        <v>112</v>
      </c>
      <c r="R334" s="235">
        <v>0</v>
      </c>
      <c r="S334" s="259">
        <v>0</v>
      </c>
      <c r="T334" s="235">
        <v>0</v>
      </c>
      <c r="U334" s="259">
        <v>0</v>
      </c>
      <c r="V334" s="235" t="s">
        <v>418</v>
      </c>
    </row>
    <row r="335" spans="2:22" s="9" customFormat="1" ht="13.15" customHeight="1">
      <c r="B335" s="470"/>
      <c r="C335" s="480"/>
      <c r="D335" s="439"/>
      <c r="E335" s="437"/>
      <c r="F335" s="44" t="s">
        <v>103</v>
      </c>
      <c r="G335" s="70">
        <v>2356</v>
      </c>
      <c r="H335" s="59">
        <f>IFERROR(G335/D327,"-")</f>
        <v>1.4712049718235523E-5</v>
      </c>
      <c r="I335" s="70">
        <v>2</v>
      </c>
      <c r="J335" s="59">
        <f>IFERROR(I335/E327,"-")</f>
        <v>1.3605442176870748E-2</v>
      </c>
      <c r="K335" s="167">
        <f t="shared" si="63"/>
        <v>1178</v>
      </c>
      <c r="M335" s="467"/>
      <c r="N335" s="468"/>
      <c r="O335" s="469"/>
      <c r="P335" s="469"/>
      <c r="Q335" s="372" t="s">
        <v>103</v>
      </c>
      <c r="R335" s="235">
        <v>0</v>
      </c>
      <c r="S335" s="259">
        <v>0</v>
      </c>
      <c r="T335" s="235">
        <v>0</v>
      </c>
      <c r="U335" s="259">
        <v>0</v>
      </c>
      <c r="V335" s="235" t="s">
        <v>418</v>
      </c>
    </row>
    <row r="336" spans="2:22" s="9" customFormat="1" ht="13.15" customHeight="1">
      <c r="B336" s="470"/>
      <c r="C336" s="480"/>
      <c r="D336" s="439"/>
      <c r="E336" s="437"/>
      <c r="F336" s="44" t="s">
        <v>104</v>
      </c>
      <c r="G336" s="70">
        <v>188613</v>
      </c>
      <c r="H336" s="59">
        <f>IFERROR(G336/D327,"-")</f>
        <v>1.1777944963945487E-3</v>
      </c>
      <c r="I336" s="70">
        <v>13</v>
      </c>
      <c r="J336" s="59">
        <f>IFERROR(I336/E327,"-")</f>
        <v>8.8435374149659865E-2</v>
      </c>
      <c r="K336" s="167">
        <f t="shared" si="63"/>
        <v>14508.692307692309</v>
      </c>
      <c r="M336" s="467"/>
      <c r="N336" s="468"/>
      <c r="O336" s="469"/>
      <c r="P336" s="469"/>
      <c r="Q336" s="372" t="s">
        <v>104</v>
      </c>
      <c r="R336" s="235">
        <v>143865</v>
      </c>
      <c r="S336" s="259">
        <v>1.148147361898698E-3</v>
      </c>
      <c r="T336" s="235">
        <v>13</v>
      </c>
      <c r="U336" s="259">
        <v>9.5588235294117641E-2</v>
      </c>
      <c r="V336" s="235">
        <v>11066.538461538461</v>
      </c>
    </row>
    <row r="337" spans="2:22" s="9" customFormat="1" ht="13.15" customHeight="1">
      <c r="B337" s="470"/>
      <c r="C337" s="480"/>
      <c r="D337" s="439"/>
      <c r="E337" s="437"/>
      <c r="F337" s="44" t="s">
        <v>105</v>
      </c>
      <c r="G337" s="70">
        <v>134411</v>
      </c>
      <c r="H337" s="59">
        <f>IFERROR(G337/D327,"-")</f>
        <v>8.3932992982926782E-4</v>
      </c>
      <c r="I337" s="70">
        <v>3</v>
      </c>
      <c r="J337" s="59">
        <f>IFERROR(I337/E327,"-")</f>
        <v>2.0408163265306121E-2</v>
      </c>
      <c r="K337" s="167">
        <f t="shared" si="63"/>
        <v>44803.666666666664</v>
      </c>
      <c r="M337" s="467"/>
      <c r="N337" s="468"/>
      <c r="O337" s="469"/>
      <c r="P337" s="469"/>
      <c r="Q337" s="372" t="s">
        <v>105</v>
      </c>
      <c r="R337" s="235">
        <v>283577</v>
      </c>
      <c r="S337" s="259">
        <v>2.263150762486686E-3</v>
      </c>
      <c r="T337" s="235">
        <v>2</v>
      </c>
      <c r="U337" s="259">
        <v>1.4705882352941176E-2</v>
      </c>
      <c r="V337" s="235">
        <v>141788.5</v>
      </c>
    </row>
    <row r="338" spans="2:22" s="9" customFormat="1" ht="13.15" customHeight="1">
      <c r="B338" s="470"/>
      <c r="C338" s="480"/>
      <c r="D338" s="439"/>
      <c r="E338" s="437"/>
      <c r="F338" s="44" t="s">
        <v>106</v>
      </c>
      <c r="G338" s="70">
        <v>21488</v>
      </c>
      <c r="H338" s="59">
        <f>IFERROR(G338/D327,"-")</f>
        <v>1.3418188639450124E-4</v>
      </c>
      <c r="I338" s="70">
        <v>2</v>
      </c>
      <c r="J338" s="59">
        <f>IFERROR(I338/E327,"-")</f>
        <v>1.3605442176870748E-2</v>
      </c>
      <c r="K338" s="167">
        <f t="shared" si="63"/>
        <v>10744</v>
      </c>
      <c r="M338" s="467"/>
      <c r="N338" s="468"/>
      <c r="O338" s="469"/>
      <c r="P338" s="469"/>
      <c r="Q338" s="372" t="s">
        <v>106</v>
      </c>
      <c r="R338" s="235">
        <v>1115428</v>
      </c>
      <c r="S338" s="259">
        <v>8.9019269147321521E-3</v>
      </c>
      <c r="T338" s="235">
        <v>1</v>
      </c>
      <c r="U338" s="259">
        <v>7.3529411764705881E-3</v>
      </c>
      <c r="V338" s="235">
        <v>1115428</v>
      </c>
    </row>
    <row r="339" spans="2:22" s="9" customFormat="1" ht="13.15" customHeight="1">
      <c r="B339" s="470"/>
      <c r="C339" s="480"/>
      <c r="D339" s="439"/>
      <c r="E339" s="437"/>
      <c r="F339" s="44" t="s">
        <v>107</v>
      </c>
      <c r="G339" s="70">
        <v>652315</v>
      </c>
      <c r="H339" s="59">
        <f>IFERROR(G339/D327,"-")</f>
        <v>4.0733831544782703E-3</v>
      </c>
      <c r="I339" s="70">
        <v>24</v>
      </c>
      <c r="J339" s="59">
        <f>IFERROR(I339/E327,"-")</f>
        <v>0.16326530612244897</v>
      </c>
      <c r="K339" s="167">
        <f t="shared" si="63"/>
        <v>27179.791666666668</v>
      </c>
      <c r="M339" s="467"/>
      <c r="N339" s="468"/>
      <c r="O339" s="469"/>
      <c r="P339" s="469"/>
      <c r="Q339" s="372" t="s">
        <v>107</v>
      </c>
      <c r="R339" s="235">
        <v>502610</v>
      </c>
      <c r="S339" s="259">
        <v>4.0111934491634839E-3</v>
      </c>
      <c r="T339" s="235">
        <v>17</v>
      </c>
      <c r="U339" s="259">
        <v>0.125</v>
      </c>
      <c r="V339" s="235">
        <v>29565.294117647059</v>
      </c>
    </row>
    <row r="340" spans="2:22" s="9" customFormat="1" ht="13.15" customHeight="1">
      <c r="B340" s="470"/>
      <c r="C340" s="480"/>
      <c r="D340" s="439"/>
      <c r="E340" s="437"/>
      <c r="F340" s="44" t="s">
        <v>108</v>
      </c>
      <c r="G340" s="70">
        <v>1701331</v>
      </c>
      <c r="H340" s="59">
        <f>IFERROR(G340/D327,"-")</f>
        <v>1.0623967003045569E-2</v>
      </c>
      <c r="I340" s="70">
        <v>22</v>
      </c>
      <c r="J340" s="59">
        <f>IFERROR(I340/E327,"-")</f>
        <v>0.14965986394557823</v>
      </c>
      <c r="K340" s="167">
        <f t="shared" si="63"/>
        <v>77333.227272727279</v>
      </c>
      <c r="M340" s="467"/>
      <c r="N340" s="468"/>
      <c r="O340" s="469"/>
      <c r="P340" s="469"/>
      <c r="Q340" s="372" t="s">
        <v>108</v>
      </c>
      <c r="R340" s="235">
        <v>4343784</v>
      </c>
      <c r="S340" s="259">
        <v>3.4666556426217458E-2</v>
      </c>
      <c r="T340" s="235">
        <v>23</v>
      </c>
      <c r="U340" s="259">
        <v>0.16911764705882354</v>
      </c>
      <c r="V340" s="235">
        <v>188860.17391304349</v>
      </c>
    </row>
    <row r="341" spans="2:22" s="9" customFormat="1" ht="13.15" customHeight="1">
      <c r="B341" s="470"/>
      <c r="C341" s="480"/>
      <c r="D341" s="439"/>
      <c r="E341" s="437"/>
      <c r="F341" s="44" t="s">
        <v>109</v>
      </c>
      <c r="G341" s="70">
        <v>200273</v>
      </c>
      <c r="H341" s="59">
        <f>IFERROR(G341/D327,"-")</f>
        <v>1.2506054045926074E-3</v>
      </c>
      <c r="I341" s="70">
        <v>9</v>
      </c>
      <c r="J341" s="59">
        <f>IFERROR(I341/E327,"-")</f>
        <v>6.1224489795918366E-2</v>
      </c>
      <c r="K341" s="167">
        <f t="shared" si="63"/>
        <v>22252.555555555555</v>
      </c>
      <c r="M341" s="467"/>
      <c r="N341" s="468"/>
      <c r="O341" s="469"/>
      <c r="P341" s="469"/>
      <c r="Q341" s="372" t="s">
        <v>109</v>
      </c>
      <c r="R341" s="235">
        <v>705150</v>
      </c>
      <c r="S341" s="259">
        <v>5.6276099971700336E-3</v>
      </c>
      <c r="T341" s="235">
        <v>12</v>
      </c>
      <c r="U341" s="259">
        <v>8.8235294117647065E-2</v>
      </c>
      <c r="V341" s="235">
        <v>58762.5</v>
      </c>
    </row>
    <row r="342" spans="2:22" s="9" customFormat="1" ht="13.15" customHeight="1">
      <c r="B342" s="470"/>
      <c r="C342" s="480"/>
      <c r="D342" s="439"/>
      <c r="E342" s="437"/>
      <c r="F342" s="45" t="s">
        <v>110</v>
      </c>
      <c r="G342" s="71">
        <v>270051</v>
      </c>
      <c r="H342" s="60">
        <f>IFERROR(G342/D327,"-")</f>
        <v>1.6863343541847289E-3</v>
      </c>
      <c r="I342" s="71">
        <v>27</v>
      </c>
      <c r="J342" s="60">
        <f>IFERROR(I342/E327,"-")</f>
        <v>0.18367346938775511</v>
      </c>
      <c r="K342" s="168">
        <f t="shared" si="63"/>
        <v>10001.888888888889</v>
      </c>
      <c r="M342" s="467"/>
      <c r="N342" s="468"/>
      <c r="O342" s="469"/>
      <c r="P342" s="469"/>
      <c r="Q342" s="372" t="s">
        <v>110</v>
      </c>
      <c r="R342" s="235">
        <v>478230</v>
      </c>
      <c r="S342" s="259">
        <v>3.81662331269464E-3</v>
      </c>
      <c r="T342" s="235">
        <v>16</v>
      </c>
      <c r="U342" s="259">
        <v>0.11764705882352941</v>
      </c>
      <c r="V342" s="235">
        <v>29889.375</v>
      </c>
    </row>
    <row r="343" spans="2:22" s="9" customFormat="1" ht="13.15" customHeight="1">
      <c r="B343" s="431"/>
      <c r="C343" s="481"/>
      <c r="D343" s="440"/>
      <c r="E343" s="438"/>
      <c r="F343" s="46" t="s">
        <v>64</v>
      </c>
      <c r="G343" s="67">
        <f>SUM(G327:G342)</f>
        <v>31078456</v>
      </c>
      <c r="H343" s="60">
        <f>IFERROR(G343/D327,"-")</f>
        <v>0.19406952030475175</v>
      </c>
      <c r="I343" s="71">
        <v>126</v>
      </c>
      <c r="J343" s="60">
        <f>IFERROR(I343/E327,"-")</f>
        <v>0.8571428571428571</v>
      </c>
      <c r="K343" s="168">
        <f t="shared" si="63"/>
        <v>246654.41269841269</v>
      </c>
      <c r="M343" s="467"/>
      <c r="N343" s="468"/>
      <c r="O343" s="469"/>
      <c r="P343" s="469"/>
      <c r="Q343" s="46" t="s">
        <v>64</v>
      </c>
      <c r="R343" s="235">
        <v>42892297</v>
      </c>
      <c r="S343" s="259">
        <v>0.3423117342392204</v>
      </c>
      <c r="T343" s="235">
        <v>118</v>
      </c>
      <c r="U343" s="259">
        <v>0.86764705882352944</v>
      </c>
      <c r="V343" s="235">
        <v>363494.04237288138</v>
      </c>
    </row>
    <row r="344" spans="2:22" s="9" customFormat="1" ht="13.15" customHeight="1">
      <c r="B344" s="430">
        <v>21</v>
      </c>
      <c r="C344" s="479" t="s">
        <v>90</v>
      </c>
      <c r="D344" s="436">
        <v>176518900</v>
      </c>
      <c r="E344" s="436">
        <v>200</v>
      </c>
      <c r="F344" s="42" t="s">
        <v>96</v>
      </c>
      <c r="G344" s="69">
        <v>2877038</v>
      </c>
      <c r="H344" s="58">
        <f>IFERROR(G344/D344,"-")</f>
        <v>1.6298753277977598E-2</v>
      </c>
      <c r="I344" s="69">
        <v>59</v>
      </c>
      <c r="J344" s="58">
        <f>IFERROR(I344/E344,"-")</f>
        <v>0.29499999999999998</v>
      </c>
      <c r="K344" s="166">
        <f t="shared" si="63"/>
        <v>48763.355932203391</v>
      </c>
      <c r="M344" s="467">
        <v>21</v>
      </c>
      <c r="N344" s="468" t="s">
        <v>90</v>
      </c>
      <c r="O344" s="469">
        <v>155554730</v>
      </c>
      <c r="P344" s="469">
        <v>179</v>
      </c>
      <c r="Q344" s="372" t="s">
        <v>96</v>
      </c>
      <c r="R344" s="235">
        <v>1751467</v>
      </c>
      <c r="S344" s="259">
        <v>1.1259490470010137E-2</v>
      </c>
      <c r="T344" s="235">
        <v>50</v>
      </c>
      <c r="U344" s="259">
        <v>0.27932960893854747</v>
      </c>
      <c r="V344" s="235">
        <v>35029.339999999997</v>
      </c>
    </row>
    <row r="345" spans="2:22" s="9" customFormat="1" ht="13.15" customHeight="1">
      <c r="B345" s="470"/>
      <c r="C345" s="480"/>
      <c r="D345" s="439"/>
      <c r="E345" s="437"/>
      <c r="F345" s="43" t="s">
        <v>97</v>
      </c>
      <c r="G345" s="70">
        <v>2521454</v>
      </c>
      <c r="H345" s="59">
        <f>IFERROR(G345/D344,"-")</f>
        <v>1.4284328760263065E-2</v>
      </c>
      <c r="I345" s="70">
        <v>65</v>
      </c>
      <c r="J345" s="59">
        <f>IFERROR(I345/E344,"-")</f>
        <v>0.32500000000000001</v>
      </c>
      <c r="K345" s="167">
        <f t="shared" si="63"/>
        <v>38791.599999999999</v>
      </c>
      <c r="M345" s="467"/>
      <c r="N345" s="468"/>
      <c r="O345" s="469"/>
      <c r="P345" s="469"/>
      <c r="Q345" s="372" t="s">
        <v>97</v>
      </c>
      <c r="R345" s="235">
        <v>3932173</v>
      </c>
      <c r="S345" s="259">
        <v>2.527838915602245E-2</v>
      </c>
      <c r="T345" s="235">
        <v>53</v>
      </c>
      <c r="U345" s="259">
        <v>0.29608938547486036</v>
      </c>
      <c r="V345" s="235">
        <v>74191.943396226416</v>
      </c>
    </row>
    <row r="346" spans="2:22" s="9" customFormat="1" ht="13.15" customHeight="1">
      <c r="B346" s="470"/>
      <c r="C346" s="480"/>
      <c r="D346" s="439"/>
      <c r="E346" s="437"/>
      <c r="F346" s="44" t="s">
        <v>98</v>
      </c>
      <c r="G346" s="70">
        <v>1653434</v>
      </c>
      <c r="H346" s="59">
        <f>IFERROR(G346/D344,"-")</f>
        <v>9.3668949897149825E-3</v>
      </c>
      <c r="I346" s="70">
        <v>66</v>
      </c>
      <c r="J346" s="59">
        <f>IFERROR(I346/E344,"-")</f>
        <v>0.33</v>
      </c>
      <c r="K346" s="167">
        <f t="shared" si="63"/>
        <v>25052.030303030304</v>
      </c>
      <c r="M346" s="467"/>
      <c r="N346" s="468"/>
      <c r="O346" s="469"/>
      <c r="P346" s="469"/>
      <c r="Q346" s="372" t="s">
        <v>98</v>
      </c>
      <c r="R346" s="235">
        <v>4020128</v>
      </c>
      <c r="S346" s="259">
        <v>2.5843817156829624E-2</v>
      </c>
      <c r="T346" s="235">
        <v>68</v>
      </c>
      <c r="U346" s="259">
        <v>0.37988826815642457</v>
      </c>
      <c r="V346" s="235">
        <v>59119.529411764706</v>
      </c>
    </row>
    <row r="347" spans="2:22" s="9" customFormat="1" ht="13.15" customHeight="1">
      <c r="B347" s="470"/>
      <c r="C347" s="480"/>
      <c r="D347" s="439"/>
      <c r="E347" s="437"/>
      <c r="F347" s="44" t="s">
        <v>99</v>
      </c>
      <c r="G347" s="70">
        <v>107388</v>
      </c>
      <c r="H347" s="59">
        <f>IFERROR(G347/D344,"-")</f>
        <v>6.0836544981868797E-4</v>
      </c>
      <c r="I347" s="70">
        <v>8</v>
      </c>
      <c r="J347" s="59">
        <f>IFERROR(I347/E344,"-")</f>
        <v>0.04</v>
      </c>
      <c r="K347" s="167">
        <f t="shared" si="63"/>
        <v>13423.5</v>
      </c>
      <c r="M347" s="467"/>
      <c r="N347" s="468"/>
      <c r="O347" s="469"/>
      <c r="P347" s="469"/>
      <c r="Q347" s="372" t="s">
        <v>99</v>
      </c>
      <c r="R347" s="235">
        <v>134350</v>
      </c>
      <c r="S347" s="259">
        <v>8.6368315511845895E-4</v>
      </c>
      <c r="T347" s="235">
        <v>11</v>
      </c>
      <c r="U347" s="259">
        <v>6.1452513966480445E-2</v>
      </c>
      <c r="V347" s="235">
        <v>12213.636363636364</v>
      </c>
    </row>
    <row r="348" spans="2:22" s="9" customFormat="1" ht="13.15" customHeight="1">
      <c r="B348" s="470"/>
      <c r="C348" s="480"/>
      <c r="D348" s="439"/>
      <c r="E348" s="437"/>
      <c r="F348" s="44" t="s">
        <v>100</v>
      </c>
      <c r="G348" s="70">
        <v>3117804</v>
      </c>
      <c r="H348" s="59">
        <f>IFERROR(G348/D344,"-")</f>
        <v>1.7662720535874629E-2</v>
      </c>
      <c r="I348" s="70">
        <v>79</v>
      </c>
      <c r="J348" s="59">
        <f>IFERROR(I348/E344,"-")</f>
        <v>0.39500000000000002</v>
      </c>
      <c r="K348" s="167">
        <f t="shared" si="63"/>
        <v>39465.873417721516</v>
      </c>
      <c r="M348" s="467"/>
      <c r="N348" s="468"/>
      <c r="O348" s="469"/>
      <c r="P348" s="469"/>
      <c r="Q348" s="372" t="s">
        <v>100</v>
      </c>
      <c r="R348" s="235">
        <v>1808093</v>
      </c>
      <c r="S348" s="259">
        <v>1.1623516687663564E-2</v>
      </c>
      <c r="T348" s="235">
        <v>75</v>
      </c>
      <c r="U348" s="259">
        <v>0.41899441340782123</v>
      </c>
      <c r="V348" s="235">
        <v>24107.906666666666</v>
      </c>
    </row>
    <row r="349" spans="2:22" s="9" customFormat="1" ht="13.15" customHeight="1">
      <c r="B349" s="470"/>
      <c r="C349" s="480"/>
      <c r="D349" s="439"/>
      <c r="E349" s="437"/>
      <c r="F349" s="44" t="s">
        <v>101</v>
      </c>
      <c r="G349" s="70">
        <v>7371374</v>
      </c>
      <c r="H349" s="59">
        <f>IFERROR(G349/D344,"-")</f>
        <v>4.1759686923043368E-2</v>
      </c>
      <c r="I349" s="70">
        <v>89</v>
      </c>
      <c r="J349" s="59">
        <f>IFERROR(I349/E344,"-")</f>
        <v>0.44500000000000001</v>
      </c>
      <c r="K349" s="167">
        <f t="shared" si="63"/>
        <v>82824.426966292129</v>
      </c>
      <c r="M349" s="467"/>
      <c r="N349" s="468"/>
      <c r="O349" s="469"/>
      <c r="P349" s="469"/>
      <c r="Q349" s="372" t="s">
        <v>101</v>
      </c>
      <c r="R349" s="235">
        <v>6091276</v>
      </c>
      <c r="S349" s="259">
        <v>3.9158410676422374E-2</v>
      </c>
      <c r="T349" s="235">
        <v>69</v>
      </c>
      <c r="U349" s="259">
        <v>0.38547486033519551</v>
      </c>
      <c r="V349" s="235">
        <v>88279.362318840576</v>
      </c>
    </row>
    <row r="350" spans="2:22" s="9" customFormat="1" ht="13.15" customHeight="1">
      <c r="B350" s="470"/>
      <c r="C350" s="480"/>
      <c r="D350" s="439"/>
      <c r="E350" s="437"/>
      <c r="F350" s="44" t="s">
        <v>102</v>
      </c>
      <c r="G350" s="70">
        <v>4944793</v>
      </c>
      <c r="H350" s="59">
        <f>IFERROR(G350/D344,"-")</f>
        <v>2.8012824689027632E-2</v>
      </c>
      <c r="I350" s="70">
        <v>37</v>
      </c>
      <c r="J350" s="59">
        <f>IFERROR(I350/E344,"-")</f>
        <v>0.185</v>
      </c>
      <c r="K350" s="167">
        <f t="shared" si="63"/>
        <v>133643.05405405405</v>
      </c>
      <c r="M350" s="467"/>
      <c r="N350" s="468"/>
      <c r="O350" s="469"/>
      <c r="P350" s="469"/>
      <c r="Q350" s="372" t="s">
        <v>102</v>
      </c>
      <c r="R350" s="235">
        <v>2220503</v>
      </c>
      <c r="S350" s="259">
        <v>1.4274737900930432E-2</v>
      </c>
      <c r="T350" s="235">
        <v>29</v>
      </c>
      <c r="U350" s="259">
        <v>0.16201117318435754</v>
      </c>
      <c r="V350" s="235">
        <v>76569.068965517246</v>
      </c>
    </row>
    <row r="351" spans="2:22" s="9" customFormat="1" ht="13.15" customHeight="1">
      <c r="B351" s="470"/>
      <c r="C351" s="480"/>
      <c r="D351" s="439"/>
      <c r="E351" s="437"/>
      <c r="F351" s="44" t="s">
        <v>112</v>
      </c>
      <c r="G351" s="70">
        <v>0</v>
      </c>
      <c r="H351" s="59">
        <f>IFERROR(G351/D344,"-")</f>
        <v>0</v>
      </c>
      <c r="I351" s="70">
        <v>0</v>
      </c>
      <c r="J351" s="59">
        <f>IFERROR(I351/E344,"-")</f>
        <v>0</v>
      </c>
      <c r="K351" s="167" t="str">
        <f t="shared" si="63"/>
        <v>-</v>
      </c>
      <c r="M351" s="467"/>
      <c r="N351" s="468"/>
      <c r="O351" s="469"/>
      <c r="P351" s="469"/>
      <c r="Q351" s="372" t="s">
        <v>112</v>
      </c>
      <c r="R351" s="235">
        <v>0</v>
      </c>
      <c r="S351" s="259">
        <v>0</v>
      </c>
      <c r="T351" s="235">
        <v>0</v>
      </c>
      <c r="U351" s="259">
        <v>0</v>
      </c>
      <c r="V351" s="235" t="s">
        <v>418</v>
      </c>
    </row>
    <row r="352" spans="2:22" s="9" customFormat="1" ht="13.15" customHeight="1">
      <c r="B352" s="470"/>
      <c r="C352" s="480"/>
      <c r="D352" s="439"/>
      <c r="E352" s="437"/>
      <c r="F352" s="44" t="s">
        <v>103</v>
      </c>
      <c r="G352" s="70">
        <v>69687</v>
      </c>
      <c r="H352" s="59">
        <f>IFERROR(G352/D344,"-")</f>
        <v>3.9478492104811437E-4</v>
      </c>
      <c r="I352" s="70">
        <v>3</v>
      </c>
      <c r="J352" s="59">
        <f>IFERROR(I352/E344,"-")</f>
        <v>1.4999999999999999E-2</v>
      </c>
      <c r="K352" s="167">
        <f t="shared" si="63"/>
        <v>23229</v>
      </c>
      <c r="M352" s="467"/>
      <c r="N352" s="468"/>
      <c r="O352" s="469"/>
      <c r="P352" s="469"/>
      <c r="Q352" s="372" t="s">
        <v>103</v>
      </c>
      <c r="R352" s="235">
        <v>36232</v>
      </c>
      <c r="S352" s="259">
        <v>2.3292123614627468E-4</v>
      </c>
      <c r="T352" s="235">
        <v>4</v>
      </c>
      <c r="U352" s="259">
        <v>2.23463687150838E-2</v>
      </c>
      <c r="V352" s="235">
        <v>9058</v>
      </c>
    </row>
    <row r="353" spans="2:22" s="9" customFormat="1" ht="13.15" customHeight="1">
      <c r="B353" s="470"/>
      <c r="C353" s="480"/>
      <c r="D353" s="439"/>
      <c r="E353" s="437"/>
      <c r="F353" s="44" t="s">
        <v>104</v>
      </c>
      <c r="G353" s="70">
        <v>247009</v>
      </c>
      <c r="H353" s="59">
        <f>IFERROR(G353/D344,"-")</f>
        <v>1.3993345755043795E-3</v>
      </c>
      <c r="I353" s="70">
        <v>12</v>
      </c>
      <c r="J353" s="59">
        <f>IFERROR(I353/E344,"-")</f>
        <v>0.06</v>
      </c>
      <c r="K353" s="167">
        <f t="shared" si="63"/>
        <v>20584.083333333332</v>
      </c>
      <c r="M353" s="467"/>
      <c r="N353" s="468"/>
      <c r="O353" s="469"/>
      <c r="P353" s="469"/>
      <c r="Q353" s="372" t="s">
        <v>104</v>
      </c>
      <c r="R353" s="235">
        <v>345379</v>
      </c>
      <c r="S353" s="259">
        <v>2.2203053549062764E-3</v>
      </c>
      <c r="T353" s="235">
        <v>13</v>
      </c>
      <c r="U353" s="259">
        <v>7.2625698324022353E-2</v>
      </c>
      <c r="V353" s="235">
        <v>26567.615384615383</v>
      </c>
    </row>
    <row r="354" spans="2:22" s="9" customFormat="1" ht="13.15" customHeight="1">
      <c r="B354" s="470"/>
      <c r="C354" s="480"/>
      <c r="D354" s="439"/>
      <c r="E354" s="437"/>
      <c r="F354" s="44" t="s">
        <v>105</v>
      </c>
      <c r="G354" s="70">
        <v>9658</v>
      </c>
      <c r="H354" s="59">
        <f>IFERROR(G354/D344,"-")</f>
        <v>5.4713687882713975E-5</v>
      </c>
      <c r="I354" s="70">
        <v>5</v>
      </c>
      <c r="J354" s="59">
        <f>IFERROR(I354/E344,"-")</f>
        <v>2.5000000000000001E-2</v>
      </c>
      <c r="K354" s="167">
        <f t="shared" si="63"/>
        <v>1931.6</v>
      </c>
      <c r="M354" s="467"/>
      <c r="N354" s="468"/>
      <c r="O354" s="469"/>
      <c r="P354" s="469"/>
      <c r="Q354" s="372" t="s">
        <v>105</v>
      </c>
      <c r="R354" s="235">
        <v>0</v>
      </c>
      <c r="S354" s="259">
        <v>0</v>
      </c>
      <c r="T354" s="235">
        <v>0</v>
      </c>
      <c r="U354" s="259">
        <v>0</v>
      </c>
      <c r="V354" s="235" t="s">
        <v>418</v>
      </c>
    </row>
    <row r="355" spans="2:22" s="9" customFormat="1" ht="13.15" customHeight="1">
      <c r="B355" s="470"/>
      <c r="C355" s="480"/>
      <c r="D355" s="439"/>
      <c r="E355" s="437"/>
      <c r="F355" s="44" t="s">
        <v>106</v>
      </c>
      <c r="G355" s="70">
        <v>289205</v>
      </c>
      <c r="H355" s="59">
        <f>IFERROR(G355/D344,"-")</f>
        <v>1.6383797995568746E-3</v>
      </c>
      <c r="I355" s="70">
        <v>2</v>
      </c>
      <c r="J355" s="59">
        <f>IFERROR(I355/E344,"-")</f>
        <v>0.01</v>
      </c>
      <c r="K355" s="167">
        <f t="shared" si="63"/>
        <v>144602.5</v>
      </c>
      <c r="M355" s="467"/>
      <c r="N355" s="468"/>
      <c r="O355" s="469"/>
      <c r="P355" s="469"/>
      <c r="Q355" s="372" t="s">
        <v>106</v>
      </c>
      <c r="R355" s="235">
        <v>1140060</v>
      </c>
      <c r="S355" s="259">
        <v>7.3289960388861208E-3</v>
      </c>
      <c r="T355" s="235">
        <v>3</v>
      </c>
      <c r="U355" s="259">
        <v>1.6759776536312849E-2</v>
      </c>
      <c r="V355" s="235">
        <v>380020</v>
      </c>
    </row>
    <row r="356" spans="2:22" s="9" customFormat="1" ht="13.15" customHeight="1">
      <c r="B356" s="470"/>
      <c r="C356" s="480"/>
      <c r="D356" s="439"/>
      <c r="E356" s="437"/>
      <c r="F356" s="44" t="s">
        <v>107</v>
      </c>
      <c r="G356" s="70">
        <v>1176152</v>
      </c>
      <c r="H356" s="59">
        <f>IFERROR(G356/D344,"-")</f>
        <v>6.663037215844876E-3</v>
      </c>
      <c r="I356" s="70">
        <v>32</v>
      </c>
      <c r="J356" s="59">
        <f>IFERROR(I356/E344,"-")</f>
        <v>0.16</v>
      </c>
      <c r="K356" s="167">
        <f t="shared" si="63"/>
        <v>36754.75</v>
      </c>
      <c r="M356" s="467"/>
      <c r="N356" s="468"/>
      <c r="O356" s="469"/>
      <c r="P356" s="469"/>
      <c r="Q356" s="372" t="s">
        <v>107</v>
      </c>
      <c r="R356" s="235">
        <v>1538232</v>
      </c>
      <c r="S356" s="259">
        <v>9.8886867663876242E-3</v>
      </c>
      <c r="T356" s="235">
        <v>24</v>
      </c>
      <c r="U356" s="259">
        <v>0.13407821229050279</v>
      </c>
      <c r="V356" s="235">
        <v>64093</v>
      </c>
    </row>
    <row r="357" spans="2:22" s="9" customFormat="1" ht="13.15" customHeight="1">
      <c r="B357" s="470"/>
      <c r="C357" s="480"/>
      <c r="D357" s="439"/>
      <c r="E357" s="437"/>
      <c r="F357" s="44" t="s">
        <v>108</v>
      </c>
      <c r="G357" s="70">
        <v>2806091</v>
      </c>
      <c r="H357" s="59">
        <f>IFERROR(G357/D344,"-")</f>
        <v>1.5896830311088499E-2</v>
      </c>
      <c r="I357" s="70">
        <v>34</v>
      </c>
      <c r="J357" s="59">
        <f>IFERROR(I357/E344,"-")</f>
        <v>0.17</v>
      </c>
      <c r="K357" s="167">
        <f t="shared" si="63"/>
        <v>82532.088235294112</v>
      </c>
      <c r="M357" s="467"/>
      <c r="N357" s="468"/>
      <c r="O357" s="469"/>
      <c r="P357" s="469"/>
      <c r="Q357" s="372" t="s">
        <v>108</v>
      </c>
      <c r="R357" s="235">
        <v>1211452</v>
      </c>
      <c r="S357" s="259">
        <v>7.7879470460332518E-3</v>
      </c>
      <c r="T357" s="235">
        <v>28</v>
      </c>
      <c r="U357" s="259">
        <v>0.15642458100558659</v>
      </c>
      <c r="V357" s="235">
        <v>43266.142857142855</v>
      </c>
    </row>
    <row r="358" spans="2:22" s="9" customFormat="1" ht="13.15" customHeight="1">
      <c r="B358" s="470"/>
      <c r="C358" s="480"/>
      <c r="D358" s="439"/>
      <c r="E358" s="437"/>
      <c r="F358" s="44" t="s">
        <v>109</v>
      </c>
      <c r="G358" s="70">
        <v>578038</v>
      </c>
      <c r="H358" s="59">
        <f>IFERROR(G358/D344,"-")</f>
        <v>3.2746521760559349E-3</v>
      </c>
      <c r="I358" s="70">
        <v>18</v>
      </c>
      <c r="J358" s="59">
        <f>IFERROR(I358/E344,"-")</f>
        <v>0.09</v>
      </c>
      <c r="K358" s="167">
        <f t="shared" si="63"/>
        <v>32113.222222222223</v>
      </c>
      <c r="M358" s="467"/>
      <c r="N358" s="468"/>
      <c r="O358" s="469"/>
      <c r="P358" s="469"/>
      <c r="Q358" s="372" t="s">
        <v>109</v>
      </c>
      <c r="R358" s="235">
        <v>665549</v>
      </c>
      <c r="S358" s="259">
        <v>4.2785519926009322E-3</v>
      </c>
      <c r="T358" s="235">
        <v>21</v>
      </c>
      <c r="U358" s="259">
        <v>0.11731843575418995</v>
      </c>
      <c r="V358" s="235">
        <v>31692.809523809523</v>
      </c>
    </row>
    <row r="359" spans="2:22" s="9" customFormat="1" ht="13.15" customHeight="1">
      <c r="B359" s="470"/>
      <c r="C359" s="480"/>
      <c r="D359" s="439"/>
      <c r="E359" s="437"/>
      <c r="F359" s="45" t="s">
        <v>110</v>
      </c>
      <c r="G359" s="71">
        <v>616880</v>
      </c>
      <c r="H359" s="60">
        <f>IFERROR(G359/D344,"-")</f>
        <v>3.4946966018936216E-3</v>
      </c>
      <c r="I359" s="71">
        <v>40</v>
      </c>
      <c r="J359" s="60">
        <f>IFERROR(I359/E344,"-")</f>
        <v>0.2</v>
      </c>
      <c r="K359" s="168">
        <f t="shared" si="63"/>
        <v>15422</v>
      </c>
      <c r="M359" s="467"/>
      <c r="N359" s="468"/>
      <c r="O359" s="469"/>
      <c r="P359" s="469"/>
      <c r="Q359" s="372" t="s">
        <v>110</v>
      </c>
      <c r="R359" s="235">
        <v>188919</v>
      </c>
      <c r="S359" s="259">
        <v>1.2144857311635589E-3</v>
      </c>
      <c r="T359" s="235">
        <v>24</v>
      </c>
      <c r="U359" s="259">
        <v>0.13407821229050279</v>
      </c>
      <c r="V359" s="235">
        <v>7871.625</v>
      </c>
    </row>
    <row r="360" spans="2:22" s="9" customFormat="1" ht="13.15" customHeight="1">
      <c r="B360" s="431"/>
      <c r="C360" s="481"/>
      <c r="D360" s="440"/>
      <c r="E360" s="438"/>
      <c r="F360" s="46" t="s">
        <v>64</v>
      </c>
      <c r="G360" s="67">
        <f>SUM(G344:G359)</f>
        <v>28386005</v>
      </c>
      <c r="H360" s="60">
        <f>IFERROR(G360/D344,"-")</f>
        <v>0.16081000391459499</v>
      </c>
      <c r="I360" s="71">
        <v>175</v>
      </c>
      <c r="J360" s="60">
        <f>IFERROR(I360/E344,"-")</f>
        <v>0.875</v>
      </c>
      <c r="K360" s="168">
        <f t="shared" si="63"/>
        <v>162205.74285714285</v>
      </c>
      <c r="M360" s="467"/>
      <c r="N360" s="468"/>
      <c r="O360" s="469"/>
      <c r="P360" s="469"/>
      <c r="Q360" s="46" t="s">
        <v>64</v>
      </c>
      <c r="R360" s="235">
        <v>25083813</v>
      </c>
      <c r="S360" s="259">
        <v>0.16125393936912108</v>
      </c>
      <c r="T360" s="235">
        <v>154</v>
      </c>
      <c r="U360" s="259">
        <v>0.86033519553072624</v>
      </c>
      <c r="V360" s="235">
        <v>162881.9025974026</v>
      </c>
    </row>
    <row r="361" spans="2:22" s="9" customFormat="1" ht="13.15" customHeight="1">
      <c r="B361" s="430">
        <v>22</v>
      </c>
      <c r="C361" s="479" t="s">
        <v>55</v>
      </c>
      <c r="D361" s="436">
        <v>153658150</v>
      </c>
      <c r="E361" s="436">
        <v>178</v>
      </c>
      <c r="F361" s="42" t="s">
        <v>96</v>
      </c>
      <c r="G361" s="69">
        <v>1916320</v>
      </c>
      <c r="H361" s="58">
        <f>IFERROR(G361/D361,"-")</f>
        <v>1.2471320265147016E-2</v>
      </c>
      <c r="I361" s="69">
        <v>58</v>
      </c>
      <c r="J361" s="58">
        <f>IFERROR(I361/E361,"-")</f>
        <v>0.3258426966292135</v>
      </c>
      <c r="K361" s="166">
        <f t="shared" si="63"/>
        <v>33040</v>
      </c>
      <c r="M361" s="467">
        <v>22</v>
      </c>
      <c r="N361" s="468" t="s">
        <v>55</v>
      </c>
      <c r="O361" s="469">
        <v>124881080</v>
      </c>
      <c r="P361" s="469">
        <v>186</v>
      </c>
      <c r="Q361" s="372" t="s">
        <v>96</v>
      </c>
      <c r="R361" s="235">
        <v>1925439</v>
      </c>
      <c r="S361" s="259">
        <v>1.5418180239953082E-2</v>
      </c>
      <c r="T361" s="235">
        <v>46</v>
      </c>
      <c r="U361" s="259">
        <v>0.24731182795698925</v>
      </c>
      <c r="V361" s="235">
        <v>41857.369565217392</v>
      </c>
    </row>
    <row r="362" spans="2:22" s="9" customFormat="1" ht="13.15" customHeight="1">
      <c r="B362" s="470"/>
      <c r="C362" s="480"/>
      <c r="D362" s="439"/>
      <c r="E362" s="437"/>
      <c r="F362" s="43" t="s">
        <v>97</v>
      </c>
      <c r="G362" s="70">
        <v>1893390</v>
      </c>
      <c r="H362" s="59">
        <f>IFERROR(G362/D361,"-")</f>
        <v>1.2322092905582945E-2</v>
      </c>
      <c r="I362" s="70">
        <v>62</v>
      </c>
      <c r="J362" s="59">
        <f>IFERROR(I362/E361,"-")</f>
        <v>0.34831460674157305</v>
      </c>
      <c r="K362" s="167">
        <f t="shared" si="63"/>
        <v>30538.548387096773</v>
      </c>
      <c r="M362" s="467"/>
      <c r="N362" s="468"/>
      <c r="O362" s="469"/>
      <c r="P362" s="469"/>
      <c r="Q362" s="372" t="s">
        <v>97</v>
      </c>
      <c r="R362" s="235">
        <v>1225267</v>
      </c>
      <c r="S362" s="259">
        <v>9.8114702403278384E-3</v>
      </c>
      <c r="T362" s="235">
        <v>49</v>
      </c>
      <c r="U362" s="259">
        <v>0.26344086021505375</v>
      </c>
      <c r="V362" s="235">
        <v>25005.448979591838</v>
      </c>
    </row>
    <row r="363" spans="2:22" s="9" customFormat="1" ht="13.15" customHeight="1">
      <c r="B363" s="470"/>
      <c r="C363" s="480"/>
      <c r="D363" s="439"/>
      <c r="E363" s="437"/>
      <c r="F363" s="44" t="s">
        <v>98</v>
      </c>
      <c r="G363" s="70">
        <v>1586120</v>
      </c>
      <c r="H363" s="59">
        <f>IFERROR(G363/D361,"-")</f>
        <v>1.0322394223801341E-2</v>
      </c>
      <c r="I363" s="70">
        <v>45</v>
      </c>
      <c r="J363" s="59">
        <f>IFERROR(I363/E361,"-")</f>
        <v>0.25280898876404495</v>
      </c>
      <c r="K363" s="167">
        <f t="shared" si="63"/>
        <v>35247.111111111109</v>
      </c>
      <c r="M363" s="467"/>
      <c r="N363" s="468"/>
      <c r="O363" s="469"/>
      <c r="P363" s="469"/>
      <c r="Q363" s="372" t="s">
        <v>98</v>
      </c>
      <c r="R363" s="235">
        <v>1643596</v>
      </c>
      <c r="S363" s="259">
        <v>1.3161289124021029E-2</v>
      </c>
      <c r="T363" s="235">
        <v>43</v>
      </c>
      <c r="U363" s="259">
        <v>0.23118279569892472</v>
      </c>
      <c r="V363" s="235">
        <v>38223.162790697672</v>
      </c>
    </row>
    <row r="364" spans="2:22" s="9" customFormat="1" ht="13.15" customHeight="1">
      <c r="B364" s="470"/>
      <c r="C364" s="480"/>
      <c r="D364" s="439"/>
      <c r="E364" s="437"/>
      <c r="F364" s="44" t="s">
        <v>99</v>
      </c>
      <c r="G364" s="70">
        <v>197286</v>
      </c>
      <c r="H364" s="59">
        <f>IFERROR(G364/D361,"-")</f>
        <v>1.2839279921045515E-3</v>
      </c>
      <c r="I364" s="70">
        <v>13</v>
      </c>
      <c r="J364" s="59">
        <f>IFERROR(I364/E361,"-")</f>
        <v>7.3033707865168537E-2</v>
      </c>
      <c r="K364" s="167">
        <f t="shared" si="63"/>
        <v>15175.846153846154</v>
      </c>
      <c r="M364" s="467"/>
      <c r="N364" s="468"/>
      <c r="O364" s="469"/>
      <c r="P364" s="469"/>
      <c r="Q364" s="372" t="s">
        <v>99</v>
      </c>
      <c r="R364" s="235">
        <v>78008</v>
      </c>
      <c r="S364" s="259">
        <v>6.2465827489640549E-4</v>
      </c>
      <c r="T364" s="235">
        <v>9</v>
      </c>
      <c r="U364" s="259">
        <v>4.8387096774193547E-2</v>
      </c>
      <c r="V364" s="235">
        <v>8667.5555555555547</v>
      </c>
    </row>
    <row r="365" spans="2:22" s="9" customFormat="1" ht="13.15" customHeight="1">
      <c r="B365" s="470"/>
      <c r="C365" s="480"/>
      <c r="D365" s="439"/>
      <c r="E365" s="437"/>
      <c r="F365" s="44" t="s">
        <v>100</v>
      </c>
      <c r="G365" s="70">
        <v>3708631</v>
      </c>
      <c r="H365" s="59">
        <f>IFERROR(G365/D361,"-")</f>
        <v>2.4135595801459277E-2</v>
      </c>
      <c r="I365" s="70">
        <v>82</v>
      </c>
      <c r="J365" s="59">
        <f>IFERROR(I365/E361,"-")</f>
        <v>0.4606741573033708</v>
      </c>
      <c r="K365" s="167">
        <f t="shared" si="63"/>
        <v>45227.207317073167</v>
      </c>
      <c r="M365" s="467"/>
      <c r="N365" s="468"/>
      <c r="O365" s="469"/>
      <c r="P365" s="469"/>
      <c r="Q365" s="372" t="s">
        <v>100</v>
      </c>
      <c r="R365" s="235">
        <v>4033380</v>
      </c>
      <c r="S365" s="259">
        <v>3.2297766803426109E-2</v>
      </c>
      <c r="T365" s="235">
        <v>70</v>
      </c>
      <c r="U365" s="259">
        <v>0.37634408602150538</v>
      </c>
      <c r="V365" s="235">
        <v>57619.714285714283</v>
      </c>
    </row>
    <row r="366" spans="2:22" s="9" customFormat="1" ht="13.15" customHeight="1">
      <c r="B366" s="470"/>
      <c r="C366" s="480"/>
      <c r="D366" s="439"/>
      <c r="E366" s="437"/>
      <c r="F366" s="44" t="s">
        <v>101</v>
      </c>
      <c r="G366" s="70">
        <v>3261982</v>
      </c>
      <c r="H366" s="59">
        <f>IFERROR(G366/D361,"-")</f>
        <v>2.1228825155060114E-2</v>
      </c>
      <c r="I366" s="70">
        <v>71</v>
      </c>
      <c r="J366" s="59">
        <f>IFERROR(I366/E361,"-")</f>
        <v>0.398876404494382</v>
      </c>
      <c r="K366" s="167">
        <f t="shared" si="63"/>
        <v>45943.408450704228</v>
      </c>
      <c r="M366" s="467"/>
      <c r="N366" s="468"/>
      <c r="O366" s="469"/>
      <c r="P366" s="469"/>
      <c r="Q366" s="372" t="s">
        <v>101</v>
      </c>
      <c r="R366" s="235">
        <v>4530465</v>
      </c>
      <c r="S366" s="259">
        <v>3.6278233660375137E-2</v>
      </c>
      <c r="T366" s="235">
        <v>64</v>
      </c>
      <c r="U366" s="259">
        <v>0.34408602150537637</v>
      </c>
      <c r="V366" s="235">
        <v>70788.515625</v>
      </c>
    </row>
    <row r="367" spans="2:22" s="9" customFormat="1" ht="13.15" customHeight="1">
      <c r="B367" s="470"/>
      <c r="C367" s="480"/>
      <c r="D367" s="439"/>
      <c r="E367" s="437"/>
      <c r="F367" s="44" t="s">
        <v>102</v>
      </c>
      <c r="G367" s="70">
        <v>3068229</v>
      </c>
      <c r="H367" s="59">
        <f>IFERROR(G367/D361,"-")</f>
        <v>1.9967889760484556E-2</v>
      </c>
      <c r="I367" s="70">
        <v>24</v>
      </c>
      <c r="J367" s="59">
        <f>IFERROR(I367/E361,"-")</f>
        <v>0.1348314606741573</v>
      </c>
      <c r="K367" s="167">
        <f t="shared" si="63"/>
        <v>127842.875</v>
      </c>
      <c r="M367" s="467"/>
      <c r="N367" s="468"/>
      <c r="O367" s="469"/>
      <c r="P367" s="469"/>
      <c r="Q367" s="372" t="s">
        <v>102</v>
      </c>
      <c r="R367" s="235">
        <v>6456682</v>
      </c>
      <c r="S367" s="259">
        <v>5.1702643827231477E-2</v>
      </c>
      <c r="T367" s="235">
        <v>21</v>
      </c>
      <c r="U367" s="259">
        <v>0.11290322580645161</v>
      </c>
      <c r="V367" s="235">
        <v>307461.04761904763</v>
      </c>
    </row>
    <row r="368" spans="2:22" s="9" customFormat="1" ht="13.15" customHeight="1">
      <c r="B368" s="470"/>
      <c r="C368" s="480"/>
      <c r="D368" s="439"/>
      <c r="E368" s="437"/>
      <c r="F368" s="44" t="s">
        <v>112</v>
      </c>
      <c r="G368" s="70">
        <v>0</v>
      </c>
      <c r="H368" s="59">
        <f>IFERROR(G368/D361,"-")</f>
        <v>0</v>
      </c>
      <c r="I368" s="70">
        <v>0</v>
      </c>
      <c r="J368" s="59">
        <f>IFERROR(I368/E361,"-")</f>
        <v>0</v>
      </c>
      <c r="K368" s="167" t="str">
        <f t="shared" si="63"/>
        <v>-</v>
      </c>
      <c r="M368" s="467"/>
      <c r="N368" s="468"/>
      <c r="O368" s="469"/>
      <c r="P368" s="469"/>
      <c r="Q368" s="372" t="s">
        <v>112</v>
      </c>
      <c r="R368" s="235">
        <v>0</v>
      </c>
      <c r="S368" s="259">
        <v>0</v>
      </c>
      <c r="T368" s="235">
        <v>0</v>
      </c>
      <c r="U368" s="259">
        <v>0</v>
      </c>
      <c r="V368" s="235" t="s">
        <v>418</v>
      </c>
    </row>
    <row r="369" spans="2:22" s="9" customFormat="1" ht="13.15" customHeight="1">
      <c r="B369" s="470"/>
      <c r="C369" s="480"/>
      <c r="D369" s="439"/>
      <c r="E369" s="437"/>
      <c r="F369" s="44" t="s">
        <v>103</v>
      </c>
      <c r="G369" s="70">
        <v>3530</v>
      </c>
      <c r="H369" s="59">
        <f>IFERROR(G369/D361,"-")</f>
        <v>2.2973073670352013E-5</v>
      </c>
      <c r="I369" s="70">
        <v>1</v>
      </c>
      <c r="J369" s="59">
        <f>IFERROR(I369/E361,"-")</f>
        <v>5.6179775280898875E-3</v>
      </c>
      <c r="K369" s="167">
        <f t="shared" si="63"/>
        <v>3530</v>
      </c>
      <c r="M369" s="467"/>
      <c r="N369" s="468"/>
      <c r="O369" s="469"/>
      <c r="P369" s="469"/>
      <c r="Q369" s="372" t="s">
        <v>103</v>
      </c>
      <c r="R369" s="235">
        <v>14551</v>
      </c>
      <c r="S369" s="259">
        <v>1.1651885137444359E-4</v>
      </c>
      <c r="T369" s="235">
        <v>1</v>
      </c>
      <c r="U369" s="259">
        <v>5.3763440860215058E-3</v>
      </c>
      <c r="V369" s="235">
        <v>14551</v>
      </c>
    </row>
    <row r="370" spans="2:22" s="9" customFormat="1" ht="13.15" customHeight="1">
      <c r="B370" s="470"/>
      <c r="C370" s="480"/>
      <c r="D370" s="439"/>
      <c r="E370" s="437"/>
      <c r="F370" s="44" t="s">
        <v>104</v>
      </c>
      <c r="G370" s="70">
        <v>519480</v>
      </c>
      <c r="H370" s="59">
        <f>IFERROR(G370/D361,"-")</f>
        <v>3.380751362683984E-3</v>
      </c>
      <c r="I370" s="70">
        <v>17</v>
      </c>
      <c r="J370" s="59">
        <f>IFERROR(I370/E361,"-")</f>
        <v>9.5505617977528087E-2</v>
      </c>
      <c r="K370" s="167">
        <f t="shared" si="63"/>
        <v>30557.647058823528</v>
      </c>
      <c r="M370" s="467"/>
      <c r="N370" s="468"/>
      <c r="O370" s="469"/>
      <c r="P370" s="469"/>
      <c r="Q370" s="372" t="s">
        <v>104</v>
      </c>
      <c r="R370" s="235">
        <v>106668</v>
      </c>
      <c r="S370" s="259">
        <v>8.541566104329014E-4</v>
      </c>
      <c r="T370" s="235">
        <v>8</v>
      </c>
      <c r="U370" s="259">
        <v>4.3010752688172046E-2</v>
      </c>
      <c r="V370" s="235">
        <v>13333.5</v>
      </c>
    </row>
    <row r="371" spans="2:22" s="9" customFormat="1" ht="13.15" customHeight="1">
      <c r="B371" s="470"/>
      <c r="C371" s="480"/>
      <c r="D371" s="439"/>
      <c r="E371" s="437"/>
      <c r="F371" s="44" t="s">
        <v>105</v>
      </c>
      <c r="G371" s="70">
        <v>205494</v>
      </c>
      <c r="H371" s="59">
        <f>IFERROR(G371/D361,"-")</f>
        <v>1.3373452693527807E-3</v>
      </c>
      <c r="I371" s="70">
        <v>3</v>
      </c>
      <c r="J371" s="59">
        <f>IFERROR(I371/E361,"-")</f>
        <v>1.6853932584269662E-2</v>
      </c>
      <c r="K371" s="167">
        <f t="shared" si="63"/>
        <v>68498</v>
      </c>
      <c r="M371" s="467"/>
      <c r="N371" s="468"/>
      <c r="O371" s="469"/>
      <c r="P371" s="469"/>
      <c r="Q371" s="372" t="s">
        <v>105</v>
      </c>
      <c r="R371" s="235">
        <v>11914</v>
      </c>
      <c r="S371" s="259">
        <v>9.540276237201024E-5</v>
      </c>
      <c r="T371" s="235">
        <v>2</v>
      </c>
      <c r="U371" s="259">
        <v>1.0752688172043012E-2</v>
      </c>
      <c r="V371" s="235">
        <v>5957</v>
      </c>
    </row>
    <row r="372" spans="2:22" s="9" customFormat="1" ht="13.15" customHeight="1">
      <c r="B372" s="470"/>
      <c r="C372" s="480"/>
      <c r="D372" s="439"/>
      <c r="E372" s="437"/>
      <c r="F372" s="44" t="s">
        <v>106</v>
      </c>
      <c r="G372" s="70">
        <v>45328</v>
      </c>
      <c r="H372" s="59">
        <f>IFERROR(G372/D361,"-")</f>
        <v>2.9499248819538695E-4</v>
      </c>
      <c r="I372" s="70">
        <v>3</v>
      </c>
      <c r="J372" s="59">
        <f>IFERROR(I372/E361,"-")</f>
        <v>1.6853932584269662E-2</v>
      </c>
      <c r="K372" s="167">
        <f t="shared" si="63"/>
        <v>15109.333333333334</v>
      </c>
      <c r="M372" s="467"/>
      <c r="N372" s="468"/>
      <c r="O372" s="469"/>
      <c r="P372" s="469"/>
      <c r="Q372" s="372" t="s">
        <v>106</v>
      </c>
      <c r="R372" s="235">
        <v>6850</v>
      </c>
      <c r="S372" s="259">
        <v>5.4852184173935715E-5</v>
      </c>
      <c r="T372" s="235">
        <v>1</v>
      </c>
      <c r="U372" s="259">
        <v>5.3763440860215058E-3</v>
      </c>
      <c r="V372" s="235">
        <v>6850</v>
      </c>
    </row>
    <row r="373" spans="2:22" s="9" customFormat="1" ht="13.15" customHeight="1">
      <c r="B373" s="470"/>
      <c r="C373" s="480"/>
      <c r="D373" s="439"/>
      <c r="E373" s="437"/>
      <c r="F373" s="44" t="s">
        <v>107</v>
      </c>
      <c r="G373" s="70">
        <v>1346961</v>
      </c>
      <c r="H373" s="59">
        <f>IFERROR(G373/D361,"-")</f>
        <v>8.7659587207056695E-3</v>
      </c>
      <c r="I373" s="70">
        <v>31</v>
      </c>
      <c r="J373" s="59">
        <f>IFERROR(I373/E361,"-")</f>
        <v>0.17415730337078653</v>
      </c>
      <c r="K373" s="167">
        <f t="shared" si="63"/>
        <v>43450.354838709674</v>
      </c>
      <c r="M373" s="467"/>
      <c r="N373" s="468"/>
      <c r="O373" s="469"/>
      <c r="P373" s="469"/>
      <c r="Q373" s="372" t="s">
        <v>107</v>
      </c>
      <c r="R373" s="235">
        <v>1964539</v>
      </c>
      <c r="S373" s="259">
        <v>1.5731278108741531E-2</v>
      </c>
      <c r="T373" s="235">
        <v>22</v>
      </c>
      <c r="U373" s="259">
        <v>0.11827956989247312</v>
      </c>
      <c r="V373" s="235">
        <v>89297.227272727279</v>
      </c>
    </row>
    <row r="374" spans="2:22" s="9" customFormat="1" ht="13.15" customHeight="1">
      <c r="B374" s="470"/>
      <c r="C374" s="480"/>
      <c r="D374" s="439"/>
      <c r="E374" s="437"/>
      <c r="F374" s="44" t="s">
        <v>108</v>
      </c>
      <c r="G374" s="70">
        <v>2506432</v>
      </c>
      <c r="H374" s="59">
        <f>IFERROR(G374/D361,"-")</f>
        <v>1.6311741355730235E-2</v>
      </c>
      <c r="I374" s="70">
        <v>34</v>
      </c>
      <c r="J374" s="59">
        <f>IFERROR(I374/E361,"-")</f>
        <v>0.19101123595505617</v>
      </c>
      <c r="K374" s="167">
        <f t="shared" si="63"/>
        <v>73718.588235294112</v>
      </c>
      <c r="M374" s="467"/>
      <c r="N374" s="468"/>
      <c r="O374" s="469"/>
      <c r="P374" s="469"/>
      <c r="Q374" s="372" t="s">
        <v>108</v>
      </c>
      <c r="R374" s="235">
        <v>1513255</v>
      </c>
      <c r="S374" s="259">
        <v>1.2117568169653882E-2</v>
      </c>
      <c r="T374" s="235">
        <v>27</v>
      </c>
      <c r="U374" s="259">
        <v>0.14516129032258066</v>
      </c>
      <c r="V374" s="235">
        <v>56046.481481481482</v>
      </c>
    </row>
    <row r="375" spans="2:22" s="9" customFormat="1" ht="13.15" customHeight="1">
      <c r="B375" s="470"/>
      <c r="C375" s="480"/>
      <c r="D375" s="439"/>
      <c r="E375" s="437"/>
      <c r="F375" s="44" t="s">
        <v>109</v>
      </c>
      <c r="G375" s="70">
        <v>878105</v>
      </c>
      <c r="H375" s="59">
        <f>IFERROR(G375/D361,"-")</f>
        <v>5.7146659646754826E-3</v>
      </c>
      <c r="I375" s="70">
        <v>12</v>
      </c>
      <c r="J375" s="59">
        <f>IFERROR(I375/E361,"-")</f>
        <v>6.741573033707865E-2</v>
      </c>
      <c r="K375" s="167">
        <f t="shared" si="63"/>
        <v>73175.416666666672</v>
      </c>
      <c r="M375" s="467"/>
      <c r="N375" s="468"/>
      <c r="O375" s="469"/>
      <c r="P375" s="469"/>
      <c r="Q375" s="372" t="s">
        <v>109</v>
      </c>
      <c r="R375" s="235">
        <v>321006</v>
      </c>
      <c r="S375" s="259">
        <v>2.5704934646625412E-3</v>
      </c>
      <c r="T375" s="235">
        <v>11</v>
      </c>
      <c r="U375" s="259">
        <v>5.9139784946236562E-2</v>
      </c>
      <c r="V375" s="235">
        <v>29182.363636363636</v>
      </c>
    </row>
    <row r="376" spans="2:22" s="9" customFormat="1" ht="13.15" customHeight="1">
      <c r="B376" s="470"/>
      <c r="C376" s="480"/>
      <c r="D376" s="439"/>
      <c r="E376" s="437"/>
      <c r="F376" s="45" t="s">
        <v>110</v>
      </c>
      <c r="G376" s="71">
        <v>346418</v>
      </c>
      <c r="H376" s="60">
        <f>IFERROR(G376/D361,"-")</f>
        <v>2.2544720211716725E-3</v>
      </c>
      <c r="I376" s="71">
        <v>21</v>
      </c>
      <c r="J376" s="60">
        <f>IFERROR(I376/E361,"-")</f>
        <v>0.11797752808988764</v>
      </c>
      <c r="K376" s="168">
        <f t="shared" si="63"/>
        <v>16496.095238095237</v>
      </c>
      <c r="M376" s="467"/>
      <c r="N376" s="468"/>
      <c r="O376" s="469"/>
      <c r="P376" s="469"/>
      <c r="Q376" s="372" t="s">
        <v>110</v>
      </c>
      <c r="R376" s="235">
        <v>140823</v>
      </c>
      <c r="S376" s="259">
        <v>1.1276568075804599E-3</v>
      </c>
      <c r="T376" s="235">
        <v>20</v>
      </c>
      <c r="U376" s="259">
        <v>0.10752688172043011</v>
      </c>
      <c r="V376" s="235">
        <v>7041.15</v>
      </c>
    </row>
    <row r="377" spans="2:22" s="9" customFormat="1" ht="13.15" customHeight="1">
      <c r="B377" s="431"/>
      <c r="C377" s="481"/>
      <c r="D377" s="440"/>
      <c r="E377" s="438"/>
      <c r="F377" s="46" t="s">
        <v>64</v>
      </c>
      <c r="G377" s="67">
        <f>SUM(G361:G376)</f>
        <v>21483706</v>
      </c>
      <c r="H377" s="60">
        <f>IFERROR(G377/D361,"-")</f>
        <v>0.13981494635982536</v>
      </c>
      <c r="I377" s="71">
        <v>154</v>
      </c>
      <c r="J377" s="60">
        <f>IFERROR(I377/E361,"-")</f>
        <v>0.8651685393258427</v>
      </c>
      <c r="K377" s="168">
        <f t="shared" si="63"/>
        <v>139504.58441558442</v>
      </c>
      <c r="M377" s="467"/>
      <c r="N377" s="468"/>
      <c r="O377" s="469"/>
      <c r="P377" s="469"/>
      <c r="Q377" s="46" t="s">
        <v>64</v>
      </c>
      <c r="R377" s="235">
        <v>23972443</v>
      </c>
      <c r="S377" s="259">
        <v>0.19196216912922279</v>
      </c>
      <c r="T377" s="235">
        <v>143</v>
      </c>
      <c r="U377" s="259">
        <v>0.76881720430107525</v>
      </c>
      <c r="V377" s="235">
        <v>167639.46153846153</v>
      </c>
    </row>
    <row r="378" spans="2:22" s="9" customFormat="1" ht="13.15" customHeight="1">
      <c r="B378" s="430">
        <v>23</v>
      </c>
      <c r="C378" s="479" t="s">
        <v>91</v>
      </c>
      <c r="D378" s="436">
        <v>254483180</v>
      </c>
      <c r="E378" s="436">
        <v>270</v>
      </c>
      <c r="F378" s="42" t="s">
        <v>96</v>
      </c>
      <c r="G378" s="69">
        <v>1477145</v>
      </c>
      <c r="H378" s="58">
        <f>IFERROR(G378/D378,"-")</f>
        <v>5.8044897112650038E-3</v>
      </c>
      <c r="I378" s="69">
        <v>77</v>
      </c>
      <c r="J378" s="58">
        <f>IFERROR(I378/E378,"-")</f>
        <v>0.28518518518518521</v>
      </c>
      <c r="K378" s="166">
        <f t="shared" si="63"/>
        <v>19183.7012987013</v>
      </c>
      <c r="M378" s="467">
        <v>23</v>
      </c>
      <c r="N378" s="468" t="s">
        <v>91</v>
      </c>
      <c r="O378" s="469">
        <v>265333710</v>
      </c>
      <c r="P378" s="469">
        <v>297</v>
      </c>
      <c r="Q378" s="372" t="s">
        <v>96</v>
      </c>
      <c r="R378" s="235">
        <v>1739021</v>
      </c>
      <c r="S378" s="259">
        <v>6.5540899420582482E-3</v>
      </c>
      <c r="T378" s="235">
        <v>70</v>
      </c>
      <c r="U378" s="259">
        <v>0.2356902356902357</v>
      </c>
      <c r="V378" s="235">
        <v>24843.157142857144</v>
      </c>
    </row>
    <row r="379" spans="2:22" s="9" customFormat="1" ht="13.15" customHeight="1">
      <c r="B379" s="470"/>
      <c r="C379" s="480"/>
      <c r="D379" s="439"/>
      <c r="E379" s="437"/>
      <c r="F379" s="43" t="s">
        <v>97</v>
      </c>
      <c r="G379" s="70">
        <v>7607394</v>
      </c>
      <c r="H379" s="59">
        <f>IFERROR(G379/D378,"-")</f>
        <v>2.9893504160078476E-2</v>
      </c>
      <c r="I379" s="70">
        <v>93</v>
      </c>
      <c r="J379" s="59">
        <f>IFERROR(I379/E378,"-")</f>
        <v>0.34444444444444444</v>
      </c>
      <c r="K379" s="167">
        <f t="shared" si="63"/>
        <v>81799.93548387097</v>
      </c>
      <c r="M379" s="467"/>
      <c r="N379" s="468"/>
      <c r="O379" s="469"/>
      <c r="P379" s="469"/>
      <c r="Q379" s="372" t="s">
        <v>97</v>
      </c>
      <c r="R379" s="235">
        <v>5798886</v>
      </c>
      <c r="S379" s="259">
        <v>2.1855066964540617E-2</v>
      </c>
      <c r="T379" s="235">
        <v>101</v>
      </c>
      <c r="U379" s="259">
        <v>0.34006734006734007</v>
      </c>
      <c r="V379" s="235">
        <v>57414.712871287127</v>
      </c>
    </row>
    <row r="380" spans="2:22" s="9" customFormat="1" ht="13.15" customHeight="1">
      <c r="B380" s="470"/>
      <c r="C380" s="480"/>
      <c r="D380" s="439"/>
      <c r="E380" s="437"/>
      <c r="F380" s="44" t="s">
        <v>98</v>
      </c>
      <c r="G380" s="70">
        <v>5864308</v>
      </c>
      <c r="H380" s="59">
        <f>IFERROR(G380/D378,"-")</f>
        <v>2.3043990569435669E-2</v>
      </c>
      <c r="I380" s="70">
        <v>95</v>
      </c>
      <c r="J380" s="59">
        <f>IFERROR(I380/E378,"-")</f>
        <v>0.35185185185185186</v>
      </c>
      <c r="K380" s="167">
        <f t="shared" si="63"/>
        <v>61729.557894736841</v>
      </c>
      <c r="M380" s="467"/>
      <c r="N380" s="468"/>
      <c r="O380" s="469"/>
      <c r="P380" s="469"/>
      <c r="Q380" s="372" t="s">
        <v>98</v>
      </c>
      <c r="R380" s="235">
        <v>5440548</v>
      </c>
      <c r="S380" s="259">
        <v>2.0504548781231001E-2</v>
      </c>
      <c r="T380" s="235">
        <v>101</v>
      </c>
      <c r="U380" s="259">
        <v>0.34006734006734007</v>
      </c>
      <c r="V380" s="235">
        <v>53866.811881188121</v>
      </c>
    </row>
    <row r="381" spans="2:22" s="9" customFormat="1" ht="13.15" customHeight="1">
      <c r="B381" s="470"/>
      <c r="C381" s="480"/>
      <c r="D381" s="439"/>
      <c r="E381" s="437"/>
      <c r="F381" s="44" t="s">
        <v>99</v>
      </c>
      <c r="G381" s="70">
        <v>119761</v>
      </c>
      <c r="H381" s="59">
        <f>IFERROR(G381/D378,"-")</f>
        <v>4.706047763156685E-4</v>
      </c>
      <c r="I381" s="70">
        <v>14</v>
      </c>
      <c r="J381" s="59">
        <f>IFERROR(I381/E378,"-")</f>
        <v>5.185185185185185E-2</v>
      </c>
      <c r="K381" s="167">
        <f t="shared" si="63"/>
        <v>8554.3571428571431</v>
      </c>
      <c r="M381" s="467"/>
      <c r="N381" s="468"/>
      <c r="O381" s="469"/>
      <c r="P381" s="469"/>
      <c r="Q381" s="372" t="s">
        <v>99</v>
      </c>
      <c r="R381" s="235">
        <v>2160089</v>
      </c>
      <c r="S381" s="259">
        <v>8.1410273877375022E-3</v>
      </c>
      <c r="T381" s="235">
        <v>24</v>
      </c>
      <c r="U381" s="259">
        <v>8.0808080808080815E-2</v>
      </c>
      <c r="V381" s="235">
        <v>90003.708333333328</v>
      </c>
    </row>
    <row r="382" spans="2:22" s="9" customFormat="1" ht="13.15" customHeight="1">
      <c r="B382" s="470"/>
      <c r="C382" s="480"/>
      <c r="D382" s="439"/>
      <c r="E382" s="437"/>
      <c r="F382" s="44" t="s">
        <v>100</v>
      </c>
      <c r="G382" s="70">
        <v>6797877</v>
      </c>
      <c r="H382" s="59">
        <f>IFERROR(G382/D378,"-")</f>
        <v>2.6712480565513209E-2</v>
      </c>
      <c r="I382" s="70">
        <v>112</v>
      </c>
      <c r="J382" s="59">
        <f>IFERROR(I382/E378,"-")</f>
        <v>0.4148148148148148</v>
      </c>
      <c r="K382" s="167">
        <f t="shared" si="63"/>
        <v>60695.330357142855</v>
      </c>
      <c r="M382" s="467"/>
      <c r="N382" s="468"/>
      <c r="O382" s="469"/>
      <c r="P382" s="469"/>
      <c r="Q382" s="372" t="s">
        <v>100</v>
      </c>
      <c r="R382" s="235">
        <v>9849999</v>
      </c>
      <c r="S382" s="259">
        <v>3.7123059109225136E-2</v>
      </c>
      <c r="T382" s="235">
        <v>132</v>
      </c>
      <c r="U382" s="259">
        <v>0.44444444444444442</v>
      </c>
      <c r="V382" s="235">
        <v>74621.204545454544</v>
      </c>
    </row>
    <row r="383" spans="2:22" s="9" customFormat="1" ht="13.15" customHeight="1">
      <c r="B383" s="470"/>
      <c r="C383" s="480"/>
      <c r="D383" s="439"/>
      <c r="E383" s="437"/>
      <c r="F383" s="44" t="s">
        <v>101</v>
      </c>
      <c r="G383" s="70">
        <v>9288427</v>
      </c>
      <c r="H383" s="59">
        <f>IFERROR(G383/D378,"-")</f>
        <v>3.6499178452579849E-2</v>
      </c>
      <c r="I383" s="70">
        <v>140</v>
      </c>
      <c r="J383" s="59">
        <f>IFERROR(I383/E378,"-")</f>
        <v>0.51851851851851849</v>
      </c>
      <c r="K383" s="167">
        <f t="shared" si="63"/>
        <v>66345.907142857148</v>
      </c>
      <c r="M383" s="467"/>
      <c r="N383" s="468"/>
      <c r="O383" s="469"/>
      <c r="P383" s="469"/>
      <c r="Q383" s="372" t="s">
        <v>101</v>
      </c>
      <c r="R383" s="235">
        <v>12868948</v>
      </c>
      <c r="S383" s="259">
        <v>4.8500991449597568E-2</v>
      </c>
      <c r="T383" s="235">
        <v>162</v>
      </c>
      <c r="U383" s="259">
        <v>0.54545454545454541</v>
      </c>
      <c r="V383" s="235">
        <v>79437.950617283946</v>
      </c>
    </row>
    <row r="384" spans="2:22" s="9" customFormat="1" ht="13.15" customHeight="1">
      <c r="B384" s="470"/>
      <c r="C384" s="480"/>
      <c r="D384" s="439"/>
      <c r="E384" s="437"/>
      <c r="F384" s="44" t="s">
        <v>102</v>
      </c>
      <c r="G384" s="70">
        <v>6160897</v>
      </c>
      <c r="H384" s="59">
        <f>IFERROR(G384/D378,"-")</f>
        <v>2.4209446769723642E-2</v>
      </c>
      <c r="I384" s="70">
        <v>39</v>
      </c>
      <c r="J384" s="59">
        <f>IFERROR(I384/E378,"-")</f>
        <v>0.14444444444444443</v>
      </c>
      <c r="K384" s="167">
        <f t="shared" si="63"/>
        <v>157971.71794871794</v>
      </c>
      <c r="M384" s="467"/>
      <c r="N384" s="468"/>
      <c r="O384" s="469"/>
      <c r="P384" s="469"/>
      <c r="Q384" s="372" t="s">
        <v>102</v>
      </c>
      <c r="R384" s="235">
        <v>9097134</v>
      </c>
      <c r="S384" s="259">
        <v>3.4285632232708009E-2</v>
      </c>
      <c r="T384" s="235">
        <v>47</v>
      </c>
      <c r="U384" s="259">
        <v>0.15824915824915825</v>
      </c>
      <c r="V384" s="235">
        <v>193556.04255319148</v>
      </c>
    </row>
    <row r="385" spans="2:22" s="9" customFormat="1" ht="13.15" customHeight="1">
      <c r="B385" s="470"/>
      <c r="C385" s="480"/>
      <c r="D385" s="439"/>
      <c r="E385" s="437"/>
      <c r="F385" s="44" t="s">
        <v>112</v>
      </c>
      <c r="G385" s="70">
        <v>0</v>
      </c>
      <c r="H385" s="59">
        <f>IFERROR(G385/D378,"-")</f>
        <v>0</v>
      </c>
      <c r="I385" s="70">
        <v>0</v>
      </c>
      <c r="J385" s="59">
        <f>IFERROR(I385/E378,"-")</f>
        <v>0</v>
      </c>
      <c r="K385" s="167" t="str">
        <f t="shared" si="63"/>
        <v>-</v>
      </c>
      <c r="M385" s="467"/>
      <c r="N385" s="468"/>
      <c r="O385" s="469"/>
      <c r="P385" s="469"/>
      <c r="Q385" s="372" t="s">
        <v>112</v>
      </c>
      <c r="R385" s="235">
        <v>0</v>
      </c>
      <c r="S385" s="259">
        <v>0</v>
      </c>
      <c r="T385" s="235">
        <v>0</v>
      </c>
      <c r="U385" s="259">
        <v>0</v>
      </c>
      <c r="V385" s="235" t="s">
        <v>418</v>
      </c>
    </row>
    <row r="386" spans="2:22" s="9" customFormat="1" ht="13.15" customHeight="1">
      <c r="B386" s="470"/>
      <c r="C386" s="480"/>
      <c r="D386" s="439"/>
      <c r="E386" s="437"/>
      <c r="F386" s="44" t="s">
        <v>103</v>
      </c>
      <c r="G386" s="70">
        <v>12588</v>
      </c>
      <c r="H386" s="59">
        <f>IFERROR(G386/D378,"-")</f>
        <v>4.946495874501411E-5</v>
      </c>
      <c r="I386" s="70">
        <v>2</v>
      </c>
      <c r="J386" s="59">
        <f>IFERROR(I386/E378,"-")</f>
        <v>7.4074074074074077E-3</v>
      </c>
      <c r="K386" s="167">
        <f t="shared" si="63"/>
        <v>6294</v>
      </c>
      <c r="M386" s="467"/>
      <c r="N386" s="468"/>
      <c r="O386" s="469"/>
      <c r="P386" s="469"/>
      <c r="Q386" s="372" t="s">
        <v>103</v>
      </c>
      <c r="R386" s="235">
        <v>84940</v>
      </c>
      <c r="S386" s="259">
        <v>3.2012517369165041E-4</v>
      </c>
      <c r="T386" s="235">
        <v>3</v>
      </c>
      <c r="U386" s="259">
        <v>1.0101010101010102E-2</v>
      </c>
      <c r="V386" s="235">
        <v>28313.333333333332</v>
      </c>
    </row>
    <row r="387" spans="2:22" s="9" customFormat="1" ht="13.15" customHeight="1">
      <c r="B387" s="470"/>
      <c r="C387" s="480"/>
      <c r="D387" s="439"/>
      <c r="E387" s="437"/>
      <c r="F387" s="44" t="s">
        <v>104</v>
      </c>
      <c r="G387" s="70">
        <v>363552</v>
      </c>
      <c r="H387" s="59">
        <f>IFERROR(G387/D378,"-")</f>
        <v>1.4285895044222569E-3</v>
      </c>
      <c r="I387" s="70">
        <v>19</v>
      </c>
      <c r="J387" s="59">
        <f>IFERROR(I387/E378,"-")</f>
        <v>7.0370370370370375E-2</v>
      </c>
      <c r="K387" s="167">
        <f t="shared" si="63"/>
        <v>19134.315789473683</v>
      </c>
      <c r="M387" s="467"/>
      <c r="N387" s="468"/>
      <c r="O387" s="469"/>
      <c r="P387" s="469"/>
      <c r="Q387" s="372" t="s">
        <v>104</v>
      </c>
      <c r="R387" s="235">
        <v>138272</v>
      </c>
      <c r="S387" s="259">
        <v>5.2112488835285946E-4</v>
      </c>
      <c r="T387" s="235">
        <v>12</v>
      </c>
      <c r="U387" s="259">
        <v>4.0404040404040407E-2</v>
      </c>
      <c r="V387" s="235">
        <v>11522.666666666666</v>
      </c>
    </row>
    <row r="388" spans="2:22" s="9" customFormat="1" ht="13.15" customHeight="1">
      <c r="B388" s="470"/>
      <c r="C388" s="480"/>
      <c r="D388" s="439"/>
      <c r="E388" s="437"/>
      <c r="F388" s="44" t="s">
        <v>105</v>
      </c>
      <c r="G388" s="70">
        <v>44183</v>
      </c>
      <c r="H388" s="59">
        <f>IFERROR(G388/D378,"-")</f>
        <v>1.7361854720614542E-4</v>
      </c>
      <c r="I388" s="70">
        <v>4</v>
      </c>
      <c r="J388" s="59">
        <f>IFERROR(I388/E378,"-")</f>
        <v>1.4814814814814815E-2</v>
      </c>
      <c r="K388" s="167">
        <f t="shared" si="63"/>
        <v>11045.75</v>
      </c>
      <c r="M388" s="467"/>
      <c r="N388" s="468"/>
      <c r="O388" s="469"/>
      <c r="P388" s="469"/>
      <c r="Q388" s="372" t="s">
        <v>105</v>
      </c>
      <c r="R388" s="235">
        <v>11440</v>
      </c>
      <c r="S388" s="259">
        <v>4.3115516682746416E-5</v>
      </c>
      <c r="T388" s="235">
        <v>1</v>
      </c>
      <c r="U388" s="259">
        <v>3.3670033670033669E-3</v>
      </c>
      <c r="V388" s="235">
        <v>11440</v>
      </c>
    </row>
    <row r="389" spans="2:22" s="9" customFormat="1" ht="13.15" customHeight="1">
      <c r="B389" s="470"/>
      <c r="C389" s="480"/>
      <c r="D389" s="439"/>
      <c r="E389" s="437"/>
      <c r="F389" s="44" t="s">
        <v>106</v>
      </c>
      <c r="G389" s="70">
        <v>559208</v>
      </c>
      <c r="H389" s="59">
        <f>IFERROR(G389/D378,"-")</f>
        <v>2.1974261717414879E-3</v>
      </c>
      <c r="I389" s="70">
        <v>5</v>
      </c>
      <c r="J389" s="59">
        <f>IFERROR(I389/E378,"-")</f>
        <v>1.8518518518518517E-2</v>
      </c>
      <c r="K389" s="167">
        <f t="shared" ref="K389:K452" si="64">IFERROR(G389/I389,"-")</f>
        <v>111841.60000000001</v>
      </c>
      <c r="M389" s="467"/>
      <c r="N389" s="468"/>
      <c r="O389" s="469"/>
      <c r="P389" s="469"/>
      <c r="Q389" s="372" t="s">
        <v>106</v>
      </c>
      <c r="R389" s="235">
        <v>3301</v>
      </c>
      <c r="S389" s="259">
        <v>1.2440937112740029E-5</v>
      </c>
      <c r="T389" s="235">
        <v>1</v>
      </c>
      <c r="U389" s="259">
        <v>3.3670033670033669E-3</v>
      </c>
      <c r="V389" s="235">
        <v>3301</v>
      </c>
    </row>
    <row r="390" spans="2:22" s="9" customFormat="1" ht="13.15" customHeight="1">
      <c r="B390" s="470"/>
      <c r="C390" s="480"/>
      <c r="D390" s="439"/>
      <c r="E390" s="437"/>
      <c r="F390" s="44" t="s">
        <v>107</v>
      </c>
      <c r="G390" s="70">
        <v>1311249</v>
      </c>
      <c r="H390" s="59">
        <f>IFERROR(G390/D378,"-")</f>
        <v>5.1525959397395148E-3</v>
      </c>
      <c r="I390" s="70">
        <v>37</v>
      </c>
      <c r="J390" s="59">
        <f>IFERROR(I390/E378,"-")</f>
        <v>0.13703703703703704</v>
      </c>
      <c r="K390" s="167">
        <f t="shared" si="64"/>
        <v>35439.16216216216</v>
      </c>
      <c r="M390" s="467"/>
      <c r="N390" s="468"/>
      <c r="O390" s="469"/>
      <c r="P390" s="469"/>
      <c r="Q390" s="372" t="s">
        <v>107</v>
      </c>
      <c r="R390" s="235">
        <v>2248447</v>
      </c>
      <c r="S390" s="259">
        <v>8.474034452689785E-3</v>
      </c>
      <c r="T390" s="235">
        <v>51</v>
      </c>
      <c r="U390" s="259">
        <v>0.17171717171717171</v>
      </c>
      <c r="V390" s="235">
        <v>44087.196078431371</v>
      </c>
    </row>
    <row r="391" spans="2:22" s="9" customFormat="1" ht="13.15" customHeight="1">
      <c r="B391" s="470"/>
      <c r="C391" s="480"/>
      <c r="D391" s="439"/>
      <c r="E391" s="437"/>
      <c r="F391" s="44" t="s">
        <v>108</v>
      </c>
      <c r="G391" s="70">
        <v>4265047</v>
      </c>
      <c r="H391" s="59">
        <f>IFERROR(G391/D378,"-")</f>
        <v>1.6759642032137447E-2</v>
      </c>
      <c r="I391" s="70">
        <v>38</v>
      </c>
      <c r="J391" s="59">
        <f>IFERROR(I391/E378,"-")</f>
        <v>0.14074074074074075</v>
      </c>
      <c r="K391" s="167">
        <f t="shared" si="64"/>
        <v>112238.07894736843</v>
      </c>
      <c r="M391" s="467"/>
      <c r="N391" s="468"/>
      <c r="O391" s="469"/>
      <c r="P391" s="469"/>
      <c r="Q391" s="372" t="s">
        <v>108</v>
      </c>
      <c r="R391" s="235">
        <v>3492762</v>
      </c>
      <c r="S391" s="259">
        <v>1.3163657192295694E-2</v>
      </c>
      <c r="T391" s="235">
        <v>41</v>
      </c>
      <c r="U391" s="259">
        <v>0.13804713804713806</v>
      </c>
      <c r="V391" s="235">
        <v>85189.317073170736</v>
      </c>
    </row>
    <row r="392" spans="2:22" s="9" customFormat="1" ht="13.15" customHeight="1">
      <c r="B392" s="470"/>
      <c r="C392" s="480"/>
      <c r="D392" s="439"/>
      <c r="E392" s="437"/>
      <c r="F392" s="44" t="s">
        <v>109</v>
      </c>
      <c r="G392" s="70">
        <v>1275890</v>
      </c>
      <c r="H392" s="59">
        <f>IFERROR(G392/D378,"-")</f>
        <v>5.0136515898614592E-3</v>
      </c>
      <c r="I392" s="70">
        <v>27</v>
      </c>
      <c r="J392" s="59">
        <f>IFERROR(I392/E378,"-")</f>
        <v>0.1</v>
      </c>
      <c r="K392" s="167">
        <f t="shared" si="64"/>
        <v>47255.185185185182</v>
      </c>
      <c r="M392" s="467"/>
      <c r="N392" s="468"/>
      <c r="O392" s="469"/>
      <c r="P392" s="469"/>
      <c r="Q392" s="372" t="s">
        <v>109</v>
      </c>
      <c r="R392" s="235">
        <v>1319454</v>
      </c>
      <c r="S392" s="259">
        <v>4.9728095235241692E-3</v>
      </c>
      <c r="T392" s="235">
        <v>21</v>
      </c>
      <c r="U392" s="259">
        <v>7.0707070707070704E-2</v>
      </c>
      <c r="V392" s="235">
        <v>62831.142857142855</v>
      </c>
    </row>
    <row r="393" spans="2:22" s="9" customFormat="1" ht="13.15" customHeight="1">
      <c r="B393" s="470"/>
      <c r="C393" s="480"/>
      <c r="D393" s="439"/>
      <c r="E393" s="437"/>
      <c r="F393" s="45" t="s">
        <v>110</v>
      </c>
      <c r="G393" s="71">
        <v>300521</v>
      </c>
      <c r="H393" s="60">
        <f>IFERROR(G393/D378,"-")</f>
        <v>1.1809071232134084E-3</v>
      </c>
      <c r="I393" s="71">
        <v>45</v>
      </c>
      <c r="J393" s="60">
        <f>IFERROR(I393/E378,"-")</f>
        <v>0.16666666666666666</v>
      </c>
      <c r="K393" s="168">
        <f t="shared" si="64"/>
        <v>6678.2444444444445</v>
      </c>
      <c r="M393" s="467"/>
      <c r="N393" s="468"/>
      <c r="O393" s="469"/>
      <c r="P393" s="469"/>
      <c r="Q393" s="372" t="s">
        <v>110</v>
      </c>
      <c r="R393" s="235">
        <v>1064721</v>
      </c>
      <c r="S393" s="259">
        <v>4.012761891430983E-3</v>
      </c>
      <c r="T393" s="235">
        <v>36</v>
      </c>
      <c r="U393" s="259">
        <v>0.12121212121212122</v>
      </c>
      <c r="V393" s="235">
        <v>29575.583333333332</v>
      </c>
    </row>
    <row r="394" spans="2:22" s="9" customFormat="1" ht="13.15" customHeight="1">
      <c r="B394" s="431"/>
      <c r="C394" s="481"/>
      <c r="D394" s="440"/>
      <c r="E394" s="438"/>
      <c r="F394" s="46" t="s">
        <v>64</v>
      </c>
      <c r="G394" s="67">
        <f>SUM(G378:G393)</f>
        <v>45448047</v>
      </c>
      <c r="H394" s="60">
        <f>IFERROR(G394/D378,"-")</f>
        <v>0.17858959087197826</v>
      </c>
      <c r="I394" s="71">
        <v>237</v>
      </c>
      <c r="J394" s="60">
        <f>IFERROR(I394/E378,"-")</f>
        <v>0.87777777777777777</v>
      </c>
      <c r="K394" s="168">
        <f t="shared" si="64"/>
        <v>191763.91139240508</v>
      </c>
      <c r="M394" s="467"/>
      <c r="N394" s="468"/>
      <c r="O394" s="469"/>
      <c r="P394" s="469"/>
      <c r="Q394" s="46" t="s">
        <v>64</v>
      </c>
      <c r="R394" s="235">
        <v>55317962</v>
      </c>
      <c r="S394" s="259">
        <v>0.2084844854428787</v>
      </c>
      <c r="T394" s="235">
        <v>267</v>
      </c>
      <c r="U394" s="259">
        <v>0.89898989898989901</v>
      </c>
      <c r="V394" s="235">
        <v>207183.37827715356</v>
      </c>
    </row>
    <row r="395" spans="2:22" s="9" customFormat="1" ht="13.15" customHeight="1">
      <c r="B395" s="430">
        <v>24</v>
      </c>
      <c r="C395" s="479" t="s">
        <v>92</v>
      </c>
      <c r="D395" s="436">
        <v>109087110</v>
      </c>
      <c r="E395" s="436">
        <v>97</v>
      </c>
      <c r="F395" s="42" t="s">
        <v>96</v>
      </c>
      <c r="G395" s="69">
        <v>8459734</v>
      </c>
      <c r="H395" s="58">
        <f>IFERROR(G395/D395,"-")</f>
        <v>7.7550262354553159E-2</v>
      </c>
      <c r="I395" s="69">
        <v>23</v>
      </c>
      <c r="J395" s="58">
        <f>IFERROR(I395/E395,"-")</f>
        <v>0.23711340206185566</v>
      </c>
      <c r="K395" s="166">
        <f t="shared" si="64"/>
        <v>367814.52173913043</v>
      </c>
      <c r="M395" s="467">
        <v>24</v>
      </c>
      <c r="N395" s="468" t="s">
        <v>92</v>
      </c>
      <c r="O395" s="469">
        <v>68574550</v>
      </c>
      <c r="P395" s="469">
        <v>79</v>
      </c>
      <c r="Q395" s="372" t="s">
        <v>96</v>
      </c>
      <c r="R395" s="235">
        <v>3021730</v>
      </c>
      <c r="S395" s="259">
        <v>4.4064889962821485E-2</v>
      </c>
      <c r="T395" s="235">
        <v>23</v>
      </c>
      <c r="U395" s="259">
        <v>0.29113924050632911</v>
      </c>
      <c r="V395" s="235">
        <v>131379.5652173913</v>
      </c>
    </row>
    <row r="396" spans="2:22" s="9" customFormat="1" ht="13.15" customHeight="1">
      <c r="B396" s="470"/>
      <c r="C396" s="480"/>
      <c r="D396" s="439"/>
      <c r="E396" s="437"/>
      <c r="F396" s="43" t="s">
        <v>97</v>
      </c>
      <c r="G396" s="70">
        <v>1084452</v>
      </c>
      <c r="H396" s="59">
        <f>IFERROR(G396/D395,"-")</f>
        <v>9.9411562007646909E-3</v>
      </c>
      <c r="I396" s="70">
        <v>30</v>
      </c>
      <c r="J396" s="59">
        <f>IFERROR(I396/E395,"-")</f>
        <v>0.30927835051546393</v>
      </c>
      <c r="K396" s="167">
        <f t="shared" si="64"/>
        <v>36148.400000000001</v>
      </c>
      <c r="M396" s="467"/>
      <c r="N396" s="468"/>
      <c r="O396" s="469"/>
      <c r="P396" s="469"/>
      <c r="Q396" s="372" t="s">
        <v>97</v>
      </c>
      <c r="R396" s="235">
        <v>1410594</v>
      </c>
      <c r="S396" s="259">
        <v>2.0570226126164881E-2</v>
      </c>
      <c r="T396" s="235">
        <v>26</v>
      </c>
      <c r="U396" s="259">
        <v>0.32911392405063289</v>
      </c>
      <c r="V396" s="235">
        <v>54253.615384615383</v>
      </c>
    </row>
    <row r="397" spans="2:22" s="9" customFormat="1" ht="13.15" customHeight="1">
      <c r="B397" s="470"/>
      <c r="C397" s="480"/>
      <c r="D397" s="439"/>
      <c r="E397" s="437"/>
      <c r="F397" s="44" t="s">
        <v>98</v>
      </c>
      <c r="G397" s="70">
        <v>2385427</v>
      </c>
      <c r="H397" s="59">
        <f>IFERROR(G397/D395,"-")</f>
        <v>2.1867175691060108E-2</v>
      </c>
      <c r="I397" s="70">
        <v>31</v>
      </c>
      <c r="J397" s="59">
        <f>IFERROR(I397/E395,"-")</f>
        <v>0.31958762886597936</v>
      </c>
      <c r="K397" s="167">
        <f t="shared" si="64"/>
        <v>76949.258064516136</v>
      </c>
      <c r="M397" s="467"/>
      <c r="N397" s="468"/>
      <c r="O397" s="469"/>
      <c r="P397" s="469"/>
      <c r="Q397" s="372" t="s">
        <v>98</v>
      </c>
      <c r="R397" s="235">
        <v>522250</v>
      </c>
      <c r="S397" s="259">
        <v>7.6157991558092617E-3</v>
      </c>
      <c r="T397" s="235">
        <v>24</v>
      </c>
      <c r="U397" s="259">
        <v>0.30379746835443039</v>
      </c>
      <c r="V397" s="235">
        <v>21760.416666666668</v>
      </c>
    </row>
    <row r="398" spans="2:22" s="9" customFormat="1" ht="13.15" customHeight="1">
      <c r="B398" s="470"/>
      <c r="C398" s="480"/>
      <c r="D398" s="439"/>
      <c r="E398" s="437"/>
      <c r="F398" s="44" t="s">
        <v>99</v>
      </c>
      <c r="G398" s="70">
        <v>53358</v>
      </c>
      <c r="H398" s="59">
        <f>IFERROR(G398/D395,"-")</f>
        <v>4.8913203402308489E-4</v>
      </c>
      <c r="I398" s="70">
        <v>6</v>
      </c>
      <c r="J398" s="59">
        <f>IFERROR(I398/E395,"-")</f>
        <v>6.1855670103092786E-2</v>
      </c>
      <c r="K398" s="167">
        <f t="shared" si="64"/>
        <v>8893</v>
      </c>
      <c r="M398" s="467"/>
      <c r="N398" s="468"/>
      <c r="O398" s="469"/>
      <c r="P398" s="469"/>
      <c r="Q398" s="372" t="s">
        <v>99</v>
      </c>
      <c r="R398" s="235">
        <v>1148</v>
      </c>
      <c r="S398" s="259">
        <v>1.6740904606738213E-5</v>
      </c>
      <c r="T398" s="235">
        <v>1</v>
      </c>
      <c r="U398" s="259">
        <v>1.2658227848101266E-2</v>
      </c>
      <c r="V398" s="235">
        <v>1148</v>
      </c>
    </row>
    <row r="399" spans="2:22" s="9" customFormat="1" ht="13.15" customHeight="1">
      <c r="B399" s="470"/>
      <c r="C399" s="480"/>
      <c r="D399" s="439"/>
      <c r="E399" s="437"/>
      <c r="F399" s="44" t="s">
        <v>100</v>
      </c>
      <c r="G399" s="70">
        <v>3256877</v>
      </c>
      <c r="H399" s="59">
        <f>IFERROR(G399/D395,"-")</f>
        <v>2.985574555967245E-2</v>
      </c>
      <c r="I399" s="70">
        <v>38</v>
      </c>
      <c r="J399" s="59">
        <f>IFERROR(I399/E395,"-")</f>
        <v>0.39175257731958762</v>
      </c>
      <c r="K399" s="167">
        <f t="shared" si="64"/>
        <v>85707.289473684214</v>
      </c>
      <c r="M399" s="467"/>
      <c r="N399" s="468"/>
      <c r="O399" s="469"/>
      <c r="P399" s="469"/>
      <c r="Q399" s="372" t="s">
        <v>100</v>
      </c>
      <c r="R399" s="235">
        <v>422022</v>
      </c>
      <c r="S399" s="259">
        <v>6.1542073553526779E-3</v>
      </c>
      <c r="T399" s="235">
        <v>30</v>
      </c>
      <c r="U399" s="259">
        <v>0.379746835443038</v>
      </c>
      <c r="V399" s="235">
        <v>14067.4</v>
      </c>
    </row>
    <row r="400" spans="2:22" s="9" customFormat="1" ht="13.15" customHeight="1">
      <c r="B400" s="470"/>
      <c r="C400" s="480"/>
      <c r="D400" s="439"/>
      <c r="E400" s="437"/>
      <c r="F400" s="44" t="s">
        <v>101</v>
      </c>
      <c r="G400" s="70">
        <v>1931353</v>
      </c>
      <c r="H400" s="59">
        <f>IFERROR(G400/D395,"-")</f>
        <v>1.7704685732347295E-2</v>
      </c>
      <c r="I400" s="70">
        <v>39</v>
      </c>
      <c r="J400" s="59">
        <f>IFERROR(I400/E395,"-")</f>
        <v>0.40206185567010311</v>
      </c>
      <c r="K400" s="167">
        <f t="shared" si="64"/>
        <v>49521.871794871797</v>
      </c>
      <c r="M400" s="467"/>
      <c r="N400" s="468"/>
      <c r="O400" s="469"/>
      <c r="P400" s="469"/>
      <c r="Q400" s="372" t="s">
        <v>101</v>
      </c>
      <c r="R400" s="235">
        <v>4516050</v>
      </c>
      <c r="S400" s="259">
        <v>6.5856064677055848E-2</v>
      </c>
      <c r="T400" s="235">
        <v>38</v>
      </c>
      <c r="U400" s="259">
        <v>0.48101265822784811</v>
      </c>
      <c r="V400" s="235">
        <v>118843.42105263157</v>
      </c>
    </row>
    <row r="401" spans="2:22" s="9" customFormat="1" ht="13.15" customHeight="1">
      <c r="B401" s="470"/>
      <c r="C401" s="480"/>
      <c r="D401" s="439"/>
      <c r="E401" s="437"/>
      <c r="F401" s="44" t="s">
        <v>102</v>
      </c>
      <c r="G401" s="70">
        <v>4737293</v>
      </c>
      <c r="H401" s="59">
        <f>IFERROR(G401/D395,"-")</f>
        <v>4.3426698168097036E-2</v>
      </c>
      <c r="I401" s="70">
        <v>18</v>
      </c>
      <c r="J401" s="59">
        <f>IFERROR(I401/E395,"-")</f>
        <v>0.18556701030927836</v>
      </c>
      <c r="K401" s="167">
        <f t="shared" si="64"/>
        <v>263182.94444444444</v>
      </c>
      <c r="M401" s="467"/>
      <c r="N401" s="468"/>
      <c r="O401" s="469"/>
      <c r="P401" s="469"/>
      <c r="Q401" s="372" t="s">
        <v>102</v>
      </c>
      <c r="R401" s="235">
        <v>522973</v>
      </c>
      <c r="S401" s="259">
        <v>7.6263424258708225E-3</v>
      </c>
      <c r="T401" s="235">
        <v>15</v>
      </c>
      <c r="U401" s="259">
        <v>0.189873417721519</v>
      </c>
      <c r="V401" s="235">
        <v>34864.866666666669</v>
      </c>
    </row>
    <row r="402" spans="2:22" s="9" customFormat="1" ht="13.15" customHeight="1">
      <c r="B402" s="470"/>
      <c r="C402" s="480"/>
      <c r="D402" s="439"/>
      <c r="E402" s="437"/>
      <c r="F402" s="44" t="s">
        <v>112</v>
      </c>
      <c r="G402" s="70">
        <v>0</v>
      </c>
      <c r="H402" s="59">
        <f>IFERROR(G402/D395,"-")</f>
        <v>0</v>
      </c>
      <c r="I402" s="70">
        <v>0</v>
      </c>
      <c r="J402" s="59">
        <f>IFERROR(I402/E395,"-")</f>
        <v>0</v>
      </c>
      <c r="K402" s="167" t="str">
        <f t="shared" si="64"/>
        <v>-</v>
      </c>
      <c r="M402" s="467"/>
      <c r="N402" s="468"/>
      <c r="O402" s="469"/>
      <c r="P402" s="469"/>
      <c r="Q402" s="372" t="s">
        <v>112</v>
      </c>
      <c r="R402" s="235">
        <v>0</v>
      </c>
      <c r="S402" s="259">
        <v>0</v>
      </c>
      <c r="T402" s="235">
        <v>0</v>
      </c>
      <c r="U402" s="259">
        <v>0</v>
      </c>
      <c r="V402" s="235" t="s">
        <v>418</v>
      </c>
    </row>
    <row r="403" spans="2:22" s="9" customFormat="1" ht="13.15" customHeight="1">
      <c r="B403" s="470"/>
      <c r="C403" s="480"/>
      <c r="D403" s="439"/>
      <c r="E403" s="437"/>
      <c r="F403" s="44" t="s">
        <v>103</v>
      </c>
      <c r="G403" s="70">
        <v>8908</v>
      </c>
      <c r="H403" s="59">
        <f>IFERROR(G403/D395,"-")</f>
        <v>8.16595104591184E-5</v>
      </c>
      <c r="I403" s="70">
        <v>1</v>
      </c>
      <c r="J403" s="59">
        <f>IFERROR(I403/E395,"-")</f>
        <v>1.0309278350515464E-2</v>
      </c>
      <c r="K403" s="167">
        <f t="shared" si="64"/>
        <v>8908</v>
      </c>
      <c r="M403" s="467"/>
      <c r="N403" s="468"/>
      <c r="O403" s="469"/>
      <c r="P403" s="469"/>
      <c r="Q403" s="372" t="s">
        <v>103</v>
      </c>
      <c r="R403" s="235">
        <v>16000</v>
      </c>
      <c r="S403" s="259">
        <v>2.3332271228903434E-4</v>
      </c>
      <c r="T403" s="235">
        <v>1</v>
      </c>
      <c r="U403" s="259">
        <v>1.2658227848101266E-2</v>
      </c>
      <c r="V403" s="235">
        <v>16000</v>
      </c>
    </row>
    <row r="404" spans="2:22" s="9" customFormat="1" ht="13.15" customHeight="1">
      <c r="B404" s="470"/>
      <c r="C404" s="480"/>
      <c r="D404" s="439"/>
      <c r="E404" s="437"/>
      <c r="F404" s="44" t="s">
        <v>104</v>
      </c>
      <c r="G404" s="70">
        <v>59908</v>
      </c>
      <c r="H404" s="59">
        <f>IFERROR(G404/D395,"-")</f>
        <v>5.4917579171361313E-4</v>
      </c>
      <c r="I404" s="70">
        <v>6</v>
      </c>
      <c r="J404" s="59">
        <f>IFERROR(I404/E395,"-")</f>
        <v>6.1855670103092786E-2</v>
      </c>
      <c r="K404" s="167">
        <f t="shared" si="64"/>
        <v>9984.6666666666661</v>
      </c>
      <c r="M404" s="467"/>
      <c r="N404" s="468"/>
      <c r="O404" s="469"/>
      <c r="P404" s="469"/>
      <c r="Q404" s="372" t="s">
        <v>104</v>
      </c>
      <c r="R404" s="235">
        <v>13103</v>
      </c>
      <c r="S404" s="259">
        <v>1.9107671869520107E-4</v>
      </c>
      <c r="T404" s="235">
        <v>4</v>
      </c>
      <c r="U404" s="259">
        <v>5.0632911392405063E-2</v>
      </c>
      <c r="V404" s="235">
        <v>3275.75</v>
      </c>
    </row>
    <row r="405" spans="2:22" s="9" customFormat="1" ht="13.15" customHeight="1">
      <c r="B405" s="470"/>
      <c r="C405" s="480"/>
      <c r="D405" s="439"/>
      <c r="E405" s="437"/>
      <c r="F405" s="44" t="s">
        <v>105</v>
      </c>
      <c r="G405" s="70">
        <v>142746</v>
      </c>
      <c r="H405" s="59">
        <f>IFERROR(G405/D395,"-")</f>
        <v>1.3085505702736097E-3</v>
      </c>
      <c r="I405" s="70">
        <v>2</v>
      </c>
      <c r="J405" s="59">
        <f>IFERROR(I405/E395,"-")</f>
        <v>2.0618556701030927E-2</v>
      </c>
      <c r="K405" s="167">
        <f t="shared" si="64"/>
        <v>71373</v>
      </c>
      <c r="M405" s="467"/>
      <c r="N405" s="468"/>
      <c r="O405" s="469"/>
      <c r="P405" s="469"/>
      <c r="Q405" s="372" t="s">
        <v>105</v>
      </c>
      <c r="R405" s="235">
        <v>81084</v>
      </c>
      <c r="S405" s="259">
        <v>1.1824211752027537E-3</v>
      </c>
      <c r="T405" s="235">
        <v>3</v>
      </c>
      <c r="U405" s="259">
        <v>3.7974683544303799E-2</v>
      </c>
      <c r="V405" s="235">
        <v>27028</v>
      </c>
    </row>
    <row r="406" spans="2:22" s="9" customFormat="1" ht="13.15" customHeight="1">
      <c r="B406" s="470"/>
      <c r="C406" s="480"/>
      <c r="D406" s="439"/>
      <c r="E406" s="437"/>
      <c r="F406" s="44" t="s">
        <v>106</v>
      </c>
      <c r="G406" s="70">
        <v>78837</v>
      </c>
      <c r="H406" s="59">
        <f>IFERROR(G406/D395,"-")</f>
        <v>7.2269766794628618E-4</v>
      </c>
      <c r="I406" s="70">
        <v>4</v>
      </c>
      <c r="J406" s="59">
        <f>IFERROR(I406/E395,"-")</f>
        <v>4.1237113402061855E-2</v>
      </c>
      <c r="K406" s="167">
        <f t="shared" si="64"/>
        <v>19709.25</v>
      </c>
      <c r="M406" s="467"/>
      <c r="N406" s="468"/>
      <c r="O406" s="469"/>
      <c r="P406" s="469"/>
      <c r="Q406" s="372" t="s">
        <v>106</v>
      </c>
      <c r="R406" s="235">
        <v>42706</v>
      </c>
      <c r="S406" s="259">
        <v>6.2276748443846881E-4</v>
      </c>
      <c r="T406" s="235">
        <v>2</v>
      </c>
      <c r="U406" s="259">
        <v>2.5316455696202531E-2</v>
      </c>
      <c r="V406" s="235">
        <v>21353</v>
      </c>
    </row>
    <row r="407" spans="2:22" s="9" customFormat="1" ht="13.15" customHeight="1">
      <c r="B407" s="470"/>
      <c r="C407" s="480"/>
      <c r="D407" s="439"/>
      <c r="E407" s="437"/>
      <c r="F407" s="44" t="s">
        <v>107</v>
      </c>
      <c r="G407" s="70">
        <v>1685556</v>
      </c>
      <c r="H407" s="59">
        <f>IFERROR(G407/D395,"-")</f>
        <v>1.5451468097376492E-2</v>
      </c>
      <c r="I407" s="70">
        <v>19</v>
      </c>
      <c r="J407" s="59">
        <f>IFERROR(I407/E395,"-")</f>
        <v>0.19587628865979381</v>
      </c>
      <c r="K407" s="167">
        <f t="shared" si="64"/>
        <v>88713.473684210519</v>
      </c>
      <c r="M407" s="467"/>
      <c r="N407" s="468"/>
      <c r="O407" s="469"/>
      <c r="P407" s="469"/>
      <c r="Q407" s="372" t="s">
        <v>107</v>
      </c>
      <c r="R407" s="235">
        <v>256065</v>
      </c>
      <c r="S407" s="259">
        <v>3.7341112701432238E-3</v>
      </c>
      <c r="T407" s="235">
        <v>10</v>
      </c>
      <c r="U407" s="259">
        <v>0.12658227848101267</v>
      </c>
      <c r="V407" s="235">
        <v>25606.5</v>
      </c>
    </row>
    <row r="408" spans="2:22" s="9" customFormat="1" ht="13.15" customHeight="1">
      <c r="B408" s="470"/>
      <c r="C408" s="480"/>
      <c r="D408" s="439"/>
      <c r="E408" s="437"/>
      <c r="F408" s="44" t="s">
        <v>108</v>
      </c>
      <c r="G408" s="70">
        <v>1254025</v>
      </c>
      <c r="H408" s="59">
        <f>IFERROR(G408/D395,"-")</f>
        <v>1.1495629501964073E-2</v>
      </c>
      <c r="I408" s="70">
        <v>16</v>
      </c>
      <c r="J408" s="59">
        <f>IFERROR(I408/E395,"-")</f>
        <v>0.16494845360824742</v>
      </c>
      <c r="K408" s="167">
        <f t="shared" si="64"/>
        <v>78376.5625</v>
      </c>
      <c r="M408" s="467"/>
      <c r="N408" s="468"/>
      <c r="O408" s="469"/>
      <c r="P408" s="469"/>
      <c r="Q408" s="372" t="s">
        <v>108</v>
      </c>
      <c r="R408" s="235">
        <v>904782</v>
      </c>
      <c r="S408" s="259">
        <v>1.3194136891893566E-2</v>
      </c>
      <c r="T408" s="235">
        <v>18</v>
      </c>
      <c r="U408" s="259">
        <v>0.22784810126582278</v>
      </c>
      <c r="V408" s="235">
        <v>50265.666666666664</v>
      </c>
    </row>
    <row r="409" spans="2:22" s="9" customFormat="1" ht="13.15" customHeight="1">
      <c r="B409" s="470"/>
      <c r="C409" s="480"/>
      <c r="D409" s="439"/>
      <c r="E409" s="437"/>
      <c r="F409" s="44" t="s">
        <v>109</v>
      </c>
      <c r="G409" s="70">
        <v>84813</v>
      </c>
      <c r="H409" s="59">
        <f>IFERROR(G409/D395,"-")</f>
        <v>7.774795757262247E-4</v>
      </c>
      <c r="I409" s="70">
        <v>9</v>
      </c>
      <c r="J409" s="59">
        <f>IFERROR(I409/E395,"-")</f>
        <v>9.2783505154639179E-2</v>
      </c>
      <c r="K409" s="167">
        <f t="shared" si="64"/>
        <v>9423.6666666666661</v>
      </c>
      <c r="M409" s="467"/>
      <c r="N409" s="468"/>
      <c r="O409" s="469"/>
      <c r="P409" s="469"/>
      <c r="Q409" s="372" t="s">
        <v>109</v>
      </c>
      <c r="R409" s="235">
        <v>765311</v>
      </c>
      <c r="S409" s="259">
        <v>1.1160277391539573E-2</v>
      </c>
      <c r="T409" s="235">
        <v>9</v>
      </c>
      <c r="U409" s="259">
        <v>0.11392405063291139</v>
      </c>
      <c r="V409" s="235">
        <v>85034.555555555562</v>
      </c>
    </row>
    <row r="410" spans="2:22" s="9" customFormat="1" ht="13.15" customHeight="1">
      <c r="B410" s="470"/>
      <c r="C410" s="480"/>
      <c r="D410" s="439"/>
      <c r="E410" s="437"/>
      <c r="F410" s="45" t="s">
        <v>110</v>
      </c>
      <c r="G410" s="71">
        <v>210401</v>
      </c>
      <c r="H410" s="60">
        <f>IFERROR(G410/D395,"-")</f>
        <v>1.9287430018083713E-3</v>
      </c>
      <c r="I410" s="71">
        <v>13</v>
      </c>
      <c r="J410" s="60">
        <f>IFERROR(I410/E395,"-")</f>
        <v>0.13402061855670103</v>
      </c>
      <c r="K410" s="168">
        <f t="shared" si="64"/>
        <v>16184.692307692309</v>
      </c>
      <c r="M410" s="467"/>
      <c r="N410" s="468"/>
      <c r="O410" s="469"/>
      <c r="P410" s="469"/>
      <c r="Q410" s="372" t="s">
        <v>110</v>
      </c>
      <c r="R410" s="235">
        <v>50415</v>
      </c>
      <c r="S410" s="259">
        <v>7.351852837532291E-4</v>
      </c>
      <c r="T410" s="235">
        <v>7</v>
      </c>
      <c r="U410" s="259">
        <v>8.8607594936708861E-2</v>
      </c>
      <c r="V410" s="235">
        <v>7202.1428571428569</v>
      </c>
    </row>
    <row r="411" spans="2:22" s="9" customFormat="1" ht="13.15" customHeight="1">
      <c r="B411" s="431"/>
      <c r="C411" s="481"/>
      <c r="D411" s="440"/>
      <c r="E411" s="438"/>
      <c r="F411" s="46" t="s">
        <v>64</v>
      </c>
      <c r="G411" s="67">
        <f>SUM(G395:G410)</f>
        <v>25433688</v>
      </c>
      <c r="H411" s="60">
        <f>IFERROR(G411/D395,"-")</f>
        <v>0.23315025945778561</v>
      </c>
      <c r="I411" s="71">
        <v>82</v>
      </c>
      <c r="J411" s="60">
        <f>IFERROR(I411/E395,"-")</f>
        <v>0.84536082474226804</v>
      </c>
      <c r="K411" s="168">
        <f t="shared" si="64"/>
        <v>310166.92682926828</v>
      </c>
      <c r="M411" s="467"/>
      <c r="N411" s="468"/>
      <c r="O411" s="469"/>
      <c r="P411" s="469"/>
      <c r="Q411" s="46" t="s">
        <v>64</v>
      </c>
      <c r="R411" s="235">
        <v>12546233</v>
      </c>
      <c r="S411" s="259">
        <v>0.18295756953563677</v>
      </c>
      <c r="T411" s="235">
        <v>73</v>
      </c>
      <c r="U411" s="259">
        <v>0.92405063291139244</v>
      </c>
      <c r="V411" s="235">
        <v>171866.20547945207</v>
      </c>
    </row>
    <row r="412" spans="2:22" s="9" customFormat="1" ht="13.15" customHeight="1">
      <c r="B412" s="430">
        <v>25</v>
      </c>
      <c r="C412" s="479" t="s">
        <v>93</v>
      </c>
      <c r="D412" s="436">
        <v>70155420</v>
      </c>
      <c r="E412" s="436">
        <v>70</v>
      </c>
      <c r="F412" s="42" t="s">
        <v>96</v>
      </c>
      <c r="G412" s="69">
        <v>427891</v>
      </c>
      <c r="H412" s="58">
        <f>IFERROR(G412/D412,"-")</f>
        <v>6.0991866344752834E-3</v>
      </c>
      <c r="I412" s="69">
        <v>24</v>
      </c>
      <c r="J412" s="58">
        <f>IFERROR(I412/E412,"-")</f>
        <v>0.34285714285714286</v>
      </c>
      <c r="K412" s="166">
        <f t="shared" si="64"/>
        <v>17828.791666666668</v>
      </c>
      <c r="M412" s="467">
        <v>25</v>
      </c>
      <c r="N412" s="468" t="s">
        <v>93</v>
      </c>
      <c r="O412" s="469">
        <v>60054480</v>
      </c>
      <c r="P412" s="469">
        <v>62</v>
      </c>
      <c r="Q412" s="372" t="s">
        <v>96</v>
      </c>
      <c r="R412" s="235">
        <v>6368376</v>
      </c>
      <c r="S412" s="259">
        <v>0.10604331267209374</v>
      </c>
      <c r="T412" s="235">
        <v>18</v>
      </c>
      <c r="U412" s="259">
        <v>0.29032258064516131</v>
      </c>
      <c r="V412" s="235">
        <v>353798.66666666669</v>
      </c>
    </row>
    <row r="413" spans="2:22" s="9" customFormat="1" ht="13.15" customHeight="1">
      <c r="B413" s="470"/>
      <c r="C413" s="480"/>
      <c r="D413" s="439"/>
      <c r="E413" s="437"/>
      <c r="F413" s="43" t="s">
        <v>97</v>
      </c>
      <c r="G413" s="70">
        <v>1934091</v>
      </c>
      <c r="H413" s="59">
        <f>IFERROR(G413/D412,"-")</f>
        <v>2.756866112411557E-2</v>
      </c>
      <c r="I413" s="70">
        <v>26</v>
      </c>
      <c r="J413" s="59">
        <f>IFERROR(I413/E412,"-")</f>
        <v>0.37142857142857144</v>
      </c>
      <c r="K413" s="167">
        <f t="shared" si="64"/>
        <v>74388.11538461539</v>
      </c>
      <c r="M413" s="467"/>
      <c r="N413" s="468"/>
      <c r="O413" s="469"/>
      <c r="P413" s="469"/>
      <c r="Q413" s="372" t="s">
        <v>97</v>
      </c>
      <c r="R413" s="235">
        <v>2814995</v>
      </c>
      <c r="S413" s="259">
        <v>4.6874021721610114E-2</v>
      </c>
      <c r="T413" s="235">
        <v>20</v>
      </c>
      <c r="U413" s="259">
        <v>0.32258064516129031</v>
      </c>
      <c r="V413" s="235">
        <v>140749.75</v>
      </c>
    </row>
    <row r="414" spans="2:22" s="9" customFormat="1" ht="13.15" customHeight="1">
      <c r="B414" s="470"/>
      <c r="C414" s="480"/>
      <c r="D414" s="439"/>
      <c r="E414" s="437"/>
      <c r="F414" s="44" t="s">
        <v>98</v>
      </c>
      <c r="G414" s="70">
        <v>278627</v>
      </c>
      <c r="H414" s="59">
        <f>IFERROR(G414/D412,"-")</f>
        <v>3.9715676992597296E-3</v>
      </c>
      <c r="I414" s="70">
        <v>18</v>
      </c>
      <c r="J414" s="59">
        <f>IFERROR(I414/E412,"-")</f>
        <v>0.25714285714285712</v>
      </c>
      <c r="K414" s="167">
        <f t="shared" si="64"/>
        <v>15479.277777777777</v>
      </c>
      <c r="M414" s="467"/>
      <c r="N414" s="468"/>
      <c r="O414" s="469"/>
      <c r="P414" s="469"/>
      <c r="Q414" s="372" t="s">
        <v>98</v>
      </c>
      <c r="R414" s="235">
        <v>164686</v>
      </c>
      <c r="S414" s="259">
        <v>2.7422766794417334E-3</v>
      </c>
      <c r="T414" s="235">
        <v>14</v>
      </c>
      <c r="U414" s="259">
        <v>0.22580645161290322</v>
      </c>
      <c r="V414" s="235">
        <v>11763.285714285714</v>
      </c>
    </row>
    <row r="415" spans="2:22" s="9" customFormat="1" ht="13.15" customHeight="1">
      <c r="B415" s="470"/>
      <c r="C415" s="480"/>
      <c r="D415" s="439"/>
      <c r="E415" s="437"/>
      <c r="F415" s="44" t="s">
        <v>99</v>
      </c>
      <c r="G415" s="70">
        <v>68498</v>
      </c>
      <c r="H415" s="59">
        <f>IFERROR(G415/D412,"-")</f>
        <v>9.7637502562168395E-4</v>
      </c>
      <c r="I415" s="70">
        <v>5</v>
      </c>
      <c r="J415" s="59">
        <f>IFERROR(I415/E412,"-")</f>
        <v>7.1428571428571425E-2</v>
      </c>
      <c r="K415" s="167">
        <f t="shared" si="64"/>
        <v>13699.6</v>
      </c>
      <c r="M415" s="467"/>
      <c r="N415" s="468"/>
      <c r="O415" s="469"/>
      <c r="P415" s="469"/>
      <c r="Q415" s="372" t="s">
        <v>99</v>
      </c>
      <c r="R415" s="235">
        <v>33282</v>
      </c>
      <c r="S415" s="259">
        <v>5.5419678931530167E-4</v>
      </c>
      <c r="T415" s="235">
        <v>4</v>
      </c>
      <c r="U415" s="259">
        <v>6.4516129032258063E-2</v>
      </c>
      <c r="V415" s="235">
        <v>8320.5</v>
      </c>
    </row>
    <row r="416" spans="2:22" s="9" customFormat="1" ht="13.15" customHeight="1">
      <c r="B416" s="470"/>
      <c r="C416" s="480"/>
      <c r="D416" s="439"/>
      <c r="E416" s="437"/>
      <c r="F416" s="44" t="s">
        <v>100</v>
      </c>
      <c r="G416" s="70">
        <v>621584</v>
      </c>
      <c r="H416" s="59">
        <f>IFERROR(G416/D412,"-")</f>
        <v>8.8600994762771008E-3</v>
      </c>
      <c r="I416" s="70">
        <v>24</v>
      </c>
      <c r="J416" s="59">
        <f>IFERROR(I416/E412,"-")</f>
        <v>0.34285714285714286</v>
      </c>
      <c r="K416" s="167">
        <f t="shared" si="64"/>
        <v>25899.333333333332</v>
      </c>
      <c r="M416" s="467"/>
      <c r="N416" s="468"/>
      <c r="O416" s="469"/>
      <c r="P416" s="469"/>
      <c r="Q416" s="372" t="s">
        <v>100</v>
      </c>
      <c r="R416" s="235">
        <v>540582</v>
      </c>
      <c r="S416" s="259">
        <v>9.0015266138346386E-3</v>
      </c>
      <c r="T416" s="235">
        <v>25</v>
      </c>
      <c r="U416" s="259">
        <v>0.40322580645161288</v>
      </c>
      <c r="V416" s="235">
        <v>21623.279999999999</v>
      </c>
    </row>
    <row r="417" spans="2:22" s="9" customFormat="1" ht="13.15" customHeight="1">
      <c r="B417" s="470"/>
      <c r="C417" s="480"/>
      <c r="D417" s="439"/>
      <c r="E417" s="437"/>
      <c r="F417" s="44" t="s">
        <v>101</v>
      </c>
      <c r="G417" s="70">
        <v>1501634</v>
      </c>
      <c r="H417" s="59">
        <f>IFERROR(G417/D412,"-")</f>
        <v>2.1404390423434141E-2</v>
      </c>
      <c r="I417" s="70">
        <v>24</v>
      </c>
      <c r="J417" s="59">
        <f>IFERROR(I417/E412,"-")</f>
        <v>0.34285714285714286</v>
      </c>
      <c r="K417" s="167">
        <f t="shared" si="64"/>
        <v>62568.083333333336</v>
      </c>
      <c r="M417" s="467"/>
      <c r="N417" s="468"/>
      <c r="O417" s="469"/>
      <c r="P417" s="469"/>
      <c r="Q417" s="372" t="s">
        <v>101</v>
      </c>
      <c r="R417" s="235">
        <v>986326</v>
      </c>
      <c r="S417" s="259">
        <v>1.6423853807409537E-2</v>
      </c>
      <c r="T417" s="235">
        <v>23</v>
      </c>
      <c r="U417" s="259">
        <v>0.37096774193548387</v>
      </c>
      <c r="V417" s="235">
        <v>42883.739130434784</v>
      </c>
    </row>
    <row r="418" spans="2:22" s="9" customFormat="1" ht="13.15" customHeight="1">
      <c r="B418" s="470"/>
      <c r="C418" s="480"/>
      <c r="D418" s="439"/>
      <c r="E418" s="437"/>
      <c r="F418" s="44" t="s">
        <v>102</v>
      </c>
      <c r="G418" s="70">
        <v>375489</v>
      </c>
      <c r="H418" s="59">
        <f>IFERROR(G418/D412,"-")</f>
        <v>5.3522450581865236E-3</v>
      </c>
      <c r="I418" s="70">
        <v>12</v>
      </c>
      <c r="J418" s="59">
        <f>IFERROR(I418/E412,"-")</f>
        <v>0.17142857142857143</v>
      </c>
      <c r="K418" s="167">
        <f t="shared" si="64"/>
        <v>31290.75</v>
      </c>
      <c r="M418" s="467"/>
      <c r="N418" s="468"/>
      <c r="O418" s="469"/>
      <c r="P418" s="469"/>
      <c r="Q418" s="372" t="s">
        <v>102</v>
      </c>
      <c r="R418" s="235">
        <v>154285</v>
      </c>
      <c r="S418" s="259">
        <v>2.5690839384505536E-3</v>
      </c>
      <c r="T418" s="235">
        <v>11</v>
      </c>
      <c r="U418" s="259">
        <v>0.17741935483870969</v>
      </c>
      <c r="V418" s="235">
        <v>14025.90909090909</v>
      </c>
    </row>
    <row r="419" spans="2:22" s="9" customFormat="1" ht="13.15" customHeight="1">
      <c r="B419" s="470"/>
      <c r="C419" s="480"/>
      <c r="D419" s="439"/>
      <c r="E419" s="437"/>
      <c r="F419" s="44" t="s">
        <v>112</v>
      </c>
      <c r="G419" s="70">
        <v>0</v>
      </c>
      <c r="H419" s="59">
        <f>IFERROR(G419/D412,"-")</f>
        <v>0</v>
      </c>
      <c r="I419" s="70">
        <v>0</v>
      </c>
      <c r="J419" s="59">
        <f>IFERROR(I419/E412,"-")</f>
        <v>0</v>
      </c>
      <c r="K419" s="167" t="str">
        <f t="shared" si="64"/>
        <v>-</v>
      </c>
      <c r="M419" s="467"/>
      <c r="N419" s="468"/>
      <c r="O419" s="469"/>
      <c r="P419" s="469"/>
      <c r="Q419" s="372" t="s">
        <v>112</v>
      </c>
      <c r="R419" s="235">
        <v>0</v>
      </c>
      <c r="S419" s="259">
        <v>0</v>
      </c>
      <c r="T419" s="235">
        <v>0</v>
      </c>
      <c r="U419" s="259">
        <v>0</v>
      </c>
      <c r="V419" s="235" t="s">
        <v>418</v>
      </c>
    </row>
    <row r="420" spans="2:22" s="9" customFormat="1" ht="13.15" customHeight="1">
      <c r="B420" s="470"/>
      <c r="C420" s="480"/>
      <c r="D420" s="439"/>
      <c r="E420" s="437"/>
      <c r="F420" s="44" t="s">
        <v>103</v>
      </c>
      <c r="G420" s="70">
        <v>39518</v>
      </c>
      <c r="H420" s="59">
        <f>IFERROR(G420/D412,"-")</f>
        <v>5.6329218754588026E-4</v>
      </c>
      <c r="I420" s="70">
        <v>1</v>
      </c>
      <c r="J420" s="59">
        <f>IFERROR(I420/E412,"-")</f>
        <v>1.4285714285714285E-2</v>
      </c>
      <c r="K420" s="167">
        <f t="shared" si="64"/>
        <v>39518</v>
      </c>
      <c r="M420" s="467"/>
      <c r="N420" s="468"/>
      <c r="O420" s="469"/>
      <c r="P420" s="469"/>
      <c r="Q420" s="372" t="s">
        <v>103</v>
      </c>
      <c r="R420" s="235">
        <v>0</v>
      </c>
      <c r="S420" s="259">
        <v>0</v>
      </c>
      <c r="T420" s="235">
        <v>0</v>
      </c>
      <c r="U420" s="259">
        <v>0</v>
      </c>
      <c r="V420" s="235" t="s">
        <v>418</v>
      </c>
    </row>
    <row r="421" spans="2:22" s="9" customFormat="1" ht="13.15" customHeight="1">
      <c r="B421" s="470"/>
      <c r="C421" s="480"/>
      <c r="D421" s="439"/>
      <c r="E421" s="437"/>
      <c r="F421" s="44" t="s">
        <v>104</v>
      </c>
      <c r="G421" s="70">
        <v>121591</v>
      </c>
      <c r="H421" s="59">
        <f>IFERROR(G421/D412,"-")</f>
        <v>1.7331661616451018E-3</v>
      </c>
      <c r="I421" s="70">
        <v>4</v>
      </c>
      <c r="J421" s="59">
        <f>IFERROR(I421/E412,"-")</f>
        <v>5.7142857142857141E-2</v>
      </c>
      <c r="K421" s="167">
        <f t="shared" si="64"/>
        <v>30397.75</v>
      </c>
      <c r="M421" s="467"/>
      <c r="N421" s="468"/>
      <c r="O421" s="469"/>
      <c r="P421" s="469"/>
      <c r="Q421" s="372" t="s">
        <v>104</v>
      </c>
      <c r="R421" s="235">
        <v>28802</v>
      </c>
      <c r="S421" s="259">
        <v>4.7959785847783543E-4</v>
      </c>
      <c r="T421" s="235">
        <v>3</v>
      </c>
      <c r="U421" s="259">
        <v>4.8387096774193547E-2</v>
      </c>
      <c r="V421" s="235">
        <v>9600.6666666666661</v>
      </c>
    </row>
    <row r="422" spans="2:22" s="9" customFormat="1" ht="13.15" customHeight="1">
      <c r="B422" s="470"/>
      <c r="C422" s="480"/>
      <c r="D422" s="439"/>
      <c r="E422" s="437"/>
      <c r="F422" s="44" t="s">
        <v>105</v>
      </c>
      <c r="G422" s="70">
        <v>23902</v>
      </c>
      <c r="H422" s="59">
        <f>IFERROR(G422/D412,"-")</f>
        <v>3.4070068998232782E-4</v>
      </c>
      <c r="I422" s="70">
        <v>2</v>
      </c>
      <c r="J422" s="59">
        <f>IFERROR(I422/E412,"-")</f>
        <v>2.8571428571428571E-2</v>
      </c>
      <c r="K422" s="167">
        <f t="shared" si="64"/>
        <v>11951</v>
      </c>
      <c r="M422" s="467"/>
      <c r="N422" s="468"/>
      <c r="O422" s="469"/>
      <c r="P422" s="469"/>
      <c r="Q422" s="372" t="s">
        <v>105</v>
      </c>
      <c r="R422" s="235">
        <v>0</v>
      </c>
      <c r="S422" s="259">
        <v>0</v>
      </c>
      <c r="T422" s="235">
        <v>0</v>
      </c>
      <c r="U422" s="259">
        <v>0</v>
      </c>
      <c r="V422" s="235" t="s">
        <v>418</v>
      </c>
    </row>
    <row r="423" spans="2:22" s="9" customFormat="1" ht="13.15" customHeight="1">
      <c r="B423" s="470"/>
      <c r="C423" s="480"/>
      <c r="D423" s="439"/>
      <c r="E423" s="437"/>
      <c r="F423" s="44" t="s">
        <v>106</v>
      </c>
      <c r="G423" s="70">
        <v>0</v>
      </c>
      <c r="H423" s="59">
        <f>IFERROR(G423/D412,"-")</f>
        <v>0</v>
      </c>
      <c r="I423" s="70">
        <v>0</v>
      </c>
      <c r="J423" s="59">
        <f>IFERROR(I423/E412,"-")</f>
        <v>0</v>
      </c>
      <c r="K423" s="167" t="str">
        <f t="shared" si="64"/>
        <v>-</v>
      </c>
      <c r="M423" s="467"/>
      <c r="N423" s="468"/>
      <c r="O423" s="469"/>
      <c r="P423" s="469"/>
      <c r="Q423" s="372" t="s">
        <v>106</v>
      </c>
      <c r="R423" s="235">
        <v>38331</v>
      </c>
      <c r="S423" s="259">
        <v>6.382704504310086E-4</v>
      </c>
      <c r="T423" s="235">
        <v>1</v>
      </c>
      <c r="U423" s="259">
        <v>1.6129032258064516E-2</v>
      </c>
      <c r="V423" s="235">
        <v>38331</v>
      </c>
    </row>
    <row r="424" spans="2:22" s="9" customFormat="1" ht="13.15" customHeight="1">
      <c r="B424" s="470"/>
      <c r="C424" s="480"/>
      <c r="D424" s="439"/>
      <c r="E424" s="437"/>
      <c r="F424" s="44" t="s">
        <v>107</v>
      </c>
      <c r="G424" s="70">
        <v>179370</v>
      </c>
      <c r="H424" s="59">
        <f>IFERROR(G424/D412,"-")</f>
        <v>2.5567518518170088E-3</v>
      </c>
      <c r="I424" s="70">
        <v>8</v>
      </c>
      <c r="J424" s="59">
        <f>IFERROR(I424/E412,"-")</f>
        <v>0.11428571428571428</v>
      </c>
      <c r="K424" s="167">
        <f t="shared" si="64"/>
        <v>22421.25</v>
      </c>
      <c r="M424" s="467"/>
      <c r="N424" s="468"/>
      <c r="O424" s="469"/>
      <c r="P424" s="469"/>
      <c r="Q424" s="372" t="s">
        <v>107</v>
      </c>
      <c r="R424" s="235">
        <v>298697</v>
      </c>
      <c r="S424" s="259">
        <v>4.9737671527586283E-3</v>
      </c>
      <c r="T424" s="235">
        <v>7</v>
      </c>
      <c r="U424" s="259">
        <v>0.11290322580645161</v>
      </c>
      <c r="V424" s="235">
        <v>42671</v>
      </c>
    </row>
    <row r="425" spans="2:22" s="9" customFormat="1" ht="13.15" customHeight="1">
      <c r="B425" s="470"/>
      <c r="C425" s="480"/>
      <c r="D425" s="439"/>
      <c r="E425" s="437"/>
      <c r="F425" s="44" t="s">
        <v>108</v>
      </c>
      <c r="G425" s="70">
        <v>2006829</v>
      </c>
      <c r="H425" s="59">
        <f>IFERROR(G425/D412,"-")</f>
        <v>2.8605473390366704E-2</v>
      </c>
      <c r="I425" s="70">
        <v>15</v>
      </c>
      <c r="J425" s="59">
        <f>IFERROR(I425/E412,"-")</f>
        <v>0.21428571428571427</v>
      </c>
      <c r="K425" s="167">
        <f t="shared" si="64"/>
        <v>133788.6</v>
      </c>
      <c r="M425" s="467"/>
      <c r="N425" s="468"/>
      <c r="O425" s="469"/>
      <c r="P425" s="469"/>
      <c r="Q425" s="372" t="s">
        <v>108</v>
      </c>
      <c r="R425" s="235">
        <v>857930</v>
      </c>
      <c r="S425" s="259">
        <v>1.4285861770845405E-2</v>
      </c>
      <c r="T425" s="235">
        <v>12</v>
      </c>
      <c r="U425" s="259">
        <v>0.19354838709677419</v>
      </c>
      <c r="V425" s="235">
        <v>71494.166666666672</v>
      </c>
    </row>
    <row r="426" spans="2:22" s="9" customFormat="1" ht="13.15" customHeight="1">
      <c r="B426" s="470"/>
      <c r="C426" s="480"/>
      <c r="D426" s="439"/>
      <c r="E426" s="437"/>
      <c r="F426" s="44" t="s">
        <v>109</v>
      </c>
      <c r="G426" s="70">
        <v>138615</v>
      </c>
      <c r="H426" s="59">
        <f>IFERROR(G426/D412,"-")</f>
        <v>1.9758273843988104E-3</v>
      </c>
      <c r="I426" s="70">
        <v>8</v>
      </c>
      <c r="J426" s="59">
        <f>IFERROR(I426/E412,"-")</f>
        <v>0.11428571428571428</v>
      </c>
      <c r="K426" s="167">
        <f t="shared" si="64"/>
        <v>17326.875</v>
      </c>
      <c r="M426" s="467"/>
      <c r="N426" s="468"/>
      <c r="O426" s="469"/>
      <c r="P426" s="469"/>
      <c r="Q426" s="372" t="s">
        <v>109</v>
      </c>
      <c r="R426" s="235">
        <v>161547</v>
      </c>
      <c r="S426" s="259">
        <v>2.6900074732143214E-3</v>
      </c>
      <c r="T426" s="235">
        <v>7</v>
      </c>
      <c r="U426" s="259">
        <v>0.11290322580645161</v>
      </c>
      <c r="V426" s="235">
        <v>23078.142857142859</v>
      </c>
    </row>
    <row r="427" spans="2:22" s="9" customFormat="1" ht="13.15" customHeight="1">
      <c r="B427" s="470"/>
      <c r="C427" s="480"/>
      <c r="D427" s="439"/>
      <c r="E427" s="437"/>
      <c r="F427" s="45" t="s">
        <v>110</v>
      </c>
      <c r="G427" s="71">
        <v>62090</v>
      </c>
      <c r="H427" s="60">
        <f>IFERROR(G427/D412,"-")</f>
        <v>8.8503496950057459E-4</v>
      </c>
      <c r="I427" s="71">
        <v>10</v>
      </c>
      <c r="J427" s="60">
        <f>IFERROR(I427/E412,"-")</f>
        <v>0.14285714285714285</v>
      </c>
      <c r="K427" s="168">
        <f t="shared" si="64"/>
        <v>6209</v>
      </c>
      <c r="M427" s="467"/>
      <c r="N427" s="468"/>
      <c r="O427" s="469"/>
      <c r="P427" s="469"/>
      <c r="Q427" s="372" t="s">
        <v>110</v>
      </c>
      <c r="R427" s="235">
        <v>46902</v>
      </c>
      <c r="S427" s="259">
        <v>7.8099086029884861E-4</v>
      </c>
      <c r="T427" s="235">
        <v>7</v>
      </c>
      <c r="U427" s="259">
        <v>0.11290322580645161</v>
      </c>
      <c r="V427" s="235">
        <v>6700.2857142857147</v>
      </c>
    </row>
    <row r="428" spans="2:22" s="9" customFormat="1" ht="13.15" customHeight="1">
      <c r="B428" s="431"/>
      <c r="C428" s="481"/>
      <c r="D428" s="440"/>
      <c r="E428" s="438"/>
      <c r="F428" s="46" t="s">
        <v>64</v>
      </c>
      <c r="G428" s="67">
        <f>SUM(G412:G427)</f>
        <v>7779729</v>
      </c>
      <c r="H428" s="60">
        <f>IFERROR(G428/D412,"-")</f>
        <v>0.11089277207662644</v>
      </c>
      <c r="I428" s="71">
        <v>60</v>
      </c>
      <c r="J428" s="60">
        <f>IFERROR(I428/E412,"-")</f>
        <v>0.8571428571428571</v>
      </c>
      <c r="K428" s="168">
        <f t="shared" si="64"/>
        <v>129662.15</v>
      </c>
      <c r="M428" s="467"/>
      <c r="N428" s="468"/>
      <c r="O428" s="469"/>
      <c r="P428" s="469"/>
      <c r="Q428" s="46" t="s">
        <v>64</v>
      </c>
      <c r="R428" s="235">
        <v>12494741</v>
      </c>
      <c r="S428" s="259">
        <v>0.20805676778818166</v>
      </c>
      <c r="T428" s="235">
        <v>54</v>
      </c>
      <c r="U428" s="259">
        <v>0.87096774193548387</v>
      </c>
      <c r="V428" s="235">
        <v>231384.09259259258</v>
      </c>
    </row>
    <row r="429" spans="2:22" s="9" customFormat="1" ht="13.15" customHeight="1">
      <c r="B429" s="430">
        <v>26</v>
      </c>
      <c r="C429" s="479" t="s">
        <v>29</v>
      </c>
      <c r="D429" s="436">
        <v>839883870</v>
      </c>
      <c r="E429" s="436">
        <v>1104</v>
      </c>
      <c r="F429" s="42" t="s">
        <v>96</v>
      </c>
      <c r="G429" s="69">
        <v>12726736</v>
      </c>
      <c r="H429" s="58">
        <f>IFERROR(G429/D429,"-")</f>
        <v>1.5152971088729207E-2</v>
      </c>
      <c r="I429" s="69">
        <v>224</v>
      </c>
      <c r="J429" s="58">
        <f>IFERROR(I429/E429,"-")</f>
        <v>0.20289855072463769</v>
      </c>
      <c r="K429" s="166">
        <f t="shared" si="64"/>
        <v>56815.785714285717</v>
      </c>
      <c r="M429" s="467">
        <v>26</v>
      </c>
      <c r="N429" s="468" t="s">
        <v>29</v>
      </c>
      <c r="O429" s="469">
        <v>685478640</v>
      </c>
      <c r="P429" s="469">
        <v>877</v>
      </c>
      <c r="Q429" s="372" t="s">
        <v>96</v>
      </c>
      <c r="R429" s="235">
        <v>16501327</v>
      </c>
      <c r="S429" s="259">
        <v>2.4072707794366866E-2</v>
      </c>
      <c r="T429" s="235">
        <v>208</v>
      </c>
      <c r="U429" s="259">
        <v>0.23717217787913342</v>
      </c>
      <c r="V429" s="235">
        <v>79333.30288461539</v>
      </c>
    </row>
    <row r="430" spans="2:22" s="9" customFormat="1" ht="13.15" customHeight="1">
      <c r="B430" s="470"/>
      <c r="C430" s="480"/>
      <c r="D430" s="439"/>
      <c r="E430" s="437"/>
      <c r="F430" s="43" t="s">
        <v>97</v>
      </c>
      <c r="G430" s="70">
        <v>23402835</v>
      </c>
      <c r="H430" s="59">
        <f>IFERROR(G430/D429,"-")</f>
        <v>2.7864370106310054E-2</v>
      </c>
      <c r="I430" s="70">
        <v>333</v>
      </c>
      <c r="J430" s="59">
        <f>IFERROR(I430/E429,"-")</f>
        <v>0.3016304347826087</v>
      </c>
      <c r="K430" s="167">
        <f t="shared" si="64"/>
        <v>70278.783783783787</v>
      </c>
      <c r="M430" s="467"/>
      <c r="N430" s="468"/>
      <c r="O430" s="469"/>
      <c r="P430" s="469"/>
      <c r="Q430" s="372" t="s">
        <v>97</v>
      </c>
      <c r="R430" s="235">
        <v>7703957</v>
      </c>
      <c r="S430" s="259">
        <v>1.12387995051166E-2</v>
      </c>
      <c r="T430" s="235">
        <v>247</v>
      </c>
      <c r="U430" s="259">
        <v>0.28164196123147095</v>
      </c>
      <c r="V430" s="235">
        <v>31190.109311740889</v>
      </c>
    </row>
    <row r="431" spans="2:22" s="9" customFormat="1" ht="13.15" customHeight="1">
      <c r="B431" s="470"/>
      <c r="C431" s="480"/>
      <c r="D431" s="439"/>
      <c r="E431" s="437"/>
      <c r="F431" s="44" t="s">
        <v>98</v>
      </c>
      <c r="G431" s="70">
        <v>22147913</v>
      </c>
      <c r="H431" s="59">
        <f>IFERROR(G431/D429,"-")</f>
        <v>2.6370208776601459E-2</v>
      </c>
      <c r="I431" s="70">
        <v>309</v>
      </c>
      <c r="J431" s="59">
        <f>IFERROR(I431/E429,"-")</f>
        <v>0.27989130434782611</v>
      </c>
      <c r="K431" s="167">
        <f t="shared" si="64"/>
        <v>71676.093851132682</v>
      </c>
      <c r="M431" s="467"/>
      <c r="N431" s="468"/>
      <c r="O431" s="469"/>
      <c r="P431" s="469"/>
      <c r="Q431" s="372" t="s">
        <v>98</v>
      </c>
      <c r="R431" s="235">
        <v>10974202</v>
      </c>
      <c r="S431" s="259">
        <v>1.6009546263906924E-2</v>
      </c>
      <c r="T431" s="235">
        <v>257</v>
      </c>
      <c r="U431" s="259">
        <v>0.29304446978335236</v>
      </c>
      <c r="V431" s="235">
        <v>42701.175097276267</v>
      </c>
    </row>
    <row r="432" spans="2:22" s="9" customFormat="1" ht="13.15" customHeight="1">
      <c r="B432" s="470"/>
      <c r="C432" s="480"/>
      <c r="D432" s="439"/>
      <c r="E432" s="437"/>
      <c r="F432" s="44" t="s">
        <v>99</v>
      </c>
      <c r="G432" s="70">
        <v>1383475</v>
      </c>
      <c r="H432" s="59">
        <f>IFERROR(G432/D429,"-")</f>
        <v>1.6472217760295836E-3</v>
      </c>
      <c r="I432" s="70">
        <v>58</v>
      </c>
      <c r="J432" s="59">
        <f>IFERROR(I432/E429,"-")</f>
        <v>5.2536231884057968E-2</v>
      </c>
      <c r="K432" s="167">
        <f t="shared" si="64"/>
        <v>23853.017241379312</v>
      </c>
      <c r="M432" s="467"/>
      <c r="N432" s="468"/>
      <c r="O432" s="469"/>
      <c r="P432" s="469"/>
      <c r="Q432" s="372" t="s">
        <v>99</v>
      </c>
      <c r="R432" s="235">
        <v>407297</v>
      </c>
      <c r="S432" s="259">
        <v>5.9417898127358138E-4</v>
      </c>
      <c r="T432" s="235">
        <v>34</v>
      </c>
      <c r="U432" s="259">
        <v>3.8768529076396809E-2</v>
      </c>
      <c r="V432" s="235">
        <v>11979.323529411764</v>
      </c>
    </row>
    <row r="433" spans="2:22" s="9" customFormat="1" ht="13.15" customHeight="1">
      <c r="B433" s="470"/>
      <c r="C433" s="480"/>
      <c r="D433" s="439"/>
      <c r="E433" s="437"/>
      <c r="F433" s="44" t="s">
        <v>100</v>
      </c>
      <c r="G433" s="70">
        <v>14692319</v>
      </c>
      <c r="H433" s="59">
        <f>IFERROR(G433/D429,"-")</f>
        <v>1.7493274397566417E-2</v>
      </c>
      <c r="I433" s="70">
        <v>386</v>
      </c>
      <c r="J433" s="59">
        <f>IFERROR(I433/E429,"-")</f>
        <v>0.34963768115942029</v>
      </c>
      <c r="K433" s="167">
        <f t="shared" si="64"/>
        <v>38063.002590673575</v>
      </c>
      <c r="M433" s="467"/>
      <c r="N433" s="468"/>
      <c r="O433" s="469"/>
      <c r="P433" s="469"/>
      <c r="Q433" s="372" t="s">
        <v>100</v>
      </c>
      <c r="R433" s="235">
        <v>13620085</v>
      </c>
      <c r="S433" s="259">
        <v>1.9869452095545966E-2</v>
      </c>
      <c r="T433" s="235">
        <v>338</v>
      </c>
      <c r="U433" s="259">
        <v>0.38540478905359177</v>
      </c>
      <c r="V433" s="235">
        <v>40296.109467455623</v>
      </c>
    </row>
    <row r="434" spans="2:22" s="9" customFormat="1" ht="13.15" customHeight="1">
      <c r="B434" s="470"/>
      <c r="C434" s="480"/>
      <c r="D434" s="439"/>
      <c r="E434" s="437"/>
      <c r="F434" s="44" t="s">
        <v>101</v>
      </c>
      <c r="G434" s="70">
        <v>23149406</v>
      </c>
      <c r="H434" s="59">
        <f>IFERROR(G434/D429,"-")</f>
        <v>2.7562627199877048E-2</v>
      </c>
      <c r="I434" s="70">
        <v>403</v>
      </c>
      <c r="J434" s="59">
        <f>IFERROR(I434/E429,"-")</f>
        <v>0.36503623188405798</v>
      </c>
      <c r="K434" s="167">
        <f t="shared" si="64"/>
        <v>57442.694789081885</v>
      </c>
      <c r="M434" s="467"/>
      <c r="N434" s="468"/>
      <c r="O434" s="469"/>
      <c r="P434" s="469"/>
      <c r="Q434" s="372" t="s">
        <v>101</v>
      </c>
      <c r="R434" s="235">
        <v>18521958</v>
      </c>
      <c r="S434" s="259">
        <v>2.702047433600557E-2</v>
      </c>
      <c r="T434" s="235">
        <v>324</v>
      </c>
      <c r="U434" s="259">
        <v>0.36944127708095781</v>
      </c>
      <c r="V434" s="235">
        <v>57166.537037037036</v>
      </c>
    </row>
    <row r="435" spans="2:22" s="9" customFormat="1" ht="13.15" customHeight="1">
      <c r="B435" s="470"/>
      <c r="C435" s="480"/>
      <c r="D435" s="439"/>
      <c r="E435" s="437"/>
      <c r="F435" s="44" t="s">
        <v>102</v>
      </c>
      <c r="G435" s="70">
        <v>19024759</v>
      </c>
      <c r="H435" s="59">
        <f>IFERROR(G435/D429,"-")</f>
        <v>2.2651654210242185E-2</v>
      </c>
      <c r="I435" s="70">
        <v>127</v>
      </c>
      <c r="J435" s="59">
        <f>IFERROR(I435/E429,"-")</f>
        <v>0.11503623188405797</v>
      </c>
      <c r="K435" s="167">
        <f t="shared" si="64"/>
        <v>149801.25196850393</v>
      </c>
      <c r="M435" s="467"/>
      <c r="N435" s="468"/>
      <c r="O435" s="469"/>
      <c r="P435" s="469"/>
      <c r="Q435" s="372" t="s">
        <v>102</v>
      </c>
      <c r="R435" s="235">
        <v>20869251</v>
      </c>
      <c r="S435" s="259">
        <v>3.0444786725958375E-2</v>
      </c>
      <c r="T435" s="235">
        <v>115</v>
      </c>
      <c r="U435" s="259">
        <v>0.13112884834663627</v>
      </c>
      <c r="V435" s="235">
        <v>181471.74782608697</v>
      </c>
    </row>
    <row r="436" spans="2:22" s="9" customFormat="1" ht="13.15" customHeight="1">
      <c r="B436" s="470"/>
      <c r="C436" s="480"/>
      <c r="D436" s="439"/>
      <c r="E436" s="437"/>
      <c r="F436" s="44" t="s">
        <v>112</v>
      </c>
      <c r="G436" s="70">
        <v>0</v>
      </c>
      <c r="H436" s="59">
        <f>IFERROR(G436/D429,"-")</f>
        <v>0</v>
      </c>
      <c r="I436" s="70">
        <v>0</v>
      </c>
      <c r="J436" s="59">
        <f>IFERROR(I436/E429,"-")</f>
        <v>0</v>
      </c>
      <c r="K436" s="167" t="str">
        <f t="shared" si="64"/>
        <v>-</v>
      </c>
      <c r="M436" s="467"/>
      <c r="N436" s="468"/>
      <c r="O436" s="469"/>
      <c r="P436" s="469"/>
      <c r="Q436" s="372" t="s">
        <v>112</v>
      </c>
      <c r="R436" s="235">
        <v>1965</v>
      </c>
      <c r="S436" s="259">
        <v>2.8666101105644956E-6</v>
      </c>
      <c r="T436" s="235">
        <v>1</v>
      </c>
      <c r="U436" s="259">
        <v>1.1402508551881414E-3</v>
      </c>
      <c r="V436" s="235">
        <v>1965</v>
      </c>
    </row>
    <row r="437" spans="2:22" s="9" customFormat="1" ht="13.15" customHeight="1">
      <c r="B437" s="470"/>
      <c r="C437" s="480"/>
      <c r="D437" s="439"/>
      <c r="E437" s="437"/>
      <c r="F437" s="44" t="s">
        <v>103</v>
      </c>
      <c r="G437" s="70">
        <v>139159</v>
      </c>
      <c r="H437" s="59">
        <f>IFERROR(G437/D429,"-")</f>
        <v>1.6568838260937194E-4</v>
      </c>
      <c r="I437" s="70">
        <v>11</v>
      </c>
      <c r="J437" s="59">
        <f>IFERROR(I437/E429,"-")</f>
        <v>9.9637681159420281E-3</v>
      </c>
      <c r="K437" s="167">
        <f t="shared" si="64"/>
        <v>12650.818181818182</v>
      </c>
      <c r="M437" s="467"/>
      <c r="N437" s="468"/>
      <c r="O437" s="469"/>
      <c r="P437" s="469"/>
      <c r="Q437" s="372" t="s">
        <v>103</v>
      </c>
      <c r="R437" s="235">
        <v>141328</v>
      </c>
      <c r="S437" s="259">
        <v>2.0617418509204021E-4</v>
      </c>
      <c r="T437" s="235">
        <v>8</v>
      </c>
      <c r="U437" s="259">
        <v>9.1220068415051314E-3</v>
      </c>
      <c r="V437" s="235">
        <v>17666</v>
      </c>
    </row>
    <row r="438" spans="2:22" s="9" customFormat="1" ht="13.15" customHeight="1">
      <c r="B438" s="470"/>
      <c r="C438" s="480"/>
      <c r="D438" s="439"/>
      <c r="E438" s="437"/>
      <c r="F438" s="44" t="s">
        <v>104</v>
      </c>
      <c r="G438" s="70">
        <v>2100867</v>
      </c>
      <c r="H438" s="59">
        <f>IFERROR(G438/D429,"-")</f>
        <v>2.5013779583598862E-3</v>
      </c>
      <c r="I438" s="70">
        <v>63</v>
      </c>
      <c r="J438" s="59">
        <f>IFERROR(I438/E429,"-")</f>
        <v>5.7065217391304345E-2</v>
      </c>
      <c r="K438" s="167">
        <f t="shared" si="64"/>
        <v>33347.095238095237</v>
      </c>
      <c r="M438" s="467"/>
      <c r="N438" s="468"/>
      <c r="O438" s="469"/>
      <c r="P438" s="469"/>
      <c r="Q438" s="372" t="s">
        <v>104</v>
      </c>
      <c r="R438" s="235">
        <v>1444151</v>
      </c>
      <c r="S438" s="259">
        <v>2.106777535766833E-3</v>
      </c>
      <c r="T438" s="235">
        <v>44</v>
      </c>
      <c r="U438" s="259">
        <v>5.0171037628278223E-2</v>
      </c>
      <c r="V438" s="235">
        <v>32821.61363636364</v>
      </c>
    </row>
    <row r="439" spans="2:22" s="9" customFormat="1" ht="13.15" customHeight="1">
      <c r="B439" s="470"/>
      <c r="C439" s="480"/>
      <c r="D439" s="439"/>
      <c r="E439" s="437"/>
      <c r="F439" s="44" t="s">
        <v>105</v>
      </c>
      <c r="G439" s="70">
        <v>32054</v>
      </c>
      <c r="H439" s="59">
        <f>IFERROR(G439/D429,"-")</f>
        <v>3.8164800093136684E-5</v>
      </c>
      <c r="I439" s="70">
        <v>7</v>
      </c>
      <c r="J439" s="59">
        <f>IFERROR(I439/E429,"-")</f>
        <v>6.3405797101449279E-3</v>
      </c>
      <c r="K439" s="167">
        <f t="shared" si="64"/>
        <v>4579.1428571428569</v>
      </c>
      <c r="M439" s="467"/>
      <c r="N439" s="468"/>
      <c r="O439" s="469"/>
      <c r="P439" s="469"/>
      <c r="Q439" s="372" t="s">
        <v>105</v>
      </c>
      <c r="R439" s="235">
        <v>2400032</v>
      </c>
      <c r="S439" s="259">
        <v>3.5012498711848995E-3</v>
      </c>
      <c r="T439" s="235">
        <v>9</v>
      </c>
      <c r="U439" s="259">
        <v>1.0262257696693273E-2</v>
      </c>
      <c r="V439" s="235">
        <v>266670.22222222225</v>
      </c>
    </row>
    <row r="440" spans="2:22" s="9" customFormat="1" ht="13.15" customHeight="1">
      <c r="B440" s="470"/>
      <c r="C440" s="480"/>
      <c r="D440" s="439"/>
      <c r="E440" s="437"/>
      <c r="F440" s="44" t="s">
        <v>106</v>
      </c>
      <c r="G440" s="70">
        <v>2009630</v>
      </c>
      <c r="H440" s="59">
        <f>IFERROR(G440/D429,"-")</f>
        <v>2.3927474640035654E-3</v>
      </c>
      <c r="I440" s="70">
        <v>19</v>
      </c>
      <c r="J440" s="59">
        <f>IFERROR(I440/E429,"-")</f>
        <v>1.7210144927536232E-2</v>
      </c>
      <c r="K440" s="167">
        <f t="shared" si="64"/>
        <v>105770</v>
      </c>
      <c r="M440" s="467"/>
      <c r="N440" s="468"/>
      <c r="O440" s="469"/>
      <c r="P440" s="469"/>
      <c r="Q440" s="372" t="s">
        <v>106</v>
      </c>
      <c r="R440" s="235">
        <v>1748419</v>
      </c>
      <c r="S440" s="259">
        <v>2.5506542406631373E-3</v>
      </c>
      <c r="T440" s="235">
        <v>14</v>
      </c>
      <c r="U440" s="259">
        <v>1.596351197263398E-2</v>
      </c>
      <c r="V440" s="235">
        <v>124887.07142857143</v>
      </c>
    </row>
    <row r="441" spans="2:22" s="9" customFormat="1" ht="13.15" customHeight="1">
      <c r="B441" s="470"/>
      <c r="C441" s="480"/>
      <c r="D441" s="439"/>
      <c r="E441" s="437"/>
      <c r="F441" s="44" t="s">
        <v>107</v>
      </c>
      <c r="G441" s="70">
        <v>7339680</v>
      </c>
      <c r="H441" s="59">
        <f>IFERROR(G441/D429,"-")</f>
        <v>8.7389224417418563E-3</v>
      </c>
      <c r="I441" s="70">
        <v>148</v>
      </c>
      <c r="J441" s="59">
        <f>IFERROR(I441/E429,"-")</f>
        <v>0.13405797101449277</v>
      </c>
      <c r="K441" s="167">
        <f t="shared" si="64"/>
        <v>49592.432432432433</v>
      </c>
      <c r="M441" s="467"/>
      <c r="N441" s="468"/>
      <c r="O441" s="469"/>
      <c r="P441" s="469"/>
      <c r="Q441" s="372" t="s">
        <v>107</v>
      </c>
      <c r="R441" s="235">
        <v>4839518</v>
      </c>
      <c r="S441" s="259">
        <v>7.060056605119016E-3</v>
      </c>
      <c r="T441" s="235">
        <v>155</v>
      </c>
      <c r="U441" s="259">
        <v>0.17673888255416192</v>
      </c>
      <c r="V441" s="235">
        <v>31222.696774193548</v>
      </c>
    </row>
    <row r="442" spans="2:22" s="9" customFormat="1" ht="13.15" customHeight="1">
      <c r="B442" s="470"/>
      <c r="C442" s="480"/>
      <c r="D442" s="439"/>
      <c r="E442" s="437"/>
      <c r="F442" s="44" t="s">
        <v>108</v>
      </c>
      <c r="G442" s="70">
        <v>9324020</v>
      </c>
      <c r="H442" s="59">
        <f>IFERROR(G442/D429,"-")</f>
        <v>1.1101558600000259E-2</v>
      </c>
      <c r="I442" s="70">
        <v>119</v>
      </c>
      <c r="J442" s="59">
        <f>IFERROR(I442/E429,"-")</f>
        <v>0.10778985507246377</v>
      </c>
      <c r="K442" s="167">
        <f t="shared" si="64"/>
        <v>78353.109243697472</v>
      </c>
      <c r="M442" s="467"/>
      <c r="N442" s="468"/>
      <c r="O442" s="469"/>
      <c r="P442" s="469"/>
      <c r="Q442" s="372" t="s">
        <v>108</v>
      </c>
      <c r="R442" s="235">
        <v>5935314</v>
      </c>
      <c r="S442" s="259">
        <v>8.6586417922519081E-3</v>
      </c>
      <c r="T442" s="235">
        <v>98</v>
      </c>
      <c r="U442" s="259">
        <v>0.11174458380843785</v>
      </c>
      <c r="V442" s="235">
        <v>60564.428571428572</v>
      </c>
    </row>
    <row r="443" spans="2:22" s="9" customFormat="1" ht="13.15" customHeight="1">
      <c r="B443" s="470"/>
      <c r="C443" s="480"/>
      <c r="D443" s="439"/>
      <c r="E443" s="437"/>
      <c r="F443" s="44" t="s">
        <v>109</v>
      </c>
      <c r="G443" s="70">
        <v>3088352</v>
      </c>
      <c r="H443" s="59">
        <f>IFERROR(G443/D429,"-")</f>
        <v>3.6771178853571744E-3</v>
      </c>
      <c r="I443" s="70">
        <v>90</v>
      </c>
      <c r="J443" s="59">
        <f>IFERROR(I443/E429,"-")</f>
        <v>8.1521739130434784E-2</v>
      </c>
      <c r="K443" s="167">
        <f t="shared" si="64"/>
        <v>34315.022222222222</v>
      </c>
      <c r="M443" s="467"/>
      <c r="N443" s="468"/>
      <c r="O443" s="469"/>
      <c r="P443" s="469"/>
      <c r="Q443" s="372" t="s">
        <v>109</v>
      </c>
      <c r="R443" s="235">
        <v>1987386</v>
      </c>
      <c r="S443" s="259">
        <v>2.8992675833050029E-3</v>
      </c>
      <c r="T443" s="235">
        <v>69</v>
      </c>
      <c r="U443" s="259">
        <v>7.8677309007981755E-2</v>
      </c>
      <c r="V443" s="235">
        <v>28802.695652173912</v>
      </c>
    </row>
    <row r="444" spans="2:22" s="9" customFormat="1" ht="13.15" customHeight="1">
      <c r="B444" s="470"/>
      <c r="C444" s="480"/>
      <c r="D444" s="439"/>
      <c r="E444" s="437"/>
      <c r="F444" s="45" t="s">
        <v>110</v>
      </c>
      <c r="G444" s="71">
        <v>1329309</v>
      </c>
      <c r="H444" s="60">
        <f>IFERROR(G444/D429,"-")</f>
        <v>1.5827295266427727E-3</v>
      </c>
      <c r="I444" s="71">
        <v>131</v>
      </c>
      <c r="J444" s="60">
        <f>IFERROR(I444/E429,"-")</f>
        <v>0.11865942028985507</v>
      </c>
      <c r="K444" s="168">
        <f t="shared" si="64"/>
        <v>10147.396946564886</v>
      </c>
      <c r="M444" s="467"/>
      <c r="N444" s="468"/>
      <c r="O444" s="469"/>
      <c r="P444" s="469"/>
      <c r="Q444" s="372" t="s">
        <v>110</v>
      </c>
      <c r="R444" s="235">
        <v>881939</v>
      </c>
      <c r="S444" s="259">
        <v>1.2866031828504532E-3</v>
      </c>
      <c r="T444" s="235">
        <v>101</v>
      </c>
      <c r="U444" s="259">
        <v>0.11516533637400228</v>
      </c>
      <c r="V444" s="235">
        <v>8732.0693069306926</v>
      </c>
    </row>
    <row r="445" spans="2:22" s="9" customFormat="1" ht="13.15" customHeight="1">
      <c r="B445" s="431"/>
      <c r="C445" s="481"/>
      <c r="D445" s="440"/>
      <c r="E445" s="438"/>
      <c r="F445" s="46" t="s">
        <v>64</v>
      </c>
      <c r="G445" s="67">
        <f>SUM(G429:G444)</f>
        <v>141890514</v>
      </c>
      <c r="H445" s="60">
        <f>IFERROR(G445/D429,"-")</f>
        <v>0.16894063461416398</v>
      </c>
      <c r="I445" s="71">
        <v>904</v>
      </c>
      <c r="J445" s="60">
        <f>IFERROR(I445/E429,"-")</f>
        <v>0.8188405797101449</v>
      </c>
      <c r="K445" s="168">
        <f t="shared" si="64"/>
        <v>156958.5331858407</v>
      </c>
      <c r="M445" s="467"/>
      <c r="N445" s="468"/>
      <c r="O445" s="469"/>
      <c r="P445" s="469"/>
      <c r="Q445" s="46" t="s">
        <v>64</v>
      </c>
      <c r="R445" s="235">
        <v>107978129</v>
      </c>
      <c r="S445" s="259">
        <v>0.15752223730851775</v>
      </c>
      <c r="T445" s="235">
        <v>733</v>
      </c>
      <c r="U445" s="259">
        <v>0.83580387685290769</v>
      </c>
      <c r="V445" s="235">
        <v>147309.86221009551</v>
      </c>
    </row>
    <row r="446" spans="2:22" s="9" customFormat="1" ht="13.15" customHeight="1">
      <c r="B446" s="430">
        <v>27</v>
      </c>
      <c r="C446" s="479" t="s">
        <v>30</v>
      </c>
      <c r="D446" s="436">
        <v>71965200</v>
      </c>
      <c r="E446" s="436">
        <v>140</v>
      </c>
      <c r="F446" s="42" t="s">
        <v>96</v>
      </c>
      <c r="G446" s="69">
        <v>636538</v>
      </c>
      <c r="H446" s="58">
        <f>IFERROR(G446/D446,"-")</f>
        <v>8.8450806778831992E-3</v>
      </c>
      <c r="I446" s="69">
        <v>28</v>
      </c>
      <c r="J446" s="58">
        <f>IFERROR(I446/E446,"-")</f>
        <v>0.2</v>
      </c>
      <c r="K446" s="166">
        <f t="shared" si="64"/>
        <v>22733.5</v>
      </c>
      <c r="M446" s="467">
        <v>27</v>
      </c>
      <c r="N446" s="468" t="s">
        <v>30</v>
      </c>
      <c r="O446" s="469">
        <v>56884000</v>
      </c>
      <c r="P446" s="469">
        <v>91</v>
      </c>
      <c r="Q446" s="372" t="s">
        <v>96</v>
      </c>
      <c r="R446" s="235">
        <v>3062671</v>
      </c>
      <c r="S446" s="259">
        <v>5.3840640601926726E-2</v>
      </c>
      <c r="T446" s="235">
        <v>30</v>
      </c>
      <c r="U446" s="259">
        <v>0.32967032967032966</v>
      </c>
      <c r="V446" s="235">
        <v>102089.03333333334</v>
      </c>
    </row>
    <row r="447" spans="2:22" s="9" customFormat="1" ht="13.15" customHeight="1">
      <c r="B447" s="470"/>
      <c r="C447" s="480"/>
      <c r="D447" s="439"/>
      <c r="E447" s="437"/>
      <c r="F447" s="43" t="s">
        <v>97</v>
      </c>
      <c r="G447" s="70">
        <v>1481440</v>
      </c>
      <c r="H447" s="59">
        <f>IFERROR(G447/D446,"-")</f>
        <v>2.0585505216410154E-2</v>
      </c>
      <c r="I447" s="70">
        <v>42</v>
      </c>
      <c r="J447" s="59">
        <f>IFERROR(I447/E446,"-")</f>
        <v>0.3</v>
      </c>
      <c r="K447" s="167">
        <f t="shared" si="64"/>
        <v>35272.380952380954</v>
      </c>
      <c r="M447" s="467"/>
      <c r="N447" s="468"/>
      <c r="O447" s="469"/>
      <c r="P447" s="469"/>
      <c r="Q447" s="372" t="s">
        <v>97</v>
      </c>
      <c r="R447" s="235">
        <v>1189909</v>
      </c>
      <c r="S447" s="259">
        <v>2.0918166795583996E-2</v>
      </c>
      <c r="T447" s="235">
        <v>27</v>
      </c>
      <c r="U447" s="259">
        <v>0.2967032967032967</v>
      </c>
      <c r="V447" s="235">
        <v>44070.703703703701</v>
      </c>
    </row>
    <row r="448" spans="2:22" s="9" customFormat="1" ht="13.15" customHeight="1">
      <c r="B448" s="470"/>
      <c r="C448" s="480"/>
      <c r="D448" s="439"/>
      <c r="E448" s="437"/>
      <c r="F448" s="44" t="s">
        <v>98</v>
      </c>
      <c r="G448" s="70">
        <v>979478</v>
      </c>
      <c r="H448" s="59">
        <f>IFERROR(G448/D446,"-")</f>
        <v>1.361043949019804E-2</v>
      </c>
      <c r="I448" s="70">
        <v>43</v>
      </c>
      <c r="J448" s="59">
        <f>IFERROR(I448/E446,"-")</f>
        <v>0.30714285714285716</v>
      </c>
      <c r="K448" s="167">
        <f t="shared" si="64"/>
        <v>22778.558139534885</v>
      </c>
      <c r="M448" s="467"/>
      <c r="N448" s="468"/>
      <c r="O448" s="469"/>
      <c r="P448" s="469"/>
      <c r="Q448" s="372" t="s">
        <v>98</v>
      </c>
      <c r="R448" s="235">
        <v>844101</v>
      </c>
      <c r="S448" s="259">
        <v>1.4838988116166234E-2</v>
      </c>
      <c r="T448" s="235">
        <v>24</v>
      </c>
      <c r="U448" s="259">
        <v>0.26373626373626374</v>
      </c>
      <c r="V448" s="235">
        <v>35170.875</v>
      </c>
    </row>
    <row r="449" spans="2:22" s="9" customFormat="1" ht="13.15" customHeight="1">
      <c r="B449" s="470"/>
      <c r="C449" s="480"/>
      <c r="D449" s="439"/>
      <c r="E449" s="437"/>
      <c r="F449" s="44" t="s">
        <v>99</v>
      </c>
      <c r="G449" s="70">
        <v>820021</v>
      </c>
      <c r="H449" s="59">
        <f>IFERROR(G449/D446,"-")</f>
        <v>1.139468798808313E-2</v>
      </c>
      <c r="I449" s="70">
        <v>9</v>
      </c>
      <c r="J449" s="59">
        <f>IFERROR(I449/E446,"-")</f>
        <v>6.4285714285714279E-2</v>
      </c>
      <c r="K449" s="167">
        <f t="shared" si="64"/>
        <v>91113.444444444438</v>
      </c>
      <c r="M449" s="467"/>
      <c r="N449" s="468"/>
      <c r="O449" s="469"/>
      <c r="P449" s="469"/>
      <c r="Q449" s="372" t="s">
        <v>99</v>
      </c>
      <c r="R449" s="235">
        <v>29563</v>
      </c>
      <c r="S449" s="259">
        <v>5.1970677167569089E-4</v>
      </c>
      <c r="T449" s="235">
        <v>2</v>
      </c>
      <c r="U449" s="259">
        <v>2.197802197802198E-2</v>
      </c>
      <c r="V449" s="235">
        <v>14781.5</v>
      </c>
    </row>
    <row r="450" spans="2:22" s="9" customFormat="1" ht="13.15" customHeight="1">
      <c r="B450" s="470"/>
      <c r="C450" s="480"/>
      <c r="D450" s="439"/>
      <c r="E450" s="437"/>
      <c r="F450" s="44" t="s">
        <v>100</v>
      </c>
      <c r="G450" s="70">
        <v>877598</v>
      </c>
      <c r="H450" s="59">
        <f>IFERROR(G450/D446,"-")</f>
        <v>1.2194755242811803E-2</v>
      </c>
      <c r="I450" s="70">
        <v>50</v>
      </c>
      <c r="J450" s="59">
        <f>IFERROR(I450/E446,"-")</f>
        <v>0.35714285714285715</v>
      </c>
      <c r="K450" s="167">
        <f t="shared" si="64"/>
        <v>17551.96</v>
      </c>
      <c r="M450" s="467"/>
      <c r="N450" s="468"/>
      <c r="O450" s="469"/>
      <c r="P450" s="469"/>
      <c r="Q450" s="372" t="s">
        <v>100</v>
      </c>
      <c r="R450" s="235">
        <v>811327</v>
      </c>
      <c r="S450" s="259">
        <v>1.4262833134097461E-2</v>
      </c>
      <c r="T450" s="235">
        <v>36</v>
      </c>
      <c r="U450" s="259">
        <v>0.39560439560439559</v>
      </c>
      <c r="V450" s="235">
        <v>22536.861111111109</v>
      </c>
    </row>
    <row r="451" spans="2:22" s="9" customFormat="1" ht="13.15" customHeight="1">
      <c r="B451" s="470"/>
      <c r="C451" s="480"/>
      <c r="D451" s="439"/>
      <c r="E451" s="437"/>
      <c r="F451" s="44" t="s">
        <v>101</v>
      </c>
      <c r="G451" s="70">
        <v>1424408</v>
      </c>
      <c r="H451" s="59">
        <f>IFERROR(G451/D446,"-")</f>
        <v>1.9793011066459899E-2</v>
      </c>
      <c r="I451" s="70">
        <v>48</v>
      </c>
      <c r="J451" s="59">
        <f>IFERROR(I451/E446,"-")</f>
        <v>0.34285714285714286</v>
      </c>
      <c r="K451" s="167">
        <f t="shared" si="64"/>
        <v>29675.166666666668</v>
      </c>
      <c r="M451" s="467"/>
      <c r="N451" s="468"/>
      <c r="O451" s="469"/>
      <c r="P451" s="469"/>
      <c r="Q451" s="372" t="s">
        <v>101</v>
      </c>
      <c r="R451" s="235">
        <v>2738039</v>
      </c>
      <c r="S451" s="259">
        <v>4.8133728289149851E-2</v>
      </c>
      <c r="T451" s="235">
        <v>35</v>
      </c>
      <c r="U451" s="259">
        <v>0.38461538461538464</v>
      </c>
      <c r="V451" s="235">
        <v>78229.685714285719</v>
      </c>
    </row>
    <row r="452" spans="2:22" s="9" customFormat="1" ht="13.15" customHeight="1">
      <c r="B452" s="470"/>
      <c r="C452" s="480"/>
      <c r="D452" s="439"/>
      <c r="E452" s="437"/>
      <c r="F452" s="44" t="s">
        <v>102</v>
      </c>
      <c r="G452" s="70">
        <v>240928</v>
      </c>
      <c r="H452" s="59">
        <f>IFERROR(G452/D446,"-")</f>
        <v>3.3478403450556658E-3</v>
      </c>
      <c r="I452" s="70">
        <v>21</v>
      </c>
      <c r="J452" s="59">
        <f>IFERROR(I452/E446,"-")</f>
        <v>0.15</v>
      </c>
      <c r="K452" s="167">
        <f t="shared" si="64"/>
        <v>11472.761904761905</v>
      </c>
      <c r="M452" s="467"/>
      <c r="N452" s="468"/>
      <c r="O452" s="469"/>
      <c r="P452" s="469"/>
      <c r="Q452" s="372" t="s">
        <v>102</v>
      </c>
      <c r="R452" s="235">
        <v>1737449</v>
      </c>
      <c r="S452" s="259">
        <v>3.0543720554110119E-2</v>
      </c>
      <c r="T452" s="235">
        <v>18</v>
      </c>
      <c r="U452" s="259">
        <v>0.19780219780219779</v>
      </c>
      <c r="V452" s="235">
        <v>96524.944444444438</v>
      </c>
    </row>
    <row r="453" spans="2:22" s="9" customFormat="1" ht="13.15" customHeight="1">
      <c r="B453" s="470"/>
      <c r="C453" s="480"/>
      <c r="D453" s="439"/>
      <c r="E453" s="437"/>
      <c r="F453" s="44" t="s">
        <v>112</v>
      </c>
      <c r="G453" s="70">
        <v>0</v>
      </c>
      <c r="H453" s="59">
        <f>IFERROR(G453/D446,"-")</f>
        <v>0</v>
      </c>
      <c r="I453" s="70">
        <v>0</v>
      </c>
      <c r="J453" s="59">
        <f>IFERROR(I453/E446,"-")</f>
        <v>0</v>
      </c>
      <c r="K453" s="167" t="str">
        <f t="shared" ref="K453:K516" si="65">IFERROR(G453/I453,"-")</f>
        <v>-</v>
      </c>
      <c r="M453" s="467"/>
      <c r="N453" s="468"/>
      <c r="O453" s="469"/>
      <c r="P453" s="469"/>
      <c r="Q453" s="372" t="s">
        <v>112</v>
      </c>
      <c r="R453" s="235">
        <v>0</v>
      </c>
      <c r="S453" s="259">
        <v>0</v>
      </c>
      <c r="T453" s="235">
        <v>0</v>
      </c>
      <c r="U453" s="259">
        <v>0</v>
      </c>
      <c r="V453" s="235" t="s">
        <v>418</v>
      </c>
    </row>
    <row r="454" spans="2:22" s="9" customFormat="1" ht="13.15" customHeight="1">
      <c r="B454" s="470"/>
      <c r="C454" s="480"/>
      <c r="D454" s="439"/>
      <c r="E454" s="437"/>
      <c r="F454" s="44" t="s">
        <v>103</v>
      </c>
      <c r="G454" s="70">
        <v>46750</v>
      </c>
      <c r="H454" s="59">
        <f>IFERROR(G454/D446,"-")</f>
        <v>6.4961953833241623E-4</v>
      </c>
      <c r="I454" s="70">
        <v>3</v>
      </c>
      <c r="J454" s="59">
        <f>IFERROR(I454/E446,"-")</f>
        <v>2.1428571428571429E-2</v>
      </c>
      <c r="K454" s="167">
        <f t="shared" si="65"/>
        <v>15583.333333333334</v>
      </c>
      <c r="M454" s="467"/>
      <c r="N454" s="468"/>
      <c r="O454" s="469"/>
      <c r="P454" s="469"/>
      <c r="Q454" s="372" t="s">
        <v>103</v>
      </c>
      <c r="R454" s="235">
        <v>13693</v>
      </c>
      <c r="S454" s="259">
        <v>2.4071795232402784E-4</v>
      </c>
      <c r="T454" s="235">
        <v>1</v>
      </c>
      <c r="U454" s="259">
        <v>1.098901098901099E-2</v>
      </c>
      <c r="V454" s="235">
        <v>13693</v>
      </c>
    </row>
    <row r="455" spans="2:22" s="9" customFormat="1" ht="13.15" customHeight="1">
      <c r="B455" s="470"/>
      <c r="C455" s="480"/>
      <c r="D455" s="439"/>
      <c r="E455" s="437"/>
      <c r="F455" s="44" t="s">
        <v>104</v>
      </c>
      <c r="G455" s="70">
        <v>235186</v>
      </c>
      <c r="H455" s="59">
        <f>IFERROR(G455/D446,"-")</f>
        <v>3.2680517805828372E-3</v>
      </c>
      <c r="I455" s="70">
        <v>10</v>
      </c>
      <c r="J455" s="59">
        <f>IFERROR(I455/E446,"-")</f>
        <v>7.1428571428571425E-2</v>
      </c>
      <c r="K455" s="167">
        <f t="shared" si="65"/>
        <v>23518.6</v>
      </c>
      <c r="M455" s="467"/>
      <c r="N455" s="468"/>
      <c r="O455" s="469"/>
      <c r="P455" s="469"/>
      <c r="Q455" s="372" t="s">
        <v>104</v>
      </c>
      <c r="R455" s="235">
        <v>209571</v>
      </c>
      <c r="S455" s="259">
        <v>3.6841818437521974E-3</v>
      </c>
      <c r="T455" s="235">
        <v>7</v>
      </c>
      <c r="U455" s="259">
        <v>7.6923076923076927E-2</v>
      </c>
      <c r="V455" s="235">
        <v>29938.714285714286</v>
      </c>
    </row>
    <row r="456" spans="2:22" s="9" customFormat="1" ht="13.15" customHeight="1">
      <c r="B456" s="470"/>
      <c r="C456" s="480"/>
      <c r="D456" s="439"/>
      <c r="E456" s="437"/>
      <c r="F456" s="44" t="s">
        <v>105</v>
      </c>
      <c r="G456" s="70">
        <v>19932</v>
      </c>
      <c r="H456" s="59">
        <f>IFERROR(G456/D446,"-")</f>
        <v>2.7696720081372663E-4</v>
      </c>
      <c r="I456" s="70">
        <v>2</v>
      </c>
      <c r="J456" s="59">
        <f>IFERROR(I456/E446,"-")</f>
        <v>1.4285714285714285E-2</v>
      </c>
      <c r="K456" s="167">
        <f t="shared" si="65"/>
        <v>9966</v>
      </c>
      <c r="M456" s="467"/>
      <c r="N456" s="468"/>
      <c r="O456" s="469"/>
      <c r="P456" s="469"/>
      <c r="Q456" s="372" t="s">
        <v>105</v>
      </c>
      <c r="R456" s="235">
        <v>108733</v>
      </c>
      <c r="S456" s="259">
        <v>1.9114865339990156E-3</v>
      </c>
      <c r="T456" s="235">
        <v>2</v>
      </c>
      <c r="U456" s="259">
        <v>2.197802197802198E-2</v>
      </c>
      <c r="V456" s="235">
        <v>54366.5</v>
      </c>
    </row>
    <row r="457" spans="2:22" s="9" customFormat="1" ht="13.15" customHeight="1">
      <c r="B457" s="470"/>
      <c r="C457" s="480"/>
      <c r="D457" s="439"/>
      <c r="E457" s="437"/>
      <c r="F457" s="44" t="s">
        <v>106</v>
      </c>
      <c r="G457" s="70">
        <v>706</v>
      </c>
      <c r="H457" s="59">
        <f>IFERROR(G457/D446,"-")</f>
        <v>9.8102971992018357E-6</v>
      </c>
      <c r="I457" s="70">
        <v>1</v>
      </c>
      <c r="J457" s="59">
        <f>IFERROR(I457/E446,"-")</f>
        <v>7.1428571428571426E-3</v>
      </c>
      <c r="K457" s="167">
        <f t="shared" si="65"/>
        <v>706</v>
      </c>
      <c r="M457" s="467"/>
      <c r="N457" s="468"/>
      <c r="O457" s="469"/>
      <c r="P457" s="469"/>
      <c r="Q457" s="372" t="s">
        <v>106</v>
      </c>
      <c r="R457" s="235">
        <v>575951</v>
      </c>
      <c r="S457" s="259">
        <v>1.0125008789817876E-2</v>
      </c>
      <c r="T457" s="235">
        <v>2</v>
      </c>
      <c r="U457" s="259">
        <v>2.197802197802198E-2</v>
      </c>
      <c r="V457" s="235">
        <v>287975.5</v>
      </c>
    </row>
    <row r="458" spans="2:22" s="9" customFormat="1" ht="13.15" customHeight="1">
      <c r="B458" s="470"/>
      <c r="C458" s="480"/>
      <c r="D458" s="439"/>
      <c r="E458" s="437"/>
      <c r="F458" s="44" t="s">
        <v>107</v>
      </c>
      <c r="G458" s="70">
        <v>707453</v>
      </c>
      <c r="H458" s="59">
        <f>IFERROR(G458/D446,"-")</f>
        <v>9.8304875134092584E-3</v>
      </c>
      <c r="I458" s="70">
        <v>22</v>
      </c>
      <c r="J458" s="59">
        <f>IFERROR(I458/E446,"-")</f>
        <v>0.15714285714285714</v>
      </c>
      <c r="K458" s="167">
        <f t="shared" si="65"/>
        <v>32156.954545454544</v>
      </c>
      <c r="M458" s="467"/>
      <c r="N458" s="468"/>
      <c r="O458" s="469"/>
      <c r="P458" s="469"/>
      <c r="Q458" s="372" t="s">
        <v>107</v>
      </c>
      <c r="R458" s="235">
        <v>229297</v>
      </c>
      <c r="S458" s="259">
        <v>4.0309577385556575E-3</v>
      </c>
      <c r="T458" s="235">
        <v>20</v>
      </c>
      <c r="U458" s="259">
        <v>0.21978021978021978</v>
      </c>
      <c r="V458" s="235">
        <v>11464.85</v>
      </c>
    </row>
    <row r="459" spans="2:22" s="9" customFormat="1" ht="13.15" customHeight="1">
      <c r="B459" s="470"/>
      <c r="C459" s="480"/>
      <c r="D459" s="439"/>
      <c r="E459" s="437"/>
      <c r="F459" s="44" t="s">
        <v>108</v>
      </c>
      <c r="G459" s="70">
        <v>831491</v>
      </c>
      <c r="H459" s="59">
        <f>IFERROR(G459/D446,"-")</f>
        <v>1.1554070578557413E-2</v>
      </c>
      <c r="I459" s="70">
        <v>15</v>
      </c>
      <c r="J459" s="59">
        <f>IFERROR(I459/E446,"-")</f>
        <v>0.10714285714285714</v>
      </c>
      <c r="K459" s="167">
        <f t="shared" si="65"/>
        <v>55432.73333333333</v>
      </c>
      <c r="M459" s="467"/>
      <c r="N459" s="468"/>
      <c r="O459" s="469"/>
      <c r="P459" s="469"/>
      <c r="Q459" s="372" t="s">
        <v>108</v>
      </c>
      <c r="R459" s="235">
        <v>920246</v>
      </c>
      <c r="S459" s="259">
        <v>1.6177589480345967E-2</v>
      </c>
      <c r="T459" s="235">
        <v>10</v>
      </c>
      <c r="U459" s="259">
        <v>0.10989010989010989</v>
      </c>
      <c r="V459" s="235">
        <v>92024.6</v>
      </c>
    </row>
    <row r="460" spans="2:22" s="9" customFormat="1" ht="13.15" customHeight="1">
      <c r="B460" s="470"/>
      <c r="C460" s="480"/>
      <c r="D460" s="439"/>
      <c r="E460" s="437"/>
      <c r="F460" s="44" t="s">
        <v>109</v>
      </c>
      <c r="G460" s="70">
        <v>309508</v>
      </c>
      <c r="H460" s="59">
        <f>IFERROR(G460/D446,"-")</f>
        <v>4.3008009426778494E-3</v>
      </c>
      <c r="I460" s="70">
        <v>10</v>
      </c>
      <c r="J460" s="59">
        <f>IFERROR(I460/E446,"-")</f>
        <v>7.1428571428571425E-2</v>
      </c>
      <c r="K460" s="167">
        <f t="shared" si="65"/>
        <v>30950.799999999999</v>
      </c>
      <c r="M460" s="467"/>
      <c r="N460" s="468"/>
      <c r="O460" s="469"/>
      <c r="P460" s="469"/>
      <c r="Q460" s="372" t="s">
        <v>109</v>
      </c>
      <c r="R460" s="235">
        <v>199369</v>
      </c>
      <c r="S460" s="259">
        <v>3.5048343998312355E-3</v>
      </c>
      <c r="T460" s="235">
        <v>9</v>
      </c>
      <c r="U460" s="259">
        <v>9.8901098901098897E-2</v>
      </c>
      <c r="V460" s="235">
        <v>22152.111111111109</v>
      </c>
    </row>
    <row r="461" spans="2:22" s="9" customFormat="1" ht="13.15" customHeight="1">
      <c r="B461" s="470"/>
      <c r="C461" s="480"/>
      <c r="D461" s="439"/>
      <c r="E461" s="437"/>
      <c r="F461" s="45" t="s">
        <v>110</v>
      </c>
      <c r="G461" s="71">
        <v>262116</v>
      </c>
      <c r="H461" s="60">
        <f>IFERROR(G461/D446,"-")</f>
        <v>3.6422604258725053E-3</v>
      </c>
      <c r="I461" s="71">
        <v>15</v>
      </c>
      <c r="J461" s="60">
        <f>IFERROR(I461/E446,"-")</f>
        <v>0.10714285714285714</v>
      </c>
      <c r="K461" s="168">
        <f t="shared" si="65"/>
        <v>17474.400000000001</v>
      </c>
      <c r="M461" s="467"/>
      <c r="N461" s="468"/>
      <c r="O461" s="469"/>
      <c r="P461" s="469"/>
      <c r="Q461" s="372" t="s">
        <v>110</v>
      </c>
      <c r="R461" s="235">
        <v>71511</v>
      </c>
      <c r="S461" s="259">
        <v>1.2571373321144787E-3</v>
      </c>
      <c r="T461" s="235">
        <v>9</v>
      </c>
      <c r="U461" s="259">
        <v>9.8901098901098897E-2</v>
      </c>
      <c r="V461" s="235">
        <v>7945.666666666667</v>
      </c>
    </row>
    <row r="462" spans="2:22" s="9" customFormat="1" ht="13.15" customHeight="1">
      <c r="B462" s="431"/>
      <c r="C462" s="481"/>
      <c r="D462" s="440"/>
      <c r="E462" s="438"/>
      <c r="F462" s="46" t="s">
        <v>64</v>
      </c>
      <c r="G462" s="67">
        <f>SUM(G446:G461)</f>
        <v>8873553</v>
      </c>
      <c r="H462" s="60">
        <f>IFERROR(G462/D446,"-")</f>
        <v>0.1233033883043471</v>
      </c>
      <c r="I462" s="71">
        <v>117</v>
      </c>
      <c r="J462" s="60">
        <f>IFERROR(I462/E446,"-")</f>
        <v>0.83571428571428574</v>
      </c>
      <c r="K462" s="168">
        <f t="shared" si="65"/>
        <v>75842.333333333328</v>
      </c>
      <c r="M462" s="467"/>
      <c r="N462" s="468"/>
      <c r="O462" s="469"/>
      <c r="P462" s="469"/>
      <c r="Q462" s="46" t="s">
        <v>64</v>
      </c>
      <c r="R462" s="235">
        <v>12741430</v>
      </c>
      <c r="S462" s="259">
        <v>0.22398969833345053</v>
      </c>
      <c r="T462" s="235">
        <v>80</v>
      </c>
      <c r="U462" s="259">
        <v>0.87912087912087911</v>
      </c>
      <c r="V462" s="235">
        <v>159267.875</v>
      </c>
    </row>
    <row r="463" spans="2:22" s="9" customFormat="1" ht="13.15" customHeight="1">
      <c r="B463" s="430">
        <v>28</v>
      </c>
      <c r="C463" s="479" t="s">
        <v>31</v>
      </c>
      <c r="D463" s="436">
        <v>90482110</v>
      </c>
      <c r="E463" s="436">
        <v>130</v>
      </c>
      <c r="F463" s="42" t="s">
        <v>96</v>
      </c>
      <c r="G463" s="69">
        <v>466390</v>
      </c>
      <c r="H463" s="58">
        <f>IFERROR(G463/D463,"-")</f>
        <v>5.154499602186554E-3</v>
      </c>
      <c r="I463" s="69">
        <v>28</v>
      </c>
      <c r="J463" s="58">
        <f>IFERROR(I463/E463,"-")</f>
        <v>0.2153846153846154</v>
      </c>
      <c r="K463" s="166">
        <f t="shared" si="65"/>
        <v>16656.785714285714</v>
      </c>
      <c r="M463" s="467">
        <v>28</v>
      </c>
      <c r="N463" s="468" t="s">
        <v>31</v>
      </c>
      <c r="O463" s="469">
        <v>100149560</v>
      </c>
      <c r="P463" s="469">
        <v>120</v>
      </c>
      <c r="Q463" s="372" t="s">
        <v>96</v>
      </c>
      <c r="R463" s="235">
        <v>1093708</v>
      </c>
      <c r="S463" s="259">
        <v>1.092074693089016E-2</v>
      </c>
      <c r="T463" s="235">
        <v>38</v>
      </c>
      <c r="U463" s="259">
        <v>0.31666666666666665</v>
      </c>
      <c r="V463" s="235">
        <v>28781.78947368421</v>
      </c>
    </row>
    <row r="464" spans="2:22" s="9" customFormat="1" ht="13.15" customHeight="1">
      <c r="B464" s="470"/>
      <c r="C464" s="480"/>
      <c r="D464" s="439"/>
      <c r="E464" s="437"/>
      <c r="F464" s="43" t="s">
        <v>97</v>
      </c>
      <c r="G464" s="70">
        <v>1098840</v>
      </c>
      <c r="H464" s="59">
        <f>IFERROR(G464/D463,"-")</f>
        <v>1.2144279128769211E-2</v>
      </c>
      <c r="I464" s="70">
        <v>42</v>
      </c>
      <c r="J464" s="59">
        <f>IFERROR(I464/E463,"-")</f>
        <v>0.32307692307692309</v>
      </c>
      <c r="K464" s="167">
        <f t="shared" si="65"/>
        <v>26162.857142857141</v>
      </c>
      <c r="M464" s="467"/>
      <c r="N464" s="468"/>
      <c r="O464" s="469"/>
      <c r="P464" s="469"/>
      <c r="Q464" s="372" t="s">
        <v>97</v>
      </c>
      <c r="R464" s="235">
        <v>880978</v>
      </c>
      <c r="S464" s="259">
        <v>8.7966237694903499E-3</v>
      </c>
      <c r="T464" s="235">
        <v>35</v>
      </c>
      <c r="U464" s="259">
        <v>0.29166666666666669</v>
      </c>
      <c r="V464" s="235">
        <v>25170.799999999999</v>
      </c>
    </row>
    <row r="465" spans="2:22" s="9" customFormat="1" ht="13.15" customHeight="1">
      <c r="B465" s="470"/>
      <c r="C465" s="480"/>
      <c r="D465" s="439"/>
      <c r="E465" s="437"/>
      <c r="F465" s="44" t="s">
        <v>98</v>
      </c>
      <c r="G465" s="70">
        <v>811596</v>
      </c>
      <c r="H465" s="59">
        <f>IFERROR(G465/D463,"-")</f>
        <v>8.9696847255219848E-3</v>
      </c>
      <c r="I465" s="70">
        <v>32</v>
      </c>
      <c r="J465" s="59">
        <f>IFERROR(I465/E463,"-")</f>
        <v>0.24615384615384617</v>
      </c>
      <c r="K465" s="167">
        <f t="shared" si="65"/>
        <v>25362.375</v>
      </c>
      <c r="M465" s="467"/>
      <c r="N465" s="468"/>
      <c r="O465" s="469"/>
      <c r="P465" s="469"/>
      <c r="Q465" s="372" t="s">
        <v>98</v>
      </c>
      <c r="R465" s="235">
        <v>921321</v>
      </c>
      <c r="S465" s="259">
        <v>9.1994513006347714E-3</v>
      </c>
      <c r="T465" s="235">
        <v>27</v>
      </c>
      <c r="U465" s="259">
        <v>0.22500000000000001</v>
      </c>
      <c r="V465" s="235">
        <v>34123</v>
      </c>
    </row>
    <row r="466" spans="2:22" s="9" customFormat="1" ht="13.15" customHeight="1">
      <c r="B466" s="470"/>
      <c r="C466" s="480"/>
      <c r="D466" s="439"/>
      <c r="E466" s="437"/>
      <c r="F466" s="44" t="s">
        <v>99</v>
      </c>
      <c r="G466" s="70">
        <v>31540</v>
      </c>
      <c r="H466" s="59">
        <f>IFERROR(G466/D463,"-")</f>
        <v>3.4857719387843629E-4</v>
      </c>
      <c r="I466" s="70">
        <v>5</v>
      </c>
      <c r="J466" s="59">
        <f>IFERROR(I466/E463,"-")</f>
        <v>3.8461538461538464E-2</v>
      </c>
      <c r="K466" s="167">
        <f t="shared" si="65"/>
        <v>6308</v>
      </c>
      <c r="M466" s="467"/>
      <c r="N466" s="468"/>
      <c r="O466" s="469"/>
      <c r="P466" s="469"/>
      <c r="Q466" s="372" t="s">
        <v>99</v>
      </c>
      <c r="R466" s="235">
        <v>32132</v>
      </c>
      <c r="S466" s="259">
        <v>3.2084015146946227E-4</v>
      </c>
      <c r="T466" s="235">
        <v>6</v>
      </c>
      <c r="U466" s="259">
        <v>0.05</v>
      </c>
      <c r="V466" s="235">
        <v>5355.333333333333</v>
      </c>
    </row>
    <row r="467" spans="2:22" s="9" customFormat="1" ht="13.15" customHeight="1">
      <c r="B467" s="470"/>
      <c r="C467" s="480"/>
      <c r="D467" s="439"/>
      <c r="E467" s="437"/>
      <c r="F467" s="44" t="s">
        <v>100</v>
      </c>
      <c r="G467" s="70">
        <v>1249460</v>
      </c>
      <c r="H467" s="59">
        <f>IFERROR(G467/D463,"-")</f>
        <v>1.3808917586028884E-2</v>
      </c>
      <c r="I467" s="70">
        <v>51</v>
      </c>
      <c r="J467" s="59">
        <f>IFERROR(I467/E463,"-")</f>
        <v>0.3923076923076923</v>
      </c>
      <c r="K467" s="167">
        <f t="shared" si="65"/>
        <v>24499.215686274511</v>
      </c>
      <c r="M467" s="467"/>
      <c r="N467" s="468"/>
      <c r="O467" s="469"/>
      <c r="P467" s="469"/>
      <c r="Q467" s="372" t="s">
        <v>100</v>
      </c>
      <c r="R467" s="235">
        <v>2890886</v>
      </c>
      <c r="S467" s="259">
        <v>2.8865688476314825E-2</v>
      </c>
      <c r="T467" s="235">
        <v>46</v>
      </c>
      <c r="U467" s="259">
        <v>0.38333333333333336</v>
      </c>
      <c r="V467" s="235">
        <v>62845.34782608696</v>
      </c>
    </row>
    <row r="468" spans="2:22" s="9" customFormat="1" ht="13.15" customHeight="1">
      <c r="B468" s="470"/>
      <c r="C468" s="480"/>
      <c r="D468" s="439"/>
      <c r="E468" s="437"/>
      <c r="F468" s="44" t="s">
        <v>101</v>
      </c>
      <c r="G468" s="70">
        <v>2776338</v>
      </c>
      <c r="H468" s="59">
        <f>IFERROR(G468/D463,"-")</f>
        <v>3.0683833522449907E-2</v>
      </c>
      <c r="I468" s="70">
        <v>51</v>
      </c>
      <c r="J468" s="59">
        <f>IFERROR(I468/E463,"-")</f>
        <v>0.3923076923076923</v>
      </c>
      <c r="K468" s="167">
        <f t="shared" si="65"/>
        <v>54438</v>
      </c>
      <c r="M468" s="467"/>
      <c r="N468" s="468"/>
      <c r="O468" s="469"/>
      <c r="P468" s="469"/>
      <c r="Q468" s="372" t="s">
        <v>101</v>
      </c>
      <c r="R468" s="235">
        <v>1162916</v>
      </c>
      <c r="S468" s="259">
        <v>1.1611793401788285E-2</v>
      </c>
      <c r="T468" s="235">
        <v>36</v>
      </c>
      <c r="U468" s="259">
        <v>0.3</v>
      </c>
      <c r="V468" s="235">
        <v>32303.222222222223</v>
      </c>
    </row>
    <row r="469" spans="2:22" s="9" customFormat="1" ht="13.15" customHeight="1">
      <c r="B469" s="470"/>
      <c r="C469" s="480"/>
      <c r="D469" s="439"/>
      <c r="E469" s="437"/>
      <c r="F469" s="44" t="s">
        <v>102</v>
      </c>
      <c r="G469" s="70">
        <v>1954698</v>
      </c>
      <c r="H469" s="59">
        <f>IFERROR(G469/D463,"-")</f>
        <v>2.1603143428021297E-2</v>
      </c>
      <c r="I469" s="70">
        <v>14</v>
      </c>
      <c r="J469" s="59">
        <f>IFERROR(I469/E463,"-")</f>
        <v>0.1076923076923077</v>
      </c>
      <c r="K469" s="167">
        <f t="shared" si="65"/>
        <v>139621.28571428571</v>
      </c>
      <c r="M469" s="467"/>
      <c r="N469" s="468"/>
      <c r="O469" s="469"/>
      <c r="P469" s="469"/>
      <c r="Q469" s="372" t="s">
        <v>102</v>
      </c>
      <c r="R469" s="235">
        <v>1638334</v>
      </c>
      <c r="S469" s="259">
        <v>1.6358873668541329E-2</v>
      </c>
      <c r="T469" s="235">
        <v>16</v>
      </c>
      <c r="U469" s="259">
        <v>0.13333333333333333</v>
      </c>
      <c r="V469" s="235">
        <v>102395.875</v>
      </c>
    </row>
    <row r="470" spans="2:22" s="9" customFormat="1" ht="13.15" customHeight="1">
      <c r="B470" s="470"/>
      <c r="C470" s="480"/>
      <c r="D470" s="439"/>
      <c r="E470" s="437"/>
      <c r="F470" s="44" t="s">
        <v>112</v>
      </c>
      <c r="G470" s="70">
        <v>0</v>
      </c>
      <c r="H470" s="59">
        <f>IFERROR(G470/D463,"-")</f>
        <v>0</v>
      </c>
      <c r="I470" s="70">
        <v>0</v>
      </c>
      <c r="J470" s="59">
        <f>IFERROR(I470/E463,"-")</f>
        <v>0</v>
      </c>
      <c r="K470" s="167" t="str">
        <f t="shared" si="65"/>
        <v>-</v>
      </c>
      <c r="M470" s="467"/>
      <c r="N470" s="468"/>
      <c r="O470" s="469"/>
      <c r="P470" s="469"/>
      <c r="Q470" s="372" t="s">
        <v>112</v>
      </c>
      <c r="R470" s="235">
        <v>0</v>
      </c>
      <c r="S470" s="259">
        <v>0</v>
      </c>
      <c r="T470" s="235">
        <v>0</v>
      </c>
      <c r="U470" s="259">
        <v>0</v>
      </c>
      <c r="V470" s="235" t="s">
        <v>418</v>
      </c>
    </row>
    <row r="471" spans="2:22" s="9" customFormat="1" ht="13.15" customHeight="1">
      <c r="B471" s="470"/>
      <c r="C471" s="480"/>
      <c r="D471" s="439"/>
      <c r="E471" s="437"/>
      <c r="F471" s="44" t="s">
        <v>103</v>
      </c>
      <c r="G471" s="70">
        <v>4598</v>
      </c>
      <c r="H471" s="59">
        <f>IFERROR(G471/D463,"-")</f>
        <v>5.0816675252157584E-5</v>
      </c>
      <c r="I471" s="70">
        <v>2</v>
      </c>
      <c r="J471" s="59">
        <f>IFERROR(I471/E463,"-")</f>
        <v>1.5384615384615385E-2</v>
      </c>
      <c r="K471" s="167">
        <f t="shared" si="65"/>
        <v>2299</v>
      </c>
      <c r="M471" s="467"/>
      <c r="N471" s="468"/>
      <c r="O471" s="469"/>
      <c r="P471" s="469"/>
      <c r="Q471" s="372" t="s">
        <v>103</v>
      </c>
      <c r="R471" s="235">
        <v>12797</v>
      </c>
      <c r="S471" s="259">
        <v>1.2777889388630365E-4</v>
      </c>
      <c r="T471" s="235">
        <v>1</v>
      </c>
      <c r="U471" s="259">
        <v>8.3333333333333332E-3</v>
      </c>
      <c r="V471" s="235">
        <v>12797</v>
      </c>
    </row>
    <row r="472" spans="2:22" s="9" customFormat="1" ht="13.15" customHeight="1">
      <c r="B472" s="470"/>
      <c r="C472" s="480"/>
      <c r="D472" s="439"/>
      <c r="E472" s="437"/>
      <c r="F472" s="44" t="s">
        <v>104</v>
      </c>
      <c r="G472" s="70">
        <v>44892</v>
      </c>
      <c r="H472" s="59">
        <f>IFERROR(G472/D463,"-")</f>
        <v>4.9614227608087385E-4</v>
      </c>
      <c r="I472" s="70">
        <v>8</v>
      </c>
      <c r="J472" s="59">
        <f>IFERROR(I472/E463,"-")</f>
        <v>6.1538461538461542E-2</v>
      </c>
      <c r="K472" s="167">
        <f t="shared" si="65"/>
        <v>5611.5</v>
      </c>
      <c r="M472" s="467"/>
      <c r="N472" s="468"/>
      <c r="O472" s="469"/>
      <c r="P472" s="469"/>
      <c r="Q472" s="372" t="s">
        <v>104</v>
      </c>
      <c r="R472" s="235">
        <v>127680</v>
      </c>
      <c r="S472" s="259">
        <v>1.2748932696259475E-3</v>
      </c>
      <c r="T472" s="235">
        <v>6</v>
      </c>
      <c r="U472" s="259">
        <v>0.05</v>
      </c>
      <c r="V472" s="235">
        <v>21280</v>
      </c>
    </row>
    <row r="473" spans="2:22" s="9" customFormat="1" ht="13.15" customHeight="1">
      <c r="B473" s="470"/>
      <c r="C473" s="480"/>
      <c r="D473" s="439"/>
      <c r="E473" s="437"/>
      <c r="F473" s="44" t="s">
        <v>105</v>
      </c>
      <c r="G473" s="70">
        <v>0</v>
      </c>
      <c r="H473" s="59">
        <f>IFERROR(G473/D463,"-")</f>
        <v>0</v>
      </c>
      <c r="I473" s="70">
        <v>0</v>
      </c>
      <c r="J473" s="59">
        <f>IFERROR(I473/E463,"-")</f>
        <v>0</v>
      </c>
      <c r="K473" s="167" t="str">
        <f t="shared" si="65"/>
        <v>-</v>
      </c>
      <c r="M473" s="467"/>
      <c r="N473" s="468"/>
      <c r="O473" s="469"/>
      <c r="P473" s="469"/>
      <c r="Q473" s="372" t="s">
        <v>105</v>
      </c>
      <c r="R473" s="235">
        <v>12004</v>
      </c>
      <c r="S473" s="259">
        <v>1.1986073628281542E-4</v>
      </c>
      <c r="T473" s="235">
        <v>2</v>
      </c>
      <c r="U473" s="259">
        <v>1.6666666666666666E-2</v>
      </c>
      <c r="V473" s="235">
        <v>6002</v>
      </c>
    </row>
    <row r="474" spans="2:22" s="9" customFormat="1" ht="13.15" customHeight="1">
      <c r="B474" s="470"/>
      <c r="C474" s="480"/>
      <c r="D474" s="439"/>
      <c r="E474" s="437"/>
      <c r="F474" s="44" t="s">
        <v>106</v>
      </c>
      <c r="G474" s="70">
        <v>8360</v>
      </c>
      <c r="H474" s="59">
        <f>IFERROR(G474/D463,"-")</f>
        <v>9.2393955003922874E-5</v>
      </c>
      <c r="I474" s="70">
        <v>6</v>
      </c>
      <c r="J474" s="59">
        <f>IFERROR(I474/E463,"-")</f>
        <v>4.6153846153846156E-2</v>
      </c>
      <c r="K474" s="167">
        <f t="shared" si="65"/>
        <v>1393.3333333333333</v>
      </c>
      <c r="M474" s="467"/>
      <c r="N474" s="468"/>
      <c r="O474" s="469"/>
      <c r="P474" s="469"/>
      <c r="Q474" s="372" t="s">
        <v>106</v>
      </c>
      <c r="R474" s="235">
        <v>23585</v>
      </c>
      <c r="S474" s="259">
        <v>2.354977895060148E-4</v>
      </c>
      <c r="T474" s="235">
        <v>4</v>
      </c>
      <c r="U474" s="259">
        <v>3.3333333333333333E-2</v>
      </c>
      <c r="V474" s="235">
        <v>5896.25</v>
      </c>
    </row>
    <row r="475" spans="2:22" s="9" customFormat="1" ht="13.15" customHeight="1">
      <c r="B475" s="470"/>
      <c r="C475" s="480"/>
      <c r="D475" s="439"/>
      <c r="E475" s="437"/>
      <c r="F475" s="44" t="s">
        <v>107</v>
      </c>
      <c r="G475" s="70">
        <v>2358539</v>
      </c>
      <c r="H475" s="59">
        <f>IFERROR(G475/D463,"-")</f>
        <v>2.6066357205860917E-2</v>
      </c>
      <c r="I475" s="70">
        <v>22</v>
      </c>
      <c r="J475" s="59">
        <f>IFERROR(I475/E463,"-")</f>
        <v>0.16923076923076924</v>
      </c>
      <c r="K475" s="167">
        <f t="shared" si="65"/>
        <v>107206.31818181818</v>
      </c>
      <c r="M475" s="467"/>
      <c r="N475" s="468"/>
      <c r="O475" s="469"/>
      <c r="P475" s="469"/>
      <c r="Q475" s="372" t="s">
        <v>107</v>
      </c>
      <c r="R475" s="235">
        <v>685983</v>
      </c>
      <c r="S475" s="259">
        <v>6.8495857595380349E-3</v>
      </c>
      <c r="T475" s="235">
        <v>19</v>
      </c>
      <c r="U475" s="259">
        <v>0.15833333333333333</v>
      </c>
      <c r="V475" s="235">
        <v>36104.368421052633</v>
      </c>
    </row>
    <row r="476" spans="2:22" s="9" customFormat="1" ht="13.15" customHeight="1">
      <c r="B476" s="470"/>
      <c r="C476" s="480"/>
      <c r="D476" s="439"/>
      <c r="E476" s="437"/>
      <c r="F476" s="44" t="s">
        <v>108</v>
      </c>
      <c r="G476" s="70">
        <v>925008</v>
      </c>
      <c r="H476" s="59">
        <f>IFERROR(G476/D463,"-")</f>
        <v>1.0223103771563241E-2</v>
      </c>
      <c r="I476" s="70">
        <v>18</v>
      </c>
      <c r="J476" s="59">
        <f>IFERROR(I476/E463,"-")</f>
        <v>0.13846153846153847</v>
      </c>
      <c r="K476" s="167">
        <f t="shared" si="65"/>
        <v>51389.333333333336</v>
      </c>
      <c r="M476" s="467"/>
      <c r="N476" s="468"/>
      <c r="O476" s="469"/>
      <c r="P476" s="469"/>
      <c r="Q476" s="372" t="s">
        <v>108</v>
      </c>
      <c r="R476" s="235">
        <v>1127633</v>
      </c>
      <c r="S476" s="259">
        <v>1.1259490306297901E-2</v>
      </c>
      <c r="T476" s="235">
        <v>17</v>
      </c>
      <c r="U476" s="259">
        <v>0.14166666666666666</v>
      </c>
      <c r="V476" s="235">
        <v>66331.352941176476</v>
      </c>
    </row>
    <row r="477" spans="2:22" s="9" customFormat="1" ht="13.15" customHeight="1">
      <c r="B477" s="470"/>
      <c r="C477" s="480"/>
      <c r="D477" s="439"/>
      <c r="E477" s="437"/>
      <c r="F477" s="44" t="s">
        <v>109</v>
      </c>
      <c r="G477" s="70">
        <v>183314</v>
      </c>
      <c r="H477" s="59">
        <f>IFERROR(G477/D463,"-")</f>
        <v>2.0259695535393683E-3</v>
      </c>
      <c r="I477" s="70">
        <v>12</v>
      </c>
      <c r="J477" s="59">
        <f>IFERROR(I477/E463,"-")</f>
        <v>9.2307692307692313E-2</v>
      </c>
      <c r="K477" s="167">
        <f t="shared" si="65"/>
        <v>15276.166666666666</v>
      </c>
      <c r="M477" s="467"/>
      <c r="N477" s="468"/>
      <c r="O477" s="469"/>
      <c r="P477" s="469"/>
      <c r="Q477" s="372" t="s">
        <v>109</v>
      </c>
      <c r="R477" s="235">
        <v>62481</v>
      </c>
      <c r="S477" s="259">
        <v>6.2387692966399454E-4</v>
      </c>
      <c r="T477" s="235">
        <v>6</v>
      </c>
      <c r="U477" s="259">
        <v>0.05</v>
      </c>
      <c r="V477" s="235">
        <v>10413.5</v>
      </c>
    </row>
    <row r="478" spans="2:22" s="9" customFormat="1" ht="13.15" customHeight="1">
      <c r="B478" s="470"/>
      <c r="C478" s="480"/>
      <c r="D478" s="439"/>
      <c r="E478" s="437"/>
      <c r="F478" s="45" t="s">
        <v>110</v>
      </c>
      <c r="G478" s="71">
        <v>51636</v>
      </c>
      <c r="H478" s="60">
        <f>IFERROR(G478/D463,"-")</f>
        <v>5.7067634695963658E-4</v>
      </c>
      <c r="I478" s="71">
        <v>9</v>
      </c>
      <c r="J478" s="60">
        <f>IFERROR(I478/E463,"-")</f>
        <v>6.9230769230769235E-2</v>
      </c>
      <c r="K478" s="168">
        <f t="shared" si="65"/>
        <v>5737.333333333333</v>
      </c>
      <c r="M478" s="467"/>
      <c r="N478" s="468"/>
      <c r="O478" s="469"/>
      <c r="P478" s="469"/>
      <c r="Q478" s="372" t="s">
        <v>110</v>
      </c>
      <c r="R478" s="235">
        <v>66993</v>
      </c>
      <c r="S478" s="259">
        <v>6.6892954896656564E-4</v>
      </c>
      <c r="T478" s="235">
        <v>12</v>
      </c>
      <c r="U478" s="259">
        <v>0.1</v>
      </c>
      <c r="V478" s="235">
        <v>5582.75</v>
      </c>
    </row>
    <row r="479" spans="2:22" s="9" customFormat="1" ht="13.15" customHeight="1">
      <c r="B479" s="431"/>
      <c r="C479" s="481"/>
      <c r="D479" s="440"/>
      <c r="E479" s="438"/>
      <c r="F479" s="46" t="s">
        <v>64</v>
      </c>
      <c r="G479" s="67">
        <f>SUM(G463:G478)</f>
        <v>11965209</v>
      </c>
      <c r="H479" s="60">
        <f>IFERROR(G479/D463,"-")</f>
        <v>0.13223839497111639</v>
      </c>
      <c r="I479" s="71">
        <v>103</v>
      </c>
      <c r="J479" s="60">
        <f>IFERROR(I479/E463,"-")</f>
        <v>0.79230769230769227</v>
      </c>
      <c r="K479" s="168">
        <f t="shared" si="65"/>
        <v>116167.07766990291</v>
      </c>
      <c r="M479" s="467"/>
      <c r="N479" s="468"/>
      <c r="O479" s="469"/>
      <c r="P479" s="469"/>
      <c r="Q479" s="46" t="s">
        <v>64</v>
      </c>
      <c r="R479" s="235">
        <v>10739431</v>
      </c>
      <c r="S479" s="259">
        <v>0.10723393093289676</v>
      </c>
      <c r="T479" s="235">
        <v>97</v>
      </c>
      <c r="U479" s="259">
        <v>0.80833333333333335</v>
      </c>
      <c r="V479" s="235">
        <v>110715.78350515464</v>
      </c>
    </row>
    <row r="480" spans="2:22" s="9" customFormat="1" ht="13.15" customHeight="1">
      <c r="B480" s="430">
        <v>29</v>
      </c>
      <c r="C480" s="479" t="s">
        <v>32</v>
      </c>
      <c r="D480" s="436">
        <v>127738490</v>
      </c>
      <c r="E480" s="436">
        <v>142</v>
      </c>
      <c r="F480" s="42" t="s">
        <v>96</v>
      </c>
      <c r="G480" s="69">
        <v>3322264</v>
      </c>
      <c r="H480" s="58">
        <f>IFERROR(G480/D480,"-")</f>
        <v>2.6008323724509348E-2</v>
      </c>
      <c r="I480" s="69">
        <v>24</v>
      </c>
      <c r="J480" s="58">
        <f>IFERROR(I480/E480,"-")</f>
        <v>0.16901408450704225</v>
      </c>
      <c r="K480" s="166">
        <f t="shared" si="65"/>
        <v>138427.66666666666</v>
      </c>
      <c r="M480" s="467">
        <v>29</v>
      </c>
      <c r="N480" s="468" t="s">
        <v>32</v>
      </c>
      <c r="O480" s="469">
        <v>107718130</v>
      </c>
      <c r="P480" s="469">
        <v>116</v>
      </c>
      <c r="Q480" s="372" t="s">
        <v>96</v>
      </c>
      <c r="R480" s="235">
        <v>4824120</v>
      </c>
      <c r="S480" s="259">
        <v>4.4784661597820165E-2</v>
      </c>
      <c r="T480" s="235">
        <v>26</v>
      </c>
      <c r="U480" s="259">
        <v>0.22413793103448276</v>
      </c>
      <c r="V480" s="235">
        <v>185543.07692307694</v>
      </c>
    </row>
    <row r="481" spans="2:22" s="9" customFormat="1" ht="13.15" customHeight="1">
      <c r="B481" s="470"/>
      <c r="C481" s="480"/>
      <c r="D481" s="439"/>
      <c r="E481" s="437"/>
      <c r="F481" s="43" t="s">
        <v>97</v>
      </c>
      <c r="G481" s="70">
        <v>3054234</v>
      </c>
      <c r="H481" s="59">
        <f>IFERROR(G481/D480,"-")</f>
        <v>2.3910052483006494E-2</v>
      </c>
      <c r="I481" s="70">
        <v>45</v>
      </c>
      <c r="J481" s="59">
        <f>IFERROR(I481/E480,"-")</f>
        <v>0.31690140845070425</v>
      </c>
      <c r="K481" s="167">
        <f t="shared" si="65"/>
        <v>67871.866666666669</v>
      </c>
      <c r="M481" s="467"/>
      <c r="N481" s="468"/>
      <c r="O481" s="469"/>
      <c r="P481" s="469"/>
      <c r="Q481" s="372" t="s">
        <v>97</v>
      </c>
      <c r="R481" s="235">
        <v>1007393</v>
      </c>
      <c r="S481" s="259">
        <v>9.3521211331834293E-3</v>
      </c>
      <c r="T481" s="235">
        <v>41</v>
      </c>
      <c r="U481" s="259">
        <v>0.35344827586206895</v>
      </c>
      <c r="V481" s="235">
        <v>24570.560975609755</v>
      </c>
    </row>
    <row r="482" spans="2:22" s="9" customFormat="1" ht="13.15" customHeight="1">
      <c r="B482" s="470"/>
      <c r="C482" s="480"/>
      <c r="D482" s="439"/>
      <c r="E482" s="437"/>
      <c r="F482" s="44" t="s">
        <v>98</v>
      </c>
      <c r="G482" s="70">
        <v>2937555</v>
      </c>
      <c r="H482" s="59">
        <f>IFERROR(G482/D480,"-")</f>
        <v>2.2996631633895155E-2</v>
      </c>
      <c r="I482" s="70">
        <v>31</v>
      </c>
      <c r="J482" s="59">
        <f>IFERROR(I482/E480,"-")</f>
        <v>0.21830985915492956</v>
      </c>
      <c r="K482" s="167">
        <f t="shared" si="65"/>
        <v>94759.838709677424</v>
      </c>
      <c r="M482" s="467"/>
      <c r="N482" s="468"/>
      <c r="O482" s="469"/>
      <c r="P482" s="469"/>
      <c r="Q482" s="372" t="s">
        <v>98</v>
      </c>
      <c r="R482" s="235">
        <v>1225074</v>
      </c>
      <c r="S482" s="259">
        <v>1.1372960150719289E-2</v>
      </c>
      <c r="T482" s="235">
        <v>37</v>
      </c>
      <c r="U482" s="259">
        <v>0.31896551724137934</v>
      </c>
      <c r="V482" s="235">
        <v>33110.108108108107</v>
      </c>
    </row>
    <row r="483" spans="2:22" s="9" customFormat="1" ht="13.15" customHeight="1">
      <c r="B483" s="470"/>
      <c r="C483" s="480"/>
      <c r="D483" s="439"/>
      <c r="E483" s="437"/>
      <c r="F483" s="44" t="s">
        <v>99</v>
      </c>
      <c r="G483" s="70">
        <v>33206</v>
      </c>
      <c r="H483" s="59">
        <f>IFERROR(G483/D480,"-")</f>
        <v>2.5995297110526357E-4</v>
      </c>
      <c r="I483" s="70">
        <v>7</v>
      </c>
      <c r="J483" s="59">
        <f>IFERROR(I483/E480,"-")</f>
        <v>4.9295774647887321E-2</v>
      </c>
      <c r="K483" s="167">
        <f t="shared" si="65"/>
        <v>4743.7142857142853</v>
      </c>
      <c r="M483" s="467"/>
      <c r="N483" s="468"/>
      <c r="O483" s="469"/>
      <c r="P483" s="469"/>
      <c r="Q483" s="372" t="s">
        <v>99</v>
      </c>
      <c r="R483" s="235">
        <v>72625</v>
      </c>
      <c r="S483" s="259">
        <v>6.7421333808895495E-4</v>
      </c>
      <c r="T483" s="235">
        <v>5</v>
      </c>
      <c r="U483" s="259">
        <v>4.3103448275862072E-2</v>
      </c>
      <c r="V483" s="235">
        <v>14525</v>
      </c>
    </row>
    <row r="484" spans="2:22" s="9" customFormat="1" ht="13.15" customHeight="1">
      <c r="B484" s="470"/>
      <c r="C484" s="480"/>
      <c r="D484" s="439"/>
      <c r="E484" s="437"/>
      <c r="F484" s="44" t="s">
        <v>100</v>
      </c>
      <c r="G484" s="70">
        <v>2487727</v>
      </c>
      <c r="H484" s="59">
        <f>IFERROR(G484/D480,"-")</f>
        <v>1.9475155843786788E-2</v>
      </c>
      <c r="I484" s="70">
        <v>59</v>
      </c>
      <c r="J484" s="59">
        <f>IFERROR(I484/E480,"-")</f>
        <v>0.41549295774647887</v>
      </c>
      <c r="K484" s="167">
        <f t="shared" si="65"/>
        <v>42164.864406779663</v>
      </c>
      <c r="M484" s="467"/>
      <c r="N484" s="468"/>
      <c r="O484" s="469"/>
      <c r="P484" s="469"/>
      <c r="Q484" s="372" t="s">
        <v>100</v>
      </c>
      <c r="R484" s="235">
        <v>2010947</v>
      </c>
      <c r="S484" s="259">
        <v>1.8668602954767223E-2</v>
      </c>
      <c r="T484" s="235">
        <v>53</v>
      </c>
      <c r="U484" s="259">
        <v>0.45689655172413796</v>
      </c>
      <c r="V484" s="235">
        <v>37942.396226415098</v>
      </c>
    </row>
    <row r="485" spans="2:22" s="9" customFormat="1" ht="13.15" customHeight="1">
      <c r="B485" s="470"/>
      <c r="C485" s="480"/>
      <c r="D485" s="439"/>
      <c r="E485" s="437"/>
      <c r="F485" s="44" t="s">
        <v>101</v>
      </c>
      <c r="G485" s="70">
        <v>2696200</v>
      </c>
      <c r="H485" s="59">
        <f>IFERROR(G485/D480,"-")</f>
        <v>2.1107185469313127E-2</v>
      </c>
      <c r="I485" s="70">
        <v>50</v>
      </c>
      <c r="J485" s="59">
        <f>IFERROR(I485/E480,"-")</f>
        <v>0.352112676056338</v>
      </c>
      <c r="K485" s="167">
        <f t="shared" si="65"/>
        <v>53924</v>
      </c>
      <c r="M485" s="467"/>
      <c r="N485" s="468"/>
      <c r="O485" s="469"/>
      <c r="P485" s="469"/>
      <c r="Q485" s="372" t="s">
        <v>101</v>
      </c>
      <c r="R485" s="235">
        <v>2813739</v>
      </c>
      <c r="S485" s="259">
        <v>2.6121313097433086E-2</v>
      </c>
      <c r="T485" s="235">
        <v>47</v>
      </c>
      <c r="U485" s="259">
        <v>0.40517241379310343</v>
      </c>
      <c r="V485" s="235">
        <v>59866.787234042553</v>
      </c>
    </row>
    <row r="486" spans="2:22" s="9" customFormat="1" ht="13.15" customHeight="1">
      <c r="B486" s="470"/>
      <c r="C486" s="480"/>
      <c r="D486" s="439"/>
      <c r="E486" s="437"/>
      <c r="F486" s="44" t="s">
        <v>102</v>
      </c>
      <c r="G486" s="70">
        <v>4998525</v>
      </c>
      <c r="H486" s="59">
        <f>IFERROR(G486/D480,"-")</f>
        <v>3.9130922872189895E-2</v>
      </c>
      <c r="I486" s="70">
        <v>18</v>
      </c>
      <c r="J486" s="59">
        <f>IFERROR(I486/E480,"-")</f>
        <v>0.12676056338028169</v>
      </c>
      <c r="K486" s="167">
        <f t="shared" si="65"/>
        <v>277695.83333333331</v>
      </c>
      <c r="M486" s="467"/>
      <c r="N486" s="468"/>
      <c r="O486" s="469"/>
      <c r="P486" s="469"/>
      <c r="Q486" s="372" t="s">
        <v>102</v>
      </c>
      <c r="R486" s="235">
        <v>6589761</v>
      </c>
      <c r="S486" s="259">
        <v>6.1175969170649359E-2</v>
      </c>
      <c r="T486" s="235">
        <v>14</v>
      </c>
      <c r="U486" s="259">
        <v>0.1206896551724138</v>
      </c>
      <c r="V486" s="235">
        <v>470697.21428571426</v>
      </c>
    </row>
    <row r="487" spans="2:22" s="9" customFormat="1" ht="13.15" customHeight="1">
      <c r="B487" s="470"/>
      <c r="C487" s="480"/>
      <c r="D487" s="439"/>
      <c r="E487" s="437"/>
      <c r="F487" s="44" t="s">
        <v>112</v>
      </c>
      <c r="G487" s="70">
        <v>0</v>
      </c>
      <c r="H487" s="59">
        <f>IFERROR(G487/D480,"-")</f>
        <v>0</v>
      </c>
      <c r="I487" s="70">
        <v>0</v>
      </c>
      <c r="J487" s="59">
        <f>IFERROR(I487/E480,"-")</f>
        <v>0</v>
      </c>
      <c r="K487" s="167" t="str">
        <f t="shared" si="65"/>
        <v>-</v>
      </c>
      <c r="M487" s="467"/>
      <c r="N487" s="468"/>
      <c r="O487" s="469"/>
      <c r="P487" s="469"/>
      <c r="Q487" s="372" t="s">
        <v>112</v>
      </c>
      <c r="R487" s="235">
        <v>0</v>
      </c>
      <c r="S487" s="259">
        <v>0</v>
      </c>
      <c r="T487" s="235">
        <v>0</v>
      </c>
      <c r="U487" s="259">
        <v>0</v>
      </c>
      <c r="V487" s="235" t="s">
        <v>418</v>
      </c>
    </row>
    <row r="488" spans="2:22" s="9" customFormat="1" ht="13.15" customHeight="1">
      <c r="B488" s="470"/>
      <c r="C488" s="480"/>
      <c r="D488" s="439"/>
      <c r="E488" s="437"/>
      <c r="F488" s="44" t="s">
        <v>103</v>
      </c>
      <c r="G488" s="70">
        <v>0</v>
      </c>
      <c r="H488" s="59">
        <f>IFERROR(G488/D480,"-")</f>
        <v>0</v>
      </c>
      <c r="I488" s="70">
        <v>0</v>
      </c>
      <c r="J488" s="59">
        <f>IFERROR(I488/E480,"-")</f>
        <v>0</v>
      </c>
      <c r="K488" s="167" t="str">
        <f t="shared" si="65"/>
        <v>-</v>
      </c>
      <c r="M488" s="467"/>
      <c r="N488" s="468"/>
      <c r="O488" s="469"/>
      <c r="P488" s="469"/>
      <c r="Q488" s="372" t="s">
        <v>103</v>
      </c>
      <c r="R488" s="235">
        <v>0</v>
      </c>
      <c r="S488" s="259">
        <v>0</v>
      </c>
      <c r="T488" s="235">
        <v>0</v>
      </c>
      <c r="U488" s="259">
        <v>0</v>
      </c>
      <c r="V488" s="235" t="s">
        <v>418</v>
      </c>
    </row>
    <row r="489" spans="2:22" s="9" customFormat="1" ht="13.15" customHeight="1">
      <c r="B489" s="470"/>
      <c r="C489" s="480"/>
      <c r="D489" s="439"/>
      <c r="E489" s="437"/>
      <c r="F489" s="44" t="s">
        <v>104</v>
      </c>
      <c r="G489" s="70">
        <v>1469287</v>
      </c>
      <c r="H489" s="59">
        <f>IFERROR(G489/D480,"-")</f>
        <v>1.150230443463047E-2</v>
      </c>
      <c r="I489" s="70">
        <v>9</v>
      </c>
      <c r="J489" s="59">
        <f>IFERROR(I489/E480,"-")</f>
        <v>6.3380281690140844E-2</v>
      </c>
      <c r="K489" s="167">
        <f t="shared" si="65"/>
        <v>163254.11111111112</v>
      </c>
      <c r="M489" s="467"/>
      <c r="N489" s="468"/>
      <c r="O489" s="469"/>
      <c r="P489" s="469"/>
      <c r="Q489" s="372" t="s">
        <v>104</v>
      </c>
      <c r="R489" s="235">
        <v>865956</v>
      </c>
      <c r="S489" s="259">
        <v>8.0390923979092466E-3</v>
      </c>
      <c r="T489" s="235">
        <v>3</v>
      </c>
      <c r="U489" s="259">
        <v>2.5862068965517241E-2</v>
      </c>
      <c r="V489" s="235">
        <v>288652</v>
      </c>
    </row>
    <row r="490" spans="2:22" s="9" customFormat="1" ht="13.15" customHeight="1">
      <c r="B490" s="470"/>
      <c r="C490" s="480"/>
      <c r="D490" s="439"/>
      <c r="E490" s="437"/>
      <c r="F490" s="44" t="s">
        <v>105</v>
      </c>
      <c r="G490" s="70">
        <v>0</v>
      </c>
      <c r="H490" s="59">
        <f>IFERROR(G490/D480,"-")</f>
        <v>0</v>
      </c>
      <c r="I490" s="70">
        <v>0</v>
      </c>
      <c r="J490" s="59">
        <f>IFERROR(I490/E480,"-")</f>
        <v>0</v>
      </c>
      <c r="K490" s="167" t="str">
        <f t="shared" si="65"/>
        <v>-</v>
      </c>
      <c r="M490" s="467"/>
      <c r="N490" s="468"/>
      <c r="O490" s="469"/>
      <c r="P490" s="469"/>
      <c r="Q490" s="372" t="s">
        <v>105</v>
      </c>
      <c r="R490" s="235">
        <v>111699</v>
      </c>
      <c r="S490" s="259">
        <v>1.0369563600853449E-3</v>
      </c>
      <c r="T490" s="235">
        <v>1</v>
      </c>
      <c r="U490" s="259">
        <v>8.6206896551724137E-3</v>
      </c>
      <c r="V490" s="235">
        <v>111699</v>
      </c>
    </row>
    <row r="491" spans="2:22" s="9" customFormat="1" ht="13.15" customHeight="1">
      <c r="B491" s="470"/>
      <c r="C491" s="480"/>
      <c r="D491" s="439"/>
      <c r="E491" s="437"/>
      <c r="F491" s="44" t="s">
        <v>106</v>
      </c>
      <c r="G491" s="70">
        <v>131886</v>
      </c>
      <c r="H491" s="59">
        <f>IFERROR(G491/D480,"-")</f>
        <v>1.0324687570676622E-3</v>
      </c>
      <c r="I491" s="70">
        <v>1</v>
      </c>
      <c r="J491" s="59">
        <f>IFERROR(I491/E480,"-")</f>
        <v>7.0422535211267607E-3</v>
      </c>
      <c r="K491" s="167">
        <f t="shared" si="65"/>
        <v>131886</v>
      </c>
      <c r="M491" s="467"/>
      <c r="N491" s="468"/>
      <c r="O491" s="469"/>
      <c r="P491" s="469"/>
      <c r="Q491" s="372" t="s">
        <v>106</v>
      </c>
      <c r="R491" s="235">
        <v>0</v>
      </c>
      <c r="S491" s="259">
        <v>0</v>
      </c>
      <c r="T491" s="235">
        <v>0</v>
      </c>
      <c r="U491" s="259">
        <v>0</v>
      </c>
      <c r="V491" s="235" t="s">
        <v>418</v>
      </c>
    </row>
    <row r="492" spans="2:22" s="9" customFormat="1" ht="13.15" customHeight="1">
      <c r="B492" s="470"/>
      <c r="C492" s="480"/>
      <c r="D492" s="439"/>
      <c r="E492" s="437"/>
      <c r="F492" s="44" t="s">
        <v>107</v>
      </c>
      <c r="G492" s="70">
        <v>642406</v>
      </c>
      <c r="H492" s="59">
        <f>IFERROR(G492/D480,"-")</f>
        <v>5.0290715038200312E-3</v>
      </c>
      <c r="I492" s="70">
        <v>18</v>
      </c>
      <c r="J492" s="59">
        <f>IFERROR(I492/E480,"-")</f>
        <v>0.12676056338028169</v>
      </c>
      <c r="K492" s="167">
        <f t="shared" si="65"/>
        <v>35689.222222222219</v>
      </c>
      <c r="M492" s="467"/>
      <c r="N492" s="468"/>
      <c r="O492" s="469"/>
      <c r="P492" s="469"/>
      <c r="Q492" s="372" t="s">
        <v>107</v>
      </c>
      <c r="R492" s="235">
        <v>722261</v>
      </c>
      <c r="S492" s="259">
        <v>6.705101546044292E-3</v>
      </c>
      <c r="T492" s="235">
        <v>26</v>
      </c>
      <c r="U492" s="259">
        <v>0.22413793103448276</v>
      </c>
      <c r="V492" s="235">
        <v>27779.26923076923</v>
      </c>
    </row>
    <row r="493" spans="2:22" s="9" customFormat="1" ht="13.15" customHeight="1">
      <c r="B493" s="470"/>
      <c r="C493" s="480"/>
      <c r="D493" s="439"/>
      <c r="E493" s="437"/>
      <c r="F493" s="44" t="s">
        <v>108</v>
      </c>
      <c r="G493" s="70">
        <v>606317</v>
      </c>
      <c r="H493" s="59">
        <f>IFERROR(G493/D480,"-")</f>
        <v>4.74654898456996E-3</v>
      </c>
      <c r="I493" s="70">
        <v>10</v>
      </c>
      <c r="J493" s="59">
        <f>IFERROR(I493/E480,"-")</f>
        <v>7.0422535211267609E-2</v>
      </c>
      <c r="K493" s="167">
        <f t="shared" si="65"/>
        <v>60631.7</v>
      </c>
      <c r="M493" s="467"/>
      <c r="N493" s="468"/>
      <c r="O493" s="469"/>
      <c r="P493" s="469"/>
      <c r="Q493" s="372" t="s">
        <v>108</v>
      </c>
      <c r="R493" s="235">
        <v>497143</v>
      </c>
      <c r="S493" s="259">
        <v>4.6152212259904625E-3</v>
      </c>
      <c r="T493" s="235">
        <v>10</v>
      </c>
      <c r="U493" s="259">
        <v>8.6206896551724144E-2</v>
      </c>
      <c r="V493" s="235">
        <v>49714.3</v>
      </c>
    </row>
    <row r="494" spans="2:22" s="9" customFormat="1" ht="13.15" customHeight="1">
      <c r="B494" s="470"/>
      <c r="C494" s="480"/>
      <c r="D494" s="439"/>
      <c r="E494" s="437"/>
      <c r="F494" s="44" t="s">
        <v>109</v>
      </c>
      <c r="G494" s="70">
        <v>806612</v>
      </c>
      <c r="H494" s="59">
        <f>IFERROR(G494/D480,"-")</f>
        <v>6.3145571863265334E-3</v>
      </c>
      <c r="I494" s="70">
        <v>12</v>
      </c>
      <c r="J494" s="59">
        <f>IFERROR(I494/E480,"-")</f>
        <v>8.4507042253521125E-2</v>
      </c>
      <c r="K494" s="167">
        <f t="shared" si="65"/>
        <v>67217.666666666672</v>
      </c>
      <c r="M494" s="467"/>
      <c r="N494" s="468"/>
      <c r="O494" s="469"/>
      <c r="P494" s="469"/>
      <c r="Q494" s="372" t="s">
        <v>109</v>
      </c>
      <c r="R494" s="235">
        <v>4547</v>
      </c>
      <c r="S494" s="259">
        <v>4.2212021318973884E-5</v>
      </c>
      <c r="T494" s="235">
        <v>3</v>
      </c>
      <c r="U494" s="259">
        <v>2.5862068965517241E-2</v>
      </c>
      <c r="V494" s="235">
        <v>1515.6666666666667</v>
      </c>
    </row>
    <row r="495" spans="2:22" s="9" customFormat="1" ht="13.15" customHeight="1">
      <c r="B495" s="470"/>
      <c r="C495" s="480"/>
      <c r="D495" s="439"/>
      <c r="E495" s="437"/>
      <c r="F495" s="45" t="s">
        <v>110</v>
      </c>
      <c r="G495" s="71">
        <v>158823</v>
      </c>
      <c r="H495" s="60">
        <f>IFERROR(G495/D480,"-")</f>
        <v>1.2433448994112893E-3</v>
      </c>
      <c r="I495" s="71">
        <v>11</v>
      </c>
      <c r="J495" s="60">
        <f>IFERROR(I495/E480,"-")</f>
        <v>7.746478873239436E-2</v>
      </c>
      <c r="K495" s="168">
        <f t="shared" si="65"/>
        <v>14438.454545454546</v>
      </c>
      <c r="M495" s="467"/>
      <c r="N495" s="468"/>
      <c r="O495" s="469"/>
      <c r="P495" s="469"/>
      <c r="Q495" s="372" t="s">
        <v>110</v>
      </c>
      <c r="R495" s="235">
        <v>223007</v>
      </c>
      <c r="S495" s="259">
        <v>2.0702828762437669E-3</v>
      </c>
      <c r="T495" s="235">
        <v>11</v>
      </c>
      <c r="U495" s="259">
        <v>9.4827586206896547E-2</v>
      </c>
      <c r="V495" s="235">
        <v>20273.363636363636</v>
      </c>
    </row>
    <row r="496" spans="2:22" s="9" customFormat="1" ht="13.15" customHeight="1">
      <c r="B496" s="431"/>
      <c r="C496" s="481"/>
      <c r="D496" s="440"/>
      <c r="E496" s="438"/>
      <c r="F496" s="46" t="s">
        <v>64</v>
      </c>
      <c r="G496" s="67">
        <f>SUM(G480:G495)</f>
        <v>23345042</v>
      </c>
      <c r="H496" s="60">
        <f>IFERROR(G496/D480,"-")</f>
        <v>0.18275652076363202</v>
      </c>
      <c r="I496" s="71">
        <v>118</v>
      </c>
      <c r="J496" s="60">
        <f>IFERROR(I496/E480,"-")</f>
        <v>0.83098591549295775</v>
      </c>
      <c r="K496" s="168">
        <f t="shared" si="65"/>
        <v>197839.33898305084</v>
      </c>
      <c r="M496" s="467"/>
      <c r="N496" s="468"/>
      <c r="O496" s="469"/>
      <c r="P496" s="469"/>
      <c r="Q496" s="46" t="s">
        <v>64</v>
      </c>
      <c r="R496" s="235">
        <v>20968272</v>
      </c>
      <c r="S496" s="259">
        <v>0.19465870787025361</v>
      </c>
      <c r="T496" s="235">
        <v>98</v>
      </c>
      <c r="U496" s="259">
        <v>0.84482758620689657</v>
      </c>
      <c r="V496" s="235">
        <v>213961.95918367346</v>
      </c>
    </row>
    <row r="497" spans="2:22" s="9" customFormat="1" ht="13.15" customHeight="1">
      <c r="B497" s="430">
        <v>30</v>
      </c>
      <c r="C497" s="479" t="s">
        <v>33</v>
      </c>
      <c r="D497" s="436">
        <v>80812540</v>
      </c>
      <c r="E497" s="436">
        <v>101</v>
      </c>
      <c r="F497" s="42" t="s">
        <v>96</v>
      </c>
      <c r="G497" s="69">
        <v>1101414</v>
      </c>
      <c r="H497" s="58">
        <f>IFERROR(G497/D497,"-")</f>
        <v>1.36292461541241E-2</v>
      </c>
      <c r="I497" s="69">
        <v>19</v>
      </c>
      <c r="J497" s="58">
        <f>IFERROR(I497/E497,"-")</f>
        <v>0.18811881188118812</v>
      </c>
      <c r="K497" s="166">
        <f t="shared" si="65"/>
        <v>57969.15789473684</v>
      </c>
      <c r="M497" s="467">
        <v>30</v>
      </c>
      <c r="N497" s="468" t="s">
        <v>33</v>
      </c>
      <c r="O497" s="469">
        <v>54490620</v>
      </c>
      <c r="P497" s="469">
        <v>78</v>
      </c>
      <c r="Q497" s="372" t="s">
        <v>96</v>
      </c>
      <c r="R497" s="235">
        <v>1832082</v>
      </c>
      <c r="S497" s="259">
        <v>3.3621970166608492E-2</v>
      </c>
      <c r="T497" s="235">
        <v>16</v>
      </c>
      <c r="U497" s="259">
        <v>0.20512820512820512</v>
      </c>
      <c r="V497" s="235">
        <v>114505.125</v>
      </c>
    </row>
    <row r="498" spans="2:22" s="9" customFormat="1" ht="13.15" customHeight="1">
      <c r="B498" s="470"/>
      <c r="C498" s="480"/>
      <c r="D498" s="439"/>
      <c r="E498" s="437"/>
      <c r="F498" s="43" t="s">
        <v>97</v>
      </c>
      <c r="G498" s="70">
        <v>2099412</v>
      </c>
      <c r="H498" s="59">
        <f>IFERROR(G498/D497,"-")</f>
        <v>2.597878992542494E-2</v>
      </c>
      <c r="I498" s="70">
        <v>34</v>
      </c>
      <c r="J498" s="59">
        <f>IFERROR(I498/E497,"-")</f>
        <v>0.33663366336633666</v>
      </c>
      <c r="K498" s="167">
        <f t="shared" si="65"/>
        <v>61747.411764705881</v>
      </c>
      <c r="M498" s="467"/>
      <c r="N498" s="468"/>
      <c r="O498" s="469"/>
      <c r="P498" s="469"/>
      <c r="Q498" s="372" t="s">
        <v>97</v>
      </c>
      <c r="R498" s="235">
        <v>398325</v>
      </c>
      <c r="S498" s="259">
        <v>7.3099737165772749E-3</v>
      </c>
      <c r="T498" s="235">
        <v>25</v>
      </c>
      <c r="U498" s="259">
        <v>0.32051282051282054</v>
      </c>
      <c r="V498" s="235">
        <v>15933</v>
      </c>
    </row>
    <row r="499" spans="2:22" s="9" customFormat="1" ht="13.15" customHeight="1">
      <c r="B499" s="470"/>
      <c r="C499" s="480"/>
      <c r="D499" s="439"/>
      <c r="E499" s="437"/>
      <c r="F499" s="44" t="s">
        <v>98</v>
      </c>
      <c r="G499" s="70">
        <v>4228013</v>
      </c>
      <c r="H499" s="59">
        <f>IFERROR(G499/D497,"-")</f>
        <v>5.2318773794265097E-2</v>
      </c>
      <c r="I499" s="70">
        <v>31</v>
      </c>
      <c r="J499" s="59">
        <f>IFERROR(I499/E497,"-")</f>
        <v>0.30693069306930693</v>
      </c>
      <c r="K499" s="167">
        <f t="shared" si="65"/>
        <v>136387.51612903227</v>
      </c>
      <c r="M499" s="467"/>
      <c r="N499" s="468"/>
      <c r="O499" s="469"/>
      <c r="P499" s="469"/>
      <c r="Q499" s="372" t="s">
        <v>98</v>
      </c>
      <c r="R499" s="235">
        <v>1980933</v>
      </c>
      <c r="S499" s="259">
        <v>3.6353651325677701E-2</v>
      </c>
      <c r="T499" s="235">
        <v>20</v>
      </c>
      <c r="U499" s="259">
        <v>0.25641025641025639</v>
      </c>
      <c r="V499" s="235">
        <v>99046.65</v>
      </c>
    </row>
    <row r="500" spans="2:22" s="9" customFormat="1" ht="13.15" customHeight="1">
      <c r="B500" s="470"/>
      <c r="C500" s="480"/>
      <c r="D500" s="439"/>
      <c r="E500" s="437"/>
      <c r="F500" s="44" t="s">
        <v>99</v>
      </c>
      <c r="G500" s="70">
        <v>33867</v>
      </c>
      <c r="H500" s="59">
        <f>IFERROR(G500/D497,"-")</f>
        <v>4.1908099906276921E-4</v>
      </c>
      <c r="I500" s="70">
        <v>6</v>
      </c>
      <c r="J500" s="59">
        <f>IFERROR(I500/E497,"-")</f>
        <v>5.9405940594059403E-2</v>
      </c>
      <c r="K500" s="167">
        <f t="shared" si="65"/>
        <v>5644.5</v>
      </c>
      <c r="M500" s="467"/>
      <c r="N500" s="468"/>
      <c r="O500" s="469"/>
      <c r="P500" s="469"/>
      <c r="Q500" s="372" t="s">
        <v>99</v>
      </c>
      <c r="R500" s="235">
        <v>27122</v>
      </c>
      <c r="S500" s="259">
        <v>4.9773704171470249E-4</v>
      </c>
      <c r="T500" s="235">
        <v>2</v>
      </c>
      <c r="U500" s="259">
        <v>2.564102564102564E-2</v>
      </c>
      <c r="V500" s="235">
        <v>13561</v>
      </c>
    </row>
    <row r="501" spans="2:22" s="9" customFormat="1" ht="13.15" customHeight="1">
      <c r="B501" s="470"/>
      <c r="C501" s="480"/>
      <c r="D501" s="439"/>
      <c r="E501" s="437"/>
      <c r="F501" s="44" t="s">
        <v>100</v>
      </c>
      <c r="G501" s="70">
        <v>2372245</v>
      </c>
      <c r="H501" s="59">
        <f>IFERROR(G501/D497,"-")</f>
        <v>2.9354911997568695E-2</v>
      </c>
      <c r="I501" s="70">
        <v>27</v>
      </c>
      <c r="J501" s="59">
        <f>IFERROR(I501/E497,"-")</f>
        <v>0.26732673267326734</v>
      </c>
      <c r="K501" s="167">
        <f t="shared" si="65"/>
        <v>87860.925925925927</v>
      </c>
      <c r="M501" s="467"/>
      <c r="N501" s="468"/>
      <c r="O501" s="469"/>
      <c r="P501" s="469"/>
      <c r="Q501" s="372" t="s">
        <v>100</v>
      </c>
      <c r="R501" s="235">
        <v>1060113</v>
      </c>
      <c r="S501" s="259">
        <v>1.9454963074378672E-2</v>
      </c>
      <c r="T501" s="235">
        <v>25</v>
      </c>
      <c r="U501" s="259">
        <v>0.32051282051282054</v>
      </c>
      <c r="V501" s="235">
        <v>42404.52</v>
      </c>
    </row>
    <row r="502" spans="2:22" s="9" customFormat="1" ht="13.15" customHeight="1">
      <c r="B502" s="470"/>
      <c r="C502" s="480"/>
      <c r="D502" s="439"/>
      <c r="E502" s="437"/>
      <c r="F502" s="44" t="s">
        <v>101</v>
      </c>
      <c r="G502" s="70">
        <v>2778047</v>
      </c>
      <c r="H502" s="59">
        <f>IFERROR(G502/D497,"-")</f>
        <v>3.4376434647395072E-2</v>
      </c>
      <c r="I502" s="70">
        <v>39</v>
      </c>
      <c r="J502" s="59">
        <f>IFERROR(I502/E497,"-")</f>
        <v>0.38613861386138615</v>
      </c>
      <c r="K502" s="167">
        <f t="shared" si="65"/>
        <v>71231.974358974359</v>
      </c>
      <c r="M502" s="467"/>
      <c r="N502" s="468"/>
      <c r="O502" s="469"/>
      <c r="P502" s="469"/>
      <c r="Q502" s="372" t="s">
        <v>101</v>
      </c>
      <c r="R502" s="235">
        <v>2002681</v>
      </c>
      <c r="S502" s="259">
        <v>3.6752765888881427E-2</v>
      </c>
      <c r="T502" s="235">
        <v>28</v>
      </c>
      <c r="U502" s="259">
        <v>0.35897435897435898</v>
      </c>
      <c r="V502" s="235">
        <v>71524.321428571435</v>
      </c>
    </row>
    <row r="503" spans="2:22" s="9" customFormat="1" ht="13.15" customHeight="1">
      <c r="B503" s="470"/>
      <c r="C503" s="480"/>
      <c r="D503" s="439"/>
      <c r="E503" s="437"/>
      <c r="F503" s="44" t="s">
        <v>102</v>
      </c>
      <c r="G503" s="70">
        <v>1676205</v>
      </c>
      <c r="H503" s="59">
        <f>IFERROR(G503/D497,"-")</f>
        <v>2.0741892285528953E-2</v>
      </c>
      <c r="I503" s="70">
        <v>11</v>
      </c>
      <c r="J503" s="59">
        <f>IFERROR(I503/E497,"-")</f>
        <v>0.10891089108910891</v>
      </c>
      <c r="K503" s="167">
        <f t="shared" si="65"/>
        <v>152382.27272727274</v>
      </c>
      <c r="M503" s="467"/>
      <c r="N503" s="468"/>
      <c r="O503" s="469"/>
      <c r="P503" s="469"/>
      <c r="Q503" s="372" t="s">
        <v>102</v>
      </c>
      <c r="R503" s="235">
        <v>2878958</v>
      </c>
      <c r="S503" s="259">
        <v>5.2834010697620983E-2</v>
      </c>
      <c r="T503" s="235">
        <v>12</v>
      </c>
      <c r="U503" s="259">
        <v>0.15384615384615385</v>
      </c>
      <c r="V503" s="235">
        <v>239913.16666666666</v>
      </c>
    </row>
    <row r="504" spans="2:22" s="9" customFormat="1" ht="13.15" customHeight="1">
      <c r="B504" s="470"/>
      <c r="C504" s="480"/>
      <c r="D504" s="439"/>
      <c r="E504" s="437"/>
      <c r="F504" s="44" t="s">
        <v>112</v>
      </c>
      <c r="G504" s="70">
        <v>0</v>
      </c>
      <c r="H504" s="59">
        <f>IFERROR(G504/D497,"-")</f>
        <v>0</v>
      </c>
      <c r="I504" s="70">
        <v>0</v>
      </c>
      <c r="J504" s="59">
        <f>IFERROR(I504/E497,"-")</f>
        <v>0</v>
      </c>
      <c r="K504" s="167" t="str">
        <f t="shared" si="65"/>
        <v>-</v>
      </c>
      <c r="M504" s="467"/>
      <c r="N504" s="468"/>
      <c r="O504" s="469"/>
      <c r="P504" s="469"/>
      <c r="Q504" s="372" t="s">
        <v>112</v>
      </c>
      <c r="R504" s="235">
        <v>0</v>
      </c>
      <c r="S504" s="259">
        <v>0</v>
      </c>
      <c r="T504" s="235">
        <v>0</v>
      </c>
      <c r="U504" s="259">
        <v>0</v>
      </c>
      <c r="V504" s="235" t="s">
        <v>418</v>
      </c>
    </row>
    <row r="505" spans="2:22" s="9" customFormat="1" ht="13.15" customHeight="1">
      <c r="B505" s="470"/>
      <c r="C505" s="480"/>
      <c r="D505" s="439"/>
      <c r="E505" s="437"/>
      <c r="F505" s="44" t="s">
        <v>103</v>
      </c>
      <c r="G505" s="70">
        <v>0</v>
      </c>
      <c r="H505" s="59">
        <f>IFERROR(G505/D497,"-")</f>
        <v>0</v>
      </c>
      <c r="I505" s="70">
        <v>0</v>
      </c>
      <c r="J505" s="59">
        <f>IFERROR(I505/E497,"-")</f>
        <v>0</v>
      </c>
      <c r="K505" s="167" t="str">
        <f t="shared" si="65"/>
        <v>-</v>
      </c>
      <c r="M505" s="467"/>
      <c r="N505" s="468"/>
      <c r="O505" s="469"/>
      <c r="P505" s="469"/>
      <c r="Q505" s="372" t="s">
        <v>103</v>
      </c>
      <c r="R505" s="235">
        <v>45993</v>
      </c>
      <c r="S505" s="259">
        <v>8.4405352701070384E-4</v>
      </c>
      <c r="T505" s="235">
        <v>2</v>
      </c>
      <c r="U505" s="259">
        <v>2.564102564102564E-2</v>
      </c>
      <c r="V505" s="235">
        <v>22996.5</v>
      </c>
    </row>
    <row r="506" spans="2:22" s="9" customFormat="1" ht="13.15" customHeight="1">
      <c r="B506" s="470"/>
      <c r="C506" s="480"/>
      <c r="D506" s="439"/>
      <c r="E506" s="437"/>
      <c r="F506" s="44" t="s">
        <v>104</v>
      </c>
      <c r="G506" s="70">
        <v>126939</v>
      </c>
      <c r="H506" s="59">
        <f>IFERROR(G506/D497,"-")</f>
        <v>1.5707834452425328E-3</v>
      </c>
      <c r="I506" s="70">
        <v>9</v>
      </c>
      <c r="J506" s="59">
        <f>IFERROR(I506/E497,"-")</f>
        <v>8.9108910891089105E-2</v>
      </c>
      <c r="K506" s="167">
        <f t="shared" si="65"/>
        <v>14104.333333333334</v>
      </c>
      <c r="M506" s="467"/>
      <c r="N506" s="468"/>
      <c r="O506" s="469"/>
      <c r="P506" s="469"/>
      <c r="Q506" s="372" t="s">
        <v>104</v>
      </c>
      <c r="R506" s="235">
        <v>38658</v>
      </c>
      <c r="S506" s="259">
        <v>7.0944320325222942E-4</v>
      </c>
      <c r="T506" s="235">
        <v>6</v>
      </c>
      <c r="U506" s="259">
        <v>7.6923076923076927E-2</v>
      </c>
      <c r="V506" s="235">
        <v>6443</v>
      </c>
    </row>
    <row r="507" spans="2:22" s="9" customFormat="1" ht="13.15" customHeight="1">
      <c r="B507" s="470"/>
      <c r="C507" s="480"/>
      <c r="D507" s="439"/>
      <c r="E507" s="437"/>
      <c r="F507" s="44" t="s">
        <v>105</v>
      </c>
      <c r="G507" s="70">
        <v>2960</v>
      </c>
      <c r="H507" s="59">
        <f>IFERROR(G507/D497,"-")</f>
        <v>3.6627978776561163E-5</v>
      </c>
      <c r="I507" s="70">
        <v>1</v>
      </c>
      <c r="J507" s="59">
        <f>IFERROR(I507/E497,"-")</f>
        <v>9.9009900990099011E-3</v>
      </c>
      <c r="K507" s="167">
        <f t="shared" si="65"/>
        <v>2960</v>
      </c>
      <c r="M507" s="467"/>
      <c r="N507" s="468"/>
      <c r="O507" s="469"/>
      <c r="P507" s="469"/>
      <c r="Q507" s="372" t="s">
        <v>105</v>
      </c>
      <c r="R507" s="235">
        <v>0</v>
      </c>
      <c r="S507" s="259">
        <v>0</v>
      </c>
      <c r="T507" s="235">
        <v>0</v>
      </c>
      <c r="U507" s="259">
        <v>0</v>
      </c>
      <c r="V507" s="235" t="s">
        <v>418</v>
      </c>
    </row>
    <row r="508" spans="2:22" s="9" customFormat="1" ht="13.15" customHeight="1">
      <c r="B508" s="470"/>
      <c r="C508" s="480"/>
      <c r="D508" s="439"/>
      <c r="E508" s="437"/>
      <c r="F508" s="44" t="s">
        <v>106</v>
      </c>
      <c r="G508" s="70">
        <v>127287</v>
      </c>
      <c r="H508" s="59">
        <f>IFERROR(G508/D497,"-")</f>
        <v>1.5750897076122097E-3</v>
      </c>
      <c r="I508" s="70">
        <v>3</v>
      </c>
      <c r="J508" s="59">
        <f>IFERROR(I508/E497,"-")</f>
        <v>2.9702970297029702E-2</v>
      </c>
      <c r="K508" s="167">
        <f t="shared" si="65"/>
        <v>42429</v>
      </c>
      <c r="M508" s="467"/>
      <c r="N508" s="468"/>
      <c r="O508" s="469"/>
      <c r="P508" s="469"/>
      <c r="Q508" s="372" t="s">
        <v>106</v>
      </c>
      <c r="R508" s="235">
        <v>0</v>
      </c>
      <c r="S508" s="259">
        <v>0</v>
      </c>
      <c r="T508" s="235">
        <v>0</v>
      </c>
      <c r="U508" s="259">
        <v>0</v>
      </c>
      <c r="V508" s="235" t="s">
        <v>418</v>
      </c>
    </row>
    <row r="509" spans="2:22" s="9" customFormat="1" ht="13.15" customHeight="1">
      <c r="B509" s="470"/>
      <c r="C509" s="480"/>
      <c r="D509" s="439"/>
      <c r="E509" s="437"/>
      <c r="F509" s="44" t="s">
        <v>107</v>
      </c>
      <c r="G509" s="70">
        <v>483358</v>
      </c>
      <c r="H509" s="59">
        <f>IFERROR(G509/D497,"-")</f>
        <v>5.9812251910408955E-3</v>
      </c>
      <c r="I509" s="70">
        <v>19</v>
      </c>
      <c r="J509" s="59">
        <f>IFERROR(I509/E497,"-")</f>
        <v>0.18811881188118812</v>
      </c>
      <c r="K509" s="167">
        <f t="shared" si="65"/>
        <v>25439.894736842107</v>
      </c>
      <c r="M509" s="467"/>
      <c r="N509" s="468"/>
      <c r="O509" s="469"/>
      <c r="P509" s="469"/>
      <c r="Q509" s="372" t="s">
        <v>107</v>
      </c>
      <c r="R509" s="235">
        <v>602460</v>
      </c>
      <c r="S509" s="259">
        <v>1.1056214812751259E-2</v>
      </c>
      <c r="T509" s="235">
        <v>18</v>
      </c>
      <c r="U509" s="259">
        <v>0.23076923076923078</v>
      </c>
      <c r="V509" s="235">
        <v>33470</v>
      </c>
    </row>
    <row r="510" spans="2:22" s="9" customFormat="1" ht="13.15" customHeight="1">
      <c r="B510" s="470"/>
      <c r="C510" s="480"/>
      <c r="D510" s="439"/>
      <c r="E510" s="437"/>
      <c r="F510" s="44" t="s">
        <v>108</v>
      </c>
      <c r="G510" s="70">
        <v>250640</v>
      </c>
      <c r="H510" s="59">
        <f>IFERROR(G510/D497,"-")</f>
        <v>3.1014988515396251E-3</v>
      </c>
      <c r="I510" s="70">
        <v>9</v>
      </c>
      <c r="J510" s="59">
        <f>IFERROR(I510/E497,"-")</f>
        <v>8.9108910891089105E-2</v>
      </c>
      <c r="K510" s="167">
        <f t="shared" si="65"/>
        <v>27848.888888888891</v>
      </c>
      <c r="M510" s="467"/>
      <c r="N510" s="468"/>
      <c r="O510" s="469"/>
      <c r="P510" s="469"/>
      <c r="Q510" s="372" t="s">
        <v>108</v>
      </c>
      <c r="R510" s="235">
        <v>836895</v>
      </c>
      <c r="S510" s="259">
        <v>1.5358514915044095E-2</v>
      </c>
      <c r="T510" s="235">
        <v>13</v>
      </c>
      <c r="U510" s="259">
        <v>0.16666666666666666</v>
      </c>
      <c r="V510" s="235">
        <v>64376.538461538461</v>
      </c>
    </row>
    <row r="511" spans="2:22" s="9" customFormat="1" ht="13.15" customHeight="1">
      <c r="B511" s="470"/>
      <c r="C511" s="480"/>
      <c r="D511" s="439"/>
      <c r="E511" s="437"/>
      <c r="F511" s="44" t="s">
        <v>109</v>
      </c>
      <c r="G511" s="70">
        <v>624024</v>
      </c>
      <c r="H511" s="59">
        <f>IFERROR(G511/D497,"-")</f>
        <v>7.7218708878597307E-3</v>
      </c>
      <c r="I511" s="70">
        <v>11</v>
      </c>
      <c r="J511" s="59">
        <f>IFERROR(I511/E497,"-")</f>
        <v>0.10891089108910891</v>
      </c>
      <c r="K511" s="167">
        <f t="shared" si="65"/>
        <v>56729.454545454544</v>
      </c>
      <c r="M511" s="467"/>
      <c r="N511" s="468"/>
      <c r="O511" s="469"/>
      <c r="P511" s="469"/>
      <c r="Q511" s="372" t="s">
        <v>109</v>
      </c>
      <c r="R511" s="235">
        <v>359527</v>
      </c>
      <c r="S511" s="259">
        <v>6.5979612637918229E-3</v>
      </c>
      <c r="T511" s="235">
        <v>8</v>
      </c>
      <c r="U511" s="259">
        <v>0.10256410256410256</v>
      </c>
      <c r="V511" s="235">
        <v>44940.875</v>
      </c>
    </row>
    <row r="512" spans="2:22" s="9" customFormat="1" ht="13.15" customHeight="1">
      <c r="B512" s="470"/>
      <c r="C512" s="480"/>
      <c r="D512" s="439"/>
      <c r="E512" s="437"/>
      <c r="F512" s="45" t="s">
        <v>110</v>
      </c>
      <c r="G512" s="71">
        <v>90714</v>
      </c>
      <c r="H512" s="60">
        <f>IFERROR(G512/D497,"-")</f>
        <v>1.1225238063300572E-3</v>
      </c>
      <c r="I512" s="71">
        <v>13</v>
      </c>
      <c r="J512" s="60">
        <f>IFERROR(I512/E497,"-")</f>
        <v>0.12871287128712872</v>
      </c>
      <c r="K512" s="168">
        <f t="shared" si="65"/>
        <v>6978</v>
      </c>
      <c r="M512" s="467"/>
      <c r="N512" s="468"/>
      <c r="O512" s="469"/>
      <c r="P512" s="469"/>
      <c r="Q512" s="372" t="s">
        <v>110</v>
      </c>
      <c r="R512" s="235">
        <v>69076</v>
      </c>
      <c r="S512" s="259">
        <v>1.2676677196919396E-3</v>
      </c>
      <c r="T512" s="235">
        <v>14</v>
      </c>
      <c r="U512" s="259">
        <v>0.17948717948717949</v>
      </c>
      <c r="V512" s="235">
        <v>4934</v>
      </c>
    </row>
    <row r="513" spans="2:22" s="9" customFormat="1" ht="13.15" customHeight="1">
      <c r="B513" s="431"/>
      <c r="C513" s="481"/>
      <c r="D513" s="440"/>
      <c r="E513" s="438"/>
      <c r="F513" s="46" t="s">
        <v>64</v>
      </c>
      <c r="G513" s="67">
        <f>SUM(G497:G512)</f>
        <v>15995125</v>
      </c>
      <c r="H513" s="60">
        <f>IFERROR(G513/D497,"-")</f>
        <v>0.19792874967177124</v>
      </c>
      <c r="I513" s="71">
        <v>85</v>
      </c>
      <c r="J513" s="60">
        <f>IFERROR(I513/E497,"-")</f>
        <v>0.84158415841584155</v>
      </c>
      <c r="K513" s="168">
        <f t="shared" si="65"/>
        <v>188177.9411764706</v>
      </c>
      <c r="M513" s="467"/>
      <c r="N513" s="468"/>
      <c r="O513" s="469"/>
      <c r="P513" s="469"/>
      <c r="Q513" s="46" t="s">
        <v>64</v>
      </c>
      <c r="R513" s="235">
        <v>12132823</v>
      </c>
      <c r="S513" s="259">
        <v>0.2226589273530013</v>
      </c>
      <c r="T513" s="235">
        <v>68</v>
      </c>
      <c r="U513" s="259">
        <v>0.87179487179487181</v>
      </c>
      <c r="V513" s="235">
        <v>178423.86764705883</v>
      </c>
    </row>
    <row r="514" spans="2:22" s="9" customFormat="1" ht="13.15" customHeight="1">
      <c r="B514" s="430">
        <v>31</v>
      </c>
      <c r="C514" s="479" t="s">
        <v>34</v>
      </c>
      <c r="D514" s="436">
        <v>206360690</v>
      </c>
      <c r="E514" s="436">
        <v>271</v>
      </c>
      <c r="F514" s="42" t="s">
        <v>96</v>
      </c>
      <c r="G514" s="69">
        <v>1177642</v>
      </c>
      <c r="H514" s="58">
        <f>IFERROR(G514/D514,"-")</f>
        <v>5.7067167201272683E-3</v>
      </c>
      <c r="I514" s="69">
        <v>63</v>
      </c>
      <c r="J514" s="58">
        <f>IFERROR(I514/E514,"-")</f>
        <v>0.23247232472324722</v>
      </c>
      <c r="K514" s="166">
        <f t="shared" si="65"/>
        <v>18692.730158730159</v>
      </c>
      <c r="M514" s="467">
        <v>31</v>
      </c>
      <c r="N514" s="468" t="s">
        <v>34</v>
      </c>
      <c r="O514" s="469">
        <v>147716150</v>
      </c>
      <c r="P514" s="469">
        <v>204</v>
      </c>
      <c r="Q514" s="372" t="s">
        <v>96</v>
      </c>
      <c r="R514" s="235">
        <v>1993876</v>
      </c>
      <c r="S514" s="259">
        <v>1.3498023066536732E-2</v>
      </c>
      <c r="T514" s="235">
        <v>40</v>
      </c>
      <c r="U514" s="259">
        <v>0.19607843137254902</v>
      </c>
      <c r="V514" s="235">
        <v>49846.9</v>
      </c>
    </row>
    <row r="515" spans="2:22" s="9" customFormat="1" ht="13.15" customHeight="1">
      <c r="B515" s="470"/>
      <c r="C515" s="480"/>
      <c r="D515" s="439"/>
      <c r="E515" s="437"/>
      <c r="F515" s="43" t="s">
        <v>97</v>
      </c>
      <c r="G515" s="70">
        <v>4784959</v>
      </c>
      <c r="H515" s="59">
        <f>IFERROR(G515/D514,"-")</f>
        <v>2.3187357049445804E-2</v>
      </c>
      <c r="I515" s="70">
        <v>79</v>
      </c>
      <c r="J515" s="59">
        <f>IFERROR(I515/E514,"-")</f>
        <v>0.29151291512915128</v>
      </c>
      <c r="K515" s="167">
        <f t="shared" si="65"/>
        <v>60569.101265822785</v>
      </c>
      <c r="M515" s="467"/>
      <c r="N515" s="468"/>
      <c r="O515" s="469"/>
      <c r="P515" s="469"/>
      <c r="Q515" s="372" t="s">
        <v>97</v>
      </c>
      <c r="R515" s="235">
        <v>1645545</v>
      </c>
      <c r="S515" s="259">
        <v>1.113991259588068E-2</v>
      </c>
      <c r="T515" s="235">
        <v>55</v>
      </c>
      <c r="U515" s="259">
        <v>0.26960784313725489</v>
      </c>
      <c r="V515" s="235">
        <v>29919</v>
      </c>
    </row>
    <row r="516" spans="2:22" s="9" customFormat="1" ht="13.15" customHeight="1">
      <c r="B516" s="470"/>
      <c r="C516" s="480"/>
      <c r="D516" s="439"/>
      <c r="E516" s="437"/>
      <c r="F516" s="44" t="s">
        <v>98</v>
      </c>
      <c r="G516" s="70">
        <v>4132804</v>
      </c>
      <c r="H516" s="59">
        <f>IFERROR(G516/D514,"-")</f>
        <v>2.0027089461660551E-2</v>
      </c>
      <c r="I516" s="70">
        <v>76</v>
      </c>
      <c r="J516" s="59">
        <f>IFERROR(I516/E514,"-")</f>
        <v>0.28044280442804426</v>
      </c>
      <c r="K516" s="167">
        <f t="shared" si="65"/>
        <v>54379</v>
      </c>
      <c r="M516" s="467"/>
      <c r="N516" s="468"/>
      <c r="O516" s="469"/>
      <c r="P516" s="469"/>
      <c r="Q516" s="372" t="s">
        <v>98</v>
      </c>
      <c r="R516" s="235">
        <v>1762164</v>
      </c>
      <c r="S516" s="259">
        <v>1.1929392960756152E-2</v>
      </c>
      <c r="T516" s="235">
        <v>59</v>
      </c>
      <c r="U516" s="259">
        <v>0.28921568627450983</v>
      </c>
      <c r="V516" s="235">
        <v>29867.186440677968</v>
      </c>
    </row>
    <row r="517" spans="2:22" s="9" customFormat="1" ht="13.15" customHeight="1">
      <c r="B517" s="470"/>
      <c r="C517" s="480"/>
      <c r="D517" s="439"/>
      <c r="E517" s="437"/>
      <c r="F517" s="44" t="s">
        <v>99</v>
      </c>
      <c r="G517" s="70">
        <v>264091</v>
      </c>
      <c r="H517" s="59">
        <f>IFERROR(G517/D514,"-")</f>
        <v>1.279754395083676E-3</v>
      </c>
      <c r="I517" s="70">
        <v>12</v>
      </c>
      <c r="J517" s="59">
        <f>IFERROR(I517/E514,"-")</f>
        <v>4.4280442804428041E-2</v>
      </c>
      <c r="K517" s="167">
        <f t="shared" ref="K517:K580" si="66">IFERROR(G517/I517,"-")</f>
        <v>22007.583333333332</v>
      </c>
      <c r="M517" s="467"/>
      <c r="N517" s="468"/>
      <c r="O517" s="469"/>
      <c r="P517" s="469"/>
      <c r="Q517" s="372" t="s">
        <v>99</v>
      </c>
      <c r="R517" s="235">
        <v>190925</v>
      </c>
      <c r="S517" s="259">
        <v>1.2925127008793554E-3</v>
      </c>
      <c r="T517" s="235">
        <v>10</v>
      </c>
      <c r="U517" s="259">
        <v>4.9019607843137254E-2</v>
      </c>
      <c r="V517" s="235">
        <v>19092.5</v>
      </c>
    </row>
    <row r="518" spans="2:22" s="9" customFormat="1" ht="13.15" customHeight="1">
      <c r="B518" s="470"/>
      <c r="C518" s="480"/>
      <c r="D518" s="439"/>
      <c r="E518" s="437"/>
      <c r="F518" s="44" t="s">
        <v>100</v>
      </c>
      <c r="G518" s="70">
        <v>2211516</v>
      </c>
      <c r="H518" s="59">
        <f>IFERROR(G518/D514,"-")</f>
        <v>1.0716750365585616E-2</v>
      </c>
      <c r="I518" s="70">
        <v>94</v>
      </c>
      <c r="J518" s="59">
        <f>IFERROR(I518/E514,"-")</f>
        <v>0.34686346863468637</v>
      </c>
      <c r="K518" s="167">
        <f t="shared" si="66"/>
        <v>23526.765957446809</v>
      </c>
      <c r="M518" s="467"/>
      <c r="N518" s="468"/>
      <c r="O518" s="469"/>
      <c r="P518" s="469"/>
      <c r="Q518" s="372" t="s">
        <v>100</v>
      </c>
      <c r="R518" s="235">
        <v>2792578</v>
      </c>
      <c r="S518" s="259">
        <v>1.8905028326286599E-2</v>
      </c>
      <c r="T518" s="235">
        <v>88</v>
      </c>
      <c r="U518" s="259">
        <v>0.43137254901960786</v>
      </c>
      <c r="V518" s="235">
        <v>31733.840909090908</v>
      </c>
    </row>
    <row r="519" spans="2:22" s="9" customFormat="1" ht="13.15" customHeight="1">
      <c r="B519" s="470"/>
      <c r="C519" s="480"/>
      <c r="D519" s="439"/>
      <c r="E519" s="437"/>
      <c r="F519" s="44" t="s">
        <v>101</v>
      </c>
      <c r="G519" s="70">
        <v>4132837</v>
      </c>
      <c r="H519" s="59">
        <f>IFERROR(G519/D514,"-")</f>
        <v>2.0027249375838004E-2</v>
      </c>
      <c r="I519" s="70">
        <v>94</v>
      </c>
      <c r="J519" s="59">
        <f>IFERROR(I519/E514,"-")</f>
        <v>0.34686346863468637</v>
      </c>
      <c r="K519" s="167">
        <f t="shared" si="66"/>
        <v>43966.351063829788</v>
      </c>
      <c r="M519" s="467"/>
      <c r="N519" s="468"/>
      <c r="O519" s="469"/>
      <c r="P519" s="469"/>
      <c r="Q519" s="372" t="s">
        <v>101</v>
      </c>
      <c r="R519" s="235">
        <v>3942666</v>
      </c>
      <c r="S519" s="259">
        <v>2.669082561385468E-2</v>
      </c>
      <c r="T519" s="235">
        <v>81</v>
      </c>
      <c r="U519" s="259">
        <v>0.39705882352941174</v>
      </c>
      <c r="V519" s="235">
        <v>48674.888888888891</v>
      </c>
    </row>
    <row r="520" spans="2:22" s="9" customFormat="1" ht="13.15" customHeight="1">
      <c r="B520" s="470"/>
      <c r="C520" s="480"/>
      <c r="D520" s="439"/>
      <c r="E520" s="437"/>
      <c r="F520" s="44" t="s">
        <v>102</v>
      </c>
      <c r="G520" s="70">
        <v>5438186</v>
      </c>
      <c r="H520" s="59">
        <f>IFERROR(G520/D514,"-")</f>
        <v>2.6352819425056198E-2</v>
      </c>
      <c r="I520" s="70">
        <v>16</v>
      </c>
      <c r="J520" s="59">
        <f>IFERROR(I520/E514,"-")</f>
        <v>5.9040590405904057E-2</v>
      </c>
      <c r="K520" s="167">
        <f t="shared" si="66"/>
        <v>339886.625</v>
      </c>
      <c r="M520" s="467"/>
      <c r="N520" s="468"/>
      <c r="O520" s="469"/>
      <c r="P520" s="469"/>
      <c r="Q520" s="372" t="s">
        <v>102</v>
      </c>
      <c r="R520" s="235">
        <v>2364866</v>
      </c>
      <c r="S520" s="259">
        <v>1.6009529086697696E-2</v>
      </c>
      <c r="T520" s="235">
        <v>15</v>
      </c>
      <c r="U520" s="259">
        <v>7.3529411764705885E-2</v>
      </c>
      <c r="V520" s="235">
        <v>157657.73333333334</v>
      </c>
    </row>
    <row r="521" spans="2:22" s="9" customFormat="1" ht="13.15" customHeight="1">
      <c r="B521" s="470"/>
      <c r="C521" s="480"/>
      <c r="D521" s="439"/>
      <c r="E521" s="437"/>
      <c r="F521" s="44" t="s">
        <v>112</v>
      </c>
      <c r="G521" s="70">
        <v>0</v>
      </c>
      <c r="H521" s="59">
        <f>IFERROR(G521/D514,"-")</f>
        <v>0</v>
      </c>
      <c r="I521" s="70">
        <v>0</v>
      </c>
      <c r="J521" s="59">
        <f>IFERROR(I521/E514,"-")</f>
        <v>0</v>
      </c>
      <c r="K521" s="167" t="str">
        <f t="shared" si="66"/>
        <v>-</v>
      </c>
      <c r="M521" s="467"/>
      <c r="N521" s="468"/>
      <c r="O521" s="469"/>
      <c r="P521" s="469"/>
      <c r="Q521" s="372" t="s">
        <v>112</v>
      </c>
      <c r="R521" s="235">
        <v>0</v>
      </c>
      <c r="S521" s="259">
        <v>0</v>
      </c>
      <c r="T521" s="235">
        <v>0</v>
      </c>
      <c r="U521" s="259">
        <v>0</v>
      </c>
      <c r="V521" s="235" t="s">
        <v>418</v>
      </c>
    </row>
    <row r="522" spans="2:22" s="9" customFormat="1" ht="13.15" customHeight="1">
      <c r="B522" s="470"/>
      <c r="C522" s="480"/>
      <c r="D522" s="439"/>
      <c r="E522" s="437"/>
      <c r="F522" s="44" t="s">
        <v>103</v>
      </c>
      <c r="G522" s="70">
        <v>14123</v>
      </c>
      <c r="H522" s="59">
        <f>IFERROR(G522/D514,"-")</f>
        <v>6.8438422065752923E-5</v>
      </c>
      <c r="I522" s="70">
        <v>2</v>
      </c>
      <c r="J522" s="59">
        <f>IFERROR(I522/E514,"-")</f>
        <v>7.3800738007380072E-3</v>
      </c>
      <c r="K522" s="167">
        <f t="shared" si="66"/>
        <v>7061.5</v>
      </c>
      <c r="M522" s="467"/>
      <c r="N522" s="468"/>
      <c r="O522" s="469"/>
      <c r="P522" s="469"/>
      <c r="Q522" s="372" t="s">
        <v>103</v>
      </c>
      <c r="R522" s="235">
        <v>65156</v>
      </c>
      <c r="S522" s="259">
        <v>4.4108921062456611E-4</v>
      </c>
      <c r="T522" s="235">
        <v>2</v>
      </c>
      <c r="U522" s="259">
        <v>9.8039215686274508E-3</v>
      </c>
      <c r="V522" s="235">
        <v>32578</v>
      </c>
    </row>
    <row r="523" spans="2:22" s="9" customFormat="1" ht="13.15" customHeight="1">
      <c r="B523" s="470"/>
      <c r="C523" s="480"/>
      <c r="D523" s="439"/>
      <c r="E523" s="437"/>
      <c r="F523" s="44" t="s">
        <v>104</v>
      </c>
      <c r="G523" s="70">
        <v>132898</v>
      </c>
      <c r="H523" s="59">
        <f>IFERROR(G523/D514,"-")</f>
        <v>6.4400831379270921E-4</v>
      </c>
      <c r="I523" s="70">
        <v>11</v>
      </c>
      <c r="J523" s="59">
        <f>IFERROR(I523/E514,"-")</f>
        <v>4.0590405904059039E-2</v>
      </c>
      <c r="K523" s="167">
        <f t="shared" si="66"/>
        <v>12081.636363636364</v>
      </c>
      <c r="M523" s="467"/>
      <c r="N523" s="468"/>
      <c r="O523" s="469"/>
      <c r="P523" s="469"/>
      <c r="Q523" s="372" t="s">
        <v>104</v>
      </c>
      <c r="R523" s="235">
        <v>41963</v>
      </c>
      <c r="S523" s="259">
        <v>2.8407861970407435E-4</v>
      </c>
      <c r="T523" s="235">
        <v>7</v>
      </c>
      <c r="U523" s="259">
        <v>3.4313725490196081E-2</v>
      </c>
      <c r="V523" s="235">
        <v>5994.7142857142853</v>
      </c>
    </row>
    <row r="524" spans="2:22" s="9" customFormat="1" ht="13.15" customHeight="1">
      <c r="B524" s="470"/>
      <c r="C524" s="480"/>
      <c r="D524" s="439"/>
      <c r="E524" s="437"/>
      <c r="F524" s="44" t="s">
        <v>105</v>
      </c>
      <c r="G524" s="70">
        <v>195</v>
      </c>
      <c r="H524" s="59">
        <f>IFERROR(G524/D514,"-")</f>
        <v>9.4494741222274456E-7</v>
      </c>
      <c r="I524" s="70">
        <v>1</v>
      </c>
      <c r="J524" s="59">
        <f>IFERROR(I524/E514,"-")</f>
        <v>3.6900369003690036E-3</v>
      </c>
      <c r="K524" s="167">
        <f t="shared" si="66"/>
        <v>195</v>
      </c>
      <c r="M524" s="467"/>
      <c r="N524" s="468"/>
      <c r="O524" s="469"/>
      <c r="P524" s="469"/>
      <c r="Q524" s="372" t="s">
        <v>105</v>
      </c>
      <c r="R524" s="235">
        <v>1740442</v>
      </c>
      <c r="S524" s="259">
        <v>1.1782340658079702E-2</v>
      </c>
      <c r="T524" s="235">
        <v>2</v>
      </c>
      <c r="U524" s="259">
        <v>9.8039215686274508E-3</v>
      </c>
      <c r="V524" s="235">
        <v>870221</v>
      </c>
    </row>
    <row r="525" spans="2:22" s="9" customFormat="1" ht="13.15" customHeight="1">
      <c r="B525" s="470"/>
      <c r="C525" s="480"/>
      <c r="D525" s="439"/>
      <c r="E525" s="437"/>
      <c r="F525" s="44" t="s">
        <v>106</v>
      </c>
      <c r="G525" s="70">
        <v>1596344</v>
      </c>
      <c r="H525" s="59">
        <f>IFERROR(G525/D514,"-")</f>
        <v>7.7356981118836153E-3</v>
      </c>
      <c r="I525" s="70">
        <v>5</v>
      </c>
      <c r="J525" s="59">
        <f>IFERROR(I525/E514,"-")</f>
        <v>1.8450184501845018E-2</v>
      </c>
      <c r="K525" s="167">
        <f t="shared" si="66"/>
        <v>319268.8</v>
      </c>
      <c r="M525" s="467"/>
      <c r="N525" s="468"/>
      <c r="O525" s="469"/>
      <c r="P525" s="469"/>
      <c r="Q525" s="372" t="s">
        <v>106</v>
      </c>
      <c r="R525" s="235">
        <v>382954</v>
      </c>
      <c r="S525" s="259">
        <v>2.5924991952471005E-3</v>
      </c>
      <c r="T525" s="235">
        <v>4</v>
      </c>
      <c r="U525" s="259">
        <v>1.9607843137254902E-2</v>
      </c>
      <c r="V525" s="235">
        <v>95738.5</v>
      </c>
    </row>
    <row r="526" spans="2:22" s="9" customFormat="1" ht="13.15" customHeight="1">
      <c r="B526" s="470"/>
      <c r="C526" s="480"/>
      <c r="D526" s="439"/>
      <c r="E526" s="437"/>
      <c r="F526" s="44" t="s">
        <v>107</v>
      </c>
      <c r="G526" s="70">
        <v>1438365</v>
      </c>
      <c r="H526" s="59">
        <f>IFERROR(G526/D514,"-")</f>
        <v>6.9701501773423999E-3</v>
      </c>
      <c r="I526" s="70">
        <v>36</v>
      </c>
      <c r="J526" s="59">
        <f>IFERROR(I526/E514,"-")</f>
        <v>0.13284132841328414</v>
      </c>
      <c r="K526" s="167">
        <f t="shared" si="66"/>
        <v>39954.583333333336</v>
      </c>
      <c r="M526" s="467"/>
      <c r="N526" s="468"/>
      <c r="O526" s="469"/>
      <c r="P526" s="469"/>
      <c r="Q526" s="372" t="s">
        <v>107</v>
      </c>
      <c r="R526" s="235">
        <v>862080</v>
      </c>
      <c r="S526" s="259">
        <v>5.8360578718034553E-3</v>
      </c>
      <c r="T526" s="235">
        <v>31</v>
      </c>
      <c r="U526" s="259">
        <v>0.15196078431372548</v>
      </c>
      <c r="V526" s="235">
        <v>27809.032258064515</v>
      </c>
    </row>
    <row r="527" spans="2:22" s="9" customFormat="1" ht="13.15" customHeight="1">
      <c r="B527" s="470"/>
      <c r="C527" s="480"/>
      <c r="D527" s="439"/>
      <c r="E527" s="437"/>
      <c r="F527" s="44" t="s">
        <v>108</v>
      </c>
      <c r="G527" s="70">
        <v>1158025</v>
      </c>
      <c r="H527" s="59">
        <f>IFERROR(G527/D514,"-")</f>
        <v>5.61165501045766E-3</v>
      </c>
      <c r="I527" s="70">
        <v>25</v>
      </c>
      <c r="J527" s="59">
        <f>IFERROR(I527/E514,"-")</f>
        <v>9.2250922509225092E-2</v>
      </c>
      <c r="K527" s="167">
        <f t="shared" si="66"/>
        <v>46321</v>
      </c>
      <c r="M527" s="467"/>
      <c r="N527" s="468"/>
      <c r="O527" s="469"/>
      <c r="P527" s="469"/>
      <c r="Q527" s="372" t="s">
        <v>108</v>
      </c>
      <c r="R527" s="235">
        <v>905649</v>
      </c>
      <c r="S527" s="259">
        <v>6.1310086947161833E-3</v>
      </c>
      <c r="T527" s="235">
        <v>19</v>
      </c>
      <c r="U527" s="259">
        <v>9.3137254901960786E-2</v>
      </c>
      <c r="V527" s="235">
        <v>47665.73684210526</v>
      </c>
    </row>
    <row r="528" spans="2:22" s="9" customFormat="1" ht="13.15" customHeight="1">
      <c r="B528" s="470"/>
      <c r="C528" s="480"/>
      <c r="D528" s="439"/>
      <c r="E528" s="437"/>
      <c r="F528" s="44" t="s">
        <v>109</v>
      </c>
      <c r="G528" s="70">
        <v>712516</v>
      </c>
      <c r="H528" s="59">
        <f>IFERROR(G528/D514,"-")</f>
        <v>3.4527700018835952E-3</v>
      </c>
      <c r="I528" s="70">
        <v>24</v>
      </c>
      <c r="J528" s="59">
        <f>IFERROR(I528/E514,"-")</f>
        <v>8.8560885608856083E-2</v>
      </c>
      <c r="K528" s="167">
        <f t="shared" si="66"/>
        <v>29688.166666666668</v>
      </c>
      <c r="M528" s="467"/>
      <c r="N528" s="468"/>
      <c r="O528" s="469"/>
      <c r="P528" s="469"/>
      <c r="Q528" s="372" t="s">
        <v>109</v>
      </c>
      <c r="R528" s="235">
        <v>607122</v>
      </c>
      <c r="S528" s="259">
        <v>4.1100583788570176E-3</v>
      </c>
      <c r="T528" s="235">
        <v>13</v>
      </c>
      <c r="U528" s="259">
        <v>6.3725490196078427E-2</v>
      </c>
      <c r="V528" s="235">
        <v>46701.692307692305</v>
      </c>
    </row>
    <row r="529" spans="2:22" s="9" customFormat="1" ht="13.15" customHeight="1">
      <c r="B529" s="470"/>
      <c r="C529" s="480"/>
      <c r="D529" s="439"/>
      <c r="E529" s="437"/>
      <c r="F529" s="45" t="s">
        <v>110</v>
      </c>
      <c r="G529" s="71">
        <v>394439</v>
      </c>
      <c r="H529" s="60">
        <f>IFERROR(G529/D514,"-")</f>
        <v>1.911405704255011E-3</v>
      </c>
      <c r="I529" s="71">
        <v>41</v>
      </c>
      <c r="J529" s="60">
        <f>IFERROR(I529/E514,"-")</f>
        <v>0.15129151291512916</v>
      </c>
      <c r="K529" s="168">
        <f t="shared" si="66"/>
        <v>9620.4634146341468</v>
      </c>
      <c r="M529" s="467"/>
      <c r="N529" s="468"/>
      <c r="O529" s="469"/>
      <c r="P529" s="469"/>
      <c r="Q529" s="372" t="s">
        <v>110</v>
      </c>
      <c r="R529" s="235">
        <v>189568</v>
      </c>
      <c r="S529" s="259">
        <v>1.2833261630498763E-3</v>
      </c>
      <c r="T529" s="235">
        <v>28</v>
      </c>
      <c r="U529" s="259">
        <v>0.13725490196078433</v>
      </c>
      <c r="V529" s="235">
        <v>6770.2857142857147</v>
      </c>
    </row>
    <row r="530" spans="2:22" s="9" customFormat="1" ht="13.15" customHeight="1">
      <c r="B530" s="431"/>
      <c r="C530" s="481"/>
      <c r="D530" s="440"/>
      <c r="E530" s="438"/>
      <c r="F530" s="46" t="s">
        <v>64</v>
      </c>
      <c r="G530" s="67">
        <f>SUM(G514:G529)</f>
        <v>27588940</v>
      </c>
      <c r="H530" s="60">
        <f>IFERROR(G530/D514,"-")</f>
        <v>0.13369280748189008</v>
      </c>
      <c r="I530" s="71">
        <v>223</v>
      </c>
      <c r="J530" s="60">
        <f>IFERROR(I530/E514,"-")</f>
        <v>0.82287822878228778</v>
      </c>
      <c r="K530" s="168">
        <f t="shared" si="66"/>
        <v>123717.21973094171</v>
      </c>
      <c r="M530" s="467"/>
      <c r="N530" s="468"/>
      <c r="O530" s="469"/>
      <c r="P530" s="469"/>
      <c r="Q530" s="46" t="s">
        <v>64</v>
      </c>
      <c r="R530" s="235">
        <v>19487554</v>
      </c>
      <c r="S530" s="259">
        <v>0.13192568314297387</v>
      </c>
      <c r="T530" s="235">
        <v>168</v>
      </c>
      <c r="U530" s="259">
        <v>0.82352941176470584</v>
      </c>
      <c r="V530" s="235">
        <v>115997.34523809524</v>
      </c>
    </row>
    <row r="531" spans="2:22" s="9" customFormat="1" ht="13.15" customHeight="1">
      <c r="B531" s="430">
        <v>32</v>
      </c>
      <c r="C531" s="479" t="s">
        <v>35</v>
      </c>
      <c r="D531" s="436">
        <v>219347080</v>
      </c>
      <c r="E531" s="436">
        <v>269</v>
      </c>
      <c r="F531" s="42" t="s">
        <v>96</v>
      </c>
      <c r="G531" s="69">
        <v>3812384</v>
      </c>
      <c r="H531" s="58">
        <f>IFERROR(G531/D531,"-")</f>
        <v>1.7380600644421616E-2</v>
      </c>
      <c r="I531" s="69">
        <v>49</v>
      </c>
      <c r="J531" s="58">
        <f>IFERROR(I531/E531,"-")</f>
        <v>0.18215613382899629</v>
      </c>
      <c r="K531" s="166">
        <f t="shared" si="66"/>
        <v>77803.755102040814</v>
      </c>
      <c r="M531" s="467">
        <v>32</v>
      </c>
      <c r="N531" s="468" t="s">
        <v>35</v>
      </c>
      <c r="O531" s="469">
        <v>185187130</v>
      </c>
      <c r="P531" s="469">
        <v>234</v>
      </c>
      <c r="Q531" s="372" t="s">
        <v>96</v>
      </c>
      <c r="R531" s="235">
        <v>3617701</v>
      </c>
      <c r="S531" s="259">
        <v>1.9535380239436725E-2</v>
      </c>
      <c r="T531" s="235">
        <v>52</v>
      </c>
      <c r="U531" s="259">
        <v>0.22222222222222221</v>
      </c>
      <c r="V531" s="235">
        <v>69571.173076923078</v>
      </c>
    </row>
    <row r="532" spans="2:22" s="9" customFormat="1" ht="13.15" customHeight="1">
      <c r="B532" s="470"/>
      <c r="C532" s="480"/>
      <c r="D532" s="439"/>
      <c r="E532" s="437"/>
      <c r="F532" s="43" t="s">
        <v>97</v>
      </c>
      <c r="G532" s="70">
        <v>9650169</v>
      </c>
      <c r="H532" s="59">
        <f>IFERROR(G532/D531,"-")</f>
        <v>4.3994973628096623E-2</v>
      </c>
      <c r="I532" s="70">
        <v>77</v>
      </c>
      <c r="J532" s="59">
        <f>IFERROR(I532/E531,"-")</f>
        <v>0.28624535315985128</v>
      </c>
      <c r="K532" s="167">
        <f t="shared" si="66"/>
        <v>125326.87012987013</v>
      </c>
      <c r="M532" s="467"/>
      <c r="N532" s="468"/>
      <c r="O532" s="469"/>
      <c r="P532" s="469"/>
      <c r="Q532" s="372" t="s">
        <v>97</v>
      </c>
      <c r="R532" s="235">
        <v>2435333</v>
      </c>
      <c r="S532" s="259">
        <v>1.3150660091767716E-2</v>
      </c>
      <c r="T532" s="235">
        <v>55</v>
      </c>
      <c r="U532" s="259">
        <v>0.23504273504273504</v>
      </c>
      <c r="V532" s="235">
        <v>44278.781818181815</v>
      </c>
    </row>
    <row r="533" spans="2:22" s="9" customFormat="1" ht="13.15" customHeight="1">
      <c r="B533" s="470"/>
      <c r="C533" s="480"/>
      <c r="D533" s="439"/>
      <c r="E533" s="437"/>
      <c r="F533" s="44" t="s">
        <v>98</v>
      </c>
      <c r="G533" s="70">
        <v>7229114</v>
      </c>
      <c r="H533" s="59">
        <f>IFERROR(G533/D531,"-")</f>
        <v>3.2957420723357701E-2</v>
      </c>
      <c r="I533" s="70">
        <v>81</v>
      </c>
      <c r="J533" s="59">
        <f>IFERROR(I533/E531,"-")</f>
        <v>0.30111524163568776</v>
      </c>
      <c r="K533" s="167">
        <f t="shared" si="66"/>
        <v>89248.320987654326</v>
      </c>
      <c r="M533" s="467"/>
      <c r="N533" s="468"/>
      <c r="O533" s="469"/>
      <c r="P533" s="469"/>
      <c r="Q533" s="372" t="s">
        <v>98</v>
      </c>
      <c r="R533" s="235">
        <v>3907100</v>
      </c>
      <c r="S533" s="259">
        <v>2.1098118427560274E-2</v>
      </c>
      <c r="T533" s="235">
        <v>72</v>
      </c>
      <c r="U533" s="259">
        <v>0.30769230769230771</v>
      </c>
      <c r="V533" s="235">
        <v>54265.277777777781</v>
      </c>
    </row>
    <row r="534" spans="2:22" s="9" customFormat="1" ht="13.15" customHeight="1">
      <c r="B534" s="470"/>
      <c r="C534" s="480"/>
      <c r="D534" s="439"/>
      <c r="E534" s="437"/>
      <c r="F534" s="44" t="s">
        <v>99</v>
      </c>
      <c r="G534" s="70">
        <v>166986</v>
      </c>
      <c r="H534" s="59">
        <f>IFERROR(G534/D531,"-")</f>
        <v>7.6128663303837922E-4</v>
      </c>
      <c r="I534" s="70">
        <v>16</v>
      </c>
      <c r="J534" s="59">
        <f>IFERROR(I534/E531,"-")</f>
        <v>5.9479553903345722E-2</v>
      </c>
      <c r="K534" s="167">
        <f t="shared" si="66"/>
        <v>10436.625</v>
      </c>
      <c r="M534" s="467"/>
      <c r="N534" s="468"/>
      <c r="O534" s="469"/>
      <c r="P534" s="469"/>
      <c r="Q534" s="372" t="s">
        <v>99</v>
      </c>
      <c r="R534" s="235">
        <v>54930</v>
      </c>
      <c r="S534" s="259">
        <v>2.9661888490847068E-4</v>
      </c>
      <c r="T534" s="235">
        <v>9</v>
      </c>
      <c r="U534" s="259">
        <v>3.8461538461538464E-2</v>
      </c>
      <c r="V534" s="235">
        <v>6103.333333333333</v>
      </c>
    </row>
    <row r="535" spans="2:22" s="9" customFormat="1" ht="13.15" customHeight="1">
      <c r="B535" s="470"/>
      <c r="C535" s="480"/>
      <c r="D535" s="439"/>
      <c r="E535" s="437"/>
      <c r="F535" s="44" t="s">
        <v>100</v>
      </c>
      <c r="G535" s="70">
        <v>4455818</v>
      </c>
      <c r="H535" s="59">
        <f>IFERROR(G535/D531,"-")</f>
        <v>2.0314006459534361E-2</v>
      </c>
      <c r="I535" s="70">
        <v>87</v>
      </c>
      <c r="J535" s="59">
        <f>IFERROR(I535/E531,"-")</f>
        <v>0.32342007434944237</v>
      </c>
      <c r="K535" s="167">
        <f t="shared" si="66"/>
        <v>51216.298850574713</v>
      </c>
      <c r="M535" s="467"/>
      <c r="N535" s="468"/>
      <c r="O535" s="469"/>
      <c r="P535" s="469"/>
      <c r="Q535" s="372" t="s">
        <v>100</v>
      </c>
      <c r="R535" s="235">
        <v>3848643</v>
      </c>
      <c r="S535" s="259">
        <v>2.0782453942668692E-2</v>
      </c>
      <c r="T535" s="235">
        <v>79</v>
      </c>
      <c r="U535" s="259">
        <v>0.33760683760683763</v>
      </c>
      <c r="V535" s="235">
        <v>48717</v>
      </c>
    </row>
    <row r="536" spans="2:22" s="9" customFormat="1" ht="13.15" customHeight="1">
      <c r="B536" s="470"/>
      <c r="C536" s="480"/>
      <c r="D536" s="439"/>
      <c r="E536" s="437"/>
      <c r="F536" s="44" t="s">
        <v>101</v>
      </c>
      <c r="G536" s="70">
        <v>7179994</v>
      </c>
      <c r="H536" s="59">
        <f>IFERROR(G536/D531,"-")</f>
        <v>3.2733483390797818E-2</v>
      </c>
      <c r="I536" s="70">
        <v>108</v>
      </c>
      <c r="J536" s="59">
        <f>IFERROR(I536/E531,"-")</f>
        <v>0.40148698884758366</v>
      </c>
      <c r="K536" s="167">
        <f t="shared" si="66"/>
        <v>66481.425925925927</v>
      </c>
      <c r="M536" s="467"/>
      <c r="N536" s="468"/>
      <c r="O536" s="469"/>
      <c r="P536" s="469"/>
      <c r="Q536" s="372" t="s">
        <v>101</v>
      </c>
      <c r="R536" s="235">
        <v>5078364</v>
      </c>
      <c r="S536" s="259">
        <v>2.7422877604939392E-2</v>
      </c>
      <c r="T536" s="235">
        <v>86</v>
      </c>
      <c r="U536" s="259">
        <v>0.36752136752136755</v>
      </c>
      <c r="V536" s="235">
        <v>59050.744186046511</v>
      </c>
    </row>
    <row r="537" spans="2:22" s="9" customFormat="1" ht="13.15" customHeight="1">
      <c r="B537" s="470"/>
      <c r="C537" s="480"/>
      <c r="D537" s="439"/>
      <c r="E537" s="437"/>
      <c r="F537" s="44" t="s">
        <v>102</v>
      </c>
      <c r="G537" s="70">
        <v>4610365</v>
      </c>
      <c r="H537" s="59">
        <f>IFERROR(G537/D531,"-")</f>
        <v>2.1018583880852208E-2</v>
      </c>
      <c r="I537" s="70">
        <v>40</v>
      </c>
      <c r="J537" s="59">
        <f>IFERROR(I537/E531,"-")</f>
        <v>0.14869888475836432</v>
      </c>
      <c r="K537" s="167">
        <f t="shared" si="66"/>
        <v>115259.125</v>
      </c>
      <c r="M537" s="467"/>
      <c r="N537" s="468"/>
      <c r="O537" s="469"/>
      <c r="P537" s="469"/>
      <c r="Q537" s="372" t="s">
        <v>102</v>
      </c>
      <c r="R537" s="235">
        <v>5658234</v>
      </c>
      <c r="S537" s="259">
        <v>3.0554142720393151E-2</v>
      </c>
      <c r="T537" s="235">
        <v>39</v>
      </c>
      <c r="U537" s="259">
        <v>0.16666666666666666</v>
      </c>
      <c r="V537" s="235">
        <v>145082.92307692306</v>
      </c>
    </row>
    <row r="538" spans="2:22" s="9" customFormat="1" ht="13.15" customHeight="1">
      <c r="B538" s="470"/>
      <c r="C538" s="480"/>
      <c r="D538" s="439"/>
      <c r="E538" s="437"/>
      <c r="F538" s="44" t="s">
        <v>112</v>
      </c>
      <c r="G538" s="70">
        <v>0</v>
      </c>
      <c r="H538" s="59">
        <f>IFERROR(G538/D531,"-")</f>
        <v>0</v>
      </c>
      <c r="I538" s="70">
        <v>0</v>
      </c>
      <c r="J538" s="59">
        <f>IFERROR(I538/E531,"-")</f>
        <v>0</v>
      </c>
      <c r="K538" s="167" t="str">
        <f t="shared" si="66"/>
        <v>-</v>
      </c>
      <c r="M538" s="467"/>
      <c r="N538" s="468"/>
      <c r="O538" s="469"/>
      <c r="P538" s="469"/>
      <c r="Q538" s="372" t="s">
        <v>112</v>
      </c>
      <c r="R538" s="235">
        <v>1965</v>
      </c>
      <c r="S538" s="259">
        <v>1.0610888564448296E-5</v>
      </c>
      <c r="T538" s="235">
        <v>1</v>
      </c>
      <c r="U538" s="259">
        <v>4.2735042735042739E-3</v>
      </c>
      <c r="V538" s="235">
        <v>1965</v>
      </c>
    </row>
    <row r="539" spans="2:22" s="9" customFormat="1" ht="13.15" customHeight="1">
      <c r="B539" s="470"/>
      <c r="C539" s="480"/>
      <c r="D539" s="439"/>
      <c r="E539" s="437"/>
      <c r="F539" s="44" t="s">
        <v>103</v>
      </c>
      <c r="G539" s="70">
        <v>73688</v>
      </c>
      <c r="H539" s="59">
        <f>IFERROR(G539/D531,"-")</f>
        <v>3.3594247071809665E-4</v>
      </c>
      <c r="I539" s="70">
        <v>4</v>
      </c>
      <c r="J539" s="59">
        <f>IFERROR(I539/E531,"-")</f>
        <v>1.4869888475836431E-2</v>
      </c>
      <c r="K539" s="167">
        <f t="shared" si="66"/>
        <v>18422</v>
      </c>
      <c r="M539" s="467"/>
      <c r="N539" s="468"/>
      <c r="O539" s="469"/>
      <c r="P539" s="469"/>
      <c r="Q539" s="372" t="s">
        <v>103</v>
      </c>
      <c r="R539" s="235">
        <v>564</v>
      </c>
      <c r="S539" s="259">
        <v>3.0455680154447019E-6</v>
      </c>
      <c r="T539" s="235">
        <v>1</v>
      </c>
      <c r="U539" s="259">
        <v>4.2735042735042739E-3</v>
      </c>
      <c r="V539" s="235">
        <v>564</v>
      </c>
    </row>
    <row r="540" spans="2:22" s="9" customFormat="1" ht="13.15" customHeight="1">
      <c r="B540" s="470"/>
      <c r="C540" s="480"/>
      <c r="D540" s="439"/>
      <c r="E540" s="437"/>
      <c r="F540" s="44" t="s">
        <v>104</v>
      </c>
      <c r="G540" s="70">
        <v>86761</v>
      </c>
      <c r="H540" s="59">
        <f>IFERROR(G540/D531,"-")</f>
        <v>3.955420787912928E-4</v>
      </c>
      <c r="I540" s="70">
        <v>14</v>
      </c>
      <c r="J540" s="59">
        <f>IFERROR(I540/E531,"-")</f>
        <v>5.204460966542751E-2</v>
      </c>
      <c r="K540" s="167">
        <f t="shared" si="66"/>
        <v>6197.2142857142853</v>
      </c>
      <c r="M540" s="467"/>
      <c r="N540" s="468"/>
      <c r="O540" s="469"/>
      <c r="P540" s="469"/>
      <c r="Q540" s="372" t="s">
        <v>104</v>
      </c>
      <c r="R540" s="235">
        <v>160323</v>
      </c>
      <c r="S540" s="259">
        <v>8.6573510804989528E-4</v>
      </c>
      <c r="T540" s="235">
        <v>15</v>
      </c>
      <c r="U540" s="259">
        <v>6.4102564102564097E-2</v>
      </c>
      <c r="V540" s="235">
        <v>10688.2</v>
      </c>
    </row>
    <row r="541" spans="2:22" s="9" customFormat="1" ht="13.15" customHeight="1">
      <c r="B541" s="470"/>
      <c r="C541" s="480"/>
      <c r="D541" s="439"/>
      <c r="E541" s="437"/>
      <c r="F541" s="44" t="s">
        <v>105</v>
      </c>
      <c r="G541" s="70">
        <v>4639</v>
      </c>
      <c r="H541" s="59">
        <f>IFERROR(G541/D531,"-")</f>
        <v>2.1149130410124448E-5</v>
      </c>
      <c r="I541" s="70">
        <v>1</v>
      </c>
      <c r="J541" s="59">
        <f>IFERROR(I541/E531,"-")</f>
        <v>3.7174721189591076E-3</v>
      </c>
      <c r="K541" s="167">
        <f t="shared" si="66"/>
        <v>4639</v>
      </c>
      <c r="M541" s="467"/>
      <c r="N541" s="468"/>
      <c r="O541" s="469"/>
      <c r="P541" s="469"/>
      <c r="Q541" s="372" t="s">
        <v>105</v>
      </c>
      <c r="R541" s="235">
        <v>427154</v>
      </c>
      <c r="S541" s="259">
        <v>2.306607376009337E-3</v>
      </c>
      <c r="T541" s="235">
        <v>2</v>
      </c>
      <c r="U541" s="259">
        <v>8.5470085470085479E-3</v>
      </c>
      <c r="V541" s="235">
        <v>213577</v>
      </c>
    </row>
    <row r="542" spans="2:22" s="9" customFormat="1" ht="13.15" customHeight="1">
      <c r="B542" s="470"/>
      <c r="C542" s="480"/>
      <c r="D542" s="439"/>
      <c r="E542" s="437"/>
      <c r="F542" s="44" t="s">
        <v>106</v>
      </c>
      <c r="G542" s="70">
        <v>140178</v>
      </c>
      <c r="H542" s="59">
        <f>IFERROR(G542/D531,"-")</f>
        <v>6.3906936896538584E-4</v>
      </c>
      <c r="I542" s="70">
        <v>2</v>
      </c>
      <c r="J542" s="59">
        <f>IFERROR(I542/E531,"-")</f>
        <v>7.4349442379182153E-3</v>
      </c>
      <c r="K542" s="167">
        <f t="shared" si="66"/>
        <v>70089</v>
      </c>
      <c r="M542" s="467"/>
      <c r="N542" s="468"/>
      <c r="O542" s="469"/>
      <c r="P542" s="469"/>
      <c r="Q542" s="372" t="s">
        <v>106</v>
      </c>
      <c r="R542" s="235">
        <v>765929</v>
      </c>
      <c r="S542" s="259">
        <v>4.1359731640098311E-3</v>
      </c>
      <c r="T542" s="235">
        <v>4</v>
      </c>
      <c r="U542" s="259">
        <v>1.7094017094017096E-2</v>
      </c>
      <c r="V542" s="235">
        <v>191482.25</v>
      </c>
    </row>
    <row r="543" spans="2:22" s="9" customFormat="1" ht="13.15" customHeight="1">
      <c r="B543" s="470"/>
      <c r="C543" s="480"/>
      <c r="D543" s="439"/>
      <c r="E543" s="437"/>
      <c r="F543" s="44" t="s">
        <v>107</v>
      </c>
      <c r="G543" s="70">
        <v>1624078</v>
      </c>
      <c r="H543" s="59">
        <f>IFERROR(G543/D531,"-")</f>
        <v>7.4041468890308458E-3</v>
      </c>
      <c r="I543" s="70">
        <v>23</v>
      </c>
      <c r="J543" s="59">
        <f>IFERROR(I543/E531,"-")</f>
        <v>8.5501858736059477E-2</v>
      </c>
      <c r="K543" s="167">
        <f t="shared" si="66"/>
        <v>70612.086956521744</v>
      </c>
      <c r="M543" s="467"/>
      <c r="N543" s="468"/>
      <c r="O543" s="469"/>
      <c r="P543" s="469"/>
      <c r="Q543" s="372" t="s">
        <v>107</v>
      </c>
      <c r="R543" s="235">
        <v>1479019</v>
      </c>
      <c r="S543" s="259">
        <v>7.9866187245301555E-3</v>
      </c>
      <c r="T543" s="235">
        <v>31</v>
      </c>
      <c r="U543" s="259">
        <v>0.13247863247863248</v>
      </c>
      <c r="V543" s="235">
        <v>47710.290322580644</v>
      </c>
    </row>
    <row r="544" spans="2:22" s="9" customFormat="1" ht="13.15" customHeight="1">
      <c r="B544" s="470"/>
      <c r="C544" s="480"/>
      <c r="D544" s="439"/>
      <c r="E544" s="437"/>
      <c r="F544" s="44" t="s">
        <v>108</v>
      </c>
      <c r="G544" s="70">
        <v>1164494</v>
      </c>
      <c r="H544" s="59">
        <f>IFERROR(G544/D531,"-")</f>
        <v>5.3089104263434918E-3</v>
      </c>
      <c r="I544" s="70">
        <v>34</v>
      </c>
      <c r="J544" s="59">
        <f>IFERROR(I544/E531,"-")</f>
        <v>0.12639405204460966</v>
      </c>
      <c r="K544" s="167">
        <f t="shared" si="66"/>
        <v>34249.823529411762</v>
      </c>
      <c r="M544" s="467"/>
      <c r="N544" s="468"/>
      <c r="O544" s="469"/>
      <c r="P544" s="469"/>
      <c r="Q544" s="372" t="s">
        <v>108</v>
      </c>
      <c r="R544" s="235">
        <v>1479036</v>
      </c>
      <c r="S544" s="259">
        <v>7.9867105235660821E-3</v>
      </c>
      <c r="T544" s="235">
        <v>25</v>
      </c>
      <c r="U544" s="259">
        <v>0.10683760683760683</v>
      </c>
      <c r="V544" s="235">
        <v>59161.440000000002</v>
      </c>
    </row>
    <row r="545" spans="2:22" s="9" customFormat="1" ht="13.15" customHeight="1">
      <c r="B545" s="470"/>
      <c r="C545" s="480"/>
      <c r="D545" s="439"/>
      <c r="E545" s="437"/>
      <c r="F545" s="44" t="s">
        <v>109</v>
      </c>
      <c r="G545" s="70">
        <v>399517</v>
      </c>
      <c r="H545" s="59">
        <f>IFERROR(G545/D531,"-")</f>
        <v>1.8213919237037484E-3</v>
      </c>
      <c r="I545" s="70">
        <v>16</v>
      </c>
      <c r="J545" s="59">
        <f>IFERROR(I545/E531,"-")</f>
        <v>5.9479553903345722E-2</v>
      </c>
      <c r="K545" s="167">
        <f t="shared" si="66"/>
        <v>24969.8125</v>
      </c>
      <c r="M545" s="467"/>
      <c r="N545" s="468"/>
      <c r="O545" s="469"/>
      <c r="P545" s="469"/>
      <c r="Q545" s="372" t="s">
        <v>109</v>
      </c>
      <c r="R545" s="235">
        <v>511879</v>
      </c>
      <c r="S545" s="259">
        <v>2.7641175712372667E-3</v>
      </c>
      <c r="T545" s="235">
        <v>25</v>
      </c>
      <c r="U545" s="259">
        <v>0.10683760683760683</v>
      </c>
      <c r="V545" s="235">
        <v>20475.16</v>
      </c>
    </row>
    <row r="546" spans="2:22" s="9" customFormat="1" ht="13.15" customHeight="1">
      <c r="B546" s="470"/>
      <c r="C546" s="480"/>
      <c r="D546" s="439"/>
      <c r="E546" s="437"/>
      <c r="F546" s="45" t="s">
        <v>110</v>
      </c>
      <c r="G546" s="71">
        <v>367241</v>
      </c>
      <c r="H546" s="60">
        <f>IFERROR(G546/D531,"-")</f>
        <v>1.6742461308352041E-3</v>
      </c>
      <c r="I546" s="71">
        <v>41</v>
      </c>
      <c r="J546" s="60">
        <f>IFERROR(I546/E531,"-")</f>
        <v>0.15241635687732341</v>
      </c>
      <c r="K546" s="168">
        <f t="shared" si="66"/>
        <v>8957.0975609756097</v>
      </c>
      <c r="M546" s="467"/>
      <c r="N546" s="468"/>
      <c r="O546" s="469"/>
      <c r="P546" s="469"/>
      <c r="Q546" s="372" t="s">
        <v>110</v>
      </c>
      <c r="R546" s="235">
        <v>255508</v>
      </c>
      <c r="S546" s="259">
        <v>1.3797287100890867E-3</v>
      </c>
      <c r="T546" s="235">
        <v>24</v>
      </c>
      <c r="U546" s="259">
        <v>0.10256410256410256</v>
      </c>
      <c r="V546" s="235">
        <v>10646.166666666666</v>
      </c>
    </row>
    <row r="547" spans="2:22" s="9" customFormat="1" ht="13.15" customHeight="1">
      <c r="B547" s="431"/>
      <c r="C547" s="481"/>
      <c r="D547" s="440"/>
      <c r="E547" s="438"/>
      <c r="F547" s="46" t="s">
        <v>64</v>
      </c>
      <c r="G547" s="67">
        <f>SUM(G531:G546)</f>
        <v>40965426</v>
      </c>
      <c r="H547" s="60">
        <f>IFERROR(G547/D531,"-")</f>
        <v>0.18676075377889689</v>
      </c>
      <c r="I547" s="71">
        <v>217</v>
      </c>
      <c r="J547" s="60">
        <f>IFERROR(I547/E531,"-")</f>
        <v>0.80669144981412644</v>
      </c>
      <c r="K547" s="168">
        <f t="shared" si="66"/>
        <v>188780.76497695851</v>
      </c>
      <c r="M547" s="467"/>
      <c r="N547" s="468"/>
      <c r="O547" s="469"/>
      <c r="P547" s="469"/>
      <c r="Q547" s="46" t="s">
        <v>64</v>
      </c>
      <c r="R547" s="235">
        <v>29681682</v>
      </c>
      <c r="S547" s="259">
        <v>0.16027939954574597</v>
      </c>
      <c r="T547" s="235">
        <v>194</v>
      </c>
      <c r="U547" s="259">
        <v>0.82905982905982911</v>
      </c>
      <c r="V547" s="235">
        <v>152998.36082474227</v>
      </c>
    </row>
    <row r="548" spans="2:22" s="9" customFormat="1" ht="13.15" customHeight="1">
      <c r="B548" s="430">
        <v>33</v>
      </c>
      <c r="C548" s="479" t="s">
        <v>36</v>
      </c>
      <c r="D548" s="436">
        <v>43177760</v>
      </c>
      <c r="E548" s="436">
        <v>51</v>
      </c>
      <c r="F548" s="42" t="s">
        <v>96</v>
      </c>
      <c r="G548" s="69">
        <v>2210104</v>
      </c>
      <c r="H548" s="58">
        <f>IFERROR(G548/D548,"-")</f>
        <v>5.1186166211494064E-2</v>
      </c>
      <c r="I548" s="69">
        <v>13</v>
      </c>
      <c r="J548" s="58">
        <f>IFERROR(I548/E548,"-")</f>
        <v>0.25490196078431371</v>
      </c>
      <c r="K548" s="166">
        <f t="shared" si="66"/>
        <v>170008</v>
      </c>
      <c r="M548" s="467">
        <v>33</v>
      </c>
      <c r="N548" s="468" t="s">
        <v>36</v>
      </c>
      <c r="O548" s="469">
        <v>33333050</v>
      </c>
      <c r="P548" s="469">
        <v>34</v>
      </c>
      <c r="Q548" s="372" t="s">
        <v>96</v>
      </c>
      <c r="R548" s="235">
        <v>77169</v>
      </c>
      <c r="S548" s="259">
        <v>2.3150896782622651E-3</v>
      </c>
      <c r="T548" s="235">
        <v>6</v>
      </c>
      <c r="U548" s="259">
        <v>0.17647058823529413</v>
      </c>
      <c r="V548" s="235">
        <v>12861.5</v>
      </c>
    </row>
    <row r="549" spans="2:22" s="9" customFormat="1" ht="13.15" customHeight="1">
      <c r="B549" s="470"/>
      <c r="C549" s="480"/>
      <c r="D549" s="439"/>
      <c r="E549" s="437"/>
      <c r="F549" s="43" t="s">
        <v>97</v>
      </c>
      <c r="G549" s="70">
        <v>1233781</v>
      </c>
      <c r="H549" s="59">
        <f>IFERROR(G549/D548,"-")</f>
        <v>2.8574455923605115E-2</v>
      </c>
      <c r="I549" s="70">
        <v>14</v>
      </c>
      <c r="J549" s="59">
        <f>IFERROR(I549/E548,"-")</f>
        <v>0.27450980392156865</v>
      </c>
      <c r="K549" s="167">
        <f t="shared" si="66"/>
        <v>88127.21428571429</v>
      </c>
      <c r="M549" s="467"/>
      <c r="N549" s="468"/>
      <c r="O549" s="469"/>
      <c r="P549" s="469"/>
      <c r="Q549" s="372" t="s">
        <v>97</v>
      </c>
      <c r="R549" s="235">
        <v>146474</v>
      </c>
      <c r="S549" s="259">
        <v>4.3942573511874848E-3</v>
      </c>
      <c r="T549" s="235">
        <v>9</v>
      </c>
      <c r="U549" s="259">
        <v>0.26470588235294118</v>
      </c>
      <c r="V549" s="235">
        <v>16274.888888888889</v>
      </c>
    </row>
    <row r="550" spans="2:22" s="9" customFormat="1" ht="13.15" customHeight="1">
      <c r="B550" s="470"/>
      <c r="C550" s="480"/>
      <c r="D550" s="439"/>
      <c r="E550" s="437"/>
      <c r="F550" s="44" t="s">
        <v>98</v>
      </c>
      <c r="G550" s="70">
        <v>1829353</v>
      </c>
      <c r="H550" s="59">
        <f>IFERROR(G550/D548,"-")</f>
        <v>4.2367945905484677E-2</v>
      </c>
      <c r="I550" s="70">
        <v>15</v>
      </c>
      <c r="J550" s="59">
        <f>IFERROR(I550/E548,"-")</f>
        <v>0.29411764705882354</v>
      </c>
      <c r="K550" s="167">
        <f t="shared" si="66"/>
        <v>121956.86666666667</v>
      </c>
      <c r="M550" s="467"/>
      <c r="N550" s="468"/>
      <c r="O550" s="469"/>
      <c r="P550" s="469"/>
      <c r="Q550" s="372" t="s">
        <v>98</v>
      </c>
      <c r="R550" s="235">
        <v>333509</v>
      </c>
      <c r="S550" s="259">
        <v>1.0005355045517887E-2</v>
      </c>
      <c r="T550" s="235">
        <v>18</v>
      </c>
      <c r="U550" s="259">
        <v>0.52941176470588236</v>
      </c>
      <c r="V550" s="235">
        <v>18528.277777777777</v>
      </c>
    </row>
    <row r="551" spans="2:22" s="9" customFormat="1" ht="13.15" customHeight="1">
      <c r="B551" s="470"/>
      <c r="C551" s="480"/>
      <c r="D551" s="439"/>
      <c r="E551" s="437"/>
      <c r="F551" s="44" t="s">
        <v>99</v>
      </c>
      <c r="G551" s="70">
        <v>33764</v>
      </c>
      <c r="H551" s="59">
        <f>IFERROR(G551/D548,"-")</f>
        <v>7.8197664723691086E-4</v>
      </c>
      <c r="I551" s="70">
        <v>3</v>
      </c>
      <c r="J551" s="59">
        <f>IFERROR(I551/E548,"-")</f>
        <v>5.8823529411764705E-2</v>
      </c>
      <c r="K551" s="167">
        <f t="shared" si="66"/>
        <v>11254.666666666666</v>
      </c>
      <c r="M551" s="467"/>
      <c r="N551" s="468"/>
      <c r="O551" s="469"/>
      <c r="P551" s="469"/>
      <c r="Q551" s="372" t="s">
        <v>99</v>
      </c>
      <c r="R551" s="235">
        <v>0</v>
      </c>
      <c r="S551" s="259">
        <v>0</v>
      </c>
      <c r="T551" s="235">
        <v>0</v>
      </c>
      <c r="U551" s="259">
        <v>0</v>
      </c>
      <c r="V551" s="235" t="s">
        <v>418</v>
      </c>
    </row>
    <row r="552" spans="2:22" s="9" customFormat="1" ht="13.15" customHeight="1">
      <c r="B552" s="470"/>
      <c r="C552" s="480"/>
      <c r="D552" s="439"/>
      <c r="E552" s="437"/>
      <c r="F552" s="44" t="s">
        <v>100</v>
      </c>
      <c r="G552" s="70">
        <v>1037955</v>
      </c>
      <c r="H552" s="59">
        <f>IFERROR(G552/D548,"-")</f>
        <v>2.4039111802001772E-2</v>
      </c>
      <c r="I552" s="70">
        <v>18</v>
      </c>
      <c r="J552" s="59">
        <f>IFERROR(I552/E548,"-")</f>
        <v>0.35294117647058826</v>
      </c>
      <c r="K552" s="167">
        <f t="shared" si="66"/>
        <v>57664.166666666664</v>
      </c>
      <c r="M552" s="467"/>
      <c r="N552" s="468"/>
      <c r="O552" s="469"/>
      <c r="P552" s="469"/>
      <c r="Q552" s="372" t="s">
        <v>100</v>
      </c>
      <c r="R552" s="235">
        <v>205591</v>
      </c>
      <c r="S552" s="259">
        <v>6.1677824261506219E-3</v>
      </c>
      <c r="T552" s="235">
        <v>11</v>
      </c>
      <c r="U552" s="259">
        <v>0.3235294117647059</v>
      </c>
      <c r="V552" s="235">
        <v>18690.090909090908</v>
      </c>
    </row>
    <row r="553" spans="2:22" s="9" customFormat="1" ht="13.15" customHeight="1">
      <c r="B553" s="470"/>
      <c r="C553" s="480"/>
      <c r="D553" s="439"/>
      <c r="E553" s="437"/>
      <c r="F553" s="44" t="s">
        <v>101</v>
      </c>
      <c r="G553" s="70">
        <v>2161582</v>
      </c>
      <c r="H553" s="59">
        <f>IFERROR(G553/D548,"-")</f>
        <v>5.0062393232071324E-2</v>
      </c>
      <c r="I553" s="70">
        <v>13</v>
      </c>
      <c r="J553" s="59">
        <f>IFERROR(I553/E548,"-")</f>
        <v>0.25490196078431371</v>
      </c>
      <c r="K553" s="167">
        <f t="shared" si="66"/>
        <v>166275.53846153847</v>
      </c>
      <c r="M553" s="467"/>
      <c r="N553" s="468"/>
      <c r="O553" s="469"/>
      <c r="P553" s="469"/>
      <c r="Q553" s="372" t="s">
        <v>101</v>
      </c>
      <c r="R553" s="235">
        <v>783553</v>
      </c>
      <c r="S553" s="259">
        <v>2.3506789807713365E-2</v>
      </c>
      <c r="T553" s="235">
        <v>11</v>
      </c>
      <c r="U553" s="259">
        <v>0.3235294117647059</v>
      </c>
      <c r="V553" s="235">
        <v>71232.090909090912</v>
      </c>
    </row>
    <row r="554" spans="2:22" s="9" customFormat="1" ht="13.15" customHeight="1">
      <c r="B554" s="470"/>
      <c r="C554" s="480"/>
      <c r="D554" s="439"/>
      <c r="E554" s="437"/>
      <c r="F554" s="44" t="s">
        <v>102</v>
      </c>
      <c r="G554" s="70">
        <v>105852</v>
      </c>
      <c r="H554" s="59">
        <f>IFERROR(G554/D548,"-")</f>
        <v>2.451539866820326E-3</v>
      </c>
      <c r="I554" s="70">
        <v>7</v>
      </c>
      <c r="J554" s="59">
        <f>IFERROR(I554/E548,"-")</f>
        <v>0.13725490196078433</v>
      </c>
      <c r="K554" s="167">
        <f t="shared" si="66"/>
        <v>15121.714285714286</v>
      </c>
      <c r="M554" s="467"/>
      <c r="N554" s="468"/>
      <c r="O554" s="469"/>
      <c r="P554" s="469"/>
      <c r="Q554" s="372" t="s">
        <v>102</v>
      </c>
      <c r="R554" s="235">
        <v>1649</v>
      </c>
      <c r="S554" s="259">
        <v>4.947042049857424E-5</v>
      </c>
      <c r="T554" s="235">
        <v>1</v>
      </c>
      <c r="U554" s="259">
        <v>2.9411764705882353E-2</v>
      </c>
      <c r="V554" s="235">
        <v>1649</v>
      </c>
    </row>
    <row r="555" spans="2:22" s="9" customFormat="1" ht="13.15" customHeight="1">
      <c r="B555" s="470"/>
      <c r="C555" s="480"/>
      <c r="D555" s="439"/>
      <c r="E555" s="437"/>
      <c r="F555" s="44" t="s">
        <v>112</v>
      </c>
      <c r="G555" s="70">
        <v>0</v>
      </c>
      <c r="H555" s="59">
        <f>IFERROR(G555/D548,"-")</f>
        <v>0</v>
      </c>
      <c r="I555" s="70">
        <v>0</v>
      </c>
      <c r="J555" s="59">
        <f>IFERROR(I555/E548,"-")</f>
        <v>0</v>
      </c>
      <c r="K555" s="167" t="str">
        <f t="shared" si="66"/>
        <v>-</v>
      </c>
      <c r="M555" s="467"/>
      <c r="N555" s="468"/>
      <c r="O555" s="469"/>
      <c r="P555" s="469"/>
      <c r="Q555" s="372" t="s">
        <v>112</v>
      </c>
      <c r="R555" s="235">
        <v>0</v>
      </c>
      <c r="S555" s="259">
        <v>0</v>
      </c>
      <c r="T555" s="235">
        <v>0</v>
      </c>
      <c r="U555" s="259">
        <v>0</v>
      </c>
      <c r="V555" s="235" t="s">
        <v>418</v>
      </c>
    </row>
    <row r="556" spans="2:22" s="9" customFormat="1" ht="13.15" customHeight="1">
      <c r="B556" s="470"/>
      <c r="C556" s="480"/>
      <c r="D556" s="439"/>
      <c r="E556" s="437"/>
      <c r="F556" s="44" t="s">
        <v>103</v>
      </c>
      <c r="G556" s="70">
        <v>0</v>
      </c>
      <c r="H556" s="59">
        <f>IFERROR(G556/D548,"-")</f>
        <v>0</v>
      </c>
      <c r="I556" s="70">
        <v>0</v>
      </c>
      <c r="J556" s="59">
        <f>IFERROR(I556/E548,"-")</f>
        <v>0</v>
      </c>
      <c r="K556" s="167" t="str">
        <f t="shared" si="66"/>
        <v>-</v>
      </c>
      <c r="M556" s="467"/>
      <c r="N556" s="468"/>
      <c r="O556" s="469"/>
      <c r="P556" s="469"/>
      <c r="Q556" s="372" t="s">
        <v>103</v>
      </c>
      <c r="R556" s="235">
        <v>3125</v>
      </c>
      <c r="S556" s="259">
        <v>9.3750796881773502E-5</v>
      </c>
      <c r="T556" s="235">
        <v>1</v>
      </c>
      <c r="U556" s="259">
        <v>2.9411764705882353E-2</v>
      </c>
      <c r="V556" s="235">
        <v>3125</v>
      </c>
    </row>
    <row r="557" spans="2:22" s="9" customFormat="1" ht="13.15" customHeight="1">
      <c r="B557" s="470"/>
      <c r="C557" s="480"/>
      <c r="D557" s="439"/>
      <c r="E557" s="437"/>
      <c r="F557" s="44" t="s">
        <v>104</v>
      </c>
      <c r="G557" s="70">
        <v>4904</v>
      </c>
      <c r="H557" s="59">
        <f>IFERROR(G557/D548,"-")</f>
        <v>1.135769896354049E-4</v>
      </c>
      <c r="I557" s="70">
        <v>2</v>
      </c>
      <c r="J557" s="59">
        <f>IFERROR(I557/E548,"-")</f>
        <v>3.9215686274509803E-2</v>
      </c>
      <c r="K557" s="167">
        <f t="shared" si="66"/>
        <v>2452</v>
      </c>
      <c r="M557" s="467"/>
      <c r="N557" s="468"/>
      <c r="O557" s="469"/>
      <c r="P557" s="469"/>
      <c r="Q557" s="372" t="s">
        <v>104</v>
      </c>
      <c r="R557" s="235">
        <v>0</v>
      </c>
      <c r="S557" s="259">
        <v>0</v>
      </c>
      <c r="T557" s="235">
        <v>0</v>
      </c>
      <c r="U557" s="259">
        <v>0</v>
      </c>
      <c r="V557" s="235" t="s">
        <v>418</v>
      </c>
    </row>
    <row r="558" spans="2:22" s="9" customFormat="1" ht="13.15" customHeight="1">
      <c r="B558" s="470"/>
      <c r="C558" s="480"/>
      <c r="D558" s="439"/>
      <c r="E558" s="437"/>
      <c r="F558" s="44" t="s">
        <v>105</v>
      </c>
      <c r="G558" s="70">
        <v>4328</v>
      </c>
      <c r="H558" s="59">
        <f>IFERROR(G558/D548,"-")</f>
        <v>1.0023678856892993E-4</v>
      </c>
      <c r="I558" s="70">
        <v>2</v>
      </c>
      <c r="J558" s="59">
        <f>IFERROR(I558/E548,"-")</f>
        <v>3.9215686274509803E-2</v>
      </c>
      <c r="K558" s="167">
        <f t="shared" si="66"/>
        <v>2164</v>
      </c>
      <c r="M558" s="467"/>
      <c r="N558" s="468"/>
      <c r="O558" s="469"/>
      <c r="P558" s="469"/>
      <c r="Q558" s="372" t="s">
        <v>105</v>
      </c>
      <c r="R558" s="235">
        <v>0</v>
      </c>
      <c r="S558" s="259">
        <v>0</v>
      </c>
      <c r="T558" s="235">
        <v>0</v>
      </c>
      <c r="U558" s="259">
        <v>0</v>
      </c>
      <c r="V558" s="235" t="s">
        <v>418</v>
      </c>
    </row>
    <row r="559" spans="2:22" s="9" customFormat="1" ht="13.15" customHeight="1">
      <c r="B559" s="470"/>
      <c r="C559" s="480"/>
      <c r="D559" s="439"/>
      <c r="E559" s="437"/>
      <c r="F559" s="44" t="s">
        <v>106</v>
      </c>
      <c r="G559" s="70">
        <v>4869</v>
      </c>
      <c r="H559" s="59">
        <f>IFERROR(G559/D548,"-")</f>
        <v>1.1276638714004617E-4</v>
      </c>
      <c r="I559" s="70">
        <v>1</v>
      </c>
      <c r="J559" s="59">
        <f>IFERROR(I559/E548,"-")</f>
        <v>1.9607843137254902E-2</v>
      </c>
      <c r="K559" s="167">
        <f t="shared" si="66"/>
        <v>4869</v>
      </c>
      <c r="M559" s="467"/>
      <c r="N559" s="468"/>
      <c r="O559" s="469"/>
      <c r="P559" s="469"/>
      <c r="Q559" s="372" t="s">
        <v>106</v>
      </c>
      <c r="R559" s="235">
        <v>0</v>
      </c>
      <c r="S559" s="259">
        <v>0</v>
      </c>
      <c r="T559" s="235">
        <v>0</v>
      </c>
      <c r="U559" s="259">
        <v>0</v>
      </c>
      <c r="V559" s="235" t="s">
        <v>418</v>
      </c>
    </row>
    <row r="560" spans="2:22" s="9" customFormat="1" ht="13.15" customHeight="1">
      <c r="B560" s="470"/>
      <c r="C560" s="480"/>
      <c r="D560" s="439"/>
      <c r="E560" s="437"/>
      <c r="F560" s="44" t="s">
        <v>107</v>
      </c>
      <c r="G560" s="70">
        <v>85481</v>
      </c>
      <c r="H560" s="59">
        <f>IFERROR(G560/D548,"-")</f>
        <v>1.9797460544502539E-3</v>
      </c>
      <c r="I560" s="70">
        <v>8</v>
      </c>
      <c r="J560" s="59">
        <f>IFERROR(I560/E548,"-")</f>
        <v>0.15686274509803921</v>
      </c>
      <c r="K560" s="167">
        <f t="shared" si="66"/>
        <v>10685.125</v>
      </c>
      <c r="M560" s="467"/>
      <c r="N560" s="468"/>
      <c r="O560" s="469"/>
      <c r="P560" s="469"/>
      <c r="Q560" s="372" t="s">
        <v>107</v>
      </c>
      <c r="R560" s="235">
        <v>258418</v>
      </c>
      <c r="S560" s="259">
        <v>7.752605897150126E-3</v>
      </c>
      <c r="T560" s="235">
        <v>10</v>
      </c>
      <c r="U560" s="259">
        <v>0.29411764705882354</v>
      </c>
      <c r="V560" s="235">
        <v>25841.8</v>
      </c>
    </row>
    <row r="561" spans="2:22" s="9" customFormat="1" ht="13.15" customHeight="1">
      <c r="B561" s="470"/>
      <c r="C561" s="480"/>
      <c r="D561" s="439"/>
      <c r="E561" s="437"/>
      <c r="F561" s="44" t="s">
        <v>108</v>
      </c>
      <c r="G561" s="70">
        <v>4388045</v>
      </c>
      <c r="H561" s="59">
        <f>IFERROR(G561/D548,"-")</f>
        <v>0.10162743504989606</v>
      </c>
      <c r="I561" s="70">
        <v>8</v>
      </c>
      <c r="J561" s="59">
        <f>IFERROR(I561/E548,"-")</f>
        <v>0.15686274509803921</v>
      </c>
      <c r="K561" s="167">
        <f t="shared" si="66"/>
        <v>548505.625</v>
      </c>
      <c r="M561" s="467"/>
      <c r="N561" s="468"/>
      <c r="O561" s="469"/>
      <c r="P561" s="469"/>
      <c r="Q561" s="372" t="s">
        <v>108</v>
      </c>
      <c r="R561" s="235">
        <v>168712</v>
      </c>
      <c r="S561" s="259">
        <v>5.061403021925686E-3</v>
      </c>
      <c r="T561" s="235">
        <v>4</v>
      </c>
      <c r="U561" s="259">
        <v>0.11764705882352941</v>
      </c>
      <c r="V561" s="235">
        <v>42178</v>
      </c>
    </row>
    <row r="562" spans="2:22" s="9" customFormat="1" ht="13.15" customHeight="1">
      <c r="B562" s="470"/>
      <c r="C562" s="480"/>
      <c r="D562" s="439"/>
      <c r="E562" s="437"/>
      <c r="F562" s="44" t="s">
        <v>109</v>
      </c>
      <c r="G562" s="70">
        <v>52861</v>
      </c>
      <c r="H562" s="59">
        <f>IFERROR(G562/D548,"-")</f>
        <v>1.2242645287759255E-3</v>
      </c>
      <c r="I562" s="70">
        <v>5</v>
      </c>
      <c r="J562" s="59">
        <f>IFERROR(I562/E548,"-")</f>
        <v>9.8039215686274508E-2</v>
      </c>
      <c r="K562" s="167">
        <f t="shared" si="66"/>
        <v>10572.2</v>
      </c>
      <c r="M562" s="467"/>
      <c r="N562" s="468"/>
      <c r="O562" s="469"/>
      <c r="P562" s="469"/>
      <c r="Q562" s="372" t="s">
        <v>109</v>
      </c>
      <c r="R562" s="235">
        <v>242461</v>
      </c>
      <c r="S562" s="259">
        <v>7.2738918280805384E-3</v>
      </c>
      <c r="T562" s="235">
        <v>5</v>
      </c>
      <c r="U562" s="259">
        <v>0.14705882352941177</v>
      </c>
      <c r="V562" s="235">
        <v>48492.2</v>
      </c>
    </row>
    <row r="563" spans="2:22" s="9" customFormat="1" ht="13.15" customHeight="1">
      <c r="B563" s="470"/>
      <c r="C563" s="480"/>
      <c r="D563" s="439"/>
      <c r="E563" s="437"/>
      <c r="F563" s="45" t="s">
        <v>110</v>
      </c>
      <c r="G563" s="71">
        <v>4340</v>
      </c>
      <c r="H563" s="60">
        <f>IFERROR(G563/D548,"-")</f>
        <v>1.0051470942448149E-4</v>
      </c>
      <c r="I563" s="71">
        <v>1</v>
      </c>
      <c r="J563" s="60">
        <f>IFERROR(I563/E548,"-")</f>
        <v>1.9607843137254902E-2</v>
      </c>
      <c r="K563" s="168">
        <f t="shared" si="66"/>
        <v>4340</v>
      </c>
      <c r="M563" s="467"/>
      <c r="N563" s="468"/>
      <c r="O563" s="469"/>
      <c r="P563" s="469"/>
      <c r="Q563" s="372" t="s">
        <v>110</v>
      </c>
      <c r="R563" s="235">
        <v>6276</v>
      </c>
      <c r="S563" s="259">
        <v>1.8828160039360335E-4</v>
      </c>
      <c r="T563" s="235">
        <v>3</v>
      </c>
      <c r="U563" s="259">
        <v>8.8235294117647065E-2</v>
      </c>
      <c r="V563" s="235">
        <v>2092</v>
      </c>
    </row>
    <row r="564" spans="2:22" s="9" customFormat="1" ht="13.15" customHeight="1">
      <c r="B564" s="431"/>
      <c r="C564" s="481"/>
      <c r="D564" s="440"/>
      <c r="E564" s="438"/>
      <c r="F564" s="46" t="s">
        <v>64</v>
      </c>
      <c r="G564" s="67">
        <f>SUM(G548:G563)</f>
        <v>13157219</v>
      </c>
      <c r="H564" s="60">
        <f>IFERROR(G564/D548,"-")</f>
        <v>0.30472213009660531</v>
      </c>
      <c r="I564" s="71">
        <v>41</v>
      </c>
      <c r="J564" s="60">
        <f>IFERROR(I564/E548,"-")</f>
        <v>0.80392156862745101</v>
      </c>
      <c r="K564" s="168">
        <f t="shared" si="66"/>
        <v>320907.78048780491</v>
      </c>
      <c r="M564" s="467"/>
      <c r="N564" s="468"/>
      <c r="O564" s="469"/>
      <c r="P564" s="469"/>
      <c r="Q564" s="46" t="s">
        <v>64</v>
      </c>
      <c r="R564" s="235">
        <v>2226937</v>
      </c>
      <c r="S564" s="259">
        <v>6.6808677873761921E-2</v>
      </c>
      <c r="T564" s="235">
        <v>28</v>
      </c>
      <c r="U564" s="259">
        <v>0.82352941176470584</v>
      </c>
      <c r="V564" s="235">
        <v>79533.46428571429</v>
      </c>
    </row>
    <row r="565" spans="2:22" s="9" customFormat="1" ht="13.15" customHeight="1">
      <c r="B565" s="430">
        <v>34</v>
      </c>
      <c r="C565" s="479" t="s">
        <v>37</v>
      </c>
      <c r="D565" s="436">
        <v>191784730</v>
      </c>
      <c r="E565" s="436">
        <v>275</v>
      </c>
      <c r="F565" s="42" t="s">
        <v>96</v>
      </c>
      <c r="G565" s="69">
        <v>8278192</v>
      </c>
      <c r="H565" s="58">
        <f>IFERROR(G565/D565,"-")</f>
        <v>4.3163978696322693E-2</v>
      </c>
      <c r="I565" s="69">
        <v>44</v>
      </c>
      <c r="J565" s="58">
        <f>IFERROR(I565/E565,"-")</f>
        <v>0.16</v>
      </c>
      <c r="K565" s="166">
        <f t="shared" si="66"/>
        <v>188140.72727272726</v>
      </c>
      <c r="M565" s="467">
        <v>34</v>
      </c>
      <c r="N565" s="468" t="s">
        <v>37</v>
      </c>
      <c r="O565" s="469">
        <v>196141120</v>
      </c>
      <c r="P565" s="469">
        <v>216</v>
      </c>
      <c r="Q565" s="372" t="s">
        <v>96</v>
      </c>
      <c r="R565" s="235">
        <v>2074384</v>
      </c>
      <c r="S565" s="259">
        <v>1.0575977133198791E-2</v>
      </c>
      <c r="T565" s="235">
        <v>53</v>
      </c>
      <c r="U565" s="259">
        <v>0.24537037037037038</v>
      </c>
      <c r="V565" s="235">
        <v>39139.32075471698</v>
      </c>
    </row>
    <row r="566" spans="2:22" s="9" customFormat="1" ht="13.15" customHeight="1">
      <c r="B566" s="470"/>
      <c r="C566" s="480"/>
      <c r="D566" s="439"/>
      <c r="E566" s="437"/>
      <c r="F566" s="43" t="s">
        <v>97</v>
      </c>
      <c r="G566" s="70">
        <v>4007815</v>
      </c>
      <c r="H566" s="59">
        <f>IFERROR(G566/D565,"-")</f>
        <v>2.089746665440987E-2</v>
      </c>
      <c r="I566" s="70">
        <v>82</v>
      </c>
      <c r="J566" s="59">
        <f>IFERROR(I566/E565,"-")</f>
        <v>0.29818181818181816</v>
      </c>
      <c r="K566" s="167">
        <f t="shared" si="66"/>
        <v>48875.792682926833</v>
      </c>
      <c r="M566" s="467"/>
      <c r="N566" s="468"/>
      <c r="O566" s="469"/>
      <c r="P566" s="469"/>
      <c r="Q566" s="372" t="s">
        <v>97</v>
      </c>
      <c r="R566" s="235">
        <v>12248905</v>
      </c>
      <c r="S566" s="259">
        <v>6.2449449661549805E-2</v>
      </c>
      <c r="T566" s="235">
        <v>69</v>
      </c>
      <c r="U566" s="259">
        <v>0.31944444444444442</v>
      </c>
      <c r="V566" s="235">
        <v>177520.36231884058</v>
      </c>
    </row>
    <row r="567" spans="2:22" s="9" customFormat="1" ht="13.15" customHeight="1">
      <c r="B567" s="470"/>
      <c r="C567" s="480"/>
      <c r="D567" s="439"/>
      <c r="E567" s="437"/>
      <c r="F567" s="44" t="s">
        <v>98</v>
      </c>
      <c r="G567" s="70">
        <v>3964582</v>
      </c>
      <c r="H567" s="59">
        <f>IFERROR(G567/D565,"-")</f>
        <v>2.0672042033794871E-2</v>
      </c>
      <c r="I567" s="70">
        <v>69</v>
      </c>
      <c r="J567" s="59">
        <f>IFERROR(I567/E565,"-")</f>
        <v>0.25090909090909091</v>
      </c>
      <c r="K567" s="167">
        <f t="shared" si="66"/>
        <v>57457.710144927536</v>
      </c>
      <c r="M567" s="467"/>
      <c r="N567" s="468"/>
      <c r="O567" s="469"/>
      <c r="P567" s="469"/>
      <c r="Q567" s="372" t="s">
        <v>98</v>
      </c>
      <c r="R567" s="235">
        <v>2191341</v>
      </c>
      <c r="S567" s="259">
        <v>1.1172267192111476E-2</v>
      </c>
      <c r="T567" s="235">
        <v>62</v>
      </c>
      <c r="U567" s="259">
        <v>0.28703703703703703</v>
      </c>
      <c r="V567" s="235">
        <v>35344.209677419356</v>
      </c>
    </row>
    <row r="568" spans="2:22" s="9" customFormat="1" ht="13.15" customHeight="1">
      <c r="B568" s="470"/>
      <c r="C568" s="480"/>
      <c r="D568" s="439"/>
      <c r="E568" s="437"/>
      <c r="F568" s="44" t="s">
        <v>99</v>
      </c>
      <c r="G568" s="70">
        <v>145435</v>
      </c>
      <c r="H568" s="59">
        <f>IFERROR(G568/D565,"-")</f>
        <v>7.5832418983513437E-4</v>
      </c>
      <c r="I568" s="70">
        <v>13</v>
      </c>
      <c r="J568" s="59">
        <f>IFERROR(I568/E565,"-")</f>
        <v>4.7272727272727272E-2</v>
      </c>
      <c r="K568" s="167">
        <f t="shared" si="66"/>
        <v>11187.307692307691</v>
      </c>
      <c r="M568" s="467"/>
      <c r="N568" s="468"/>
      <c r="O568" s="469"/>
      <c r="P568" s="469"/>
      <c r="Q568" s="372" t="s">
        <v>99</v>
      </c>
      <c r="R568" s="235">
        <v>1374832</v>
      </c>
      <c r="S568" s="259">
        <v>7.0094022100006363E-3</v>
      </c>
      <c r="T568" s="235">
        <v>9</v>
      </c>
      <c r="U568" s="259">
        <v>4.1666666666666664E-2</v>
      </c>
      <c r="V568" s="235">
        <v>152759.11111111112</v>
      </c>
    </row>
    <row r="569" spans="2:22" s="9" customFormat="1" ht="13.15" customHeight="1">
      <c r="B569" s="470"/>
      <c r="C569" s="480"/>
      <c r="D569" s="439"/>
      <c r="E569" s="437"/>
      <c r="F569" s="44" t="s">
        <v>100</v>
      </c>
      <c r="G569" s="70">
        <v>2458746</v>
      </c>
      <c r="H569" s="59">
        <f>IFERROR(G569/D565,"-")</f>
        <v>1.2820342891741172E-2</v>
      </c>
      <c r="I569" s="70">
        <v>99</v>
      </c>
      <c r="J569" s="59">
        <f>IFERROR(I569/E565,"-")</f>
        <v>0.36</v>
      </c>
      <c r="K569" s="167">
        <f t="shared" si="66"/>
        <v>24835.81818181818</v>
      </c>
      <c r="M569" s="467"/>
      <c r="N569" s="468"/>
      <c r="O569" s="469"/>
      <c r="P569" s="469"/>
      <c r="Q569" s="372" t="s">
        <v>100</v>
      </c>
      <c r="R569" s="235">
        <v>2880828</v>
      </c>
      <c r="S569" s="259">
        <v>1.4687527021360947E-2</v>
      </c>
      <c r="T569" s="235">
        <v>79</v>
      </c>
      <c r="U569" s="259">
        <v>0.36574074074074076</v>
      </c>
      <c r="V569" s="235">
        <v>36466.177215189877</v>
      </c>
    </row>
    <row r="570" spans="2:22" s="9" customFormat="1" ht="13.15" customHeight="1">
      <c r="B570" s="470"/>
      <c r="C570" s="480"/>
      <c r="D570" s="439"/>
      <c r="E570" s="437"/>
      <c r="F570" s="44" t="s">
        <v>101</v>
      </c>
      <c r="G570" s="70">
        <v>4963807</v>
      </c>
      <c r="H570" s="59">
        <f>IFERROR(G570/D565,"-")</f>
        <v>2.5882180505194547E-2</v>
      </c>
      <c r="I570" s="70">
        <v>88</v>
      </c>
      <c r="J570" s="59">
        <f>IFERROR(I570/E565,"-")</f>
        <v>0.32</v>
      </c>
      <c r="K570" s="167">
        <f t="shared" si="66"/>
        <v>56406.897727272728</v>
      </c>
      <c r="M570" s="467"/>
      <c r="N570" s="468"/>
      <c r="O570" s="469"/>
      <c r="P570" s="469"/>
      <c r="Q570" s="372" t="s">
        <v>101</v>
      </c>
      <c r="R570" s="235">
        <v>4589982</v>
      </c>
      <c r="S570" s="259">
        <v>2.3401426483136225E-2</v>
      </c>
      <c r="T570" s="235">
        <v>73</v>
      </c>
      <c r="U570" s="259">
        <v>0.33796296296296297</v>
      </c>
      <c r="V570" s="235">
        <v>62876.465753424658</v>
      </c>
    </row>
    <row r="571" spans="2:22" s="9" customFormat="1" ht="13.15" customHeight="1">
      <c r="B571" s="470"/>
      <c r="C571" s="480"/>
      <c r="D571" s="439"/>
      <c r="E571" s="437"/>
      <c r="F571" s="44" t="s">
        <v>102</v>
      </c>
      <c r="G571" s="70">
        <v>8500084</v>
      </c>
      <c r="H571" s="59">
        <f>IFERROR(G571/D565,"-")</f>
        <v>4.4320963405167869E-2</v>
      </c>
      <c r="I571" s="70">
        <v>30</v>
      </c>
      <c r="J571" s="59">
        <f>IFERROR(I571/E565,"-")</f>
        <v>0.10909090909090909</v>
      </c>
      <c r="K571" s="167">
        <f t="shared" si="66"/>
        <v>283336.13333333336</v>
      </c>
      <c r="M571" s="467"/>
      <c r="N571" s="468"/>
      <c r="O571" s="469"/>
      <c r="P571" s="469"/>
      <c r="Q571" s="372" t="s">
        <v>102</v>
      </c>
      <c r="R571" s="235">
        <v>3750885</v>
      </c>
      <c r="S571" s="259">
        <v>1.912339951969276E-2</v>
      </c>
      <c r="T571" s="235">
        <v>26</v>
      </c>
      <c r="U571" s="259">
        <v>0.12037037037037036</v>
      </c>
      <c r="V571" s="235">
        <v>144264.80769230769</v>
      </c>
    </row>
    <row r="572" spans="2:22" s="9" customFormat="1" ht="13.15" customHeight="1">
      <c r="B572" s="470"/>
      <c r="C572" s="480"/>
      <c r="D572" s="439"/>
      <c r="E572" s="437"/>
      <c r="F572" s="44" t="s">
        <v>112</v>
      </c>
      <c r="G572" s="70">
        <v>0</v>
      </c>
      <c r="H572" s="59">
        <f>IFERROR(G572/D565,"-")</f>
        <v>0</v>
      </c>
      <c r="I572" s="70">
        <v>0</v>
      </c>
      <c r="J572" s="59">
        <f>IFERROR(I572/E565,"-")</f>
        <v>0</v>
      </c>
      <c r="K572" s="167" t="str">
        <f t="shared" si="66"/>
        <v>-</v>
      </c>
      <c r="M572" s="467"/>
      <c r="N572" s="468"/>
      <c r="O572" s="469"/>
      <c r="P572" s="469"/>
      <c r="Q572" s="372" t="s">
        <v>112</v>
      </c>
      <c r="R572" s="235">
        <v>0</v>
      </c>
      <c r="S572" s="259">
        <v>0</v>
      </c>
      <c r="T572" s="235">
        <v>0</v>
      </c>
      <c r="U572" s="259">
        <v>0</v>
      </c>
      <c r="V572" s="235" t="s">
        <v>418</v>
      </c>
    </row>
    <row r="573" spans="2:22" s="9" customFormat="1" ht="13.15" customHeight="1">
      <c r="B573" s="470"/>
      <c r="C573" s="480"/>
      <c r="D573" s="439"/>
      <c r="E573" s="437"/>
      <c r="F573" s="44" t="s">
        <v>103</v>
      </c>
      <c r="G573" s="70">
        <v>46659</v>
      </c>
      <c r="H573" s="59">
        <f>IFERROR(G573/D565,"-")</f>
        <v>2.4328839944660872E-4</v>
      </c>
      <c r="I573" s="70">
        <v>1</v>
      </c>
      <c r="J573" s="59">
        <f>IFERROR(I573/E565,"-")</f>
        <v>3.6363636363636364E-3</v>
      </c>
      <c r="K573" s="167">
        <f t="shared" si="66"/>
        <v>46659</v>
      </c>
      <c r="M573" s="467"/>
      <c r="N573" s="468"/>
      <c r="O573" s="469"/>
      <c r="P573" s="469"/>
      <c r="Q573" s="372" t="s">
        <v>103</v>
      </c>
      <c r="R573" s="235">
        <v>71499</v>
      </c>
      <c r="S573" s="259">
        <v>3.6452835591027524E-4</v>
      </c>
      <c r="T573" s="235">
        <v>4</v>
      </c>
      <c r="U573" s="259">
        <v>1.8518518518518517E-2</v>
      </c>
      <c r="V573" s="235">
        <v>17874.75</v>
      </c>
    </row>
    <row r="574" spans="2:22" s="9" customFormat="1" ht="13.15" customHeight="1">
      <c r="B574" s="470"/>
      <c r="C574" s="480"/>
      <c r="D574" s="439"/>
      <c r="E574" s="437"/>
      <c r="F574" s="44" t="s">
        <v>104</v>
      </c>
      <c r="G574" s="70">
        <v>248658</v>
      </c>
      <c r="H574" s="59">
        <f>IFERROR(G574/D565,"-")</f>
        <v>1.2965474362844217E-3</v>
      </c>
      <c r="I574" s="70">
        <v>13</v>
      </c>
      <c r="J574" s="59">
        <f>IFERROR(I574/E565,"-")</f>
        <v>4.7272727272727272E-2</v>
      </c>
      <c r="K574" s="167">
        <f t="shared" si="66"/>
        <v>19127.538461538461</v>
      </c>
      <c r="M574" s="467"/>
      <c r="N574" s="468"/>
      <c r="O574" s="469"/>
      <c r="P574" s="469"/>
      <c r="Q574" s="372" t="s">
        <v>104</v>
      </c>
      <c r="R574" s="235">
        <v>170911</v>
      </c>
      <c r="S574" s="259">
        <v>8.7136751334957201E-4</v>
      </c>
      <c r="T574" s="235">
        <v>11</v>
      </c>
      <c r="U574" s="259">
        <v>5.0925925925925923E-2</v>
      </c>
      <c r="V574" s="235">
        <v>15537.363636363636</v>
      </c>
    </row>
    <row r="575" spans="2:22" s="9" customFormat="1" ht="13.15" customHeight="1">
      <c r="B575" s="470"/>
      <c r="C575" s="480"/>
      <c r="D575" s="439"/>
      <c r="E575" s="437"/>
      <c r="F575" s="44" t="s">
        <v>105</v>
      </c>
      <c r="G575" s="70">
        <v>125564</v>
      </c>
      <c r="H575" s="59">
        <f>IFERROR(G575/D565,"-")</f>
        <v>6.5471322977590557E-4</v>
      </c>
      <c r="I575" s="70">
        <v>2</v>
      </c>
      <c r="J575" s="59">
        <f>IFERROR(I575/E565,"-")</f>
        <v>7.2727272727272727E-3</v>
      </c>
      <c r="K575" s="167">
        <f t="shared" si="66"/>
        <v>62782</v>
      </c>
      <c r="M575" s="467"/>
      <c r="N575" s="468"/>
      <c r="O575" s="469"/>
      <c r="P575" s="469"/>
      <c r="Q575" s="372" t="s">
        <v>105</v>
      </c>
      <c r="R575" s="235">
        <v>53601</v>
      </c>
      <c r="S575" s="259">
        <v>2.7327772983044043E-4</v>
      </c>
      <c r="T575" s="235">
        <v>2</v>
      </c>
      <c r="U575" s="259">
        <v>9.2592592592592587E-3</v>
      </c>
      <c r="V575" s="235">
        <v>26800.5</v>
      </c>
    </row>
    <row r="576" spans="2:22" s="9" customFormat="1" ht="13.15" customHeight="1">
      <c r="B576" s="470"/>
      <c r="C576" s="480"/>
      <c r="D576" s="439"/>
      <c r="E576" s="437"/>
      <c r="F576" s="44" t="s">
        <v>106</v>
      </c>
      <c r="G576" s="70">
        <v>2354</v>
      </c>
      <c r="H576" s="59">
        <f>IFERROR(G576/D565,"-")</f>
        <v>1.2274178449973571E-5</v>
      </c>
      <c r="I576" s="70">
        <v>1</v>
      </c>
      <c r="J576" s="59">
        <f>IFERROR(I576/E565,"-")</f>
        <v>3.6363636363636364E-3</v>
      </c>
      <c r="K576" s="167">
        <f t="shared" si="66"/>
        <v>2354</v>
      </c>
      <c r="M576" s="467"/>
      <c r="N576" s="468"/>
      <c r="O576" s="469"/>
      <c r="P576" s="469"/>
      <c r="Q576" s="372" t="s">
        <v>106</v>
      </c>
      <c r="R576" s="235">
        <v>2120281</v>
      </c>
      <c r="S576" s="259">
        <v>1.0809977020626782E-2</v>
      </c>
      <c r="T576" s="235">
        <v>4</v>
      </c>
      <c r="U576" s="259">
        <v>1.8518518518518517E-2</v>
      </c>
      <c r="V576" s="235">
        <v>530070.25</v>
      </c>
    </row>
    <row r="577" spans="2:22" s="9" customFormat="1" ht="13.15" customHeight="1">
      <c r="B577" s="470"/>
      <c r="C577" s="480"/>
      <c r="D577" s="439"/>
      <c r="E577" s="437"/>
      <c r="F577" s="44" t="s">
        <v>107</v>
      </c>
      <c r="G577" s="70">
        <v>927471</v>
      </c>
      <c r="H577" s="59">
        <f>IFERROR(G577/D565,"-")</f>
        <v>4.8360002383922851E-3</v>
      </c>
      <c r="I577" s="70">
        <v>28</v>
      </c>
      <c r="J577" s="59">
        <f>IFERROR(I577/E565,"-")</f>
        <v>0.10181818181818182</v>
      </c>
      <c r="K577" s="167">
        <f t="shared" si="66"/>
        <v>33123.964285714283</v>
      </c>
      <c r="M577" s="467"/>
      <c r="N577" s="468"/>
      <c r="O577" s="469"/>
      <c r="P577" s="469"/>
      <c r="Q577" s="372" t="s">
        <v>107</v>
      </c>
      <c r="R577" s="235">
        <v>1549338</v>
      </c>
      <c r="S577" s="259">
        <v>7.8990983634640195E-3</v>
      </c>
      <c r="T577" s="235">
        <v>31</v>
      </c>
      <c r="U577" s="259">
        <v>0.14351851851851852</v>
      </c>
      <c r="V577" s="235">
        <v>49978.645161290326</v>
      </c>
    </row>
    <row r="578" spans="2:22" s="9" customFormat="1" ht="13.15" customHeight="1">
      <c r="B578" s="470"/>
      <c r="C578" s="480"/>
      <c r="D578" s="439"/>
      <c r="E578" s="437"/>
      <c r="F578" s="44" t="s">
        <v>108</v>
      </c>
      <c r="G578" s="70">
        <v>3650141</v>
      </c>
      <c r="H578" s="59">
        <f>IFERROR(G578/D565,"-")</f>
        <v>1.903249023006159E-2</v>
      </c>
      <c r="I578" s="70">
        <v>41</v>
      </c>
      <c r="J578" s="59">
        <f>IFERROR(I578/E565,"-")</f>
        <v>0.14909090909090908</v>
      </c>
      <c r="K578" s="167">
        <f t="shared" si="66"/>
        <v>89027.829268292684</v>
      </c>
      <c r="M578" s="467"/>
      <c r="N578" s="468"/>
      <c r="O578" s="469"/>
      <c r="P578" s="469"/>
      <c r="Q578" s="372" t="s">
        <v>108</v>
      </c>
      <c r="R578" s="235">
        <v>1981222</v>
      </c>
      <c r="S578" s="259">
        <v>1.010100278819658E-2</v>
      </c>
      <c r="T578" s="235">
        <v>31</v>
      </c>
      <c r="U578" s="259">
        <v>0.14351851851851852</v>
      </c>
      <c r="V578" s="235">
        <v>63910.387096774197</v>
      </c>
    </row>
    <row r="579" spans="2:22" s="9" customFormat="1" ht="13.15" customHeight="1">
      <c r="B579" s="470"/>
      <c r="C579" s="480"/>
      <c r="D579" s="439"/>
      <c r="E579" s="437"/>
      <c r="F579" s="44" t="s">
        <v>109</v>
      </c>
      <c r="G579" s="70">
        <v>1422127</v>
      </c>
      <c r="H579" s="59">
        <f>IFERROR(G579/D565,"-")</f>
        <v>7.4152253935962469E-3</v>
      </c>
      <c r="I579" s="70">
        <v>39</v>
      </c>
      <c r="J579" s="59">
        <f>IFERROR(I579/E565,"-")</f>
        <v>0.14181818181818182</v>
      </c>
      <c r="K579" s="167">
        <f t="shared" si="66"/>
        <v>36464.794871794875</v>
      </c>
      <c r="M579" s="467"/>
      <c r="N579" s="468"/>
      <c r="O579" s="469"/>
      <c r="P579" s="469"/>
      <c r="Q579" s="372" t="s">
        <v>109</v>
      </c>
      <c r="R579" s="235">
        <v>663158</v>
      </c>
      <c r="S579" s="259">
        <v>3.3810248457845043E-3</v>
      </c>
      <c r="T579" s="235">
        <v>24</v>
      </c>
      <c r="U579" s="259">
        <v>0.1111111111111111</v>
      </c>
      <c r="V579" s="235">
        <v>27631.583333333332</v>
      </c>
    </row>
    <row r="580" spans="2:22" s="9" customFormat="1" ht="13.15" customHeight="1">
      <c r="B580" s="470"/>
      <c r="C580" s="480"/>
      <c r="D580" s="439"/>
      <c r="E580" s="437"/>
      <c r="F580" s="45" t="s">
        <v>110</v>
      </c>
      <c r="G580" s="71">
        <v>125213</v>
      </c>
      <c r="H580" s="60">
        <f>IFERROR(G580/D565,"-")</f>
        <v>6.5288305278527652E-4</v>
      </c>
      <c r="I580" s="71">
        <v>24</v>
      </c>
      <c r="J580" s="60">
        <f>IFERROR(I580/E565,"-")</f>
        <v>8.727272727272728E-2</v>
      </c>
      <c r="K580" s="168">
        <f t="shared" si="66"/>
        <v>5217.208333333333</v>
      </c>
      <c r="M580" s="467"/>
      <c r="N580" s="468"/>
      <c r="O580" s="469"/>
      <c r="P580" s="469"/>
      <c r="Q580" s="372" t="s">
        <v>110</v>
      </c>
      <c r="R580" s="235">
        <v>144394</v>
      </c>
      <c r="S580" s="259">
        <v>7.3617403632649794E-4</v>
      </c>
      <c r="T580" s="235">
        <v>21</v>
      </c>
      <c r="U580" s="259">
        <v>9.7222222222222224E-2</v>
      </c>
      <c r="V580" s="235">
        <v>6875.9047619047615</v>
      </c>
    </row>
    <row r="581" spans="2:22" s="9" customFormat="1" ht="13.15" customHeight="1">
      <c r="B581" s="431"/>
      <c r="C581" s="481"/>
      <c r="D581" s="440"/>
      <c r="E581" s="438"/>
      <c r="F581" s="46" t="s">
        <v>64</v>
      </c>
      <c r="G581" s="67">
        <f>SUM(G565:G580)</f>
        <v>38866848</v>
      </c>
      <c r="H581" s="60">
        <f>IFERROR(G581/D565,"-")</f>
        <v>0.20265872053525846</v>
      </c>
      <c r="I581" s="71">
        <v>221</v>
      </c>
      <c r="J581" s="60">
        <f>IFERROR(I581/E565,"-")</f>
        <v>0.80363636363636359</v>
      </c>
      <c r="K581" s="168">
        <f t="shared" ref="K581:K644" si="67">IFERROR(G581/I581,"-")</f>
        <v>175868.09049773755</v>
      </c>
      <c r="M581" s="467"/>
      <c r="N581" s="468"/>
      <c r="O581" s="469"/>
      <c r="P581" s="469"/>
      <c r="Q581" s="46" t="s">
        <v>64</v>
      </c>
      <c r="R581" s="235">
        <v>35865561</v>
      </c>
      <c r="S581" s="259">
        <v>0.18285589987453932</v>
      </c>
      <c r="T581" s="235">
        <v>182</v>
      </c>
      <c r="U581" s="259">
        <v>0.84259259259259256</v>
      </c>
      <c r="V581" s="235">
        <v>197063.52197802198</v>
      </c>
    </row>
    <row r="582" spans="2:22" s="9" customFormat="1" ht="13.15" customHeight="1">
      <c r="B582" s="430">
        <v>35</v>
      </c>
      <c r="C582" s="479" t="s">
        <v>0</v>
      </c>
      <c r="D582" s="436">
        <v>508269850</v>
      </c>
      <c r="E582" s="436">
        <v>604</v>
      </c>
      <c r="F582" s="42" t="s">
        <v>96</v>
      </c>
      <c r="G582" s="69">
        <v>7682735</v>
      </c>
      <c r="H582" s="58">
        <f>IFERROR(G582/D582,"-")</f>
        <v>1.5115464747712264E-2</v>
      </c>
      <c r="I582" s="69">
        <v>131</v>
      </c>
      <c r="J582" s="58">
        <f>IFERROR(I582/E582,"-")</f>
        <v>0.21688741721854304</v>
      </c>
      <c r="K582" s="166">
        <f t="shared" si="67"/>
        <v>58646.832061068701</v>
      </c>
      <c r="M582" s="467">
        <v>35</v>
      </c>
      <c r="N582" s="468" t="s">
        <v>0</v>
      </c>
      <c r="O582" s="469">
        <v>365670120</v>
      </c>
      <c r="P582" s="469">
        <v>434</v>
      </c>
      <c r="Q582" s="372" t="s">
        <v>96</v>
      </c>
      <c r="R582" s="235">
        <v>5213771</v>
      </c>
      <c r="S582" s="259">
        <v>1.425812696973983E-2</v>
      </c>
      <c r="T582" s="235">
        <v>102</v>
      </c>
      <c r="U582" s="259">
        <v>0.23502304147465439</v>
      </c>
      <c r="V582" s="235">
        <v>51115.401960784315</v>
      </c>
    </row>
    <row r="583" spans="2:22" s="9" customFormat="1" ht="13.15" customHeight="1">
      <c r="B583" s="470"/>
      <c r="C583" s="480"/>
      <c r="D583" s="439"/>
      <c r="E583" s="437"/>
      <c r="F583" s="43" t="s">
        <v>97</v>
      </c>
      <c r="G583" s="70">
        <v>16184376</v>
      </c>
      <c r="H583" s="59">
        <f>IFERROR(G583/D582,"-")</f>
        <v>3.1842093328966883E-2</v>
      </c>
      <c r="I583" s="70">
        <v>165</v>
      </c>
      <c r="J583" s="59">
        <f>IFERROR(I583/E582,"-")</f>
        <v>0.27317880794701987</v>
      </c>
      <c r="K583" s="167">
        <f t="shared" si="67"/>
        <v>98087.127272727274</v>
      </c>
      <c r="M583" s="467"/>
      <c r="N583" s="468"/>
      <c r="O583" s="469"/>
      <c r="P583" s="469"/>
      <c r="Q583" s="372" t="s">
        <v>97</v>
      </c>
      <c r="R583" s="235">
        <v>8814293</v>
      </c>
      <c r="S583" s="259">
        <v>2.4104493416087704E-2</v>
      </c>
      <c r="T583" s="235">
        <v>117</v>
      </c>
      <c r="U583" s="259">
        <v>0.2695852534562212</v>
      </c>
      <c r="V583" s="235">
        <v>75335.837606837609</v>
      </c>
    </row>
    <row r="584" spans="2:22" s="9" customFormat="1" ht="13.15" customHeight="1">
      <c r="B584" s="470"/>
      <c r="C584" s="480"/>
      <c r="D584" s="439"/>
      <c r="E584" s="437"/>
      <c r="F584" s="44" t="s">
        <v>98</v>
      </c>
      <c r="G584" s="70">
        <v>4521489</v>
      </c>
      <c r="H584" s="59">
        <f>IFERROR(G584/D582,"-")</f>
        <v>8.8958434186092294E-3</v>
      </c>
      <c r="I584" s="70">
        <v>180</v>
      </c>
      <c r="J584" s="59">
        <f>IFERROR(I584/E582,"-")</f>
        <v>0.29801324503311261</v>
      </c>
      <c r="K584" s="167">
        <f t="shared" si="67"/>
        <v>25119.383333333335</v>
      </c>
      <c r="M584" s="467"/>
      <c r="N584" s="468"/>
      <c r="O584" s="469"/>
      <c r="P584" s="469"/>
      <c r="Q584" s="372" t="s">
        <v>98</v>
      </c>
      <c r="R584" s="235">
        <v>6197207</v>
      </c>
      <c r="S584" s="259">
        <v>1.6947534570229583E-2</v>
      </c>
      <c r="T584" s="235">
        <v>128</v>
      </c>
      <c r="U584" s="259">
        <v>0.29493087557603687</v>
      </c>
      <c r="V584" s="235">
        <v>48415.6796875</v>
      </c>
    </row>
    <row r="585" spans="2:22" s="9" customFormat="1" ht="13.15" customHeight="1">
      <c r="B585" s="470"/>
      <c r="C585" s="480"/>
      <c r="D585" s="439"/>
      <c r="E585" s="437"/>
      <c r="F585" s="44" t="s">
        <v>99</v>
      </c>
      <c r="G585" s="70">
        <v>3288245</v>
      </c>
      <c r="H585" s="59">
        <f>IFERROR(G585/D582,"-")</f>
        <v>6.4694866319534791E-3</v>
      </c>
      <c r="I585" s="70">
        <v>25</v>
      </c>
      <c r="J585" s="59">
        <f>IFERROR(I585/E582,"-")</f>
        <v>4.1390728476821195E-2</v>
      </c>
      <c r="K585" s="167">
        <f t="shared" si="67"/>
        <v>131529.79999999999</v>
      </c>
      <c r="M585" s="467"/>
      <c r="N585" s="468"/>
      <c r="O585" s="469"/>
      <c r="P585" s="469"/>
      <c r="Q585" s="372" t="s">
        <v>99</v>
      </c>
      <c r="R585" s="235">
        <v>398024</v>
      </c>
      <c r="S585" s="259">
        <v>1.0884783257653101E-3</v>
      </c>
      <c r="T585" s="235">
        <v>24</v>
      </c>
      <c r="U585" s="259">
        <v>5.5299539170506916E-2</v>
      </c>
      <c r="V585" s="235">
        <v>16584.333333333332</v>
      </c>
    </row>
    <row r="586" spans="2:22" s="9" customFormat="1" ht="13.15" customHeight="1">
      <c r="B586" s="470"/>
      <c r="C586" s="480"/>
      <c r="D586" s="439"/>
      <c r="E586" s="437"/>
      <c r="F586" s="44" t="s">
        <v>100</v>
      </c>
      <c r="G586" s="70">
        <v>20509123</v>
      </c>
      <c r="H586" s="59">
        <f>IFERROR(G586/D582,"-")</f>
        <v>4.035085496414946E-2</v>
      </c>
      <c r="I586" s="70">
        <v>236</v>
      </c>
      <c r="J586" s="59">
        <f>IFERROR(I586/E582,"-")</f>
        <v>0.39072847682119205</v>
      </c>
      <c r="K586" s="167">
        <f t="shared" si="67"/>
        <v>86903.063559322036</v>
      </c>
      <c r="M586" s="467"/>
      <c r="N586" s="468"/>
      <c r="O586" s="469"/>
      <c r="P586" s="469"/>
      <c r="Q586" s="372" t="s">
        <v>100</v>
      </c>
      <c r="R586" s="235">
        <v>3824418</v>
      </c>
      <c r="S586" s="259">
        <v>1.0458656014880297E-2</v>
      </c>
      <c r="T586" s="235">
        <v>149</v>
      </c>
      <c r="U586" s="259">
        <v>0.34331797235023043</v>
      </c>
      <c r="V586" s="235">
        <v>25667.234899328858</v>
      </c>
    </row>
    <row r="587" spans="2:22" s="9" customFormat="1" ht="13.15" customHeight="1">
      <c r="B587" s="470"/>
      <c r="C587" s="480"/>
      <c r="D587" s="439"/>
      <c r="E587" s="437"/>
      <c r="F587" s="44" t="s">
        <v>101</v>
      </c>
      <c r="G587" s="70">
        <v>17139602</v>
      </c>
      <c r="H587" s="59">
        <f>IFERROR(G587/D582,"-")</f>
        <v>3.3721461149033335E-2</v>
      </c>
      <c r="I587" s="70">
        <v>233</v>
      </c>
      <c r="J587" s="59">
        <f>IFERROR(I587/E582,"-")</f>
        <v>0.38576158940397354</v>
      </c>
      <c r="K587" s="167">
        <f t="shared" si="67"/>
        <v>73560.523605150214</v>
      </c>
      <c r="M587" s="467"/>
      <c r="N587" s="468"/>
      <c r="O587" s="469"/>
      <c r="P587" s="469"/>
      <c r="Q587" s="372" t="s">
        <v>101</v>
      </c>
      <c r="R587" s="235">
        <v>10405245</v>
      </c>
      <c r="S587" s="259">
        <v>2.8455278216333344E-2</v>
      </c>
      <c r="T587" s="235">
        <v>159</v>
      </c>
      <c r="U587" s="259">
        <v>0.36635944700460832</v>
      </c>
      <c r="V587" s="235">
        <v>65441.792452830188</v>
      </c>
    </row>
    <row r="588" spans="2:22" s="9" customFormat="1" ht="13.15" customHeight="1">
      <c r="B588" s="470"/>
      <c r="C588" s="480"/>
      <c r="D588" s="439"/>
      <c r="E588" s="437"/>
      <c r="F588" s="44" t="s">
        <v>102</v>
      </c>
      <c r="G588" s="70">
        <v>16153118</v>
      </c>
      <c r="H588" s="59">
        <f>IFERROR(G588/D582,"-")</f>
        <v>3.1780594501129668E-2</v>
      </c>
      <c r="I588" s="70">
        <v>93</v>
      </c>
      <c r="J588" s="59">
        <f>IFERROR(I588/E582,"-")</f>
        <v>0.15397350993377484</v>
      </c>
      <c r="K588" s="167">
        <f t="shared" si="67"/>
        <v>173689.44086021505</v>
      </c>
      <c r="M588" s="467"/>
      <c r="N588" s="468"/>
      <c r="O588" s="469"/>
      <c r="P588" s="469"/>
      <c r="Q588" s="372" t="s">
        <v>102</v>
      </c>
      <c r="R588" s="235">
        <v>8053152</v>
      </c>
      <c r="S588" s="259">
        <v>2.2022997121011693E-2</v>
      </c>
      <c r="T588" s="235">
        <v>45</v>
      </c>
      <c r="U588" s="259">
        <v>0.10368663594470046</v>
      </c>
      <c r="V588" s="235">
        <v>178958.93333333332</v>
      </c>
    </row>
    <row r="589" spans="2:22" s="9" customFormat="1" ht="13.15" customHeight="1">
      <c r="B589" s="470"/>
      <c r="C589" s="480"/>
      <c r="D589" s="439"/>
      <c r="E589" s="437"/>
      <c r="F589" s="44" t="s">
        <v>112</v>
      </c>
      <c r="G589" s="70">
        <v>0</v>
      </c>
      <c r="H589" s="59">
        <f>IFERROR(G589/D582,"-")</f>
        <v>0</v>
      </c>
      <c r="I589" s="70">
        <v>0</v>
      </c>
      <c r="J589" s="59">
        <f>IFERROR(I589/E582,"-")</f>
        <v>0</v>
      </c>
      <c r="K589" s="167" t="str">
        <f t="shared" si="67"/>
        <v>-</v>
      </c>
      <c r="M589" s="467"/>
      <c r="N589" s="468"/>
      <c r="O589" s="469"/>
      <c r="P589" s="469"/>
      <c r="Q589" s="372" t="s">
        <v>112</v>
      </c>
      <c r="R589" s="235">
        <v>0</v>
      </c>
      <c r="S589" s="259">
        <v>0</v>
      </c>
      <c r="T589" s="235">
        <v>0</v>
      </c>
      <c r="U589" s="259">
        <v>0</v>
      </c>
      <c r="V589" s="235" t="s">
        <v>418</v>
      </c>
    </row>
    <row r="590" spans="2:22" s="9" customFormat="1" ht="13.15" customHeight="1">
      <c r="B590" s="470"/>
      <c r="C590" s="480"/>
      <c r="D590" s="439"/>
      <c r="E590" s="437"/>
      <c r="F590" s="44" t="s">
        <v>103</v>
      </c>
      <c r="G590" s="70">
        <v>191747</v>
      </c>
      <c r="H590" s="59">
        <f>IFERROR(G590/D582,"-")</f>
        <v>3.7725432661410077E-4</v>
      </c>
      <c r="I590" s="70">
        <v>11</v>
      </c>
      <c r="J590" s="59">
        <f>IFERROR(I590/E582,"-")</f>
        <v>1.8211920529801324E-2</v>
      </c>
      <c r="K590" s="167">
        <f t="shared" si="67"/>
        <v>17431.545454545456</v>
      </c>
      <c r="M590" s="467"/>
      <c r="N590" s="468"/>
      <c r="O590" s="469"/>
      <c r="P590" s="469"/>
      <c r="Q590" s="372" t="s">
        <v>103</v>
      </c>
      <c r="R590" s="235">
        <v>53320</v>
      </c>
      <c r="S590" s="259">
        <v>1.4581448437733988E-4</v>
      </c>
      <c r="T590" s="235">
        <v>4</v>
      </c>
      <c r="U590" s="259">
        <v>9.2165898617511521E-3</v>
      </c>
      <c r="V590" s="235">
        <v>13330</v>
      </c>
    </row>
    <row r="591" spans="2:22" s="9" customFormat="1" ht="13.15" customHeight="1">
      <c r="B591" s="470"/>
      <c r="C591" s="480"/>
      <c r="D591" s="439"/>
      <c r="E591" s="437"/>
      <c r="F591" s="44" t="s">
        <v>104</v>
      </c>
      <c r="G591" s="70">
        <v>441214</v>
      </c>
      <c r="H591" s="59">
        <f>IFERROR(G591/D582,"-")</f>
        <v>8.6807037639553082E-4</v>
      </c>
      <c r="I591" s="70">
        <v>32</v>
      </c>
      <c r="J591" s="59">
        <f>IFERROR(I591/E582,"-")</f>
        <v>5.2980132450331126E-2</v>
      </c>
      <c r="K591" s="167">
        <f t="shared" si="67"/>
        <v>13787.9375</v>
      </c>
      <c r="M591" s="467"/>
      <c r="N591" s="468"/>
      <c r="O591" s="469"/>
      <c r="P591" s="469"/>
      <c r="Q591" s="372" t="s">
        <v>104</v>
      </c>
      <c r="R591" s="235">
        <v>386765</v>
      </c>
      <c r="S591" s="259">
        <v>1.0576882792611001E-3</v>
      </c>
      <c r="T591" s="235">
        <v>20</v>
      </c>
      <c r="U591" s="259">
        <v>4.6082949308755762E-2</v>
      </c>
      <c r="V591" s="235">
        <v>19338.25</v>
      </c>
    </row>
    <row r="592" spans="2:22" s="9" customFormat="1" ht="13.15" customHeight="1">
      <c r="B592" s="470"/>
      <c r="C592" s="480"/>
      <c r="D592" s="439"/>
      <c r="E592" s="437"/>
      <c r="F592" s="44" t="s">
        <v>105</v>
      </c>
      <c r="G592" s="70">
        <v>1626362</v>
      </c>
      <c r="H592" s="59">
        <f>IFERROR(G592/D582,"-")</f>
        <v>3.1998002635804583E-3</v>
      </c>
      <c r="I592" s="70">
        <v>12</v>
      </c>
      <c r="J592" s="59">
        <f>IFERROR(I592/E582,"-")</f>
        <v>1.9867549668874173E-2</v>
      </c>
      <c r="K592" s="167">
        <f t="shared" si="67"/>
        <v>135530.16666666666</v>
      </c>
      <c r="M592" s="467"/>
      <c r="N592" s="468"/>
      <c r="O592" s="469"/>
      <c r="P592" s="469"/>
      <c r="Q592" s="372" t="s">
        <v>105</v>
      </c>
      <c r="R592" s="235">
        <v>85360</v>
      </c>
      <c r="S592" s="259">
        <v>2.3343444085614651E-4</v>
      </c>
      <c r="T592" s="235">
        <v>4</v>
      </c>
      <c r="U592" s="259">
        <v>9.2165898617511521E-3</v>
      </c>
      <c r="V592" s="235">
        <v>21340</v>
      </c>
    </row>
    <row r="593" spans="2:22" s="9" customFormat="1" ht="13.15" customHeight="1">
      <c r="B593" s="470"/>
      <c r="C593" s="480"/>
      <c r="D593" s="439"/>
      <c r="E593" s="437"/>
      <c r="F593" s="44" t="s">
        <v>106</v>
      </c>
      <c r="G593" s="70">
        <v>10986628</v>
      </c>
      <c r="H593" s="59">
        <f>IFERROR(G593/D582,"-")</f>
        <v>2.1615738175301959E-2</v>
      </c>
      <c r="I593" s="70">
        <v>11</v>
      </c>
      <c r="J593" s="59">
        <f>IFERROR(I593/E582,"-")</f>
        <v>1.8211920529801324E-2</v>
      </c>
      <c r="K593" s="167">
        <f t="shared" si="67"/>
        <v>998784.36363636365</v>
      </c>
      <c r="M593" s="467"/>
      <c r="N593" s="468"/>
      <c r="O593" s="469"/>
      <c r="P593" s="469"/>
      <c r="Q593" s="372" t="s">
        <v>106</v>
      </c>
      <c r="R593" s="235">
        <v>5976121</v>
      </c>
      <c r="S593" s="259">
        <v>1.6342929523473233E-2</v>
      </c>
      <c r="T593" s="235">
        <v>7</v>
      </c>
      <c r="U593" s="259">
        <v>1.6129032258064516E-2</v>
      </c>
      <c r="V593" s="235">
        <v>853731.57142857148</v>
      </c>
    </row>
    <row r="594" spans="2:22" s="9" customFormat="1" ht="13.15" customHeight="1">
      <c r="B594" s="470"/>
      <c r="C594" s="480"/>
      <c r="D594" s="439"/>
      <c r="E594" s="437"/>
      <c r="F594" s="44" t="s">
        <v>107</v>
      </c>
      <c r="G594" s="70">
        <v>6821808</v>
      </c>
      <c r="H594" s="59">
        <f>IFERROR(G594/D582,"-")</f>
        <v>1.3421626327038678E-2</v>
      </c>
      <c r="I594" s="70">
        <v>77</v>
      </c>
      <c r="J594" s="59">
        <f>IFERROR(I594/E582,"-")</f>
        <v>0.12748344370860928</v>
      </c>
      <c r="K594" s="167">
        <f t="shared" si="67"/>
        <v>88594.909090909088</v>
      </c>
      <c r="M594" s="467"/>
      <c r="N594" s="468"/>
      <c r="O594" s="469"/>
      <c r="P594" s="469"/>
      <c r="Q594" s="372" t="s">
        <v>107</v>
      </c>
      <c r="R594" s="235">
        <v>3911662</v>
      </c>
      <c r="S594" s="259">
        <v>1.069724264044325E-2</v>
      </c>
      <c r="T594" s="235">
        <v>47</v>
      </c>
      <c r="U594" s="259">
        <v>0.10829493087557604</v>
      </c>
      <c r="V594" s="235">
        <v>83226.851063829788</v>
      </c>
    </row>
    <row r="595" spans="2:22" s="9" customFormat="1" ht="13.15" customHeight="1">
      <c r="B595" s="470"/>
      <c r="C595" s="480"/>
      <c r="D595" s="439"/>
      <c r="E595" s="437"/>
      <c r="F595" s="44" t="s">
        <v>108</v>
      </c>
      <c r="G595" s="70">
        <v>3403940</v>
      </c>
      <c r="H595" s="59">
        <f>IFERROR(G595/D582,"-")</f>
        <v>6.6971117802875771E-3</v>
      </c>
      <c r="I595" s="70">
        <v>67</v>
      </c>
      <c r="J595" s="59">
        <f>IFERROR(I595/E582,"-")</f>
        <v>0.11092715231788079</v>
      </c>
      <c r="K595" s="167">
        <f t="shared" si="67"/>
        <v>50805.074626865673</v>
      </c>
      <c r="M595" s="467"/>
      <c r="N595" s="468"/>
      <c r="O595" s="469"/>
      <c r="P595" s="469"/>
      <c r="Q595" s="372" t="s">
        <v>108</v>
      </c>
      <c r="R595" s="235">
        <v>3486300</v>
      </c>
      <c r="S595" s="259">
        <v>9.5340029423240814E-3</v>
      </c>
      <c r="T595" s="235">
        <v>55</v>
      </c>
      <c r="U595" s="259">
        <v>0.12672811059907835</v>
      </c>
      <c r="V595" s="235">
        <v>63387.272727272728</v>
      </c>
    </row>
    <row r="596" spans="2:22" s="9" customFormat="1" ht="13.15" customHeight="1">
      <c r="B596" s="470"/>
      <c r="C596" s="480"/>
      <c r="D596" s="439"/>
      <c r="E596" s="437"/>
      <c r="F596" s="44" t="s">
        <v>109</v>
      </c>
      <c r="G596" s="70">
        <v>1949523</v>
      </c>
      <c r="H596" s="59">
        <f>IFERROR(G596/D582,"-")</f>
        <v>3.835606223741188E-3</v>
      </c>
      <c r="I596" s="70">
        <v>43</v>
      </c>
      <c r="J596" s="59">
        <f>IFERROR(I596/E582,"-")</f>
        <v>7.1192052980132453E-2</v>
      </c>
      <c r="K596" s="167">
        <f t="shared" si="67"/>
        <v>45337.744186046511</v>
      </c>
      <c r="M596" s="467"/>
      <c r="N596" s="468"/>
      <c r="O596" s="469"/>
      <c r="P596" s="469"/>
      <c r="Q596" s="372" t="s">
        <v>109</v>
      </c>
      <c r="R596" s="235">
        <v>1327979</v>
      </c>
      <c r="S596" s="259">
        <v>3.6316311543311223E-3</v>
      </c>
      <c r="T596" s="235">
        <v>19</v>
      </c>
      <c r="U596" s="259">
        <v>4.377880184331797E-2</v>
      </c>
      <c r="V596" s="235">
        <v>69893.631578947374</v>
      </c>
    </row>
    <row r="597" spans="2:22" s="9" customFormat="1" ht="13.15" customHeight="1">
      <c r="B597" s="470"/>
      <c r="C597" s="480"/>
      <c r="D597" s="439"/>
      <c r="E597" s="437"/>
      <c r="F597" s="45" t="s">
        <v>110</v>
      </c>
      <c r="G597" s="71">
        <v>928630</v>
      </c>
      <c r="H597" s="60">
        <f>IFERROR(G597/D582,"-")</f>
        <v>1.8270412852542798E-3</v>
      </c>
      <c r="I597" s="71">
        <v>73</v>
      </c>
      <c r="J597" s="60">
        <f>IFERROR(I597/E582,"-")</f>
        <v>0.12086092715231789</v>
      </c>
      <c r="K597" s="168">
        <f t="shared" si="67"/>
        <v>12720.95890410959</v>
      </c>
      <c r="M597" s="467"/>
      <c r="N597" s="468"/>
      <c r="O597" s="469"/>
      <c r="P597" s="469"/>
      <c r="Q597" s="372" t="s">
        <v>110</v>
      </c>
      <c r="R597" s="235">
        <v>930415</v>
      </c>
      <c r="S597" s="259">
        <v>2.5444107929846714E-3</v>
      </c>
      <c r="T597" s="235">
        <v>50</v>
      </c>
      <c r="U597" s="259">
        <v>0.1152073732718894</v>
      </c>
      <c r="V597" s="235">
        <v>18608.3</v>
      </c>
    </row>
    <row r="598" spans="2:22" s="9" customFormat="1" ht="13.15" customHeight="1">
      <c r="B598" s="431"/>
      <c r="C598" s="481"/>
      <c r="D598" s="440"/>
      <c r="E598" s="438"/>
      <c r="F598" s="46" t="s">
        <v>64</v>
      </c>
      <c r="G598" s="67">
        <f>SUM(G582:G597)</f>
        <v>111828540</v>
      </c>
      <c r="H598" s="60">
        <f>IFERROR(G598/D582,"-")</f>
        <v>0.22001804749976808</v>
      </c>
      <c r="I598" s="71">
        <v>504</v>
      </c>
      <c r="J598" s="60">
        <f>IFERROR(I598/E582,"-")</f>
        <v>0.83443708609271527</v>
      </c>
      <c r="K598" s="168">
        <f t="shared" si="67"/>
        <v>221882.02380952382</v>
      </c>
      <c r="M598" s="467"/>
      <c r="N598" s="468"/>
      <c r="O598" s="469"/>
      <c r="P598" s="469"/>
      <c r="Q598" s="46" t="s">
        <v>64</v>
      </c>
      <c r="R598" s="235">
        <v>59064032</v>
      </c>
      <c r="S598" s="259">
        <v>0.16152271889209871</v>
      </c>
      <c r="T598" s="235">
        <v>348</v>
      </c>
      <c r="U598" s="259">
        <v>0.8018433179723502</v>
      </c>
      <c r="V598" s="235">
        <v>169724.22988505746</v>
      </c>
    </row>
    <row r="599" spans="2:22" s="9" customFormat="1" ht="13.15" customHeight="1">
      <c r="B599" s="430">
        <v>36</v>
      </c>
      <c r="C599" s="479" t="s">
        <v>1</v>
      </c>
      <c r="D599" s="436">
        <v>117990780</v>
      </c>
      <c r="E599" s="436">
        <v>112</v>
      </c>
      <c r="F599" s="42" t="s">
        <v>96</v>
      </c>
      <c r="G599" s="69">
        <v>1394433</v>
      </c>
      <c r="H599" s="58">
        <f>IFERROR(G599/D599,"-")</f>
        <v>1.1818152231894729E-2</v>
      </c>
      <c r="I599" s="69">
        <v>33</v>
      </c>
      <c r="J599" s="58">
        <f>IFERROR(I599/E599,"-")</f>
        <v>0.29464285714285715</v>
      </c>
      <c r="K599" s="166">
        <f t="shared" si="67"/>
        <v>42255.545454545456</v>
      </c>
      <c r="M599" s="467">
        <v>36</v>
      </c>
      <c r="N599" s="468" t="s">
        <v>1</v>
      </c>
      <c r="O599" s="469">
        <v>68326150</v>
      </c>
      <c r="P599" s="469">
        <v>69</v>
      </c>
      <c r="Q599" s="372" t="s">
        <v>96</v>
      </c>
      <c r="R599" s="235">
        <v>3221780</v>
      </c>
      <c r="S599" s="259">
        <v>4.7152956810825722E-2</v>
      </c>
      <c r="T599" s="235">
        <v>21</v>
      </c>
      <c r="U599" s="259">
        <v>0.30434782608695654</v>
      </c>
      <c r="V599" s="235">
        <v>153418.09523809524</v>
      </c>
    </row>
    <row r="600" spans="2:22" s="9" customFormat="1" ht="13.15" customHeight="1">
      <c r="B600" s="470"/>
      <c r="C600" s="480"/>
      <c r="D600" s="439"/>
      <c r="E600" s="437"/>
      <c r="F600" s="43" t="s">
        <v>97</v>
      </c>
      <c r="G600" s="70">
        <v>2112706</v>
      </c>
      <c r="H600" s="59">
        <f>IFERROR(G600/D599,"-")</f>
        <v>1.7905687207085165E-2</v>
      </c>
      <c r="I600" s="70">
        <v>33</v>
      </c>
      <c r="J600" s="59">
        <f>IFERROR(I600/E599,"-")</f>
        <v>0.29464285714285715</v>
      </c>
      <c r="K600" s="167">
        <f t="shared" si="67"/>
        <v>64021.393939393936</v>
      </c>
      <c r="M600" s="467"/>
      <c r="N600" s="468"/>
      <c r="O600" s="469"/>
      <c r="P600" s="469"/>
      <c r="Q600" s="372" t="s">
        <v>97</v>
      </c>
      <c r="R600" s="235">
        <v>7528832</v>
      </c>
      <c r="S600" s="259">
        <v>0.11018961261537494</v>
      </c>
      <c r="T600" s="235">
        <v>21</v>
      </c>
      <c r="U600" s="259">
        <v>0.30434782608695654</v>
      </c>
      <c r="V600" s="235">
        <v>358515.80952380953</v>
      </c>
    </row>
    <row r="601" spans="2:22" s="9" customFormat="1" ht="13.15" customHeight="1">
      <c r="B601" s="470"/>
      <c r="C601" s="480"/>
      <c r="D601" s="439"/>
      <c r="E601" s="437"/>
      <c r="F601" s="44" t="s">
        <v>98</v>
      </c>
      <c r="G601" s="70">
        <v>881420</v>
      </c>
      <c r="H601" s="59">
        <f>IFERROR(G601/D599,"-")</f>
        <v>7.4702447089509873E-3</v>
      </c>
      <c r="I601" s="70">
        <v>27</v>
      </c>
      <c r="J601" s="59">
        <f>IFERROR(I601/E599,"-")</f>
        <v>0.24107142857142858</v>
      </c>
      <c r="K601" s="167">
        <f t="shared" si="67"/>
        <v>32645.185185185186</v>
      </c>
      <c r="M601" s="467"/>
      <c r="N601" s="468"/>
      <c r="O601" s="469"/>
      <c r="P601" s="469"/>
      <c r="Q601" s="372" t="s">
        <v>98</v>
      </c>
      <c r="R601" s="235">
        <v>522268</v>
      </c>
      <c r="S601" s="259">
        <v>7.6437498673641059E-3</v>
      </c>
      <c r="T601" s="235">
        <v>25</v>
      </c>
      <c r="U601" s="259">
        <v>0.36231884057971014</v>
      </c>
      <c r="V601" s="235">
        <v>20890.72</v>
      </c>
    </row>
    <row r="602" spans="2:22" s="9" customFormat="1" ht="13.15" customHeight="1">
      <c r="B602" s="470"/>
      <c r="C602" s="480"/>
      <c r="D602" s="439"/>
      <c r="E602" s="437"/>
      <c r="F602" s="44" t="s">
        <v>99</v>
      </c>
      <c r="G602" s="70">
        <v>5547252</v>
      </c>
      <c r="H602" s="59">
        <f>IFERROR(G602/D599,"-")</f>
        <v>4.7014283658435005E-2</v>
      </c>
      <c r="I602" s="70">
        <v>8</v>
      </c>
      <c r="J602" s="59">
        <f>IFERROR(I602/E599,"-")</f>
        <v>7.1428571428571425E-2</v>
      </c>
      <c r="K602" s="167">
        <f t="shared" si="67"/>
        <v>693406.5</v>
      </c>
      <c r="M602" s="467"/>
      <c r="N602" s="468"/>
      <c r="O602" s="469"/>
      <c r="P602" s="469"/>
      <c r="Q602" s="372" t="s">
        <v>99</v>
      </c>
      <c r="R602" s="235">
        <v>11166</v>
      </c>
      <c r="S602" s="259">
        <v>1.6342205729431557E-4</v>
      </c>
      <c r="T602" s="235">
        <v>2</v>
      </c>
      <c r="U602" s="259">
        <v>2.8985507246376812E-2</v>
      </c>
      <c r="V602" s="235">
        <v>5583</v>
      </c>
    </row>
    <row r="603" spans="2:22" s="9" customFormat="1" ht="13.15" customHeight="1">
      <c r="B603" s="470"/>
      <c r="C603" s="480"/>
      <c r="D603" s="439"/>
      <c r="E603" s="437"/>
      <c r="F603" s="44" t="s">
        <v>100</v>
      </c>
      <c r="G603" s="70">
        <v>913917</v>
      </c>
      <c r="H603" s="59">
        <f>IFERROR(G603/D599,"-")</f>
        <v>7.7456645341271585E-3</v>
      </c>
      <c r="I603" s="70">
        <v>34</v>
      </c>
      <c r="J603" s="59">
        <f>IFERROR(I603/E599,"-")</f>
        <v>0.30357142857142855</v>
      </c>
      <c r="K603" s="167">
        <f t="shared" si="67"/>
        <v>26879.911764705881</v>
      </c>
      <c r="M603" s="467"/>
      <c r="N603" s="468"/>
      <c r="O603" s="469"/>
      <c r="P603" s="469"/>
      <c r="Q603" s="372" t="s">
        <v>100</v>
      </c>
      <c r="R603" s="235">
        <v>448535</v>
      </c>
      <c r="S603" s="259">
        <v>6.5646169146073652E-3</v>
      </c>
      <c r="T603" s="235">
        <v>23</v>
      </c>
      <c r="U603" s="259">
        <v>0.33333333333333331</v>
      </c>
      <c r="V603" s="235">
        <v>19501.521739130436</v>
      </c>
    </row>
    <row r="604" spans="2:22" s="9" customFormat="1" ht="13.15" customHeight="1">
      <c r="B604" s="470"/>
      <c r="C604" s="480"/>
      <c r="D604" s="439"/>
      <c r="E604" s="437"/>
      <c r="F604" s="44" t="s">
        <v>101</v>
      </c>
      <c r="G604" s="70">
        <v>4310966</v>
      </c>
      <c r="H604" s="59">
        <f>IFERROR(G604/D599,"-")</f>
        <v>3.653646496785596E-2</v>
      </c>
      <c r="I604" s="70">
        <v>49</v>
      </c>
      <c r="J604" s="59">
        <f>IFERROR(I604/E599,"-")</f>
        <v>0.4375</v>
      </c>
      <c r="K604" s="167">
        <f t="shared" si="67"/>
        <v>87978.897959183669</v>
      </c>
      <c r="M604" s="467"/>
      <c r="N604" s="468"/>
      <c r="O604" s="469"/>
      <c r="P604" s="469"/>
      <c r="Q604" s="372" t="s">
        <v>101</v>
      </c>
      <c r="R604" s="235">
        <v>1614029</v>
      </c>
      <c r="S604" s="259">
        <v>2.3622419820229883E-2</v>
      </c>
      <c r="T604" s="235">
        <v>29</v>
      </c>
      <c r="U604" s="259">
        <v>0.42028985507246375</v>
      </c>
      <c r="V604" s="235">
        <v>55656.172413793101</v>
      </c>
    </row>
    <row r="605" spans="2:22" s="9" customFormat="1" ht="13.15" customHeight="1">
      <c r="B605" s="470"/>
      <c r="C605" s="480"/>
      <c r="D605" s="439"/>
      <c r="E605" s="437"/>
      <c r="F605" s="44" t="s">
        <v>102</v>
      </c>
      <c r="G605" s="70">
        <v>2663074</v>
      </c>
      <c r="H605" s="59">
        <f>IFERROR(G605/D599,"-")</f>
        <v>2.257018726378451E-2</v>
      </c>
      <c r="I605" s="70">
        <v>17</v>
      </c>
      <c r="J605" s="59">
        <f>IFERROR(I605/E599,"-")</f>
        <v>0.15178571428571427</v>
      </c>
      <c r="K605" s="167">
        <f t="shared" si="67"/>
        <v>156651.41176470587</v>
      </c>
      <c r="M605" s="467"/>
      <c r="N605" s="468"/>
      <c r="O605" s="469"/>
      <c r="P605" s="469"/>
      <c r="Q605" s="372" t="s">
        <v>102</v>
      </c>
      <c r="R605" s="235">
        <v>72456</v>
      </c>
      <c r="S605" s="259">
        <v>1.0604431831736458E-3</v>
      </c>
      <c r="T605" s="235">
        <v>7</v>
      </c>
      <c r="U605" s="259">
        <v>0.10144927536231885</v>
      </c>
      <c r="V605" s="235">
        <v>10350.857142857143</v>
      </c>
    </row>
    <row r="606" spans="2:22" s="9" customFormat="1" ht="13.15" customHeight="1">
      <c r="B606" s="470"/>
      <c r="C606" s="480"/>
      <c r="D606" s="439"/>
      <c r="E606" s="437"/>
      <c r="F606" s="44" t="s">
        <v>112</v>
      </c>
      <c r="G606" s="70">
        <v>0</v>
      </c>
      <c r="H606" s="59">
        <f>IFERROR(G606/D599,"-")</f>
        <v>0</v>
      </c>
      <c r="I606" s="70">
        <v>0</v>
      </c>
      <c r="J606" s="59">
        <f>IFERROR(I606/E599,"-")</f>
        <v>0</v>
      </c>
      <c r="K606" s="167" t="str">
        <f t="shared" si="67"/>
        <v>-</v>
      </c>
      <c r="M606" s="467"/>
      <c r="N606" s="468"/>
      <c r="O606" s="469"/>
      <c r="P606" s="469"/>
      <c r="Q606" s="372" t="s">
        <v>112</v>
      </c>
      <c r="R606" s="235">
        <v>0</v>
      </c>
      <c r="S606" s="259">
        <v>0</v>
      </c>
      <c r="T606" s="235">
        <v>0</v>
      </c>
      <c r="U606" s="259">
        <v>0</v>
      </c>
      <c r="V606" s="235" t="s">
        <v>418</v>
      </c>
    </row>
    <row r="607" spans="2:22" s="9" customFormat="1" ht="13.15" customHeight="1">
      <c r="B607" s="470"/>
      <c r="C607" s="480"/>
      <c r="D607" s="439"/>
      <c r="E607" s="437"/>
      <c r="F607" s="44" t="s">
        <v>103</v>
      </c>
      <c r="G607" s="70">
        <v>41898</v>
      </c>
      <c r="H607" s="59">
        <f>IFERROR(G607/D599,"-")</f>
        <v>3.5509554221101007E-4</v>
      </c>
      <c r="I607" s="70">
        <v>4</v>
      </c>
      <c r="J607" s="59">
        <f>IFERROR(I607/E599,"-")</f>
        <v>3.5714285714285712E-2</v>
      </c>
      <c r="K607" s="167">
        <f t="shared" si="67"/>
        <v>10474.5</v>
      </c>
      <c r="M607" s="467"/>
      <c r="N607" s="468"/>
      <c r="O607" s="469"/>
      <c r="P607" s="469"/>
      <c r="Q607" s="372" t="s">
        <v>103</v>
      </c>
      <c r="R607" s="235">
        <v>12708</v>
      </c>
      <c r="S607" s="259">
        <v>1.8599028336881268E-4</v>
      </c>
      <c r="T607" s="235">
        <v>2</v>
      </c>
      <c r="U607" s="259">
        <v>2.8985507246376812E-2</v>
      </c>
      <c r="V607" s="235">
        <v>6354</v>
      </c>
    </row>
    <row r="608" spans="2:22" s="9" customFormat="1" ht="13.15" customHeight="1">
      <c r="B608" s="470"/>
      <c r="C608" s="480"/>
      <c r="D608" s="439"/>
      <c r="E608" s="437"/>
      <c r="F608" s="44" t="s">
        <v>104</v>
      </c>
      <c r="G608" s="70">
        <v>73012</v>
      </c>
      <c r="H608" s="59">
        <f>IFERROR(G608/D599,"-")</f>
        <v>6.1879411255693034E-4</v>
      </c>
      <c r="I608" s="70">
        <v>6</v>
      </c>
      <c r="J608" s="59">
        <f>IFERROR(I608/E599,"-")</f>
        <v>5.3571428571428568E-2</v>
      </c>
      <c r="K608" s="167">
        <f t="shared" si="67"/>
        <v>12168.666666666666</v>
      </c>
      <c r="M608" s="467"/>
      <c r="N608" s="468"/>
      <c r="O608" s="469"/>
      <c r="P608" s="469"/>
      <c r="Q608" s="372" t="s">
        <v>104</v>
      </c>
      <c r="R608" s="235">
        <v>361268</v>
      </c>
      <c r="S608" s="259">
        <v>5.287404602776536E-3</v>
      </c>
      <c r="T608" s="235">
        <v>2</v>
      </c>
      <c r="U608" s="259">
        <v>2.8985507246376812E-2</v>
      </c>
      <c r="V608" s="235">
        <v>180634</v>
      </c>
    </row>
    <row r="609" spans="2:22" s="9" customFormat="1" ht="13.15" customHeight="1">
      <c r="B609" s="470"/>
      <c r="C609" s="480"/>
      <c r="D609" s="439"/>
      <c r="E609" s="437"/>
      <c r="F609" s="44" t="s">
        <v>105</v>
      </c>
      <c r="G609" s="70">
        <v>260928</v>
      </c>
      <c r="H609" s="59">
        <f>IFERROR(G609/D599,"-")</f>
        <v>2.2114270284508673E-3</v>
      </c>
      <c r="I609" s="70">
        <v>5</v>
      </c>
      <c r="J609" s="59">
        <f>IFERROR(I609/E599,"-")</f>
        <v>4.4642857142857144E-2</v>
      </c>
      <c r="K609" s="167">
        <f t="shared" si="67"/>
        <v>52185.599999999999</v>
      </c>
      <c r="M609" s="467"/>
      <c r="N609" s="468"/>
      <c r="O609" s="469"/>
      <c r="P609" s="469"/>
      <c r="Q609" s="372" t="s">
        <v>105</v>
      </c>
      <c r="R609" s="235">
        <v>41779</v>
      </c>
      <c r="S609" s="259">
        <v>6.1146427831803782E-4</v>
      </c>
      <c r="T609" s="235">
        <v>2</v>
      </c>
      <c r="U609" s="259">
        <v>2.8985507246376812E-2</v>
      </c>
      <c r="V609" s="235">
        <v>20889.5</v>
      </c>
    </row>
    <row r="610" spans="2:22" s="9" customFormat="1" ht="13.15" customHeight="1">
      <c r="B610" s="470"/>
      <c r="C610" s="480"/>
      <c r="D610" s="439"/>
      <c r="E610" s="437"/>
      <c r="F610" s="44" t="s">
        <v>106</v>
      </c>
      <c r="G610" s="70">
        <v>131408</v>
      </c>
      <c r="H610" s="59">
        <f>IFERROR(G610/D599,"-")</f>
        <v>1.1137141393590246E-3</v>
      </c>
      <c r="I610" s="70">
        <v>4</v>
      </c>
      <c r="J610" s="59">
        <f>IFERROR(I610/E599,"-")</f>
        <v>3.5714285714285712E-2</v>
      </c>
      <c r="K610" s="167">
        <f t="shared" si="67"/>
        <v>32852</v>
      </c>
      <c r="M610" s="467"/>
      <c r="N610" s="468"/>
      <c r="O610" s="469"/>
      <c r="P610" s="469"/>
      <c r="Q610" s="372" t="s">
        <v>106</v>
      </c>
      <c r="R610" s="235">
        <v>383121</v>
      </c>
      <c r="S610" s="259">
        <v>5.6072382243108967E-3</v>
      </c>
      <c r="T610" s="235">
        <v>1</v>
      </c>
      <c r="U610" s="259">
        <v>1.4492753623188406E-2</v>
      </c>
      <c r="V610" s="235">
        <v>383121</v>
      </c>
    </row>
    <row r="611" spans="2:22" s="9" customFormat="1" ht="13.15" customHeight="1">
      <c r="B611" s="470"/>
      <c r="C611" s="480"/>
      <c r="D611" s="439"/>
      <c r="E611" s="437"/>
      <c r="F611" s="44" t="s">
        <v>107</v>
      </c>
      <c r="G611" s="70">
        <v>2251734</v>
      </c>
      <c r="H611" s="59">
        <f>IFERROR(G611/D599,"-")</f>
        <v>1.9083982663730167E-2</v>
      </c>
      <c r="I611" s="70">
        <v>15</v>
      </c>
      <c r="J611" s="59">
        <f>IFERROR(I611/E599,"-")</f>
        <v>0.13392857142857142</v>
      </c>
      <c r="K611" s="167">
        <f t="shared" si="67"/>
        <v>150115.6</v>
      </c>
      <c r="M611" s="467"/>
      <c r="N611" s="468"/>
      <c r="O611" s="469"/>
      <c r="P611" s="469"/>
      <c r="Q611" s="372" t="s">
        <v>107</v>
      </c>
      <c r="R611" s="235">
        <v>562927</v>
      </c>
      <c r="S611" s="259">
        <v>8.2388221786241431E-3</v>
      </c>
      <c r="T611" s="235">
        <v>9</v>
      </c>
      <c r="U611" s="259">
        <v>0.13043478260869565</v>
      </c>
      <c r="V611" s="235">
        <v>62547.444444444445</v>
      </c>
    </row>
    <row r="612" spans="2:22" s="9" customFormat="1" ht="13.15" customHeight="1">
      <c r="B612" s="470"/>
      <c r="C612" s="480"/>
      <c r="D612" s="439"/>
      <c r="E612" s="437"/>
      <c r="F612" s="44" t="s">
        <v>108</v>
      </c>
      <c r="G612" s="70">
        <v>2433858</v>
      </c>
      <c r="H612" s="59">
        <f>IFERROR(G612/D599,"-")</f>
        <v>2.0627526998295967E-2</v>
      </c>
      <c r="I612" s="70">
        <v>25</v>
      </c>
      <c r="J612" s="59">
        <f>IFERROR(I612/E599,"-")</f>
        <v>0.22321428571428573</v>
      </c>
      <c r="K612" s="167">
        <f t="shared" si="67"/>
        <v>97354.32</v>
      </c>
      <c r="M612" s="467"/>
      <c r="N612" s="468"/>
      <c r="O612" s="469"/>
      <c r="P612" s="469"/>
      <c r="Q612" s="372" t="s">
        <v>108</v>
      </c>
      <c r="R612" s="235">
        <v>960851</v>
      </c>
      <c r="S612" s="259">
        <v>1.4062712446113238E-2</v>
      </c>
      <c r="T612" s="235">
        <v>15</v>
      </c>
      <c r="U612" s="259">
        <v>0.21739130434782608</v>
      </c>
      <c r="V612" s="235">
        <v>64056.73333333333</v>
      </c>
    </row>
    <row r="613" spans="2:22" s="9" customFormat="1" ht="13.15" customHeight="1">
      <c r="B613" s="470"/>
      <c r="C613" s="480"/>
      <c r="D613" s="439"/>
      <c r="E613" s="437"/>
      <c r="F613" s="44" t="s">
        <v>109</v>
      </c>
      <c r="G613" s="70">
        <v>312336</v>
      </c>
      <c r="H613" s="59">
        <f>IFERROR(G613/D599,"-")</f>
        <v>2.6471220886920147E-3</v>
      </c>
      <c r="I613" s="70">
        <v>13</v>
      </c>
      <c r="J613" s="59">
        <f>IFERROR(I613/E599,"-")</f>
        <v>0.11607142857142858</v>
      </c>
      <c r="K613" s="167">
        <f t="shared" si="67"/>
        <v>24025.846153846152</v>
      </c>
      <c r="M613" s="467"/>
      <c r="N613" s="468"/>
      <c r="O613" s="469"/>
      <c r="P613" s="469"/>
      <c r="Q613" s="372" t="s">
        <v>109</v>
      </c>
      <c r="R613" s="235">
        <v>238121</v>
      </c>
      <c r="S613" s="259">
        <v>3.4850639176947627E-3</v>
      </c>
      <c r="T613" s="235">
        <v>7</v>
      </c>
      <c r="U613" s="259">
        <v>0.10144927536231885</v>
      </c>
      <c r="V613" s="235">
        <v>34017.285714285717</v>
      </c>
    </row>
    <row r="614" spans="2:22" s="9" customFormat="1" ht="13.15" customHeight="1">
      <c r="B614" s="470"/>
      <c r="C614" s="480"/>
      <c r="D614" s="439"/>
      <c r="E614" s="437"/>
      <c r="F614" s="45" t="s">
        <v>110</v>
      </c>
      <c r="G614" s="71">
        <v>169038</v>
      </c>
      <c r="H614" s="60">
        <f>IFERROR(G614/D599,"-")</f>
        <v>1.4326373636990959E-3</v>
      </c>
      <c r="I614" s="71">
        <v>15</v>
      </c>
      <c r="J614" s="60">
        <f>IFERROR(I614/E599,"-")</f>
        <v>0.13392857142857142</v>
      </c>
      <c r="K614" s="168">
        <f t="shared" si="67"/>
        <v>11269.2</v>
      </c>
      <c r="M614" s="467"/>
      <c r="N614" s="468"/>
      <c r="O614" s="469"/>
      <c r="P614" s="469"/>
      <c r="Q614" s="372" t="s">
        <v>110</v>
      </c>
      <c r="R614" s="235">
        <v>63196</v>
      </c>
      <c r="S614" s="259">
        <v>9.2491674124767752E-4</v>
      </c>
      <c r="T614" s="235">
        <v>7</v>
      </c>
      <c r="U614" s="259">
        <v>0.10144927536231885</v>
      </c>
      <c r="V614" s="235">
        <v>9028</v>
      </c>
    </row>
    <row r="615" spans="2:22" s="9" customFormat="1" ht="13.15" customHeight="1">
      <c r="B615" s="431"/>
      <c r="C615" s="481"/>
      <c r="D615" s="440"/>
      <c r="E615" s="438"/>
      <c r="F615" s="46" t="s">
        <v>64</v>
      </c>
      <c r="G615" s="67">
        <f>SUM(G599:G614)</f>
        <v>23497980</v>
      </c>
      <c r="H615" s="60">
        <f>IFERROR(G615/D599,"-")</f>
        <v>0.1991509845091286</v>
      </c>
      <c r="I615" s="71">
        <v>95</v>
      </c>
      <c r="J615" s="60">
        <f>IFERROR(I615/E599,"-")</f>
        <v>0.8482142857142857</v>
      </c>
      <c r="K615" s="168">
        <f t="shared" si="67"/>
        <v>247347.15789473685</v>
      </c>
      <c r="M615" s="467"/>
      <c r="N615" s="468"/>
      <c r="O615" s="469"/>
      <c r="P615" s="469"/>
      <c r="Q615" s="46" t="s">
        <v>64</v>
      </c>
      <c r="R615" s="235">
        <v>16043037</v>
      </c>
      <c r="S615" s="259">
        <v>0.23480083394132409</v>
      </c>
      <c r="T615" s="235">
        <v>55</v>
      </c>
      <c r="U615" s="259">
        <v>0.79710144927536231</v>
      </c>
      <c r="V615" s="235">
        <v>291691.58181818185</v>
      </c>
    </row>
    <row r="616" spans="2:22" s="9" customFormat="1" ht="13.15" customHeight="1">
      <c r="B616" s="430">
        <v>37</v>
      </c>
      <c r="C616" s="479" t="s">
        <v>2</v>
      </c>
      <c r="D616" s="436">
        <v>507888550</v>
      </c>
      <c r="E616" s="436">
        <v>557</v>
      </c>
      <c r="F616" s="42" t="s">
        <v>96</v>
      </c>
      <c r="G616" s="69">
        <v>13186381</v>
      </c>
      <c r="H616" s="58">
        <f>IFERROR(G616/D616,"-")</f>
        <v>2.5963138960309304E-2</v>
      </c>
      <c r="I616" s="69">
        <v>112</v>
      </c>
      <c r="J616" s="58">
        <f>IFERROR(I616/E616,"-")</f>
        <v>0.20107719928186715</v>
      </c>
      <c r="K616" s="166">
        <f t="shared" si="67"/>
        <v>117735.54464285714</v>
      </c>
      <c r="M616" s="467">
        <v>37</v>
      </c>
      <c r="N616" s="468" t="s">
        <v>2</v>
      </c>
      <c r="O616" s="469">
        <v>428078250</v>
      </c>
      <c r="P616" s="469">
        <v>512</v>
      </c>
      <c r="Q616" s="372" t="s">
        <v>96</v>
      </c>
      <c r="R616" s="235">
        <v>14518814</v>
      </c>
      <c r="S616" s="259">
        <v>3.3916261804938702E-2</v>
      </c>
      <c r="T616" s="235">
        <v>111</v>
      </c>
      <c r="U616" s="259">
        <v>0.216796875</v>
      </c>
      <c r="V616" s="235">
        <v>130800.12612612612</v>
      </c>
    </row>
    <row r="617" spans="2:22" s="9" customFormat="1" ht="13.15" customHeight="1">
      <c r="B617" s="470"/>
      <c r="C617" s="480"/>
      <c r="D617" s="439"/>
      <c r="E617" s="437"/>
      <c r="F617" s="43" t="s">
        <v>97</v>
      </c>
      <c r="G617" s="70">
        <v>10768983</v>
      </c>
      <c r="H617" s="59">
        <f>IFERROR(G617/D616,"-")</f>
        <v>2.1203437250160492E-2</v>
      </c>
      <c r="I617" s="70">
        <v>144</v>
      </c>
      <c r="J617" s="59">
        <f>IFERROR(I617/E616,"-")</f>
        <v>0.25852782764811488</v>
      </c>
      <c r="K617" s="167">
        <f t="shared" si="67"/>
        <v>74784.604166666672</v>
      </c>
      <c r="M617" s="467"/>
      <c r="N617" s="468"/>
      <c r="O617" s="469"/>
      <c r="P617" s="469"/>
      <c r="Q617" s="372" t="s">
        <v>97</v>
      </c>
      <c r="R617" s="235">
        <v>8923365</v>
      </c>
      <c r="S617" s="259">
        <v>2.084517258234914E-2</v>
      </c>
      <c r="T617" s="235">
        <v>138</v>
      </c>
      <c r="U617" s="259">
        <v>0.26953125</v>
      </c>
      <c r="V617" s="235">
        <v>64662.065217391304</v>
      </c>
    </row>
    <row r="618" spans="2:22" s="9" customFormat="1" ht="13.15" customHeight="1">
      <c r="B618" s="470"/>
      <c r="C618" s="480"/>
      <c r="D618" s="439"/>
      <c r="E618" s="437"/>
      <c r="F618" s="44" t="s">
        <v>98</v>
      </c>
      <c r="G618" s="70">
        <v>5327474</v>
      </c>
      <c r="H618" s="59">
        <f>IFERROR(G618/D616,"-")</f>
        <v>1.0489454822322731E-2</v>
      </c>
      <c r="I618" s="70">
        <v>156</v>
      </c>
      <c r="J618" s="59">
        <f>IFERROR(I618/E616,"-")</f>
        <v>0.28007181328545783</v>
      </c>
      <c r="K618" s="167">
        <f t="shared" si="67"/>
        <v>34150.474358974359</v>
      </c>
      <c r="M618" s="467"/>
      <c r="N618" s="468"/>
      <c r="O618" s="469"/>
      <c r="P618" s="469"/>
      <c r="Q618" s="372" t="s">
        <v>98</v>
      </c>
      <c r="R618" s="235">
        <v>8173286</v>
      </c>
      <c r="S618" s="259">
        <v>1.9092971904085293E-2</v>
      </c>
      <c r="T618" s="235">
        <v>140</v>
      </c>
      <c r="U618" s="259">
        <v>0.2734375</v>
      </c>
      <c r="V618" s="235">
        <v>58380.614285714284</v>
      </c>
    </row>
    <row r="619" spans="2:22" s="9" customFormat="1" ht="13.15" customHeight="1">
      <c r="B619" s="470"/>
      <c r="C619" s="480"/>
      <c r="D619" s="439"/>
      <c r="E619" s="437"/>
      <c r="F619" s="44" t="s">
        <v>99</v>
      </c>
      <c r="G619" s="70">
        <v>1034816</v>
      </c>
      <c r="H619" s="59">
        <f>IFERROR(G619/D616,"-")</f>
        <v>2.0374863737329775E-3</v>
      </c>
      <c r="I619" s="70">
        <v>40</v>
      </c>
      <c r="J619" s="59">
        <f>IFERROR(I619/E616,"-")</f>
        <v>7.1813285457809697E-2</v>
      </c>
      <c r="K619" s="167">
        <f t="shared" si="67"/>
        <v>25870.400000000001</v>
      </c>
      <c r="M619" s="467"/>
      <c r="N619" s="468"/>
      <c r="O619" s="469"/>
      <c r="P619" s="469"/>
      <c r="Q619" s="372" t="s">
        <v>99</v>
      </c>
      <c r="R619" s="235">
        <v>522054</v>
      </c>
      <c r="S619" s="259">
        <v>1.2195293734264705E-3</v>
      </c>
      <c r="T619" s="235">
        <v>42</v>
      </c>
      <c r="U619" s="259">
        <v>8.203125E-2</v>
      </c>
      <c r="V619" s="235">
        <v>12429.857142857143</v>
      </c>
    </row>
    <row r="620" spans="2:22" s="9" customFormat="1" ht="13.15" customHeight="1">
      <c r="B620" s="470"/>
      <c r="C620" s="480"/>
      <c r="D620" s="439"/>
      <c r="E620" s="437"/>
      <c r="F620" s="44" t="s">
        <v>100</v>
      </c>
      <c r="G620" s="70">
        <v>11212218</v>
      </c>
      <c r="H620" s="59">
        <f>IFERROR(G620/D616,"-")</f>
        <v>2.2076138554413167E-2</v>
      </c>
      <c r="I620" s="70">
        <v>193</v>
      </c>
      <c r="J620" s="59">
        <f>IFERROR(I620/E616,"-")</f>
        <v>0.34649910233393177</v>
      </c>
      <c r="K620" s="167">
        <f t="shared" si="67"/>
        <v>58094.39378238342</v>
      </c>
      <c r="M620" s="467"/>
      <c r="N620" s="468"/>
      <c r="O620" s="469"/>
      <c r="P620" s="469"/>
      <c r="Q620" s="372" t="s">
        <v>100</v>
      </c>
      <c r="R620" s="235">
        <v>7217457</v>
      </c>
      <c r="S620" s="259">
        <v>1.6860134800121239E-2</v>
      </c>
      <c r="T620" s="235">
        <v>189</v>
      </c>
      <c r="U620" s="259">
        <v>0.369140625</v>
      </c>
      <c r="V620" s="235">
        <v>38187.603174603173</v>
      </c>
    </row>
    <row r="621" spans="2:22" s="9" customFormat="1" ht="13.15" customHeight="1">
      <c r="B621" s="470"/>
      <c r="C621" s="480"/>
      <c r="D621" s="439"/>
      <c r="E621" s="437"/>
      <c r="F621" s="44" t="s">
        <v>101</v>
      </c>
      <c r="G621" s="70">
        <v>17590564</v>
      </c>
      <c r="H621" s="59">
        <f>IFERROR(G621/D616,"-")</f>
        <v>3.4634692985301599E-2</v>
      </c>
      <c r="I621" s="70">
        <v>247</v>
      </c>
      <c r="J621" s="59">
        <f>IFERROR(I621/E616,"-")</f>
        <v>0.44344703770197486</v>
      </c>
      <c r="K621" s="167">
        <f t="shared" si="67"/>
        <v>71216.858299595144</v>
      </c>
      <c r="M621" s="467"/>
      <c r="N621" s="468"/>
      <c r="O621" s="469"/>
      <c r="P621" s="469"/>
      <c r="Q621" s="372" t="s">
        <v>101</v>
      </c>
      <c r="R621" s="235">
        <v>21187705</v>
      </c>
      <c r="S621" s="259">
        <v>4.949493462935807E-2</v>
      </c>
      <c r="T621" s="235">
        <v>228</v>
      </c>
      <c r="U621" s="259">
        <v>0.4453125</v>
      </c>
      <c r="V621" s="235">
        <v>92928.530701754382</v>
      </c>
    </row>
    <row r="622" spans="2:22" s="9" customFormat="1" ht="13.15" customHeight="1">
      <c r="B622" s="470"/>
      <c r="C622" s="480"/>
      <c r="D622" s="439"/>
      <c r="E622" s="437"/>
      <c r="F622" s="44" t="s">
        <v>102</v>
      </c>
      <c r="G622" s="70">
        <v>9421496</v>
      </c>
      <c r="H622" s="59">
        <f>IFERROR(G622/D616,"-")</f>
        <v>1.8550321719203948E-2</v>
      </c>
      <c r="I622" s="70">
        <v>89</v>
      </c>
      <c r="J622" s="59">
        <f>IFERROR(I622/E616,"-")</f>
        <v>0.15978456014362658</v>
      </c>
      <c r="K622" s="167">
        <f t="shared" si="67"/>
        <v>105859.50561797753</v>
      </c>
      <c r="M622" s="467"/>
      <c r="N622" s="468"/>
      <c r="O622" s="469"/>
      <c r="P622" s="469"/>
      <c r="Q622" s="372" t="s">
        <v>102</v>
      </c>
      <c r="R622" s="235">
        <v>23039281</v>
      </c>
      <c r="S622" s="259">
        <v>5.3820255992917183E-2</v>
      </c>
      <c r="T622" s="235">
        <v>80</v>
      </c>
      <c r="U622" s="259">
        <v>0.15625</v>
      </c>
      <c r="V622" s="235">
        <v>287991.01250000001</v>
      </c>
    </row>
    <row r="623" spans="2:22" s="9" customFormat="1" ht="13.15" customHeight="1">
      <c r="B623" s="470"/>
      <c r="C623" s="480"/>
      <c r="D623" s="439"/>
      <c r="E623" s="437"/>
      <c r="F623" s="44" t="s">
        <v>112</v>
      </c>
      <c r="G623" s="70">
        <v>3959</v>
      </c>
      <c r="H623" s="59">
        <f>IFERROR(G623/D616,"-")</f>
        <v>7.7950172336037101E-6</v>
      </c>
      <c r="I623" s="70">
        <v>1</v>
      </c>
      <c r="J623" s="59">
        <f>IFERROR(I623/E616,"-")</f>
        <v>1.7953321364452424E-3</v>
      </c>
      <c r="K623" s="167">
        <f t="shared" si="67"/>
        <v>3959</v>
      </c>
      <c r="M623" s="467"/>
      <c r="N623" s="468"/>
      <c r="O623" s="469"/>
      <c r="P623" s="469"/>
      <c r="Q623" s="372" t="s">
        <v>112</v>
      </c>
      <c r="R623" s="235">
        <v>0</v>
      </c>
      <c r="S623" s="259">
        <v>0</v>
      </c>
      <c r="T623" s="235">
        <v>0</v>
      </c>
      <c r="U623" s="259">
        <v>0</v>
      </c>
      <c r="V623" s="235" t="s">
        <v>418</v>
      </c>
    </row>
    <row r="624" spans="2:22" s="9" customFormat="1" ht="13.15" customHeight="1">
      <c r="B624" s="470"/>
      <c r="C624" s="480"/>
      <c r="D624" s="439"/>
      <c r="E624" s="437"/>
      <c r="F624" s="44" t="s">
        <v>103</v>
      </c>
      <c r="G624" s="70">
        <v>66804</v>
      </c>
      <c r="H624" s="59">
        <f>IFERROR(G624/D616,"-")</f>
        <v>1.3153279395646938E-4</v>
      </c>
      <c r="I624" s="70">
        <v>5</v>
      </c>
      <c r="J624" s="59">
        <f>IFERROR(I624/E616,"-")</f>
        <v>8.9766606822262122E-3</v>
      </c>
      <c r="K624" s="167">
        <f t="shared" si="67"/>
        <v>13360.8</v>
      </c>
      <c r="M624" s="467"/>
      <c r="N624" s="468"/>
      <c r="O624" s="469"/>
      <c r="P624" s="469"/>
      <c r="Q624" s="372" t="s">
        <v>103</v>
      </c>
      <c r="R624" s="235">
        <v>80544</v>
      </c>
      <c r="S624" s="259">
        <v>1.8815251650837201E-4</v>
      </c>
      <c r="T624" s="235">
        <v>6</v>
      </c>
      <c r="U624" s="259">
        <v>1.171875E-2</v>
      </c>
      <c r="V624" s="235">
        <v>13424</v>
      </c>
    </row>
    <row r="625" spans="2:22" s="9" customFormat="1" ht="13.15" customHeight="1">
      <c r="B625" s="470"/>
      <c r="C625" s="480"/>
      <c r="D625" s="439"/>
      <c r="E625" s="437"/>
      <c r="F625" s="44" t="s">
        <v>104</v>
      </c>
      <c r="G625" s="70">
        <v>135827</v>
      </c>
      <c r="H625" s="59">
        <f>IFERROR(G625/D616,"-")</f>
        <v>2.674346566781236E-4</v>
      </c>
      <c r="I625" s="70">
        <v>26</v>
      </c>
      <c r="J625" s="59">
        <f>IFERROR(I625/E616,"-")</f>
        <v>4.66786355475763E-2</v>
      </c>
      <c r="K625" s="167">
        <f t="shared" si="67"/>
        <v>5224.1153846153848</v>
      </c>
      <c r="M625" s="467"/>
      <c r="N625" s="468"/>
      <c r="O625" s="469"/>
      <c r="P625" s="469"/>
      <c r="Q625" s="372" t="s">
        <v>104</v>
      </c>
      <c r="R625" s="235">
        <v>410874</v>
      </c>
      <c r="S625" s="259">
        <v>9.5981050193510184E-4</v>
      </c>
      <c r="T625" s="235">
        <v>25</v>
      </c>
      <c r="U625" s="259">
        <v>4.8828125E-2</v>
      </c>
      <c r="V625" s="235">
        <v>16434.96</v>
      </c>
    </row>
    <row r="626" spans="2:22" s="9" customFormat="1" ht="13.15" customHeight="1">
      <c r="B626" s="470"/>
      <c r="C626" s="480"/>
      <c r="D626" s="439"/>
      <c r="E626" s="437"/>
      <c r="F626" s="44" t="s">
        <v>105</v>
      </c>
      <c r="G626" s="70">
        <v>1004023</v>
      </c>
      <c r="H626" s="59">
        <f>IFERROR(G626/D616,"-")</f>
        <v>1.9768569305214697E-3</v>
      </c>
      <c r="I626" s="70">
        <v>13</v>
      </c>
      <c r="J626" s="59">
        <f>IFERROR(I626/E616,"-")</f>
        <v>2.333931777378815E-2</v>
      </c>
      <c r="K626" s="167">
        <f t="shared" si="67"/>
        <v>77232.538461538468</v>
      </c>
      <c r="M626" s="467"/>
      <c r="N626" s="468"/>
      <c r="O626" s="469"/>
      <c r="P626" s="469"/>
      <c r="Q626" s="372" t="s">
        <v>105</v>
      </c>
      <c r="R626" s="235">
        <v>1134677</v>
      </c>
      <c r="S626" s="259">
        <v>2.6506298789999256E-3</v>
      </c>
      <c r="T626" s="235">
        <v>5</v>
      </c>
      <c r="U626" s="259">
        <v>9.765625E-3</v>
      </c>
      <c r="V626" s="235">
        <v>226935.4</v>
      </c>
    </row>
    <row r="627" spans="2:22" s="9" customFormat="1" ht="13.15" customHeight="1">
      <c r="B627" s="470"/>
      <c r="C627" s="480"/>
      <c r="D627" s="439"/>
      <c r="E627" s="437"/>
      <c r="F627" s="44" t="s">
        <v>106</v>
      </c>
      <c r="G627" s="70">
        <v>2447467</v>
      </c>
      <c r="H627" s="59">
        <f>IFERROR(G627/D616,"-")</f>
        <v>4.8189056437677128E-3</v>
      </c>
      <c r="I627" s="70">
        <v>9</v>
      </c>
      <c r="J627" s="59">
        <f>IFERROR(I627/E616,"-")</f>
        <v>1.615798922800718E-2</v>
      </c>
      <c r="K627" s="167">
        <f t="shared" si="67"/>
        <v>271940.77777777775</v>
      </c>
      <c r="M627" s="467"/>
      <c r="N627" s="468"/>
      <c r="O627" s="469"/>
      <c r="P627" s="469"/>
      <c r="Q627" s="372" t="s">
        <v>106</v>
      </c>
      <c r="R627" s="235">
        <v>4988135</v>
      </c>
      <c r="S627" s="259">
        <v>1.1652390655213153E-2</v>
      </c>
      <c r="T627" s="235">
        <v>8</v>
      </c>
      <c r="U627" s="259">
        <v>1.5625E-2</v>
      </c>
      <c r="V627" s="235">
        <v>623516.875</v>
      </c>
    </row>
    <row r="628" spans="2:22" s="9" customFormat="1" ht="13.15" customHeight="1">
      <c r="B628" s="470"/>
      <c r="C628" s="480"/>
      <c r="D628" s="439"/>
      <c r="E628" s="437"/>
      <c r="F628" s="44" t="s">
        <v>107</v>
      </c>
      <c r="G628" s="70">
        <v>3796256</v>
      </c>
      <c r="H628" s="59">
        <f>IFERROR(G628/D616,"-")</f>
        <v>7.4745847292678677E-3</v>
      </c>
      <c r="I628" s="70">
        <v>70</v>
      </c>
      <c r="J628" s="59">
        <f>IFERROR(I628/E616,"-")</f>
        <v>0.12567324955116696</v>
      </c>
      <c r="K628" s="167">
        <f t="shared" si="67"/>
        <v>54232.228571428568</v>
      </c>
      <c r="M628" s="467"/>
      <c r="N628" s="468"/>
      <c r="O628" s="469"/>
      <c r="P628" s="469"/>
      <c r="Q628" s="372" t="s">
        <v>107</v>
      </c>
      <c r="R628" s="235">
        <v>3204763</v>
      </c>
      <c r="S628" s="259">
        <v>7.4863953027279476E-3</v>
      </c>
      <c r="T628" s="235">
        <v>71</v>
      </c>
      <c r="U628" s="259">
        <v>0.138671875</v>
      </c>
      <c r="V628" s="235">
        <v>45137.507042253521</v>
      </c>
    </row>
    <row r="629" spans="2:22" s="9" customFormat="1" ht="13.15" customHeight="1">
      <c r="B629" s="470"/>
      <c r="C629" s="480"/>
      <c r="D629" s="439"/>
      <c r="E629" s="437"/>
      <c r="F629" s="44" t="s">
        <v>108</v>
      </c>
      <c r="G629" s="70">
        <v>7120661</v>
      </c>
      <c r="H629" s="59">
        <f>IFERROR(G629/D616,"-")</f>
        <v>1.402012508452888E-2</v>
      </c>
      <c r="I629" s="70">
        <v>81</v>
      </c>
      <c r="J629" s="59">
        <f>IFERROR(I629/E616,"-")</f>
        <v>0.14542190305206462</v>
      </c>
      <c r="K629" s="167">
        <f t="shared" si="67"/>
        <v>87909.395061728399</v>
      </c>
      <c r="M629" s="467"/>
      <c r="N629" s="468"/>
      <c r="O629" s="469"/>
      <c r="P629" s="469"/>
      <c r="Q629" s="372" t="s">
        <v>108</v>
      </c>
      <c r="R629" s="235">
        <v>6960948</v>
      </c>
      <c r="S629" s="259">
        <v>1.6260924258590572E-2</v>
      </c>
      <c r="T629" s="235">
        <v>74</v>
      </c>
      <c r="U629" s="259">
        <v>0.14453125</v>
      </c>
      <c r="V629" s="235">
        <v>94066.864864864867</v>
      </c>
    </row>
    <row r="630" spans="2:22" s="9" customFormat="1" ht="13.15" customHeight="1">
      <c r="B630" s="470"/>
      <c r="C630" s="480"/>
      <c r="D630" s="439"/>
      <c r="E630" s="437"/>
      <c r="F630" s="44" t="s">
        <v>109</v>
      </c>
      <c r="G630" s="70">
        <v>2210151</v>
      </c>
      <c r="H630" s="59">
        <f>IFERROR(G630/D616,"-")</f>
        <v>4.3516456513934014E-3</v>
      </c>
      <c r="I630" s="70">
        <v>44</v>
      </c>
      <c r="J630" s="59">
        <f>IFERROR(I630/E616,"-")</f>
        <v>7.899461400359066E-2</v>
      </c>
      <c r="K630" s="167">
        <f t="shared" si="67"/>
        <v>50230.704545454544</v>
      </c>
      <c r="M630" s="467"/>
      <c r="N630" s="468"/>
      <c r="O630" s="469"/>
      <c r="P630" s="469"/>
      <c r="Q630" s="372" t="s">
        <v>109</v>
      </c>
      <c r="R630" s="235">
        <v>1852616</v>
      </c>
      <c r="S630" s="259">
        <v>4.3277508259296051E-3</v>
      </c>
      <c r="T630" s="235">
        <v>52</v>
      </c>
      <c r="U630" s="259">
        <v>0.1015625</v>
      </c>
      <c r="V630" s="235">
        <v>35627.230769230766</v>
      </c>
    </row>
    <row r="631" spans="2:22" s="9" customFormat="1" ht="13.15" customHeight="1">
      <c r="B631" s="470"/>
      <c r="C631" s="480"/>
      <c r="D631" s="439"/>
      <c r="E631" s="437"/>
      <c r="F631" s="45" t="s">
        <v>110</v>
      </c>
      <c r="G631" s="71">
        <v>700627</v>
      </c>
      <c r="H631" s="60">
        <f>IFERROR(G631/D616,"-")</f>
        <v>1.3794896537832955E-3</v>
      </c>
      <c r="I631" s="71">
        <v>85</v>
      </c>
      <c r="J631" s="60">
        <f>IFERROR(I631/E616,"-")</f>
        <v>0.15260323159784561</v>
      </c>
      <c r="K631" s="168">
        <f t="shared" si="67"/>
        <v>8242.6705882352944</v>
      </c>
      <c r="M631" s="467"/>
      <c r="N631" s="468"/>
      <c r="O631" s="469"/>
      <c r="P631" s="469"/>
      <c r="Q631" s="372" t="s">
        <v>110</v>
      </c>
      <c r="R631" s="235">
        <v>392979</v>
      </c>
      <c r="S631" s="259">
        <v>9.1800739701211164E-4</v>
      </c>
      <c r="T631" s="235">
        <v>48</v>
      </c>
      <c r="U631" s="259">
        <v>9.375E-2</v>
      </c>
      <c r="V631" s="235">
        <v>8187.0625</v>
      </c>
    </row>
    <row r="632" spans="2:22" s="9" customFormat="1" ht="13.15" customHeight="1">
      <c r="B632" s="431"/>
      <c r="C632" s="481"/>
      <c r="D632" s="440"/>
      <c r="E632" s="438"/>
      <c r="F632" s="46" t="s">
        <v>64</v>
      </c>
      <c r="G632" s="67">
        <f>SUM(G616:G631)</f>
        <v>86027707</v>
      </c>
      <c r="H632" s="60">
        <f>IFERROR(G632/D616,"-")</f>
        <v>0.16938304082657504</v>
      </c>
      <c r="I632" s="71">
        <v>472</v>
      </c>
      <c r="J632" s="60">
        <f>IFERROR(I632/E616,"-")</f>
        <v>0.84739676840215439</v>
      </c>
      <c r="K632" s="168">
        <f t="shared" si="67"/>
        <v>182262.09110169491</v>
      </c>
      <c r="M632" s="467"/>
      <c r="N632" s="468"/>
      <c r="O632" s="469"/>
      <c r="P632" s="469"/>
      <c r="Q632" s="46" t="s">
        <v>64</v>
      </c>
      <c r="R632" s="235">
        <v>102607498</v>
      </c>
      <c r="S632" s="259">
        <v>0.23969332242411287</v>
      </c>
      <c r="T632" s="235">
        <v>417</v>
      </c>
      <c r="U632" s="259">
        <v>0.814453125</v>
      </c>
      <c r="V632" s="235">
        <v>246061.14628297361</v>
      </c>
    </row>
    <row r="633" spans="2:22" s="9" customFormat="1" ht="13.15" customHeight="1">
      <c r="B633" s="430">
        <v>38</v>
      </c>
      <c r="C633" s="479" t="s">
        <v>38</v>
      </c>
      <c r="D633" s="436">
        <v>136494990</v>
      </c>
      <c r="E633" s="436">
        <v>135</v>
      </c>
      <c r="F633" s="42" t="s">
        <v>96</v>
      </c>
      <c r="G633" s="69">
        <v>589627</v>
      </c>
      <c r="H633" s="58">
        <f>IFERROR(G633/D633,"-")</f>
        <v>4.3197702714216834E-3</v>
      </c>
      <c r="I633" s="69">
        <v>32</v>
      </c>
      <c r="J633" s="58">
        <f>IFERROR(I633/E633,"-")</f>
        <v>0.23703703703703705</v>
      </c>
      <c r="K633" s="166">
        <f t="shared" si="67"/>
        <v>18425.84375</v>
      </c>
      <c r="M633" s="467">
        <v>38</v>
      </c>
      <c r="N633" s="468" t="s">
        <v>38</v>
      </c>
      <c r="O633" s="469">
        <v>133301290</v>
      </c>
      <c r="P633" s="469">
        <v>141</v>
      </c>
      <c r="Q633" s="372" t="s">
        <v>96</v>
      </c>
      <c r="R633" s="235">
        <v>2448048</v>
      </c>
      <c r="S633" s="259">
        <v>1.8364773514194799E-2</v>
      </c>
      <c r="T633" s="235">
        <v>48</v>
      </c>
      <c r="U633" s="259">
        <v>0.34042553191489361</v>
      </c>
      <c r="V633" s="235">
        <v>51001</v>
      </c>
    </row>
    <row r="634" spans="2:22" s="9" customFormat="1" ht="13.15" customHeight="1">
      <c r="B634" s="470"/>
      <c r="C634" s="480"/>
      <c r="D634" s="439"/>
      <c r="E634" s="437"/>
      <c r="F634" s="43" t="s">
        <v>97</v>
      </c>
      <c r="G634" s="70">
        <v>866684</v>
      </c>
      <c r="H634" s="59">
        <f>IFERROR(G634/D633,"-")</f>
        <v>6.3495663833522389E-3</v>
      </c>
      <c r="I634" s="70">
        <v>31</v>
      </c>
      <c r="J634" s="59">
        <f>IFERROR(I634/E633,"-")</f>
        <v>0.22962962962962963</v>
      </c>
      <c r="K634" s="167">
        <f t="shared" si="67"/>
        <v>27957.548387096773</v>
      </c>
      <c r="M634" s="467"/>
      <c r="N634" s="468"/>
      <c r="O634" s="469"/>
      <c r="P634" s="469"/>
      <c r="Q634" s="372" t="s">
        <v>97</v>
      </c>
      <c r="R634" s="235">
        <v>873120</v>
      </c>
      <c r="S634" s="259">
        <v>6.5499741225309976E-3</v>
      </c>
      <c r="T634" s="235">
        <v>31</v>
      </c>
      <c r="U634" s="259">
        <v>0.21985815602836881</v>
      </c>
      <c r="V634" s="235">
        <v>28165.16129032258</v>
      </c>
    </row>
    <row r="635" spans="2:22" s="9" customFormat="1" ht="13.15" customHeight="1">
      <c r="B635" s="470"/>
      <c r="C635" s="480"/>
      <c r="D635" s="439"/>
      <c r="E635" s="437"/>
      <c r="F635" s="44" t="s">
        <v>98</v>
      </c>
      <c r="G635" s="70">
        <v>4769921</v>
      </c>
      <c r="H635" s="59">
        <f>IFERROR(G635/D633,"-")</f>
        <v>3.4945758815030502E-2</v>
      </c>
      <c r="I635" s="70">
        <v>54</v>
      </c>
      <c r="J635" s="59">
        <f>IFERROR(I635/E633,"-")</f>
        <v>0.4</v>
      </c>
      <c r="K635" s="167">
        <f t="shared" si="67"/>
        <v>88331.870370370365</v>
      </c>
      <c r="M635" s="467"/>
      <c r="N635" s="468"/>
      <c r="O635" s="469"/>
      <c r="P635" s="469"/>
      <c r="Q635" s="372" t="s">
        <v>98</v>
      </c>
      <c r="R635" s="235">
        <v>4586770</v>
      </c>
      <c r="S635" s="259">
        <v>3.4409044353584273E-2</v>
      </c>
      <c r="T635" s="235">
        <v>50</v>
      </c>
      <c r="U635" s="259">
        <v>0.3546099290780142</v>
      </c>
      <c r="V635" s="235">
        <v>91735.4</v>
      </c>
    </row>
    <row r="636" spans="2:22" s="9" customFormat="1" ht="13.15" customHeight="1">
      <c r="B636" s="470"/>
      <c r="C636" s="480"/>
      <c r="D636" s="439"/>
      <c r="E636" s="437"/>
      <c r="F636" s="44" t="s">
        <v>99</v>
      </c>
      <c r="G636" s="70">
        <v>49106</v>
      </c>
      <c r="H636" s="59">
        <f>IFERROR(G636/D633,"-")</f>
        <v>3.5976412028016559E-4</v>
      </c>
      <c r="I636" s="70">
        <v>11</v>
      </c>
      <c r="J636" s="59">
        <f>IFERROR(I636/E633,"-")</f>
        <v>8.1481481481481488E-2</v>
      </c>
      <c r="K636" s="167">
        <f t="shared" si="67"/>
        <v>4464.181818181818</v>
      </c>
      <c r="M636" s="467"/>
      <c r="N636" s="468"/>
      <c r="O636" s="469"/>
      <c r="P636" s="469"/>
      <c r="Q636" s="372" t="s">
        <v>99</v>
      </c>
      <c r="R636" s="235">
        <v>74555</v>
      </c>
      <c r="S636" s="259">
        <v>5.5929691303062412E-4</v>
      </c>
      <c r="T636" s="235">
        <v>7</v>
      </c>
      <c r="U636" s="259">
        <v>4.9645390070921988E-2</v>
      </c>
      <c r="V636" s="235">
        <v>10650.714285714286</v>
      </c>
    </row>
    <row r="637" spans="2:22" s="9" customFormat="1" ht="13.15" customHeight="1">
      <c r="B637" s="470"/>
      <c r="C637" s="480"/>
      <c r="D637" s="439"/>
      <c r="E637" s="437"/>
      <c r="F637" s="44" t="s">
        <v>100</v>
      </c>
      <c r="G637" s="70">
        <v>1293233</v>
      </c>
      <c r="H637" s="59">
        <f>IFERROR(G637/D633,"-")</f>
        <v>9.4745821806353474E-3</v>
      </c>
      <c r="I637" s="70">
        <v>50</v>
      </c>
      <c r="J637" s="59">
        <f>IFERROR(I637/E633,"-")</f>
        <v>0.37037037037037035</v>
      </c>
      <c r="K637" s="167">
        <f t="shared" si="67"/>
        <v>25864.66</v>
      </c>
      <c r="M637" s="467"/>
      <c r="N637" s="468"/>
      <c r="O637" s="469"/>
      <c r="P637" s="469"/>
      <c r="Q637" s="372" t="s">
        <v>100</v>
      </c>
      <c r="R637" s="235">
        <v>7606398</v>
      </c>
      <c r="S637" s="259">
        <v>5.7061698352656599E-2</v>
      </c>
      <c r="T637" s="235">
        <v>59</v>
      </c>
      <c r="U637" s="259">
        <v>0.41843971631205673</v>
      </c>
      <c r="V637" s="235">
        <v>128922</v>
      </c>
    </row>
    <row r="638" spans="2:22" s="9" customFormat="1" ht="13.15" customHeight="1">
      <c r="B638" s="470"/>
      <c r="C638" s="480"/>
      <c r="D638" s="439"/>
      <c r="E638" s="437"/>
      <c r="F638" s="44" t="s">
        <v>101</v>
      </c>
      <c r="G638" s="70">
        <v>2867571</v>
      </c>
      <c r="H638" s="59">
        <f>IFERROR(G638/D633,"-")</f>
        <v>2.1008617239358016E-2</v>
      </c>
      <c r="I638" s="70">
        <v>62</v>
      </c>
      <c r="J638" s="59">
        <f>IFERROR(I638/E633,"-")</f>
        <v>0.45925925925925926</v>
      </c>
      <c r="K638" s="167">
        <f t="shared" si="67"/>
        <v>46251.145161290326</v>
      </c>
      <c r="M638" s="467"/>
      <c r="N638" s="468"/>
      <c r="O638" s="469"/>
      <c r="P638" s="469"/>
      <c r="Q638" s="372" t="s">
        <v>101</v>
      </c>
      <c r="R638" s="235">
        <v>4059401</v>
      </c>
      <c r="S638" s="259">
        <v>3.0452826075426577E-2</v>
      </c>
      <c r="T638" s="235">
        <v>55</v>
      </c>
      <c r="U638" s="259">
        <v>0.39007092198581561</v>
      </c>
      <c r="V638" s="235">
        <v>73807.290909090909</v>
      </c>
    </row>
    <row r="639" spans="2:22" s="9" customFormat="1" ht="13.15" customHeight="1">
      <c r="B639" s="470"/>
      <c r="C639" s="480"/>
      <c r="D639" s="439"/>
      <c r="E639" s="437"/>
      <c r="F639" s="44" t="s">
        <v>102</v>
      </c>
      <c r="G639" s="70">
        <v>8537337</v>
      </c>
      <c r="H639" s="59">
        <f>IFERROR(G639/D633,"-")</f>
        <v>6.2546889083621313E-2</v>
      </c>
      <c r="I639" s="70">
        <v>24</v>
      </c>
      <c r="J639" s="59">
        <f>IFERROR(I639/E633,"-")</f>
        <v>0.17777777777777778</v>
      </c>
      <c r="K639" s="167">
        <f t="shared" si="67"/>
        <v>355722.375</v>
      </c>
      <c r="M639" s="467"/>
      <c r="N639" s="468"/>
      <c r="O639" s="469"/>
      <c r="P639" s="469"/>
      <c r="Q639" s="372" t="s">
        <v>102</v>
      </c>
      <c r="R639" s="235">
        <v>1495992</v>
      </c>
      <c r="S639" s="259">
        <v>1.1222637080256313E-2</v>
      </c>
      <c r="T639" s="235">
        <v>19</v>
      </c>
      <c r="U639" s="259">
        <v>0.13475177304964539</v>
      </c>
      <c r="V639" s="235">
        <v>78736.421052631573</v>
      </c>
    </row>
    <row r="640" spans="2:22" s="9" customFormat="1" ht="13.15" customHeight="1">
      <c r="B640" s="470"/>
      <c r="C640" s="480"/>
      <c r="D640" s="439"/>
      <c r="E640" s="437"/>
      <c r="F640" s="44" t="s">
        <v>112</v>
      </c>
      <c r="G640" s="70">
        <v>0</v>
      </c>
      <c r="H640" s="59">
        <f>IFERROR(G640/D633,"-")</f>
        <v>0</v>
      </c>
      <c r="I640" s="70">
        <v>0</v>
      </c>
      <c r="J640" s="59">
        <f>IFERROR(I640/E633,"-")</f>
        <v>0</v>
      </c>
      <c r="K640" s="167" t="str">
        <f t="shared" si="67"/>
        <v>-</v>
      </c>
      <c r="M640" s="467"/>
      <c r="N640" s="468"/>
      <c r="O640" s="469"/>
      <c r="P640" s="469"/>
      <c r="Q640" s="372" t="s">
        <v>112</v>
      </c>
      <c r="R640" s="235">
        <v>9750</v>
      </c>
      <c r="S640" s="259">
        <v>7.314257799005546E-5</v>
      </c>
      <c r="T640" s="235">
        <v>1</v>
      </c>
      <c r="U640" s="259">
        <v>7.0921985815602835E-3</v>
      </c>
      <c r="V640" s="235">
        <v>9750</v>
      </c>
    </row>
    <row r="641" spans="2:22" s="9" customFormat="1" ht="13.15" customHeight="1">
      <c r="B641" s="470"/>
      <c r="C641" s="480"/>
      <c r="D641" s="439"/>
      <c r="E641" s="437"/>
      <c r="F641" s="44" t="s">
        <v>103</v>
      </c>
      <c r="G641" s="70">
        <v>57167</v>
      </c>
      <c r="H641" s="59">
        <f>IFERROR(G641/D633,"-")</f>
        <v>4.1882123292583855E-4</v>
      </c>
      <c r="I641" s="70">
        <v>3</v>
      </c>
      <c r="J641" s="59">
        <f>IFERROR(I641/E633,"-")</f>
        <v>2.2222222222222223E-2</v>
      </c>
      <c r="K641" s="167">
        <f t="shared" si="67"/>
        <v>19055.666666666668</v>
      </c>
      <c r="M641" s="467"/>
      <c r="N641" s="468"/>
      <c r="O641" s="469"/>
      <c r="P641" s="469"/>
      <c r="Q641" s="372" t="s">
        <v>103</v>
      </c>
      <c r="R641" s="235">
        <v>50443</v>
      </c>
      <c r="S641" s="259">
        <v>3.7841344221049925E-4</v>
      </c>
      <c r="T641" s="235">
        <v>1</v>
      </c>
      <c r="U641" s="259">
        <v>7.0921985815602835E-3</v>
      </c>
      <c r="V641" s="235">
        <v>50443</v>
      </c>
    </row>
    <row r="642" spans="2:22" s="9" customFormat="1" ht="13.15" customHeight="1">
      <c r="B642" s="470"/>
      <c r="C642" s="480"/>
      <c r="D642" s="439"/>
      <c r="E642" s="437"/>
      <c r="F642" s="44" t="s">
        <v>104</v>
      </c>
      <c r="G642" s="70">
        <v>129207</v>
      </c>
      <c r="H642" s="59">
        <f>IFERROR(G642/D633,"-")</f>
        <v>9.4660617213862574E-4</v>
      </c>
      <c r="I642" s="70">
        <v>9</v>
      </c>
      <c r="J642" s="59">
        <f>IFERROR(I642/E633,"-")</f>
        <v>6.6666666666666666E-2</v>
      </c>
      <c r="K642" s="167">
        <f t="shared" si="67"/>
        <v>14356.333333333334</v>
      </c>
      <c r="M642" s="467"/>
      <c r="N642" s="468"/>
      <c r="O642" s="469"/>
      <c r="P642" s="469"/>
      <c r="Q642" s="372" t="s">
        <v>104</v>
      </c>
      <c r="R642" s="235">
        <v>92218</v>
      </c>
      <c r="S642" s="259">
        <v>6.9180125713712152E-4</v>
      </c>
      <c r="T642" s="235">
        <v>8</v>
      </c>
      <c r="U642" s="259">
        <v>5.6737588652482268E-2</v>
      </c>
      <c r="V642" s="235">
        <v>11527.25</v>
      </c>
    </row>
    <row r="643" spans="2:22" s="9" customFormat="1" ht="13.15" customHeight="1">
      <c r="B643" s="470"/>
      <c r="C643" s="480"/>
      <c r="D643" s="439"/>
      <c r="E643" s="437"/>
      <c r="F643" s="44" t="s">
        <v>105</v>
      </c>
      <c r="G643" s="70">
        <v>140338</v>
      </c>
      <c r="H643" s="59">
        <f>IFERROR(G643/D633,"-")</f>
        <v>1.0281549527935054E-3</v>
      </c>
      <c r="I643" s="70">
        <v>3</v>
      </c>
      <c r="J643" s="59">
        <f>IFERROR(I643/E633,"-")</f>
        <v>2.2222222222222223E-2</v>
      </c>
      <c r="K643" s="167">
        <f t="shared" si="67"/>
        <v>46779.333333333336</v>
      </c>
      <c r="M643" s="467"/>
      <c r="N643" s="468"/>
      <c r="O643" s="469"/>
      <c r="P643" s="469"/>
      <c r="Q643" s="372" t="s">
        <v>105</v>
      </c>
      <c r="R643" s="235">
        <v>20496</v>
      </c>
      <c r="S643" s="259">
        <v>1.5375695163940273E-4</v>
      </c>
      <c r="T643" s="235">
        <v>2</v>
      </c>
      <c r="U643" s="259">
        <v>1.4184397163120567E-2</v>
      </c>
      <c r="V643" s="235">
        <v>10248</v>
      </c>
    </row>
    <row r="644" spans="2:22" s="9" customFormat="1" ht="13.15" customHeight="1">
      <c r="B644" s="470"/>
      <c r="C644" s="480"/>
      <c r="D644" s="439"/>
      <c r="E644" s="437"/>
      <c r="F644" s="44" t="s">
        <v>106</v>
      </c>
      <c r="G644" s="70">
        <v>3136839</v>
      </c>
      <c r="H644" s="59">
        <f>IFERROR(G644/D633,"-")</f>
        <v>2.2981348985775963E-2</v>
      </c>
      <c r="I644" s="70">
        <v>5</v>
      </c>
      <c r="J644" s="59">
        <f>IFERROR(I644/E633,"-")</f>
        <v>3.7037037037037035E-2</v>
      </c>
      <c r="K644" s="167">
        <f t="shared" si="67"/>
        <v>627367.80000000005</v>
      </c>
      <c r="M644" s="467"/>
      <c r="N644" s="468"/>
      <c r="O644" s="469"/>
      <c r="P644" s="469"/>
      <c r="Q644" s="372" t="s">
        <v>106</v>
      </c>
      <c r="R644" s="235">
        <v>689488</v>
      </c>
      <c r="S644" s="259">
        <v>5.172403057764857E-3</v>
      </c>
      <c r="T644" s="235">
        <v>1</v>
      </c>
      <c r="U644" s="259">
        <v>7.0921985815602835E-3</v>
      </c>
      <c r="V644" s="235">
        <v>689488</v>
      </c>
    </row>
    <row r="645" spans="2:22" s="9" customFormat="1" ht="13.15" customHeight="1">
      <c r="B645" s="470"/>
      <c r="C645" s="480"/>
      <c r="D645" s="439"/>
      <c r="E645" s="437"/>
      <c r="F645" s="44" t="s">
        <v>107</v>
      </c>
      <c r="G645" s="70">
        <v>504216</v>
      </c>
      <c r="H645" s="59">
        <f>IFERROR(G645/D633,"-")</f>
        <v>3.6940256928111427E-3</v>
      </c>
      <c r="I645" s="70">
        <v>19</v>
      </c>
      <c r="J645" s="59">
        <f>IFERROR(I645/E633,"-")</f>
        <v>0.14074074074074075</v>
      </c>
      <c r="K645" s="167">
        <f t="shared" ref="K645:K708" si="68">IFERROR(G645/I645,"-")</f>
        <v>26537.684210526317</v>
      </c>
      <c r="M645" s="467"/>
      <c r="N645" s="468"/>
      <c r="O645" s="469"/>
      <c r="P645" s="469"/>
      <c r="Q645" s="372" t="s">
        <v>107</v>
      </c>
      <c r="R645" s="235">
        <v>1330817</v>
      </c>
      <c r="S645" s="259">
        <v>9.9835267910760653E-3</v>
      </c>
      <c r="T645" s="235">
        <v>19</v>
      </c>
      <c r="U645" s="259">
        <v>0.13475177304964539</v>
      </c>
      <c r="V645" s="235">
        <v>70043</v>
      </c>
    </row>
    <row r="646" spans="2:22" s="9" customFormat="1" ht="13.15" customHeight="1">
      <c r="B646" s="470"/>
      <c r="C646" s="480"/>
      <c r="D646" s="439"/>
      <c r="E646" s="437"/>
      <c r="F646" s="44" t="s">
        <v>108</v>
      </c>
      <c r="G646" s="70">
        <v>1688812</v>
      </c>
      <c r="H646" s="59">
        <f>IFERROR(G646/D633,"-")</f>
        <v>1.2372703203245775E-2</v>
      </c>
      <c r="I646" s="70">
        <v>25</v>
      </c>
      <c r="J646" s="59">
        <f>IFERROR(I646/E633,"-")</f>
        <v>0.18518518518518517</v>
      </c>
      <c r="K646" s="167">
        <f t="shared" si="68"/>
        <v>67552.479999999996</v>
      </c>
      <c r="M646" s="467"/>
      <c r="N646" s="468"/>
      <c r="O646" s="469"/>
      <c r="P646" s="469"/>
      <c r="Q646" s="372" t="s">
        <v>108</v>
      </c>
      <c r="R646" s="235">
        <v>1399479</v>
      </c>
      <c r="S646" s="259">
        <v>1.0498615579789213E-2</v>
      </c>
      <c r="T646" s="235">
        <v>27</v>
      </c>
      <c r="U646" s="259">
        <v>0.19148936170212766</v>
      </c>
      <c r="V646" s="235">
        <v>51832.555555555555</v>
      </c>
    </row>
    <row r="647" spans="2:22" s="9" customFormat="1" ht="13.15" customHeight="1">
      <c r="B647" s="470"/>
      <c r="C647" s="480"/>
      <c r="D647" s="439"/>
      <c r="E647" s="437"/>
      <c r="F647" s="44" t="s">
        <v>109</v>
      </c>
      <c r="G647" s="70">
        <v>690258</v>
      </c>
      <c r="H647" s="59">
        <f>IFERROR(G647/D633,"-")</f>
        <v>5.0570207741690741E-3</v>
      </c>
      <c r="I647" s="70">
        <v>10</v>
      </c>
      <c r="J647" s="59">
        <f>IFERROR(I647/E633,"-")</f>
        <v>7.407407407407407E-2</v>
      </c>
      <c r="K647" s="167">
        <f t="shared" si="68"/>
        <v>69025.8</v>
      </c>
      <c r="M647" s="467"/>
      <c r="N647" s="468"/>
      <c r="O647" s="469"/>
      <c r="P647" s="469"/>
      <c r="Q647" s="372" t="s">
        <v>109</v>
      </c>
      <c r="R647" s="235">
        <v>1025835</v>
      </c>
      <c r="S647" s="259">
        <v>7.6956119479413892E-3</v>
      </c>
      <c r="T647" s="235">
        <v>11</v>
      </c>
      <c r="U647" s="259">
        <v>7.8014184397163122E-2</v>
      </c>
      <c r="V647" s="235">
        <v>93257.727272727279</v>
      </c>
    </row>
    <row r="648" spans="2:22" s="9" customFormat="1" ht="13.15" customHeight="1">
      <c r="B648" s="470"/>
      <c r="C648" s="480"/>
      <c r="D648" s="439"/>
      <c r="E648" s="437"/>
      <c r="F648" s="45" t="s">
        <v>110</v>
      </c>
      <c r="G648" s="71">
        <v>329089</v>
      </c>
      <c r="H648" s="60">
        <f>IFERROR(G648/D633,"-")</f>
        <v>2.4109969164435997E-3</v>
      </c>
      <c r="I648" s="71">
        <v>26</v>
      </c>
      <c r="J648" s="60">
        <f>IFERROR(I648/E633,"-")</f>
        <v>0.19259259259259259</v>
      </c>
      <c r="K648" s="168">
        <f t="shared" si="68"/>
        <v>12657.26923076923</v>
      </c>
      <c r="M648" s="467"/>
      <c r="N648" s="468"/>
      <c r="O648" s="469"/>
      <c r="P648" s="469"/>
      <c r="Q648" s="372" t="s">
        <v>110</v>
      </c>
      <c r="R648" s="235">
        <v>920276</v>
      </c>
      <c r="S648" s="259">
        <v>6.903729138705259E-3</v>
      </c>
      <c r="T648" s="235">
        <v>21</v>
      </c>
      <c r="U648" s="259">
        <v>0.14893617021276595</v>
      </c>
      <c r="V648" s="235">
        <v>43822.666666666664</v>
      </c>
    </row>
    <row r="649" spans="2:22" s="9" customFormat="1" ht="13.15" customHeight="1">
      <c r="B649" s="431"/>
      <c r="C649" s="481"/>
      <c r="D649" s="440"/>
      <c r="E649" s="438"/>
      <c r="F649" s="46" t="s">
        <v>64</v>
      </c>
      <c r="G649" s="67">
        <f>SUM(G633:G648)</f>
        <v>25649405</v>
      </c>
      <c r="H649" s="60">
        <f>IFERROR(G649/D633,"-")</f>
        <v>0.18791462602400277</v>
      </c>
      <c r="I649" s="71">
        <v>122</v>
      </c>
      <c r="J649" s="60">
        <f>IFERROR(I649/E633,"-")</f>
        <v>0.90370370370370368</v>
      </c>
      <c r="K649" s="168">
        <f t="shared" si="68"/>
        <v>210241.02459016393</v>
      </c>
      <c r="M649" s="467"/>
      <c r="N649" s="468"/>
      <c r="O649" s="469"/>
      <c r="P649" s="469"/>
      <c r="Q649" s="46" t="s">
        <v>64</v>
      </c>
      <c r="R649" s="235">
        <v>26683086</v>
      </c>
      <c r="S649" s="259">
        <v>0.20017125115593404</v>
      </c>
      <c r="T649" s="235">
        <v>122</v>
      </c>
      <c r="U649" s="259">
        <v>0.86524822695035464</v>
      </c>
      <c r="V649" s="235">
        <v>218713.81967213115</v>
      </c>
    </row>
    <row r="650" spans="2:22" s="9" customFormat="1" ht="13.15" customHeight="1">
      <c r="B650" s="430">
        <v>39</v>
      </c>
      <c r="C650" s="479" t="s">
        <v>6</v>
      </c>
      <c r="D650" s="436">
        <v>1348703640</v>
      </c>
      <c r="E650" s="436">
        <v>620</v>
      </c>
      <c r="F650" s="42" t="s">
        <v>96</v>
      </c>
      <c r="G650" s="69">
        <v>91003008</v>
      </c>
      <c r="H650" s="58">
        <f>IFERROR(G650/D650,"-")</f>
        <v>6.747442900057718E-2</v>
      </c>
      <c r="I650" s="69">
        <v>191</v>
      </c>
      <c r="J650" s="58">
        <f>IFERROR(I650/E650,"-")</f>
        <v>0.30806451612903224</v>
      </c>
      <c r="K650" s="166">
        <f t="shared" si="68"/>
        <v>476455.5392670157</v>
      </c>
      <c r="M650" s="467">
        <v>39</v>
      </c>
      <c r="N650" s="468" t="s">
        <v>6</v>
      </c>
      <c r="O650" s="469">
        <v>921673920</v>
      </c>
      <c r="P650" s="469">
        <v>563</v>
      </c>
      <c r="Q650" s="372" t="s">
        <v>96</v>
      </c>
      <c r="R650" s="235">
        <v>83030357</v>
      </c>
      <c r="S650" s="259">
        <v>9.0086477655785244E-2</v>
      </c>
      <c r="T650" s="235">
        <v>173</v>
      </c>
      <c r="U650" s="259">
        <v>0.30728241563055064</v>
      </c>
      <c r="V650" s="235">
        <v>479944.26011560694</v>
      </c>
    </row>
    <row r="651" spans="2:22" s="9" customFormat="1" ht="13.15" customHeight="1">
      <c r="B651" s="470"/>
      <c r="C651" s="480"/>
      <c r="D651" s="439"/>
      <c r="E651" s="437"/>
      <c r="F651" s="43" t="s">
        <v>97</v>
      </c>
      <c r="G651" s="70">
        <v>10532205</v>
      </c>
      <c r="H651" s="59">
        <f>IFERROR(G651/D650,"-")</f>
        <v>7.8091321826639394E-3</v>
      </c>
      <c r="I651" s="70">
        <v>203</v>
      </c>
      <c r="J651" s="59">
        <f>IFERROR(I651/E650,"-")</f>
        <v>0.32741935483870965</v>
      </c>
      <c r="K651" s="167">
        <f t="shared" si="68"/>
        <v>51882.783251231529</v>
      </c>
      <c r="M651" s="467"/>
      <c r="N651" s="468"/>
      <c r="O651" s="469"/>
      <c r="P651" s="469"/>
      <c r="Q651" s="372" t="s">
        <v>97</v>
      </c>
      <c r="R651" s="235">
        <v>11915906</v>
      </c>
      <c r="S651" s="259">
        <v>1.2928548526142522E-2</v>
      </c>
      <c r="T651" s="235">
        <v>168</v>
      </c>
      <c r="U651" s="259">
        <v>0.2984014209591474</v>
      </c>
      <c r="V651" s="235">
        <v>70928.011904761908</v>
      </c>
    </row>
    <row r="652" spans="2:22" s="9" customFormat="1" ht="13.15" customHeight="1">
      <c r="B652" s="470"/>
      <c r="C652" s="480"/>
      <c r="D652" s="439"/>
      <c r="E652" s="437"/>
      <c r="F652" s="44" t="s">
        <v>98</v>
      </c>
      <c r="G652" s="70">
        <v>25304505</v>
      </c>
      <c r="H652" s="59">
        <f>IFERROR(G652/D650,"-")</f>
        <v>1.8762094391618904E-2</v>
      </c>
      <c r="I652" s="70">
        <v>198</v>
      </c>
      <c r="J652" s="59">
        <f>IFERROR(I652/E650,"-")</f>
        <v>0.3193548387096774</v>
      </c>
      <c r="K652" s="167">
        <f t="shared" si="68"/>
        <v>127800.5303030303</v>
      </c>
      <c r="M652" s="467"/>
      <c r="N652" s="468"/>
      <c r="O652" s="469"/>
      <c r="P652" s="469"/>
      <c r="Q652" s="372" t="s">
        <v>98</v>
      </c>
      <c r="R652" s="235">
        <v>7664696</v>
      </c>
      <c r="S652" s="259">
        <v>8.3160604132099126E-3</v>
      </c>
      <c r="T652" s="235">
        <v>154</v>
      </c>
      <c r="U652" s="259">
        <v>0.27353463587921845</v>
      </c>
      <c r="V652" s="235">
        <v>49770.753246753244</v>
      </c>
    </row>
    <row r="653" spans="2:22" s="9" customFormat="1" ht="13.15" customHeight="1">
      <c r="B653" s="470"/>
      <c r="C653" s="480"/>
      <c r="D653" s="439"/>
      <c r="E653" s="437"/>
      <c r="F653" s="44" t="s">
        <v>99</v>
      </c>
      <c r="G653" s="70">
        <v>4929916</v>
      </c>
      <c r="H653" s="59">
        <f>IFERROR(G653/D650,"-")</f>
        <v>3.6552996920806114E-3</v>
      </c>
      <c r="I653" s="70">
        <v>23</v>
      </c>
      <c r="J653" s="59">
        <f>IFERROR(I653/E650,"-")</f>
        <v>3.7096774193548385E-2</v>
      </c>
      <c r="K653" s="167">
        <f t="shared" si="68"/>
        <v>214344.17391304349</v>
      </c>
      <c r="M653" s="467"/>
      <c r="N653" s="468"/>
      <c r="O653" s="469"/>
      <c r="P653" s="469"/>
      <c r="Q653" s="372" t="s">
        <v>99</v>
      </c>
      <c r="R653" s="235">
        <v>2403971</v>
      </c>
      <c r="S653" s="259">
        <v>2.6082662727399297E-3</v>
      </c>
      <c r="T653" s="235">
        <v>23</v>
      </c>
      <c r="U653" s="259">
        <v>4.0852575488454709E-2</v>
      </c>
      <c r="V653" s="235">
        <v>104520.47826086957</v>
      </c>
    </row>
    <row r="654" spans="2:22" s="9" customFormat="1" ht="13.15" customHeight="1">
      <c r="B654" s="470"/>
      <c r="C654" s="480"/>
      <c r="D654" s="439"/>
      <c r="E654" s="437"/>
      <c r="F654" s="44" t="s">
        <v>100</v>
      </c>
      <c r="G654" s="70">
        <v>26710255</v>
      </c>
      <c r="H654" s="59">
        <f>IFERROR(G654/D650,"-")</f>
        <v>1.9804391571153466E-2</v>
      </c>
      <c r="I654" s="70">
        <v>231</v>
      </c>
      <c r="J654" s="59">
        <f>IFERROR(I654/E650,"-")</f>
        <v>0.3725806451612903</v>
      </c>
      <c r="K654" s="167">
        <f t="shared" si="68"/>
        <v>115628.80952380953</v>
      </c>
      <c r="M654" s="467"/>
      <c r="N654" s="468"/>
      <c r="O654" s="469"/>
      <c r="P654" s="469"/>
      <c r="Q654" s="372" t="s">
        <v>100</v>
      </c>
      <c r="R654" s="235">
        <v>26779257</v>
      </c>
      <c r="S654" s="259">
        <v>2.9055023060650345E-2</v>
      </c>
      <c r="T654" s="235">
        <v>202</v>
      </c>
      <c r="U654" s="259">
        <v>0.35879218472468916</v>
      </c>
      <c r="V654" s="235">
        <v>132570.57920792079</v>
      </c>
    </row>
    <row r="655" spans="2:22" s="9" customFormat="1" ht="13.15" customHeight="1">
      <c r="B655" s="470"/>
      <c r="C655" s="480"/>
      <c r="D655" s="439"/>
      <c r="E655" s="437"/>
      <c r="F655" s="44" t="s">
        <v>101</v>
      </c>
      <c r="G655" s="70">
        <v>63789546</v>
      </c>
      <c r="H655" s="59">
        <f>IFERROR(G655/D650,"-")</f>
        <v>4.7296933223966088E-2</v>
      </c>
      <c r="I655" s="70">
        <v>246</v>
      </c>
      <c r="J655" s="59">
        <f>IFERROR(I655/E650,"-")</f>
        <v>0.39677419354838711</v>
      </c>
      <c r="K655" s="167">
        <f t="shared" si="68"/>
        <v>259307.09756097561</v>
      </c>
      <c r="M655" s="467"/>
      <c r="N655" s="468"/>
      <c r="O655" s="469"/>
      <c r="P655" s="469"/>
      <c r="Q655" s="372" t="s">
        <v>101</v>
      </c>
      <c r="R655" s="235">
        <v>34568762</v>
      </c>
      <c r="S655" s="259">
        <v>3.7506499044694677E-2</v>
      </c>
      <c r="T655" s="235">
        <v>214</v>
      </c>
      <c r="U655" s="259">
        <v>0.38010657193605685</v>
      </c>
      <c r="V655" s="235">
        <v>161536.27102803739</v>
      </c>
    </row>
    <row r="656" spans="2:22" s="9" customFormat="1" ht="13.15" customHeight="1">
      <c r="B656" s="470"/>
      <c r="C656" s="480"/>
      <c r="D656" s="439"/>
      <c r="E656" s="437"/>
      <c r="F656" s="44" t="s">
        <v>102</v>
      </c>
      <c r="G656" s="70">
        <v>211948220</v>
      </c>
      <c r="H656" s="59">
        <f>IFERROR(G656/D650,"-")</f>
        <v>0.15714958699154991</v>
      </c>
      <c r="I656" s="70">
        <v>174</v>
      </c>
      <c r="J656" s="59">
        <f>IFERROR(I656/E650,"-")</f>
        <v>0.28064516129032258</v>
      </c>
      <c r="K656" s="167">
        <f t="shared" si="68"/>
        <v>1218093.2183908045</v>
      </c>
      <c r="M656" s="467"/>
      <c r="N656" s="468"/>
      <c r="O656" s="469"/>
      <c r="P656" s="469"/>
      <c r="Q656" s="372" t="s">
        <v>102</v>
      </c>
      <c r="R656" s="235">
        <v>148442815</v>
      </c>
      <c r="S656" s="259">
        <v>0.161057844622532</v>
      </c>
      <c r="T656" s="235">
        <v>126</v>
      </c>
      <c r="U656" s="259">
        <v>0.22380106571936056</v>
      </c>
      <c r="V656" s="235">
        <v>1178117.5793650793</v>
      </c>
    </row>
    <row r="657" spans="2:22" s="9" customFormat="1" ht="13.15" customHeight="1">
      <c r="B657" s="470"/>
      <c r="C657" s="480"/>
      <c r="D657" s="439"/>
      <c r="E657" s="437"/>
      <c r="F657" s="44" t="s">
        <v>112</v>
      </c>
      <c r="G657" s="70">
        <v>783</v>
      </c>
      <c r="H657" s="59">
        <f>IFERROR(G657/D650,"-")</f>
        <v>5.8055749000573617E-7</v>
      </c>
      <c r="I657" s="70">
        <v>1</v>
      </c>
      <c r="J657" s="59">
        <f>IFERROR(I657/E650,"-")</f>
        <v>1.6129032258064516E-3</v>
      </c>
      <c r="K657" s="167">
        <f t="shared" si="68"/>
        <v>783</v>
      </c>
      <c r="M657" s="467"/>
      <c r="N657" s="468"/>
      <c r="O657" s="469"/>
      <c r="P657" s="469"/>
      <c r="Q657" s="372" t="s">
        <v>112</v>
      </c>
      <c r="R657" s="235">
        <v>1070</v>
      </c>
      <c r="S657" s="259">
        <v>1.1609311891997551E-6</v>
      </c>
      <c r="T657" s="235">
        <v>1</v>
      </c>
      <c r="U657" s="259">
        <v>1.7761989342806395E-3</v>
      </c>
      <c r="V657" s="235">
        <v>1070</v>
      </c>
    </row>
    <row r="658" spans="2:22" s="9" customFormat="1" ht="13.15" customHeight="1">
      <c r="B658" s="470"/>
      <c r="C658" s="480"/>
      <c r="D658" s="439"/>
      <c r="E658" s="437"/>
      <c r="F658" s="44" t="s">
        <v>103</v>
      </c>
      <c r="G658" s="70">
        <v>405039</v>
      </c>
      <c r="H658" s="59">
        <f>IFERROR(G658/D650,"-")</f>
        <v>3.0031727355610906E-4</v>
      </c>
      <c r="I658" s="70">
        <v>18</v>
      </c>
      <c r="J658" s="59">
        <f>IFERROR(I658/E650,"-")</f>
        <v>2.903225806451613E-2</v>
      </c>
      <c r="K658" s="167">
        <f t="shared" si="68"/>
        <v>22502.166666666668</v>
      </c>
      <c r="M658" s="467"/>
      <c r="N658" s="468"/>
      <c r="O658" s="469"/>
      <c r="P658" s="469"/>
      <c r="Q658" s="372" t="s">
        <v>103</v>
      </c>
      <c r="R658" s="235">
        <v>316924</v>
      </c>
      <c r="S658" s="259">
        <v>3.4385696841676932E-4</v>
      </c>
      <c r="T658" s="235">
        <v>11</v>
      </c>
      <c r="U658" s="259">
        <v>1.9538188277087035E-2</v>
      </c>
      <c r="V658" s="235">
        <v>28811.272727272728</v>
      </c>
    </row>
    <row r="659" spans="2:22" s="9" customFormat="1" ht="13.15" customHeight="1">
      <c r="B659" s="470"/>
      <c r="C659" s="480"/>
      <c r="D659" s="439"/>
      <c r="E659" s="437"/>
      <c r="F659" s="44" t="s">
        <v>104</v>
      </c>
      <c r="G659" s="70">
        <v>921945</v>
      </c>
      <c r="H659" s="59">
        <f>IFERROR(G659/D650,"-")</f>
        <v>6.8357864000426368E-4</v>
      </c>
      <c r="I659" s="70">
        <v>52</v>
      </c>
      <c r="J659" s="59">
        <f>IFERROR(I659/E650,"-")</f>
        <v>8.387096774193549E-2</v>
      </c>
      <c r="K659" s="167">
        <f t="shared" si="68"/>
        <v>17729.711538461539</v>
      </c>
      <c r="M659" s="467"/>
      <c r="N659" s="468"/>
      <c r="O659" s="469"/>
      <c r="P659" s="469"/>
      <c r="Q659" s="372" t="s">
        <v>104</v>
      </c>
      <c r="R659" s="235">
        <v>1721217</v>
      </c>
      <c r="S659" s="259">
        <v>1.8674901856830233E-3</v>
      </c>
      <c r="T659" s="235">
        <v>38</v>
      </c>
      <c r="U659" s="259">
        <v>6.7495559502664296E-2</v>
      </c>
      <c r="V659" s="235">
        <v>45295.184210526313</v>
      </c>
    </row>
    <row r="660" spans="2:22" s="9" customFormat="1" ht="13.15" customHeight="1">
      <c r="B660" s="470"/>
      <c r="C660" s="480"/>
      <c r="D660" s="439"/>
      <c r="E660" s="437"/>
      <c r="F660" s="44" t="s">
        <v>105</v>
      </c>
      <c r="G660" s="70">
        <v>4994176</v>
      </c>
      <c r="H660" s="59">
        <f>IFERROR(G660/D650,"-")</f>
        <v>3.7029454447086683E-3</v>
      </c>
      <c r="I660" s="70">
        <v>74</v>
      </c>
      <c r="J660" s="59">
        <f>IFERROR(I660/E650,"-")</f>
        <v>0.11935483870967742</v>
      </c>
      <c r="K660" s="167">
        <f t="shared" si="68"/>
        <v>67488.864864864867</v>
      </c>
      <c r="M660" s="467"/>
      <c r="N660" s="468"/>
      <c r="O660" s="469"/>
      <c r="P660" s="469"/>
      <c r="Q660" s="372" t="s">
        <v>105</v>
      </c>
      <c r="R660" s="235">
        <v>3142828</v>
      </c>
      <c r="S660" s="259">
        <v>3.4099131284955962E-3</v>
      </c>
      <c r="T660" s="235">
        <v>42</v>
      </c>
      <c r="U660" s="259">
        <v>7.460035523978685E-2</v>
      </c>
      <c r="V660" s="235">
        <v>74829.238095238092</v>
      </c>
    </row>
    <row r="661" spans="2:22" s="9" customFormat="1" ht="13.15" customHeight="1">
      <c r="B661" s="470"/>
      <c r="C661" s="480"/>
      <c r="D661" s="439"/>
      <c r="E661" s="437"/>
      <c r="F661" s="44" t="s">
        <v>106</v>
      </c>
      <c r="G661" s="70">
        <v>14346366</v>
      </c>
      <c r="H661" s="59">
        <f>IFERROR(G661/D650,"-")</f>
        <v>1.0637152280541039E-2</v>
      </c>
      <c r="I661" s="70">
        <v>30</v>
      </c>
      <c r="J661" s="59">
        <f>IFERROR(I661/E650,"-")</f>
        <v>4.8387096774193547E-2</v>
      </c>
      <c r="K661" s="167">
        <f t="shared" si="68"/>
        <v>478212.2</v>
      </c>
      <c r="M661" s="467"/>
      <c r="N661" s="468"/>
      <c r="O661" s="469"/>
      <c r="P661" s="469"/>
      <c r="Q661" s="372" t="s">
        <v>106</v>
      </c>
      <c r="R661" s="235">
        <v>4820029</v>
      </c>
      <c r="S661" s="259">
        <v>5.2296467279881369E-3</v>
      </c>
      <c r="T661" s="235">
        <v>17</v>
      </c>
      <c r="U661" s="259">
        <v>3.0195381882770871E-2</v>
      </c>
      <c r="V661" s="235">
        <v>283531.1176470588</v>
      </c>
    </row>
    <row r="662" spans="2:22" s="9" customFormat="1" ht="13.15" customHeight="1">
      <c r="B662" s="470"/>
      <c r="C662" s="480"/>
      <c r="D662" s="439"/>
      <c r="E662" s="437"/>
      <c r="F662" s="44" t="s">
        <v>107</v>
      </c>
      <c r="G662" s="70">
        <v>4287299</v>
      </c>
      <c r="H662" s="59">
        <f>IFERROR(G662/D650,"-")</f>
        <v>3.1788295611035796E-3</v>
      </c>
      <c r="I662" s="70">
        <v>104</v>
      </c>
      <c r="J662" s="59">
        <f>IFERROR(I662/E650,"-")</f>
        <v>0.16774193548387098</v>
      </c>
      <c r="K662" s="167">
        <f t="shared" si="68"/>
        <v>41224.028846153844</v>
      </c>
      <c r="M662" s="467"/>
      <c r="N662" s="468"/>
      <c r="O662" s="469"/>
      <c r="P662" s="469"/>
      <c r="Q662" s="372" t="s">
        <v>107</v>
      </c>
      <c r="R662" s="235">
        <v>4259327</v>
      </c>
      <c r="S662" s="259">
        <v>4.6212949152342293E-3</v>
      </c>
      <c r="T662" s="235">
        <v>89</v>
      </c>
      <c r="U662" s="259">
        <v>0.15808170515097691</v>
      </c>
      <c r="V662" s="235">
        <v>47857.606741573036</v>
      </c>
    </row>
    <row r="663" spans="2:22" s="9" customFormat="1" ht="13.15" customHeight="1">
      <c r="B663" s="470"/>
      <c r="C663" s="480"/>
      <c r="D663" s="439"/>
      <c r="E663" s="437"/>
      <c r="F663" s="44" t="s">
        <v>108</v>
      </c>
      <c r="G663" s="70">
        <v>31106267</v>
      </c>
      <c r="H663" s="59">
        <f>IFERROR(G663/D650,"-")</f>
        <v>2.3063826683228941E-2</v>
      </c>
      <c r="I663" s="70">
        <v>115</v>
      </c>
      <c r="J663" s="59">
        <f>IFERROR(I663/E650,"-")</f>
        <v>0.18548387096774194</v>
      </c>
      <c r="K663" s="167">
        <f t="shared" si="68"/>
        <v>270489.27826086956</v>
      </c>
      <c r="M663" s="467"/>
      <c r="N663" s="468"/>
      <c r="O663" s="469"/>
      <c r="P663" s="469"/>
      <c r="Q663" s="372" t="s">
        <v>108</v>
      </c>
      <c r="R663" s="235">
        <v>22657428</v>
      </c>
      <c r="S663" s="259">
        <v>2.4582911058175543E-2</v>
      </c>
      <c r="T663" s="235">
        <v>113</v>
      </c>
      <c r="U663" s="259">
        <v>0.20071047957371227</v>
      </c>
      <c r="V663" s="235">
        <v>200508.21238938053</v>
      </c>
    </row>
    <row r="664" spans="2:22" s="9" customFormat="1" ht="13.15" customHeight="1">
      <c r="B664" s="470"/>
      <c r="C664" s="480"/>
      <c r="D664" s="439"/>
      <c r="E664" s="437"/>
      <c r="F664" s="44" t="s">
        <v>109</v>
      </c>
      <c r="G664" s="70">
        <v>1567793</v>
      </c>
      <c r="H664" s="59">
        <f>IFERROR(G664/D650,"-")</f>
        <v>1.1624444047618942E-3</v>
      </c>
      <c r="I664" s="70">
        <v>48</v>
      </c>
      <c r="J664" s="59">
        <f>IFERROR(I664/E650,"-")</f>
        <v>7.7419354838709681E-2</v>
      </c>
      <c r="K664" s="167">
        <f t="shared" si="68"/>
        <v>32662.354166666668</v>
      </c>
      <c r="M664" s="467"/>
      <c r="N664" s="468"/>
      <c r="O664" s="469"/>
      <c r="P664" s="469"/>
      <c r="Q664" s="372" t="s">
        <v>109</v>
      </c>
      <c r="R664" s="235">
        <v>2069189</v>
      </c>
      <c r="S664" s="259">
        <v>2.2450336882701423E-3</v>
      </c>
      <c r="T664" s="235">
        <v>49</v>
      </c>
      <c r="U664" s="259">
        <v>8.7033747779751328E-2</v>
      </c>
      <c r="V664" s="235">
        <v>42228.34693877551</v>
      </c>
    </row>
    <row r="665" spans="2:22" s="9" customFormat="1" ht="13.15" customHeight="1">
      <c r="B665" s="470"/>
      <c r="C665" s="480"/>
      <c r="D665" s="439"/>
      <c r="E665" s="437"/>
      <c r="F665" s="45" t="s">
        <v>110</v>
      </c>
      <c r="G665" s="71">
        <v>2588279</v>
      </c>
      <c r="H665" s="60">
        <f>IFERROR(G665/D650,"-")</f>
        <v>1.9190865385371096E-3</v>
      </c>
      <c r="I665" s="71">
        <v>104</v>
      </c>
      <c r="J665" s="60">
        <f>IFERROR(I665/E650,"-")</f>
        <v>0.16774193548387098</v>
      </c>
      <c r="K665" s="168">
        <f t="shared" si="68"/>
        <v>24887.298076923078</v>
      </c>
      <c r="M665" s="467"/>
      <c r="N665" s="468"/>
      <c r="O665" s="469"/>
      <c r="P665" s="469"/>
      <c r="Q665" s="372" t="s">
        <v>110</v>
      </c>
      <c r="R665" s="235">
        <v>1328645</v>
      </c>
      <c r="S665" s="259">
        <v>1.4415564671722511E-3</v>
      </c>
      <c r="T665" s="235">
        <v>85</v>
      </c>
      <c r="U665" s="259">
        <v>0.15097690941385436</v>
      </c>
      <c r="V665" s="235">
        <v>15631.117647058823</v>
      </c>
    </row>
    <row r="666" spans="2:22" s="9" customFormat="1" ht="13.15" customHeight="1">
      <c r="B666" s="431"/>
      <c r="C666" s="481"/>
      <c r="D666" s="440"/>
      <c r="E666" s="438"/>
      <c r="F666" s="46" t="s">
        <v>64</v>
      </c>
      <c r="G666" s="67">
        <f>SUM(G650:G665)</f>
        <v>494435602</v>
      </c>
      <c r="H666" s="60">
        <f>IFERROR(G666/D650,"-")</f>
        <v>0.36660062843754171</v>
      </c>
      <c r="I666" s="71">
        <v>556</v>
      </c>
      <c r="J666" s="60">
        <f>IFERROR(I666/E650,"-")</f>
        <v>0.89677419354838706</v>
      </c>
      <c r="K666" s="168">
        <f t="shared" si="68"/>
        <v>889272.66546762595</v>
      </c>
      <c r="M666" s="467"/>
      <c r="N666" s="468"/>
      <c r="O666" s="469"/>
      <c r="P666" s="469"/>
      <c r="Q666" s="46" t="s">
        <v>64</v>
      </c>
      <c r="R666" s="235">
        <v>355122421</v>
      </c>
      <c r="S666" s="259">
        <v>0.38530158366637951</v>
      </c>
      <c r="T666" s="235">
        <v>487</v>
      </c>
      <c r="U666" s="259">
        <v>0.86500888099467144</v>
      </c>
      <c r="V666" s="235">
        <v>729204.14989733056</v>
      </c>
    </row>
    <row r="667" spans="2:22" s="9" customFormat="1" ht="13.15" customHeight="1">
      <c r="B667" s="430">
        <v>40</v>
      </c>
      <c r="C667" s="479" t="s">
        <v>39</v>
      </c>
      <c r="D667" s="436">
        <v>155477520</v>
      </c>
      <c r="E667" s="436">
        <v>194</v>
      </c>
      <c r="F667" s="42" t="s">
        <v>96</v>
      </c>
      <c r="G667" s="69">
        <v>914646</v>
      </c>
      <c r="H667" s="58">
        <f>IFERROR(G667/D667,"-")</f>
        <v>5.8828183006778088E-3</v>
      </c>
      <c r="I667" s="69">
        <v>51</v>
      </c>
      <c r="J667" s="58">
        <f>IFERROR(I667/E667,"-")</f>
        <v>0.26288659793814434</v>
      </c>
      <c r="K667" s="166">
        <f t="shared" si="68"/>
        <v>17934.235294117647</v>
      </c>
      <c r="M667" s="467">
        <v>40</v>
      </c>
      <c r="N667" s="468" t="s">
        <v>39</v>
      </c>
      <c r="O667" s="469">
        <v>115861920</v>
      </c>
      <c r="P667" s="469">
        <v>132</v>
      </c>
      <c r="Q667" s="372" t="s">
        <v>96</v>
      </c>
      <c r="R667" s="235">
        <v>1759407</v>
      </c>
      <c r="S667" s="259">
        <v>1.5185377559771148E-2</v>
      </c>
      <c r="T667" s="235">
        <v>34</v>
      </c>
      <c r="U667" s="259">
        <v>0.25757575757575757</v>
      </c>
      <c r="V667" s="235">
        <v>51747.26470588235</v>
      </c>
    </row>
    <row r="668" spans="2:22" s="9" customFormat="1" ht="13.15" customHeight="1">
      <c r="B668" s="470"/>
      <c r="C668" s="480"/>
      <c r="D668" s="439"/>
      <c r="E668" s="437"/>
      <c r="F668" s="43" t="s">
        <v>97</v>
      </c>
      <c r="G668" s="70">
        <v>5321402</v>
      </c>
      <c r="H668" s="59">
        <f>IFERROR(G668/D667,"-")</f>
        <v>3.4226182666150066E-2</v>
      </c>
      <c r="I668" s="70">
        <v>57</v>
      </c>
      <c r="J668" s="59">
        <f>IFERROR(I668/E667,"-")</f>
        <v>0.29381443298969073</v>
      </c>
      <c r="K668" s="167">
        <f t="shared" si="68"/>
        <v>93357.929824561405</v>
      </c>
      <c r="M668" s="467"/>
      <c r="N668" s="468"/>
      <c r="O668" s="469"/>
      <c r="P668" s="469"/>
      <c r="Q668" s="372" t="s">
        <v>97</v>
      </c>
      <c r="R668" s="235">
        <v>6368966</v>
      </c>
      <c r="S668" s="259">
        <v>5.4970312938021397E-2</v>
      </c>
      <c r="T668" s="235">
        <v>41</v>
      </c>
      <c r="U668" s="259">
        <v>0.31060606060606061</v>
      </c>
      <c r="V668" s="235">
        <v>155340.63414634147</v>
      </c>
    </row>
    <row r="669" spans="2:22" s="9" customFormat="1" ht="13.15" customHeight="1">
      <c r="B669" s="470"/>
      <c r="C669" s="480"/>
      <c r="D669" s="439"/>
      <c r="E669" s="437"/>
      <c r="F669" s="44" t="s">
        <v>98</v>
      </c>
      <c r="G669" s="70">
        <v>1368529</v>
      </c>
      <c r="H669" s="59">
        <f>IFERROR(G669/D667,"-")</f>
        <v>8.8021020659449674E-3</v>
      </c>
      <c r="I669" s="70">
        <v>60</v>
      </c>
      <c r="J669" s="59">
        <f>IFERROR(I669/E667,"-")</f>
        <v>0.30927835051546393</v>
      </c>
      <c r="K669" s="167">
        <f t="shared" si="68"/>
        <v>22808.816666666666</v>
      </c>
      <c r="M669" s="467"/>
      <c r="N669" s="468"/>
      <c r="O669" s="469"/>
      <c r="P669" s="469"/>
      <c r="Q669" s="372" t="s">
        <v>98</v>
      </c>
      <c r="R669" s="235">
        <v>3421463</v>
      </c>
      <c r="S669" s="259">
        <v>2.9530522194004726E-2</v>
      </c>
      <c r="T669" s="235">
        <v>39</v>
      </c>
      <c r="U669" s="259">
        <v>0.29545454545454547</v>
      </c>
      <c r="V669" s="235">
        <v>87729.820512820515</v>
      </c>
    </row>
    <row r="670" spans="2:22" s="9" customFormat="1" ht="13.15" customHeight="1">
      <c r="B670" s="470"/>
      <c r="C670" s="480"/>
      <c r="D670" s="439"/>
      <c r="E670" s="437"/>
      <c r="F670" s="44" t="s">
        <v>99</v>
      </c>
      <c r="G670" s="70">
        <v>102712</v>
      </c>
      <c r="H670" s="59">
        <f>IFERROR(G670/D667,"-")</f>
        <v>6.6062283473520807E-4</v>
      </c>
      <c r="I670" s="70">
        <v>8</v>
      </c>
      <c r="J670" s="59">
        <f>IFERROR(I670/E667,"-")</f>
        <v>4.1237113402061855E-2</v>
      </c>
      <c r="K670" s="167">
        <f t="shared" si="68"/>
        <v>12839</v>
      </c>
      <c r="M670" s="467"/>
      <c r="N670" s="468"/>
      <c r="O670" s="469"/>
      <c r="P670" s="469"/>
      <c r="Q670" s="372" t="s">
        <v>99</v>
      </c>
      <c r="R670" s="235">
        <v>117518</v>
      </c>
      <c r="S670" s="259">
        <v>1.0142935659964896E-3</v>
      </c>
      <c r="T670" s="235">
        <v>6</v>
      </c>
      <c r="U670" s="259">
        <v>4.5454545454545456E-2</v>
      </c>
      <c r="V670" s="235">
        <v>19586.333333333332</v>
      </c>
    </row>
    <row r="671" spans="2:22" s="9" customFormat="1" ht="13.15" customHeight="1">
      <c r="B671" s="470"/>
      <c r="C671" s="480"/>
      <c r="D671" s="439"/>
      <c r="E671" s="437"/>
      <c r="F671" s="44" t="s">
        <v>100</v>
      </c>
      <c r="G671" s="70">
        <v>7087515</v>
      </c>
      <c r="H671" s="59">
        <f>IFERROR(G671/D667,"-")</f>
        <v>4.5585464702549927E-2</v>
      </c>
      <c r="I671" s="70">
        <v>58</v>
      </c>
      <c r="J671" s="59">
        <f>IFERROR(I671/E667,"-")</f>
        <v>0.29896907216494845</v>
      </c>
      <c r="K671" s="167">
        <f t="shared" si="68"/>
        <v>122198.53448275862</v>
      </c>
      <c r="M671" s="467"/>
      <c r="N671" s="468"/>
      <c r="O671" s="469"/>
      <c r="P671" s="469"/>
      <c r="Q671" s="372" t="s">
        <v>100</v>
      </c>
      <c r="R671" s="235">
        <v>4167085</v>
      </c>
      <c r="S671" s="259">
        <v>3.5965958444327525E-2</v>
      </c>
      <c r="T671" s="235">
        <v>43</v>
      </c>
      <c r="U671" s="259">
        <v>0.32575757575757575</v>
      </c>
      <c r="V671" s="235">
        <v>96908.953488372092</v>
      </c>
    </row>
    <row r="672" spans="2:22" s="9" customFormat="1" ht="13.15" customHeight="1">
      <c r="B672" s="470"/>
      <c r="C672" s="480"/>
      <c r="D672" s="439"/>
      <c r="E672" s="437"/>
      <c r="F672" s="44" t="s">
        <v>101</v>
      </c>
      <c r="G672" s="70">
        <v>5747756</v>
      </c>
      <c r="H672" s="59">
        <f>IFERROR(G672/D667,"-")</f>
        <v>3.6968405464661389E-2</v>
      </c>
      <c r="I672" s="70">
        <v>64</v>
      </c>
      <c r="J672" s="59">
        <f>IFERROR(I672/E667,"-")</f>
        <v>0.32989690721649484</v>
      </c>
      <c r="K672" s="167">
        <f t="shared" si="68"/>
        <v>89808.6875</v>
      </c>
      <c r="M672" s="467"/>
      <c r="N672" s="468"/>
      <c r="O672" s="469"/>
      <c r="P672" s="469"/>
      <c r="Q672" s="372" t="s">
        <v>101</v>
      </c>
      <c r="R672" s="235">
        <v>3102899</v>
      </c>
      <c r="S672" s="259">
        <v>2.6781007944629263E-2</v>
      </c>
      <c r="T672" s="235">
        <v>44</v>
      </c>
      <c r="U672" s="259">
        <v>0.33333333333333331</v>
      </c>
      <c r="V672" s="235">
        <v>70520.431818181823</v>
      </c>
    </row>
    <row r="673" spans="2:22" s="9" customFormat="1" ht="13.15" customHeight="1">
      <c r="B673" s="470"/>
      <c r="C673" s="480"/>
      <c r="D673" s="439"/>
      <c r="E673" s="437"/>
      <c r="F673" s="44" t="s">
        <v>102</v>
      </c>
      <c r="G673" s="70">
        <v>4569526</v>
      </c>
      <c r="H673" s="59">
        <f>IFERROR(G673/D667,"-")</f>
        <v>2.9390268123649001E-2</v>
      </c>
      <c r="I673" s="70">
        <v>17</v>
      </c>
      <c r="J673" s="59">
        <f>IFERROR(I673/E667,"-")</f>
        <v>8.7628865979381437E-2</v>
      </c>
      <c r="K673" s="167">
        <f t="shared" si="68"/>
        <v>268795.64705882355</v>
      </c>
      <c r="M673" s="467"/>
      <c r="N673" s="468"/>
      <c r="O673" s="469"/>
      <c r="P673" s="469"/>
      <c r="Q673" s="372" t="s">
        <v>102</v>
      </c>
      <c r="R673" s="235">
        <v>1970430</v>
      </c>
      <c r="S673" s="259">
        <v>1.7006709365769184E-2</v>
      </c>
      <c r="T673" s="235">
        <v>10</v>
      </c>
      <c r="U673" s="259">
        <v>7.575757575757576E-2</v>
      </c>
      <c r="V673" s="235">
        <v>197043</v>
      </c>
    </row>
    <row r="674" spans="2:22" s="9" customFormat="1" ht="13.15" customHeight="1">
      <c r="B674" s="470"/>
      <c r="C674" s="480"/>
      <c r="D674" s="439"/>
      <c r="E674" s="437"/>
      <c r="F674" s="44" t="s">
        <v>112</v>
      </c>
      <c r="G674" s="70">
        <v>0</v>
      </c>
      <c r="H674" s="59">
        <f>IFERROR(G674/D667,"-")</f>
        <v>0</v>
      </c>
      <c r="I674" s="70">
        <v>0</v>
      </c>
      <c r="J674" s="59">
        <f>IFERROR(I674/E667,"-")</f>
        <v>0</v>
      </c>
      <c r="K674" s="167" t="str">
        <f t="shared" si="68"/>
        <v>-</v>
      </c>
      <c r="M674" s="467"/>
      <c r="N674" s="468"/>
      <c r="O674" s="469"/>
      <c r="P674" s="469"/>
      <c r="Q674" s="372" t="s">
        <v>112</v>
      </c>
      <c r="R674" s="235">
        <v>0</v>
      </c>
      <c r="S674" s="259">
        <v>0</v>
      </c>
      <c r="T674" s="235">
        <v>0</v>
      </c>
      <c r="U674" s="259">
        <v>0</v>
      </c>
      <c r="V674" s="235" t="s">
        <v>418</v>
      </c>
    </row>
    <row r="675" spans="2:22" s="9" customFormat="1" ht="13.15" customHeight="1">
      <c r="B675" s="470"/>
      <c r="C675" s="480"/>
      <c r="D675" s="439"/>
      <c r="E675" s="437"/>
      <c r="F675" s="44" t="s">
        <v>103</v>
      </c>
      <c r="G675" s="70">
        <v>18744</v>
      </c>
      <c r="H675" s="59">
        <f>IFERROR(G675/D667,"-")</f>
        <v>1.2055762144906866E-4</v>
      </c>
      <c r="I675" s="70">
        <v>3</v>
      </c>
      <c r="J675" s="59">
        <f>IFERROR(I675/E667,"-")</f>
        <v>1.5463917525773196E-2</v>
      </c>
      <c r="K675" s="167">
        <f t="shared" si="68"/>
        <v>6248</v>
      </c>
      <c r="M675" s="467"/>
      <c r="N675" s="468"/>
      <c r="O675" s="469"/>
      <c r="P675" s="469"/>
      <c r="Q675" s="372" t="s">
        <v>103</v>
      </c>
      <c r="R675" s="235">
        <v>10431</v>
      </c>
      <c r="S675" s="259">
        <v>9.0029580038031483E-5</v>
      </c>
      <c r="T675" s="235">
        <v>2</v>
      </c>
      <c r="U675" s="259">
        <v>1.5151515151515152E-2</v>
      </c>
      <c r="V675" s="235">
        <v>5215.5</v>
      </c>
    </row>
    <row r="676" spans="2:22" s="9" customFormat="1" ht="13.15" customHeight="1">
      <c r="B676" s="470"/>
      <c r="C676" s="480"/>
      <c r="D676" s="439"/>
      <c r="E676" s="437"/>
      <c r="F676" s="44" t="s">
        <v>104</v>
      </c>
      <c r="G676" s="70">
        <v>255516</v>
      </c>
      <c r="H676" s="59">
        <f>IFERROR(G676/D667,"-")</f>
        <v>1.6434272941837507E-3</v>
      </c>
      <c r="I676" s="70">
        <v>7</v>
      </c>
      <c r="J676" s="59">
        <f>IFERROR(I676/E667,"-")</f>
        <v>3.608247422680412E-2</v>
      </c>
      <c r="K676" s="167">
        <f t="shared" si="68"/>
        <v>36502.285714285717</v>
      </c>
      <c r="M676" s="467"/>
      <c r="N676" s="468"/>
      <c r="O676" s="469"/>
      <c r="P676" s="469"/>
      <c r="Q676" s="372" t="s">
        <v>104</v>
      </c>
      <c r="R676" s="235">
        <v>92701</v>
      </c>
      <c r="S676" s="259">
        <v>8.0009894536531073E-4</v>
      </c>
      <c r="T676" s="235">
        <v>7</v>
      </c>
      <c r="U676" s="259">
        <v>5.3030303030303032E-2</v>
      </c>
      <c r="V676" s="235">
        <v>13243</v>
      </c>
    </row>
    <row r="677" spans="2:22" s="9" customFormat="1" ht="13.15" customHeight="1">
      <c r="B677" s="470"/>
      <c r="C677" s="480"/>
      <c r="D677" s="439"/>
      <c r="E677" s="437"/>
      <c r="F677" s="44" t="s">
        <v>105</v>
      </c>
      <c r="G677" s="70">
        <v>0</v>
      </c>
      <c r="H677" s="59">
        <f>IFERROR(G677/D667,"-")</f>
        <v>0</v>
      </c>
      <c r="I677" s="70">
        <v>0</v>
      </c>
      <c r="J677" s="59">
        <f>IFERROR(I677/E667,"-")</f>
        <v>0</v>
      </c>
      <c r="K677" s="167" t="str">
        <f t="shared" si="68"/>
        <v>-</v>
      </c>
      <c r="M677" s="467"/>
      <c r="N677" s="468"/>
      <c r="O677" s="469"/>
      <c r="P677" s="469"/>
      <c r="Q677" s="372" t="s">
        <v>105</v>
      </c>
      <c r="R677" s="235">
        <v>0</v>
      </c>
      <c r="S677" s="259">
        <v>0</v>
      </c>
      <c r="T677" s="235">
        <v>0</v>
      </c>
      <c r="U677" s="259">
        <v>0</v>
      </c>
      <c r="V677" s="235" t="s">
        <v>418</v>
      </c>
    </row>
    <row r="678" spans="2:22" s="9" customFormat="1" ht="13.15" customHeight="1">
      <c r="B678" s="470"/>
      <c r="C678" s="480"/>
      <c r="D678" s="439"/>
      <c r="E678" s="437"/>
      <c r="F678" s="44" t="s">
        <v>106</v>
      </c>
      <c r="G678" s="70">
        <v>214522</v>
      </c>
      <c r="H678" s="59">
        <f>IFERROR(G678/D667,"-")</f>
        <v>1.3797621675467938E-3</v>
      </c>
      <c r="I678" s="70">
        <v>1</v>
      </c>
      <c r="J678" s="59">
        <f>IFERROR(I678/E667,"-")</f>
        <v>5.1546391752577319E-3</v>
      </c>
      <c r="K678" s="167">
        <f t="shared" si="68"/>
        <v>214522</v>
      </c>
      <c r="M678" s="467"/>
      <c r="N678" s="468"/>
      <c r="O678" s="469"/>
      <c r="P678" s="469"/>
      <c r="Q678" s="372" t="s">
        <v>106</v>
      </c>
      <c r="R678" s="235">
        <v>10864</v>
      </c>
      <c r="S678" s="259">
        <v>9.376678722396452E-5</v>
      </c>
      <c r="T678" s="235">
        <v>2</v>
      </c>
      <c r="U678" s="259">
        <v>1.5151515151515152E-2</v>
      </c>
      <c r="V678" s="235">
        <v>5432</v>
      </c>
    </row>
    <row r="679" spans="2:22" s="9" customFormat="1" ht="13.15" customHeight="1">
      <c r="B679" s="470"/>
      <c r="C679" s="480"/>
      <c r="D679" s="439"/>
      <c r="E679" s="437"/>
      <c r="F679" s="44" t="s">
        <v>107</v>
      </c>
      <c r="G679" s="70">
        <v>2497999</v>
      </c>
      <c r="H679" s="59">
        <f>IFERROR(G679/D667,"-")</f>
        <v>1.6066624937161333E-2</v>
      </c>
      <c r="I679" s="70">
        <v>29</v>
      </c>
      <c r="J679" s="59">
        <f>IFERROR(I679/E667,"-")</f>
        <v>0.14948453608247422</v>
      </c>
      <c r="K679" s="167">
        <f t="shared" si="68"/>
        <v>86137.896551724145</v>
      </c>
      <c r="M679" s="467"/>
      <c r="N679" s="468"/>
      <c r="O679" s="469"/>
      <c r="P679" s="469"/>
      <c r="Q679" s="372" t="s">
        <v>107</v>
      </c>
      <c r="R679" s="235">
        <v>466746</v>
      </c>
      <c r="S679" s="259">
        <v>4.0284676794584452E-3</v>
      </c>
      <c r="T679" s="235">
        <v>15</v>
      </c>
      <c r="U679" s="259">
        <v>0.11363636363636363</v>
      </c>
      <c r="V679" s="235">
        <v>31116.400000000001</v>
      </c>
    </row>
    <row r="680" spans="2:22" s="9" customFormat="1" ht="13.15" customHeight="1">
      <c r="B680" s="470"/>
      <c r="C680" s="480"/>
      <c r="D680" s="439"/>
      <c r="E680" s="437"/>
      <c r="F680" s="44" t="s">
        <v>108</v>
      </c>
      <c r="G680" s="70">
        <v>3222812</v>
      </c>
      <c r="H680" s="59">
        <f>IFERROR(G680/D667,"-")</f>
        <v>2.0728475730768022E-2</v>
      </c>
      <c r="I680" s="70">
        <v>28</v>
      </c>
      <c r="J680" s="59">
        <f>IFERROR(I680/E667,"-")</f>
        <v>0.14432989690721648</v>
      </c>
      <c r="K680" s="167">
        <f t="shared" si="68"/>
        <v>115100.42857142857</v>
      </c>
      <c r="M680" s="467"/>
      <c r="N680" s="468"/>
      <c r="O680" s="469"/>
      <c r="P680" s="469"/>
      <c r="Q680" s="372" t="s">
        <v>108</v>
      </c>
      <c r="R680" s="235">
        <v>1441106</v>
      </c>
      <c r="S680" s="259">
        <v>1.2438133253790375E-2</v>
      </c>
      <c r="T680" s="235">
        <v>22</v>
      </c>
      <c r="U680" s="259">
        <v>0.16666666666666666</v>
      </c>
      <c r="V680" s="235">
        <v>65504.818181818184</v>
      </c>
    </row>
    <row r="681" spans="2:22" s="9" customFormat="1" ht="13.15" customHeight="1">
      <c r="B681" s="470"/>
      <c r="C681" s="480"/>
      <c r="D681" s="439"/>
      <c r="E681" s="437"/>
      <c r="F681" s="44" t="s">
        <v>109</v>
      </c>
      <c r="G681" s="70">
        <v>769690</v>
      </c>
      <c r="H681" s="59">
        <f>IFERROR(G681/D667,"-")</f>
        <v>4.9504905918231782E-3</v>
      </c>
      <c r="I681" s="70">
        <v>17</v>
      </c>
      <c r="J681" s="59">
        <f>IFERROR(I681/E667,"-")</f>
        <v>8.7628865979381437E-2</v>
      </c>
      <c r="K681" s="167">
        <f t="shared" si="68"/>
        <v>45275.882352941175</v>
      </c>
      <c r="M681" s="467"/>
      <c r="N681" s="468"/>
      <c r="O681" s="469"/>
      <c r="P681" s="469"/>
      <c r="Q681" s="372" t="s">
        <v>109</v>
      </c>
      <c r="R681" s="235">
        <v>255144</v>
      </c>
      <c r="S681" s="259">
        <v>2.2021385456067015E-3</v>
      </c>
      <c r="T681" s="235">
        <v>10</v>
      </c>
      <c r="U681" s="259">
        <v>7.575757575757576E-2</v>
      </c>
      <c r="V681" s="235">
        <v>25514.400000000001</v>
      </c>
    </row>
    <row r="682" spans="2:22" s="9" customFormat="1" ht="13.15" customHeight="1">
      <c r="B682" s="470"/>
      <c r="C682" s="480"/>
      <c r="D682" s="439"/>
      <c r="E682" s="437"/>
      <c r="F682" s="45" t="s">
        <v>110</v>
      </c>
      <c r="G682" s="71">
        <v>81092</v>
      </c>
      <c r="H682" s="60">
        <f>IFERROR(G682/D667,"-")</f>
        <v>5.215673622784824E-4</v>
      </c>
      <c r="I682" s="71">
        <v>18</v>
      </c>
      <c r="J682" s="60">
        <f>IFERROR(I682/E667,"-")</f>
        <v>9.2783505154639179E-2</v>
      </c>
      <c r="K682" s="168">
        <f t="shared" si="68"/>
        <v>4505.1111111111113</v>
      </c>
      <c r="M682" s="467"/>
      <c r="N682" s="468"/>
      <c r="O682" s="469"/>
      <c r="P682" s="469"/>
      <c r="Q682" s="372" t="s">
        <v>110</v>
      </c>
      <c r="R682" s="235">
        <v>120581</v>
      </c>
      <c r="S682" s="259">
        <v>1.0407302071293138E-3</v>
      </c>
      <c r="T682" s="235">
        <v>13</v>
      </c>
      <c r="U682" s="259">
        <v>9.8484848484848481E-2</v>
      </c>
      <c r="V682" s="235">
        <v>9275.461538461539</v>
      </c>
    </row>
    <row r="683" spans="2:22" s="9" customFormat="1" ht="13.15" customHeight="1">
      <c r="B683" s="431"/>
      <c r="C683" s="481"/>
      <c r="D683" s="440"/>
      <c r="E683" s="438"/>
      <c r="F683" s="46" t="s">
        <v>64</v>
      </c>
      <c r="G683" s="67">
        <f>SUM(G667:G682)</f>
        <v>32172461</v>
      </c>
      <c r="H683" s="60">
        <f>IFERROR(G683/D667,"-")</f>
        <v>0.206926769863579</v>
      </c>
      <c r="I683" s="71">
        <v>154</v>
      </c>
      <c r="J683" s="60">
        <f>IFERROR(I683/E667,"-")</f>
        <v>0.79381443298969068</v>
      </c>
      <c r="K683" s="168">
        <f t="shared" si="68"/>
        <v>208912.08441558442</v>
      </c>
      <c r="M683" s="467"/>
      <c r="N683" s="468"/>
      <c r="O683" s="469"/>
      <c r="P683" s="469"/>
      <c r="Q683" s="46" t="s">
        <v>64</v>
      </c>
      <c r="R683" s="235">
        <v>23305341</v>
      </c>
      <c r="S683" s="259">
        <v>0.20114754701113188</v>
      </c>
      <c r="T683" s="235">
        <v>106</v>
      </c>
      <c r="U683" s="259">
        <v>0.80303030303030298</v>
      </c>
      <c r="V683" s="235">
        <v>219861.70754716982</v>
      </c>
    </row>
    <row r="684" spans="2:22" s="9" customFormat="1" ht="13.15" customHeight="1">
      <c r="B684" s="430">
        <v>41</v>
      </c>
      <c r="C684" s="479" t="s">
        <v>10</v>
      </c>
      <c r="D684" s="436">
        <v>214222670</v>
      </c>
      <c r="E684" s="436">
        <v>235</v>
      </c>
      <c r="F684" s="42" t="s">
        <v>96</v>
      </c>
      <c r="G684" s="69">
        <v>3872390</v>
      </c>
      <c r="H684" s="58">
        <f>IFERROR(G684/D684,"-")</f>
        <v>1.8076471551773676E-2</v>
      </c>
      <c r="I684" s="69">
        <v>56</v>
      </c>
      <c r="J684" s="58">
        <f>IFERROR(I684/E684,"-")</f>
        <v>0.23829787234042554</v>
      </c>
      <c r="K684" s="166">
        <f t="shared" si="68"/>
        <v>69149.821428571435</v>
      </c>
      <c r="M684" s="467">
        <v>41</v>
      </c>
      <c r="N684" s="468" t="s">
        <v>10</v>
      </c>
      <c r="O684" s="469">
        <v>192162590</v>
      </c>
      <c r="P684" s="469">
        <v>256</v>
      </c>
      <c r="Q684" s="372" t="s">
        <v>96</v>
      </c>
      <c r="R684" s="235">
        <v>4062564</v>
      </c>
      <c r="S684" s="259">
        <v>2.1141284575733499E-2</v>
      </c>
      <c r="T684" s="235">
        <v>75</v>
      </c>
      <c r="U684" s="259">
        <v>0.29296875</v>
      </c>
      <c r="V684" s="235">
        <v>54167.519999999997</v>
      </c>
    </row>
    <row r="685" spans="2:22" s="9" customFormat="1" ht="13.15" customHeight="1">
      <c r="B685" s="470"/>
      <c r="C685" s="480"/>
      <c r="D685" s="439"/>
      <c r="E685" s="437"/>
      <c r="F685" s="43" t="s">
        <v>97</v>
      </c>
      <c r="G685" s="70">
        <v>2428621</v>
      </c>
      <c r="H685" s="59">
        <f>IFERROR(G685/D684,"-")</f>
        <v>1.1336900058243135E-2</v>
      </c>
      <c r="I685" s="70">
        <v>83</v>
      </c>
      <c r="J685" s="59">
        <f>IFERROR(I685/E684,"-")</f>
        <v>0.35319148936170214</v>
      </c>
      <c r="K685" s="167">
        <f t="shared" si="68"/>
        <v>29260.493975903613</v>
      </c>
      <c r="M685" s="467"/>
      <c r="N685" s="468"/>
      <c r="O685" s="469"/>
      <c r="P685" s="469"/>
      <c r="Q685" s="372" t="s">
        <v>97</v>
      </c>
      <c r="R685" s="235">
        <v>3873256</v>
      </c>
      <c r="S685" s="259">
        <v>2.0156139652364177E-2</v>
      </c>
      <c r="T685" s="235">
        <v>79</v>
      </c>
      <c r="U685" s="259">
        <v>0.30859375</v>
      </c>
      <c r="V685" s="235">
        <v>49028.556962025315</v>
      </c>
    </row>
    <row r="686" spans="2:22" s="9" customFormat="1" ht="13.15" customHeight="1">
      <c r="B686" s="470"/>
      <c r="C686" s="480"/>
      <c r="D686" s="439"/>
      <c r="E686" s="437"/>
      <c r="F686" s="44" t="s">
        <v>98</v>
      </c>
      <c r="G686" s="70">
        <v>5537295</v>
      </c>
      <c r="H686" s="59">
        <f>IFERROR(G686/D684,"-")</f>
        <v>2.5848314746520523E-2</v>
      </c>
      <c r="I686" s="70">
        <v>72</v>
      </c>
      <c r="J686" s="59">
        <f>IFERROR(I686/E684,"-")</f>
        <v>0.30638297872340425</v>
      </c>
      <c r="K686" s="167">
        <f t="shared" si="68"/>
        <v>76906.875</v>
      </c>
      <c r="M686" s="467"/>
      <c r="N686" s="468"/>
      <c r="O686" s="469"/>
      <c r="P686" s="469"/>
      <c r="Q686" s="372" t="s">
        <v>98</v>
      </c>
      <c r="R686" s="235">
        <v>2849886</v>
      </c>
      <c r="S686" s="259">
        <v>1.4830597360287452E-2</v>
      </c>
      <c r="T686" s="235">
        <v>84</v>
      </c>
      <c r="U686" s="259">
        <v>0.328125</v>
      </c>
      <c r="V686" s="235">
        <v>33927.214285714283</v>
      </c>
    </row>
    <row r="687" spans="2:22" s="9" customFormat="1" ht="13.15" customHeight="1">
      <c r="B687" s="470"/>
      <c r="C687" s="480"/>
      <c r="D687" s="439"/>
      <c r="E687" s="437"/>
      <c r="F687" s="44" t="s">
        <v>99</v>
      </c>
      <c r="G687" s="70">
        <v>142124</v>
      </c>
      <c r="H687" s="59">
        <f>IFERROR(G687/D684,"-")</f>
        <v>6.634405219578301E-4</v>
      </c>
      <c r="I687" s="70">
        <v>11</v>
      </c>
      <c r="J687" s="59">
        <f>IFERROR(I687/E684,"-")</f>
        <v>4.6808510638297871E-2</v>
      </c>
      <c r="K687" s="167">
        <f t="shared" si="68"/>
        <v>12920.363636363636</v>
      </c>
      <c r="M687" s="467"/>
      <c r="N687" s="468"/>
      <c r="O687" s="469"/>
      <c r="P687" s="469"/>
      <c r="Q687" s="372" t="s">
        <v>99</v>
      </c>
      <c r="R687" s="235">
        <v>269142</v>
      </c>
      <c r="S687" s="259">
        <v>1.4005951938928383E-3</v>
      </c>
      <c r="T687" s="235">
        <v>14</v>
      </c>
      <c r="U687" s="259">
        <v>5.46875E-2</v>
      </c>
      <c r="V687" s="235">
        <v>19224.428571428572</v>
      </c>
    </row>
    <row r="688" spans="2:22" s="9" customFormat="1" ht="13.15" customHeight="1">
      <c r="B688" s="470"/>
      <c r="C688" s="480"/>
      <c r="D688" s="439"/>
      <c r="E688" s="437"/>
      <c r="F688" s="44" t="s">
        <v>100</v>
      </c>
      <c r="G688" s="70">
        <v>7125560</v>
      </c>
      <c r="H688" s="59">
        <f>IFERROR(G688/D684,"-")</f>
        <v>3.3262399352972309E-2</v>
      </c>
      <c r="I688" s="70">
        <v>104</v>
      </c>
      <c r="J688" s="59">
        <f>IFERROR(I688/E684,"-")</f>
        <v>0.44255319148936167</v>
      </c>
      <c r="K688" s="167">
        <f t="shared" si="68"/>
        <v>68515</v>
      </c>
      <c r="M688" s="467"/>
      <c r="N688" s="468"/>
      <c r="O688" s="469"/>
      <c r="P688" s="469"/>
      <c r="Q688" s="372" t="s">
        <v>100</v>
      </c>
      <c r="R688" s="235">
        <v>4100052</v>
      </c>
      <c r="S688" s="259">
        <v>2.1336369373456093E-2</v>
      </c>
      <c r="T688" s="235">
        <v>98</v>
      </c>
      <c r="U688" s="259">
        <v>0.3828125</v>
      </c>
      <c r="V688" s="235">
        <v>41837.265306122448</v>
      </c>
    </row>
    <row r="689" spans="2:22" s="9" customFormat="1" ht="13.15" customHeight="1">
      <c r="B689" s="470"/>
      <c r="C689" s="480"/>
      <c r="D689" s="439"/>
      <c r="E689" s="437"/>
      <c r="F689" s="44" t="s">
        <v>101</v>
      </c>
      <c r="G689" s="70">
        <v>7611318</v>
      </c>
      <c r="H689" s="59">
        <f>IFERROR(G689/D684,"-")</f>
        <v>3.5529937144374121E-2</v>
      </c>
      <c r="I689" s="70">
        <v>91</v>
      </c>
      <c r="J689" s="59">
        <f>IFERROR(I689/E684,"-")</f>
        <v>0.38723404255319149</v>
      </c>
      <c r="K689" s="167">
        <f t="shared" si="68"/>
        <v>83640.857142857145</v>
      </c>
      <c r="M689" s="467"/>
      <c r="N689" s="468"/>
      <c r="O689" s="469"/>
      <c r="P689" s="469"/>
      <c r="Q689" s="372" t="s">
        <v>101</v>
      </c>
      <c r="R689" s="235">
        <v>6125144</v>
      </c>
      <c r="S689" s="259">
        <v>3.1874799356107764E-2</v>
      </c>
      <c r="T689" s="235">
        <v>108</v>
      </c>
      <c r="U689" s="259">
        <v>0.421875</v>
      </c>
      <c r="V689" s="235">
        <v>56714.296296296299</v>
      </c>
    </row>
    <row r="690" spans="2:22" s="9" customFormat="1" ht="13.15" customHeight="1">
      <c r="B690" s="470"/>
      <c r="C690" s="480"/>
      <c r="D690" s="439"/>
      <c r="E690" s="437"/>
      <c r="F690" s="44" t="s">
        <v>102</v>
      </c>
      <c r="G690" s="70">
        <v>19418158</v>
      </c>
      <c r="H690" s="59">
        <f>IFERROR(G690/D684,"-")</f>
        <v>9.0644738953164952E-2</v>
      </c>
      <c r="I690" s="70">
        <v>38</v>
      </c>
      <c r="J690" s="59">
        <f>IFERROR(I690/E684,"-")</f>
        <v>0.16170212765957448</v>
      </c>
      <c r="K690" s="167">
        <f t="shared" si="68"/>
        <v>511004.15789473685</v>
      </c>
      <c r="M690" s="467"/>
      <c r="N690" s="468"/>
      <c r="O690" s="469"/>
      <c r="P690" s="469"/>
      <c r="Q690" s="372" t="s">
        <v>102</v>
      </c>
      <c r="R690" s="235">
        <v>4233922</v>
      </c>
      <c r="S690" s="259">
        <v>2.2033019017905619E-2</v>
      </c>
      <c r="T690" s="235">
        <v>48</v>
      </c>
      <c r="U690" s="259">
        <v>0.1875</v>
      </c>
      <c r="V690" s="235">
        <v>88206.708333333328</v>
      </c>
    </row>
    <row r="691" spans="2:22" s="9" customFormat="1" ht="13.15" customHeight="1">
      <c r="B691" s="470"/>
      <c r="C691" s="480"/>
      <c r="D691" s="439"/>
      <c r="E691" s="437"/>
      <c r="F691" s="44" t="s">
        <v>112</v>
      </c>
      <c r="G691" s="70">
        <v>0</v>
      </c>
      <c r="H691" s="59">
        <f>IFERROR(G691/D684,"-")</f>
        <v>0</v>
      </c>
      <c r="I691" s="70">
        <v>0</v>
      </c>
      <c r="J691" s="59">
        <f>IFERROR(I691/E684,"-")</f>
        <v>0</v>
      </c>
      <c r="K691" s="167" t="str">
        <f t="shared" si="68"/>
        <v>-</v>
      </c>
      <c r="M691" s="467"/>
      <c r="N691" s="468"/>
      <c r="O691" s="469"/>
      <c r="P691" s="469"/>
      <c r="Q691" s="372" t="s">
        <v>112</v>
      </c>
      <c r="R691" s="235">
        <v>0</v>
      </c>
      <c r="S691" s="259">
        <v>0</v>
      </c>
      <c r="T691" s="235">
        <v>0</v>
      </c>
      <c r="U691" s="259">
        <v>0</v>
      </c>
      <c r="V691" s="235" t="s">
        <v>418</v>
      </c>
    </row>
    <row r="692" spans="2:22" s="9" customFormat="1" ht="13.15" customHeight="1">
      <c r="B692" s="470"/>
      <c r="C692" s="480"/>
      <c r="D692" s="439"/>
      <c r="E692" s="437"/>
      <c r="F692" s="44" t="s">
        <v>103</v>
      </c>
      <c r="G692" s="70">
        <v>0</v>
      </c>
      <c r="H692" s="59">
        <f>IFERROR(G692/D684,"-")</f>
        <v>0</v>
      </c>
      <c r="I692" s="70">
        <v>0</v>
      </c>
      <c r="J692" s="59">
        <f>IFERROR(I692/E684,"-")</f>
        <v>0</v>
      </c>
      <c r="K692" s="167" t="str">
        <f t="shared" si="68"/>
        <v>-</v>
      </c>
      <c r="M692" s="467"/>
      <c r="N692" s="468"/>
      <c r="O692" s="469"/>
      <c r="P692" s="469"/>
      <c r="Q692" s="372" t="s">
        <v>103</v>
      </c>
      <c r="R692" s="235">
        <v>26053</v>
      </c>
      <c r="S692" s="259">
        <v>1.3557789786242995E-4</v>
      </c>
      <c r="T692" s="235">
        <v>1</v>
      </c>
      <c r="U692" s="259">
        <v>3.90625E-3</v>
      </c>
      <c r="V692" s="235">
        <v>26053</v>
      </c>
    </row>
    <row r="693" spans="2:22" s="9" customFormat="1" ht="13.15" customHeight="1">
      <c r="B693" s="470"/>
      <c r="C693" s="480"/>
      <c r="D693" s="439"/>
      <c r="E693" s="437"/>
      <c r="F693" s="44" t="s">
        <v>104</v>
      </c>
      <c r="G693" s="70">
        <v>40644</v>
      </c>
      <c r="H693" s="59">
        <f>IFERROR(G693/D684,"-")</f>
        <v>1.897278191892576E-4</v>
      </c>
      <c r="I693" s="70">
        <v>10</v>
      </c>
      <c r="J693" s="59">
        <f>IFERROR(I693/E684,"-")</f>
        <v>4.2553191489361701E-2</v>
      </c>
      <c r="K693" s="167">
        <f t="shared" si="68"/>
        <v>4064.4</v>
      </c>
      <c r="M693" s="467"/>
      <c r="N693" s="468"/>
      <c r="O693" s="469"/>
      <c r="P693" s="469"/>
      <c r="Q693" s="372" t="s">
        <v>104</v>
      </c>
      <c r="R693" s="235">
        <v>95492</v>
      </c>
      <c r="S693" s="259">
        <v>4.9693335211603877E-4</v>
      </c>
      <c r="T693" s="235">
        <v>13</v>
      </c>
      <c r="U693" s="259">
        <v>5.078125E-2</v>
      </c>
      <c r="V693" s="235">
        <v>7345.5384615384619</v>
      </c>
    </row>
    <row r="694" spans="2:22" s="9" customFormat="1" ht="13.15" customHeight="1">
      <c r="B694" s="470"/>
      <c r="C694" s="480"/>
      <c r="D694" s="439"/>
      <c r="E694" s="437"/>
      <c r="F694" s="44" t="s">
        <v>105</v>
      </c>
      <c r="G694" s="70">
        <v>578287</v>
      </c>
      <c r="H694" s="59">
        <f>IFERROR(G694/D684,"-")</f>
        <v>2.6994668678156238E-3</v>
      </c>
      <c r="I694" s="70">
        <v>7</v>
      </c>
      <c r="J694" s="59">
        <f>IFERROR(I694/E684,"-")</f>
        <v>2.9787234042553193E-2</v>
      </c>
      <c r="K694" s="167">
        <f t="shared" si="68"/>
        <v>82612.428571428565</v>
      </c>
      <c r="M694" s="467"/>
      <c r="N694" s="468"/>
      <c r="O694" s="469"/>
      <c r="P694" s="469"/>
      <c r="Q694" s="372" t="s">
        <v>105</v>
      </c>
      <c r="R694" s="235">
        <v>642661</v>
      </c>
      <c r="S694" s="259">
        <v>3.3443606271126966E-3</v>
      </c>
      <c r="T694" s="235">
        <v>3</v>
      </c>
      <c r="U694" s="259">
        <v>1.171875E-2</v>
      </c>
      <c r="V694" s="235">
        <v>214220.33333333334</v>
      </c>
    </row>
    <row r="695" spans="2:22" s="9" customFormat="1" ht="13.15" customHeight="1">
      <c r="B695" s="470"/>
      <c r="C695" s="480"/>
      <c r="D695" s="439"/>
      <c r="E695" s="437"/>
      <c r="F695" s="44" t="s">
        <v>106</v>
      </c>
      <c r="G695" s="70">
        <v>3355185</v>
      </c>
      <c r="H695" s="59">
        <f>IFERROR(G695/D684,"-")</f>
        <v>1.5662137905386016E-2</v>
      </c>
      <c r="I695" s="70">
        <v>10</v>
      </c>
      <c r="J695" s="59">
        <f>IFERROR(I695/E684,"-")</f>
        <v>4.2553191489361701E-2</v>
      </c>
      <c r="K695" s="167">
        <f t="shared" si="68"/>
        <v>335518.5</v>
      </c>
      <c r="M695" s="467"/>
      <c r="N695" s="468"/>
      <c r="O695" s="469"/>
      <c r="P695" s="469"/>
      <c r="Q695" s="372" t="s">
        <v>106</v>
      </c>
      <c r="R695" s="235">
        <v>4018708</v>
      </c>
      <c r="S695" s="259">
        <v>2.0913061173873645E-2</v>
      </c>
      <c r="T695" s="235">
        <v>8</v>
      </c>
      <c r="U695" s="259">
        <v>3.125E-2</v>
      </c>
      <c r="V695" s="235">
        <v>502338.5</v>
      </c>
    </row>
    <row r="696" spans="2:22" s="9" customFormat="1" ht="13.15" customHeight="1">
      <c r="B696" s="470"/>
      <c r="C696" s="480"/>
      <c r="D696" s="439"/>
      <c r="E696" s="437"/>
      <c r="F696" s="44" t="s">
        <v>107</v>
      </c>
      <c r="G696" s="70">
        <v>979918</v>
      </c>
      <c r="H696" s="59">
        <f>IFERROR(G696/D684,"-")</f>
        <v>4.57429645517909E-3</v>
      </c>
      <c r="I696" s="70">
        <v>47</v>
      </c>
      <c r="J696" s="59">
        <f>IFERROR(I696/E684,"-")</f>
        <v>0.2</v>
      </c>
      <c r="K696" s="167">
        <f t="shared" si="68"/>
        <v>20849.319148936171</v>
      </c>
      <c r="M696" s="467"/>
      <c r="N696" s="468"/>
      <c r="O696" s="469"/>
      <c r="P696" s="469"/>
      <c r="Q696" s="372" t="s">
        <v>107</v>
      </c>
      <c r="R696" s="235">
        <v>2554532</v>
      </c>
      <c r="S696" s="259">
        <v>1.3293596844214059E-2</v>
      </c>
      <c r="T696" s="235">
        <v>44</v>
      </c>
      <c r="U696" s="259">
        <v>0.171875</v>
      </c>
      <c r="V696" s="235">
        <v>58057.545454545456</v>
      </c>
    </row>
    <row r="697" spans="2:22" s="9" customFormat="1" ht="13.15" customHeight="1">
      <c r="B697" s="470"/>
      <c r="C697" s="480"/>
      <c r="D697" s="439"/>
      <c r="E697" s="437"/>
      <c r="F697" s="44" t="s">
        <v>108</v>
      </c>
      <c r="G697" s="70">
        <v>2319349</v>
      </c>
      <c r="H697" s="59">
        <f>IFERROR(G697/D684,"-")</f>
        <v>1.0826813987520554E-2</v>
      </c>
      <c r="I697" s="70">
        <v>36</v>
      </c>
      <c r="J697" s="59">
        <f>IFERROR(I697/E684,"-")</f>
        <v>0.15319148936170213</v>
      </c>
      <c r="K697" s="167">
        <f t="shared" si="68"/>
        <v>64426.361111111109</v>
      </c>
      <c r="M697" s="467"/>
      <c r="N697" s="468"/>
      <c r="O697" s="469"/>
      <c r="P697" s="469"/>
      <c r="Q697" s="372" t="s">
        <v>108</v>
      </c>
      <c r="R697" s="235">
        <v>2516329</v>
      </c>
      <c r="S697" s="259">
        <v>1.3094791239023162E-2</v>
      </c>
      <c r="T697" s="235">
        <v>45</v>
      </c>
      <c r="U697" s="259">
        <v>0.17578125</v>
      </c>
      <c r="V697" s="235">
        <v>55918.422222222223</v>
      </c>
    </row>
    <row r="698" spans="2:22" s="9" customFormat="1" ht="13.15" customHeight="1">
      <c r="B698" s="470"/>
      <c r="C698" s="480"/>
      <c r="D698" s="439"/>
      <c r="E698" s="437"/>
      <c r="F698" s="44" t="s">
        <v>109</v>
      </c>
      <c r="G698" s="70">
        <v>859478</v>
      </c>
      <c r="H698" s="59">
        <f>IFERROR(G698/D684,"-")</f>
        <v>4.0120777133437835E-3</v>
      </c>
      <c r="I698" s="70">
        <v>19</v>
      </c>
      <c r="J698" s="59">
        <f>IFERROR(I698/E684,"-")</f>
        <v>8.085106382978724E-2</v>
      </c>
      <c r="K698" s="167">
        <f t="shared" si="68"/>
        <v>45235.684210526313</v>
      </c>
      <c r="M698" s="467"/>
      <c r="N698" s="468"/>
      <c r="O698" s="469"/>
      <c r="P698" s="469"/>
      <c r="Q698" s="372" t="s">
        <v>109</v>
      </c>
      <c r="R698" s="235">
        <v>1117591</v>
      </c>
      <c r="S698" s="259">
        <v>5.8158614535742887E-3</v>
      </c>
      <c r="T698" s="235">
        <v>28</v>
      </c>
      <c r="U698" s="259">
        <v>0.109375</v>
      </c>
      <c r="V698" s="235">
        <v>39913.964285714283</v>
      </c>
    </row>
    <row r="699" spans="2:22" s="9" customFormat="1" ht="13.15" customHeight="1">
      <c r="B699" s="470"/>
      <c r="C699" s="480"/>
      <c r="D699" s="439"/>
      <c r="E699" s="437"/>
      <c r="F699" s="45" t="s">
        <v>110</v>
      </c>
      <c r="G699" s="71">
        <v>400564</v>
      </c>
      <c r="H699" s="60">
        <f>IFERROR(G699/D684,"-")</f>
        <v>1.8698487886459449E-3</v>
      </c>
      <c r="I699" s="71">
        <v>35</v>
      </c>
      <c r="J699" s="60">
        <f>IFERROR(I699/E684,"-")</f>
        <v>0.14893617021276595</v>
      </c>
      <c r="K699" s="168">
        <f t="shared" si="68"/>
        <v>11444.685714285713</v>
      </c>
      <c r="M699" s="467"/>
      <c r="N699" s="468"/>
      <c r="O699" s="469"/>
      <c r="P699" s="469"/>
      <c r="Q699" s="372" t="s">
        <v>110</v>
      </c>
      <c r="R699" s="235">
        <v>283568</v>
      </c>
      <c r="S699" s="259">
        <v>1.4756670380015175E-3</v>
      </c>
      <c r="T699" s="235">
        <v>28</v>
      </c>
      <c r="U699" s="259">
        <v>0.109375</v>
      </c>
      <c r="V699" s="235">
        <v>10127.428571428571</v>
      </c>
    </row>
    <row r="700" spans="2:22" s="9" customFormat="1" ht="13.15" customHeight="1">
      <c r="B700" s="431"/>
      <c r="C700" s="481"/>
      <c r="D700" s="440"/>
      <c r="E700" s="438"/>
      <c r="F700" s="46" t="s">
        <v>64</v>
      </c>
      <c r="G700" s="67">
        <f>SUM(G684:G699)</f>
        <v>54668891</v>
      </c>
      <c r="H700" s="60">
        <f>IFERROR(G700/D684,"-")</f>
        <v>0.2551965718660868</v>
      </c>
      <c r="I700" s="71">
        <v>205</v>
      </c>
      <c r="J700" s="60">
        <f>IFERROR(I700/E684,"-")</f>
        <v>0.87234042553191493</v>
      </c>
      <c r="K700" s="168">
        <f t="shared" si="68"/>
        <v>266677.51707317075</v>
      </c>
      <c r="M700" s="467"/>
      <c r="N700" s="468"/>
      <c r="O700" s="469"/>
      <c r="P700" s="469"/>
      <c r="Q700" s="46" t="s">
        <v>64</v>
      </c>
      <c r="R700" s="235">
        <v>36768900</v>
      </c>
      <c r="S700" s="259">
        <v>0.19134265415552529</v>
      </c>
      <c r="T700" s="235">
        <v>218</v>
      </c>
      <c r="U700" s="259">
        <v>0.8515625</v>
      </c>
      <c r="V700" s="235">
        <v>168664.67889908256</v>
      </c>
    </row>
    <row r="701" spans="2:22" s="9" customFormat="1" ht="13.15" customHeight="1">
      <c r="B701" s="430">
        <v>42</v>
      </c>
      <c r="C701" s="479" t="s">
        <v>11</v>
      </c>
      <c r="D701" s="436">
        <v>252730520</v>
      </c>
      <c r="E701" s="436">
        <v>236</v>
      </c>
      <c r="F701" s="42" t="s">
        <v>96</v>
      </c>
      <c r="G701" s="69">
        <v>19508216</v>
      </c>
      <c r="H701" s="58">
        <f>IFERROR(G701/D701,"-")</f>
        <v>7.7189790928297863E-2</v>
      </c>
      <c r="I701" s="69">
        <v>64</v>
      </c>
      <c r="J701" s="58">
        <f>IFERROR(I701/E701,"-")</f>
        <v>0.2711864406779661</v>
      </c>
      <c r="K701" s="166">
        <f t="shared" si="68"/>
        <v>304815.875</v>
      </c>
      <c r="M701" s="467">
        <v>42</v>
      </c>
      <c r="N701" s="468" t="s">
        <v>11</v>
      </c>
      <c r="O701" s="469">
        <v>176594090</v>
      </c>
      <c r="P701" s="469">
        <v>189</v>
      </c>
      <c r="Q701" s="372" t="s">
        <v>96</v>
      </c>
      <c r="R701" s="235">
        <v>9406299</v>
      </c>
      <c r="S701" s="259">
        <v>5.326508378621278E-2</v>
      </c>
      <c r="T701" s="235">
        <v>64</v>
      </c>
      <c r="U701" s="259">
        <v>0.33862433862433861</v>
      </c>
      <c r="V701" s="235">
        <v>146973.421875</v>
      </c>
    </row>
    <row r="702" spans="2:22" s="9" customFormat="1" ht="13.15" customHeight="1">
      <c r="B702" s="470"/>
      <c r="C702" s="480"/>
      <c r="D702" s="439"/>
      <c r="E702" s="437"/>
      <c r="F702" s="43" t="s">
        <v>97</v>
      </c>
      <c r="G702" s="70">
        <v>4782096</v>
      </c>
      <c r="H702" s="59">
        <f>IFERROR(G702/D701,"-")</f>
        <v>1.8921719466252037E-2</v>
      </c>
      <c r="I702" s="70">
        <v>65</v>
      </c>
      <c r="J702" s="59">
        <f>IFERROR(I702/E701,"-")</f>
        <v>0.27542372881355931</v>
      </c>
      <c r="K702" s="167">
        <f t="shared" si="68"/>
        <v>73570.707692307697</v>
      </c>
      <c r="M702" s="467"/>
      <c r="N702" s="468"/>
      <c r="O702" s="469"/>
      <c r="P702" s="469"/>
      <c r="Q702" s="372" t="s">
        <v>97</v>
      </c>
      <c r="R702" s="235">
        <v>4574454</v>
      </c>
      <c r="S702" s="259">
        <v>2.5903777414068612E-2</v>
      </c>
      <c r="T702" s="235">
        <v>58</v>
      </c>
      <c r="U702" s="259">
        <v>0.30687830687830686</v>
      </c>
      <c r="V702" s="235">
        <v>78869.896551724145</v>
      </c>
    </row>
    <row r="703" spans="2:22" s="9" customFormat="1" ht="13.15" customHeight="1">
      <c r="B703" s="470"/>
      <c r="C703" s="480"/>
      <c r="D703" s="439"/>
      <c r="E703" s="437"/>
      <c r="F703" s="44" t="s">
        <v>98</v>
      </c>
      <c r="G703" s="70">
        <v>3901350</v>
      </c>
      <c r="H703" s="59">
        <f>IFERROR(G703/D701,"-")</f>
        <v>1.5436798056681085E-2</v>
      </c>
      <c r="I703" s="70">
        <v>76</v>
      </c>
      <c r="J703" s="59">
        <f>IFERROR(I703/E701,"-")</f>
        <v>0.32203389830508472</v>
      </c>
      <c r="K703" s="167">
        <f t="shared" si="68"/>
        <v>51333.552631578947</v>
      </c>
      <c r="M703" s="467"/>
      <c r="N703" s="468"/>
      <c r="O703" s="469"/>
      <c r="P703" s="469"/>
      <c r="Q703" s="372" t="s">
        <v>98</v>
      </c>
      <c r="R703" s="235">
        <v>1214254</v>
      </c>
      <c r="S703" s="259">
        <v>6.8759605715004394E-3</v>
      </c>
      <c r="T703" s="235">
        <v>49</v>
      </c>
      <c r="U703" s="259">
        <v>0.25925925925925924</v>
      </c>
      <c r="V703" s="235">
        <v>24780.693877551021</v>
      </c>
    </row>
    <row r="704" spans="2:22" s="9" customFormat="1" ht="13.15" customHeight="1">
      <c r="B704" s="470"/>
      <c r="C704" s="480"/>
      <c r="D704" s="439"/>
      <c r="E704" s="437"/>
      <c r="F704" s="44" t="s">
        <v>99</v>
      </c>
      <c r="G704" s="70">
        <v>88338</v>
      </c>
      <c r="H704" s="59">
        <f>IFERROR(G704/D701,"-")</f>
        <v>3.4953435778156119E-4</v>
      </c>
      <c r="I704" s="70">
        <v>4</v>
      </c>
      <c r="J704" s="59">
        <f>IFERROR(I704/E701,"-")</f>
        <v>1.6949152542372881E-2</v>
      </c>
      <c r="K704" s="167">
        <f t="shared" si="68"/>
        <v>22084.5</v>
      </c>
      <c r="M704" s="467"/>
      <c r="N704" s="468"/>
      <c r="O704" s="469"/>
      <c r="P704" s="469"/>
      <c r="Q704" s="372" t="s">
        <v>99</v>
      </c>
      <c r="R704" s="235">
        <v>125497</v>
      </c>
      <c r="S704" s="259">
        <v>7.1065232137723297E-4</v>
      </c>
      <c r="T704" s="235">
        <v>13</v>
      </c>
      <c r="U704" s="259">
        <v>6.8783068783068779E-2</v>
      </c>
      <c r="V704" s="235">
        <v>9653.6153846153848</v>
      </c>
    </row>
    <row r="705" spans="2:22" s="9" customFormat="1" ht="13.15" customHeight="1">
      <c r="B705" s="470"/>
      <c r="C705" s="480"/>
      <c r="D705" s="439"/>
      <c r="E705" s="437"/>
      <c r="F705" s="44" t="s">
        <v>100</v>
      </c>
      <c r="G705" s="70">
        <v>7457999</v>
      </c>
      <c r="H705" s="59">
        <f>IFERROR(G705/D701,"-")</f>
        <v>2.9509688817955189E-2</v>
      </c>
      <c r="I705" s="70">
        <v>88</v>
      </c>
      <c r="J705" s="59">
        <f>IFERROR(I705/E701,"-")</f>
        <v>0.3728813559322034</v>
      </c>
      <c r="K705" s="167">
        <f t="shared" si="68"/>
        <v>84749.988636363632</v>
      </c>
      <c r="M705" s="467"/>
      <c r="N705" s="468"/>
      <c r="O705" s="469"/>
      <c r="P705" s="469"/>
      <c r="Q705" s="372" t="s">
        <v>100</v>
      </c>
      <c r="R705" s="235">
        <v>5050718</v>
      </c>
      <c r="S705" s="259">
        <v>2.8600719310595275E-2</v>
      </c>
      <c r="T705" s="235">
        <v>72</v>
      </c>
      <c r="U705" s="259">
        <v>0.38095238095238093</v>
      </c>
      <c r="V705" s="235">
        <v>70148.861111111109</v>
      </c>
    </row>
    <row r="706" spans="2:22" s="9" customFormat="1" ht="13.15" customHeight="1">
      <c r="B706" s="470"/>
      <c r="C706" s="480"/>
      <c r="D706" s="439"/>
      <c r="E706" s="437"/>
      <c r="F706" s="44" t="s">
        <v>101</v>
      </c>
      <c r="G706" s="70">
        <v>5927374</v>
      </c>
      <c r="H706" s="59">
        <f>IFERROR(G706/D701,"-")</f>
        <v>2.3453336779428142E-2</v>
      </c>
      <c r="I706" s="70">
        <v>79</v>
      </c>
      <c r="J706" s="59">
        <f>IFERROR(I706/E701,"-")</f>
        <v>0.3347457627118644</v>
      </c>
      <c r="K706" s="167">
        <f t="shared" si="68"/>
        <v>75030.0506329114</v>
      </c>
      <c r="M706" s="467"/>
      <c r="N706" s="468"/>
      <c r="O706" s="469"/>
      <c r="P706" s="469"/>
      <c r="Q706" s="372" t="s">
        <v>101</v>
      </c>
      <c r="R706" s="235">
        <v>4744881</v>
      </c>
      <c r="S706" s="259">
        <v>2.686885501094629E-2</v>
      </c>
      <c r="T706" s="235">
        <v>71</v>
      </c>
      <c r="U706" s="259">
        <v>0.37566137566137564</v>
      </c>
      <c r="V706" s="235">
        <v>66829.309859154935</v>
      </c>
    </row>
    <row r="707" spans="2:22" s="9" customFormat="1" ht="13.15" customHeight="1">
      <c r="B707" s="470"/>
      <c r="C707" s="480"/>
      <c r="D707" s="439"/>
      <c r="E707" s="437"/>
      <c r="F707" s="44" t="s">
        <v>102</v>
      </c>
      <c r="G707" s="70">
        <v>11561758</v>
      </c>
      <c r="H707" s="59">
        <f>IFERROR(G707/D701,"-")</f>
        <v>4.5747375504944954E-2</v>
      </c>
      <c r="I707" s="70">
        <v>38</v>
      </c>
      <c r="J707" s="59">
        <f>IFERROR(I707/E701,"-")</f>
        <v>0.16101694915254236</v>
      </c>
      <c r="K707" s="167">
        <f t="shared" si="68"/>
        <v>304256.78947368421</v>
      </c>
      <c r="M707" s="467"/>
      <c r="N707" s="468"/>
      <c r="O707" s="469"/>
      <c r="P707" s="469"/>
      <c r="Q707" s="372" t="s">
        <v>102</v>
      </c>
      <c r="R707" s="235">
        <v>5699466</v>
      </c>
      <c r="S707" s="259">
        <v>3.2274386985430829E-2</v>
      </c>
      <c r="T707" s="235">
        <v>38</v>
      </c>
      <c r="U707" s="259">
        <v>0.20105820105820105</v>
      </c>
      <c r="V707" s="235">
        <v>149985.94736842104</v>
      </c>
    </row>
    <row r="708" spans="2:22" s="9" customFormat="1" ht="13.15" customHeight="1">
      <c r="B708" s="470"/>
      <c r="C708" s="480"/>
      <c r="D708" s="439"/>
      <c r="E708" s="437"/>
      <c r="F708" s="44" t="s">
        <v>112</v>
      </c>
      <c r="G708" s="70">
        <v>0</v>
      </c>
      <c r="H708" s="59">
        <f>IFERROR(G708/D701,"-")</f>
        <v>0</v>
      </c>
      <c r="I708" s="70">
        <v>0</v>
      </c>
      <c r="J708" s="59">
        <f>IFERROR(I708/E701,"-")</f>
        <v>0</v>
      </c>
      <c r="K708" s="167" t="str">
        <f t="shared" si="68"/>
        <v>-</v>
      </c>
      <c r="M708" s="467"/>
      <c r="N708" s="468"/>
      <c r="O708" s="469"/>
      <c r="P708" s="469"/>
      <c r="Q708" s="372" t="s">
        <v>112</v>
      </c>
      <c r="R708" s="235">
        <v>0</v>
      </c>
      <c r="S708" s="259">
        <v>0</v>
      </c>
      <c r="T708" s="235">
        <v>0</v>
      </c>
      <c r="U708" s="259">
        <v>0</v>
      </c>
      <c r="V708" s="235" t="s">
        <v>418</v>
      </c>
    </row>
    <row r="709" spans="2:22" s="9" customFormat="1" ht="13.15" customHeight="1">
      <c r="B709" s="470"/>
      <c r="C709" s="480"/>
      <c r="D709" s="439"/>
      <c r="E709" s="437"/>
      <c r="F709" s="44" t="s">
        <v>103</v>
      </c>
      <c r="G709" s="70">
        <v>109730</v>
      </c>
      <c r="H709" s="59">
        <f>IFERROR(G709/D701,"-")</f>
        <v>4.3417787452025976E-4</v>
      </c>
      <c r="I709" s="70">
        <v>3</v>
      </c>
      <c r="J709" s="59">
        <f>IFERROR(I709/E701,"-")</f>
        <v>1.2711864406779662E-2</v>
      </c>
      <c r="K709" s="167">
        <f t="shared" ref="K709:K772" si="69">IFERROR(G709/I709,"-")</f>
        <v>36576.666666666664</v>
      </c>
      <c r="M709" s="467"/>
      <c r="N709" s="468"/>
      <c r="O709" s="469"/>
      <c r="P709" s="469"/>
      <c r="Q709" s="372" t="s">
        <v>103</v>
      </c>
      <c r="R709" s="235">
        <v>76451</v>
      </c>
      <c r="S709" s="259">
        <v>4.3291935760704107E-4</v>
      </c>
      <c r="T709" s="235">
        <v>1</v>
      </c>
      <c r="U709" s="259">
        <v>5.2910052910052907E-3</v>
      </c>
      <c r="V709" s="235">
        <v>76451</v>
      </c>
    </row>
    <row r="710" spans="2:22" s="9" customFormat="1" ht="13.15" customHeight="1">
      <c r="B710" s="470"/>
      <c r="C710" s="480"/>
      <c r="D710" s="439"/>
      <c r="E710" s="437"/>
      <c r="F710" s="44" t="s">
        <v>104</v>
      </c>
      <c r="G710" s="70">
        <v>352824</v>
      </c>
      <c r="H710" s="59">
        <f>IFERROR(G710/D701,"-")</f>
        <v>1.3960482493368825E-3</v>
      </c>
      <c r="I710" s="70">
        <v>16</v>
      </c>
      <c r="J710" s="59">
        <f>IFERROR(I710/E701,"-")</f>
        <v>6.7796610169491525E-2</v>
      </c>
      <c r="K710" s="167">
        <f t="shared" si="69"/>
        <v>22051.5</v>
      </c>
      <c r="M710" s="467"/>
      <c r="N710" s="468"/>
      <c r="O710" s="469"/>
      <c r="P710" s="469"/>
      <c r="Q710" s="372" t="s">
        <v>104</v>
      </c>
      <c r="R710" s="235">
        <v>116460</v>
      </c>
      <c r="S710" s="259">
        <v>6.5947846839042011E-4</v>
      </c>
      <c r="T710" s="235">
        <v>8</v>
      </c>
      <c r="U710" s="259">
        <v>4.2328042328042326E-2</v>
      </c>
      <c r="V710" s="235">
        <v>14557.5</v>
      </c>
    </row>
    <row r="711" spans="2:22" s="9" customFormat="1" ht="13.15" customHeight="1">
      <c r="B711" s="470"/>
      <c r="C711" s="480"/>
      <c r="D711" s="439"/>
      <c r="E711" s="437"/>
      <c r="F711" s="44" t="s">
        <v>105</v>
      </c>
      <c r="G711" s="70">
        <v>291281</v>
      </c>
      <c r="H711" s="59">
        <f>IFERROR(G711/D701,"-")</f>
        <v>1.1525359105817533E-3</v>
      </c>
      <c r="I711" s="70">
        <v>9</v>
      </c>
      <c r="J711" s="59">
        <f>IFERROR(I711/E701,"-")</f>
        <v>3.8135593220338986E-2</v>
      </c>
      <c r="K711" s="167">
        <f t="shared" si="69"/>
        <v>32364.555555555555</v>
      </c>
      <c r="M711" s="467"/>
      <c r="N711" s="468"/>
      <c r="O711" s="469"/>
      <c r="P711" s="469"/>
      <c r="Q711" s="372" t="s">
        <v>105</v>
      </c>
      <c r="R711" s="235">
        <v>196705</v>
      </c>
      <c r="S711" s="259">
        <v>1.1138821236882843E-3</v>
      </c>
      <c r="T711" s="235">
        <v>5</v>
      </c>
      <c r="U711" s="259">
        <v>2.6455026455026454E-2</v>
      </c>
      <c r="V711" s="235">
        <v>39341</v>
      </c>
    </row>
    <row r="712" spans="2:22" s="9" customFormat="1" ht="13.15" customHeight="1">
      <c r="B712" s="470"/>
      <c r="C712" s="480"/>
      <c r="D712" s="439"/>
      <c r="E712" s="437"/>
      <c r="F712" s="44" t="s">
        <v>106</v>
      </c>
      <c r="G712" s="70">
        <v>9767</v>
      </c>
      <c r="H712" s="59">
        <f>IFERROR(G712/D701,"-")</f>
        <v>3.8645906319505854E-5</v>
      </c>
      <c r="I712" s="70">
        <v>5</v>
      </c>
      <c r="J712" s="59">
        <f>IFERROR(I712/E701,"-")</f>
        <v>2.1186440677966101E-2</v>
      </c>
      <c r="K712" s="167">
        <f t="shared" si="69"/>
        <v>1953.4</v>
      </c>
      <c r="M712" s="467"/>
      <c r="N712" s="468"/>
      <c r="O712" s="469"/>
      <c r="P712" s="469"/>
      <c r="Q712" s="372" t="s">
        <v>106</v>
      </c>
      <c r="R712" s="235">
        <v>3873181</v>
      </c>
      <c r="S712" s="259">
        <v>2.1932676229425345E-2</v>
      </c>
      <c r="T712" s="235">
        <v>8</v>
      </c>
      <c r="U712" s="259">
        <v>4.2328042328042326E-2</v>
      </c>
      <c r="V712" s="235">
        <v>484147.625</v>
      </c>
    </row>
    <row r="713" spans="2:22" s="9" customFormat="1" ht="13.15" customHeight="1">
      <c r="B713" s="470"/>
      <c r="C713" s="480"/>
      <c r="D713" s="439"/>
      <c r="E713" s="437"/>
      <c r="F713" s="44" t="s">
        <v>107</v>
      </c>
      <c r="G713" s="70">
        <v>1113544</v>
      </c>
      <c r="H713" s="59">
        <f>IFERROR(G713/D701,"-")</f>
        <v>4.4060527394950161E-3</v>
      </c>
      <c r="I713" s="70">
        <v>44</v>
      </c>
      <c r="J713" s="59">
        <f>IFERROR(I713/E701,"-")</f>
        <v>0.1864406779661017</v>
      </c>
      <c r="K713" s="167">
        <f t="shared" si="69"/>
        <v>25307.81818181818</v>
      </c>
      <c r="M713" s="467"/>
      <c r="N713" s="468"/>
      <c r="O713" s="469"/>
      <c r="P713" s="469"/>
      <c r="Q713" s="372" t="s">
        <v>107</v>
      </c>
      <c r="R713" s="235">
        <v>2343768</v>
      </c>
      <c r="S713" s="259">
        <v>1.3272063634745647E-2</v>
      </c>
      <c r="T713" s="235">
        <v>35</v>
      </c>
      <c r="U713" s="259">
        <v>0.18518518518518517</v>
      </c>
      <c r="V713" s="235">
        <v>66964.800000000003</v>
      </c>
    </row>
    <row r="714" spans="2:22" s="9" customFormat="1" ht="13.15" customHeight="1">
      <c r="B714" s="470"/>
      <c r="C714" s="480"/>
      <c r="D714" s="439"/>
      <c r="E714" s="437"/>
      <c r="F714" s="44" t="s">
        <v>108</v>
      </c>
      <c r="G714" s="70">
        <v>5610160</v>
      </c>
      <c r="H714" s="59">
        <f>IFERROR(G714/D701,"-")</f>
        <v>2.2198189597362441E-2</v>
      </c>
      <c r="I714" s="70">
        <v>41</v>
      </c>
      <c r="J714" s="59">
        <f>IFERROR(I714/E701,"-")</f>
        <v>0.17372881355932204</v>
      </c>
      <c r="K714" s="167">
        <f t="shared" si="69"/>
        <v>136833.17073170733</v>
      </c>
      <c r="M714" s="467"/>
      <c r="N714" s="468"/>
      <c r="O714" s="469"/>
      <c r="P714" s="469"/>
      <c r="Q714" s="372" t="s">
        <v>108</v>
      </c>
      <c r="R714" s="235">
        <v>1698766</v>
      </c>
      <c r="S714" s="259">
        <v>9.6196084478251797E-3</v>
      </c>
      <c r="T714" s="235">
        <v>26</v>
      </c>
      <c r="U714" s="259">
        <v>0.13756613756613756</v>
      </c>
      <c r="V714" s="235">
        <v>65337.153846153844</v>
      </c>
    </row>
    <row r="715" spans="2:22" s="9" customFormat="1" ht="13.15" customHeight="1">
      <c r="B715" s="470"/>
      <c r="C715" s="480"/>
      <c r="D715" s="439"/>
      <c r="E715" s="437"/>
      <c r="F715" s="44" t="s">
        <v>109</v>
      </c>
      <c r="G715" s="70">
        <v>443860</v>
      </c>
      <c r="H715" s="59">
        <f>IFERROR(G715/D701,"-")</f>
        <v>1.7562580095193884E-3</v>
      </c>
      <c r="I715" s="70">
        <v>16</v>
      </c>
      <c r="J715" s="59">
        <f>IFERROR(I715/E701,"-")</f>
        <v>6.7796610169491525E-2</v>
      </c>
      <c r="K715" s="167">
        <f t="shared" si="69"/>
        <v>27741.25</v>
      </c>
      <c r="M715" s="467"/>
      <c r="N715" s="468"/>
      <c r="O715" s="469"/>
      <c r="P715" s="469"/>
      <c r="Q715" s="372" t="s">
        <v>109</v>
      </c>
      <c r="R715" s="235">
        <v>329321</v>
      </c>
      <c r="S715" s="259">
        <v>1.864847232430032E-3</v>
      </c>
      <c r="T715" s="235">
        <v>16</v>
      </c>
      <c r="U715" s="259">
        <v>8.4656084656084651E-2</v>
      </c>
      <c r="V715" s="235">
        <v>20582.5625</v>
      </c>
    </row>
    <row r="716" spans="2:22" s="9" customFormat="1" ht="13.15" customHeight="1">
      <c r="B716" s="470"/>
      <c r="C716" s="480"/>
      <c r="D716" s="439"/>
      <c r="E716" s="437"/>
      <c r="F716" s="45" t="s">
        <v>110</v>
      </c>
      <c r="G716" s="71">
        <v>431268</v>
      </c>
      <c r="H716" s="60">
        <f>IFERROR(G716/D701,"-")</f>
        <v>1.7064341892700573E-3</v>
      </c>
      <c r="I716" s="71">
        <v>24</v>
      </c>
      <c r="J716" s="60">
        <f>IFERROR(I716/E701,"-")</f>
        <v>0.10169491525423729</v>
      </c>
      <c r="K716" s="168">
        <f t="shared" si="69"/>
        <v>17969.5</v>
      </c>
      <c r="M716" s="467"/>
      <c r="N716" s="468"/>
      <c r="O716" s="469"/>
      <c r="P716" s="469"/>
      <c r="Q716" s="372" t="s">
        <v>110</v>
      </c>
      <c r="R716" s="235">
        <v>214277</v>
      </c>
      <c r="S716" s="259">
        <v>1.2133871524239572E-3</v>
      </c>
      <c r="T716" s="235">
        <v>23</v>
      </c>
      <c r="U716" s="259">
        <v>0.12169312169312169</v>
      </c>
      <c r="V716" s="235">
        <v>9316.391304347826</v>
      </c>
    </row>
    <row r="717" spans="2:22" s="9" customFormat="1" ht="13.15" customHeight="1">
      <c r="B717" s="431"/>
      <c r="C717" s="481"/>
      <c r="D717" s="440"/>
      <c r="E717" s="438"/>
      <c r="F717" s="46" t="s">
        <v>64</v>
      </c>
      <c r="G717" s="67">
        <f>SUM(G701:G716)</f>
        <v>61589565</v>
      </c>
      <c r="H717" s="60">
        <f>IFERROR(G717/D701,"-")</f>
        <v>0.24369658638774613</v>
      </c>
      <c r="I717" s="71">
        <v>208</v>
      </c>
      <c r="J717" s="60">
        <f>IFERROR(I717/E701,"-")</f>
        <v>0.88135593220338981</v>
      </c>
      <c r="K717" s="168">
        <f t="shared" si="69"/>
        <v>296103.67788461538</v>
      </c>
      <c r="M717" s="467"/>
      <c r="N717" s="468"/>
      <c r="O717" s="469"/>
      <c r="P717" s="469"/>
      <c r="Q717" s="46" t="s">
        <v>64</v>
      </c>
      <c r="R717" s="235">
        <v>39664498</v>
      </c>
      <c r="S717" s="259">
        <v>0.22460829804666735</v>
      </c>
      <c r="T717" s="235">
        <v>163</v>
      </c>
      <c r="U717" s="259">
        <v>0.86243386243386244</v>
      </c>
      <c r="V717" s="235">
        <v>243340.47852760737</v>
      </c>
    </row>
    <row r="718" spans="2:22" s="9" customFormat="1" ht="13.15" customHeight="1">
      <c r="B718" s="430">
        <v>43</v>
      </c>
      <c r="C718" s="479" t="s">
        <v>7</v>
      </c>
      <c r="D718" s="436">
        <v>807593770</v>
      </c>
      <c r="E718" s="436">
        <v>684</v>
      </c>
      <c r="F718" s="42" t="s">
        <v>96</v>
      </c>
      <c r="G718" s="69">
        <v>57077273</v>
      </c>
      <c r="H718" s="58">
        <f>IFERROR(G718/D718,"-")</f>
        <v>7.0675722275569314E-2</v>
      </c>
      <c r="I718" s="69">
        <v>179</v>
      </c>
      <c r="J718" s="58">
        <f>IFERROR(I718/E718,"-")</f>
        <v>0.26169590643274854</v>
      </c>
      <c r="K718" s="166">
        <f t="shared" si="69"/>
        <v>318867.44692737429</v>
      </c>
      <c r="M718" s="467">
        <v>43</v>
      </c>
      <c r="N718" s="468" t="s">
        <v>7</v>
      </c>
      <c r="O718" s="469">
        <v>822542130</v>
      </c>
      <c r="P718" s="469">
        <v>682</v>
      </c>
      <c r="Q718" s="372" t="s">
        <v>96</v>
      </c>
      <c r="R718" s="235">
        <v>48171057</v>
      </c>
      <c r="S718" s="259">
        <v>5.8563634910712717E-2</v>
      </c>
      <c r="T718" s="235">
        <v>203</v>
      </c>
      <c r="U718" s="259">
        <v>0.29765395894428154</v>
      </c>
      <c r="V718" s="235">
        <v>237295.84729064041</v>
      </c>
    </row>
    <row r="719" spans="2:22" s="9" customFormat="1" ht="13.15" customHeight="1">
      <c r="B719" s="470"/>
      <c r="C719" s="480"/>
      <c r="D719" s="439"/>
      <c r="E719" s="437"/>
      <c r="F719" s="43" t="s">
        <v>97</v>
      </c>
      <c r="G719" s="70">
        <v>6884514</v>
      </c>
      <c r="H719" s="59">
        <f>IFERROR(G719/D718,"-")</f>
        <v>8.5247240082102164E-3</v>
      </c>
      <c r="I719" s="70">
        <v>209</v>
      </c>
      <c r="J719" s="59">
        <f>IFERROR(I719/E718,"-")</f>
        <v>0.30555555555555558</v>
      </c>
      <c r="K719" s="167">
        <f t="shared" si="69"/>
        <v>32940.258373205739</v>
      </c>
      <c r="M719" s="467"/>
      <c r="N719" s="468"/>
      <c r="O719" s="469"/>
      <c r="P719" s="469"/>
      <c r="Q719" s="372" t="s">
        <v>97</v>
      </c>
      <c r="R719" s="235">
        <v>21553640</v>
      </c>
      <c r="S719" s="259">
        <v>2.6203691232204725E-2</v>
      </c>
      <c r="T719" s="235">
        <v>204</v>
      </c>
      <c r="U719" s="259">
        <v>0.29912023460410558</v>
      </c>
      <c r="V719" s="235">
        <v>105655.09803921569</v>
      </c>
    </row>
    <row r="720" spans="2:22" s="9" customFormat="1" ht="13.15" customHeight="1">
      <c r="B720" s="470"/>
      <c r="C720" s="480"/>
      <c r="D720" s="439"/>
      <c r="E720" s="437"/>
      <c r="F720" s="44" t="s">
        <v>98</v>
      </c>
      <c r="G720" s="70">
        <v>11634356</v>
      </c>
      <c r="H720" s="59">
        <f>IFERROR(G720/D718,"-")</f>
        <v>1.4406198304377707E-2</v>
      </c>
      <c r="I720" s="70">
        <v>204</v>
      </c>
      <c r="J720" s="59">
        <f>IFERROR(I720/E718,"-")</f>
        <v>0.2982456140350877</v>
      </c>
      <c r="K720" s="167">
        <f t="shared" si="69"/>
        <v>57031.156862745098</v>
      </c>
      <c r="M720" s="467"/>
      <c r="N720" s="468"/>
      <c r="O720" s="469"/>
      <c r="P720" s="469"/>
      <c r="Q720" s="372" t="s">
        <v>98</v>
      </c>
      <c r="R720" s="235">
        <v>5362685</v>
      </c>
      <c r="S720" s="259">
        <v>6.5196478142706196E-3</v>
      </c>
      <c r="T720" s="235">
        <v>191</v>
      </c>
      <c r="U720" s="259">
        <v>0.28005865102639294</v>
      </c>
      <c r="V720" s="235">
        <v>28076.884816753925</v>
      </c>
    </row>
    <row r="721" spans="2:22" s="9" customFormat="1" ht="13.15" customHeight="1">
      <c r="B721" s="470"/>
      <c r="C721" s="480"/>
      <c r="D721" s="439"/>
      <c r="E721" s="437"/>
      <c r="F721" s="44" t="s">
        <v>99</v>
      </c>
      <c r="G721" s="70">
        <v>2176174</v>
      </c>
      <c r="H721" s="59">
        <f>IFERROR(G721/D718,"-")</f>
        <v>2.6946394101083765E-3</v>
      </c>
      <c r="I721" s="70">
        <v>49</v>
      </c>
      <c r="J721" s="59">
        <f>IFERROR(I721/E718,"-")</f>
        <v>7.1637426900584791E-2</v>
      </c>
      <c r="K721" s="167">
        <f t="shared" si="69"/>
        <v>44411.714285714283</v>
      </c>
      <c r="M721" s="467"/>
      <c r="N721" s="468"/>
      <c r="O721" s="469"/>
      <c r="P721" s="469"/>
      <c r="Q721" s="372" t="s">
        <v>99</v>
      </c>
      <c r="R721" s="235">
        <v>376010</v>
      </c>
      <c r="S721" s="259">
        <v>4.5713160005554973E-4</v>
      </c>
      <c r="T721" s="235">
        <v>36</v>
      </c>
      <c r="U721" s="259">
        <v>5.2785923753665691E-2</v>
      </c>
      <c r="V721" s="235">
        <v>10444.722222222223</v>
      </c>
    </row>
    <row r="722" spans="2:22" s="9" customFormat="1" ht="13.15" customHeight="1">
      <c r="B722" s="470"/>
      <c r="C722" s="480"/>
      <c r="D722" s="439"/>
      <c r="E722" s="437"/>
      <c r="F722" s="44" t="s">
        <v>100</v>
      </c>
      <c r="G722" s="70">
        <v>24785718</v>
      </c>
      <c r="H722" s="59">
        <f>IFERROR(G722/D718,"-")</f>
        <v>3.0690823679831013E-2</v>
      </c>
      <c r="I722" s="70">
        <v>244</v>
      </c>
      <c r="J722" s="59">
        <f>IFERROR(I722/E718,"-")</f>
        <v>0.35672514619883039</v>
      </c>
      <c r="K722" s="167">
        <f t="shared" si="69"/>
        <v>101580.81147540984</v>
      </c>
      <c r="M722" s="467"/>
      <c r="N722" s="468"/>
      <c r="O722" s="469"/>
      <c r="P722" s="469"/>
      <c r="Q722" s="372" t="s">
        <v>100</v>
      </c>
      <c r="R722" s="235">
        <v>12113069</v>
      </c>
      <c r="S722" s="259">
        <v>1.4726381249310598E-2</v>
      </c>
      <c r="T722" s="235">
        <v>241</v>
      </c>
      <c r="U722" s="259">
        <v>0.35337243401759533</v>
      </c>
      <c r="V722" s="235">
        <v>50261.697095435688</v>
      </c>
    </row>
    <row r="723" spans="2:22" s="9" customFormat="1" ht="13.15" customHeight="1">
      <c r="B723" s="470"/>
      <c r="C723" s="480"/>
      <c r="D723" s="439"/>
      <c r="E723" s="437"/>
      <c r="F723" s="44" t="s">
        <v>101</v>
      </c>
      <c r="G723" s="70">
        <v>28408295</v>
      </c>
      <c r="H723" s="59">
        <f>IFERROR(G723/D718,"-")</f>
        <v>3.5176466257286758E-2</v>
      </c>
      <c r="I723" s="70">
        <v>266</v>
      </c>
      <c r="J723" s="59">
        <f>IFERROR(I723/E718,"-")</f>
        <v>0.3888888888888889</v>
      </c>
      <c r="K723" s="167">
        <f t="shared" si="69"/>
        <v>106798.1015037594</v>
      </c>
      <c r="M723" s="467"/>
      <c r="N723" s="468"/>
      <c r="O723" s="469"/>
      <c r="P723" s="469"/>
      <c r="Q723" s="372" t="s">
        <v>101</v>
      </c>
      <c r="R723" s="235">
        <v>23365451</v>
      </c>
      <c r="S723" s="259">
        <v>2.8406388132362289E-2</v>
      </c>
      <c r="T723" s="235">
        <v>260</v>
      </c>
      <c r="U723" s="259">
        <v>0.38123167155425219</v>
      </c>
      <c r="V723" s="235">
        <v>89867.119230769225</v>
      </c>
    </row>
    <row r="724" spans="2:22" s="9" customFormat="1" ht="13.15" customHeight="1">
      <c r="B724" s="470"/>
      <c r="C724" s="480"/>
      <c r="D724" s="439"/>
      <c r="E724" s="437"/>
      <c r="F724" s="44" t="s">
        <v>102</v>
      </c>
      <c r="G724" s="70">
        <v>74569533</v>
      </c>
      <c r="H724" s="59">
        <f>IFERROR(G724/D718,"-")</f>
        <v>9.2335448551070426E-2</v>
      </c>
      <c r="I724" s="70">
        <v>120</v>
      </c>
      <c r="J724" s="59">
        <f>IFERROR(I724/E718,"-")</f>
        <v>0.17543859649122806</v>
      </c>
      <c r="K724" s="167">
        <f t="shared" si="69"/>
        <v>621412.77500000002</v>
      </c>
      <c r="M724" s="467"/>
      <c r="N724" s="468"/>
      <c r="O724" s="469"/>
      <c r="P724" s="469"/>
      <c r="Q724" s="372" t="s">
        <v>102</v>
      </c>
      <c r="R724" s="235">
        <v>58043711</v>
      </c>
      <c r="S724" s="259">
        <v>7.056624686203003E-2</v>
      </c>
      <c r="T724" s="235">
        <v>128</v>
      </c>
      <c r="U724" s="259">
        <v>0.18768328445747801</v>
      </c>
      <c r="V724" s="235">
        <v>453466.4921875</v>
      </c>
    </row>
    <row r="725" spans="2:22" s="9" customFormat="1" ht="13.15" customHeight="1">
      <c r="B725" s="470"/>
      <c r="C725" s="480"/>
      <c r="D725" s="439"/>
      <c r="E725" s="437"/>
      <c r="F725" s="44" t="s">
        <v>112</v>
      </c>
      <c r="G725" s="70">
        <v>0</v>
      </c>
      <c r="H725" s="59">
        <f>IFERROR(G725/D718,"-")</f>
        <v>0</v>
      </c>
      <c r="I725" s="70">
        <v>0</v>
      </c>
      <c r="J725" s="59">
        <f>IFERROR(I725/E718,"-")</f>
        <v>0</v>
      </c>
      <c r="K725" s="167" t="str">
        <f t="shared" si="69"/>
        <v>-</v>
      </c>
      <c r="M725" s="467"/>
      <c r="N725" s="468"/>
      <c r="O725" s="469"/>
      <c r="P725" s="469"/>
      <c r="Q725" s="372" t="s">
        <v>112</v>
      </c>
      <c r="R725" s="235">
        <v>2152</v>
      </c>
      <c r="S725" s="259">
        <v>2.61627936310083E-6</v>
      </c>
      <c r="T725" s="235">
        <v>2</v>
      </c>
      <c r="U725" s="259">
        <v>2.9325513196480938E-3</v>
      </c>
      <c r="V725" s="235">
        <v>1076</v>
      </c>
    </row>
    <row r="726" spans="2:22" s="9" customFormat="1" ht="13.15" customHeight="1">
      <c r="B726" s="470"/>
      <c r="C726" s="480"/>
      <c r="D726" s="439"/>
      <c r="E726" s="437"/>
      <c r="F726" s="44" t="s">
        <v>103</v>
      </c>
      <c r="G726" s="70">
        <v>347826</v>
      </c>
      <c r="H726" s="59">
        <f>IFERROR(G726/D718,"-")</f>
        <v>4.3069425857507543E-4</v>
      </c>
      <c r="I726" s="70">
        <v>15</v>
      </c>
      <c r="J726" s="59">
        <f>IFERROR(I726/E718,"-")</f>
        <v>2.1929824561403508E-2</v>
      </c>
      <c r="K726" s="167">
        <f t="shared" si="69"/>
        <v>23188.400000000001</v>
      </c>
      <c r="M726" s="467"/>
      <c r="N726" s="468"/>
      <c r="O726" s="469"/>
      <c r="P726" s="469"/>
      <c r="Q726" s="372" t="s">
        <v>103</v>
      </c>
      <c r="R726" s="235">
        <v>611798</v>
      </c>
      <c r="S726" s="259">
        <v>7.4378925733566983E-4</v>
      </c>
      <c r="T726" s="235">
        <v>16</v>
      </c>
      <c r="U726" s="259">
        <v>2.3460410557184751E-2</v>
      </c>
      <c r="V726" s="235">
        <v>38237.375</v>
      </c>
    </row>
    <row r="727" spans="2:22" s="9" customFormat="1" ht="13.15" customHeight="1">
      <c r="B727" s="470"/>
      <c r="C727" s="480"/>
      <c r="D727" s="439"/>
      <c r="E727" s="437"/>
      <c r="F727" s="44" t="s">
        <v>104</v>
      </c>
      <c r="G727" s="70">
        <v>703527</v>
      </c>
      <c r="H727" s="59">
        <f>IFERROR(G727/D718,"-")</f>
        <v>8.7113970678599957E-4</v>
      </c>
      <c r="I727" s="70">
        <v>40</v>
      </c>
      <c r="J727" s="59">
        <f>IFERROR(I727/E718,"-")</f>
        <v>5.8479532163742687E-2</v>
      </c>
      <c r="K727" s="167">
        <f t="shared" si="69"/>
        <v>17588.174999999999</v>
      </c>
      <c r="M727" s="467"/>
      <c r="N727" s="468"/>
      <c r="O727" s="469"/>
      <c r="P727" s="469"/>
      <c r="Q727" s="372" t="s">
        <v>104</v>
      </c>
      <c r="R727" s="235">
        <v>1446688</v>
      </c>
      <c r="S727" s="259">
        <v>1.7588010963037236E-3</v>
      </c>
      <c r="T727" s="235">
        <v>39</v>
      </c>
      <c r="U727" s="259">
        <v>5.7184750733137828E-2</v>
      </c>
      <c r="V727" s="235">
        <v>37094.564102564102</v>
      </c>
    </row>
    <row r="728" spans="2:22" s="9" customFormat="1" ht="13.15" customHeight="1">
      <c r="B728" s="470"/>
      <c r="C728" s="480"/>
      <c r="D728" s="439"/>
      <c r="E728" s="437"/>
      <c r="F728" s="44" t="s">
        <v>105</v>
      </c>
      <c r="G728" s="70">
        <v>662176</v>
      </c>
      <c r="H728" s="59">
        <f>IFERROR(G728/D718,"-")</f>
        <v>8.1993698391209725E-4</v>
      </c>
      <c r="I728" s="70">
        <v>21</v>
      </c>
      <c r="J728" s="59">
        <f>IFERROR(I728/E718,"-")</f>
        <v>3.0701754385964911E-2</v>
      </c>
      <c r="K728" s="167">
        <f t="shared" si="69"/>
        <v>31532.190476190477</v>
      </c>
      <c r="M728" s="467"/>
      <c r="N728" s="468"/>
      <c r="O728" s="469"/>
      <c r="P728" s="469"/>
      <c r="Q728" s="372" t="s">
        <v>105</v>
      </c>
      <c r="R728" s="235">
        <v>945261</v>
      </c>
      <c r="S728" s="259">
        <v>1.1491946315260473E-3</v>
      </c>
      <c r="T728" s="235">
        <v>20</v>
      </c>
      <c r="U728" s="259">
        <v>2.932551319648094E-2</v>
      </c>
      <c r="V728" s="235">
        <v>47263.05</v>
      </c>
    </row>
    <row r="729" spans="2:22" s="9" customFormat="1" ht="13.15" customHeight="1">
      <c r="B729" s="470"/>
      <c r="C729" s="480"/>
      <c r="D729" s="439"/>
      <c r="E729" s="437"/>
      <c r="F729" s="44" t="s">
        <v>106</v>
      </c>
      <c r="G729" s="70">
        <v>4010763</v>
      </c>
      <c r="H729" s="59">
        <f>IFERROR(G729/D718,"-")</f>
        <v>4.966312456818482E-3</v>
      </c>
      <c r="I729" s="70">
        <v>14</v>
      </c>
      <c r="J729" s="59">
        <f>IFERROR(I729/E718,"-")</f>
        <v>2.046783625730994E-2</v>
      </c>
      <c r="K729" s="167">
        <f t="shared" si="69"/>
        <v>286483.07142857142</v>
      </c>
      <c r="M729" s="467"/>
      <c r="N729" s="468"/>
      <c r="O729" s="469"/>
      <c r="P729" s="469"/>
      <c r="Q729" s="372" t="s">
        <v>106</v>
      </c>
      <c r="R729" s="235">
        <v>4689362</v>
      </c>
      <c r="S729" s="259">
        <v>5.7010599566492725E-3</v>
      </c>
      <c r="T729" s="235">
        <v>16</v>
      </c>
      <c r="U729" s="259">
        <v>2.3460410557184751E-2</v>
      </c>
      <c r="V729" s="235">
        <v>293085.125</v>
      </c>
    </row>
    <row r="730" spans="2:22" s="9" customFormat="1" ht="13.15" customHeight="1">
      <c r="B730" s="470"/>
      <c r="C730" s="480"/>
      <c r="D730" s="439"/>
      <c r="E730" s="437"/>
      <c r="F730" s="44" t="s">
        <v>107</v>
      </c>
      <c r="G730" s="70">
        <v>4420246</v>
      </c>
      <c r="H730" s="59">
        <f>IFERROR(G730/D718,"-")</f>
        <v>5.473353267695465E-3</v>
      </c>
      <c r="I730" s="70">
        <v>97</v>
      </c>
      <c r="J730" s="59">
        <f>IFERROR(I730/E718,"-")</f>
        <v>0.14181286549707603</v>
      </c>
      <c r="K730" s="167">
        <f t="shared" si="69"/>
        <v>45569.546391752578</v>
      </c>
      <c r="M730" s="467"/>
      <c r="N730" s="468"/>
      <c r="O730" s="469"/>
      <c r="P730" s="469"/>
      <c r="Q730" s="372" t="s">
        <v>107</v>
      </c>
      <c r="R730" s="235">
        <v>3948240</v>
      </c>
      <c r="S730" s="259">
        <v>4.8000459259150653E-3</v>
      </c>
      <c r="T730" s="235">
        <v>91</v>
      </c>
      <c r="U730" s="259">
        <v>0.13343108504398826</v>
      </c>
      <c r="V730" s="235">
        <v>43387.252747252751</v>
      </c>
    </row>
    <row r="731" spans="2:22" s="9" customFormat="1" ht="13.15" customHeight="1">
      <c r="B731" s="470"/>
      <c r="C731" s="480"/>
      <c r="D731" s="439"/>
      <c r="E731" s="437"/>
      <c r="F731" s="44" t="s">
        <v>108</v>
      </c>
      <c r="G731" s="70">
        <v>21463815</v>
      </c>
      <c r="H731" s="59">
        <f>IFERROR(G731/D718,"-")</f>
        <v>2.6577489571272945E-2</v>
      </c>
      <c r="I731" s="70">
        <v>98</v>
      </c>
      <c r="J731" s="59">
        <f>IFERROR(I731/E718,"-")</f>
        <v>0.14327485380116958</v>
      </c>
      <c r="K731" s="167">
        <f t="shared" si="69"/>
        <v>219018.52040816325</v>
      </c>
      <c r="M731" s="467"/>
      <c r="N731" s="468"/>
      <c r="O731" s="469"/>
      <c r="P731" s="469"/>
      <c r="Q731" s="372" t="s">
        <v>108</v>
      </c>
      <c r="R731" s="235">
        <v>9756529</v>
      </c>
      <c r="S731" s="259">
        <v>1.1861433772395341E-2</v>
      </c>
      <c r="T731" s="235">
        <v>96</v>
      </c>
      <c r="U731" s="259">
        <v>0.14076246334310852</v>
      </c>
      <c r="V731" s="235">
        <v>101630.51041666667</v>
      </c>
    </row>
    <row r="732" spans="2:22" s="9" customFormat="1" ht="13.15" customHeight="1">
      <c r="B732" s="470"/>
      <c r="C732" s="480"/>
      <c r="D732" s="439"/>
      <c r="E732" s="437"/>
      <c r="F732" s="44" t="s">
        <v>109</v>
      </c>
      <c r="G732" s="70">
        <v>2046311</v>
      </c>
      <c r="H732" s="59">
        <f>IFERROR(G732/D718,"-")</f>
        <v>2.5338370304664438E-3</v>
      </c>
      <c r="I732" s="70">
        <v>53</v>
      </c>
      <c r="J732" s="59">
        <f>IFERROR(I732/E718,"-")</f>
        <v>7.748538011695906E-2</v>
      </c>
      <c r="K732" s="167">
        <f t="shared" si="69"/>
        <v>38609.641509433961</v>
      </c>
      <c r="M732" s="467"/>
      <c r="N732" s="468"/>
      <c r="O732" s="469"/>
      <c r="P732" s="469"/>
      <c r="Q732" s="372" t="s">
        <v>109</v>
      </c>
      <c r="R732" s="235">
        <v>1734812</v>
      </c>
      <c r="S732" s="259">
        <v>2.1090858896188089E-3</v>
      </c>
      <c r="T732" s="235">
        <v>65</v>
      </c>
      <c r="U732" s="259">
        <v>9.5307917888563048E-2</v>
      </c>
      <c r="V732" s="235">
        <v>26689.415384615386</v>
      </c>
    </row>
    <row r="733" spans="2:22" s="9" customFormat="1" ht="13.15" customHeight="1">
      <c r="B733" s="470"/>
      <c r="C733" s="480"/>
      <c r="D733" s="439"/>
      <c r="E733" s="437"/>
      <c r="F733" s="45" t="s">
        <v>110</v>
      </c>
      <c r="G733" s="71">
        <v>1483783</v>
      </c>
      <c r="H733" s="60">
        <f>IFERROR(G733/D718,"-")</f>
        <v>1.8372888141521943E-3</v>
      </c>
      <c r="I733" s="71">
        <v>83</v>
      </c>
      <c r="J733" s="60">
        <f>IFERROR(I733/E718,"-")</f>
        <v>0.12134502923976608</v>
      </c>
      <c r="K733" s="168">
        <f t="shared" si="69"/>
        <v>17876.903614457831</v>
      </c>
      <c r="M733" s="467"/>
      <c r="N733" s="468"/>
      <c r="O733" s="469"/>
      <c r="P733" s="469"/>
      <c r="Q733" s="372" t="s">
        <v>110</v>
      </c>
      <c r="R733" s="235">
        <v>690419</v>
      </c>
      <c r="S733" s="259">
        <v>8.3937220334233821E-4</v>
      </c>
      <c r="T733" s="235">
        <v>78</v>
      </c>
      <c r="U733" s="259">
        <v>0.11436950146627566</v>
      </c>
      <c r="V733" s="235">
        <v>8851.5256410256407</v>
      </c>
    </row>
    <row r="734" spans="2:22" s="9" customFormat="1" ht="13.15" customHeight="1">
      <c r="B734" s="431"/>
      <c r="C734" s="481"/>
      <c r="D734" s="440"/>
      <c r="E734" s="438"/>
      <c r="F734" s="46" t="s">
        <v>64</v>
      </c>
      <c r="G734" s="67">
        <f>SUM(G718:G733)</f>
        <v>240674310</v>
      </c>
      <c r="H734" s="60">
        <f>IFERROR(G734/D718,"-")</f>
        <v>0.29801407457613249</v>
      </c>
      <c r="I734" s="71">
        <v>576</v>
      </c>
      <c r="J734" s="60">
        <f>IFERROR(I734/E718,"-")</f>
        <v>0.84210526315789469</v>
      </c>
      <c r="K734" s="168">
        <f t="shared" si="69"/>
        <v>417837.34375</v>
      </c>
      <c r="M734" s="467"/>
      <c r="N734" s="468"/>
      <c r="O734" s="469"/>
      <c r="P734" s="469"/>
      <c r="Q734" s="46" t="s">
        <v>64</v>
      </c>
      <c r="R734" s="235">
        <v>192810884</v>
      </c>
      <c r="S734" s="259">
        <v>0.23440852081339592</v>
      </c>
      <c r="T734" s="235">
        <v>583</v>
      </c>
      <c r="U734" s="259">
        <v>0.85483870967741937</v>
      </c>
      <c r="V734" s="235">
        <v>330721.92795883364</v>
      </c>
    </row>
    <row r="735" spans="2:22" s="9" customFormat="1" ht="13.15" customHeight="1">
      <c r="B735" s="430">
        <v>44</v>
      </c>
      <c r="C735" s="479" t="s">
        <v>17</v>
      </c>
      <c r="D735" s="436">
        <v>577270700</v>
      </c>
      <c r="E735" s="436">
        <v>659</v>
      </c>
      <c r="F735" s="42" t="s">
        <v>96</v>
      </c>
      <c r="G735" s="69">
        <v>24645363</v>
      </c>
      <c r="H735" s="58">
        <f>IFERROR(G735/D735,"-")</f>
        <v>4.2692904732563076E-2</v>
      </c>
      <c r="I735" s="69">
        <v>132</v>
      </c>
      <c r="J735" s="58">
        <f>IFERROR(I735/E735,"-")</f>
        <v>0.20030349013657056</v>
      </c>
      <c r="K735" s="166">
        <f t="shared" si="69"/>
        <v>186707.29545454544</v>
      </c>
      <c r="M735" s="467">
        <v>44</v>
      </c>
      <c r="N735" s="468" t="s">
        <v>17</v>
      </c>
      <c r="O735" s="469">
        <v>417523390</v>
      </c>
      <c r="P735" s="469">
        <v>556</v>
      </c>
      <c r="Q735" s="372" t="s">
        <v>96</v>
      </c>
      <c r="R735" s="235">
        <v>10374296</v>
      </c>
      <c r="S735" s="259">
        <v>2.4847221134126161E-2</v>
      </c>
      <c r="T735" s="235">
        <v>104</v>
      </c>
      <c r="U735" s="259">
        <v>0.18705035971223022</v>
      </c>
      <c r="V735" s="235">
        <v>99752.846153846156</v>
      </c>
    </row>
    <row r="736" spans="2:22" s="9" customFormat="1" ht="13.15" customHeight="1">
      <c r="B736" s="470"/>
      <c r="C736" s="480"/>
      <c r="D736" s="439"/>
      <c r="E736" s="437"/>
      <c r="F736" s="43" t="s">
        <v>97</v>
      </c>
      <c r="G736" s="70">
        <v>15708579</v>
      </c>
      <c r="H736" s="59">
        <f>IFERROR(G736/D735,"-")</f>
        <v>2.7211807216267862E-2</v>
      </c>
      <c r="I736" s="70">
        <v>209</v>
      </c>
      <c r="J736" s="59">
        <f>IFERROR(I736/E735,"-")</f>
        <v>0.3171471927162367</v>
      </c>
      <c r="K736" s="167">
        <f t="shared" si="69"/>
        <v>75160.665071770331</v>
      </c>
      <c r="M736" s="467"/>
      <c r="N736" s="468"/>
      <c r="O736" s="469"/>
      <c r="P736" s="469"/>
      <c r="Q736" s="372" t="s">
        <v>97</v>
      </c>
      <c r="R736" s="235">
        <v>5174958</v>
      </c>
      <c r="S736" s="259">
        <v>1.2394414597946237E-2</v>
      </c>
      <c r="T736" s="235">
        <v>162</v>
      </c>
      <c r="U736" s="259">
        <v>0.29136690647482016</v>
      </c>
      <c r="V736" s="235">
        <v>31944.185185185186</v>
      </c>
    </row>
    <row r="737" spans="2:22" s="9" customFormat="1" ht="13.15" customHeight="1">
      <c r="B737" s="470"/>
      <c r="C737" s="480"/>
      <c r="D737" s="439"/>
      <c r="E737" s="437"/>
      <c r="F737" s="44" t="s">
        <v>98</v>
      </c>
      <c r="G737" s="70">
        <v>12573868</v>
      </c>
      <c r="H737" s="59">
        <f>IFERROR(G737/D735,"-")</f>
        <v>2.1781580114840403E-2</v>
      </c>
      <c r="I737" s="70">
        <v>206</v>
      </c>
      <c r="J737" s="59">
        <f>IFERROR(I737/E735,"-")</f>
        <v>0.31259484066767829</v>
      </c>
      <c r="K737" s="167">
        <f t="shared" si="69"/>
        <v>61038.194174757278</v>
      </c>
      <c r="M737" s="467"/>
      <c r="N737" s="468"/>
      <c r="O737" s="469"/>
      <c r="P737" s="469"/>
      <c r="Q737" s="372" t="s">
        <v>98</v>
      </c>
      <c r="R737" s="235">
        <v>5517244</v>
      </c>
      <c r="S737" s="259">
        <v>1.3214215376053542E-2</v>
      </c>
      <c r="T737" s="235">
        <v>157</v>
      </c>
      <c r="U737" s="259">
        <v>0.28237410071942448</v>
      </c>
      <c r="V737" s="235">
        <v>35141.681528662419</v>
      </c>
    </row>
    <row r="738" spans="2:22" s="9" customFormat="1" ht="13.15" customHeight="1">
      <c r="B738" s="470"/>
      <c r="C738" s="480"/>
      <c r="D738" s="439"/>
      <c r="E738" s="437"/>
      <c r="F738" s="44" t="s">
        <v>99</v>
      </c>
      <c r="G738" s="70">
        <v>595286</v>
      </c>
      <c r="H738" s="59">
        <f>IFERROR(G738/D735,"-")</f>
        <v>1.0312077158948134E-3</v>
      </c>
      <c r="I738" s="70">
        <v>30</v>
      </c>
      <c r="J738" s="59">
        <f>IFERROR(I738/E735,"-")</f>
        <v>4.5523520485584217E-2</v>
      </c>
      <c r="K738" s="167">
        <f t="shared" si="69"/>
        <v>19842.866666666665</v>
      </c>
      <c r="M738" s="467"/>
      <c r="N738" s="468"/>
      <c r="O738" s="469"/>
      <c r="P738" s="469"/>
      <c r="Q738" s="372" t="s">
        <v>99</v>
      </c>
      <c r="R738" s="235">
        <v>231734</v>
      </c>
      <c r="S738" s="259">
        <v>5.550204025695423E-4</v>
      </c>
      <c r="T738" s="235">
        <v>19</v>
      </c>
      <c r="U738" s="259">
        <v>3.41726618705036E-2</v>
      </c>
      <c r="V738" s="235">
        <v>12196.526315789473</v>
      </c>
    </row>
    <row r="739" spans="2:22" s="9" customFormat="1" ht="13.15" customHeight="1">
      <c r="B739" s="470"/>
      <c r="C739" s="480"/>
      <c r="D739" s="439"/>
      <c r="E739" s="437"/>
      <c r="F739" s="44" t="s">
        <v>100</v>
      </c>
      <c r="G739" s="70">
        <v>9239690</v>
      </c>
      <c r="H739" s="59">
        <f>IFERROR(G739/D735,"-")</f>
        <v>1.6005818414133958E-2</v>
      </c>
      <c r="I739" s="70">
        <v>217</v>
      </c>
      <c r="J739" s="59">
        <f>IFERROR(I739/E735,"-")</f>
        <v>0.3292867981790592</v>
      </c>
      <c r="K739" s="167">
        <f t="shared" si="69"/>
        <v>42579.216589861753</v>
      </c>
      <c r="M739" s="467"/>
      <c r="N739" s="468"/>
      <c r="O739" s="469"/>
      <c r="P739" s="469"/>
      <c r="Q739" s="372" t="s">
        <v>100</v>
      </c>
      <c r="R739" s="235">
        <v>6109875</v>
      </c>
      <c r="S739" s="259">
        <v>1.4633611304985812E-2</v>
      </c>
      <c r="T739" s="235">
        <v>191</v>
      </c>
      <c r="U739" s="259">
        <v>0.34352517985611508</v>
      </c>
      <c r="V739" s="235">
        <v>31988.874345549739</v>
      </c>
    </row>
    <row r="740" spans="2:22" s="9" customFormat="1" ht="13.15" customHeight="1">
      <c r="B740" s="470"/>
      <c r="C740" s="480"/>
      <c r="D740" s="439"/>
      <c r="E740" s="437"/>
      <c r="F740" s="44" t="s">
        <v>101</v>
      </c>
      <c r="G740" s="70">
        <v>16337189</v>
      </c>
      <c r="H740" s="59">
        <f>IFERROR(G740/D735,"-")</f>
        <v>2.8300741749061574E-2</v>
      </c>
      <c r="I740" s="70">
        <v>232</v>
      </c>
      <c r="J740" s="59">
        <f>IFERROR(I740/E735,"-")</f>
        <v>0.35204855842185129</v>
      </c>
      <c r="K740" s="167">
        <f t="shared" si="69"/>
        <v>70418.918103448275</v>
      </c>
      <c r="M740" s="467"/>
      <c r="N740" s="468"/>
      <c r="O740" s="469"/>
      <c r="P740" s="469"/>
      <c r="Q740" s="372" t="s">
        <v>101</v>
      </c>
      <c r="R740" s="235">
        <v>13005246</v>
      </c>
      <c r="S740" s="259">
        <v>3.1148544755780029E-2</v>
      </c>
      <c r="T740" s="235">
        <v>193</v>
      </c>
      <c r="U740" s="259">
        <v>0.34712230215827339</v>
      </c>
      <c r="V740" s="235">
        <v>67384.694300518138</v>
      </c>
    </row>
    <row r="741" spans="2:22" s="9" customFormat="1" ht="13.15" customHeight="1">
      <c r="B741" s="470"/>
      <c r="C741" s="480"/>
      <c r="D741" s="439"/>
      <c r="E741" s="437"/>
      <c r="F741" s="44" t="s">
        <v>102</v>
      </c>
      <c r="G741" s="70">
        <v>23445284</v>
      </c>
      <c r="H741" s="59">
        <f>IFERROR(G741/D735,"-")</f>
        <v>4.0614020424040227E-2</v>
      </c>
      <c r="I741" s="70">
        <v>102</v>
      </c>
      <c r="J741" s="59">
        <f>IFERROR(I741/E735,"-")</f>
        <v>0.15477996965098634</v>
      </c>
      <c r="K741" s="167">
        <f t="shared" si="69"/>
        <v>229855.72549019608</v>
      </c>
      <c r="M741" s="467"/>
      <c r="N741" s="468"/>
      <c r="O741" s="469"/>
      <c r="P741" s="469"/>
      <c r="Q741" s="372" t="s">
        <v>102</v>
      </c>
      <c r="R741" s="235">
        <v>12968571</v>
      </c>
      <c r="S741" s="259">
        <v>3.1060705365512576E-2</v>
      </c>
      <c r="T741" s="235">
        <v>71</v>
      </c>
      <c r="U741" s="259">
        <v>0.12769784172661872</v>
      </c>
      <c r="V741" s="235">
        <v>182655.92957746479</v>
      </c>
    </row>
    <row r="742" spans="2:22" s="9" customFormat="1" ht="13.15" customHeight="1">
      <c r="B742" s="470"/>
      <c r="C742" s="480"/>
      <c r="D742" s="439"/>
      <c r="E742" s="437"/>
      <c r="F742" s="44" t="s">
        <v>112</v>
      </c>
      <c r="G742" s="70">
        <v>6670</v>
      </c>
      <c r="H742" s="59">
        <f>IFERROR(G742/D735,"-")</f>
        <v>1.1554371285429869E-5</v>
      </c>
      <c r="I742" s="70">
        <v>1</v>
      </c>
      <c r="J742" s="59">
        <f>IFERROR(I742/E735,"-")</f>
        <v>1.5174506828528073E-3</v>
      </c>
      <c r="K742" s="167">
        <f t="shared" si="69"/>
        <v>6670</v>
      </c>
      <c r="M742" s="467"/>
      <c r="N742" s="468"/>
      <c r="O742" s="469"/>
      <c r="P742" s="469"/>
      <c r="Q742" s="372" t="s">
        <v>112</v>
      </c>
      <c r="R742" s="235">
        <v>0</v>
      </c>
      <c r="S742" s="259">
        <v>0</v>
      </c>
      <c r="T742" s="235">
        <v>0</v>
      </c>
      <c r="U742" s="259">
        <v>0</v>
      </c>
      <c r="V742" s="235" t="s">
        <v>418</v>
      </c>
    </row>
    <row r="743" spans="2:22" s="9" customFormat="1" ht="13.15" customHeight="1">
      <c r="B743" s="470"/>
      <c r="C743" s="480"/>
      <c r="D743" s="439"/>
      <c r="E743" s="437"/>
      <c r="F743" s="44" t="s">
        <v>103</v>
      </c>
      <c r="G743" s="70">
        <v>48430</v>
      </c>
      <c r="H743" s="59">
        <f>IFERROR(G743/D735,"-")</f>
        <v>8.3894782811599485E-5</v>
      </c>
      <c r="I743" s="70">
        <v>5</v>
      </c>
      <c r="J743" s="59">
        <f>IFERROR(I743/E735,"-")</f>
        <v>7.5872534142640367E-3</v>
      </c>
      <c r="K743" s="167">
        <f t="shared" si="69"/>
        <v>9686</v>
      </c>
      <c r="M743" s="467"/>
      <c r="N743" s="468"/>
      <c r="O743" s="469"/>
      <c r="P743" s="469"/>
      <c r="Q743" s="372" t="s">
        <v>103</v>
      </c>
      <c r="R743" s="235">
        <v>146218</v>
      </c>
      <c r="S743" s="259">
        <v>3.5020313472737422E-4</v>
      </c>
      <c r="T743" s="235">
        <v>5</v>
      </c>
      <c r="U743" s="259">
        <v>8.9928057553956831E-3</v>
      </c>
      <c r="V743" s="235">
        <v>29243.599999999999</v>
      </c>
    </row>
    <row r="744" spans="2:22" s="9" customFormat="1" ht="13.15" customHeight="1">
      <c r="B744" s="470"/>
      <c r="C744" s="480"/>
      <c r="D744" s="439"/>
      <c r="E744" s="437"/>
      <c r="F744" s="44" t="s">
        <v>104</v>
      </c>
      <c r="G744" s="70">
        <v>556252</v>
      </c>
      <c r="H744" s="59">
        <f>IFERROR(G744/D735,"-")</f>
        <v>9.6358952567660201E-4</v>
      </c>
      <c r="I744" s="70">
        <v>34</v>
      </c>
      <c r="J744" s="59">
        <f>IFERROR(I744/E735,"-")</f>
        <v>5.1593323216995446E-2</v>
      </c>
      <c r="K744" s="167">
        <f t="shared" si="69"/>
        <v>16360.35294117647</v>
      </c>
      <c r="M744" s="467"/>
      <c r="N744" s="468"/>
      <c r="O744" s="469"/>
      <c r="P744" s="469"/>
      <c r="Q744" s="372" t="s">
        <v>104</v>
      </c>
      <c r="R744" s="235">
        <v>182207</v>
      </c>
      <c r="S744" s="259">
        <v>4.3639950327094252E-4</v>
      </c>
      <c r="T744" s="235">
        <v>26</v>
      </c>
      <c r="U744" s="259">
        <v>4.6762589928057555E-2</v>
      </c>
      <c r="V744" s="235">
        <v>7007.9615384615381</v>
      </c>
    </row>
    <row r="745" spans="2:22" s="9" customFormat="1" ht="13.15" customHeight="1">
      <c r="B745" s="470"/>
      <c r="C745" s="480"/>
      <c r="D745" s="439"/>
      <c r="E745" s="437"/>
      <c r="F745" s="44" t="s">
        <v>105</v>
      </c>
      <c r="G745" s="70">
        <v>1140346</v>
      </c>
      <c r="H745" s="59">
        <f>IFERROR(G745/D735,"-")</f>
        <v>1.9754094569497463E-3</v>
      </c>
      <c r="I745" s="70">
        <v>8</v>
      </c>
      <c r="J745" s="59">
        <f>IFERROR(I745/E735,"-")</f>
        <v>1.2139605462822459E-2</v>
      </c>
      <c r="K745" s="167">
        <f t="shared" si="69"/>
        <v>142543.25</v>
      </c>
      <c r="M745" s="467"/>
      <c r="N745" s="468"/>
      <c r="O745" s="469"/>
      <c r="P745" s="469"/>
      <c r="Q745" s="372" t="s">
        <v>105</v>
      </c>
      <c r="R745" s="235">
        <v>166241</v>
      </c>
      <c r="S745" s="259">
        <v>3.9815972944653473E-4</v>
      </c>
      <c r="T745" s="235">
        <v>6</v>
      </c>
      <c r="U745" s="259">
        <v>1.0791366906474821E-2</v>
      </c>
      <c r="V745" s="235">
        <v>27706.833333333332</v>
      </c>
    </row>
    <row r="746" spans="2:22" s="9" customFormat="1" ht="13.15" customHeight="1">
      <c r="B746" s="470"/>
      <c r="C746" s="480"/>
      <c r="D746" s="439"/>
      <c r="E746" s="437"/>
      <c r="F746" s="44" t="s">
        <v>106</v>
      </c>
      <c r="G746" s="70">
        <v>1852122</v>
      </c>
      <c r="H746" s="59">
        <f>IFERROR(G746/D735,"-")</f>
        <v>3.2084115822957927E-3</v>
      </c>
      <c r="I746" s="70">
        <v>8</v>
      </c>
      <c r="J746" s="59">
        <f>IFERROR(I746/E735,"-")</f>
        <v>1.2139605462822459E-2</v>
      </c>
      <c r="K746" s="167">
        <f t="shared" si="69"/>
        <v>231515.25</v>
      </c>
      <c r="M746" s="467"/>
      <c r="N746" s="468"/>
      <c r="O746" s="469"/>
      <c r="P746" s="469"/>
      <c r="Q746" s="372" t="s">
        <v>106</v>
      </c>
      <c r="R746" s="235">
        <v>2081419</v>
      </c>
      <c r="S746" s="259">
        <v>4.985155442429225E-3</v>
      </c>
      <c r="T746" s="235">
        <v>6</v>
      </c>
      <c r="U746" s="259">
        <v>1.0791366906474821E-2</v>
      </c>
      <c r="V746" s="235">
        <v>346903.16666666669</v>
      </c>
    </row>
    <row r="747" spans="2:22" s="9" customFormat="1" ht="13.15" customHeight="1">
      <c r="B747" s="470"/>
      <c r="C747" s="480"/>
      <c r="D747" s="439"/>
      <c r="E747" s="437"/>
      <c r="F747" s="44" t="s">
        <v>107</v>
      </c>
      <c r="G747" s="70">
        <v>3332943</v>
      </c>
      <c r="H747" s="59">
        <f>IFERROR(G747/D735,"-")</f>
        <v>5.7736223231146149E-3</v>
      </c>
      <c r="I747" s="70">
        <v>77</v>
      </c>
      <c r="J747" s="59">
        <f>IFERROR(I747/E735,"-")</f>
        <v>0.11684370257966616</v>
      </c>
      <c r="K747" s="167">
        <f t="shared" si="69"/>
        <v>43284.974025974028</v>
      </c>
      <c r="M747" s="467"/>
      <c r="N747" s="468"/>
      <c r="O747" s="469"/>
      <c r="P747" s="469"/>
      <c r="Q747" s="372" t="s">
        <v>107</v>
      </c>
      <c r="R747" s="235">
        <v>3850449</v>
      </c>
      <c r="S747" s="259">
        <v>9.2221156759624886E-3</v>
      </c>
      <c r="T747" s="235">
        <v>80</v>
      </c>
      <c r="U747" s="259">
        <v>0.14388489208633093</v>
      </c>
      <c r="V747" s="235">
        <v>48130.612500000003</v>
      </c>
    </row>
    <row r="748" spans="2:22" s="9" customFormat="1" ht="13.15" customHeight="1">
      <c r="B748" s="470"/>
      <c r="C748" s="480"/>
      <c r="D748" s="439"/>
      <c r="E748" s="437"/>
      <c r="F748" s="44" t="s">
        <v>108</v>
      </c>
      <c r="G748" s="70">
        <v>5202039</v>
      </c>
      <c r="H748" s="59">
        <f>IFERROR(G748/D735,"-")</f>
        <v>9.0114377881988471E-3</v>
      </c>
      <c r="I748" s="70">
        <v>87</v>
      </c>
      <c r="J748" s="59">
        <f>IFERROR(I748/E735,"-")</f>
        <v>0.13201820940819423</v>
      </c>
      <c r="K748" s="167">
        <f t="shared" si="69"/>
        <v>59793.551724137928</v>
      </c>
      <c r="M748" s="467"/>
      <c r="N748" s="468"/>
      <c r="O748" s="469"/>
      <c r="P748" s="469"/>
      <c r="Q748" s="372" t="s">
        <v>108</v>
      </c>
      <c r="R748" s="235">
        <v>3814850</v>
      </c>
      <c r="S748" s="259">
        <v>9.1368533868246282E-3</v>
      </c>
      <c r="T748" s="235">
        <v>56</v>
      </c>
      <c r="U748" s="259">
        <v>0.10071942446043165</v>
      </c>
      <c r="V748" s="235">
        <v>68122.321428571435</v>
      </c>
    </row>
    <row r="749" spans="2:22" s="9" customFormat="1" ht="13.15" customHeight="1">
      <c r="B749" s="470"/>
      <c r="C749" s="480"/>
      <c r="D749" s="439"/>
      <c r="E749" s="437"/>
      <c r="F749" s="44" t="s">
        <v>109</v>
      </c>
      <c r="G749" s="70">
        <v>1017768</v>
      </c>
      <c r="H749" s="59">
        <f>IFERROR(G749/D735,"-")</f>
        <v>1.763068868730043E-3</v>
      </c>
      <c r="I749" s="70">
        <v>38</v>
      </c>
      <c r="J749" s="59">
        <f>IFERROR(I749/E735,"-")</f>
        <v>5.7663125948406675E-2</v>
      </c>
      <c r="K749" s="167">
        <f t="shared" si="69"/>
        <v>26783.36842105263</v>
      </c>
      <c r="M749" s="467"/>
      <c r="N749" s="468"/>
      <c r="O749" s="469"/>
      <c r="P749" s="469"/>
      <c r="Q749" s="372" t="s">
        <v>109</v>
      </c>
      <c r="R749" s="235">
        <v>1529843</v>
      </c>
      <c r="S749" s="259">
        <v>3.6640893340131194E-3</v>
      </c>
      <c r="T749" s="235">
        <v>44</v>
      </c>
      <c r="U749" s="259">
        <v>7.9136690647482008E-2</v>
      </c>
      <c r="V749" s="235">
        <v>34769.159090909088</v>
      </c>
    </row>
    <row r="750" spans="2:22" s="9" customFormat="1" ht="13.15" customHeight="1">
      <c r="B750" s="470"/>
      <c r="C750" s="480"/>
      <c r="D750" s="439"/>
      <c r="E750" s="437"/>
      <c r="F750" s="45" t="s">
        <v>110</v>
      </c>
      <c r="G750" s="71">
        <v>1022720</v>
      </c>
      <c r="H750" s="60">
        <f>IFERROR(G750/D735,"-")</f>
        <v>1.7716471665719393E-3</v>
      </c>
      <c r="I750" s="71">
        <v>79</v>
      </c>
      <c r="J750" s="60">
        <f>IFERROR(I750/E735,"-")</f>
        <v>0.11987860394537178</v>
      </c>
      <c r="K750" s="168">
        <f t="shared" si="69"/>
        <v>12945.822784810127</v>
      </c>
      <c r="M750" s="467"/>
      <c r="N750" s="468"/>
      <c r="O750" s="469"/>
      <c r="P750" s="469"/>
      <c r="Q750" s="372" t="s">
        <v>110</v>
      </c>
      <c r="R750" s="235">
        <v>659474</v>
      </c>
      <c r="S750" s="259">
        <v>1.5794899538442624E-3</v>
      </c>
      <c r="T750" s="235">
        <v>63</v>
      </c>
      <c r="U750" s="259">
        <v>0.11330935251798561</v>
      </c>
      <c r="V750" s="235">
        <v>10467.84126984127</v>
      </c>
    </row>
    <row r="751" spans="2:22" s="9" customFormat="1" ht="13.15" customHeight="1">
      <c r="B751" s="431"/>
      <c r="C751" s="481"/>
      <c r="D751" s="440"/>
      <c r="E751" s="438"/>
      <c r="F751" s="46" t="s">
        <v>64</v>
      </c>
      <c r="G751" s="67">
        <f>SUM(G735:G750)</f>
        <v>116724549</v>
      </c>
      <c r="H751" s="60">
        <f>IFERROR(G751/D735,"-")</f>
        <v>0.20220071623243654</v>
      </c>
      <c r="I751" s="71">
        <v>547</v>
      </c>
      <c r="J751" s="60">
        <f>IFERROR(I751/E735,"-")</f>
        <v>0.83004552352048555</v>
      </c>
      <c r="K751" s="168">
        <f t="shared" si="69"/>
        <v>213390.40036563072</v>
      </c>
      <c r="M751" s="467"/>
      <c r="N751" s="468"/>
      <c r="O751" s="469"/>
      <c r="P751" s="469"/>
      <c r="Q751" s="46" t="s">
        <v>64</v>
      </c>
      <c r="R751" s="235">
        <v>65812625</v>
      </c>
      <c r="S751" s="259">
        <v>0.15762619909749248</v>
      </c>
      <c r="T751" s="235">
        <v>446</v>
      </c>
      <c r="U751" s="259">
        <v>0.80215827338129497</v>
      </c>
      <c r="V751" s="235">
        <v>147561.93946188342</v>
      </c>
    </row>
    <row r="752" spans="2:22" s="9" customFormat="1" ht="13.15" customHeight="1">
      <c r="B752" s="430">
        <v>45</v>
      </c>
      <c r="C752" s="479" t="s">
        <v>40</v>
      </c>
      <c r="D752" s="436">
        <v>141121700</v>
      </c>
      <c r="E752" s="436">
        <v>196</v>
      </c>
      <c r="F752" s="42" t="s">
        <v>96</v>
      </c>
      <c r="G752" s="69">
        <v>1578964</v>
      </c>
      <c r="H752" s="58">
        <f>IFERROR(G752/D752,"-")</f>
        <v>1.1188669070738235E-2</v>
      </c>
      <c r="I752" s="69">
        <v>36</v>
      </c>
      <c r="J752" s="58">
        <f>IFERROR(I752/E752,"-")</f>
        <v>0.18367346938775511</v>
      </c>
      <c r="K752" s="166">
        <f t="shared" si="69"/>
        <v>43860.111111111109</v>
      </c>
      <c r="M752" s="467">
        <v>45</v>
      </c>
      <c r="N752" s="468" t="s">
        <v>40</v>
      </c>
      <c r="O752" s="469">
        <v>175275660</v>
      </c>
      <c r="P752" s="469">
        <v>227</v>
      </c>
      <c r="Q752" s="372" t="s">
        <v>96</v>
      </c>
      <c r="R752" s="235">
        <v>5391732</v>
      </c>
      <c r="S752" s="259">
        <v>3.0761441719860019E-2</v>
      </c>
      <c r="T752" s="235">
        <v>60</v>
      </c>
      <c r="U752" s="259">
        <v>0.26431718061674009</v>
      </c>
      <c r="V752" s="235">
        <v>89862.2</v>
      </c>
    </row>
    <row r="753" spans="2:22" s="9" customFormat="1" ht="13.15" customHeight="1">
      <c r="B753" s="470"/>
      <c r="C753" s="480"/>
      <c r="D753" s="439"/>
      <c r="E753" s="437"/>
      <c r="F753" s="43" t="s">
        <v>97</v>
      </c>
      <c r="G753" s="70">
        <v>1805888</v>
      </c>
      <c r="H753" s="59">
        <f>IFERROR(G753/D752,"-")</f>
        <v>1.2796671241913894E-2</v>
      </c>
      <c r="I753" s="70">
        <v>62</v>
      </c>
      <c r="J753" s="59">
        <f>IFERROR(I753/E752,"-")</f>
        <v>0.31632653061224492</v>
      </c>
      <c r="K753" s="167">
        <f t="shared" si="69"/>
        <v>29127.225806451614</v>
      </c>
      <c r="M753" s="467"/>
      <c r="N753" s="468"/>
      <c r="O753" s="469"/>
      <c r="P753" s="469"/>
      <c r="Q753" s="372" t="s">
        <v>97</v>
      </c>
      <c r="R753" s="235">
        <v>2082112</v>
      </c>
      <c r="S753" s="259">
        <v>1.1879070944590937E-2</v>
      </c>
      <c r="T753" s="235">
        <v>58</v>
      </c>
      <c r="U753" s="259">
        <v>0.25550660792951541</v>
      </c>
      <c r="V753" s="235">
        <v>35898.482758620688</v>
      </c>
    </row>
    <row r="754" spans="2:22" s="9" customFormat="1" ht="13.15" customHeight="1">
      <c r="B754" s="470"/>
      <c r="C754" s="480"/>
      <c r="D754" s="439"/>
      <c r="E754" s="437"/>
      <c r="F754" s="44" t="s">
        <v>98</v>
      </c>
      <c r="G754" s="70">
        <v>2685859</v>
      </c>
      <c r="H754" s="59">
        <f>IFERROR(G754/D752,"-")</f>
        <v>1.9032218291021155E-2</v>
      </c>
      <c r="I754" s="70">
        <v>46</v>
      </c>
      <c r="J754" s="59">
        <f>IFERROR(I754/E752,"-")</f>
        <v>0.23469387755102042</v>
      </c>
      <c r="K754" s="167">
        <f t="shared" si="69"/>
        <v>58388.239130434784</v>
      </c>
      <c r="M754" s="467"/>
      <c r="N754" s="468"/>
      <c r="O754" s="469"/>
      <c r="P754" s="469"/>
      <c r="Q754" s="372" t="s">
        <v>98</v>
      </c>
      <c r="R754" s="235">
        <v>4298269</v>
      </c>
      <c r="S754" s="259">
        <v>2.4522908657140415E-2</v>
      </c>
      <c r="T754" s="235">
        <v>75</v>
      </c>
      <c r="U754" s="259">
        <v>0.33039647577092512</v>
      </c>
      <c r="V754" s="235">
        <v>57310.253333333334</v>
      </c>
    </row>
    <row r="755" spans="2:22" s="9" customFormat="1" ht="13.15" customHeight="1">
      <c r="B755" s="470"/>
      <c r="C755" s="480"/>
      <c r="D755" s="439"/>
      <c r="E755" s="437"/>
      <c r="F755" s="44" t="s">
        <v>99</v>
      </c>
      <c r="G755" s="70">
        <v>99015</v>
      </c>
      <c r="H755" s="59">
        <f>IFERROR(G755/D752,"-")</f>
        <v>7.016284526050919E-4</v>
      </c>
      <c r="I755" s="70">
        <v>8</v>
      </c>
      <c r="J755" s="59">
        <f>IFERROR(I755/E752,"-")</f>
        <v>4.0816326530612242E-2</v>
      </c>
      <c r="K755" s="167">
        <f t="shared" si="69"/>
        <v>12376.875</v>
      </c>
      <c r="M755" s="467"/>
      <c r="N755" s="468"/>
      <c r="O755" s="469"/>
      <c r="P755" s="469"/>
      <c r="Q755" s="372" t="s">
        <v>99</v>
      </c>
      <c r="R755" s="235">
        <v>81721</v>
      </c>
      <c r="S755" s="259">
        <v>4.662427173288065E-4</v>
      </c>
      <c r="T755" s="235">
        <v>6</v>
      </c>
      <c r="U755" s="259">
        <v>2.643171806167401E-2</v>
      </c>
      <c r="V755" s="235">
        <v>13620.166666666666</v>
      </c>
    </row>
    <row r="756" spans="2:22" s="9" customFormat="1" ht="13.15" customHeight="1">
      <c r="B756" s="470"/>
      <c r="C756" s="480"/>
      <c r="D756" s="439"/>
      <c r="E756" s="437"/>
      <c r="F756" s="44" t="s">
        <v>100</v>
      </c>
      <c r="G756" s="70">
        <v>3257306</v>
      </c>
      <c r="H756" s="59">
        <f>IFERROR(G756/D752,"-")</f>
        <v>2.3081538842006581E-2</v>
      </c>
      <c r="I756" s="70">
        <v>72</v>
      </c>
      <c r="J756" s="59">
        <f>IFERROR(I756/E752,"-")</f>
        <v>0.36734693877551022</v>
      </c>
      <c r="K756" s="167">
        <f t="shared" si="69"/>
        <v>45240.361111111109</v>
      </c>
      <c r="M756" s="467"/>
      <c r="N756" s="468"/>
      <c r="O756" s="469"/>
      <c r="P756" s="469"/>
      <c r="Q756" s="372" t="s">
        <v>100</v>
      </c>
      <c r="R756" s="235">
        <v>7565701</v>
      </c>
      <c r="S756" s="259">
        <v>4.3164584289684033E-2</v>
      </c>
      <c r="T756" s="235">
        <v>77</v>
      </c>
      <c r="U756" s="259">
        <v>0.33920704845814981</v>
      </c>
      <c r="V756" s="235">
        <v>98255.857142857145</v>
      </c>
    </row>
    <row r="757" spans="2:22" s="9" customFormat="1" ht="13.15" customHeight="1">
      <c r="B757" s="470"/>
      <c r="C757" s="480"/>
      <c r="D757" s="439"/>
      <c r="E757" s="437"/>
      <c r="F757" s="44" t="s">
        <v>101</v>
      </c>
      <c r="G757" s="70">
        <v>6886749</v>
      </c>
      <c r="H757" s="59">
        <f>IFERROR(G757/D752,"-")</f>
        <v>4.8800071144267682E-2</v>
      </c>
      <c r="I757" s="70">
        <v>73</v>
      </c>
      <c r="J757" s="59">
        <f>IFERROR(I757/E752,"-")</f>
        <v>0.37244897959183676</v>
      </c>
      <c r="K757" s="167">
        <f t="shared" si="69"/>
        <v>94339.027397260274</v>
      </c>
      <c r="M757" s="467"/>
      <c r="N757" s="468"/>
      <c r="O757" s="469"/>
      <c r="P757" s="469"/>
      <c r="Q757" s="372" t="s">
        <v>101</v>
      </c>
      <c r="R757" s="235">
        <v>7354913</v>
      </c>
      <c r="S757" s="259">
        <v>4.1961975781463323E-2</v>
      </c>
      <c r="T757" s="235">
        <v>94</v>
      </c>
      <c r="U757" s="259">
        <v>0.41409691629955947</v>
      </c>
      <c r="V757" s="235">
        <v>78243.755319148942</v>
      </c>
    </row>
    <row r="758" spans="2:22" s="9" customFormat="1" ht="13.15" customHeight="1">
      <c r="B758" s="470"/>
      <c r="C758" s="480"/>
      <c r="D758" s="439"/>
      <c r="E758" s="437"/>
      <c r="F758" s="44" t="s">
        <v>102</v>
      </c>
      <c r="G758" s="70">
        <v>6259150</v>
      </c>
      <c r="H758" s="59">
        <f>IFERROR(G758/D752,"-")</f>
        <v>4.4352852892219977E-2</v>
      </c>
      <c r="I758" s="70">
        <v>26</v>
      </c>
      <c r="J758" s="59">
        <f>IFERROR(I758/E752,"-")</f>
        <v>0.1326530612244898</v>
      </c>
      <c r="K758" s="167">
        <f t="shared" si="69"/>
        <v>240736.53846153847</v>
      </c>
      <c r="M758" s="467"/>
      <c r="N758" s="468"/>
      <c r="O758" s="469"/>
      <c r="P758" s="469"/>
      <c r="Q758" s="372" t="s">
        <v>102</v>
      </c>
      <c r="R758" s="235">
        <v>1815562</v>
      </c>
      <c r="S758" s="259">
        <v>1.0358323568714561E-2</v>
      </c>
      <c r="T758" s="235">
        <v>29</v>
      </c>
      <c r="U758" s="259">
        <v>0.1277533039647577</v>
      </c>
      <c r="V758" s="235">
        <v>62605.586206896551</v>
      </c>
    </row>
    <row r="759" spans="2:22" s="9" customFormat="1" ht="13.15" customHeight="1">
      <c r="B759" s="470"/>
      <c r="C759" s="480"/>
      <c r="D759" s="439"/>
      <c r="E759" s="437"/>
      <c r="F759" s="44" t="s">
        <v>112</v>
      </c>
      <c r="G759" s="70">
        <v>0</v>
      </c>
      <c r="H759" s="59">
        <f>IFERROR(G759/D752,"-")</f>
        <v>0</v>
      </c>
      <c r="I759" s="70">
        <v>0</v>
      </c>
      <c r="J759" s="59">
        <f>IFERROR(I759/E752,"-")</f>
        <v>0</v>
      </c>
      <c r="K759" s="167" t="str">
        <f t="shared" si="69"/>
        <v>-</v>
      </c>
      <c r="M759" s="467"/>
      <c r="N759" s="468"/>
      <c r="O759" s="469"/>
      <c r="P759" s="469"/>
      <c r="Q759" s="372" t="s">
        <v>112</v>
      </c>
      <c r="R759" s="235">
        <v>0</v>
      </c>
      <c r="S759" s="259">
        <v>0</v>
      </c>
      <c r="T759" s="235">
        <v>0</v>
      </c>
      <c r="U759" s="259">
        <v>0</v>
      </c>
      <c r="V759" s="235" t="s">
        <v>418</v>
      </c>
    </row>
    <row r="760" spans="2:22" s="9" customFormat="1" ht="13.15" customHeight="1">
      <c r="B760" s="470"/>
      <c r="C760" s="480"/>
      <c r="D760" s="439"/>
      <c r="E760" s="437"/>
      <c r="F760" s="44" t="s">
        <v>103</v>
      </c>
      <c r="G760" s="70">
        <v>55733</v>
      </c>
      <c r="H760" s="59">
        <f>IFERROR(G760/D752,"-")</f>
        <v>3.9492863252072504E-4</v>
      </c>
      <c r="I760" s="70">
        <v>4</v>
      </c>
      <c r="J760" s="59">
        <f>IFERROR(I760/E752,"-")</f>
        <v>2.0408163265306121E-2</v>
      </c>
      <c r="K760" s="167">
        <f t="shared" si="69"/>
        <v>13933.25</v>
      </c>
      <c r="M760" s="467"/>
      <c r="N760" s="468"/>
      <c r="O760" s="469"/>
      <c r="P760" s="469"/>
      <c r="Q760" s="372" t="s">
        <v>103</v>
      </c>
      <c r="R760" s="235">
        <v>137469</v>
      </c>
      <c r="S760" s="259">
        <v>7.8430171080228709E-4</v>
      </c>
      <c r="T760" s="235">
        <v>7</v>
      </c>
      <c r="U760" s="259">
        <v>3.0837004405286344E-2</v>
      </c>
      <c r="V760" s="235">
        <v>19638.428571428572</v>
      </c>
    </row>
    <row r="761" spans="2:22" s="9" customFormat="1" ht="13.15" customHeight="1">
      <c r="B761" s="470"/>
      <c r="C761" s="480"/>
      <c r="D761" s="439"/>
      <c r="E761" s="437"/>
      <c r="F761" s="44" t="s">
        <v>104</v>
      </c>
      <c r="G761" s="70">
        <v>86807</v>
      </c>
      <c r="H761" s="59">
        <f>IFERROR(G761/D752,"-")</f>
        <v>6.1512155820118378E-4</v>
      </c>
      <c r="I761" s="70">
        <v>13</v>
      </c>
      <c r="J761" s="59">
        <f>IFERROR(I761/E752,"-")</f>
        <v>6.6326530612244902E-2</v>
      </c>
      <c r="K761" s="167">
        <f t="shared" si="69"/>
        <v>6677.4615384615381</v>
      </c>
      <c r="M761" s="467"/>
      <c r="N761" s="468"/>
      <c r="O761" s="469"/>
      <c r="P761" s="469"/>
      <c r="Q761" s="372" t="s">
        <v>104</v>
      </c>
      <c r="R761" s="235">
        <v>288994</v>
      </c>
      <c r="S761" s="259">
        <v>1.6487971005215442E-3</v>
      </c>
      <c r="T761" s="235">
        <v>12</v>
      </c>
      <c r="U761" s="259">
        <v>5.2863436123348019E-2</v>
      </c>
      <c r="V761" s="235">
        <v>24082.833333333332</v>
      </c>
    </row>
    <row r="762" spans="2:22" s="9" customFormat="1" ht="13.15" customHeight="1">
      <c r="B762" s="470"/>
      <c r="C762" s="480"/>
      <c r="D762" s="439"/>
      <c r="E762" s="437"/>
      <c r="F762" s="44" t="s">
        <v>105</v>
      </c>
      <c r="G762" s="70">
        <v>34922</v>
      </c>
      <c r="H762" s="59">
        <f>IFERROR(G762/D752,"-")</f>
        <v>2.4746017090213627E-4</v>
      </c>
      <c r="I762" s="70">
        <v>3</v>
      </c>
      <c r="J762" s="59">
        <f>IFERROR(I762/E752,"-")</f>
        <v>1.5306122448979591E-2</v>
      </c>
      <c r="K762" s="167">
        <f t="shared" si="69"/>
        <v>11640.666666666666</v>
      </c>
      <c r="M762" s="467"/>
      <c r="N762" s="468"/>
      <c r="O762" s="469"/>
      <c r="P762" s="469"/>
      <c r="Q762" s="372" t="s">
        <v>105</v>
      </c>
      <c r="R762" s="235">
        <v>14492</v>
      </c>
      <c r="S762" s="259">
        <v>8.2681189162260173E-5</v>
      </c>
      <c r="T762" s="235">
        <v>2</v>
      </c>
      <c r="U762" s="259">
        <v>8.8105726872246704E-3</v>
      </c>
      <c r="V762" s="235">
        <v>7246</v>
      </c>
    </row>
    <row r="763" spans="2:22" s="9" customFormat="1" ht="13.15" customHeight="1">
      <c r="B763" s="470"/>
      <c r="C763" s="480"/>
      <c r="D763" s="439"/>
      <c r="E763" s="437"/>
      <c r="F763" s="44" t="s">
        <v>106</v>
      </c>
      <c r="G763" s="70">
        <v>1068182</v>
      </c>
      <c r="H763" s="59">
        <f>IFERROR(G763/D752,"-")</f>
        <v>7.5692257108580753E-3</v>
      </c>
      <c r="I763" s="70">
        <v>4</v>
      </c>
      <c r="J763" s="59">
        <f>IFERROR(I763/E752,"-")</f>
        <v>2.0408163265306121E-2</v>
      </c>
      <c r="K763" s="167">
        <f t="shared" si="69"/>
        <v>267045.5</v>
      </c>
      <c r="M763" s="467"/>
      <c r="N763" s="468"/>
      <c r="O763" s="469"/>
      <c r="P763" s="469"/>
      <c r="Q763" s="372" t="s">
        <v>106</v>
      </c>
      <c r="R763" s="235">
        <v>286615</v>
      </c>
      <c r="S763" s="259">
        <v>1.6352241948482749E-3</v>
      </c>
      <c r="T763" s="235">
        <v>4</v>
      </c>
      <c r="U763" s="259">
        <v>1.7621145374449341E-2</v>
      </c>
      <c r="V763" s="235">
        <v>71653.75</v>
      </c>
    </row>
    <row r="764" spans="2:22" s="9" customFormat="1" ht="13.15" customHeight="1">
      <c r="B764" s="470"/>
      <c r="C764" s="480"/>
      <c r="D764" s="439"/>
      <c r="E764" s="437"/>
      <c r="F764" s="44" t="s">
        <v>107</v>
      </c>
      <c r="G764" s="70">
        <v>1314872</v>
      </c>
      <c r="H764" s="59">
        <f>IFERROR(G764/D752,"-")</f>
        <v>9.3172913875045442E-3</v>
      </c>
      <c r="I764" s="70">
        <v>26</v>
      </c>
      <c r="J764" s="59">
        <f>IFERROR(I764/E752,"-")</f>
        <v>0.1326530612244898</v>
      </c>
      <c r="K764" s="167">
        <f t="shared" si="69"/>
        <v>50572</v>
      </c>
      <c r="M764" s="467"/>
      <c r="N764" s="468"/>
      <c r="O764" s="469"/>
      <c r="P764" s="469"/>
      <c r="Q764" s="372" t="s">
        <v>107</v>
      </c>
      <c r="R764" s="235">
        <v>1041253</v>
      </c>
      <c r="S764" s="259">
        <v>5.9406594161448313E-3</v>
      </c>
      <c r="T764" s="235">
        <v>43</v>
      </c>
      <c r="U764" s="259">
        <v>0.1894273127753304</v>
      </c>
      <c r="V764" s="235">
        <v>24215.18604651163</v>
      </c>
    </row>
    <row r="765" spans="2:22" s="9" customFormat="1" ht="13.15" customHeight="1">
      <c r="B765" s="470"/>
      <c r="C765" s="480"/>
      <c r="D765" s="439"/>
      <c r="E765" s="437"/>
      <c r="F765" s="44" t="s">
        <v>108</v>
      </c>
      <c r="G765" s="70">
        <v>1943527</v>
      </c>
      <c r="H765" s="59">
        <f>IFERROR(G765/D752,"-")</f>
        <v>1.3771992542606842E-2</v>
      </c>
      <c r="I765" s="70">
        <v>24</v>
      </c>
      <c r="J765" s="59">
        <f>IFERROR(I765/E752,"-")</f>
        <v>0.12244897959183673</v>
      </c>
      <c r="K765" s="167">
        <f t="shared" si="69"/>
        <v>80980.291666666672</v>
      </c>
      <c r="M765" s="467"/>
      <c r="N765" s="468"/>
      <c r="O765" s="469"/>
      <c r="P765" s="469"/>
      <c r="Q765" s="372" t="s">
        <v>108</v>
      </c>
      <c r="R765" s="235">
        <v>4187937</v>
      </c>
      <c r="S765" s="259">
        <v>2.3893431637912532E-2</v>
      </c>
      <c r="T765" s="235">
        <v>34</v>
      </c>
      <c r="U765" s="259">
        <v>0.14977973568281938</v>
      </c>
      <c r="V765" s="235">
        <v>123174.61764705883</v>
      </c>
    </row>
    <row r="766" spans="2:22" s="9" customFormat="1" ht="13.15" customHeight="1">
      <c r="B766" s="470"/>
      <c r="C766" s="480"/>
      <c r="D766" s="439"/>
      <c r="E766" s="437"/>
      <c r="F766" s="44" t="s">
        <v>109</v>
      </c>
      <c r="G766" s="70">
        <v>777803</v>
      </c>
      <c r="H766" s="59">
        <f>IFERROR(G766/D752,"-")</f>
        <v>5.5115761785749463E-3</v>
      </c>
      <c r="I766" s="70">
        <v>27</v>
      </c>
      <c r="J766" s="59">
        <f>IFERROR(I766/E752,"-")</f>
        <v>0.13775510204081631</v>
      </c>
      <c r="K766" s="167">
        <f t="shared" si="69"/>
        <v>28807.518518518518</v>
      </c>
      <c r="M766" s="467"/>
      <c r="N766" s="468"/>
      <c r="O766" s="469"/>
      <c r="P766" s="469"/>
      <c r="Q766" s="372" t="s">
        <v>109</v>
      </c>
      <c r="R766" s="235">
        <v>567558</v>
      </c>
      <c r="S766" s="259">
        <v>3.2380879353128664E-3</v>
      </c>
      <c r="T766" s="235">
        <v>16</v>
      </c>
      <c r="U766" s="259">
        <v>7.0484581497797363E-2</v>
      </c>
      <c r="V766" s="235">
        <v>35472.375</v>
      </c>
    </row>
    <row r="767" spans="2:22" s="9" customFormat="1" ht="13.15" customHeight="1">
      <c r="B767" s="470"/>
      <c r="C767" s="480"/>
      <c r="D767" s="439"/>
      <c r="E767" s="437"/>
      <c r="F767" s="45" t="s">
        <v>110</v>
      </c>
      <c r="G767" s="71">
        <v>186023</v>
      </c>
      <c r="H767" s="60">
        <f>IFERROR(G767/D752,"-")</f>
        <v>1.3181743133763269E-3</v>
      </c>
      <c r="I767" s="71">
        <v>27</v>
      </c>
      <c r="J767" s="60">
        <f>IFERROR(I767/E752,"-")</f>
        <v>0.13775510204081631</v>
      </c>
      <c r="K767" s="168">
        <f t="shared" si="69"/>
        <v>6889.7407407407409</v>
      </c>
      <c r="M767" s="467"/>
      <c r="N767" s="468"/>
      <c r="O767" s="469"/>
      <c r="P767" s="469"/>
      <c r="Q767" s="372" t="s">
        <v>110</v>
      </c>
      <c r="R767" s="235">
        <v>746744</v>
      </c>
      <c r="S767" s="259">
        <v>4.2603975931398575E-3</v>
      </c>
      <c r="T767" s="235">
        <v>28</v>
      </c>
      <c r="U767" s="259">
        <v>0.12334801762114538</v>
      </c>
      <c r="V767" s="235">
        <v>26669.428571428572</v>
      </c>
    </row>
    <row r="768" spans="2:22" s="9" customFormat="1" ht="13.15" customHeight="1">
      <c r="B768" s="431"/>
      <c r="C768" s="481"/>
      <c r="D768" s="440"/>
      <c r="E768" s="438"/>
      <c r="F768" s="46" t="s">
        <v>64</v>
      </c>
      <c r="G768" s="67">
        <f>SUM(G752:G767)</f>
        <v>28040800</v>
      </c>
      <c r="H768" s="60">
        <f>IFERROR(G768/D752,"-")</f>
        <v>0.1986994204293174</v>
      </c>
      <c r="I768" s="71">
        <v>164</v>
      </c>
      <c r="J768" s="60">
        <f>IFERROR(I768/E752,"-")</f>
        <v>0.83673469387755106</v>
      </c>
      <c r="K768" s="168">
        <f t="shared" si="69"/>
        <v>170980.48780487804</v>
      </c>
      <c r="M768" s="467"/>
      <c r="N768" s="468"/>
      <c r="O768" s="469"/>
      <c r="P768" s="469"/>
      <c r="Q768" s="46" t="s">
        <v>64</v>
      </c>
      <c r="R768" s="235">
        <v>35861072</v>
      </c>
      <c r="S768" s="259">
        <v>0.20459812845662656</v>
      </c>
      <c r="T768" s="235">
        <v>194</v>
      </c>
      <c r="U768" s="259">
        <v>0.85462555066079293</v>
      </c>
      <c r="V768" s="235">
        <v>184850.88659793814</v>
      </c>
    </row>
    <row r="769" spans="2:22" s="9" customFormat="1" ht="13.15" customHeight="1">
      <c r="B769" s="430">
        <v>46</v>
      </c>
      <c r="C769" s="479" t="s">
        <v>20</v>
      </c>
      <c r="D769" s="436">
        <v>166341200</v>
      </c>
      <c r="E769" s="436">
        <v>225</v>
      </c>
      <c r="F769" s="42" t="s">
        <v>96</v>
      </c>
      <c r="G769" s="69">
        <v>915022</v>
      </c>
      <c r="H769" s="58">
        <f>IFERROR(G769/D769,"-")</f>
        <v>5.500874106956064E-3</v>
      </c>
      <c r="I769" s="69">
        <v>43</v>
      </c>
      <c r="J769" s="58">
        <f>IFERROR(I769/E769,"-")</f>
        <v>0.19111111111111112</v>
      </c>
      <c r="K769" s="166">
        <f t="shared" si="69"/>
        <v>21279.581395348836</v>
      </c>
      <c r="M769" s="467">
        <v>46</v>
      </c>
      <c r="N769" s="468" t="s">
        <v>20</v>
      </c>
      <c r="O769" s="469">
        <v>185510470</v>
      </c>
      <c r="P769" s="469">
        <v>246</v>
      </c>
      <c r="Q769" s="372" t="s">
        <v>96</v>
      </c>
      <c r="R769" s="235">
        <v>1991646</v>
      </c>
      <c r="S769" s="259">
        <v>1.0736030155063485E-2</v>
      </c>
      <c r="T769" s="235">
        <v>60</v>
      </c>
      <c r="U769" s="259">
        <v>0.24390243902439024</v>
      </c>
      <c r="V769" s="235">
        <v>33194.1</v>
      </c>
    </row>
    <row r="770" spans="2:22" s="9" customFormat="1" ht="13.15" customHeight="1">
      <c r="B770" s="470"/>
      <c r="C770" s="480"/>
      <c r="D770" s="439"/>
      <c r="E770" s="437"/>
      <c r="F770" s="43" t="s">
        <v>97</v>
      </c>
      <c r="G770" s="70">
        <v>4483482</v>
      </c>
      <c r="H770" s="59">
        <f>IFERROR(G770/D769,"-")</f>
        <v>2.6953526847227266E-2</v>
      </c>
      <c r="I770" s="70">
        <v>55</v>
      </c>
      <c r="J770" s="59">
        <f>IFERROR(I770/E769,"-")</f>
        <v>0.24444444444444444</v>
      </c>
      <c r="K770" s="167">
        <f t="shared" si="69"/>
        <v>81517.854545454538</v>
      </c>
      <c r="M770" s="467"/>
      <c r="N770" s="468"/>
      <c r="O770" s="469"/>
      <c r="P770" s="469"/>
      <c r="Q770" s="372" t="s">
        <v>97</v>
      </c>
      <c r="R770" s="235">
        <v>2512777</v>
      </c>
      <c r="S770" s="259">
        <v>1.3545203135973943E-2</v>
      </c>
      <c r="T770" s="235">
        <v>65</v>
      </c>
      <c r="U770" s="259">
        <v>0.26422764227642276</v>
      </c>
      <c r="V770" s="235">
        <v>38658.107692307691</v>
      </c>
    </row>
    <row r="771" spans="2:22" s="9" customFormat="1" ht="13.15" customHeight="1">
      <c r="B771" s="470"/>
      <c r="C771" s="480"/>
      <c r="D771" s="439"/>
      <c r="E771" s="437"/>
      <c r="F771" s="44" t="s">
        <v>98</v>
      </c>
      <c r="G771" s="70">
        <v>6599659</v>
      </c>
      <c r="H771" s="59">
        <f>IFERROR(G771/D769,"-")</f>
        <v>3.9675432183968858E-2</v>
      </c>
      <c r="I771" s="70">
        <v>68</v>
      </c>
      <c r="J771" s="59">
        <f>IFERROR(I771/E769,"-")</f>
        <v>0.30222222222222223</v>
      </c>
      <c r="K771" s="167">
        <f t="shared" si="69"/>
        <v>97053.808823529413</v>
      </c>
      <c r="M771" s="467"/>
      <c r="N771" s="468"/>
      <c r="O771" s="469"/>
      <c r="P771" s="469"/>
      <c r="Q771" s="372" t="s">
        <v>98</v>
      </c>
      <c r="R771" s="235">
        <v>8512826</v>
      </c>
      <c r="S771" s="259">
        <v>4.5888655233313785E-2</v>
      </c>
      <c r="T771" s="235">
        <v>77</v>
      </c>
      <c r="U771" s="259">
        <v>0.31300813008130079</v>
      </c>
      <c r="V771" s="235">
        <v>110556.18181818182</v>
      </c>
    </row>
    <row r="772" spans="2:22" s="9" customFormat="1" ht="13.15" customHeight="1">
      <c r="B772" s="470"/>
      <c r="C772" s="480"/>
      <c r="D772" s="439"/>
      <c r="E772" s="437"/>
      <c r="F772" s="44" t="s">
        <v>99</v>
      </c>
      <c r="G772" s="70">
        <v>64090</v>
      </c>
      <c r="H772" s="59">
        <f>IFERROR(G772/D769,"-")</f>
        <v>3.8529239899676089E-4</v>
      </c>
      <c r="I772" s="70">
        <v>11</v>
      </c>
      <c r="J772" s="59">
        <f>IFERROR(I772/E769,"-")</f>
        <v>4.8888888888888891E-2</v>
      </c>
      <c r="K772" s="167">
        <f t="shared" si="69"/>
        <v>5826.363636363636</v>
      </c>
      <c r="M772" s="467"/>
      <c r="N772" s="468"/>
      <c r="O772" s="469"/>
      <c r="P772" s="469"/>
      <c r="Q772" s="372" t="s">
        <v>99</v>
      </c>
      <c r="R772" s="235">
        <v>136951</v>
      </c>
      <c r="S772" s="259">
        <v>7.3823865574810957E-4</v>
      </c>
      <c r="T772" s="235">
        <v>13</v>
      </c>
      <c r="U772" s="259">
        <v>5.2845528455284556E-2</v>
      </c>
      <c r="V772" s="235">
        <v>10534.692307692309</v>
      </c>
    </row>
    <row r="773" spans="2:22" s="9" customFormat="1" ht="13.15" customHeight="1">
      <c r="B773" s="470"/>
      <c r="C773" s="480"/>
      <c r="D773" s="439"/>
      <c r="E773" s="437"/>
      <c r="F773" s="44" t="s">
        <v>100</v>
      </c>
      <c r="G773" s="70">
        <v>1463767</v>
      </c>
      <c r="H773" s="59">
        <f>IFERROR(G773/D769,"-")</f>
        <v>8.7997862225353673E-3</v>
      </c>
      <c r="I773" s="70">
        <v>63</v>
      </c>
      <c r="J773" s="59">
        <f>IFERROR(I773/E769,"-")</f>
        <v>0.28000000000000003</v>
      </c>
      <c r="K773" s="167">
        <f t="shared" ref="K773:K836" si="70">IFERROR(G773/I773,"-")</f>
        <v>23234.396825396827</v>
      </c>
      <c r="M773" s="467"/>
      <c r="N773" s="468"/>
      <c r="O773" s="469"/>
      <c r="P773" s="469"/>
      <c r="Q773" s="372" t="s">
        <v>100</v>
      </c>
      <c r="R773" s="235">
        <v>3633532</v>
      </c>
      <c r="S773" s="259">
        <v>1.9586668073235974E-2</v>
      </c>
      <c r="T773" s="235">
        <v>72</v>
      </c>
      <c r="U773" s="259">
        <v>0.29268292682926828</v>
      </c>
      <c r="V773" s="235">
        <v>50465.722222222219</v>
      </c>
    </row>
    <row r="774" spans="2:22" s="9" customFormat="1" ht="13.15" customHeight="1">
      <c r="B774" s="470"/>
      <c r="C774" s="480"/>
      <c r="D774" s="439"/>
      <c r="E774" s="437"/>
      <c r="F774" s="44" t="s">
        <v>101</v>
      </c>
      <c r="G774" s="70">
        <v>8167679</v>
      </c>
      <c r="H774" s="59">
        <f>IFERROR(G774/D769,"-")</f>
        <v>4.9101960308089637E-2</v>
      </c>
      <c r="I774" s="70">
        <v>81</v>
      </c>
      <c r="J774" s="59">
        <f>IFERROR(I774/E769,"-")</f>
        <v>0.36</v>
      </c>
      <c r="K774" s="167">
        <f t="shared" si="70"/>
        <v>100835.54320987655</v>
      </c>
      <c r="M774" s="467"/>
      <c r="N774" s="468"/>
      <c r="O774" s="469"/>
      <c r="P774" s="469"/>
      <c r="Q774" s="372" t="s">
        <v>101</v>
      </c>
      <c r="R774" s="235">
        <v>5143294</v>
      </c>
      <c r="S774" s="259">
        <v>2.7725087430375224E-2</v>
      </c>
      <c r="T774" s="235">
        <v>78</v>
      </c>
      <c r="U774" s="259">
        <v>0.31707317073170732</v>
      </c>
      <c r="V774" s="235">
        <v>65939.666666666672</v>
      </c>
    </row>
    <row r="775" spans="2:22" s="9" customFormat="1" ht="13.15" customHeight="1">
      <c r="B775" s="470"/>
      <c r="C775" s="480"/>
      <c r="D775" s="439"/>
      <c r="E775" s="437"/>
      <c r="F775" s="44" t="s">
        <v>102</v>
      </c>
      <c r="G775" s="70">
        <v>6660720</v>
      </c>
      <c r="H775" s="59">
        <f>IFERROR(G775/D769,"-")</f>
        <v>4.0042515023337576E-2</v>
      </c>
      <c r="I775" s="70">
        <v>27</v>
      </c>
      <c r="J775" s="59">
        <f>IFERROR(I775/E769,"-")</f>
        <v>0.12</v>
      </c>
      <c r="K775" s="167">
        <f t="shared" si="70"/>
        <v>246693.33333333334</v>
      </c>
      <c r="M775" s="467"/>
      <c r="N775" s="468"/>
      <c r="O775" s="469"/>
      <c r="P775" s="469"/>
      <c r="Q775" s="372" t="s">
        <v>102</v>
      </c>
      <c r="R775" s="235">
        <v>5531262</v>
      </c>
      <c r="S775" s="259">
        <v>2.9816441088203808E-2</v>
      </c>
      <c r="T775" s="235">
        <v>26</v>
      </c>
      <c r="U775" s="259">
        <v>0.10569105691056911</v>
      </c>
      <c r="V775" s="235">
        <v>212740.84615384616</v>
      </c>
    </row>
    <row r="776" spans="2:22" s="9" customFormat="1" ht="13.15" customHeight="1">
      <c r="B776" s="470"/>
      <c r="C776" s="480"/>
      <c r="D776" s="439"/>
      <c r="E776" s="437"/>
      <c r="F776" s="44" t="s">
        <v>112</v>
      </c>
      <c r="G776" s="70">
        <v>0</v>
      </c>
      <c r="H776" s="59">
        <f>IFERROR(G776/D769,"-")</f>
        <v>0</v>
      </c>
      <c r="I776" s="70">
        <v>0</v>
      </c>
      <c r="J776" s="59">
        <f>IFERROR(I776/E769,"-")</f>
        <v>0</v>
      </c>
      <c r="K776" s="167" t="str">
        <f t="shared" si="70"/>
        <v>-</v>
      </c>
      <c r="M776" s="467"/>
      <c r="N776" s="468"/>
      <c r="O776" s="469"/>
      <c r="P776" s="469"/>
      <c r="Q776" s="372" t="s">
        <v>112</v>
      </c>
      <c r="R776" s="235">
        <v>0</v>
      </c>
      <c r="S776" s="259">
        <v>0</v>
      </c>
      <c r="T776" s="235">
        <v>0</v>
      </c>
      <c r="U776" s="259">
        <v>0</v>
      </c>
      <c r="V776" s="235" t="s">
        <v>418</v>
      </c>
    </row>
    <row r="777" spans="2:22" s="9" customFormat="1" ht="13.15" customHeight="1">
      <c r="B777" s="470"/>
      <c r="C777" s="480"/>
      <c r="D777" s="439"/>
      <c r="E777" s="437"/>
      <c r="F777" s="44" t="s">
        <v>103</v>
      </c>
      <c r="G777" s="70">
        <v>2840</v>
      </c>
      <c r="H777" s="59">
        <f>IFERROR(G777/D769,"-")</f>
        <v>1.7073340819953203E-5</v>
      </c>
      <c r="I777" s="70">
        <v>1</v>
      </c>
      <c r="J777" s="59">
        <f>IFERROR(I777/E769,"-")</f>
        <v>4.4444444444444444E-3</v>
      </c>
      <c r="K777" s="167">
        <f t="shared" si="70"/>
        <v>2840</v>
      </c>
      <c r="M777" s="467"/>
      <c r="N777" s="468"/>
      <c r="O777" s="469"/>
      <c r="P777" s="469"/>
      <c r="Q777" s="372" t="s">
        <v>103</v>
      </c>
      <c r="R777" s="235">
        <v>57478</v>
      </c>
      <c r="S777" s="259">
        <v>3.0983695960664644E-4</v>
      </c>
      <c r="T777" s="235">
        <v>3</v>
      </c>
      <c r="U777" s="259">
        <v>1.2195121951219513E-2</v>
      </c>
      <c r="V777" s="235">
        <v>19159.333333333332</v>
      </c>
    </row>
    <row r="778" spans="2:22" s="9" customFormat="1" ht="13.15" customHeight="1">
      <c r="B778" s="470"/>
      <c r="C778" s="480"/>
      <c r="D778" s="439"/>
      <c r="E778" s="437"/>
      <c r="F778" s="44" t="s">
        <v>104</v>
      </c>
      <c r="G778" s="70">
        <v>191773</v>
      </c>
      <c r="H778" s="59">
        <f>IFERROR(G778/D769,"-")</f>
        <v>1.1528893623467909E-3</v>
      </c>
      <c r="I778" s="70">
        <v>10</v>
      </c>
      <c r="J778" s="59">
        <f>IFERROR(I778/E769,"-")</f>
        <v>4.4444444444444446E-2</v>
      </c>
      <c r="K778" s="167">
        <f t="shared" si="70"/>
        <v>19177.3</v>
      </c>
      <c r="M778" s="467"/>
      <c r="N778" s="468"/>
      <c r="O778" s="469"/>
      <c r="P778" s="469"/>
      <c r="Q778" s="372" t="s">
        <v>104</v>
      </c>
      <c r="R778" s="235">
        <v>629337</v>
      </c>
      <c r="S778" s="259">
        <v>3.3924608136672823E-3</v>
      </c>
      <c r="T778" s="235">
        <v>13</v>
      </c>
      <c r="U778" s="259">
        <v>5.2845528455284556E-2</v>
      </c>
      <c r="V778" s="235">
        <v>48410.538461538461</v>
      </c>
    </row>
    <row r="779" spans="2:22" s="9" customFormat="1" ht="13.15" customHeight="1">
      <c r="B779" s="470"/>
      <c r="C779" s="480"/>
      <c r="D779" s="439"/>
      <c r="E779" s="437"/>
      <c r="F779" s="44" t="s">
        <v>105</v>
      </c>
      <c r="G779" s="70">
        <v>87431</v>
      </c>
      <c r="H779" s="59">
        <f>IFERROR(G779/D769,"-")</f>
        <v>5.2561241592581989E-4</v>
      </c>
      <c r="I779" s="70">
        <v>4</v>
      </c>
      <c r="J779" s="59">
        <f>IFERROR(I779/E769,"-")</f>
        <v>1.7777777777777778E-2</v>
      </c>
      <c r="K779" s="167">
        <f t="shared" si="70"/>
        <v>21857.75</v>
      </c>
      <c r="M779" s="467"/>
      <c r="N779" s="468"/>
      <c r="O779" s="469"/>
      <c r="P779" s="469"/>
      <c r="Q779" s="372" t="s">
        <v>105</v>
      </c>
      <c r="R779" s="235">
        <v>72215</v>
      </c>
      <c r="S779" s="259">
        <v>3.8927721977093799E-4</v>
      </c>
      <c r="T779" s="235">
        <v>5</v>
      </c>
      <c r="U779" s="259">
        <v>2.032520325203252E-2</v>
      </c>
      <c r="V779" s="235">
        <v>14443</v>
      </c>
    </row>
    <row r="780" spans="2:22" s="9" customFormat="1" ht="13.15" customHeight="1">
      <c r="B780" s="470"/>
      <c r="C780" s="480"/>
      <c r="D780" s="439"/>
      <c r="E780" s="437"/>
      <c r="F780" s="44" t="s">
        <v>106</v>
      </c>
      <c r="G780" s="70">
        <v>762340</v>
      </c>
      <c r="H780" s="59">
        <f>IFERROR(G780/D769,"-")</f>
        <v>4.5829896622123683E-3</v>
      </c>
      <c r="I780" s="70">
        <v>2</v>
      </c>
      <c r="J780" s="59">
        <f>IFERROR(I780/E769,"-")</f>
        <v>8.8888888888888889E-3</v>
      </c>
      <c r="K780" s="167">
        <f t="shared" si="70"/>
        <v>381170</v>
      </c>
      <c r="M780" s="467"/>
      <c r="N780" s="468"/>
      <c r="O780" s="469"/>
      <c r="P780" s="469"/>
      <c r="Q780" s="372" t="s">
        <v>106</v>
      </c>
      <c r="R780" s="235">
        <v>438404</v>
      </c>
      <c r="S780" s="259">
        <v>2.3632304958313135E-3</v>
      </c>
      <c r="T780" s="235">
        <v>5</v>
      </c>
      <c r="U780" s="259">
        <v>2.032520325203252E-2</v>
      </c>
      <c r="V780" s="235">
        <v>87680.8</v>
      </c>
    </row>
    <row r="781" spans="2:22" s="9" customFormat="1" ht="13.15" customHeight="1">
      <c r="B781" s="470"/>
      <c r="C781" s="480"/>
      <c r="D781" s="439"/>
      <c r="E781" s="437"/>
      <c r="F781" s="44" t="s">
        <v>107</v>
      </c>
      <c r="G781" s="70">
        <v>1061595</v>
      </c>
      <c r="H781" s="59">
        <f>IFERROR(G781/D769,"-")</f>
        <v>6.3820328337176836E-3</v>
      </c>
      <c r="I781" s="70">
        <v>26</v>
      </c>
      <c r="J781" s="59">
        <f>IFERROR(I781/E769,"-")</f>
        <v>0.11555555555555555</v>
      </c>
      <c r="K781" s="167">
        <f t="shared" si="70"/>
        <v>40830.576923076922</v>
      </c>
      <c r="M781" s="467"/>
      <c r="N781" s="468"/>
      <c r="O781" s="469"/>
      <c r="P781" s="469"/>
      <c r="Q781" s="372" t="s">
        <v>107</v>
      </c>
      <c r="R781" s="235">
        <v>1838931</v>
      </c>
      <c r="S781" s="259">
        <v>9.9128151634783734E-3</v>
      </c>
      <c r="T781" s="235">
        <v>28</v>
      </c>
      <c r="U781" s="259">
        <v>0.11382113821138211</v>
      </c>
      <c r="V781" s="235">
        <v>65676.107142857145</v>
      </c>
    </row>
    <row r="782" spans="2:22" s="9" customFormat="1" ht="13.15" customHeight="1">
      <c r="B782" s="470"/>
      <c r="C782" s="480"/>
      <c r="D782" s="439"/>
      <c r="E782" s="437"/>
      <c r="F782" s="44" t="s">
        <v>108</v>
      </c>
      <c r="G782" s="70">
        <v>1076499</v>
      </c>
      <c r="H782" s="59">
        <f>IFERROR(G782/D769,"-")</f>
        <v>6.4716318025840863E-3</v>
      </c>
      <c r="I782" s="70">
        <v>25</v>
      </c>
      <c r="J782" s="59">
        <f>IFERROR(I782/E769,"-")</f>
        <v>0.1111111111111111</v>
      </c>
      <c r="K782" s="167">
        <f t="shared" si="70"/>
        <v>43059.96</v>
      </c>
      <c r="M782" s="467"/>
      <c r="N782" s="468"/>
      <c r="O782" s="469"/>
      <c r="P782" s="469"/>
      <c r="Q782" s="372" t="s">
        <v>108</v>
      </c>
      <c r="R782" s="235">
        <v>1552890</v>
      </c>
      <c r="S782" s="259">
        <v>8.370902192205109E-3</v>
      </c>
      <c r="T782" s="235">
        <v>31</v>
      </c>
      <c r="U782" s="259">
        <v>0.12601626016260162</v>
      </c>
      <c r="V782" s="235">
        <v>50093.225806451614</v>
      </c>
    </row>
    <row r="783" spans="2:22" s="9" customFormat="1" ht="13.15" customHeight="1">
      <c r="B783" s="470"/>
      <c r="C783" s="480"/>
      <c r="D783" s="439"/>
      <c r="E783" s="437"/>
      <c r="F783" s="44" t="s">
        <v>109</v>
      </c>
      <c r="G783" s="70">
        <v>278958</v>
      </c>
      <c r="H783" s="59">
        <f>IFERROR(G783/D769,"-")</f>
        <v>1.6770228903001782E-3</v>
      </c>
      <c r="I783" s="70">
        <v>12</v>
      </c>
      <c r="J783" s="59">
        <f>IFERROR(I783/E769,"-")</f>
        <v>5.3333333333333337E-2</v>
      </c>
      <c r="K783" s="167">
        <f t="shared" si="70"/>
        <v>23246.5</v>
      </c>
      <c r="M783" s="467"/>
      <c r="N783" s="468"/>
      <c r="O783" s="469"/>
      <c r="P783" s="469"/>
      <c r="Q783" s="372" t="s">
        <v>109</v>
      </c>
      <c r="R783" s="235">
        <v>806885</v>
      </c>
      <c r="S783" s="259">
        <v>4.3495388696929071E-3</v>
      </c>
      <c r="T783" s="235">
        <v>22</v>
      </c>
      <c r="U783" s="259">
        <v>8.943089430894309E-2</v>
      </c>
      <c r="V783" s="235">
        <v>36676.590909090912</v>
      </c>
    </row>
    <row r="784" spans="2:22" s="9" customFormat="1" ht="13.15" customHeight="1">
      <c r="B784" s="470"/>
      <c r="C784" s="480"/>
      <c r="D784" s="439"/>
      <c r="E784" s="437"/>
      <c r="F784" s="45" t="s">
        <v>110</v>
      </c>
      <c r="G784" s="71">
        <v>195889</v>
      </c>
      <c r="H784" s="60">
        <f>IFERROR(G784/D769,"-")</f>
        <v>1.1776336830562723E-3</v>
      </c>
      <c r="I784" s="71">
        <v>26</v>
      </c>
      <c r="J784" s="60">
        <f>IFERROR(I784/E769,"-")</f>
        <v>0.11555555555555555</v>
      </c>
      <c r="K784" s="168">
        <f t="shared" si="70"/>
        <v>7534.1923076923076</v>
      </c>
      <c r="M784" s="467"/>
      <c r="N784" s="468"/>
      <c r="O784" s="469"/>
      <c r="P784" s="469"/>
      <c r="Q784" s="372" t="s">
        <v>110</v>
      </c>
      <c r="R784" s="235">
        <v>154939</v>
      </c>
      <c r="S784" s="259">
        <v>8.3520353325610135E-4</v>
      </c>
      <c r="T784" s="235">
        <v>30</v>
      </c>
      <c r="U784" s="259">
        <v>0.12195121951219512</v>
      </c>
      <c r="V784" s="235">
        <v>5164.6333333333332</v>
      </c>
    </row>
    <row r="785" spans="2:22" s="9" customFormat="1" ht="13.15" customHeight="1">
      <c r="B785" s="431"/>
      <c r="C785" s="481"/>
      <c r="D785" s="440"/>
      <c r="E785" s="438"/>
      <c r="F785" s="46" t="s">
        <v>64</v>
      </c>
      <c r="G785" s="67">
        <f>SUM(G769:G784)</f>
        <v>32011744</v>
      </c>
      <c r="H785" s="60">
        <f>IFERROR(G785/D769,"-")</f>
        <v>0.19244627308207468</v>
      </c>
      <c r="I785" s="71">
        <v>178</v>
      </c>
      <c r="J785" s="60">
        <f>IFERROR(I785/E769,"-")</f>
        <v>0.7911111111111111</v>
      </c>
      <c r="K785" s="168">
        <f t="shared" si="70"/>
        <v>179841.25842696629</v>
      </c>
      <c r="M785" s="467"/>
      <c r="N785" s="468"/>
      <c r="O785" s="469"/>
      <c r="P785" s="469"/>
      <c r="Q785" s="46" t="s">
        <v>64</v>
      </c>
      <c r="R785" s="235">
        <v>33013367</v>
      </c>
      <c r="S785" s="259">
        <v>0.17795958901942299</v>
      </c>
      <c r="T785" s="235">
        <v>202</v>
      </c>
      <c r="U785" s="259">
        <v>0.82113821138211385</v>
      </c>
      <c r="V785" s="235">
        <v>163432.50990099009</v>
      </c>
    </row>
    <row r="786" spans="2:22" s="9" customFormat="1" ht="13.15" customHeight="1">
      <c r="B786" s="430">
        <v>47</v>
      </c>
      <c r="C786" s="479" t="s">
        <v>12</v>
      </c>
      <c r="D786" s="436">
        <v>354994590</v>
      </c>
      <c r="E786" s="436">
        <v>452</v>
      </c>
      <c r="F786" s="42" t="s">
        <v>96</v>
      </c>
      <c r="G786" s="69">
        <v>4684840</v>
      </c>
      <c r="H786" s="58">
        <f>IFERROR(G786/D786,"-")</f>
        <v>1.3196933508197971E-2</v>
      </c>
      <c r="I786" s="69">
        <v>99</v>
      </c>
      <c r="J786" s="58">
        <f>IFERROR(I786/E786,"-")</f>
        <v>0.21902654867256638</v>
      </c>
      <c r="K786" s="166">
        <f t="shared" si="70"/>
        <v>47321.616161616163</v>
      </c>
      <c r="M786" s="467">
        <v>47</v>
      </c>
      <c r="N786" s="468" t="s">
        <v>12</v>
      </c>
      <c r="O786" s="469">
        <v>303684110</v>
      </c>
      <c r="P786" s="469">
        <v>369</v>
      </c>
      <c r="Q786" s="372" t="s">
        <v>96</v>
      </c>
      <c r="R786" s="235">
        <v>9049746</v>
      </c>
      <c r="S786" s="259">
        <v>2.9799866710181182E-2</v>
      </c>
      <c r="T786" s="235">
        <v>93</v>
      </c>
      <c r="U786" s="259">
        <v>0.25203252032520324</v>
      </c>
      <c r="V786" s="235">
        <v>97309.096774193546</v>
      </c>
    </row>
    <row r="787" spans="2:22" s="9" customFormat="1" ht="13.15" customHeight="1">
      <c r="B787" s="470"/>
      <c r="C787" s="480"/>
      <c r="D787" s="439"/>
      <c r="E787" s="437"/>
      <c r="F787" s="43" t="s">
        <v>97</v>
      </c>
      <c r="G787" s="70">
        <v>8681407</v>
      </c>
      <c r="H787" s="59">
        <f>IFERROR(G787/D786,"-")</f>
        <v>2.4455040286670286E-2</v>
      </c>
      <c r="I787" s="70">
        <v>110</v>
      </c>
      <c r="J787" s="59">
        <f>IFERROR(I787/E786,"-")</f>
        <v>0.24336283185840707</v>
      </c>
      <c r="K787" s="167">
        <f t="shared" si="70"/>
        <v>78921.881818181821</v>
      </c>
      <c r="M787" s="467"/>
      <c r="N787" s="468"/>
      <c r="O787" s="469"/>
      <c r="P787" s="469"/>
      <c r="Q787" s="372" t="s">
        <v>97</v>
      </c>
      <c r="R787" s="235">
        <v>12620733</v>
      </c>
      <c r="S787" s="259">
        <v>4.1558753271615033E-2</v>
      </c>
      <c r="T787" s="235">
        <v>95</v>
      </c>
      <c r="U787" s="259">
        <v>0.25745257452574527</v>
      </c>
      <c r="V787" s="235">
        <v>132849.82105263157</v>
      </c>
    </row>
    <row r="788" spans="2:22" s="9" customFormat="1" ht="13.15" customHeight="1">
      <c r="B788" s="470"/>
      <c r="C788" s="480"/>
      <c r="D788" s="439"/>
      <c r="E788" s="437"/>
      <c r="F788" s="44" t="s">
        <v>98</v>
      </c>
      <c r="G788" s="70">
        <v>3128413</v>
      </c>
      <c r="H788" s="59">
        <f>IFERROR(G788/D786,"-")</f>
        <v>8.8125652844456021E-3</v>
      </c>
      <c r="I788" s="70">
        <v>123</v>
      </c>
      <c r="J788" s="59">
        <f>IFERROR(I788/E786,"-")</f>
        <v>0.27212389380530971</v>
      </c>
      <c r="K788" s="167">
        <f t="shared" si="70"/>
        <v>25434.252032520326</v>
      </c>
      <c r="M788" s="467"/>
      <c r="N788" s="468"/>
      <c r="O788" s="469"/>
      <c r="P788" s="469"/>
      <c r="Q788" s="372" t="s">
        <v>98</v>
      </c>
      <c r="R788" s="235">
        <v>2180729</v>
      </c>
      <c r="S788" s="259">
        <v>7.1809124290368696E-3</v>
      </c>
      <c r="T788" s="235">
        <v>96</v>
      </c>
      <c r="U788" s="259">
        <v>0.26016260162601629</v>
      </c>
      <c r="V788" s="235">
        <v>22715.927083333332</v>
      </c>
    </row>
    <row r="789" spans="2:22" s="9" customFormat="1" ht="13.15" customHeight="1">
      <c r="B789" s="470"/>
      <c r="C789" s="480"/>
      <c r="D789" s="439"/>
      <c r="E789" s="437"/>
      <c r="F789" s="44" t="s">
        <v>99</v>
      </c>
      <c r="G789" s="70">
        <v>1696783</v>
      </c>
      <c r="H789" s="59">
        <f>IFERROR(G789/D786,"-")</f>
        <v>4.7797432631297284E-3</v>
      </c>
      <c r="I789" s="70">
        <v>18</v>
      </c>
      <c r="J789" s="59">
        <f>IFERROR(I789/E786,"-")</f>
        <v>3.9823008849557522E-2</v>
      </c>
      <c r="K789" s="167">
        <f t="shared" si="70"/>
        <v>94265.722222222219</v>
      </c>
      <c r="M789" s="467"/>
      <c r="N789" s="468"/>
      <c r="O789" s="469"/>
      <c r="P789" s="469"/>
      <c r="Q789" s="372" t="s">
        <v>99</v>
      </c>
      <c r="R789" s="235">
        <v>262241</v>
      </c>
      <c r="S789" s="259">
        <v>8.635321749300614E-4</v>
      </c>
      <c r="T789" s="235">
        <v>8</v>
      </c>
      <c r="U789" s="259">
        <v>2.1680216802168022E-2</v>
      </c>
      <c r="V789" s="235">
        <v>32780.125</v>
      </c>
    </row>
    <row r="790" spans="2:22" s="9" customFormat="1" ht="13.15" customHeight="1">
      <c r="B790" s="470"/>
      <c r="C790" s="480"/>
      <c r="D790" s="439"/>
      <c r="E790" s="437"/>
      <c r="F790" s="44" t="s">
        <v>100</v>
      </c>
      <c r="G790" s="70">
        <v>18845879</v>
      </c>
      <c r="H790" s="59">
        <f>IFERROR(G790/D786,"-")</f>
        <v>5.3087792126634947E-2</v>
      </c>
      <c r="I790" s="70">
        <v>178</v>
      </c>
      <c r="J790" s="59">
        <f>IFERROR(I790/E786,"-")</f>
        <v>0.39380530973451328</v>
      </c>
      <c r="K790" s="167">
        <f t="shared" si="70"/>
        <v>105875.72471910113</v>
      </c>
      <c r="M790" s="467"/>
      <c r="N790" s="468"/>
      <c r="O790" s="469"/>
      <c r="P790" s="469"/>
      <c r="Q790" s="372" t="s">
        <v>100</v>
      </c>
      <c r="R790" s="235">
        <v>15582405</v>
      </c>
      <c r="S790" s="259">
        <v>5.1311229290198948E-2</v>
      </c>
      <c r="T790" s="235">
        <v>129</v>
      </c>
      <c r="U790" s="259">
        <v>0.34959349593495936</v>
      </c>
      <c r="V790" s="235">
        <v>120793.83720930232</v>
      </c>
    </row>
    <row r="791" spans="2:22" s="9" customFormat="1" ht="13.15" customHeight="1">
      <c r="B791" s="470"/>
      <c r="C791" s="480"/>
      <c r="D791" s="439"/>
      <c r="E791" s="437"/>
      <c r="F791" s="44" t="s">
        <v>101</v>
      </c>
      <c r="G791" s="70">
        <v>10263532</v>
      </c>
      <c r="H791" s="59">
        <f>IFERROR(G791/D786,"-")</f>
        <v>2.891179834599733E-2</v>
      </c>
      <c r="I791" s="70">
        <v>169</v>
      </c>
      <c r="J791" s="59">
        <f>IFERROR(I791/E786,"-")</f>
        <v>0.37389380530973454</v>
      </c>
      <c r="K791" s="167">
        <f t="shared" si="70"/>
        <v>60730.958579881655</v>
      </c>
      <c r="M791" s="467"/>
      <c r="N791" s="468"/>
      <c r="O791" s="469"/>
      <c r="P791" s="469"/>
      <c r="Q791" s="372" t="s">
        <v>101</v>
      </c>
      <c r="R791" s="235">
        <v>7032419</v>
      </c>
      <c r="S791" s="259">
        <v>2.3157019970521341E-2</v>
      </c>
      <c r="T791" s="235">
        <v>129</v>
      </c>
      <c r="U791" s="259">
        <v>0.34959349593495936</v>
      </c>
      <c r="V791" s="235">
        <v>54514.875968992244</v>
      </c>
    </row>
    <row r="792" spans="2:22" s="9" customFormat="1" ht="13.15" customHeight="1">
      <c r="B792" s="470"/>
      <c r="C792" s="480"/>
      <c r="D792" s="439"/>
      <c r="E792" s="437"/>
      <c r="F792" s="44" t="s">
        <v>102</v>
      </c>
      <c r="G792" s="70">
        <v>6548290</v>
      </c>
      <c r="H792" s="59">
        <f>IFERROR(G792/D786,"-")</f>
        <v>1.8446168433158376E-2</v>
      </c>
      <c r="I792" s="70">
        <v>54</v>
      </c>
      <c r="J792" s="59">
        <f>IFERROR(I792/E786,"-")</f>
        <v>0.11946902654867257</v>
      </c>
      <c r="K792" s="167">
        <f t="shared" si="70"/>
        <v>121264.62962962964</v>
      </c>
      <c r="M792" s="467"/>
      <c r="N792" s="468"/>
      <c r="O792" s="469"/>
      <c r="P792" s="469"/>
      <c r="Q792" s="372" t="s">
        <v>102</v>
      </c>
      <c r="R792" s="235">
        <v>8988471</v>
      </c>
      <c r="S792" s="259">
        <v>2.9598094546336322E-2</v>
      </c>
      <c r="T792" s="235">
        <v>57</v>
      </c>
      <c r="U792" s="259">
        <v>0.15447154471544716</v>
      </c>
      <c r="V792" s="235">
        <v>157692.47368421053</v>
      </c>
    </row>
    <row r="793" spans="2:22" s="9" customFormat="1" ht="13.15" customHeight="1">
      <c r="B793" s="470"/>
      <c r="C793" s="480"/>
      <c r="D793" s="439"/>
      <c r="E793" s="437"/>
      <c r="F793" s="44" t="s">
        <v>112</v>
      </c>
      <c r="G793" s="70">
        <v>0</v>
      </c>
      <c r="H793" s="59">
        <f>IFERROR(G793/D786,"-")</f>
        <v>0</v>
      </c>
      <c r="I793" s="70">
        <v>0</v>
      </c>
      <c r="J793" s="59">
        <f>IFERROR(I793/E786,"-")</f>
        <v>0</v>
      </c>
      <c r="K793" s="167" t="str">
        <f t="shared" si="70"/>
        <v>-</v>
      </c>
      <c r="M793" s="467"/>
      <c r="N793" s="468"/>
      <c r="O793" s="469"/>
      <c r="P793" s="469"/>
      <c r="Q793" s="372" t="s">
        <v>112</v>
      </c>
      <c r="R793" s="235">
        <v>0</v>
      </c>
      <c r="S793" s="259">
        <v>0</v>
      </c>
      <c r="T793" s="235">
        <v>0</v>
      </c>
      <c r="U793" s="259">
        <v>0</v>
      </c>
      <c r="V793" s="235" t="s">
        <v>418</v>
      </c>
    </row>
    <row r="794" spans="2:22" s="9" customFormat="1" ht="13.15" customHeight="1">
      <c r="B794" s="470"/>
      <c r="C794" s="480"/>
      <c r="D794" s="439"/>
      <c r="E794" s="437"/>
      <c r="F794" s="44" t="s">
        <v>103</v>
      </c>
      <c r="G794" s="70">
        <v>407935</v>
      </c>
      <c r="H794" s="59">
        <f>IFERROR(G794/D786,"-")</f>
        <v>1.1491301881530081E-3</v>
      </c>
      <c r="I794" s="70">
        <v>17</v>
      </c>
      <c r="J794" s="59">
        <f>IFERROR(I794/E786,"-")</f>
        <v>3.7610619469026552E-2</v>
      </c>
      <c r="K794" s="167">
        <f t="shared" si="70"/>
        <v>23996.176470588234</v>
      </c>
      <c r="M794" s="467"/>
      <c r="N794" s="468"/>
      <c r="O794" s="469"/>
      <c r="P794" s="469"/>
      <c r="Q794" s="372" t="s">
        <v>103</v>
      </c>
      <c r="R794" s="235">
        <v>455726</v>
      </c>
      <c r="S794" s="259">
        <v>1.5006580357464208E-3</v>
      </c>
      <c r="T794" s="235">
        <v>14</v>
      </c>
      <c r="U794" s="259">
        <v>3.7940379403794036E-2</v>
      </c>
      <c r="V794" s="235">
        <v>32551.857142857141</v>
      </c>
    </row>
    <row r="795" spans="2:22" s="9" customFormat="1" ht="13.15" customHeight="1">
      <c r="B795" s="470"/>
      <c r="C795" s="480"/>
      <c r="D795" s="439"/>
      <c r="E795" s="437"/>
      <c r="F795" s="44" t="s">
        <v>104</v>
      </c>
      <c r="G795" s="70">
        <v>251442</v>
      </c>
      <c r="H795" s="59">
        <f>IFERROR(G795/D786,"-")</f>
        <v>7.0829811800793925E-4</v>
      </c>
      <c r="I795" s="70">
        <v>20</v>
      </c>
      <c r="J795" s="59">
        <f>IFERROR(I795/E786,"-")</f>
        <v>4.4247787610619468E-2</v>
      </c>
      <c r="K795" s="167">
        <f t="shared" si="70"/>
        <v>12572.1</v>
      </c>
      <c r="M795" s="467"/>
      <c r="N795" s="468"/>
      <c r="O795" s="469"/>
      <c r="P795" s="469"/>
      <c r="Q795" s="372" t="s">
        <v>104</v>
      </c>
      <c r="R795" s="235">
        <v>127127</v>
      </c>
      <c r="S795" s="259">
        <v>4.1861590980180031E-4</v>
      </c>
      <c r="T795" s="235">
        <v>20</v>
      </c>
      <c r="U795" s="259">
        <v>5.4200542005420058E-2</v>
      </c>
      <c r="V795" s="235">
        <v>6356.35</v>
      </c>
    </row>
    <row r="796" spans="2:22" s="9" customFormat="1" ht="13.15" customHeight="1">
      <c r="B796" s="470"/>
      <c r="C796" s="480"/>
      <c r="D796" s="439"/>
      <c r="E796" s="437"/>
      <c r="F796" s="44" t="s">
        <v>105</v>
      </c>
      <c r="G796" s="70">
        <v>927060</v>
      </c>
      <c r="H796" s="59">
        <f>IFERROR(G796/D786,"-")</f>
        <v>2.611476417147653E-3</v>
      </c>
      <c r="I796" s="70">
        <v>10</v>
      </c>
      <c r="J796" s="59">
        <f>IFERROR(I796/E786,"-")</f>
        <v>2.2123893805309734E-2</v>
      </c>
      <c r="K796" s="167">
        <f t="shared" si="70"/>
        <v>92706</v>
      </c>
      <c r="M796" s="467"/>
      <c r="N796" s="468"/>
      <c r="O796" s="469"/>
      <c r="P796" s="469"/>
      <c r="Q796" s="372" t="s">
        <v>105</v>
      </c>
      <c r="R796" s="235">
        <v>191792</v>
      </c>
      <c r="S796" s="259">
        <v>6.3155098895362031E-4</v>
      </c>
      <c r="T796" s="235">
        <v>10</v>
      </c>
      <c r="U796" s="259">
        <v>2.7100271002710029E-2</v>
      </c>
      <c r="V796" s="235">
        <v>19179.2</v>
      </c>
    </row>
    <row r="797" spans="2:22" s="9" customFormat="1" ht="13.15" customHeight="1">
      <c r="B797" s="470"/>
      <c r="C797" s="480"/>
      <c r="D797" s="439"/>
      <c r="E797" s="437"/>
      <c r="F797" s="44" t="s">
        <v>106</v>
      </c>
      <c r="G797" s="70">
        <v>2863802</v>
      </c>
      <c r="H797" s="59">
        <f>IFERROR(G797/D786,"-")</f>
        <v>8.0671708264624543E-3</v>
      </c>
      <c r="I797" s="70">
        <v>8</v>
      </c>
      <c r="J797" s="59">
        <f>IFERROR(I797/E786,"-")</f>
        <v>1.7699115044247787E-2</v>
      </c>
      <c r="K797" s="167">
        <f t="shared" si="70"/>
        <v>357975.25</v>
      </c>
      <c r="M797" s="467"/>
      <c r="N797" s="468"/>
      <c r="O797" s="469"/>
      <c r="P797" s="469"/>
      <c r="Q797" s="372" t="s">
        <v>106</v>
      </c>
      <c r="R797" s="235">
        <v>809844</v>
      </c>
      <c r="S797" s="259">
        <v>2.6667315586581071E-3</v>
      </c>
      <c r="T797" s="235">
        <v>5</v>
      </c>
      <c r="U797" s="259">
        <v>1.3550135501355014E-2</v>
      </c>
      <c r="V797" s="235">
        <v>161968.79999999999</v>
      </c>
    </row>
    <row r="798" spans="2:22" s="9" customFormat="1" ht="13.15" customHeight="1">
      <c r="B798" s="470"/>
      <c r="C798" s="480"/>
      <c r="D798" s="439"/>
      <c r="E798" s="437"/>
      <c r="F798" s="44" t="s">
        <v>107</v>
      </c>
      <c r="G798" s="70">
        <v>3536132</v>
      </c>
      <c r="H798" s="59">
        <f>IFERROR(G798/D786,"-")</f>
        <v>9.9610870126217981E-3</v>
      </c>
      <c r="I798" s="70">
        <v>76</v>
      </c>
      <c r="J798" s="59">
        <f>IFERROR(I798/E786,"-")</f>
        <v>0.16814159292035399</v>
      </c>
      <c r="K798" s="167">
        <f t="shared" si="70"/>
        <v>46528.052631578947</v>
      </c>
      <c r="M798" s="467"/>
      <c r="N798" s="468"/>
      <c r="O798" s="469"/>
      <c r="P798" s="469"/>
      <c r="Q798" s="372" t="s">
        <v>107</v>
      </c>
      <c r="R798" s="235">
        <v>2049823</v>
      </c>
      <c r="S798" s="259">
        <v>6.749852667628873E-3</v>
      </c>
      <c r="T798" s="235">
        <v>54</v>
      </c>
      <c r="U798" s="259">
        <v>0.14634146341463414</v>
      </c>
      <c r="V798" s="235">
        <v>37959.685185185182</v>
      </c>
    </row>
    <row r="799" spans="2:22" s="9" customFormat="1" ht="13.15" customHeight="1">
      <c r="B799" s="470"/>
      <c r="C799" s="480"/>
      <c r="D799" s="439"/>
      <c r="E799" s="437"/>
      <c r="F799" s="44" t="s">
        <v>108</v>
      </c>
      <c r="G799" s="70">
        <v>3925370</v>
      </c>
      <c r="H799" s="59">
        <f>IFERROR(G799/D786,"-")</f>
        <v>1.1057548792504134E-2</v>
      </c>
      <c r="I799" s="70">
        <v>71</v>
      </c>
      <c r="J799" s="59">
        <f>IFERROR(I799/E786,"-")</f>
        <v>0.15707964601769911</v>
      </c>
      <c r="K799" s="167">
        <f t="shared" si="70"/>
        <v>55286.901408450707</v>
      </c>
      <c r="M799" s="467"/>
      <c r="N799" s="468"/>
      <c r="O799" s="469"/>
      <c r="P799" s="469"/>
      <c r="Q799" s="372" t="s">
        <v>108</v>
      </c>
      <c r="R799" s="235">
        <v>4084289</v>
      </c>
      <c r="S799" s="259">
        <v>1.3449136341048598E-2</v>
      </c>
      <c r="T799" s="235">
        <v>53</v>
      </c>
      <c r="U799" s="259">
        <v>0.14363143631436315</v>
      </c>
      <c r="V799" s="235">
        <v>77062.056603773584</v>
      </c>
    </row>
    <row r="800" spans="2:22" s="9" customFormat="1" ht="13.15" customHeight="1">
      <c r="B800" s="470"/>
      <c r="C800" s="480"/>
      <c r="D800" s="439"/>
      <c r="E800" s="437"/>
      <c r="F800" s="44" t="s">
        <v>109</v>
      </c>
      <c r="G800" s="70">
        <v>778377</v>
      </c>
      <c r="H800" s="59">
        <f>IFERROR(G800/D786,"-")</f>
        <v>2.1926446822752989E-3</v>
      </c>
      <c r="I800" s="70">
        <v>31</v>
      </c>
      <c r="J800" s="59">
        <f>IFERROR(I800/E786,"-")</f>
        <v>6.8584070796460173E-2</v>
      </c>
      <c r="K800" s="167">
        <f t="shared" si="70"/>
        <v>25108.935483870966</v>
      </c>
      <c r="M800" s="467"/>
      <c r="N800" s="468"/>
      <c r="O800" s="469"/>
      <c r="P800" s="469"/>
      <c r="Q800" s="372" t="s">
        <v>109</v>
      </c>
      <c r="R800" s="235">
        <v>1813495</v>
      </c>
      <c r="S800" s="259">
        <v>5.9716492904419664E-3</v>
      </c>
      <c r="T800" s="235">
        <v>41</v>
      </c>
      <c r="U800" s="259">
        <v>0.1111111111111111</v>
      </c>
      <c r="V800" s="235">
        <v>44231.585365853658</v>
      </c>
    </row>
    <row r="801" spans="2:22" s="9" customFormat="1" ht="13.15" customHeight="1">
      <c r="B801" s="470"/>
      <c r="C801" s="480"/>
      <c r="D801" s="439"/>
      <c r="E801" s="437"/>
      <c r="F801" s="45" t="s">
        <v>110</v>
      </c>
      <c r="G801" s="71">
        <v>539216</v>
      </c>
      <c r="H801" s="60">
        <f>IFERROR(G801/D786,"-")</f>
        <v>1.5189414576712282E-3</v>
      </c>
      <c r="I801" s="71">
        <v>57</v>
      </c>
      <c r="J801" s="60">
        <f>IFERROR(I801/E786,"-")</f>
        <v>0.12610619469026549</v>
      </c>
      <c r="K801" s="168">
        <f t="shared" si="70"/>
        <v>9459.9298245614027</v>
      </c>
      <c r="M801" s="467"/>
      <c r="N801" s="468"/>
      <c r="O801" s="469"/>
      <c r="P801" s="469"/>
      <c r="Q801" s="372" t="s">
        <v>110</v>
      </c>
      <c r="R801" s="235">
        <v>411941</v>
      </c>
      <c r="S801" s="259">
        <v>1.3564786119365942E-3</v>
      </c>
      <c r="T801" s="235">
        <v>34</v>
      </c>
      <c r="U801" s="259">
        <v>9.2140921409214094E-2</v>
      </c>
      <c r="V801" s="235">
        <v>12115.911764705883</v>
      </c>
    </row>
    <row r="802" spans="2:22" s="9" customFormat="1" ht="13.15" customHeight="1">
      <c r="B802" s="431"/>
      <c r="C802" s="481"/>
      <c r="D802" s="440"/>
      <c r="E802" s="438"/>
      <c r="F802" s="46" t="s">
        <v>64</v>
      </c>
      <c r="G802" s="67">
        <f>SUM(G786:G801)</f>
        <v>67078478</v>
      </c>
      <c r="H802" s="60">
        <f>IFERROR(G802/D786,"-")</f>
        <v>0.18895633874307774</v>
      </c>
      <c r="I802" s="71">
        <v>382</v>
      </c>
      <c r="J802" s="60">
        <f>IFERROR(I802/E786,"-")</f>
        <v>0.84513274336283184</v>
      </c>
      <c r="K802" s="168">
        <f t="shared" si="70"/>
        <v>175598.10994764397</v>
      </c>
      <c r="M802" s="467"/>
      <c r="N802" s="468"/>
      <c r="O802" s="469"/>
      <c r="P802" s="469"/>
      <c r="Q802" s="46" t="s">
        <v>64</v>
      </c>
      <c r="R802" s="235">
        <v>65660781</v>
      </c>
      <c r="S802" s="259">
        <v>0.21621408179703575</v>
      </c>
      <c r="T802" s="235">
        <v>308</v>
      </c>
      <c r="U802" s="259">
        <v>0.83468834688346882</v>
      </c>
      <c r="V802" s="235">
        <v>213184.35389610389</v>
      </c>
    </row>
    <row r="803" spans="2:22" s="9" customFormat="1" ht="13.15" customHeight="1">
      <c r="B803" s="430">
        <v>48</v>
      </c>
      <c r="C803" s="479" t="s">
        <v>21</v>
      </c>
      <c r="D803" s="436">
        <v>209107070</v>
      </c>
      <c r="E803" s="436">
        <v>282</v>
      </c>
      <c r="F803" s="42" t="s">
        <v>96</v>
      </c>
      <c r="G803" s="69">
        <v>3428377</v>
      </c>
      <c r="H803" s="58">
        <f>IFERROR(G803/D803,"-")</f>
        <v>1.6395318436626748E-2</v>
      </c>
      <c r="I803" s="69">
        <v>55</v>
      </c>
      <c r="J803" s="58">
        <f>IFERROR(I803/E803,"-")</f>
        <v>0.19503546099290781</v>
      </c>
      <c r="K803" s="166">
        <f t="shared" si="70"/>
        <v>62334.127272727274</v>
      </c>
      <c r="M803" s="467">
        <v>48</v>
      </c>
      <c r="N803" s="468" t="s">
        <v>21</v>
      </c>
      <c r="O803" s="469">
        <v>174991910</v>
      </c>
      <c r="P803" s="469">
        <v>234</v>
      </c>
      <c r="Q803" s="372" t="s">
        <v>96</v>
      </c>
      <c r="R803" s="235">
        <v>7454777</v>
      </c>
      <c r="S803" s="259">
        <v>4.2600695083561291E-2</v>
      </c>
      <c r="T803" s="235">
        <v>47</v>
      </c>
      <c r="U803" s="259">
        <v>0.20085470085470086</v>
      </c>
      <c r="V803" s="235">
        <v>158612.27659574468</v>
      </c>
    </row>
    <row r="804" spans="2:22" s="9" customFormat="1" ht="13.15" customHeight="1">
      <c r="B804" s="470"/>
      <c r="C804" s="480"/>
      <c r="D804" s="439"/>
      <c r="E804" s="437"/>
      <c r="F804" s="43" t="s">
        <v>97</v>
      </c>
      <c r="G804" s="70">
        <v>6761079</v>
      </c>
      <c r="H804" s="59">
        <f>IFERROR(G804/D803,"-")</f>
        <v>3.2333096150216248E-2</v>
      </c>
      <c r="I804" s="70">
        <v>76</v>
      </c>
      <c r="J804" s="59">
        <f>IFERROR(I804/E803,"-")</f>
        <v>0.26950354609929078</v>
      </c>
      <c r="K804" s="167">
        <f t="shared" si="70"/>
        <v>88961.56578947368</v>
      </c>
      <c r="M804" s="467"/>
      <c r="N804" s="468"/>
      <c r="O804" s="469"/>
      <c r="P804" s="469"/>
      <c r="Q804" s="372" t="s">
        <v>97</v>
      </c>
      <c r="R804" s="235">
        <v>2036775</v>
      </c>
      <c r="S804" s="259">
        <v>1.1639252351723002E-2</v>
      </c>
      <c r="T804" s="235">
        <v>53</v>
      </c>
      <c r="U804" s="259">
        <v>0.2264957264957265</v>
      </c>
      <c r="V804" s="235">
        <v>38429.716981132078</v>
      </c>
    </row>
    <row r="805" spans="2:22" s="9" customFormat="1" ht="13.15" customHeight="1">
      <c r="B805" s="470"/>
      <c r="C805" s="480"/>
      <c r="D805" s="439"/>
      <c r="E805" s="437"/>
      <c r="F805" s="44" t="s">
        <v>98</v>
      </c>
      <c r="G805" s="70">
        <v>3346167</v>
      </c>
      <c r="H805" s="59">
        <f>IFERROR(G805/D803,"-")</f>
        <v>1.6002170562669164E-2</v>
      </c>
      <c r="I805" s="70">
        <v>78</v>
      </c>
      <c r="J805" s="59">
        <f>IFERROR(I805/E803,"-")</f>
        <v>0.27659574468085107</v>
      </c>
      <c r="K805" s="167">
        <f t="shared" si="70"/>
        <v>42899.576923076922</v>
      </c>
      <c r="M805" s="467"/>
      <c r="N805" s="468"/>
      <c r="O805" s="469"/>
      <c r="P805" s="469"/>
      <c r="Q805" s="372" t="s">
        <v>98</v>
      </c>
      <c r="R805" s="235">
        <v>4809231</v>
      </c>
      <c r="S805" s="259">
        <v>2.7482590480897087E-2</v>
      </c>
      <c r="T805" s="235">
        <v>58</v>
      </c>
      <c r="U805" s="259">
        <v>0.24786324786324787</v>
      </c>
      <c r="V805" s="235">
        <v>82917.775862068971</v>
      </c>
    </row>
    <row r="806" spans="2:22" s="9" customFormat="1" ht="13.15" customHeight="1">
      <c r="B806" s="470"/>
      <c r="C806" s="480"/>
      <c r="D806" s="439"/>
      <c r="E806" s="437"/>
      <c r="F806" s="44" t="s">
        <v>99</v>
      </c>
      <c r="G806" s="70">
        <v>110666</v>
      </c>
      <c r="H806" s="59">
        <f>IFERROR(G806/D803,"-")</f>
        <v>5.2923126893796555E-4</v>
      </c>
      <c r="I806" s="70">
        <v>11</v>
      </c>
      <c r="J806" s="59">
        <f>IFERROR(I806/E803,"-")</f>
        <v>3.9007092198581561E-2</v>
      </c>
      <c r="K806" s="167">
        <f t="shared" si="70"/>
        <v>10060.545454545454</v>
      </c>
      <c r="M806" s="467"/>
      <c r="N806" s="468"/>
      <c r="O806" s="469"/>
      <c r="P806" s="469"/>
      <c r="Q806" s="372" t="s">
        <v>99</v>
      </c>
      <c r="R806" s="235">
        <v>73945</v>
      </c>
      <c r="S806" s="259">
        <v>4.2256239159856019E-4</v>
      </c>
      <c r="T806" s="235">
        <v>7</v>
      </c>
      <c r="U806" s="259">
        <v>2.9914529914529916E-2</v>
      </c>
      <c r="V806" s="235">
        <v>10563.571428571429</v>
      </c>
    </row>
    <row r="807" spans="2:22" s="9" customFormat="1" ht="13.15" customHeight="1">
      <c r="B807" s="470"/>
      <c r="C807" s="480"/>
      <c r="D807" s="439"/>
      <c r="E807" s="437"/>
      <c r="F807" s="44" t="s">
        <v>100</v>
      </c>
      <c r="G807" s="70">
        <v>2409116</v>
      </c>
      <c r="H807" s="59">
        <f>IFERROR(G807/D803,"-")</f>
        <v>1.1520968659739721E-2</v>
      </c>
      <c r="I807" s="70">
        <v>98</v>
      </c>
      <c r="J807" s="59">
        <f>IFERROR(I807/E803,"-")</f>
        <v>0.3475177304964539</v>
      </c>
      <c r="K807" s="167">
        <f t="shared" si="70"/>
        <v>24582.816326530614</v>
      </c>
      <c r="M807" s="467"/>
      <c r="N807" s="468"/>
      <c r="O807" s="469"/>
      <c r="P807" s="469"/>
      <c r="Q807" s="372" t="s">
        <v>100</v>
      </c>
      <c r="R807" s="235">
        <v>2145042</v>
      </c>
      <c r="S807" s="259">
        <v>1.2257949524638025E-2</v>
      </c>
      <c r="T807" s="235">
        <v>70</v>
      </c>
      <c r="U807" s="259">
        <v>0.29914529914529914</v>
      </c>
      <c r="V807" s="235">
        <v>30643.457142857143</v>
      </c>
    </row>
    <row r="808" spans="2:22" s="9" customFormat="1" ht="13.15" customHeight="1">
      <c r="B808" s="470"/>
      <c r="C808" s="480"/>
      <c r="D808" s="439"/>
      <c r="E808" s="437"/>
      <c r="F808" s="44" t="s">
        <v>101</v>
      </c>
      <c r="G808" s="70">
        <v>4753046</v>
      </c>
      <c r="H808" s="59">
        <f>IFERROR(G808/D803,"-")</f>
        <v>2.2730202283452204E-2</v>
      </c>
      <c r="I808" s="70">
        <v>100</v>
      </c>
      <c r="J808" s="59">
        <f>IFERROR(I808/E803,"-")</f>
        <v>0.3546099290780142</v>
      </c>
      <c r="K808" s="167">
        <f t="shared" si="70"/>
        <v>47530.46</v>
      </c>
      <c r="M808" s="467"/>
      <c r="N808" s="468"/>
      <c r="O808" s="469"/>
      <c r="P808" s="469"/>
      <c r="Q808" s="372" t="s">
        <v>101</v>
      </c>
      <c r="R808" s="235">
        <v>5094154</v>
      </c>
      <c r="S808" s="259">
        <v>2.9110797179138167E-2</v>
      </c>
      <c r="T808" s="235">
        <v>85</v>
      </c>
      <c r="U808" s="259">
        <v>0.36324786324786323</v>
      </c>
      <c r="V808" s="235">
        <v>59931.223529411764</v>
      </c>
    </row>
    <row r="809" spans="2:22" s="9" customFormat="1" ht="13.15" customHeight="1">
      <c r="B809" s="470"/>
      <c r="C809" s="480"/>
      <c r="D809" s="439"/>
      <c r="E809" s="437"/>
      <c r="F809" s="44" t="s">
        <v>102</v>
      </c>
      <c r="G809" s="70">
        <v>6685475</v>
      </c>
      <c r="H809" s="59">
        <f>IFERROR(G809/D803,"-")</f>
        <v>3.1971539747556121E-2</v>
      </c>
      <c r="I809" s="70">
        <v>27</v>
      </c>
      <c r="J809" s="59">
        <f>IFERROR(I809/E803,"-")</f>
        <v>9.5744680851063829E-2</v>
      </c>
      <c r="K809" s="167">
        <f t="shared" si="70"/>
        <v>247610.1851851852</v>
      </c>
      <c r="M809" s="467"/>
      <c r="N809" s="468"/>
      <c r="O809" s="469"/>
      <c r="P809" s="469"/>
      <c r="Q809" s="372" t="s">
        <v>102</v>
      </c>
      <c r="R809" s="235">
        <v>3103553</v>
      </c>
      <c r="S809" s="259">
        <v>1.7735408454025103E-2</v>
      </c>
      <c r="T809" s="235">
        <v>30</v>
      </c>
      <c r="U809" s="259">
        <v>0.12820512820512819</v>
      </c>
      <c r="V809" s="235">
        <v>103451.76666666666</v>
      </c>
    </row>
    <row r="810" spans="2:22" s="9" customFormat="1" ht="13.15" customHeight="1">
      <c r="B810" s="470"/>
      <c r="C810" s="480"/>
      <c r="D810" s="439"/>
      <c r="E810" s="437"/>
      <c r="F810" s="44" t="s">
        <v>112</v>
      </c>
      <c r="G810" s="70">
        <v>0</v>
      </c>
      <c r="H810" s="59">
        <f>IFERROR(G810/D803,"-")</f>
        <v>0</v>
      </c>
      <c r="I810" s="70">
        <v>0</v>
      </c>
      <c r="J810" s="59">
        <f>IFERROR(I810/E803,"-")</f>
        <v>0</v>
      </c>
      <c r="K810" s="167" t="str">
        <f t="shared" si="70"/>
        <v>-</v>
      </c>
      <c r="M810" s="467"/>
      <c r="N810" s="468"/>
      <c r="O810" s="469"/>
      <c r="P810" s="469"/>
      <c r="Q810" s="372" t="s">
        <v>112</v>
      </c>
      <c r="R810" s="235">
        <v>0</v>
      </c>
      <c r="S810" s="259">
        <v>0</v>
      </c>
      <c r="T810" s="235">
        <v>0</v>
      </c>
      <c r="U810" s="259">
        <v>0</v>
      </c>
      <c r="V810" s="235" t="s">
        <v>418</v>
      </c>
    </row>
    <row r="811" spans="2:22" s="9" customFormat="1" ht="13.15" customHeight="1">
      <c r="B811" s="470"/>
      <c r="C811" s="480"/>
      <c r="D811" s="439"/>
      <c r="E811" s="437"/>
      <c r="F811" s="44" t="s">
        <v>103</v>
      </c>
      <c r="G811" s="70">
        <v>29955</v>
      </c>
      <c r="H811" s="59">
        <f>IFERROR(G811/D803,"-")</f>
        <v>1.4325197134654511E-4</v>
      </c>
      <c r="I811" s="70">
        <v>1</v>
      </c>
      <c r="J811" s="59">
        <f>IFERROR(I811/E803,"-")</f>
        <v>3.5460992907801418E-3</v>
      </c>
      <c r="K811" s="167">
        <f t="shared" si="70"/>
        <v>29955</v>
      </c>
      <c r="M811" s="467"/>
      <c r="N811" s="468"/>
      <c r="O811" s="469"/>
      <c r="P811" s="469"/>
      <c r="Q811" s="372" t="s">
        <v>103</v>
      </c>
      <c r="R811" s="235">
        <v>51298</v>
      </c>
      <c r="S811" s="259">
        <v>2.9314498024508677E-4</v>
      </c>
      <c r="T811" s="235">
        <v>1</v>
      </c>
      <c r="U811" s="259">
        <v>4.2735042735042739E-3</v>
      </c>
      <c r="V811" s="235">
        <v>51298</v>
      </c>
    </row>
    <row r="812" spans="2:22" s="9" customFormat="1" ht="13.15" customHeight="1">
      <c r="B812" s="470"/>
      <c r="C812" s="480"/>
      <c r="D812" s="439"/>
      <c r="E812" s="437"/>
      <c r="F812" s="44" t="s">
        <v>104</v>
      </c>
      <c r="G812" s="70">
        <v>189389</v>
      </c>
      <c r="H812" s="59">
        <f>IFERROR(G812/D803,"-")</f>
        <v>9.0570347525791451E-4</v>
      </c>
      <c r="I812" s="70">
        <v>16</v>
      </c>
      <c r="J812" s="59">
        <f>IFERROR(I812/E803,"-")</f>
        <v>5.6737588652482268E-2</v>
      </c>
      <c r="K812" s="167">
        <f t="shared" si="70"/>
        <v>11836.8125</v>
      </c>
      <c r="M812" s="467"/>
      <c r="N812" s="468"/>
      <c r="O812" s="469"/>
      <c r="P812" s="469"/>
      <c r="Q812" s="372" t="s">
        <v>104</v>
      </c>
      <c r="R812" s="235">
        <v>294187</v>
      </c>
      <c r="S812" s="259">
        <v>1.6811462884198476E-3</v>
      </c>
      <c r="T812" s="235">
        <v>18</v>
      </c>
      <c r="U812" s="259">
        <v>7.6923076923076927E-2</v>
      </c>
      <c r="V812" s="235">
        <v>16343.722222222223</v>
      </c>
    </row>
    <row r="813" spans="2:22" s="9" customFormat="1" ht="13.15" customHeight="1">
      <c r="B813" s="470"/>
      <c r="C813" s="480"/>
      <c r="D813" s="439"/>
      <c r="E813" s="437"/>
      <c r="F813" s="44" t="s">
        <v>105</v>
      </c>
      <c r="G813" s="70">
        <v>348176</v>
      </c>
      <c r="H813" s="59">
        <f>IFERROR(G813/D803,"-")</f>
        <v>1.6650608704908926E-3</v>
      </c>
      <c r="I813" s="70">
        <v>5</v>
      </c>
      <c r="J813" s="59">
        <f>IFERROR(I813/E803,"-")</f>
        <v>1.7730496453900711E-2</v>
      </c>
      <c r="K813" s="167">
        <f t="shared" si="70"/>
        <v>69635.199999999997</v>
      </c>
      <c r="M813" s="467"/>
      <c r="N813" s="468"/>
      <c r="O813" s="469"/>
      <c r="P813" s="469"/>
      <c r="Q813" s="372" t="s">
        <v>105</v>
      </c>
      <c r="R813" s="235">
        <v>80235</v>
      </c>
      <c r="S813" s="259">
        <v>4.5850691040517244E-4</v>
      </c>
      <c r="T813" s="235">
        <v>5</v>
      </c>
      <c r="U813" s="259">
        <v>2.1367521367521368E-2</v>
      </c>
      <c r="V813" s="235">
        <v>16047</v>
      </c>
    </row>
    <row r="814" spans="2:22" s="9" customFormat="1" ht="13.15" customHeight="1">
      <c r="B814" s="470"/>
      <c r="C814" s="480"/>
      <c r="D814" s="439"/>
      <c r="E814" s="437"/>
      <c r="F814" s="44" t="s">
        <v>106</v>
      </c>
      <c r="G814" s="70">
        <v>1380471</v>
      </c>
      <c r="H814" s="59">
        <f>IFERROR(G814/D803,"-")</f>
        <v>6.6017423514183431E-3</v>
      </c>
      <c r="I814" s="70">
        <v>5</v>
      </c>
      <c r="J814" s="59">
        <f>IFERROR(I814/E803,"-")</f>
        <v>1.7730496453900711E-2</v>
      </c>
      <c r="K814" s="167">
        <f t="shared" si="70"/>
        <v>276094.2</v>
      </c>
      <c r="M814" s="467"/>
      <c r="N814" s="468"/>
      <c r="O814" s="469"/>
      <c r="P814" s="469"/>
      <c r="Q814" s="372" t="s">
        <v>106</v>
      </c>
      <c r="R814" s="235">
        <v>102177</v>
      </c>
      <c r="S814" s="259">
        <v>5.8389556408636265E-4</v>
      </c>
      <c r="T814" s="235">
        <v>5</v>
      </c>
      <c r="U814" s="259">
        <v>2.1367521367521368E-2</v>
      </c>
      <c r="V814" s="235">
        <v>20435.400000000001</v>
      </c>
    </row>
    <row r="815" spans="2:22" s="9" customFormat="1" ht="13.15" customHeight="1">
      <c r="B815" s="470"/>
      <c r="C815" s="480"/>
      <c r="D815" s="439"/>
      <c r="E815" s="437"/>
      <c r="F815" s="44" t="s">
        <v>107</v>
      </c>
      <c r="G815" s="70">
        <v>2773968</v>
      </c>
      <c r="H815" s="59">
        <f>IFERROR(G815/D803,"-")</f>
        <v>1.3265778148964548E-2</v>
      </c>
      <c r="I815" s="70">
        <v>42</v>
      </c>
      <c r="J815" s="59">
        <f>IFERROR(I815/E803,"-")</f>
        <v>0.14893617021276595</v>
      </c>
      <c r="K815" s="167">
        <f t="shared" si="70"/>
        <v>66046.857142857145</v>
      </c>
      <c r="M815" s="467"/>
      <c r="N815" s="468"/>
      <c r="O815" s="469"/>
      <c r="P815" s="469"/>
      <c r="Q815" s="372" t="s">
        <v>107</v>
      </c>
      <c r="R815" s="235">
        <v>1364605</v>
      </c>
      <c r="S815" s="259">
        <v>7.7981033523206872E-3</v>
      </c>
      <c r="T815" s="235">
        <v>32</v>
      </c>
      <c r="U815" s="259">
        <v>0.13675213675213677</v>
      </c>
      <c r="V815" s="235">
        <v>42643.90625</v>
      </c>
    </row>
    <row r="816" spans="2:22" s="9" customFormat="1" ht="13.15" customHeight="1">
      <c r="B816" s="470"/>
      <c r="C816" s="480"/>
      <c r="D816" s="439"/>
      <c r="E816" s="437"/>
      <c r="F816" s="44" t="s">
        <v>108</v>
      </c>
      <c r="G816" s="70">
        <v>1555562</v>
      </c>
      <c r="H816" s="59">
        <f>IFERROR(G816/D803,"-")</f>
        <v>7.4390693724511563E-3</v>
      </c>
      <c r="I816" s="70">
        <v>39</v>
      </c>
      <c r="J816" s="59">
        <f>IFERROR(I816/E803,"-")</f>
        <v>0.13829787234042554</v>
      </c>
      <c r="K816" s="167">
        <f t="shared" si="70"/>
        <v>39886.205128205125</v>
      </c>
      <c r="M816" s="467"/>
      <c r="N816" s="468"/>
      <c r="O816" s="469"/>
      <c r="P816" s="469"/>
      <c r="Q816" s="372" t="s">
        <v>108</v>
      </c>
      <c r="R816" s="235">
        <v>911191</v>
      </c>
      <c r="S816" s="259">
        <v>5.2070464286034712E-3</v>
      </c>
      <c r="T816" s="235">
        <v>22</v>
      </c>
      <c r="U816" s="259">
        <v>9.4017094017094016E-2</v>
      </c>
      <c r="V816" s="235">
        <v>41417.772727272728</v>
      </c>
    </row>
    <row r="817" spans="2:22" s="9" customFormat="1" ht="13.15" customHeight="1">
      <c r="B817" s="470"/>
      <c r="C817" s="480"/>
      <c r="D817" s="439"/>
      <c r="E817" s="437"/>
      <c r="F817" s="44" t="s">
        <v>109</v>
      </c>
      <c r="G817" s="70">
        <v>928078</v>
      </c>
      <c r="H817" s="59">
        <f>IFERROR(G817/D803,"-")</f>
        <v>4.4382908717529252E-3</v>
      </c>
      <c r="I817" s="70">
        <v>19</v>
      </c>
      <c r="J817" s="59">
        <f>IFERROR(I817/E803,"-")</f>
        <v>6.7375886524822695E-2</v>
      </c>
      <c r="K817" s="167">
        <f t="shared" si="70"/>
        <v>48846.210526315786</v>
      </c>
      <c r="M817" s="467"/>
      <c r="N817" s="468"/>
      <c r="O817" s="469"/>
      <c r="P817" s="469"/>
      <c r="Q817" s="372" t="s">
        <v>109</v>
      </c>
      <c r="R817" s="235">
        <v>768897</v>
      </c>
      <c r="S817" s="259">
        <v>4.3939002665894667E-3</v>
      </c>
      <c r="T817" s="235">
        <v>18</v>
      </c>
      <c r="U817" s="259">
        <v>7.6923076923076927E-2</v>
      </c>
      <c r="V817" s="235">
        <v>42716.5</v>
      </c>
    </row>
    <row r="818" spans="2:22" s="9" customFormat="1" ht="13.15" customHeight="1">
      <c r="B818" s="470"/>
      <c r="C818" s="480"/>
      <c r="D818" s="439"/>
      <c r="E818" s="437"/>
      <c r="F818" s="45" t="s">
        <v>110</v>
      </c>
      <c r="G818" s="71">
        <v>355704</v>
      </c>
      <c r="H818" s="60">
        <f>IFERROR(G818/D803,"-")</f>
        <v>1.7010615662110325E-3</v>
      </c>
      <c r="I818" s="71">
        <v>46</v>
      </c>
      <c r="J818" s="60">
        <f>IFERROR(I818/E803,"-")</f>
        <v>0.16312056737588654</v>
      </c>
      <c r="K818" s="168">
        <f t="shared" si="70"/>
        <v>7732.695652173913</v>
      </c>
      <c r="M818" s="467"/>
      <c r="N818" s="468"/>
      <c r="O818" s="469"/>
      <c r="P818" s="469"/>
      <c r="Q818" s="372" t="s">
        <v>110</v>
      </c>
      <c r="R818" s="235">
        <v>1054542</v>
      </c>
      <c r="S818" s="259">
        <v>6.0262328698509546E-3</v>
      </c>
      <c r="T818" s="235">
        <v>31</v>
      </c>
      <c r="U818" s="259">
        <v>0.13247863247863248</v>
      </c>
      <c r="V818" s="235">
        <v>34017.483870967742</v>
      </c>
    </row>
    <row r="819" spans="2:22" s="9" customFormat="1" ht="13.15" customHeight="1">
      <c r="B819" s="431"/>
      <c r="C819" s="481"/>
      <c r="D819" s="440"/>
      <c r="E819" s="438"/>
      <c r="F819" s="46" t="s">
        <v>64</v>
      </c>
      <c r="G819" s="67">
        <f>SUM(G803:G818)</f>
        <v>35055229</v>
      </c>
      <c r="H819" s="60">
        <f>IFERROR(G819/D803,"-")</f>
        <v>0.16764248573709153</v>
      </c>
      <c r="I819" s="71">
        <v>238</v>
      </c>
      <c r="J819" s="60">
        <f>IFERROR(I819/E803,"-")</f>
        <v>0.84397163120567376</v>
      </c>
      <c r="K819" s="168">
        <f t="shared" si="70"/>
        <v>147290.87815126049</v>
      </c>
      <c r="M819" s="467"/>
      <c r="N819" s="468"/>
      <c r="O819" s="469"/>
      <c r="P819" s="469"/>
      <c r="Q819" s="46" t="s">
        <v>64</v>
      </c>
      <c r="R819" s="235">
        <v>29344609</v>
      </c>
      <c r="S819" s="259">
        <v>0.16769123212610229</v>
      </c>
      <c r="T819" s="235">
        <v>187</v>
      </c>
      <c r="U819" s="259">
        <v>0.79914529914529919</v>
      </c>
      <c r="V819" s="235">
        <v>156923.04278074866</v>
      </c>
    </row>
    <row r="820" spans="2:22" s="9" customFormat="1" ht="13.15" customHeight="1">
      <c r="B820" s="430">
        <v>49</v>
      </c>
      <c r="C820" s="479" t="s">
        <v>22</v>
      </c>
      <c r="D820" s="436">
        <v>120758250</v>
      </c>
      <c r="E820" s="436">
        <v>130</v>
      </c>
      <c r="F820" s="42" t="s">
        <v>96</v>
      </c>
      <c r="G820" s="69">
        <v>4656470</v>
      </c>
      <c r="H820" s="58">
        <f>IFERROR(G820/D820,"-")</f>
        <v>3.8560263998525982E-2</v>
      </c>
      <c r="I820" s="69">
        <v>38</v>
      </c>
      <c r="J820" s="58">
        <f>IFERROR(I820/E820,"-")</f>
        <v>0.29230769230769232</v>
      </c>
      <c r="K820" s="166">
        <f t="shared" si="70"/>
        <v>122538.68421052632</v>
      </c>
      <c r="M820" s="467">
        <v>49</v>
      </c>
      <c r="N820" s="468" t="s">
        <v>22</v>
      </c>
      <c r="O820" s="469">
        <v>111921710</v>
      </c>
      <c r="P820" s="469">
        <v>161</v>
      </c>
      <c r="Q820" s="372" t="s">
        <v>96</v>
      </c>
      <c r="R820" s="235">
        <v>1338203</v>
      </c>
      <c r="S820" s="259">
        <v>1.1956598947603642E-2</v>
      </c>
      <c r="T820" s="235">
        <v>48</v>
      </c>
      <c r="U820" s="259">
        <v>0.29813664596273293</v>
      </c>
      <c r="V820" s="235">
        <v>27879.229166666668</v>
      </c>
    </row>
    <row r="821" spans="2:22" s="9" customFormat="1" ht="13.15" customHeight="1">
      <c r="B821" s="470"/>
      <c r="C821" s="480"/>
      <c r="D821" s="439"/>
      <c r="E821" s="437"/>
      <c r="F821" s="43" t="s">
        <v>97</v>
      </c>
      <c r="G821" s="70">
        <v>824350</v>
      </c>
      <c r="H821" s="59">
        <f>IFERROR(G821/D820,"-")</f>
        <v>6.8264487105435864E-3</v>
      </c>
      <c r="I821" s="70">
        <v>44</v>
      </c>
      <c r="J821" s="59">
        <f>IFERROR(I821/E820,"-")</f>
        <v>0.33846153846153848</v>
      </c>
      <c r="K821" s="167">
        <f t="shared" si="70"/>
        <v>18735.227272727272</v>
      </c>
      <c r="M821" s="467"/>
      <c r="N821" s="468"/>
      <c r="O821" s="469"/>
      <c r="P821" s="469"/>
      <c r="Q821" s="372" t="s">
        <v>97</v>
      </c>
      <c r="R821" s="235">
        <v>1569888</v>
      </c>
      <c r="S821" s="259">
        <v>1.4026662030092285E-2</v>
      </c>
      <c r="T821" s="235">
        <v>36</v>
      </c>
      <c r="U821" s="259">
        <v>0.2236024844720497</v>
      </c>
      <c r="V821" s="235">
        <v>43608</v>
      </c>
    </row>
    <row r="822" spans="2:22" s="9" customFormat="1" ht="13.15" customHeight="1">
      <c r="B822" s="470"/>
      <c r="C822" s="480"/>
      <c r="D822" s="439"/>
      <c r="E822" s="437"/>
      <c r="F822" s="44" t="s">
        <v>98</v>
      </c>
      <c r="G822" s="70">
        <v>13380096</v>
      </c>
      <c r="H822" s="59">
        <f>IFERROR(G822/D820,"-")</f>
        <v>0.11080067821453192</v>
      </c>
      <c r="I822" s="70">
        <v>37</v>
      </c>
      <c r="J822" s="59">
        <f>IFERROR(I822/E820,"-")</f>
        <v>0.2846153846153846</v>
      </c>
      <c r="K822" s="167">
        <f t="shared" si="70"/>
        <v>361624.21621621621</v>
      </c>
      <c r="M822" s="467"/>
      <c r="N822" s="468"/>
      <c r="O822" s="469"/>
      <c r="P822" s="469"/>
      <c r="Q822" s="372" t="s">
        <v>98</v>
      </c>
      <c r="R822" s="235">
        <v>5722631</v>
      </c>
      <c r="S822" s="259">
        <v>5.1130660887865276E-2</v>
      </c>
      <c r="T822" s="235">
        <v>49</v>
      </c>
      <c r="U822" s="259">
        <v>0.30434782608695654</v>
      </c>
      <c r="V822" s="235">
        <v>116788.38775510204</v>
      </c>
    </row>
    <row r="823" spans="2:22" s="9" customFormat="1" ht="13.15" customHeight="1">
      <c r="B823" s="470"/>
      <c r="C823" s="480"/>
      <c r="D823" s="439"/>
      <c r="E823" s="437"/>
      <c r="F823" s="44" t="s">
        <v>99</v>
      </c>
      <c r="G823" s="70">
        <v>41648</v>
      </c>
      <c r="H823" s="59">
        <f>IFERROR(G823/D820,"-")</f>
        <v>3.4488740934884366E-4</v>
      </c>
      <c r="I823" s="70">
        <v>6</v>
      </c>
      <c r="J823" s="59">
        <f>IFERROR(I823/E820,"-")</f>
        <v>4.6153846153846156E-2</v>
      </c>
      <c r="K823" s="167">
        <f t="shared" si="70"/>
        <v>6941.333333333333</v>
      </c>
      <c r="M823" s="467"/>
      <c r="N823" s="468"/>
      <c r="O823" s="469"/>
      <c r="P823" s="469"/>
      <c r="Q823" s="372" t="s">
        <v>99</v>
      </c>
      <c r="R823" s="235">
        <v>140250</v>
      </c>
      <c r="S823" s="259">
        <v>1.2531080877874363E-3</v>
      </c>
      <c r="T823" s="235">
        <v>8</v>
      </c>
      <c r="U823" s="259">
        <v>4.9689440993788817E-2</v>
      </c>
      <c r="V823" s="235">
        <v>17531.25</v>
      </c>
    </row>
    <row r="824" spans="2:22" s="9" customFormat="1" ht="13.15" customHeight="1">
      <c r="B824" s="470"/>
      <c r="C824" s="480"/>
      <c r="D824" s="439"/>
      <c r="E824" s="437"/>
      <c r="F824" s="44" t="s">
        <v>100</v>
      </c>
      <c r="G824" s="70">
        <v>2615483</v>
      </c>
      <c r="H824" s="59">
        <f>IFERROR(G824/D820,"-")</f>
        <v>2.1658834903619421E-2</v>
      </c>
      <c r="I824" s="70">
        <v>43</v>
      </c>
      <c r="J824" s="59">
        <f>IFERROR(I824/E820,"-")</f>
        <v>0.33076923076923076</v>
      </c>
      <c r="K824" s="167">
        <f t="shared" si="70"/>
        <v>60825.186046511626</v>
      </c>
      <c r="M824" s="467"/>
      <c r="N824" s="468"/>
      <c r="O824" s="469"/>
      <c r="P824" s="469"/>
      <c r="Q824" s="372" t="s">
        <v>100</v>
      </c>
      <c r="R824" s="235">
        <v>1259130</v>
      </c>
      <c r="S824" s="259">
        <v>1.1250096160968235E-2</v>
      </c>
      <c r="T824" s="235">
        <v>58</v>
      </c>
      <c r="U824" s="259">
        <v>0.36024844720496896</v>
      </c>
      <c r="V824" s="235">
        <v>21709.137931034482</v>
      </c>
    </row>
    <row r="825" spans="2:22" s="9" customFormat="1" ht="13.15" customHeight="1">
      <c r="B825" s="470"/>
      <c r="C825" s="480"/>
      <c r="D825" s="439"/>
      <c r="E825" s="437"/>
      <c r="F825" s="44" t="s">
        <v>101</v>
      </c>
      <c r="G825" s="70">
        <v>3048832</v>
      </c>
      <c r="H825" s="59">
        <f>IFERROR(G825/D820,"-")</f>
        <v>2.5247401316266176E-2</v>
      </c>
      <c r="I825" s="70">
        <v>48</v>
      </c>
      <c r="J825" s="59">
        <f>IFERROR(I825/E820,"-")</f>
        <v>0.36923076923076925</v>
      </c>
      <c r="K825" s="167">
        <f t="shared" si="70"/>
        <v>63517.333333333336</v>
      </c>
      <c r="M825" s="467"/>
      <c r="N825" s="468"/>
      <c r="O825" s="469"/>
      <c r="P825" s="469"/>
      <c r="Q825" s="372" t="s">
        <v>101</v>
      </c>
      <c r="R825" s="235">
        <v>2462895</v>
      </c>
      <c r="S825" s="259">
        <v>2.2005516177335031E-2</v>
      </c>
      <c r="T825" s="235">
        <v>61</v>
      </c>
      <c r="U825" s="259">
        <v>0.37888198757763975</v>
      </c>
      <c r="V825" s="235">
        <v>40375.327868852459</v>
      </c>
    </row>
    <row r="826" spans="2:22" s="9" customFormat="1" ht="13.15" customHeight="1">
      <c r="B826" s="470"/>
      <c r="C826" s="480"/>
      <c r="D826" s="439"/>
      <c r="E826" s="437"/>
      <c r="F826" s="44" t="s">
        <v>102</v>
      </c>
      <c r="G826" s="70">
        <v>1195626</v>
      </c>
      <c r="H826" s="59">
        <f>IFERROR(G826/D820,"-")</f>
        <v>9.9009881312456909E-3</v>
      </c>
      <c r="I826" s="70">
        <v>13</v>
      </c>
      <c r="J826" s="59">
        <f>IFERROR(I826/E820,"-")</f>
        <v>0.1</v>
      </c>
      <c r="K826" s="167">
        <f t="shared" si="70"/>
        <v>91971.230769230766</v>
      </c>
      <c r="M826" s="467"/>
      <c r="N826" s="468"/>
      <c r="O826" s="469"/>
      <c r="P826" s="469"/>
      <c r="Q826" s="372" t="s">
        <v>102</v>
      </c>
      <c r="R826" s="235">
        <v>2861551</v>
      </c>
      <c r="S826" s="259">
        <v>2.5567434593342077E-2</v>
      </c>
      <c r="T826" s="235">
        <v>23</v>
      </c>
      <c r="U826" s="259">
        <v>0.14285714285714285</v>
      </c>
      <c r="V826" s="235">
        <v>124415.26086956522</v>
      </c>
    </row>
    <row r="827" spans="2:22" s="9" customFormat="1" ht="13.15" customHeight="1">
      <c r="B827" s="470"/>
      <c r="C827" s="480"/>
      <c r="D827" s="439"/>
      <c r="E827" s="437"/>
      <c r="F827" s="44" t="s">
        <v>112</v>
      </c>
      <c r="G827" s="70">
        <v>0</v>
      </c>
      <c r="H827" s="59">
        <f>IFERROR(G827/D820,"-")</f>
        <v>0</v>
      </c>
      <c r="I827" s="70">
        <v>0</v>
      </c>
      <c r="J827" s="59">
        <f>IFERROR(I827/E820,"-")</f>
        <v>0</v>
      </c>
      <c r="K827" s="167" t="str">
        <f t="shared" si="70"/>
        <v>-</v>
      </c>
      <c r="M827" s="467"/>
      <c r="N827" s="468"/>
      <c r="O827" s="469"/>
      <c r="P827" s="469"/>
      <c r="Q827" s="372" t="s">
        <v>112</v>
      </c>
      <c r="R827" s="235">
        <v>0</v>
      </c>
      <c r="S827" s="259">
        <v>0</v>
      </c>
      <c r="T827" s="235">
        <v>0</v>
      </c>
      <c r="U827" s="259">
        <v>0</v>
      </c>
      <c r="V827" s="235" t="s">
        <v>418</v>
      </c>
    </row>
    <row r="828" spans="2:22" s="9" customFormat="1" ht="13.15" customHeight="1">
      <c r="B828" s="470"/>
      <c r="C828" s="480"/>
      <c r="D828" s="439"/>
      <c r="E828" s="437"/>
      <c r="F828" s="44" t="s">
        <v>103</v>
      </c>
      <c r="G828" s="70">
        <v>34635</v>
      </c>
      <c r="H828" s="59">
        <f>IFERROR(G828/D820,"-")</f>
        <v>2.8681270223773531E-4</v>
      </c>
      <c r="I828" s="70">
        <v>1</v>
      </c>
      <c r="J828" s="59">
        <f>IFERROR(I828/E820,"-")</f>
        <v>7.6923076923076927E-3</v>
      </c>
      <c r="K828" s="167">
        <f t="shared" si="70"/>
        <v>34635</v>
      </c>
      <c r="M828" s="467"/>
      <c r="N828" s="468"/>
      <c r="O828" s="469"/>
      <c r="P828" s="469"/>
      <c r="Q828" s="372" t="s">
        <v>103</v>
      </c>
      <c r="R828" s="235">
        <v>6804</v>
      </c>
      <c r="S828" s="259">
        <v>6.0792495039612957E-5</v>
      </c>
      <c r="T828" s="235">
        <v>1</v>
      </c>
      <c r="U828" s="259">
        <v>6.2111801242236021E-3</v>
      </c>
      <c r="V828" s="235">
        <v>6804</v>
      </c>
    </row>
    <row r="829" spans="2:22" s="9" customFormat="1" ht="13.15" customHeight="1">
      <c r="B829" s="470"/>
      <c r="C829" s="480"/>
      <c r="D829" s="439"/>
      <c r="E829" s="437"/>
      <c r="F829" s="44" t="s">
        <v>104</v>
      </c>
      <c r="G829" s="70">
        <v>127281</v>
      </c>
      <c r="H829" s="59">
        <f>IFERROR(G829/D820,"-")</f>
        <v>1.0540149430784231E-3</v>
      </c>
      <c r="I829" s="70">
        <v>10</v>
      </c>
      <c r="J829" s="59">
        <f>IFERROR(I829/E820,"-")</f>
        <v>7.6923076923076927E-2</v>
      </c>
      <c r="K829" s="167">
        <f t="shared" si="70"/>
        <v>12728.1</v>
      </c>
      <c r="M829" s="467"/>
      <c r="N829" s="468"/>
      <c r="O829" s="469"/>
      <c r="P829" s="469"/>
      <c r="Q829" s="372" t="s">
        <v>104</v>
      </c>
      <c r="R829" s="235">
        <v>108823</v>
      </c>
      <c r="S829" s="259">
        <v>9.7231359313577318E-4</v>
      </c>
      <c r="T829" s="235">
        <v>13</v>
      </c>
      <c r="U829" s="259">
        <v>8.0745341614906832E-2</v>
      </c>
      <c r="V829" s="235">
        <v>8371</v>
      </c>
    </row>
    <row r="830" spans="2:22" s="9" customFormat="1" ht="13.15" customHeight="1">
      <c r="B830" s="470"/>
      <c r="C830" s="480"/>
      <c r="D830" s="439"/>
      <c r="E830" s="437"/>
      <c r="F830" s="44" t="s">
        <v>105</v>
      </c>
      <c r="G830" s="70">
        <v>59301</v>
      </c>
      <c r="H830" s="59">
        <f>IFERROR(G830/D820,"-")</f>
        <v>4.9107203855637191E-4</v>
      </c>
      <c r="I830" s="70">
        <v>4</v>
      </c>
      <c r="J830" s="59">
        <f>IFERROR(I830/E820,"-")</f>
        <v>3.0769230769230771E-2</v>
      </c>
      <c r="K830" s="167">
        <f t="shared" si="70"/>
        <v>14825.25</v>
      </c>
      <c r="M830" s="467"/>
      <c r="N830" s="468"/>
      <c r="O830" s="469"/>
      <c r="P830" s="469"/>
      <c r="Q830" s="372" t="s">
        <v>105</v>
      </c>
      <c r="R830" s="235">
        <v>8557</v>
      </c>
      <c r="S830" s="259">
        <v>7.6455229284827763E-5</v>
      </c>
      <c r="T830" s="235">
        <v>1</v>
      </c>
      <c r="U830" s="259">
        <v>6.2111801242236021E-3</v>
      </c>
      <c r="V830" s="235">
        <v>8557</v>
      </c>
    </row>
    <row r="831" spans="2:22" s="9" customFormat="1" ht="13.15" customHeight="1">
      <c r="B831" s="470"/>
      <c r="C831" s="480"/>
      <c r="D831" s="439"/>
      <c r="E831" s="437"/>
      <c r="F831" s="44" t="s">
        <v>106</v>
      </c>
      <c r="G831" s="70">
        <v>762949</v>
      </c>
      <c r="H831" s="59">
        <f>IFERROR(G831/D820,"-")</f>
        <v>6.3179865557839729E-3</v>
      </c>
      <c r="I831" s="70">
        <v>4</v>
      </c>
      <c r="J831" s="59">
        <f>IFERROR(I831/E820,"-")</f>
        <v>3.0769230769230771E-2</v>
      </c>
      <c r="K831" s="167">
        <f t="shared" si="70"/>
        <v>190737.25</v>
      </c>
      <c r="M831" s="467"/>
      <c r="N831" s="468"/>
      <c r="O831" s="469"/>
      <c r="P831" s="469"/>
      <c r="Q831" s="372" t="s">
        <v>106</v>
      </c>
      <c r="R831" s="235">
        <v>11064</v>
      </c>
      <c r="S831" s="259">
        <v>9.8854815567060229E-5</v>
      </c>
      <c r="T831" s="235">
        <v>1</v>
      </c>
      <c r="U831" s="259">
        <v>6.2111801242236021E-3</v>
      </c>
      <c r="V831" s="235">
        <v>11064</v>
      </c>
    </row>
    <row r="832" spans="2:22" s="9" customFormat="1" ht="13.15" customHeight="1">
      <c r="B832" s="470"/>
      <c r="C832" s="480"/>
      <c r="D832" s="439"/>
      <c r="E832" s="437"/>
      <c r="F832" s="44" t="s">
        <v>107</v>
      </c>
      <c r="G832" s="70">
        <v>1203810</v>
      </c>
      <c r="H832" s="59">
        <f>IFERROR(G832/D820,"-")</f>
        <v>9.968759898392035E-3</v>
      </c>
      <c r="I832" s="70">
        <v>19</v>
      </c>
      <c r="J832" s="59">
        <f>IFERROR(I832/E820,"-")</f>
        <v>0.14615384615384616</v>
      </c>
      <c r="K832" s="167">
        <f t="shared" si="70"/>
        <v>63358.42105263158</v>
      </c>
      <c r="M832" s="467"/>
      <c r="N832" s="468"/>
      <c r="O832" s="469"/>
      <c r="P832" s="469"/>
      <c r="Q832" s="372" t="s">
        <v>107</v>
      </c>
      <c r="R832" s="235">
        <v>612055</v>
      </c>
      <c r="S832" s="259">
        <v>5.4685994343724731E-3</v>
      </c>
      <c r="T832" s="235">
        <v>18</v>
      </c>
      <c r="U832" s="259">
        <v>0.11180124223602485</v>
      </c>
      <c r="V832" s="235">
        <v>34003.055555555555</v>
      </c>
    </row>
    <row r="833" spans="2:22" s="9" customFormat="1" ht="13.15" customHeight="1">
      <c r="B833" s="470"/>
      <c r="C833" s="480"/>
      <c r="D833" s="439"/>
      <c r="E833" s="437"/>
      <c r="F833" s="44" t="s">
        <v>108</v>
      </c>
      <c r="G833" s="70">
        <v>3695524</v>
      </c>
      <c r="H833" s="59">
        <f>IFERROR(G833/D820,"-")</f>
        <v>3.0602662758031026E-2</v>
      </c>
      <c r="I833" s="70">
        <v>23</v>
      </c>
      <c r="J833" s="59">
        <f>IFERROR(I833/E820,"-")</f>
        <v>0.17692307692307693</v>
      </c>
      <c r="K833" s="167">
        <f t="shared" si="70"/>
        <v>160674.95652173914</v>
      </c>
      <c r="M833" s="467"/>
      <c r="N833" s="468"/>
      <c r="O833" s="469"/>
      <c r="P833" s="469"/>
      <c r="Q833" s="372" t="s">
        <v>108</v>
      </c>
      <c r="R833" s="235">
        <v>1669814</v>
      </c>
      <c r="S833" s="259">
        <v>1.4919482556154655E-2</v>
      </c>
      <c r="T833" s="235">
        <v>26</v>
      </c>
      <c r="U833" s="259">
        <v>0.16149068322981366</v>
      </c>
      <c r="V833" s="235">
        <v>64223.615384615383</v>
      </c>
    </row>
    <row r="834" spans="2:22" s="9" customFormat="1" ht="13.15" customHeight="1">
      <c r="B834" s="470"/>
      <c r="C834" s="480"/>
      <c r="D834" s="439"/>
      <c r="E834" s="437"/>
      <c r="F834" s="44" t="s">
        <v>109</v>
      </c>
      <c r="G834" s="70">
        <v>417512</v>
      </c>
      <c r="H834" s="59">
        <f>IFERROR(G834/D820,"-")</f>
        <v>3.4574200934511723E-3</v>
      </c>
      <c r="I834" s="70">
        <v>10</v>
      </c>
      <c r="J834" s="59">
        <f>IFERROR(I834/E820,"-")</f>
        <v>7.6923076923076927E-2</v>
      </c>
      <c r="K834" s="167">
        <f t="shared" si="70"/>
        <v>41751.199999999997</v>
      </c>
      <c r="M834" s="467"/>
      <c r="N834" s="468"/>
      <c r="O834" s="469"/>
      <c r="P834" s="469"/>
      <c r="Q834" s="372" t="s">
        <v>109</v>
      </c>
      <c r="R834" s="235">
        <v>1152400</v>
      </c>
      <c r="S834" s="259">
        <v>1.0296483139866251E-2</v>
      </c>
      <c r="T834" s="235">
        <v>24</v>
      </c>
      <c r="U834" s="259">
        <v>0.14906832298136646</v>
      </c>
      <c r="V834" s="235">
        <v>48016.666666666664</v>
      </c>
    </row>
    <row r="835" spans="2:22" s="9" customFormat="1" ht="13.15" customHeight="1">
      <c r="B835" s="470"/>
      <c r="C835" s="480"/>
      <c r="D835" s="439"/>
      <c r="E835" s="437"/>
      <c r="F835" s="45" t="s">
        <v>110</v>
      </c>
      <c r="G835" s="71">
        <v>256733</v>
      </c>
      <c r="H835" s="60">
        <f>IFERROR(G835/D820,"-")</f>
        <v>2.1260079539079111E-3</v>
      </c>
      <c r="I835" s="71">
        <v>17</v>
      </c>
      <c r="J835" s="60">
        <f>IFERROR(I835/E820,"-")</f>
        <v>0.13076923076923078</v>
      </c>
      <c r="K835" s="168">
        <f t="shared" si="70"/>
        <v>15101.941176470587</v>
      </c>
      <c r="M835" s="467"/>
      <c r="N835" s="468"/>
      <c r="O835" s="469"/>
      <c r="P835" s="469"/>
      <c r="Q835" s="372" t="s">
        <v>110</v>
      </c>
      <c r="R835" s="235">
        <v>209559</v>
      </c>
      <c r="S835" s="259">
        <v>1.8723713209885732E-3</v>
      </c>
      <c r="T835" s="235">
        <v>21</v>
      </c>
      <c r="U835" s="259">
        <v>0.13043478260869565</v>
      </c>
      <c r="V835" s="235">
        <v>9979</v>
      </c>
    </row>
    <row r="836" spans="2:22" s="9" customFormat="1" ht="13.15" customHeight="1">
      <c r="B836" s="431"/>
      <c r="C836" s="481"/>
      <c r="D836" s="440"/>
      <c r="E836" s="438"/>
      <c r="F836" s="46" t="s">
        <v>64</v>
      </c>
      <c r="G836" s="67">
        <f>SUM(G820:G835)</f>
        <v>32320250</v>
      </c>
      <c r="H836" s="60">
        <f>IFERROR(G836/D820,"-")</f>
        <v>0.26764423962752026</v>
      </c>
      <c r="I836" s="71">
        <v>114</v>
      </c>
      <c r="J836" s="60">
        <f>IFERROR(I836/E820,"-")</f>
        <v>0.87692307692307692</v>
      </c>
      <c r="K836" s="168">
        <f t="shared" si="70"/>
        <v>283510.96491228067</v>
      </c>
      <c r="M836" s="467"/>
      <c r="N836" s="468"/>
      <c r="O836" s="469"/>
      <c r="P836" s="469"/>
      <c r="Q836" s="46" t="s">
        <v>64</v>
      </c>
      <c r="R836" s="235">
        <v>19133624</v>
      </c>
      <c r="S836" s="259">
        <v>0.1709554294694032</v>
      </c>
      <c r="T836" s="235">
        <v>131</v>
      </c>
      <c r="U836" s="259">
        <v>0.81366459627329191</v>
      </c>
      <c r="V836" s="235">
        <v>146058.19847328245</v>
      </c>
    </row>
    <row r="837" spans="2:22" s="9" customFormat="1" ht="13.15" customHeight="1">
      <c r="B837" s="430">
        <v>50</v>
      </c>
      <c r="C837" s="479" t="s">
        <v>13</v>
      </c>
      <c r="D837" s="436">
        <v>125927430</v>
      </c>
      <c r="E837" s="436">
        <v>132</v>
      </c>
      <c r="F837" s="42" t="s">
        <v>96</v>
      </c>
      <c r="G837" s="69">
        <v>2002223</v>
      </c>
      <c r="H837" s="58">
        <f>IFERROR(G837/D837,"-")</f>
        <v>1.5899816267194528E-2</v>
      </c>
      <c r="I837" s="69">
        <v>39</v>
      </c>
      <c r="J837" s="58">
        <f>IFERROR(I837/E837,"-")</f>
        <v>0.29545454545454547</v>
      </c>
      <c r="K837" s="166">
        <f t="shared" ref="K837:K900" si="71">IFERROR(G837/I837,"-")</f>
        <v>51339.051282051281</v>
      </c>
      <c r="M837" s="467">
        <v>50</v>
      </c>
      <c r="N837" s="468" t="s">
        <v>13</v>
      </c>
      <c r="O837" s="469">
        <v>95438880</v>
      </c>
      <c r="P837" s="469">
        <v>116</v>
      </c>
      <c r="Q837" s="372" t="s">
        <v>96</v>
      </c>
      <c r="R837" s="235">
        <v>3252140</v>
      </c>
      <c r="S837" s="259">
        <v>3.4075630392980304E-2</v>
      </c>
      <c r="T837" s="235">
        <v>36</v>
      </c>
      <c r="U837" s="259">
        <v>0.31034482758620691</v>
      </c>
      <c r="V837" s="235">
        <v>90337.222222222219</v>
      </c>
    </row>
    <row r="838" spans="2:22" s="9" customFormat="1" ht="13.15" customHeight="1">
      <c r="B838" s="470"/>
      <c r="C838" s="480"/>
      <c r="D838" s="439"/>
      <c r="E838" s="437"/>
      <c r="F838" s="43" t="s">
        <v>97</v>
      </c>
      <c r="G838" s="70">
        <v>8833855</v>
      </c>
      <c r="H838" s="59">
        <f>IFERROR(G838/D837,"-")</f>
        <v>7.0150363586392581E-2</v>
      </c>
      <c r="I838" s="70">
        <v>43</v>
      </c>
      <c r="J838" s="59">
        <f>IFERROR(I838/E837,"-")</f>
        <v>0.32575757575757575</v>
      </c>
      <c r="K838" s="167">
        <f t="shared" si="71"/>
        <v>205438.48837209304</v>
      </c>
      <c r="M838" s="467"/>
      <c r="N838" s="468"/>
      <c r="O838" s="469"/>
      <c r="P838" s="469"/>
      <c r="Q838" s="372" t="s">
        <v>97</v>
      </c>
      <c r="R838" s="235">
        <v>5614982</v>
      </c>
      <c r="S838" s="259">
        <v>5.8833276333502653E-2</v>
      </c>
      <c r="T838" s="235">
        <v>37</v>
      </c>
      <c r="U838" s="259">
        <v>0.31896551724137934</v>
      </c>
      <c r="V838" s="235">
        <v>151756.27027027027</v>
      </c>
    </row>
    <row r="839" spans="2:22" s="9" customFormat="1" ht="13.15" customHeight="1">
      <c r="B839" s="470"/>
      <c r="C839" s="480"/>
      <c r="D839" s="439"/>
      <c r="E839" s="437"/>
      <c r="F839" s="44" t="s">
        <v>98</v>
      </c>
      <c r="G839" s="70">
        <v>3357633</v>
      </c>
      <c r="H839" s="59">
        <f>IFERROR(G839/D837,"-")</f>
        <v>2.6663237707622557E-2</v>
      </c>
      <c r="I839" s="70">
        <v>26</v>
      </c>
      <c r="J839" s="59">
        <f>IFERROR(I839/E837,"-")</f>
        <v>0.19696969696969696</v>
      </c>
      <c r="K839" s="167">
        <f t="shared" si="71"/>
        <v>129139.73076923077</v>
      </c>
      <c r="M839" s="467"/>
      <c r="N839" s="468"/>
      <c r="O839" s="469"/>
      <c r="P839" s="469"/>
      <c r="Q839" s="372" t="s">
        <v>98</v>
      </c>
      <c r="R839" s="235">
        <v>740597</v>
      </c>
      <c r="S839" s="259">
        <v>7.7599087499769489E-3</v>
      </c>
      <c r="T839" s="235">
        <v>28</v>
      </c>
      <c r="U839" s="259">
        <v>0.2413793103448276</v>
      </c>
      <c r="V839" s="235">
        <v>26449.892857142859</v>
      </c>
    </row>
    <row r="840" spans="2:22" s="9" customFormat="1" ht="13.15" customHeight="1">
      <c r="B840" s="470"/>
      <c r="C840" s="480"/>
      <c r="D840" s="439"/>
      <c r="E840" s="437"/>
      <c r="F840" s="44" t="s">
        <v>99</v>
      </c>
      <c r="G840" s="70">
        <v>59696</v>
      </c>
      <c r="H840" s="59">
        <f>IFERROR(G840/D837,"-")</f>
        <v>4.7405080846960827E-4</v>
      </c>
      <c r="I840" s="70">
        <v>5</v>
      </c>
      <c r="J840" s="59">
        <f>IFERROR(I840/E837,"-")</f>
        <v>3.787878787878788E-2</v>
      </c>
      <c r="K840" s="167">
        <f t="shared" si="71"/>
        <v>11939.2</v>
      </c>
      <c r="M840" s="467"/>
      <c r="N840" s="468"/>
      <c r="O840" s="469"/>
      <c r="P840" s="469"/>
      <c r="Q840" s="372" t="s">
        <v>99</v>
      </c>
      <c r="R840" s="235">
        <v>48972</v>
      </c>
      <c r="S840" s="259">
        <v>5.1312421101337312E-4</v>
      </c>
      <c r="T840" s="235">
        <v>9</v>
      </c>
      <c r="U840" s="259">
        <v>7.7586206896551727E-2</v>
      </c>
      <c r="V840" s="235">
        <v>5441.333333333333</v>
      </c>
    </row>
    <row r="841" spans="2:22" s="9" customFormat="1" ht="13.15" customHeight="1">
      <c r="B841" s="470"/>
      <c r="C841" s="480"/>
      <c r="D841" s="439"/>
      <c r="E841" s="437"/>
      <c r="F841" s="44" t="s">
        <v>100</v>
      </c>
      <c r="G841" s="70">
        <v>5342291</v>
      </c>
      <c r="H841" s="59">
        <f>IFERROR(G841/D837,"-")</f>
        <v>4.242356887613763E-2</v>
      </c>
      <c r="I841" s="70">
        <v>50</v>
      </c>
      <c r="J841" s="59">
        <f>IFERROR(I841/E837,"-")</f>
        <v>0.37878787878787878</v>
      </c>
      <c r="K841" s="167">
        <f t="shared" si="71"/>
        <v>106845.82</v>
      </c>
      <c r="M841" s="467"/>
      <c r="N841" s="468"/>
      <c r="O841" s="469"/>
      <c r="P841" s="469"/>
      <c r="Q841" s="372" t="s">
        <v>100</v>
      </c>
      <c r="R841" s="235">
        <v>1249718</v>
      </c>
      <c r="S841" s="259">
        <v>1.3094432793008468E-2</v>
      </c>
      <c r="T841" s="235">
        <v>46</v>
      </c>
      <c r="U841" s="259">
        <v>0.39655172413793105</v>
      </c>
      <c r="V841" s="235">
        <v>27167.782608695652</v>
      </c>
    </row>
    <row r="842" spans="2:22" s="9" customFormat="1" ht="13.15" customHeight="1">
      <c r="B842" s="470"/>
      <c r="C842" s="480"/>
      <c r="D842" s="439"/>
      <c r="E842" s="437"/>
      <c r="F842" s="44" t="s">
        <v>101</v>
      </c>
      <c r="G842" s="70">
        <v>2252042</v>
      </c>
      <c r="H842" s="59">
        <f>IFERROR(G842/D837,"-")</f>
        <v>1.7883649336764833E-2</v>
      </c>
      <c r="I842" s="70">
        <v>38</v>
      </c>
      <c r="J842" s="59">
        <f>IFERROR(I842/E837,"-")</f>
        <v>0.2878787878787879</v>
      </c>
      <c r="K842" s="167">
        <f t="shared" si="71"/>
        <v>59264.26315789474</v>
      </c>
      <c r="M842" s="467"/>
      <c r="N842" s="468"/>
      <c r="O842" s="469"/>
      <c r="P842" s="469"/>
      <c r="Q842" s="372" t="s">
        <v>101</v>
      </c>
      <c r="R842" s="235">
        <v>2127816</v>
      </c>
      <c r="S842" s="259">
        <v>2.2295064652896178E-2</v>
      </c>
      <c r="T842" s="235">
        <v>43</v>
      </c>
      <c r="U842" s="259">
        <v>0.37068965517241381</v>
      </c>
      <c r="V842" s="235">
        <v>49484.093023255817</v>
      </c>
    </row>
    <row r="843" spans="2:22" s="9" customFormat="1" ht="13.15" customHeight="1">
      <c r="B843" s="470"/>
      <c r="C843" s="480"/>
      <c r="D843" s="439"/>
      <c r="E843" s="437"/>
      <c r="F843" s="44" t="s">
        <v>102</v>
      </c>
      <c r="G843" s="70">
        <v>8209463</v>
      </c>
      <c r="H843" s="59">
        <f>IFERROR(G843/D837,"-")</f>
        <v>6.519201575065893E-2</v>
      </c>
      <c r="I843" s="70">
        <v>20</v>
      </c>
      <c r="J843" s="59">
        <f>IFERROR(I843/E837,"-")</f>
        <v>0.15151515151515152</v>
      </c>
      <c r="K843" s="167">
        <f t="shared" si="71"/>
        <v>410473.15</v>
      </c>
      <c r="M843" s="467"/>
      <c r="N843" s="468"/>
      <c r="O843" s="469"/>
      <c r="P843" s="469"/>
      <c r="Q843" s="372" t="s">
        <v>102</v>
      </c>
      <c r="R843" s="235">
        <v>4605787</v>
      </c>
      <c r="S843" s="259">
        <v>4.825902189967024E-2</v>
      </c>
      <c r="T843" s="235">
        <v>21</v>
      </c>
      <c r="U843" s="259">
        <v>0.18103448275862069</v>
      </c>
      <c r="V843" s="235">
        <v>219323.19047619047</v>
      </c>
    </row>
    <row r="844" spans="2:22" s="9" customFormat="1" ht="13.15" customHeight="1">
      <c r="B844" s="470"/>
      <c r="C844" s="480"/>
      <c r="D844" s="439"/>
      <c r="E844" s="437"/>
      <c r="F844" s="44" t="s">
        <v>112</v>
      </c>
      <c r="G844" s="70">
        <v>0</v>
      </c>
      <c r="H844" s="59">
        <f>IFERROR(G844/D837,"-")</f>
        <v>0</v>
      </c>
      <c r="I844" s="70">
        <v>0</v>
      </c>
      <c r="J844" s="59">
        <f>IFERROR(I844/E837,"-")</f>
        <v>0</v>
      </c>
      <c r="K844" s="167" t="str">
        <f t="shared" si="71"/>
        <v>-</v>
      </c>
      <c r="M844" s="467"/>
      <c r="N844" s="468"/>
      <c r="O844" s="469"/>
      <c r="P844" s="469"/>
      <c r="Q844" s="372" t="s">
        <v>112</v>
      </c>
      <c r="R844" s="235">
        <v>0</v>
      </c>
      <c r="S844" s="259">
        <v>0</v>
      </c>
      <c r="T844" s="235">
        <v>0</v>
      </c>
      <c r="U844" s="259">
        <v>0</v>
      </c>
      <c r="V844" s="235" t="s">
        <v>418</v>
      </c>
    </row>
    <row r="845" spans="2:22" s="9" customFormat="1" ht="13.15" customHeight="1">
      <c r="B845" s="470"/>
      <c r="C845" s="480"/>
      <c r="D845" s="439"/>
      <c r="E845" s="437"/>
      <c r="F845" s="44" t="s">
        <v>103</v>
      </c>
      <c r="G845" s="70">
        <v>3124</v>
      </c>
      <c r="H845" s="59">
        <f>IFERROR(G845/D837,"-")</f>
        <v>2.4807938985175826E-5</v>
      </c>
      <c r="I845" s="70">
        <v>1</v>
      </c>
      <c r="J845" s="59">
        <f>IFERROR(I845/E837,"-")</f>
        <v>7.575757575757576E-3</v>
      </c>
      <c r="K845" s="167">
        <f t="shared" si="71"/>
        <v>3124</v>
      </c>
      <c r="M845" s="467"/>
      <c r="N845" s="468"/>
      <c r="O845" s="469"/>
      <c r="P845" s="469"/>
      <c r="Q845" s="372" t="s">
        <v>103</v>
      </c>
      <c r="R845" s="235">
        <v>23390</v>
      </c>
      <c r="S845" s="259">
        <v>2.4507831609088456E-4</v>
      </c>
      <c r="T845" s="235">
        <v>1</v>
      </c>
      <c r="U845" s="259">
        <v>8.6206896551724137E-3</v>
      </c>
      <c r="V845" s="235">
        <v>23390</v>
      </c>
    </row>
    <row r="846" spans="2:22" s="9" customFormat="1" ht="13.15" customHeight="1">
      <c r="B846" s="470"/>
      <c r="C846" s="480"/>
      <c r="D846" s="439"/>
      <c r="E846" s="437"/>
      <c r="F846" s="44" t="s">
        <v>104</v>
      </c>
      <c r="G846" s="70">
        <v>85387</v>
      </c>
      <c r="H846" s="59">
        <f>IFERROR(G846/D837,"-")</f>
        <v>6.7806513640435607E-4</v>
      </c>
      <c r="I846" s="70">
        <v>7</v>
      </c>
      <c r="J846" s="59">
        <f>IFERROR(I846/E837,"-")</f>
        <v>5.3030303030303032E-2</v>
      </c>
      <c r="K846" s="167">
        <f t="shared" si="71"/>
        <v>12198.142857142857</v>
      </c>
      <c r="M846" s="467"/>
      <c r="N846" s="468"/>
      <c r="O846" s="469"/>
      <c r="P846" s="469"/>
      <c r="Q846" s="372" t="s">
        <v>104</v>
      </c>
      <c r="R846" s="235">
        <v>34554</v>
      </c>
      <c r="S846" s="259">
        <v>3.6205370389929138E-4</v>
      </c>
      <c r="T846" s="235">
        <v>9</v>
      </c>
      <c r="U846" s="259">
        <v>7.7586206896551727E-2</v>
      </c>
      <c r="V846" s="235">
        <v>3839.3333333333335</v>
      </c>
    </row>
    <row r="847" spans="2:22" s="9" customFormat="1" ht="13.15" customHeight="1">
      <c r="B847" s="470"/>
      <c r="C847" s="480"/>
      <c r="D847" s="439"/>
      <c r="E847" s="437"/>
      <c r="F847" s="44" t="s">
        <v>105</v>
      </c>
      <c r="G847" s="70">
        <v>11871</v>
      </c>
      <c r="H847" s="59">
        <f>IFERROR(G847/D837,"-")</f>
        <v>9.4268579927343871E-5</v>
      </c>
      <c r="I847" s="70">
        <v>2</v>
      </c>
      <c r="J847" s="59">
        <f>IFERROR(I847/E837,"-")</f>
        <v>1.5151515151515152E-2</v>
      </c>
      <c r="K847" s="167">
        <f t="shared" si="71"/>
        <v>5935.5</v>
      </c>
      <c r="M847" s="467"/>
      <c r="N847" s="468"/>
      <c r="O847" s="469"/>
      <c r="P847" s="469"/>
      <c r="Q847" s="372" t="s">
        <v>105</v>
      </c>
      <c r="R847" s="235">
        <v>77648</v>
      </c>
      <c r="S847" s="259">
        <v>8.1358875963339055E-4</v>
      </c>
      <c r="T847" s="235">
        <v>3</v>
      </c>
      <c r="U847" s="259">
        <v>2.5862068965517241E-2</v>
      </c>
      <c r="V847" s="235">
        <v>25882.666666666668</v>
      </c>
    </row>
    <row r="848" spans="2:22" s="9" customFormat="1" ht="13.15" customHeight="1">
      <c r="B848" s="470"/>
      <c r="C848" s="480"/>
      <c r="D848" s="439"/>
      <c r="E848" s="437"/>
      <c r="F848" s="44" t="s">
        <v>106</v>
      </c>
      <c r="G848" s="70">
        <v>3520367</v>
      </c>
      <c r="H848" s="59">
        <f>IFERROR(G848/D837,"-")</f>
        <v>2.7955521684195413E-2</v>
      </c>
      <c r="I848" s="70">
        <v>5</v>
      </c>
      <c r="J848" s="59">
        <f>IFERROR(I848/E837,"-")</f>
        <v>3.787878787878788E-2</v>
      </c>
      <c r="K848" s="167">
        <f t="shared" si="71"/>
        <v>704073.4</v>
      </c>
      <c r="M848" s="467"/>
      <c r="N848" s="468"/>
      <c r="O848" s="469"/>
      <c r="P848" s="469"/>
      <c r="Q848" s="372" t="s">
        <v>106</v>
      </c>
      <c r="R848" s="235">
        <v>240096</v>
      </c>
      <c r="S848" s="259">
        <v>2.5157042915843102E-3</v>
      </c>
      <c r="T848" s="235">
        <v>1</v>
      </c>
      <c r="U848" s="259">
        <v>8.6206896551724137E-3</v>
      </c>
      <c r="V848" s="235">
        <v>240096</v>
      </c>
    </row>
    <row r="849" spans="2:22" s="9" customFormat="1" ht="13.15" customHeight="1">
      <c r="B849" s="470"/>
      <c r="C849" s="480"/>
      <c r="D849" s="439"/>
      <c r="E849" s="437"/>
      <c r="F849" s="44" t="s">
        <v>107</v>
      </c>
      <c r="G849" s="70">
        <v>2385998</v>
      </c>
      <c r="H849" s="59">
        <f>IFERROR(G849/D837,"-")</f>
        <v>1.8947404866437756E-2</v>
      </c>
      <c r="I849" s="70">
        <v>19</v>
      </c>
      <c r="J849" s="59">
        <f>IFERROR(I849/E837,"-")</f>
        <v>0.14393939393939395</v>
      </c>
      <c r="K849" s="167">
        <f t="shared" si="71"/>
        <v>125578.84210526316</v>
      </c>
      <c r="M849" s="467"/>
      <c r="N849" s="468"/>
      <c r="O849" s="469"/>
      <c r="P849" s="469"/>
      <c r="Q849" s="372" t="s">
        <v>107</v>
      </c>
      <c r="R849" s="235">
        <v>477392</v>
      </c>
      <c r="S849" s="259">
        <v>5.0020704350260603E-3</v>
      </c>
      <c r="T849" s="235">
        <v>13</v>
      </c>
      <c r="U849" s="259">
        <v>0.11206896551724138</v>
      </c>
      <c r="V849" s="235">
        <v>36722.461538461539</v>
      </c>
    </row>
    <row r="850" spans="2:22" s="9" customFormat="1" ht="13.15" customHeight="1">
      <c r="B850" s="470"/>
      <c r="C850" s="480"/>
      <c r="D850" s="439"/>
      <c r="E850" s="437"/>
      <c r="F850" s="44" t="s">
        <v>108</v>
      </c>
      <c r="G850" s="70">
        <v>721999</v>
      </c>
      <c r="H850" s="59">
        <f>IFERROR(G850/D837,"-")</f>
        <v>5.733452989551204E-3</v>
      </c>
      <c r="I850" s="70">
        <v>18</v>
      </c>
      <c r="J850" s="59">
        <f>IFERROR(I850/E837,"-")</f>
        <v>0.13636363636363635</v>
      </c>
      <c r="K850" s="167">
        <f t="shared" si="71"/>
        <v>40111.055555555555</v>
      </c>
      <c r="M850" s="467"/>
      <c r="N850" s="468"/>
      <c r="O850" s="469"/>
      <c r="P850" s="469"/>
      <c r="Q850" s="372" t="s">
        <v>108</v>
      </c>
      <c r="R850" s="235">
        <v>1473630</v>
      </c>
      <c r="S850" s="259">
        <v>1.5440562588328781E-2</v>
      </c>
      <c r="T850" s="235">
        <v>14</v>
      </c>
      <c r="U850" s="259">
        <v>0.1206896551724138</v>
      </c>
      <c r="V850" s="235">
        <v>105259.28571428571</v>
      </c>
    </row>
    <row r="851" spans="2:22" s="9" customFormat="1" ht="13.15" customHeight="1">
      <c r="B851" s="470"/>
      <c r="C851" s="480"/>
      <c r="D851" s="439"/>
      <c r="E851" s="437"/>
      <c r="F851" s="44" t="s">
        <v>109</v>
      </c>
      <c r="G851" s="70">
        <v>272873</v>
      </c>
      <c r="H851" s="59">
        <f>IFERROR(G851/D837,"-")</f>
        <v>2.166906765269489E-3</v>
      </c>
      <c r="I851" s="70">
        <v>11</v>
      </c>
      <c r="J851" s="59">
        <f>IFERROR(I851/E837,"-")</f>
        <v>8.3333333333333329E-2</v>
      </c>
      <c r="K851" s="167">
        <f t="shared" si="71"/>
        <v>24806.636363636364</v>
      </c>
      <c r="M851" s="467"/>
      <c r="N851" s="468"/>
      <c r="O851" s="469"/>
      <c r="P851" s="469"/>
      <c r="Q851" s="372" t="s">
        <v>109</v>
      </c>
      <c r="R851" s="235">
        <v>238226</v>
      </c>
      <c r="S851" s="259">
        <v>2.4961105997891005E-3</v>
      </c>
      <c r="T851" s="235">
        <v>10</v>
      </c>
      <c r="U851" s="259">
        <v>8.6206896551724144E-2</v>
      </c>
      <c r="V851" s="235">
        <v>23822.6</v>
      </c>
    </row>
    <row r="852" spans="2:22" s="9" customFormat="1" ht="13.15" customHeight="1">
      <c r="B852" s="470"/>
      <c r="C852" s="480"/>
      <c r="D852" s="439"/>
      <c r="E852" s="437"/>
      <c r="F852" s="45" t="s">
        <v>110</v>
      </c>
      <c r="G852" s="71">
        <v>162874</v>
      </c>
      <c r="H852" s="60">
        <f>IFERROR(G852/D837,"-")</f>
        <v>1.2933957279998489E-3</v>
      </c>
      <c r="I852" s="71">
        <v>17</v>
      </c>
      <c r="J852" s="60">
        <f>IFERROR(I852/E837,"-")</f>
        <v>0.12878787878787878</v>
      </c>
      <c r="K852" s="168">
        <f t="shared" si="71"/>
        <v>9580.823529411764</v>
      </c>
      <c r="M852" s="467"/>
      <c r="N852" s="468"/>
      <c r="O852" s="469"/>
      <c r="P852" s="469"/>
      <c r="Q852" s="372" t="s">
        <v>110</v>
      </c>
      <c r="R852" s="235">
        <v>92356</v>
      </c>
      <c r="S852" s="259">
        <v>9.6769786066223744E-4</v>
      </c>
      <c r="T852" s="235">
        <v>15</v>
      </c>
      <c r="U852" s="259">
        <v>0.12931034482758622</v>
      </c>
      <c r="V852" s="235">
        <v>6157.0666666666666</v>
      </c>
    </row>
    <row r="853" spans="2:22" s="9" customFormat="1" ht="13.15" customHeight="1">
      <c r="B853" s="431"/>
      <c r="C853" s="481"/>
      <c r="D853" s="440"/>
      <c r="E853" s="438"/>
      <c r="F853" s="46" t="s">
        <v>64</v>
      </c>
      <c r="G853" s="67">
        <f>SUM(G837:G852)</f>
        <v>37221696</v>
      </c>
      <c r="H853" s="60">
        <f>IFERROR(G853/D837,"-")</f>
        <v>0.29558052602201124</v>
      </c>
      <c r="I853" s="71">
        <v>109</v>
      </c>
      <c r="J853" s="60">
        <f>IFERROR(I853/E837,"-")</f>
        <v>0.8257575757575758</v>
      </c>
      <c r="K853" s="168">
        <f t="shared" si="71"/>
        <v>341483.44954128441</v>
      </c>
      <c r="M853" s="467"/>
      <c r="N853" s="468"/>
      <c r="O853" s="469"/>
      <c r="P853" s="469"/>
      <c r="Q853" s="46" t="s">
        <v>64</v>
      </c>
      <c r="R853" s="235">
        <v>20297304</v>
      </c>
      <c r="S853" s="259">
        <v>0.21267332558806223</v>
      </c>
      <c r="T853" s="235">
        <v>97</v>
      </c>
      <c r="U853" s="259">
        <v>0.83620689655172409</v>
      </c>
      <c r="V853" s="235">
        <v>209250.55670103093</v>
      </c>
    </row>
    <row r="854" spans="2:22" s="9" customFormat="1" ht="13.15" customHeight="1">
      <c r="B854" s="430">
        <v>51</v>
      </c>
      <c r="C854" s="479" t="s">
        <v>41</v>
      </c>
      <c r="D854" s="436">
        <v>362719510</v>
      </c>
      <c r="E854" s="436">
        <v>490</v>
      </c>
      <c r="F854" s="42" t="s">
        <v>96</v>
      </c>
      <c r="G854" s="69">
        <v>2414663</v>
      </c>
      <c r="H854" s="58">
        <f>IFERROR(G854/D854,"-")</f>
        <v>6.6571081329482385E-3</v>
      </c>
      <c r="I854" s="69">
        <v>96</v>
      </c>
      <c r="J854" s="58">
        <f>IFERROR(I854/E854,"-")</f>
        <v>0.19591836734693877</v>
      </c>
      <c r="K854" s="166">
        <f t="shared" si="71"/>
        <v>25152.739583333332</v>
      </c>
      <c r="M854" s="467">
        <v>51</v>
      </c>
      <c r="N854" s="468" t="s">
        <v>41</v>
      </c>
      <c r="O854" s="469">
        <v>405880360</v>
      </c>
      <c r="P854" s="469">
        <v>486</v>
      </c>
      <c r="Q854" s="372" t="s">
        <v>96</v>
      </c>
      <c r="R854" s="235">
        <v>9130679</v>
      </c>
      <c r="S854" s="259">
        <v>2.2495986255654254E-2</v>
      </c>
      <c r="T854" s="235">
        <v>109</v>
      </c>
      <c r="U854" s="259">
        <v>0.22427983539094651</v>
      </c>
      <c r="V854" s="235">
        <v>83767.697247706426</v>
      </c>
    </row>
    <row r="855" spans="2:22" s="9" customFormat="1" ht="13.15" customHeight="1">
      <c r="B855" s="470"/>
      <c r="C855" s="480"/>
      <c r="D855" s="439"/>
      <c r="E855" s="437"/>
      <c r="F855" s="43" t="s">
        <v>97</v>
      </c>
      <c r="G855" s="70">
        <v>10080817</v>
      </c>
      <c r="H855" s="59">
        <f>IFERROR(G855/D854,"-")</f>
        <v>2.7792320848691043E-2</v>
      </c>
      <c r="I855" s="70">
        <v>138</v>
      </c>
      <c r="J855" s="59">
        <f>IFERROR(I855/E854,"-")</f>
        <v>0.28163265306122448</v>
      </c>
      <c r="K855" s="167">
        <f t="shared" si="71"/>
        <v>73049.39855072464</v>
      </c>
      <c r="M855" s="467"/>
      <c r="N855" s="468"/>
      <c r="O855" s="469"/>
      <c r="P855" s="469"/>
      <c r="Q855" s="372" t="s">
        <v>97</v>
      </c>
      <c r="R855" s="235">
        <v>4431468</v>
      </c>
      <c r="S855" s="259">
        <v>1.0918163174980924E-2</v>
      </c>
      <c r="T855" s="235">
        <v>132</v>
      </c>
      <c r="U855" s="259">
        <v>0.27160493827160492</v>
      </c>
      <c r="V855" s="235">
        <v>33571.727272727272</v>
      </c>
    </row>
    <row r="856" spans="2:22" s="9" customFormat="1" ht="13.15" customHeight="1">
      <c r="B856" s="470"/>
      <c r="C856" s="480"/>
      <c r="D856" s="439"/>
      <c r="E856" s="437"/>
      <c r="F856" s="44" t="s">
        <v>98</v>
      </c>
      <c r="G856" s="70">
        <v>2861555</v>
      </c>
      <c r="H856" s="59">
        <f>IFERROR(G856/D854,"-")</f>
        <v>7.889167582962384E-3</v>
      </c>
      <c r="I856" s="70">
        <v>121</v>
      </c>
      <c r="J856" s="59">
        <f>IFERROR(I856/E854,"-")</f>
        <v>0.24693877551020407</v>
      </c>
      <c r="K856" s="167">
        <f t="shared" si="71"/>
        <v>23649.214876033056</v>
      </c>
      <c r="M856" s="467"/>
      <c r="N856" s="468"/>
      <c r="O856" s="469"/>
      <c r="P856" s="469"/>
      <c r="Q856" s="372" t="s">
        <v>98</v>
      </c>
      <c r="R856" s="235">
        <v>7375553</v>
      </c>
      <c r="S856" s="259">
        <v>1.8171741544725149E-2</v>
      </c>
      <c r="T856" s="235">
        <v>94</v>
      </c>
      <c r="U856" s="259">
        <v>0.19341563786008231</v>
      </c>
      <c r="V856" s="235">
        <v>78463.329787234048</v>
      </c>
    </row>
    <row r="857" spans="2:22" s="9" customFormat="1" ht="13.15" customHeight="1">
      <c r="B857" s="470"/>
      <c r="C857" s="480"/>
      <c r="D857" s="439"/>
      <c r="E857" s="437"/>
      <c r="F857" s="44" t="s">
        <v>99</v>
      </c>
      <c r="G857" s="70">
        <v>840511</v>
      </c>
      <c r="H857" s="59">
        <f>IFERROR(G857/D854,"-")</f>
        <v>2.3172478370408031E-3</v>
      </c>
      <c r="I857" s="70">
        <v>22</v>
      </c>
      <c r="J857" s="59">
        <f>IFERROR(I857/E854,"-")</f>
        <v>4.4897959183673466E-2</v>
      </c>
      <c r="K857" s="167">
        <f t="shared" si="71"/>
        <v>38205.045454545456</v>
      </c>
      <c r="M857" s="467"/>
      <c r="N857" s="468"/>
      <c r="O857" s="469"/>
      <c r="P857" s="469"/>
      <c r="Q857" s="372" t="s">
        <v>99</v>
      </c>
      <c r="R857" s="235">
        <v>944003</v>
      </c>
      <c r="S857" s="259">
        <v>2.32581591284683E-3</v>
      </c>
      <c r="T857" s="235">
        <v>27</v>
      </c>
      <c r="U857" s="259">
        <v>5.5555555555555552E-2</v>
      </c>
      <c r="V857" s="235">
        <v>34963.074074074073</v>
      </c>
    </row>
    <row r="858" spans="2:22" s="9" customFormat="1" ht="13.15" customHeight="1">
      <c r="B858" s="470"/>
      <c r="C858" s="480"/>
      <c r="D858" s="439"/>
      <c r="E858" s="437"/>
      <c r="F858" s="44" t="s">
        <v>100</v>
      </c>
      <c r="G858" s="70">
        <v>5222444</v>
      </c>
      <c r="H858" s="59">
        <f>IFERROR(G858/D854,"-")</f>
        <v>1.4398023420355855E-2</v>
      </c>
      <c r="I858" s="70">
        <v>162</v>
      </c>
      <c r="J858" s="59">
        <f>IFERROR(I858/E854,"-")</f>
        <v>0.33061224489795921</v>
      </c>
      <c r="K858" s="167">
        <f t="shared" si="71"/>
        <v>32237.308641975309</v>
      </c>
      <c r="M858" s="467"/>
      <c r="N858" s="468"/>
      <c r="O858" s="469"/>
      <c r="P858" s="469"/>
      <c r="Q858" s="372" t="s">
        <v>100</v>
      </c>
      <c r="R858" s="235">
        <v>7791400</v>
      </c>
      <c r="S858" s="259">
        <v>1.919629715515183E-2</v>
      </c>
      <c r="T858" s="235">
        <v>161</v>
      </c>
      <c r="U858" s="259">
        <v>0.33127572016460904</v>
      </c>
      <c r="V858" s="235">
        <v>48393.788819875779</v>
      </c>
    </row>
    <row r="859" spans="2:22" s="9" customFormat="1" ht="13.15" customHeight="1">
      <c r="B859" s="470"/>
      <c r="C859" s="480"/>
      <c r="D859" s="439"/>
      <c r="E859" s="437"/>
      <c r="F859" s="44" t="s">
        <v>101</v>
      </c>
      <c r="G859" s="70">
        <v>12439129</v>
      </c>
      <c r="H859" s="59">
        <f>IFERROR(G859/D854,"-")</f>
        <v>3.4294072022759407E-2</v>
      </c>
      <c r="I859" s="70">
        <v>169</v>
      </c>
      <c r="J859" s="59">
        <f>IFERROR(I859/E854,"-")</f>
        <v>0.3448979591836735</v>
      </c>
      <c r="K859" s="167">
        <f t="shared" si="71"/>
        <v>73604.313609467456</v>
      </c>
      <c r="M859" s="467"/>
      <c r="N859" s="468"/>
      <c r="O859" s="469"/>
      <c r="P859" s="469"/>
      <c r="Q859" s="372" t="s">
        <v>101</v>
      </c>
      <c r="R859" s="235">
        <v>10400099</v>
      </c>
      <c r="S859" s="259">
        <v>2.5623558134224577E-2</v>
      </c>
      <c r="T859" s="235">
        <v>174</v>
      </c>
      <c r="U859" s="259">
        <v>0.35802469135802467</v>
      </c>
      <c r="V859" s="235">
        <v>59770.683908045976</v>
      </c>
    </row>
    <row r="860" spans="2:22" s="9" customFormat="1" ht="13.15" customHeight="1">
      <c r="B860" s="470"/>
      <c r="C860" s="480"/>
      <c r="D860" s="439"/>
      <c r="E860" s="437"/>
      <c r="F860" s="44" t="s">
        <v>102</v>
      </c>
      <c r="G860" s="70">
        <v>14090792</v>
      </c>
      <c r="H860" s="59">
        <f>IFERROR(G860/D854,"-")</f>
        <v>3.8847626365617886E-2</v>
      </c>
      <c r="I860" s="70">
        <v>69</v>
      </c>
      <c r="J860" s="59">
        <f>IFERROR(I860/E854,"-")</f>
        <v>0.14081632653061224</v>
      </c>
      <c r="K860" s="167">
        <f t="shared" si="71"/>
        <v>204214.37681159421</v>
      </c>
      <c r="M860" s="467"/>
      <c r="N860" s="468"/>
      <c r="O860" s="469"/>
      <c r="P860" s="469"/>
      <c r="Q860" s="372" t="s">
        <v>102</v>
      </c>
      <c r="R860" s="235">
        <v>5149301</v>
      </c>
      <c r="S860" s="259">
        <v>1.2686745916949517E-2</v>
      </c>
      <c r="T860" s="235">
        <v>70</v>
      </c>
      <c r="U860" s="259">
        <v>0.1440329218106996</v>
      </c>
      <c r="V860" s="235">
        <v>73561.442857142858</v>
      </c>
    </row>
    <row r="861" spans="2:22" s="9" customFormat="1" ht="13.15" customHeight="1">
      <c r="B861" s="470"/>
      <c r="C861" s="480"/>
      <c r="D861" s="439"/>
      <c r="E861" s="437"/>
      <c r="F861" s="44" t="s">
        <v>112</v>
      </c>
      <c r="G861" s="70">
        <v>0</v>
      </c>
      <c r="H861" s="59">
        <f>IFERROR(G861/D854,"-")</f>
        <v>0</v>
      </c>
      <c r="I861" s="70">
        <v>0</v>
      </c>
      <c r="J861" s="59">
        <f>IFERROR(I861/E854,"-")</f>
        <v>0</v>
      </c>
      <c r="K861" s="167" t="str">
        <f t="shared" si="71"/>
        <v>-</v>
      </c>
      <c r="M861" s="467"/>
      <c r="N861" s="468"/>
      <c r="O861" s="469"/>
      <c r="P861" s="469"/>
      <c r="Q861" s="372" t="s">
        <v>112</v>
      </c>
      <c r="R861" s="235">
        <v>0</v>
      </c>
      <c r="S861" s="259">
        <v>0</v>
      </c>
      <c r="T861" s="235">
        <v>0</v>
      </c>
      <c r="U861" s="259">
        <v>0</v>
      </c>
      <c r="V861" s="235" t="s">
        <v>418</v>
      </c>
    </row>
    <row r="862" spans="2:22" s="9" customFormat="1" ht="13.15" customHeight="1">
      <c r="B862" s="470"/>
      <c r="C862" s="480"/>
      <c r="D862" s="439"/>
      <c r="E862" s="437"/>
      <c r="F862" s="44" t="s">
        <v>103</v>
      </c>
      <c r="G862" s="70">
        <v>166723</v>
      </c>
      <c r="H862" s="59">
        <f>IFERROR(G862/D854,"-")</f>
        <v>4.5964718026885294E-4</v>
      </c>
      <c r="I862" s="70">
        <v>11</v>
      </c>
      <c r="J862" s="59">
        <f>IFERROR(I862/E854,"-")</f>
        <v>2.2448979591836733E-2</v>
      </c>
      <c r="K862" s="167">
        <f t="shared" si="71"/>
        <v>15156.636363636364</v>
      </c>
      <c r="M862" s="467"/>
      <c r="N862" s="468"/>
      <c r="O862" s="469"/>
      <c r="P862" s="469"/>
      <c r="Q862" s="372" t="s">
        <v>103</v>
      </c>
      <c r="R862" s="235">
        <v>115750</v>
      </c>
      <c r="S862" s="259">
        <v>2.8518255970798881E-4</v>
      </c>
      <c r="T862" s="235">
        <v>5</v>
      </c>
      <c r="U862" s="259">
        <v>1.0288065843621399E-2</v>
      </c>
      <c r="V862" s="235">
        <v>23150</v>
      </c>
    </row>
    <row r="863" spans="2:22" s="9" customFormat="1" ht="13.15" customHeight="1">
      <c r="B863" s="470"/>
      <c r="C863" s="480"/>
      <c r="D863" s="439"/>
      <c r="E863" s="437"/>
      <c r="F863" s="44" t="s">
        <v>104</v>
      </c>
      <c r="G863" s="70">
        <v>489161</v>
      </c>
      <c r="H863" s="59">
        <f>IFERROR(G863/D854,"-")</f>
        <v>1.3485930216436386E-3</v>
      </c>
      <c r="I863" s="70">
        <v>33</v>
      </c>
      <c r="J863" s="59">
        <f>IFERROR(I863/E854,"-")</f>
        <v>6.7346938775510207E-2</v>
      </c>
      <c r="K863" s="167">
        <f t="shared" si="71"/>
        <v>14823.060606060606</v>
      </c>
      <c r="M863" s="467"/>
      <c r="N863" s="468"/>
      <c r="O863" s="469"/>
      <c r="P863" s="469"/>
      <c r="Q863" s="372" t="s">
        <v>104</v>
      </c>
      <c r="R863" s="235">
        <v>365850</v>
      </c>
      <c r="S863" s="259">
        <v>9.0137399109432154E-4</v>
      </c>
      <c r="T863" s="235">
        <v>29</v>
      </c>
      <c r="U863" s="259">
        <v>5.9670781893004114E-2</v>
      </c>
      <c r="V863" s="235">
        <v>12615.51724137931</v>
      </c>
    </row>
    <row r="864" spans="2:22" s="9" customFormat="1" ht="13.15" customHeight="1">
      <c r="B864" s="470"/>
      <c r="C864" s="480"/>
      <c r="D864" s="439"/>
      <c r="E864" s="437"/>
      <c r="F864" s="44" t="s">
        <v>105</v>
      </c>
      <c r="G864" s="70">
        <v>50106</v>
      </c>
      <c r="H864" s="59">
        <f>IFERROR(G864/D854,"-")</f>
        <v>1.381397984354357E-4</v>
      </c>
      <c r="I864" s="70">
        <v>4</v>
      </c>
      <c r="J864" s="59">
        <f>IFERROR(I864/E854,"-")</f>
        <v>8.1632653061224497E-3</v>
      </c>
      <c r="K864" s="167">
        <f t="shared" si="71"/>
        <v>12526.5</v>
      </c>
      <c r="M864" s="467"/>
      <c r="N864" s="468"/>
      <c r="O864" s="469"/>
      <c r="P864" s="469"/>
      <c r="Q864" s="372" t="s">
        <v>105</v>
      </c>
      <c r="R864" s="235">
        <v>89038</v>
      </c>
      <c r="S864" s="259">
        <v>2.1937006264604672E-4</v>
      </c>
      <c r="T864" s="235">
        <v>5</v>
      </c>
      <c r="U864" s="259">
        <v>1.0288065843621399E-2</v>
      </c>
      <c r="V864" s="235">
        <v>17807.599999999999</v>
      </c>
    </row>
    <row r="865" spans="2:22" s="9" customFormat="1" ht="13.15" customHeight="1">
      <c r="B865" s="470"/>
      <c r="C865" s="480"/>
      <c r="D865" s="439"/>
      <c r="E865" s="437"/>
      <c r="F865" s="44" t="s">
        <v>106</v>
      </c>
      <c r="G865" s="70">
        <v>2243373</v>
      </c>
      <c r="H865" s="59">
        <f>IFERROR(G865/D854,"-")</f>
        <v>6.1848699564023999E-3</v>
      </c>
      <c r="I865" s="70">
        <v>8</v>
      </c>
      <c r="J865" s="59">
        <f>IFERROR(I865/E854,"-")</f>
        <v>1.6326530612244899E-2</v>
      </c>
      <c r="K865" s="167">
        <f t="shared" si="71"/>
        <v>280421.625</v>
      </c>
      <c r="M865" s="467"/>
      <c r="N865" s="468"/>
      <c r="O865" s="469"/>
      <c r="P865" s="469"/>
      <c r="Q865" s="372" t="s">
        <v>106</v>
      </c>
      <c r="R865" s="235">
        <v>1696800</v>
      </c>
      <c r="S865" s="259">
        <v>4.1805422661988379E-3</v>
      </c>
      <c r="T865" s="235">
        <v>6</v>
      </c>
      <c r="U865" s="259">
        <v>1.2345679012345678E-2</v>
      </c>
      <c r="V865" s="235">
        <v>282800</v>
      </c>
    </row>
    <row r="866" spans="2:22" s="9" customFormat="1" ht="13.15" customHeight="1">
      <c r="B866" s="470"/>
      <c r="C866" s="480"/>
      <c r="D866" s="439"/>
      <c r="E866" s="437"/>
      <c r="F866" s="44" t="s">
        <v>107</v>
      </c>
      <c r="G866" s="70">
        <v>3799860</v>
      </c>
      <c r="H866" s="59">
        <f>IFERROR(G866/D854,"-")</f>
        <v>1.0476028708794848E-2</v>
      </c>
      <c r="I866" s="70">
        <v>54</v>
      </c>
      <c r="J866" s="59">
        <f>IFERROR(I866/E854,"-")</f>
        <v>0.11020408163265306</v>
      </c>
      <c r="K866" s="167">
        <f t="shared" si="71"/>
        <v>70367.777777777781</v>
      </c>
      <c r="M866" s="467"/>
      <c r="N866" s="468"/>
      <c r="O866" s="469"/>
      <c r="P866" s="469"/>
      <c r="Q866" s="372" t="s">
        <v>107</v>
      </c>
      <c r="R866" s="235">
        <v>3845038</v>
      </c>
      <c r="S866" s="259">
        <v>9.4733285444016067E-3</v>
      </c>
      <c r="T866" s="235">
        <v>66</v>
      </c>
      <c r="U866" s="259">
        <v>0.13580246913580246</v>
      </c>
      <c r="V866" s="235">
        <v>58258.151515151512</v>
      </c>
    </row>
    <row r="867" spans="2:22" s="9" customFormat="1" ht="13.15" customHeight="1">
      <c r="B867" s="470"/>
      <c r="C867" s="480"/>
      <c r="D867" s="439"/>
      <c r="E867" s="437"/>
      <c r="F867" s="44" t="s">
        <v>108</v>
      </c>
      <c r="G867" s="70">
        <v>6305708</v>
      </c>
      <c r="H867" s="59">
        <f>IFERROR(G867/D854,"-")</f>
        <v>1.7384529439841822E-2</v>
      </c>
      <c r="I867" s="70">
        <v>63</v>
      </c>
      <c r="J867" s="59">
        <f>IFERROR(I867/E854,"-")</f>
        <v>0.12857142857142856</v>
      </c>
      <c r="K867" s="167">
        <f t="shared" si="71"/>
        <v>100090.60317460318</v>
      </c>
      <c r="M867" s="467"/>
      <c r="N867" s="468"/>
      <c r="O867" s="469"/>
      <c r="P867" s="469"/>
      <c r="Q867" s="372" t="s">
        <v>108</v>
      </c>
      <c r="R867" s="235">
        <v>4584877</v>
      </c>
      <c r="S867" s="259">
        <v>1.12961292337476E-2</v>
      </c>
      <c r="T867" s="235">
        <v>66</v>
      </c>
      <c r="U867" s="259">
        <v>0.13580246913580246</v>
      </c>
      <c r="V867" s="235">
        <v>69467.833333333328</v>
      </c>
    </row>
    <row r="868" spans="2:22" s="9" customFormat="1" ht="13.15" customHeight="1">
      <c r="B868" s="470"/>
      <c r="C868" s="480"/>
      <c r="D868" s="439"/>
      <c r="E868" s="437"/>
      <c r="F868" s="44" t="s">
        <v>109</v>
      </c>
      <c r="G868" s="70">
        <v>1930685</v>
      </c>
      <c r="H868" s="59">
        <f>IFERROR(G868/D854,"-")</f>
        <v>5.3228043895405574E-3</v>
      </c>
      <c r="I868" s="70">
        <v>38</v>
      </c>
      <c r="J868" s="59">
        <f>IFERROR(I868/E854,"-")</f>
        <v>7.7551020408163265E-2</v>
      </c>
      <c r="K868" s="167">
        <f t="shared" si="71"/>
        <v>50807.5</v>
      </c>
      <c r="M868" s="467"/>
      <c r="N868" s="468"/>
      <c r="O868" s="469"/>
      <c r="P868" s="469"/>
      <c r="Q868" s="372" t="s">
        <v>109</v>
      </c>
      <c r="R868" s="235">
        <v>2116507</v>
      </c>
      <c r="S868" s="259">
        <v>5.2146080682494711E-3</v>
      </c>
      <c r="T868" s="235">
        <v>28</v>
      </c>
      <c r="U868" s="259">
        <v>5.7613168724279837E-2</v>
      </c>
      <c r="V868" s="235">
        <v>75589.53571428571</v>
      </c>
    </row>
    <row r="869" spans="2:22" s="9" customFormat="1" ht="13.15" customHeight="1">
      <c r="B869" s="470"/>
      <c r="C869" s="480"/>
      <c r="D869" s="439"/>
      <c r="E869" s="437"/>
      <c r="F869" s="45" t="s">
        <v>110</v>
      </c>
      <c r="G869" s="71">
        <v>592985</v>
      </c>
      <c r="H869" s="60">
        <f>IFERROR(G869/D854,"-")</f>
        <v>1.6348307263648432E-3</v>
      </c>
      <c r="I869" s="71">
        <v>57</v>
      </c>
      <c r="J869" s="60">
        <f>IFERROR(I869/E854,"-")</f>
        <v>0.11632653061224489</v>
      </c>
      <c r="K869" s="168">
        <f t="shared" si="71"/>
        <v>10403.245614035088</v>
      </c>
      <c r="M869" s="467"/>
      <c r="N869" s="468"/>
      <c r="O869" s="469"/>
      <c r="P869" s="469"/>
      <c r="Q869" s="372" t="s">
        <v>110</v>
      </c>
      <c r="R869" s="235">
        <v>374052</v>
      </c>
      <c r="S869" s="259">
        <v>9.2158191640511996E-4</v>
      </c>
      <c r="T869" s="235">
        <v>40</v>
      </c>
      <c r="U869" s="259">
        <v>8.2304526748971193E-2</v>
      </c>
      <c r="V869" s="235">
        <v>9351.2999999999993</v>
      </c>
    </row>
    <row r="870" spans="2:22" s="9" customFormat="1" ht="13.15" customHeight="1">
      <c r="B870" s="431"/>
      <c r="C870" s="481"/>
      <c r="D870" s="440"/>
      <c r="E870" s="438"/>
      <c r="F870" s="46" t="s">
        <v>64</v>
      </c>
      <c r="G870" s="67">
        <f>SUM(G854:G869)</f>
        <v>63528512</v>
      </c>
      <c r="H870" s="60">
        <f>IFERROR(G870/D854,"-")</f>
        <v>0.17514500943166803</v>
      </c>
      <c r="I870" s="71">
        <v>394</v>
      </c>
      <c r="J870" s="60">
        <f>IFERROR(I870/E854,"-")</f>
        <v>0.80408163265306121</v>
      </c>
      <c r="K870" s="168">
        <f t="shared" si="71"/>
        <v>161239.87817258883</v>
      </c>
      <c r="M870" s="467"/>
      <c r="N870" s="468"/>
      <c r="O870" s="469"/>
      <c r="P870" s="469"/>
      <c r="Q870" s="46" t="s">
        <v>64</v>
      </c>
      <c r="R870" s="235">
        <v>58410415</v>
      </c>
      <c r="S870" s="259">
        <v>0.14391042473698407</v>
      </c>
      <c r="T870" s="235">
        <v>390</v>
      </c>
      <c r="U870" s="259">
        <v>0.80246913580246915</v>
      </c>
      <c r="V870" s="235">
        <v>149770.29487179487</v>
      </c>
    </row>
    <row r="871" spans="2:22" s="9" customFormat="1" ht="13.15" customHeight="1">
      <c r="B871" s="430">
        <v>52</v>
      </c>
      <c r="C871" s="479" t="s">
        <v>3</v>
      </c>
      <c r="D871" s="436">
        <v>243052720</v>
      </c>
      <c r="E871" s="436">
        <v>236</v>
      </c>
      <c r="F871" s="42" t="s">
        <v>96</v>
      </c>
      <c r="G871" s="69">
        <v>9277240</v>
      </c>
      <c r="H871" s="58">
        <f>IFERROR(G871/D871,"-")</f>
        <v>3.8169661298174319E-2</v>
      </c>
      <c r="I871" s="69">
        <v>56</v>
      </c>
      <c r="J871" s="58">
        <f>IFERROR(I871/E871,"-")</f>
        <v>0.23728813559322035</v>
      </c>
      <c r="K871" s="166">
        <f t="shared" si="71"/>
        <v>165665</v>
      </c>
      <c r="M871" s="467">
        <v>52</v>
      </c>
      <c r="N871" s="468" t="s">
        <v>3</v>
      </c>
      <c r="O871" s="469">
        <v>185201590</v>
      </c>
      <c r="P871" s="469">
        <v>207</v>
      </c>
      <c r="Q871" s="372" t="s">
        <v>96</v>
      </c>
      <c r="R871" s="235">
        <v>7125691</v>
      </c>
      <c r="S871" s="259">
        <v>3.8475323025034501E-2</v>
      </c>
      <c r="T871" s="235">
        <v>52</v>
      </c>
      <c r="U871" s="259">
        <v>0.25120772946859904</v>
      </c>
      <c r="V871" s="235">
        <v>137032.51923076922</v>
      </c>
    </row>
    <row r="872" spans="2:22" s="9" customFormat="1" ht="13.15" customHeight="1">
      <c r="B872" s="470"/>
      <c r="C872" s="480"/>
      <c r="D872" s="439"/>
      <c r="E872" s="437"/>
      <c r="F872" s="43" t="s">
        <v>97</v>
      </c>
      <c r="G872" s="70">
        <v>11856279</v>
      </c>
      <c r="H872" s="59">
        <f>IFERROR(G872/D871,"-")</f>
        <v>4.8780688403733972E-2</v>
      </c>
      <c r="I872" s="70">
        <v>83</v>
      </c>
      <c r="J872" s="59">
        <f>IFERROR(I872/E871,"-")</f>
        <v>0.35169491525423729</v>
      </c>
      <c r="K872" s="167">
        <f t="shared" si="71"/>
        <v>142846.73493975904</v>
      </c>
      <c r="M872" s="467"/>
      <c r="N872" s="468"/>
      <c r="O872" s="469"/>
      <c r="P872" s="469"/>
      <c r="Q872" s="372" t="s">
        <v>97</v>
      </c>
      <c r="R872" s="235">
        <v>5036629</v>
      </c>
      <c r="S872" s="259">
        <v>2.7195387469405634E-2</v>
      </c>
      <c r="T872" s="235">
        <v>71</v>
      </c>
      <c r="U872" s="259">
        <v>0.34299516908212563</v>
      </c>
      <c r="V872" s="235">
        <v>70938.436619718312</v>
      </c>
    </row>
    <row r="873" spans="2:22" s="9" customFormat="1" ht="13.15" customHeight="1">
      <c r="B873" s="470"/>
      <c r="C873" s="480"/>
      <c r="D873" s="439"/>
      <c r="E873" s="437"/>
      <c r="F873" s="44" t="s">
        <v>98</v>
      </c>
      <c r="G873" s="70">
        <v>1252298</v>
      </c>
      <c r="H873" s="59">
        <f>IFERROR(G873/D871,"-")</f>
        <v>5.1523718804710348E-3</v>
      </c>
      <c r="I873" s="70">
        <v>50</v>
      </c>
      <c r="J873" s="59">
        <f>IFERROR(I873/E871,"-")</f>
        <v>0.21186440677966101</v>
      </c>
      <c r="K873" s="167">
        <f t="shared" si="71"/>
        <v>25045.96</v>
      </c>
      <c r="M873" s="467"/>
      <c r="N873" s="468"/>
      <c r="O873" s="469"/>
      <c r="P873" s="469"/>
      <c r="Q873" s="372" t="s">
        <v>98</v>
      </c>
      <c r="R873" s="235">
        <v>2904726</v>
      </c>
      <c r="S873" s="259">
        <v>1.5684131005570739E-2</v>
      </c>
      <c r="T873" s="235">
        <v>59</v>
      </c>
      <c r="U873" s="259">
        <v>0.28502415458937197</v>
      </c>
      <c r="V873" s="235">
        <v>49232.644067796609</v>
      </c>
    </row>
    <row r="874" spans="2:22" s="9" customFormat="1" ht="13.15" customHeight="1">
      <c r="B874" s="470"/>
      <c r="C874" s="480"/>
      <c r="D874" s="439"/>
      <c r="E874" s="437"/>
      <c r="F874" s="44" t="s">
        <v>99</v>
      </c>
      <c r="G874" s="70">
        <v>43290</v>
      </c>
      <c r="H874" s="59">
        <f>IFERROR(G874/D871,"-")</f>
        <v>1.7810950644781923E-4</v>
      </c>
      <c r="I874" s="70">
        <v>7</v>
      </c>
      <c r="J874" s="59">
        <f>IFERROR(I874/E871,"-")</f>
        <v>2.9661016949152543E-2</v>
      </c>
      <c r="K874" s="167">
        <f t="shared" si="71"/>
        <v>6184.2857142857147</v>
      </c>
      <c r="M874" s="467"/>
      <c r="N874" s="468"/>
      <c r="O874" s="469"/>
      <c r="P874" s="469"/>
      <c r="Q874" s="372" t="s">
        <v>99</v>
      </c>
      <c r="R874" s="235">
        <v>27260</v>
      </c>
      <c r="S874" s="259">
        <v>1.4719096094153403E-4</v>
      </c>
      <c r="T874" s="235">
        <v>7</v>
      </c>
      <c r="U874" s="259">
        <v>3.3816425120772944E-2</v>
      </c>
      <c r="V874" s="235">
        <v>3894.2857142857142</v>
      </c>
    </row>
    <row r="875" spans="2:22" s="9" customFormat="1" ht="13.15" customHeight="1">
      <c r="B875" s="470"/>
      <c r="C875" s="480"/>
      <c r="D875" s="439"/>
      <c r="E875" s="437"/>
      <c r="F875" s="44" t="s">
        <v>100</v>
      </c>
      <c r="G875" s="70">
        <v>1977354</v>
      </c>
      <c r="H875" s="59">
        <f>IFERROR(G875/D871,"-")</f>
        <v>8.1354942252857727E-3</v>
      </c>
      <c r="I875" s="70">
        <v>75</v>
      </c>
      <c r="J875" s="59">
        <f>IFERROR(I875/E871,"-")</f>
        <v>0.31779661016949151</v>
      </c>
      <c r="K875" s="167">
        <f t="shared" si="71"/>
        <v>26364.720000000001</v>
      </c>
      <c r="M875" s="467"/>
      <c r="N875" s="468"/>
      <c r="O875" s="469"/>
      <c r="P875" s="469"/>
      <c r="Q875" s="372" t="s">
        <v>100</v>
      </c>
      <c r="R875" s="235">
        <v>1531051</v>
      </c>
      <c r="S875" s="259">
        <v>8.2669430645816808E-3</v>
      </c>
      <c r="T875" s="235">
        <v>71</v>
      </c>
      <c r="U875" s="259">
        <v>0.34299516908212563</v>
      </c>
      <c r="V875" s="235">
        <v>21564.098591549297</v>
      </c>
    </row>
    <row r="876" spans="2:22" s="9" customFormat="1" ht="13.15" customHeight="1">
      <c r="B876" s="470"/>
      <c r="C876" s="480"/>
      <c r="D876" s="439"/>
      <c r="E876" s="437"/>
      <c r="F876" s="44" t="s">
        <v>101</v>
      </c>
      <c r="G876" s="70">
        <v>4618764</v>
      </c>
      <c r="H876" s="59">
        <f>IFERROR(G876/D871,"-")</f>
        <v>1.9003136438876307E-2</v>
      </c>
      <c r="I876" s="70">
        <v>77</v>
      </c>
      <c r="J876" s="59">
        <f>IFERROR(I876/E871,"-")</f>
        <v>0.32627118644067798</v>
      </c>
      <c r="K876" s="167">
        <f t="shared" si="71"/>
        <v>59983.948051948049</v>
      </c>
      <c r="M876" s="467"/>
      <c r="N876" s="468"/>
      <c r="O876" s="469"/>
      <c r="P876" s="469"/>
      <c r="Q876" s="372" t="s">
        <v>101</v>
      </c>
      <c r="R876" s="235">
        <v>3112734</v>
      </c>
      <c r="S876" s="259">
        <v>1.6807274710762474E-2</v>
      </c>
      <c r="T876" s="235">
        <v>53</v>
      </c>
      <c r="U876" s="259">
        <v>0.2560386473429952</v>
      </c>
      <c r="V876" s="235">
        <v>58730.830188679247</v>
      </c>
    </row>
    <row r="877" spans="2:22" s="9" customFormat="1" ht="13.15" customHeight="1">
      <c r="B877" s="470"/>
      <c r="C877" s="480"/>
      <c r="D877" s="439"/>
      <c r="E877" s="437"/>
      <c r="F877" s="44" t="s">
        <v>102</v>
      </c>
      <c r="G877" s="70">
        <v>8557503</v>
      </c>
      <c r="H877" s="59">
        <f>IFERROR(G877/D871,"-")</f>
        <v>3.5208423094380513E-2</v>
      </c>
      <c r="I877" s="70">
        <v>32</v>
      </c>
      <c r="J877" s="59">
        <f>IFERROR(I877/E871,"-")</f>
        <v>0.13559322033898305</v>
      </c>
      <c r="K877" s="167">
        <f t="shared" si="71"/>
        <v>267421.96875</v>
      </c>
      <c r="M877" s="467"/>
      <c r="N877" s="468"/>
      <c r="O877" s="469"/>
      <c r="P877" s="469"/>
      <c r="Q877" s="372" t="s">
        <v>102</v>
      </c>
      <c r="R877" s="235">
        <v>5260480</v>
      </c>
      <c r="S877" s="259">
        <v>2.8404075796541486E-2</v>
      </c>
      <c r="T877" s="235">
        <v>25</v>
      </c>
      <c r="U877" s="259">
        <v>0.12077294685990338</v>
      </c>
      <c r="V877" s="235">
        <v>210419.20000000001</v>
      </c>
    </row>
    <row r="878" spans="2:22" s="9" customFormat="1" ht="13.15" customHeight="1">
      <c r="B878" s="470"/>
      <c r="C878" s="480"/>
      <c r="D878" s="439"/>
      <c r="E878" s="437"/>
      <c r="F878" s="44" t="s">
        <v>112</v>
      </c>
      <c r="G878" s="70">
        <v>0</v>
      </c>
      <c r="H878" s="59">
        <f>IFERROR(G878/D871,"-")</f>
        <v>0</v>
      </c>
      <c r="I878" s="70">
        <v>0</v>
      </c>
      <c r="J878" s="59">
        <f>IFERROR(I878/E871,"-")</f>
        <v>0</v>
      </c>
      <c r="K878" s="167" t="str">
        <f t="shared" si="71"/>
        <v>-</v>
      </c>
      <c r="M878" s="467"/>
      <c r="N878" s="468"/>
      <c r="O878" s="469"/>
      <c r="P878" s="469"/>
      <c r="Q878" s="372" t="s">
        <v>112</v>
      </c>
      <c r="R878" s="235">
        <v>0</v>
      </c>
      <c r="S878" s="259">
        <v>0</v>
      </c>
      <c r="T878" s="235">
        <v>0</v>
      </c>
      <c r="U878" s="259">
        <v>0</v>
      </c>
      <c r="V878" s="235" t="s">
        <v>418</v>
      </c>
    </row>
    <row r="879" spans="2:22" s="9" customFormat="1" ht="13.15" customHeight="1">
      <c r="B879" s="470"/>
      <c r="C879" s="480"/>
      <c r="D879" s="439"/>
      <c r="E879" s="437"/>
      <c r="F879" s="44" t="s">
        <v>103</v>
      </c>
      <c r="G879" s="70">
        <v>40637</v>
      </c>
      <c r="H879" s="59">
        <f>IFERROR(G879/D871,"-")</f>
        <v>1.671941791064918E-4</v>
      </c>
      <c r="I879" s="70">
        <v>3</v>
      </c>
      <c r="J879" s="59">
        <f>IFERROR(I879/E871,"-")</f>
        <v>1.2711864406779662E-2</v>
      </c>
      <c r="K879" s="167">
        <f t="shared" si="71"/>
        <v>13545.666666666666</v>
      </c>
      <c r="M879" s="467"/>
      <c r="N879" s="468"/>
      <c r="O879" s="469"/>
      <c r="P879" s="469"/>
      <c r="Q879" s="372" t="s">
        <v>103</v>
      </c>
      <c r="R879" s="235">
        <v>59310</v>
      </c>
      <c r="S879" s="259">
        <v>3.2024563072055698E-4</v>
      </c>
      <c r="T879" s="235">
        <v>3</v>
      </c>
      <c r="U879" s="259">
        <v>1.4492753623188406E-2</v>
      </c>
      <c r="V879" s="235">
        <v>19770</v>
      </c>
    </row>
    <row r="880" spans="2:22" s="9" customFormat="1" ht="13.15" customHeight="1">
      <c r="B880" s="470"/>
      <c r="C880" s="480"/>
      <c r="D880" s="439"/>
      <c r="E880" s="437"/>
      <c r="F880" s="44" t="s">
        <v>104</v>
      </c>
      <c r="G880" s="70">
        <v>366094</v>
      </c>
      <c r="H880" s="59">
        <f>IFERROR(G880/D871,"-")</f>
        <v>1.5062328864289196E-3</v>
      </c>
      <c r="I880" s="70">
        <v>14</v>
      </c>
      <c r="J880" s="59">
        <f>IFERROR(I880/E871,"-")</f>
        <v>5.9322033898305086E-2</v>
      </c>
      <c r="K880" s="167">
        <f t="shared" si="71"/>
        <v>26149.571428571428</v>
      </c>
      <c r="M880" s="467"/>
      <c r="N880" s="468"/>
      <c r="O880" s="469"/>
      <c r="P880" s="469"/>
      <c r="Q880" s="372" t="s">
        <v>104</v>
      </c>
      <c r="R880" s="235">
        <v>173926</v>
      </c>
      <c r="S880" s="259">
        <v>9.391172073630685E-4</v>
      </c>
      <c r="T880" s="235">
        <v>13</v>
      </c>
      <c r="U880" s="259">
        <v>6.280193236714976E-2</v>
      </c>
      <c r="V880" s="235">
        <v>13378.923076923076</v>
      </c>
    </row>
    <row r="881" spans="2:22" s="9" customFormat="1" ht="13.15" customHeight="1">
      <c r="B881" s="470"/>
      <c r="C881" s="480"/>
      <c r="D881" s="439"/>
      <c r="E881" s="437"/>
      <c r="F881" s="44" t="s">
        <v>105</v>
      </c>
      <c r="G881" s="70">
        <v>1091574</v>
      </c>
      <c r="H881" s="59">
        <f>IFERROR(G881/D871,"-")</f>
        <v>4.4910997087380874E-3</v>
      </c>
      <c r="I881" s="70">
        <v>9</v>
      </c>
      <c r="J881" s="59">
        <f>IFERROR(I881/E871,"-")</f>
        <v>3.8135593220338986E-2</v>
      </c>
      <c r="K881" s="167">
        <f t="shared" si="71"/>
        <v>121286</v>
      </c>
      <c r="M881" s="467"/>
      <c r="N881" s="468"/>
      <c r="O881" s="469"/>
      <c r="P881" s="469"/>
      <c r="Q881" s="372" t="s">
        <v>105</v>
      </c>
      <c r="R881" s="235">
        <v>459749</v>
      </c>
      <c r="S881" s="259">
        <v>2.4824246919262411E-3</v>
      </c>
      <c r="T881" s="235">
        <v>6</v>
      </c>
      <c r="U881" s="259">
        <v>2.8985507246376812E-2</v>
      </c>
      <c r="V881" s="235">
        <v>76624.833333333328</v>
      </c>
    </row>
    <row r="882" spans="2:22" s="9" customFormat="1" ht="13.15" customHeight="1">
      <c r="B882" s="470"/>
      <c r="C882" s="480"/>
      <c r="D882" s="439"/>
      <c r="E882" s="437"/>
      <c r="F882" s="44" t="s">
        <v>106</v>
      </c>
      <c r="G882" s="70">
        <v>3681458</v>
      </c>
      <c r="H882" s="59">
        <f>IFERROR(G882/D871,"-")</f>
        <v>1.5146746763418241E-2</v>
      </c>
      <c r="I882" s="70">
        <v>5</v>
      </c>
      <c r="J882" s="59">
        <f>IFERROR(I882/E871,"-")</f>
        <v>2.1186440677966101E-2</v>
      </c>
      <c r="K882" s="167">
        <f t="shared" si="71"/>
        <v>736291.6</v>
      </c>
      <c r="M882" s="467"/>
      <c r="N882" s="468"/>
      <c r="O882" s="469"/>
      <c r="P882" s="469"/>
      <c r="Q882" s="372" t="s">
        <v>106</v>
      </c>
      <c r="R882" s="235">
        <v>38483</v>
      </c>
      <c r="S882" s="259">
        <v>2.0778979273342092E-4</v>
      </c>
      <c r="T882" s="235">
        <v>3</v>
      </c>
      <c r="U882" s="259">
        <v>1.4492753623188406E-2</v>
      </c>
      <c r="V882" s="235">
        <v>12827.666666666666</v>
      </c>
    </row>
    <row r="883" spans="2:22" s="9" customFormat="1" ht="13.15" customHeight="1">
      <c r="B883" s="470"/>
      <c r="C883" s="480"/>
      <c r="D883" s="439"/>
      <c r="E883" s="437"/>
      <c r="F883" s="44" t="s">
        <v>107</v>
      </c>
      <c r="G883" s="70">
        <v>925748</v>
      </c>
      <c r="H883" s="59">
        <f>IFERROR(G883/D871,"-")</f>
        <v>3.8088362063999942E-3</v>
      </c>
      <c r="I883" s="70">
        <v>26</v>
      </c>
      <c r="J883" s="59">
        <f>IFERROR(I883/E871,"-")</f>
        <v>0.11016949152542373</v>
      </c>
      <c r="K883" s="167">
        <f t="shared" si="71"/>
        <v>35605.692307692305</v>
      </c>
      <c r="M883" s="467"/>
      <c r="N883" s="468"/>
      <c r="O883" s="469"/>
      <c r="P883" s="469"/>
      <c r="Q883" s="372" t="s">
        <v>107</v>
      </c>
      <c r="R883" s="235">
        <v>2370501</v>
      </c>
      <c r="S883" s="259">
        <v>1.279957153715581E-2</v>
      </c>
      <c r="T883" s="235">
        <v>32</v>
      </c>
      <c r="U883" s="259">
        <v>0.15458937198067632</v>
      </c>
      <c r="V883" s="235">
        <v>74078.15625</v>
      </c>
    </row>
    <row r="884" spans="2:22" s="9" customFormat="1" ht="13.15" customHeight="1">
      <c r="B884" s="470"/>
      <c r="C884" s="480"/>
      <c r="D884" s="439"/>
      <c r="E884" s="437"/>
      <c r="F884" s="44" t="s">
        <v>108</v>
      </c>
      <c r="G884" s="70">
        <v>1888886</v>
      </c>
      <c r="H884" s="59">
        <f>IFERROR(G884/D871,"-")</f>
        <v>7.7715073503394653E-3</v>
      </c>
      <c r="I884" s="70">
        <v>24</v>
      </c>
      <c r="J884" s="59">
        <f>IFERROR(I884/E871,"-")</f>
        <v>0.10169491525423729</v>
      </c>
      <c r="K884" s="167">
        <f t="shared" si="71"/>
        <v>78703.583333333328</v>
      </c>
      <c r="M884" s="467"/>
      <c r="N884" s="468"/>
      <c r="O884" s="469"/>
      <c r="P884" s="469"/>
      <c r="Q884" s="372" t="s">
        <v>108</v>
      </c>
      <c r="R884" s="235">
        <v>3363571</v>
      </c>
      <c r="S884" s="259">
        <v>1.8161674529900095E-2</v>
      </c>
      <c r="T884" s="235">
        <v>33</v>
      </c>
      <c r="U884" s="259">
        <v>0.15942028985507245</v>
      </c>
      <c r="V884" s="235">
        <v>101926.39393939394</v>
      </c>
    </row>
    <row r="885" spans="2:22" s="9" customFormat="1" ht="13.15" customHeight="1">
      <c r="B885" s="470"/>
      <c r="C885" s="480"/>
      <c r="D885" s="439"/>
      <c r="E885" s="437"/>
      <c r="F885" s="44" t="s">
        <v>109</v>
      </c>
      <c r="G885" s="70">
        <v>1136238</v>
      </c>
      <c r="H885" s="59">
        <f>IFERROR(G885/D871,"-")</f>
        <v>4.6748623097079512E-3</v>
      </c>
      <c r="I885" s="70">
        <v>26</v>
      </c>
      <c r="J885" s="59">
        <f>IFERROR(I885/E871,"-")</f>
        <v>0.11016949152542373</v>
      </c>
      <c r="K885" s="167">
        <f t="shared" si="71"/>
        <v>43701.461538461539</v>
      </c>
      <c r="M885" s="467"/>
      <c r="N885" s="468"/>
      <c r="O885" s="469"/>
      <c r="P885" s="469"/>
      <c r="Q885" s="372" t="s">
        <v>109</v>
      </c>
      <c r="R885" s="235">
        <v>1129917</v>
      </c>
      <c r="S885" s="259">
        <v>6.1010113358098061E-3</v>
      </c>
      <c r="T885" s="235">
        <v>18</v>
      </c>
      <c r="U885" s="259">
        <v>8.6956521739130432E-2</v>
      </c>
      <c r="V885" s="235">
        <v>62773.166666666664</v>
      </c>
    </row>
    <row r="886" spans="2:22" s="9" customFormat="1" ht="13.15" customHeight="1">
      <c r="B886" s="470"/>
      <c r="C886" s="480"/>
      <c r="D886" s="439"/>
      <c r="E886" s="437"/>
      <c r="F886" s="45" t="s">
        <v>110</v>
      </c>
      <c r="G886" s="71">
        <v>539102</v>
      </c>
      <c r="H886" s="60">
        <f>IFERROR(G886/D871,"-")</f>
        <v>2.218045533495778E-3</v>
      </c>
      <c r="I886" s="71">
        <v>32</v>
      </c>
      <c r="J886" s="60">
        <f>IFERROR(I886/E871,"-")</f>
        <v>0.13559322033898305</v>
      </c>
      <c r="K886" s="168">
        <f t="shared" si="71"/>
        <v>16846.9375</v>
      </c>
      <c r="M886" s="467"/>
      <c r="N886" s="468"/>
      <c r="O886" s="469"/>
      <c r="P886" s="469"/>
      <c r="Q886" s="372" t="s">
        <v>110</v>
      </c>
      <c r="R886" s="235">
        <v>264750</v>
      </c>
      <c r="S886" s="259">
        <v>1.4295233642432552E-3</v>
      </c>
      <c r="T886" s="235">
        <v>28</v>
      </c>
      <c r="U886" s="259">
        <v>0.13526570048309178</v>
      </c>
      <c r="V886" s="235">
        <v>9455.3571428571431</v>
      </c>
    </row>
    <row r="887" spans="2:22" s="9" customFormat="1" ht="13.15" customHeight="1">
      <c r="B887" s="431"/>
      <c r="C887" s="481"/>
      <c r="D887" s="440"/>
      <c r="E887" s="438"/>
      <c r="F887" s="46" t="s">
        <v>64</v>
      </c>
      <c r="G887" s="67">
        <f>SUM(G871:G886)</f>
        <v>47252465</v>
      </c>
      <c r="H887" s="60">
        <f>IFERROR(G887/D871,"-")</f>
        <v>0.19441240978500468</v>
      </c>
      <c r="I887" s="71">
        <v>196</v>
      </c>
      <c r="J887" s="60">
        <f>IFERROR(I887/E871,"-")</f>
        <v>0.83050847457627119</v>
      </c>
      <c r="K887" s="168">
        <f t="shared" si="71"/>
        <v>241084.00510204083</v>
      </c>
      <c r="M887" s="467"/>
      <c r="N887" s="468"/>
      <c r="O887" s="469"/>
      <c r="P887" s="469"/>
      <c r="Q887" s="46" t="s">
        <v>64</v>
      </c>
      <c r="R887" s="235">
        <v>32858778</v>
      </c>
      <c r="S887" s="259">
        <v>0.1774216841226903</v>
      </c>
      <c r="T887" s="235">
        <v>169</v>
      </c>
      <c r="U887" s="259">
        <v>0.81642512077294682</v>
      </c>
      <c r="V887" s="235">
        <v>194430.63905325445</v>
      </c>
    </row>
    <row r="888" spans="2:22" s="9" customFormat="1" ht="13.15" customHeight="1">
      <c r="B888" s="430">
        <v>53</v>
      </c>
      <c r="C888" s="479" t="s">
        <v>18</v>
      </c>
      <c r="D888" s="436">
        <v>133950390</v>
      </c>
      <c r="E888" s="436">
        <v>163</v>
      </c>
      <c r="F888" s="42" t="s">
        <v>96</v>
      </c>
      <c r="G888" s="69">
        <v>2232254</v>
      </c>
      <c r="H888" s="58">
        <f>IFERROR(G888/D888,"-")</f>
        <v>1.6664781640426729E-2</v>
      </c>
      <c r="I888" s="69">
        <v>38</v>
      </c>
      <c r="J888" s="58">
        <f>IFERROR(I888/E888,"-")</f>
        <v>0.23312883435582821</v>
      </c>
      <c r="K888" s="166">
        <f t="shared" si="71"/>
        <v>58743.526315789473</v>
      </c>
      <c r="M888" s="467">
        <v>53</v>
      </c>
      <c r="N888" s="468" t="s">
        <v>18</v>
      </c>
      <c r="O888" s="469">
        <v>154219230</v>
      </c>
      <c r="P888" s="469">
        <v>180</v>
      </c>
      <c r="Q888" s="372" t="s">
        <v>96</v>
      </c>
      <c r="R888" s="235">
        <v>3911670</v>
      </c>
      <c r="S888" s="259">
        <v>2.5364346586349836E-2</v>
      </c>
      <c r="T888" s="235">
        <v>44</v>
      </c>
      <c r="U888" s="259">
        <v>0.24444444444444444</v>
      </c>
      <c r="V888" s="235">
        <v>88901.590909090912</v>
      </c>
    </row>
    <row r="889" spans="2:22" s="9" customFormat="1" ht="13.15" customHeight="1">
      <c r="B889" s="470"/>
      <c r="C889" s="480"/>
      <c r="D889" s="439"/>
      <c r="E889" s="437"/>
      <c r="F889" s="43" t="s">
        <v>97</v>
      </c>
      <c r="G889" s="70">
        <v>3801910</v>
      </c>
      <c r="H889" s="59">
        <f>IFERROR(G889/D888,"-")</f>
        <v>2.8382970740137448E-2</v>
      </c>
      <c r="I889" s="70">
        <v>47</v>
      </c>
      <c r="J889" s="59">
        <f>IFERROR(I889/E888,"-")</f>
        <v>0.28834355828220859</v>
      </c>
      <c r="K889" s="167">
        <f t="shared" si="71"/>
        <v>80891.702127659577</v>
      </c>
      <c r="M889" s="467"/>
      <c r="N889" s="468"/>
      <c r="O889" s="469"/>
      <c r="P889" s="469"/>
      <c r="Q889" s="372" t="s">
        <v>97</v>
      </c>
      <c r="R889" s="235">
        <v>3550359</v>
      </c>
      <c r="S889" s="259">
        <v>2.3021506461937333E-2</v>
      </c>
      <c r="T889" s="235">
        <v>51</v>
      </c>
      <c r="U889" s="259">
        <v>0.28333333333333333</v>
      </c>
      <c r="V889" s="235">
        <v>69614.882352941175</v>
      </c>
    </row>
    <row r="890" spans="2:22" s="9" customFormat="1" ht="13.15" customHeight="1">
      <c r="B890" s="470"/>
      <c r="C890" s="480"/>
      <c r="D890" s="439"/>
      <c r="E890" s="437"/>
      <c r="F890" s="44" t="s">
        <v>98</v>
      </c>
      <c r="G890" s="70">
        <v>1130283</v>
      </c>
      <c r="H890" s="59">
        <f>IFERROR(G890/D888,"-")</f>
        <v>8.4380717368572056E-3</v>
      </c>
      <c r="I890" s="70">
        <v>41</v>
      </c>
      <c r="J890" s="59">
        <f>IFERROR(I890/E888,"-")</f>
        <v>0.25153374233128833</v>
      </c>
      <c r="K890" s="167">
        <f t="shared" si="71"/>
        <v>27567.878048780487</v>
      </c>
      <c r="M890" s="467"/>
      <c r="N890" s="468"/>
      <c r="O890" s="469"/>
      <c r="P890" s="469"/>
      <c r="Q890" s="372" t="s">
        <v>98</v>
      </c>
      <c r="R890" s="235">
        <v>8068159</v>
      </c>
      <c r="S890" s="259">
        <v>5.2316167056468896E-2</v>
      </c>
      <c r="T890" s="235">
        <v>55</v>
      </c>
      <c r="U890" s="259">
        <v>0.30555555555555558</v>
      </c>
      <c r="V890" s="235">
        <v>146693.79999999999</v>
      </c>
    </row>
    <row r="891" spans="2:22" s="9" customFormat="1" ht="13.15" customHeight="1">
      <c r="B891" s="470"/>
      <c r="C891" s="480"/>
      <c r="D891" s="439"/>
      <c r="E891" s="437"/>
      <c r="F891" s="44" t="s">
        <v>99</v>
      </c>
      <c r="G891" s="70">
        <v>76275</v>
      </c>
      <c r="H891" s="59">
        <f>IFERROR(G891/D888,"-")</f>
        <v>5.6942723347054081E-4</v>
      </c>
      <c r="I891" s="70">
        <v>6</v>
      </c>
      <c r="J891" s="59">
        <f>IFERROR(I891/E888,"-")</f>
        <v>3.6809815950920248E-2</v>
      </c>
      <c r="K891" s="167">
        <f t="shared" si="71"/>
        <v>12712.5</v>
      </c>
      <c r="M891" s="467"/>
      <c r="N891" s="468"/>
      <c r="O891" s="469"/>
      <c r="P891" s="469"/>
      <c r="Q891" s="372" t="s">
        <v>99</v>
      </c>
      <c r="R891" s="235">
        <v>22729</v>
      </c>
      <c r="S891" s="259">
        <v>1.473811015656089E-4</v>
      </c>
      <c r="T891" s="235">
        <v>3</v>
      </c>
      <c r="U891" s="259">
        <v>1.6666666666666666E-2</v>
      </c>
      <c r="V891" s="235">
        <v>7576.333333333333</v>
      </c>
    </row>
    <row r="892" spans="2:22" s="9" customFormat="1" ht="13.15" customHeight="1">
      <c r="B892" s="470"/>
      <c r="C892" s="480"/>
      <c r="D892" s="439"/>
      <c r="E892" s="437"/>
      <c r="F892" s="44" t="s">
        <v>100</v>
      </c>
      <c r="G892" s="70">
        <v>2325896</v>
      </c>
      <c r="H892" s="59">
        <f>IFERROR(G892/D888,"-")</f>
        <v>1.7363861351952763E-2</v>
      </c>
      <c r="I892" s="70">
        <v>64</v>
      </c>
      <c r="J892" s="59">
        <f>IFERROR(I892/E888,"-")</f>
        <v>0.39263803680981596</v>
      </c>
      <c r="K892" s="167">
        <f t="shared" si="71"/>
        <v>36342.125</v>
      </c>
      <c r="M892" s="467"/>
      <c r="N892" s="468"/>
      <c r="O892" s="469"/>
      <c r="P892" s="469"/>
      <c r="Q892" s="372" t="s">
        <v>100</v>
      </c>
      <c r="R892" s="235">
        <v>2881564</v>
      </c>
      <c r="S892" s="259">
        <v>1.8684855319275034E-2</v>
      </c>
      <c r="T892" s="235">
        <v>72</v>
      </c>
      <c r="U892" s="259">
        <v>0.4</v>
      </c>
      <c r="V892" s="235">
        <v>40021.722222222219</v>
      </c>
    </row>
    <row r="893" spans="2:22" s="9" customFormat="1" ht="13.15" customHeight="1">
      <c r="B893" s="470"/>
      <c r="C893" s="480"/>
      <c r="D893" s="439"/>
      <c r="E893" s="437"/>
      <c r="F893" s="44" t="s">
        <v>101</v>
      </c>
      <c r="G893" s="70">
        <v>4336420</v>
      </c>
      <c r="H893" s="59">
        <f>IFERROR(G893/D888,"-")</f>
        <v>3.237332866294753E-2</v>
      </c>
      <c r="I893" s="70">
        <v>52</v>
      </c>
      <c r="J893" s="59">
        <f>IFERROR(I893/E888,"-")</f>
        <v>0.31901840490797545</v>
      </c>
      <c r="K893" s="167">
        <f t="shared" si="71"/>
        <v>83392.692307692312</v>
      </c>
      <c r="M893" s="467"/>
      <c r="N893" s="468"/>
      <c r="O893" s="469"/>
      <c r="P893" s="469"/>
      <c r="Q893" s="372" t="s">
        <v>101</v>
      </c>
      <c r="R893" s="235">
        <v>3780451</v>
      </c>
      <c r="S893" s="259">
        <v>2.4513486418003771E-2</v>
      </c>
      <c r="T893" s="235">
        <v>73</v>
      </c>
      <c r="U893" s="259">
        <v>0.40555555555555556</v>
      </c>
      <c r="V893" s="235">
        <v>51787</v>
      </c>
    </row>
    <row r="894" spans="2:22" s="9" customFormat="1" ht="13.15" customHeight="1">
      <c r="B894" s="470"/>
      <c r="C894" s="480"/>
      <c r="D894" s="439"/>
      <c r="E894" s="437"/>
      <c r="F894" s="44" t="s">
        <v>102</v>
      </c>
      <c r="G894" s="70">
        <v>6898699</v>
      </c>
      <c r="H894" s="59">
        <f>IFERROR(G894/D888,"-")</f>
        <v>5.1501895589852333E-2</v>
      </c>
      <c r="I894" s="70">
        <v>18</v>
      </c>
      <c r="J894" s="59">
        <f>IFERROR(I894/E888,"-")</f>
        <v>0.11042944785276074</v>
      </c>
      <c r="K894" s="167">
        <f t="shared" si="71"/>
        <v>383261.05555555556</v>
      </c>
      <c r="M894" s="467"/>
      <c r="N894" s="468"/>
      <c r="O894" s="469"/>
      <c r="P894" s="469"/>
      <c r="Q894" s="372" t="s">
        <v>102</v>
      </c>
      <c r="R894" s="235">
        <v>4002762</v>
      </c>
      <c r="S894" s="259">
        <v>2.5955012225129123E-2</v>
      </c>
      <c r="T894" s="235">
        <v>25</v>
      </c>
      <c r="U894" s="259">
        <v>0.1388888888888889</v>
      </c>
      <c r="V894" s="235">
        <v>160110.48000000001</v>
      </c>
    </row>
    <row r="895" spans="2:22" s="9" customFormat="1" ht="13.15" customHeight="1">
      <c r="B895" s="470"/>
      <c r="C895" s="480"/>
      <c r="D895" s="439"/>
      <c r="E895" s="437"/>
      <c r="F895" s="44" t="s">
        <v>112</v>
      </c>
      <c r="G895" s="70">
        <v>0</v>
      </c>
      <c r="H895" s="59">
        <f>IFERROR(G895/D888,"-")</f>
        <v>0</v>
      </c>
      <c r="I895" s="70">
        <v>0</v>
      </c>
      <c r="J895" s="59">
        <f>IFERROR(I895/E888,"-")</f>
        <v>0</v>
      </c>
      <c r="K895" s="167" t="str">
        <f t="shared" si="71"/>
        <v>-</v>
      </c>
      <c r="M895" s="467"/>
      <c r="N895" s="468"/>
      <c r="O895" s="469"/>
      <c r="P895" s="469"/>
      <c r="Q895" s="372" t="s">
        <v>112</v>
      </c>
      <c r="R895" s="235">
        <v>0</v>
      </c>
      <c r="S895" s="259">
        <v>0</v>
      </c>
      <c r="T895" s="235">
        <v>0</v>
      </c>
      <c r="U895" s="259">
        <v>0</v>
      </c>
      <c r="V895" s="235" t="s">
        <v>418</v>
      </c>
    </row>
    <row r="896" spans="2:22" s="9" customFormat="1" ht="13.15" customHeight="1">
      <c r="B896" s="470"/>
      <c r="C896" s="480"/>
      <c r="D896" s="439"/>
      <c r="E896" s="437"/>
      <c r="F896" s="44" t="s">
        <v>103</v>
      </c>
      <c r="G896" s="70">
        <v>0</v>
      </c>
      <c r="H896" s="59">
        <f>IFERROR(G896/D888,"-")</f>
        <v>0</v>
      </c>
      <c r="I896" s="70">
        <v>0</v>
      </c>
      <c r="J896" s="59">
        <f>IFERROR(I896/E888,"-")</f>
        <v>0</v>
      </c>
      <c r="K896" s="167" t="str">
        <f t="shared" si="71"/>
        <v>-</v>
      </c>
      <c r="M896" s="467"/>
      <c r="N896" s="468"/>
      <c r="O896" s="469"/>
      <c r="P896" s="469"/>
      <c r="Q896" s="372" t="s">
        <v>103</v>
      </c>
      <c r="R896" s="235">
        <v>0</v>
      </c>
      <c r="S896" s="259">
        <v>0</v>
      </c>
      <c r="T896" s="235">
        <v>0</v>
      </c>
      <c r="U896" s="259">
        <v>0</v>
      </c>
      <c r="V896" s="235" t="s">
        <v>418</v>
      </c>
    </row>
    <row r="897" spans="2:22" s="9" customFormat="1" ht="13.15" customHeight="1">
      <c r="B897" s="470"/>
      <c r="C897" s="480"/>
      <c r="D897" s="439"/>
      <c r="E897" s="437"/>
      <c r="F897" s="44" t="s">
        <v>104</v>
      </c>
      <c r="G897" s="70">
        <v>202579</v>
      </c>
      <c r="H897" s="59">
        <f>IFERROR(G897/D888,"-")</f>
        <v>1.5123434877643881E-3</v>
      </c>
      <c r="I897" s="70">
        <v>9</v>
      </c>
      <c r="J897" s="59">
        <f>IFERROR(I897/E888,"-")</f>
        <v>5.5214723926380369E-2</v>
      </c>
      <c r="K897" s="167">
        <f t="shared" si="71"/>
        <v>22508.777777777777</v>
      </c>
      <c r="M897" s="467"/>
      <c r="N897" s="468"/>
      <c r="O897" s="469"/>
      <c r="P897" s="469"/>
      <c r="Q897" s="372" t="s">
        <v>104</v>
      </c>
      <c r="R897" s="235">
        <v>185236</v>
      </c>
      <c r="S897" s="259">
        <v>1.2011212868849104E-3</v>
      </c>
      <c r="T897" s="235">
        <v>16</v>
      </c>
      <c r="U897" s="259">
        <v>8.8888888888888892E-2</v>
      </c>
      <c r="V897" s="235">
        <v>11577.25</v>
      </c>
    </row>
    <row r="898" spans="2:22" s="9" customFormat="1" ht="13.15" customHeight="1">
      <c r="B898" s="470"/>
      <c r="C898" s="480"/>
      <c r="D898" s="439"/>
      <c r="E898" s="437"/>
      <c r="F898" s="44" t="s">
        <v>105</v>
      </c>
      <c r="G898" s="70">
        <v>38972</v>
      </c>
      <c r="H898" s="59">
        <f>IFERROR(G898/D888,"-")</f>
        <v>2.9094353514013657E-4</v>
      </c>
      <c r="I898" s="70">
        <v>2</v>
      </c>
      <c r="J898" s="59">
        <f>IFERROR(I898/E888,"-")</f>
        <v>1.2269938650306749E-2</v>
      </c>
      <c r="K898" s="167">
        <f t="shared" si="71"/>
        <v>19486</v>
      </c>
      <c r="M898" s="467"/>
      <c r="N898" s="468"/>
      <c r="O898" s="469"/>
      <c r="P898" s="469"/>
      <c r="Q898" s="372" t="s">
        <v>105</v>
      </c>
      <c r="R898" s="235">
        <v>607641</v>
      </c>
      <c r="S898" s="259">
        <v>3.9401117487099374E-3</v>
      </c>
      <c r="T898" s="235">
        <v>1</v>
      </c>
      <c r="U898" s="259">
        <v>5.5555555555555558E-3</v>
      </c>
      <c r="V898" s="235">
        <v>607641</v>
      </c>
    </row>
    <row r="899" spans="2:22" s="9" customFormat="1" ht="13.15" customHeight="1">
      <c r="B899" s="470"/>
      <c r="C899" s="480"/>
      <c r="D899" s="439"/>
      <c r="E899" s="437"/>
      <c r="F899" s="44" t="s">
        <v>106</v>
      </c>
      <c r="G899" s="70">
        <v>1011985</v>
      </c>
      <c r="H899" s="59">
        <f>IFERROR(G899/D888,"-")</f>
        <v>7.554923878907706E-3</v>
      </c>
      <c r="I899" s="70">
        <v>3</v>
      </c>
      <c r="J899" s="59">
        <f>IFERROR(I899/E888,"-")</f>
        <v>1.8404907975460124E-2</v>
      </c>
      <c r="K899" s="167">
        <f t="shared" si="71"/>
        <v>337328.33333333331</v>
      </c>
      <c r="M899" s="467"/>
      <c r="N899" s="468"/>
      <c r="O899" s="469"/>
      <c r="P899" s="469"/>
      <c r="Q899" s="372" t="s">
        <v>106</v>
      </c>
      <c r="R899" s="235">
        <v>2299612</v>
      </c>
      <c r="S899" s="259">
        <v>1.4911318128095957E-2</v>
      </c>
      <c r="T899" s="235">
        <v>3</v>
      </c>
      <c r="U899" s="259">
        <v>1.6666666666666666E-2</v>
      </c>
      <c r="V899" s="235">
        <v>766537.33333333337</v>
      </c>
    </row>
    <row r="900" spans="2:22" s="9" customFormat="1" ht="13.15" customHeight="1">
      <c r="B900" s="470"/>
      <c r="C900" s="480"/>
      <c r="D900" s="439"/>
      <c r="E900" s="437"/>
      <c r="F900" s="44" t="s">
        <v>107</v>
      </c>
      <c r="G900" s="70">
        <v>1895271</v>
      </c>
      <c r="H900" s="59">
        <f>IFERROR(G900/D888,"-")</f>
        <v>1.4149051749681356E-2</v>
      </c>
      <c r="I900" s="70">
        <v>24</v>
      </c>
      <c r="J900" s="59">
        <f>IFERROR(I900/E888,"-")</f>
        <v>0.14723926380368099</v>
      </c>
      <c r="K900" s="167">
        <f t="shared" si="71"/>
        <v>78969.625</v>
      </c>
      <c r="M900" s="467"/>
      <c r="N900" s="468"/>
      <c r="O900" s="469"/>
      <c r="P900" s="469"/>
      <c r="Q900" s="372" t="s">
        <v>107</v>
      </c>
      <c r="R900" s="235">
        <v>1357905</v>
      </c>
      <c r="S900" s="259">
        <v>8.8050303454374652E-3</v>
      </c>
      <c r="T900" s="235">
        <v>31</v>
      </c>
      <c r="U900" s="259">
        <v>0.17222222222222222</v>
      </c>
      <c r="V900" s="235">
        <v>43803.387096774197</v>
      </c>
    </row>
    <row r="901" spans="2:22" s="9" customFormat="1" ht="13.15" customHeight="1">
      <c r="B901" s="470"/>
      <c r="C901" s="480"/>
      <c r="D901" s="439"/>
      <c r="E901" s="437"/>
      <c r="F901" s="44" t="s">
        <v>108</v>
      </c>
      <c r="G901" s="70">
        <v>522954</v>
      </c>
      <c r="H901" s="59">
        <f>IFERROR(G901/D888,"-")</f>
        <v>3.9040871773497634E-3</v>
      </c>
      <c r="I901" s="70">
        <v>12</v>
      </c>
      <c r="J901" s="59">
        <f>IFERROR(I901/E888,"-")</f>
        <v>7.3619631901840496E-2</v>
      </c>
      <c r="K901" s="167">
        <f t="shared" ref="K901:K964" si="72">IFERROR(G901/I901,"-")</f>
        <v>43579.5</v>
      </c>
      <c r="M901" s="467"/>
      <c r="N901" s="468"/>
      <c r="O901" s="469"/>
      <c r="P901" s="469"/>
      <c r="Q901" s="372" t="s">
        <v>108</v>
      </c>
      <c r="R901" s="235">
        <v>1139450</v>
      </c>
      <c r="S901" s="259">
        <v>7.3885079052722546E-3</v>
      </c>
      <c r="T901" s="235">
        <v>19</v>
      </c>
      <c r="U901" s="259">
        <v>0.10555555555555556</v>
      </c>
      <c r="V901" s="235">
        <v>59971.052631578947</v>
      </c>
    </row>
    <row r="902" spans="2:22" s="9" customFormat="1" ht="13.15" customHeight="1">
      <c r="B902" s="470"/>
      <c r="C902" s="480"/>
      <c r="D902" s="439"/>
      <c r="E902" s="437"/>
      <c r="F902" s="44" t="s">
        <v>109</v>
      </c>
      <c r="G902" s="70">
        <v>405188</v>
      </c>
      <c r="H902" s="59">
        <f>IFERROR(G902/D888,"-")</f>
        <v>3.0249109390424319E-3</v>
      </c>
      <c r="I902" s="70">
        <v>17</v>
      </c>
      <c r="J902" s="59">
        <f>IFERROR(I902/E888,"-")</f>
        <v>0.10429447852760736</v>
      </c>
      <c r="K902" s="167">
        <f t="shared" si="72"/>
        <v>23834.588235294119</v>
      </c>
      <c r="M902" s="467"/>
      <c r="N902" s="468"/>
      <c r="O902" s="469"/>
      <c r="P902" s="469"/>
      <c r="Q902" s="372" t="s">
        <v>109</v>
      </c>
      <c r="R902" s="235">
        <v>815456</v>
      </c>
      <c r="S902" s="259">
        <v>5.2876414958108664E-3</v>
      </c>
      <c r="T902" s="235">
        <v>19</v>
      </c>
      <c r="U902" s="259">
        <v>0.10555555555555556</v>
      </c>
      <c r="V902" s="235">
        <v>42918.73684210526</v>
      </c>
    </row>
    <row r="903" spans="2:22" s="9" customFormat="1" ht="13.15" customHeight="1">
      <c r="B903" s="470"/>
      <c r="C903" s="480"/>
      <c r="D903" s="439"/>
      <c r="E903" s="437"/>
      <c r="F903" s="45" t="s">
        <v>110</v>
      </c>
      <c r="G903" s="71">
        <v>204801</v>
      </c>
      <c r="H903" s="60">
        <f>IFERROR(G903/D888,"-")</f>
        <v>1.528931718675847E-3</v>
      </c>
      <c r="I903" s="71">
        <v>16</v>
      </c>
      <c r="J903" s="60">
        <f>IFERROR(I903/E888,"-")</f>
        <v>9.815950920245399E-2</v>
      </c>
      <c r="K903" s="168">
        <f t="shared" si="72"/>
        <v>12800.0625</v>
      </c>
      <c r="M903" s="467"/>
      <c r="N903" s="468"/>
      <c r="O903" s="469"/>
      <c r="P903" s="469"/>
      <c r="Q903" s="372" t="s">
        <v>110</v>
      </c>
      <c r="R903" s="235">
        <v>1420195</v>
      </c>
      <c r="S903" s="259">
        <v>9.2089358765440592E-3</v>
      </c>
      <c r="T903" s="235">
        <v>19</v>
      </c>
      <c r="U903" s="259">
        <v>0.10555555555555556</v>
      </c>
      <c r="V903" s="235">
        <v>74747.105263157893</v>
      </c>
    </row>
    <row r="904" spans="2:22" s="9" customFormat="1" ht="13.15" customHeight="1">
      <c r="B904" s="431"/>
      <c r="C904" s="481"/>
      <c r="D904" s="440"/>
      <c r="E904" s="438"/>
      <c r="F904" s="46" t="s">
        <v>64</v>
      </c>
      <c r="G904" s="67">
        <f>SUM(G888:G903)</f>
        <v>25083487</v>
      </c>
      <c r="H904" s="60">
        <f>IFERROR(G904/D888,"-")</f>
        <v>0.18725952944220617</v>
      </c>
      <c r="I904" s="71">
        <v>131</v>
      </c>
      <c r="J904" s="60">
        <f>IFERROR(I904/E888,"-")</f>
        <v>0.80368098159509205</v>
      </c>
      <c r="K904" s="168">
        <f t="shared" si="72"/>
        <v>191477</v>
      </c>
      <c r="M904" s="467"/>
      <c r="N904" s="468"/>
      <c r="O904" s="469"/>
      <c r="P904" s="469"/>
      <c r="Q904" s="46" t="s">
        <v>64</v>
      </c>
      <c r="R904" s="235">
        <v>34043189</v>
      </c>
      <c r="S904" s="259">
        <v>0.22074542195548505</v>
      </c>
      <c r="T904" s="235">
        <v>151</v>
      </c>
      <c r="U904" s="259">
        <v>0.83888888888888891</v>
      </c>
      <c r="V904" s="235">
        <v>225451.58278145696</v>
      </c>
    </row>
    <row r="905" spans="2:22" s="9" customFormat="1" ht="13.15" customHeight="1">
      <c r="B905" s="430">
        <v>54</v>
      </c>
      <c r="C905" s="479" t="s">
        <v>23</v>
      </c>
      <c r="D905" s="436">
        <v>170975350</v>
      </c>
      <c r="E905" s="436">
        <v>215</v>
      </c>
      <c r="F905" s="42" t="s">
        <v>96</v>
      </c>
      <c r="G905" s="69">
        <v>1609739</v>
      </c>
      <c r="H905" s="58">
        <f>IFERROR(G905/D905,"-")</f>
        <v>9.415035559219501E-3</v>
      </c>
      <c r="I905" s="69">
        <v>48</v>
      </c>
      <c r="J905" s="58">
        <f>IFERROR(I905/E905,"-")</f>
        <v>0.22325581395348837</v>
      </c>
      <c r="K905" s="166">
        <f t="shared" si="72"/>
        <v>33536.229166666664</v>
      </c>
      <c r="M905" s="467">
        <v>54</v>
      </c>
      <c r="N905" s="468" t="s">
        <v>23</v>
      </c>
      <c r="O905" s="469">
        <v>149788840</v>
      </c>
      <c r="P905" s="469">
        <v>190</v>
      </c>
      <c r="Q905" s="372" t="s">
        <v>96</v>
      </c>
      <c r="R905" s="235">
        <v>754674</v>
      </c>
      <c r="S905" s="259">
        <v>5.0382525160085354E-3</v>
      </c>
      <c r="T905" s="235">
        <v>36</v>
      </c>
      <c r="U905" s="259">
        <v>0.18947368421052632</v>
      </c>
      <c r="V905" s="235">
        <v>20963.166666666668</v>
      </c>
    </row>
    <row r="906" spans="2:22" s="9" customFormat="1" ht="13.15" customHeight="1">
      <c r="B906" s="470"/>
      <c r="C906" s="480"/>
      <c r="D906" s="439"/>
      <c r="E906" s="437"/>
      <c r="F906" s="43" t="s">
        <v>97</v>
      </c>
      <c r="G906" s="70">
        <v>1276180</v>
      </c>
      <c r="H906" s="59">
        <f>IFERROR(G906/D905,"-")</f>
        <v>7.4641169034015721E-3</v>
      </c>
      <c r="I906" s="70">
        <v>55</v>
      </c>
      <c r="J906" s="59">
        <f>IFERROR(I906/E905,"-")</f>
        <v>0.2558139534883721</v>
      </c>
      <c r="K906" s="167">
        <f t="shared" si="72"/>
        <v>23203.272727272728</v>
      </c>
      <c r="M906" s="467"/>
      <c r="N906" s="468"/>
      <c r="O906" s="469"/>
      <c r="P906" s="469"/>
      <c r="Q906" s="372" t="s">
        <v>97</v>
      </c>
      <c r="R906" s="235">
        <v>4148347</v>
      </c>
      <c r="S906" s="259">
        <v>2.7694633325152929E-2</v>
      </c>
      <c r="T906" s="235">
        <v>50</v>
      </c>
      <c r="U906" s="259">
        <v>0.26315789473684209</v>
      </c>
      <c r="V906" s="235">
        <v>82966.94</v>
      </c>
    </row>
    <row r="907" spans="2:22" s="9" customFormat="1" ht="13.15" customHeight="1">
      <c r="B907" s="470"/>
      <c r="C907" s="480"/>
      <c r="D907" s="439"/>
      <c r="E907" s="437"/>
      <c r="F907" s="44" t="s">
        <v>98</v>
      </c>
      <c r="G907" s="70">
        <v>2909963</v>
      </c>
      <c r="H907" s="59">
        <f>IFERROR(G907/D905,"-")</f>
        <v>1.701978092163578E-2</v>
      </c>
      <c r="I907" s="70">
        <v>49</v>
      </c>
      <c r="J907" s="59">
        <f>IFERROR(I907/E905,"-")</f>
        <v>0.22790697674418606</v>
      </c>
      <c r="K907" s="167">
        <f t="shared" si="72"/>
        <v>59387</v>
      </c>
      <c r="M907" s="467"/>
      <c r="N907" s="468"/>
      <c r="O907" s="469"/>
      <c r="P907" s="469"/>
      <c r="Q907" s="372" t="s">
        <v>98</v>
      </c>
      <c r="R907" s="235">
        <v>1134921</v>
      </c>
      <c r="S907" s="259">
        <v>7.5768061225389019E-3</v>
      </c>
      <c r="T907" s="235">
        <v>49</v>
      </c>
      <c r="U907" s="259">
        <v>0.25789473684210529</v>
      </c>
      <c r="V907" s="235">
        <v>23161.65306122449</v>
      </c>
    </row>
    <row r="908" spans="2:22" s="9" customFormat="1" ht="13.15" customHeight="1">
      <c r="B908" s="470"/>
      <c r="C908" s="480"/>
      <c r="D908" s="439"/>
      <c r="E908" s="437"/>
      <c r="F908" s="44" t="s">
        <v>99</v>
      </c>
      <c r="G908" s="70">
        <v>63814</v>
      </c>
      <c r="H908" s="59">
        <f>IFERROR(G908/D905,"-")</f>
        <v>3.7323508915174027E-4</v>
      </c>
      <c r="I908" s="70">
        <v>8</v>
      </c>
      <c r="J908" s="59">
        <f>IFERROR(I908/E905,"-")</f>
        <v>3.7209302325581395E-2</v>
      </c>
      <c r="K908" s="167">
        <f t="shared" si="72"/>
        <v>7976.75</v>
      </c>
      <c r="M908" s="467"/>
      <c r="N908" s="468"/>
      <c r="O908" s="469"/>
      <c r="P908" s="469"/>
      <c r="Q908" s="372" t="s">
        <v>99</v>
      </c>
      <c r="R908" s="235">
        <v>34482</v>
      </c>
      <c r="S908" s="259">
        <v>2.3020406593708849E-4</v>
      </c>
      <c r="T908" s="235">
        <v>4</v>
      </c>
      <c r="U908" s="259">
        <v>2.1052631578947368E-2</v>
      </c>
      <c r="V908" s="235">
        <v>8620.5</v>
      </c>
    </row>
    <row r="909" spans="2:22" s="9" customFormat="1" ht="13.15" customHeight="1">
      <c r="B909" s="470"/>
      <c r="C909" s="480"/>
      <c r="D909" s="439"/>
      <c r="E909" s="437"/>
      <c r="F909" s="44" t="s">
        <v>100</v>
      </c>
      <c r="G909" s="70">
        <v>3457679</v>
      </c>
      <c r="H909" s="59">
        <f>IFERROR(G909/D905,"-")</f>
        <v>2.0223260253597958E-2</v>
      </c>
      <c r="I909" s="70">
        <v>65</v>
      </c>
      <c r="J909" s="59">
        <f>IFERROR(I909/E905,"-")</f>
        <v>0.30232558139534882</v>
      </c>
      <c r="K909" s="167">
        <f t="shared" si="72"/>
        <v>53195.061538461538</v>
      </c>
      <c r="M909" s="467"/>
      <c r="N909" s="468"/>
      <c r="O909" s="469"/>
      <c r="P909" s="469"/>
      <c r="Q909" s="372" t="s">
        <v>100</v>
      </c>
      <c r="R909" s="235">
        <v>2802156</v>
      </c>
      <c r="S909" s="259">
        <v>1.8707374995360133E-2</v>
      </c>
      <c r="T909" s="235">
        <v>66</v>
      </c>
      <c r="U909" s="259">
        <v>0.3473684210526316</v>
      </c>
      <c r="V909" s="235">
        <v>42456.909090909088</v>
      </c>
    </row>
    <row r="910" spans="2:22" s="9" customFormat="1" ht="13.15" customHeight="1">
      <c r="B910" s="470"/>
      <c r="C910" s="480"/>
      <c r="D910" s="439"/>
      <c r="E910" s="437"/>
      <c r="F910" s="44" t="s">
        <v>101</v>
      </c>
      <c r="G910" s="70">
        <v>4001572</v>
      </c>
      <c r="H910" s="59">
        <f>IFERROR(G910/D905,"-")</f>
        <v>2.3404379637181616E-2</v>
      </c>
      <c r="I910" s="70">
        <v>69</v>
      </c>
      <c r="J910" s="59">
        <f>IFERROR(I910/E905,"-")</f>
        <v>0.32093023255813952</v>
      </c>
      <c r="K910" s="167">
        <f t="shared" si="72"/>
        <v>57993.797101449272</v>
      </c>
      <c r="M910" s="467"/>
      <c r="N910" s="468"/>
      <c r="O910" s="469"/>
      <c r="P910" s="469"/>
      <c r="Q910" s="372" t="s">
        <v>101</v>
      </c>
      <c r="R910" s="235">
        <v>3174983</v>
      </c>
      <c r="S910" s="259">
        <v>2.1196392201181344E-2</v>
      </c>
      <c r="T910" s="235">
        <v>71</v>
      </c>
      <c r="U910" s="259">
        <v>0.37368421052631579</v>
      </c>
      <c r="V910" s="235">
        <v>44718.070422535209</v>
      </c>
    </row>
    <row r="911" spans="2:22" s="9" customFormat="1" ht="13.15" customHeight="1">
      <c r="B911" s="470"/>
      <c r="C911" s="480"/>
      <c r="D911" s="439"/>
      <c r="E911" s="437"/>
      <c r="F911" s="44" t="s">
        <v>102</v>
      </c>
      <c r="G911" s="70">
        <v>3440497</v>
      </c>
      <c r="H911" s="59">
        <f>IFERROR(G911/D905,"-")</f>
        <v>2.012276623501575E-2</v>
      </c>
      <c r="I911" s="70">
        <v>33</v>
      </c>
      <c r="J911" s="59">
        <f>IFERROR(I911/E905,"-")</f>
        <v>0.15348837209302327</v>
      </c>
      <c r="K911" s="167">
        <f t="shared" si="72"/>
        <v>104257.48484848485</v>
      </c>
      <c r="M911" s="467"/>
      <c r="N911" s="468"/>
      <c r="O911" s="469"/>
      <c r="P911" s="469"/>
      <c r="Q911" s="372" t="s">
        <v>102</v>
      </c>
      <c r="R911" s="235">
        <v>2099722</v>
      </c>
      <c r="S911" s="259">
        <v>1.4017880103751388E-2</v>
      </c>
      <c r="T911" s="235">
        <v>23</v>
      </c>
      <c r="U911" s="259">
        <v>0.12105263157894737</v>
      </c>
      <c r="V911" s="235">
        <v>91292.260869565216</v>
      </c>
    </row>
    <row r="912" spans="2:22" s="9" customFormat="1" ht="13.15" customHeight="1">
      <c r="B912" s="470"/>
      <c r="C912" s="480"/>
      <c r="D912" s="439"/>
      <c r="E912" s="437"/>
      <c r="F912" s="44" t="s">
        <v>112</v>
      </c>
      <c r="G912" s="70">
        <v>0</v>
      </c>
      <c r="H912" s="59">
        <f>IFERROR(G912/D905,"-")</f>
        <v>0</v>
      </c>
      <c r="I912" s="70">
        <v>0</v>
      </c>
      <c r="J912" s="59">
        <f>IFERROR(I912/E905,"-")</f>
        <v>0</v>
      </c>
      <c r="K912" s="167" t="str">
        <f t="shared" si="72"/>
        <v>-</v>
      </c>
      <c r="M912" s="467"/>
      <c r="N912" s="468"/>
      <c r="O912" s="469"/>
      <c r="P912" s="469"/>
      <c r="Q912" s="372" t="s">
        <v>112</v>
      </c>
      <c r="R912" s="235">
        <v>0</v>
      </c>
      <c r="S912" s="259">
        <v>0</v>
      </c>
      <c r="T912" s="235">
        <v>0</v>
      </c>
      <c r="U912" s="259">
        <v>0</v>
      </c>
      <c r="V912" s="235" t="s">
        <v>418</v>
      </c>
    </row>
    <row r="913" spans="2:22" s="9" customFormat="1" ht="13.15" customHeight="1">
      <c r="B913" s="470"/>
      <c r="C913" s="480"/>
      <c r="D913" s="439"/>
      <c r="E913" s="437"/>
      <c r="F913" s="44" t="s">
        <v>103</v>
      </c>
      <c r="G913" s="70">
        <v>145324</v>
      </c>
      <c r="H913" s="59">
        <f>IFERROR(G913/D905,"-")</f>
        <v>8.4997047820051252E-4</v>
      </c>
      <c r="I913" s="70">
        <v>4</v>
      </c>
      <c r="J913" s="59">
        <f>IFERROR(I913/E905,"-")</f>
        <v>1.8604651162790697E-2</v>
      </c>
      <c r="K913" s="167">
        <f t="shared" si="72"/>
        <v>36331</v>
      </c>
      <c r="M913" s="467"/>
      <c r="N913" s="468"/>
      <c r="O913" s="469"/>
      <c r="P913" s="469"/>
      <c r="Q913" s="372" t="s">
        <v>103</v>
      </c>
      <c r="R913" s="235">
        <v>5477</v>
      </c>
      <c r="S913" s="259">
        <v>3.6564806830735853E-5</v>
      </c>
      <c r="T913" s="235">
        <v>2</v>
      </c>
      <c r="U913" s="259">
        <v>1.0526315789473684E-2</v>
      </c>
      <c r="V913" s="235">
        <v>2738.5</v>
      </c>
    </row>
    <row r="914" spans="2:22" s="9" customFormat="1" ht="13.15" customHeight="1">
      <c r="B914" s="470"/>
      <c r="C914" s="480"/>
      <c r="D914" s="439"/>
      <c r="E914" s="437"/>
      <c r="F914" s="44" t="s">
        <v>104</v>
      </c>
      <c r="G914" s="70">
        <v>92598</v>
      </c>
      <c r="H914" s="59">
        <f>IFERROR(G914/D905,"-")</f>
        <v>5.415868427817226E-4</v>
      </c>
      <c r="I914" s="70">
        <v>8</v>
      </c>
      <c r="J914" s="59">
        <f>IFERROR(I914/E905,"-")</f>
        <v>3.7209302325581395E-2</v>
      </c>
      <c r="K914" s="167">
        <f t="shared" si="72"/>
        <v>11574.75</v>
      </c>
      <c r="M914" s="467"/>
      <c r="N914" s="468"/>
      <c r="O914" s="469"/>
      <c r="P914" s="469"/>
      <c r="Q914" s="372" t="s">
        <v>104</v>
      </c>
      <c r="R914" s="235">
        <v>110898</v>
      </c>
      <c r="S914" s="259">
        <v>7.4036223259356306E-4</v>
      </c>
      <c r="T914" s="235">
        <v>8</v>
      </c>
      <c r="U914" s="259">
        <v>4.2105263157894736E-2</v>
      </c>
      <c r="V914" s="235">
        <v>13862.25</v>
      </c>
    </row>
    <row r="915" spans="2:22" s="9" customFormat="1" ht="13.15" customHeight="1">
      <c r="B915" s="470"/>
      <c r="C915" s="480"/>
      <c r="D915" s="439"/>
      <c r="E915" s="437"/>
      <c r="F915" s="44" t="s">
        <v>105</v>
      </c>
      <c r="G915" s="70">
        <v>24659</v>
      </c>
      <c r="H915" s="59">
        <f>IFERROR(G915/D905,"-")</f>
        <v>1.4422546875909306E-4</v>
      </c>
      <c r="I915" s="70">
        <v>3</v>
      </c>
      <c r="J915" s="59">
        <f>IFERROR(I915/E905,"-")</f>
        <v>1.3953488372093023E-2</v>
      </c>
      <c r="K915" s="167">
        <f t="shared" si="72"/>
        <v>8219.6666666666661</v>
      </c>
      <c r="M915" s="467"/>
      <c r="N915" s="468"/>
      <c r="O915" s="469"/>
      <c r="P915" s="469"/>
      <c r="Q915" s="372" t="s">
        <v>105</v>
      </c>
      <c r="R915" s="235">
        <v>3800</v>
      </c>
      <c r="S915" s="259">
        <v>2.5369046185283229E-5</v>
      </c>
      <c r="T915" s="235">
        <v>1</v>
      </c>
      <c r="U915" s="259">
        <v>5.263157894736842E-3</v>
      </c>
      <c r="V915" s="235">
        <v>3800</v>
      </c>
    </row>
    <row r="916" spans="2:22" s="9" customFormat="1" ht="13.15" customHeight="1">
      <c r="B916" s="470"/>
      <c r="C916" s="480"/>
      <c r="D916" s="439"/>
      <c r="E916" s="437"/>
      <c r="F916" s="44" t="s">
        <v>106</v>
      </c>
      <c r="G916" s="70">
        <v>610936</v>
      </c>
      <c r="H916" s="59">
        <f>IFERROR(G916/D905,"-")</f>
        <v>3.5732402360925128E-3</v>
      </c>
      <c r="I916" s="70">
        <v>3</v>
      </c>
      <c r="J916" s="59">
        <f>IFERROR(I916/E905,"-")</f>
        <v>1.3953488372093023E-2</v>
      </c>
      <c r="K916" s="167">
        <f t="shared" si="72"/>
        <v>203645.33333333334</v>
      </c>
      <c r="M916" s="467"/>
      <c r="N916" s="468"/>
      <c r="O916" s="469"/>
      <c r="P916" s="469"/>
      <c r="Q916" s="372" t="s">
        <v>106</v>
      </c>
      <c r="R916" s="235">
        <v>32601</v>
      </c>
      <c r="S916" s="259">
        <v>2.1764638807537329E-4</v>
      </c>
      <c r="T916" s="235">
        <v>1</v>
      </c>
      <c r="U916" s="259">
        <v>5.263157894736842E-3</v>
      </c>
      <c r="V916" s="235">
        <v>32601</v>
      </c>
    </row>
    <row r="917" spans="2:22" s="9" customFormat="1" ht="13.15" customHeight="1">
      <c r="B917" s="470"/>
      <c r="C917" s="480"/>
      <c r="D917" s="439"/>
      <c r="E917" s="437"/>
      <c r="F917" s="44" t="s">
        <v>107</v>
      </c>
      <c r="G917" s="70">
        <v>2464859</v>
      </c>
      <c r="H917" s="59">
        <f>IFERROR(G917/D905,"-")</f>
        <v>1.4416458278927343E-2</v>
      </c>
      <c r="I917" s="70">
        <v>26</v>
      </c>
      <c r="J917" s="59">
        <f>IFERROR(I917/E905,"-")</f>
        <v>0.12093023255813953</v>
      </c>
      <c r="K917" s="167">
        <f t="shared" si="72"/>
        <v>94802.269230769234</v>
      </c>
      <c r="M917" s="467"/>
      <c r="N917" s="468"/>
      <c r="O917" s="469"/>
      <c r="P917" s="469"/>
      <c r="Q917" s="372" t="s">
        <v>107</v>
      </c>
      <c r="R917" s="235">
        <v>2087343</v>
      </c>
      <c r="S917" s="259">
        <v>1.3935237097770435E-2</v>
      </c>
      <c r="T917" s="235">
        <v>24</v>
      </c>
      <c r="U917" s="259">
        <v>0.12631578947368421</v>
      </c>
      <c r="V917" s="235">
        <v>86972.625</v>
      </c>
    </row>
    <row r="918" spans="2:22" s="9" customFormat="1" ht="13.15" customHeight="1">
      <c r="B918" s="470"/>
      <c r="C918" s="480"/>
      <c r="D918" s="439"/>
      <c r="E918" s="437"/>
      <c r="F918" s="44" t="s">
        <v>108</v>
      </c>
      <c r="G918" s="70">
        <v>3742977</v>
      </c>
      <c r="H918" s="59">
        <f>IFERROR(G918/D905,"-")</f>
        <v>2.1891910149620983E-2</v>
      </c>
      <c r="I918" s="70">
        <v>33</v>
      </c>
      <c r="J918" s="59">
        <f>IFERROR(I918/E905,"-")</f>
        <v>0.15348837209302327</v>
      </c>
      <c r="K918" s="167">
        <f t="shared" si="72"/>
        <v>113423.54545454546</v>
      </c>
      <c r="M918" s="467"/>
      <c r="N918" s="468"/>
      <c r="O918" s="469"/>
      <c r="P918" s="469"/>
      <c r="Q918" s="372" t="s">
        <v>108</v>
      </c>
      <c r="R918" s="235">
        <v>1604425</v>
      </c>
      <c r="S918" s="259">
        <v>1.0711245243637644E-2</v>
      </c>
      <c r="T918" s="235">
        <v>24</v>
      </c>
      <c r="U918" s="259">
        <v>0.12631578947368421</v>
      </c>
      <c r="V918" s="235">
        <v>66851.041666666672</v>
      </c>
    </row>
    <row r="919" spans="2:22" s="9" customFormat="1" ht="13.15" customHeight="1">
      <c r="B919" s="470"/>
      <c r="C919" s="480"/>
      <c r="D919" s="439"/>
      <c r="E919" s="437"/>
      <c r="F919" s="44" t="s">
        <v>109</v>
      </c>
      <c r="G919" s="70">
        <v>815507</v>
      </c>
      <c r="H919" s="59">
        <f>IFERROR(G919/D905,"-")</f>
        <v>4.769734350594983E-3</v>
      </c>
      <c r="I919" s="70">
        <v>32</v>
      </c>
      <c r="J919" s="59">
        <f>IFERROR(I919/E905,"-")</f>
        <v>0.14883720930232558</v>
      </c>
      <c r="K919" s="167">
        <f t="shared" si="72"/>
        <v>25484.59375</v>
      </c>
      <c r="M919" s="467"/>
      <c r="N919" s="468"/>
      <c r="O919" s="469"/>
      <c r="P919" s="469"/>
      <c r="Q919" s="372" t="s">
        <v>109</v>
      </c>
      <c r="R919" s="235">
        <v>587525</v>
      </c>
      <c r="S919" s="259">
        <v>3.9223549631601396E-3</v>
      </c>
      <c r="T919" s="235">
        <v>24</v>
      </c>
      <c r="U919" s="259">
        <v>0.12631578947368421</v>
      </c>
      <c r="V919" s="235">
        <v>24480.208333333332</v>
      </c>
    </row>
    <row r="920" spans="2:22" s="9" customFormat="1" ht="13.15" customHeight="1">
      <c r="B920" s="470"/>
      <c r="C920" s="480"/>
      <c r="D920" s="439"/>
      <c r="E920" s="437"/>
      <c r="F920" s="45" t="s">
        <v>110</v>
      </c>
      <c r="G920" s="71">
        <v>280640</v>
      </c>
      <c r="H920" s="60">
        <f>IFERROR(G920/D905,"-")</f>
        <v>1.6414062027069983E-3</v>
      </c>
      <c r="I920" s="71">
        <v>25</v>
      </c>
      <c r="J920" s="60">
        <f>IFERROR(I920/E905,"-")</f>
        <v>0.11627906976744186</v>
      </c>
      <c r="K920" s="168">
        <f t="shared" si="72"/>
        <v>11225.6</v>
      </c>
      <c r="M920" s="467"/>
      <c r="N920" s="468"/>
      <c r="O920" s="469"/>
      <c r="P920" s="469"/>
      <c r="Q920" s="372" t="s">
        <v>110</v>
      </c>
      <c r="R920" s="235">
        <v>220861</v>
      </c>
      <c r="S920" s="259">
        <v>1.4744823446125894E-3</v>
      </c>
      <c r="T920" s="235">
        <v>22</v>
      </c>
      <c r="U920" s="259">
        <v>0.11578947368421053</v>
      </c>
      <c r="V920" s="235">
        <v>10039.136363636364</v>
      </c>
    </row>
    <row r="921" spans="2:22" s="9" customFormat="1" ht="13.15" customHeight="1">
      <c r="B921" s="431"/>
      <c r="C921" s="481"/>
      <c r="D921" s="440"/>
      <c r="E921" s="438"/>
      <c r="F921" s="46" t="s">
        <v>64</v>
      </c>
      <c r="G921" s="67">
        <f>SUM(G905:G920)</f>
        <v>24936944</v>
      </c>
      <c r="H921" s="60">
        <f>IFERROR(G921/D905,"-")</f>
        <v>0.14585110660688808</v>
      </c>
      <c r="I921" s="71">
        <v>173</v>
      </c>
      <c r="J921" s="60">
        <f>IFERROR(I921/E905,"-")</f>
        <v>0.8046511627906977</v>
      </c>
      <c r="K921" s="168">
        <f t="shared" si="72"/>
        <v>144144.18497109826</v>
      </c>
      <c r="M921" s="467"/>
      <c r="N921" s="468"/>
      <c r="O921" s="469"/>
      <c r="P921" s="469"/>
      <c r="Q921" s="46" t="s">
        <v>64</v>
      </c>
      <c r="R921" s="235">
        <v>18802215</v>
      </c>
      <c r="S921" s="259">
        <v>0.1255248054527961</v>
      </c>
      <c r="T921" s="235">
        <v>146</v>
      </c>
      <c r="U921" s="259">
        <v>0.76842105263157889</v>
      </c>
      <c r="V921" s="235">
        <v>128782.29452054795</v>
      </c>
    </row>
    <row r="922" spans="2:22" s="9" customFormat="1" ht="13.15" customHeight="1">
      <c r="B922" s="430">
        <v>55</v>
      </c>
      <c r="C922" s="479" t="s">
        <v>14</v>
      </c>
      <c r="D922" s="436">
        <v>126939440</v>
      </c>
      <c r="E922" s="436">
        <v>130</v>
      </c>
      <c r="F922" s="42" t="s">
        <v>96</v>
      </c>
      <c r="G922" s="69">
        <v>2893011</v>
      </c>
      <c r="H922" s="58">
        <f>IFERROR(G922/D922,"-")</f>
        <v>2.2790481823458494E-2</v>
      </c>
      <c r="I922" s="69">
        <v>33</v>
      </c>
      <c r="J922" s="58">
        <f>IFERROR(I922/E922,"-")</f>
        <v>0.25384615384615383</v>
      </c>
      <c r="K922" s="166">
        <f t="shared" si="72"/>
        <v>87667</v>
      </c>
      <c r="M922" s="467">
        <v>55</v>
      </c>
      <c r="N922" s="468" t="s">
        <v>14</v>
      </c>
      <c r="O922" s="469">
        <v>120143170</v>
      </c>
      <c r="P922" s="469">
        <v>141</v>
      </c>
      <c r="Q922" s="372" t="s">
        <v>96</v>
      </c>
      <c r="R922" s="235">
        <v>1059918</v>
      </c>
      <c r="S922" s="259">
        <v>8.8221244703298573E-3</v>
      </c>
      <c r="T922" s="235">
        <v>34</v>
      </c>
      <c r="U922" s="259">
        <v>0.24113475177304963</v>
      </c>
      <c r="V922" s="235">
        <v>31174.058823529413</v>
      </c>
    </row>
    <row r="923" spans="2:22" s="9" customFormat="1" ht="13.15" customHeight="1">
      <c r="B923" s="470"/>
      <c r="C923" s="480"/>
      <c r="D923" s="439"/>
      <c r="E923" s="437"/>
      <c r="F923" s="43" t="s">
        <v>97</v>
      </c>
      <c r="G923" s="70">
        <v>4100910</v>
      </c>
      <c r="H923" s="59">
        <f>IFERROR(G923/D922,"-")</f>
        <v>3.2306035066800361E-2</v>
      </c>
      <c r="I923" s="70">
        <v>47</v>
      </c>
      <c r="J923" s="59">
        <f>IFERROR(I923/E922,"-")</f>
        <v>0.36153846153846153</v>
      </c>
      <c r="K923" s="167">
        <f t="shared" si="72"/>
        <v>87253.404255319154</v>
      </c>
      <c r="M923" s="467"/>
      <c r="N923" s="468"/>
      <c r="O923" s="469"/>
      <c r="P923" s="469"/>
      <c r="Q923" s="372" t="s">
        <v>97</v>
      </c>
      <c r="R923" s="235">
        <v>999981</v>
      </c>
      <c r="S923" s="259">
        <v>8.3232446754984077E-3</v>
      </c>
      <c r="T923" s="235">
        <v>44</v>
      </c>
      <c r="U923" s="259">
        <v>0.31205673758865249</v>
      </c>
      <c r="V923" s="235">
        <v>22726.840909090908</v>
      </c>
    </row>
    <row r="924" spans="2:22" s="9" customFormat="1" ht="13.15" customHeight="1">
      <c r="B924" s="470"/>
      <c r="C924" s="480"/>
      <c r="D924" s="439"/>
      <c r="E924" s="437"/>
      <c r="F924" s="44" t="s">
        <v>98</v>
      </c>
      <c r="G924" s="70">
        <v>1784244</v>
      </c>
      <c r="H924" s="59">
        <f>IFERROR(G924/D922,"-")</f>
        <v>1.4055867900472856E-2</v>
      </c>
      <c r="I924" s="70">
        <v>27</v>
      </c>
      <c r="J924" s="59">
        <f>IFERROR(I924/E922,"-")</f>
        <v>0.2076923076923077</v>
      </c>
      <c r="K924" s="167">
        <f t="shared" si="72"/>
        <v>66083.111111111109</v>
      </c>
      <c r="M924" s="467"/>
      <c r="N924" s="468"/>
      <c r="O924" s="469"/>
      <c r="P924" s="469"/>
      <c r="Q924" s="372" t="s">
        <v>98</v>
      </c>
      <c r="R924" s="235">
        <v>2717425</v>
      </c>
      <c r="S924" s="259">
        <v>2.2618222908551523E-2</v>
      </c>
      <c r="T924" s="235">
        <v>44</v>
      </c>
      <c r="U924" s="259">
        <v>0.31205673758865249</v>
      </c>
      <c r="V924" s="235">
        <v>61759.659090909088</v>
      </c>
    </row>
    <row r="925" spans="2:22" s="9" customFormat="1" ht="13.15" customHeight="1">
      <c r="B925" s="470"/>
      <c r="C925" s="480"/>
      <c r="D925" s="439"/>
      <c r="E925" s="437"/>
      <c r="F925" s="44" t="s">
        <v>99</v>
      </c>
      <c r="G925" s="70">
        <v>83878</v>
      </c>
      <c r="H925" s="59">
        <f>IFERROR(G925/D922,"-")</f>
        <v>6.6077178219787331E-4</v>
      </c>
      <c r="I925" s="70">
        <v>6</v>
      </c>
      <c r="J925" s="59">
        <f>IFERROR(I925/E922,"-")</f>
        <v>4.6153846153846156E-2</v>
      </c>
      <c r="K925" s="167">
        <f t="shared" si="72"/>
        <v>13979.666666666666</v>
      </c>
      <c r="M925" s="467"/>
      <c r="N925" s="468"/>
      <c r="O925" s="469"/>
      <c r="P925" s="469"/>
      <c r="Q925" s="372" t="s">
        <v>99</v>
      </c>
      <c r="R925" s="235">
        <v>140962</v>
      </c>
      <c r="S925" s="259">
        <v>1.1732835083342649E-3</v>
      </c>
      <c r="T925" s="235">
        <v>5</v>
      </c>
      <c r="U925" s="259">
        <v>3.5460992907801421E-2</v>
      </c>
      <c r="V925" s="235">
        <v>28192.400000000001</v>
      </c>
    </row>
    <row r="926" spans="2:22" s="9" customFormat="1" ht="13.15" customHeight="1">
      <c r="B926" s="470"/>
      <c r="C926" s="480"/>
      <c r="D926" s="439"/>
      <c r="E926" s="437"/>
      <c r="F926" s="44" t="s">
        <v>100</v>
      </c>
      <c r="G926" s="70">
        <v>1336600</v>
      </c>
      <c r="H926" s="59">
        <f>IFERROR(G926/D922,"-")</f>
        <v>1.0529430411856236E-2</v>
      </c>
      <c r="I926" s="70">
        <v>34</v>
      </c>
      <c r="J926" s="59">
        <f>IFERROR(I926/E922,"-")</f>
        <v>0.26153846153846155</v>
      </c>
      <c r="K926" s="167">
        <f t="shared" si="72"/>
        <v>39311.76470588235</v>
      </c>
      <c r="M926" s="467"/>
      <c r="N926" s="468"/>
      <c r="O926" s="469"/>
      <c r="P926" s="469"/>
      <c r="Q926" s="372" t="s">
        <v>100</v>
      </c>
      <c r="R926" s="235">
        <v>1446110</v>
      </c>
      <c r="S926" s="259">
        <v>1.2036556052249995E-2</v>
      </c>
      <c r="T926" s="235">
        <v>44</v>
      </c>
      <c r="U926" s="259">
        <v>0.31205673758865249</v>
      </c>
      <c r="V926" s="235">
        <v>32866.13636363636</v>
      </c>
    </row>
    <row r="927" spans="2:22" s="9" customFormat="1" ht="13.15" customHeight="1">
      <c r="B927" s="470"/>
      <c r="C927" s="480"/>
      <c r="D927" s="439"/>
      <c r="E927" s="437"/>
      <c r="F927" s="44" t="s">
        <v>101</v>
      </c>
      <c r="G927" s="70">
        <v>3033503</v>
      </c>
      <c r="H927" s="59">
        <f>IFERROR(G927/D922,"-")</f>
        <v>2.3897245804771157E-2</v>
      </c>
      <c r="I927" s="70">
        <v>41</v>
      </c>
      <c r="J927" s="59">
        <f>IFERROR(I927/E922,"-")</f>
        <v>0.31538461538461537</v>
      </c>
      <c r="K927" s="167">
        <f t="shared" si="72"/>
        <v>73987.878048780491</v>
      </c>
      <c r="M927" s="467"/>
      <c r="N927" s="468"/>
      <c r="O927" s="469"/>
      <c r="P927" s="469"/>
      <c r="Q927" s="372" t="s">
        <v>101</v>
      </c>
      <c r="R927" s="235">
        <v>3679843</v>
      </c>
      <c r="S927" s="259">
        <v>3.0628815603916559E-2</v>
      </c>
      <c r="T927" s="235">
        <v>54</v>
      </c>
      <c r="U927" s="259">
        <v>0.38297872340425532</v>
      </c>
      <c r="V927" s="235">
        <v>68145.240740740745</v>
      </c>
    </row>
    <row r="928" spans="2:22" s="9" customFormat="1" ht="13.15" customHeight="1">
      <c r="B928" s="470"/>
      <c r="C928" s="480"/>
      <c r="D928" s="439"/>
      <c r="E928" s="437"/>
      <c r="F928" s="44" t="s">
        <v>102</v>
      </c>
      <c r="G928" s="70">
        <v>1254879</v>
      </c>
      <c r="H928" s="59">
        <f>IFERROR(G928/D922,"-")</f>
        <v>9.8856509844379332E-3</v>
      </c>
      <c r="I928" s="70">
        <v>12</v>
      </c>
      <c r="J928" s="59">
        <f>IFERROR(I928/E922,"-")</f>
        <v>9.2307692307692313E-2</v>
      </c>
      <c r="K928" s="167">
        <f t="shared" si="72"/>
        <v>104573.25</v>
      </c>
      <c r="M928" s="467"/>
      <c r="N928" s="468"/>
      <c r="O928" s="469"/>
      <c r="P928" s="469"/>
      <c r="Q928" s="372" t="s">
        <v>102</v>
      </c>
      <c r="R928" s="235">
        <v>5149448</v>
      </c>
      <c r="S928" s="259">
        <v>4.2860930005426026E-2</v>
      </c>
      <c r="T928" s="235">
        <v>22</v>
      </c>
      <c r="U928" s="259">
        <v>0.15602836879432624</v>
      </c>
      <c r="V928" s="235">
        <v>234065.81818181818</v>
      </c>
    </row>
    <row r="929" spans="2:22" s="9" customFormat="1" ht="13.15" customHeight="1">
      <c r="B929" s="470"/>
      <c r="C929" s="480"/>
      <c r="D929" s="439"/>
      <c r="E929" s="437"/>
      <c r="F929" s="44" t="s">
        <v>112</v>
      </c>
      <c r="G929" s="70">
        <v>0</v>
      </c>
      <c r="H929" s="59">
        <f>IFERROR(G929/D922,"-")</f>
        <v>0</v>
      </c>
      <c r="I929" s="70">
        <v>0</v>
      </c>
      <c r="J929" s="59">
        <f>IFERROR(I929/E922,"-")</f>
        <v>0</v>
      </c>
      <c r="K929" s="167" t="str">
        <f t="shared" si="72"/>
        <v>-</v>
      </c>
      <c r="M929" s="467"/>
      <c r="N929" s="468"/>
      <c r="O929" s="469"/>
      <c r="P929" s="469"/>
      <c r="Q929" s="372" t="s">
        <v>112</v>
      </c>
      <c r="R929" s="235">
        <v>0</v>
      </c>
      <c r="S929" s="259">
        <v>0</v>
      </c>
      <c r="T929" s="235">
        <v>0</v>
      </c>
      <c r="U929" s="259">
        <v>0</v>
      </c>
      <c r="V929" s="235" t="s">
        <v>418</v>
      </c>
    </row>
    <row r="930" spans="2:22" s="9" customFormat="1" ht="13.15" customHeight="1">
      <c r="B930" s="470"/>
      <c r="C930" s="480"/>
      <c r="D930" s="439"/>
      <c r="E930" s="437"/>
      <c r="F930" s="44" t="s">
        <v>103</v>
      </c>
      <c r="G930" s="70">
        <v>7838</v>
      </c>
      <c r="H930" s="59">
        <f>IFERROR(G930/D922,"-")</f>
        <v>6.1745979027479555E-5</v>
      </c>
      <c r="I930" s="70">
        <v>1</v>
      </c>
      <c r="J930" s="59">
        <f>IFERROR(I930/E922,"-")</f>
        <v>7.6923076923076927E-3</v>
      </c>
      <c r="K930" s="167">
        <f t="shared" si="72"/>
        <v>7838</v>
      </c>
      <c r="M930" s="467"/>
      <c r="N930" s="468"/>
      <c r="O930" s="469"/>
      <c r="P930" s="469"/>
      <c r="Q930" s="372" t="s">
        <v>103</v>
      </c>
      <c r="R930" s="235">
        <v>962</v>
      </c>
      <c r="S930" s="259">
        <v>8.0071135129862147E-6</v>
      </c>
      <c r="T930" s="235">
        <v>1</v>
      </c>
      <c r="U930" s="259">
        <v>7.0921985815602835E-3</v>
      </c>
      <c r="V930" s="235">
        <v>962</v>
      </c>
    </row>
    <row r="931" spans="2:22" s="9" customFormat="1" ht="13.15" customHeight="1">
      <c r="B931" s="470"/>
      <c r="C931" s="480"/>
      <c r="D931" s="439"/>
      <c r="E931" s="437"/>
      <c r="F931" s="44" t="s">
        <v>104</v>
      </c>
      <c r="G931" s="70">
        <v>174993</v>
      </c>
      <c r="H931" s="59">
        <f>IFERROR(G931/D922,"-")</f>
        <v>1.3785550022908561E-3</v>
      </c>
      <c r="I931" s="70">
        <v>8</v>
      </c>
      <c r="J931" s="59">
        <f>IFERROR(I931/E922,"-")</f>
        <v>6.1538461538461542E-2</v>
      </c>
      <c r="K931" s="167">
        <f t="shared" si="72"/>
        <v>21874.125</v>
      </c>
      <c r="M931" s="467"/>
      <c r="N931" s="468"/>
      <c r="O931" s="469"/>
      <c r="P931" s="469"/>
      <c r="Q931" s="372" t="s">
        <v>104</v>
      </c>
      <c r="R931" s="235">
        <v>72796</v>
      </c>
      <c r="S931" s="259">
        <v>6.0591043169578424E-4</v>
      </c>
      <c r="T931" s="235">
        <v>7</v>
      </c>
      <c r="U931" s="259">
        <v>4.9645390070921988E-2</v>
      </c>
      <c r="V931" s="235">
        <v>10399.428571428571</v>
      </c>
    </row>
    <row r="932" spans="2:22" s="9" customFormat="1" ht="13.15" customHeight="1">
      <c r="B932" s="470"/>
      <c r="C932" s="480"/>
      <c r="D932" s="439"/>
      <c r="E932" s="437"/>
      <c r="F932" s="44" t="s">
        <v>105</v>
      </c>
      <c r="G932" s="70">
        <v>95237</v>
      </c>
      <c r="H932" s="59">
        <f>IFERROR(G932/D922,"-")</f>
        <v>7.5025539737689085E-4</v>
      </c>
      <c r="I932" s="70">
        <v>3</v>
      </c>
      <c r="J932" s="59">
        <f>IFERROR(I932/E922,"-")</f>
        <v>2.3076923076923078E-2</v>
      </c>
      <c r="K932" s="167">
        <f t="shared" si="72"/>
        <v>31745.666666666668</v>
      </c>
      <c r="M932" s="467"/>
      <c r="N932" s="468"/>
      <c r="O932" s="469"/>
      <c r="P932" s="469"/>
      <c r="Q932" s="372" t="s">
        <v>105</v>
      </c>
      <c r="R932" s="235">
        <v>278222</v>
      </c>
      <c r="S932" s="259">
        <v>2.3157537794283273E-3</v>
      </c>
      <c r="T932" s="235">
        <v>2</v>
      </c>
      <c r="U932" s="259">
        <v>1.4184397163120567E-2</v>
      </c>
      <c r="V932" s="235">
        <v>139111</v>
      </c>
    </row>
    <row r="933" spans="2:22" s="9" customFormat="1" ht="13.15" customHeight="1">
      <c r="B933" s="470"/>
      <c r="C933" s="480"/>
      <c r="D933" s="439"/>
      <c r="E933" s="437"/>
      <c r="F933" s="44" t="s">
        <v>106</v>
      </c>
      <c r="G933" s="70">
        <v>134832</v>
      </c>
      <c r="H933" s="59">
        <f>IFERROR(G933/D922,"-")</f>
        <v>1.0621757902823583E-3</v>
      </c>
      <c r="I933" s="70">
        <v>4</v>
      </c>
      <c r="J933" s="59">
        <f>IFERROR(I933/E922,"-")</f>
        <v>3.0769230769230771E-2</v>
      </c>
      <c r="K933" s="167">
        <f t="shared" si="72"/>
        <v>33708</v>
      </c>
      <c r="M933" s="467"/>
      <c r="N933" s="468"/>
      <c r="O933" s="469"/>
      <c r="P933" s="469"/>
      <c r="Q933" s="372" t="s">
        <v>106</v>
      </c>
      <c r="R933" s="235">
        <v>1421348</v>
      </c>
      <c r="S933" s="259">
        <v>1.1830451951617391E-2</v>
      </c>
      <c r="T933" s="235">
        <v>5</v>
      </c>
      <c r="U933" s="259">
        <v>3.5460992907801421E-2</v>
      </c>
      <c r="V933" s="235">
        <v>284269.59999999998</v>
      </c>
    </row>
    <row r="934" spans="2:22" s="9" customFormat="1" ht="13.15" customHeight="1">
      <c r="B934" s="470"/>
      <c r="C934" s="480"/>
      <c r="D934" s="439"/>
      <c r="E934" s="437"/>
      <c r="F934" s="44" t="s">
        <v>107</v>
      </c>
      <c r="G934" s="70">
        <v>1058406</v>
      </c>
      <c r="H934" s="59">
        <f>IFERROR(G934/D922,"-")</f>
        <v>8.3378814338553875E-3</v>
      </c>
      <c r="I934" s="70">
        <v>19</v>
      </c>
      <c r="J934" s="59">
        <f>IFERROR(I934/E922,"-")</f>
        <v>0.14615384615384616</v>
      </c>
      <c r="K934" s="167">
        <f t="shared" si="72"/>
        <v>55705.57894736842</v>
      </c>
      <c r="M934" s="467"/>
      <c r="N934" s="468"/>
      <c r="O934" s="469"/>
      <c r="P934" s="469"/>
      <c r="Q934" s="372" t="s">
        <v>107</v>
      </c>
      <c r="R934" s="235">
        <v>865497</v>
      </c>
      <c r="S934" s="259">
        <v>7.2038801706330868E-3</v>
      </c>
      <c r="T934" s="235">
        <v>25</v>
      </c>
      <c r="U934" s="259">
        <v>0.1773049645390071</v>
      </c>
      <c r="V934" s="235">
        <v>34619.879999999997</v>
      </c>
    </row>
    <row r="935" spans="2:22" s="9" customFormat="1" ht="13.15" customHeight="1">
      <c r="B935" s="470"/>
      <c r="C935" s="480"/>
      <c r="D935" s="439"/>
      <c r="E935" s="437"/>
      <c r="F935" s="44" t="s">
        <v>108</v>
      </c>
      <c r="G935" s="70">
        <v>2194542</v>
      </c>
      <c r="H935" s="59">
        <f>IFERROR(G935/D922,"-")</f>
        <v>1.7288102106012126E-2</v>
      </c>
      <c r="I935" s="70">
        <v>20</v>
      </c>
      <c r="J935" s="59">
        <f>IFERROR(I935/E922,"-")</f>
        <v>0.15384615384615385</v>
      </c>
      <c r="K935" s="167">
        <f t="shared" si="72"/>
        <v>109727.1</v>
      </c>
      <c r="M935" s="467"/>
      <c r="N935" s="468"/>
      <c r="O935" s="469"/>
      <c r="P935" s="469"/>
      <c r="Q935" s="372" t="s">
        <v>108</v>
      </c>
      <c r="R935" s="235">
        <v>495584</v>
      </c>
      <c r="S935" s="259">
        <v>4.1249452632222041E-3</v>
      </c>
      <c r="T935" s="235">
        <v>25</v>
      </c>
      <c r="U935" s="259">
        <v>0.1773049645390071</v>
      </c>
      <c r="V935" s="235">
        <v>19823.36</v>
      </c>
    </row>
    <row r="936" spans="2:22" s="9" customFormat="1" ht="13.15" customHeight="1">
      <c r="B936" s="470"/>
      <c r="C936" s="480"/>
      <c r="D936" s="439"/>
      <c r="E936" s="437"/>
      <c r="F936" s="44" t="s">
        <v>109</v>
      </c>
      <c r="G936" s="70">
        <v>168313</v>
      </c>
      <c r="H936" s="59">
        <f>IFERROR(G936/D922,"-")</f>
        <v>1.3259314835483754E-3</v>
      </c>
      <c r="I936" s="70">
        <v>13</v>
      </c>
      <c r="J936" s="59">
        <f>IFERROR(I936/E922,"-")</f>
        <v>0.1</v>
      </c>
      <c r="K936" s="167">
        <f t="shared" si="72"/>
        <v>12947.153846153846</v>
      </c>
      <c r="M936" s="467"/>
      <c r="N936" s="468"/>
      <c r="O936" s="469"/>
      <c r="P936" s="469"/>
      <c r="Q936" s="372" t="s">
        <v>109</v>
      </c>
      <c r="R936" s="235">
        <v>361766</v>
      </c>
      <c r="S936" s="259">
        <v>3.0111241446351051E-3</v>
      </c>
      <c r="T936" s="235">
        <v>15</v>
      </c>
      <c r="U936" s="259">
        <v>0.10638297872340426</v>
      </c>
      <c r="V936" s="235">
        <v>24117.733333333334</v>
      </c>
    </row>
    <row r="937" spans="2:22" s="9" customFormat="1" ht="13.15" customHeight="1">
      <c r="B937" s="470"/>
      <c r="C937" s="480"/>
      <c r="D937" s="439"/>
      <c r="E937" s="437"/>
      <c r="F937" s="45" t="s">
        <v>110</v>
      </c>
      <c r="G937" s="71">
        <v>163810</v>
      </c>
      <c r="H937" s="60">
        <f>IFERROR(G937/D922,"-")</f>
        <v>1.290457875030802E-3</v>
      </c>
      <c r="I937" s="71">
        <v>26</v>
      </c>
      <c r="J937" s="60">
        <f>IFERROR(I937/E922,"-")</f>
        <v>0.2</v>
      </c>
      <c r="K937" s="168">
        <f t="shared" si="72"/>
        <v>6300.3846153846152</v>
      </c>
      <c r="M937" s="467"/>
      <c r="N937" s="468"/>
      <c r="O937" s="469"/>
      <c r="P937" s="469"/>
      <c r="Q937" s="372" t="s">
        <v>110</v>
      </c>
      <c r="R937" s="235">
        <v>282799</v>
      </c>
      <c r="S937" s="259">
        <v>2.3538499941361626E-3</v>
      </c>
      <c r="T937" s="235">
        <v>16</v>
      </c>
      <c r="U937" s="259">
        <v>0.11347517730496454</v>
      </c>
      <c r="V937" s="235">
        <v>17674.9375</v>
      </c>
    </row>
    <row r="938" spans="2:22" s="9" customFormat="1" ht="13.15" customHeight="1">
      <c r="B938" s="431"/>
      <c r="C938" s="481"/>
      <c r="D938" s="440"/>
      <c r="E938" s="438"/>
      <c r="F938" s="46" t="s">
        <v>64</v>
      </c>
      <c r="G938" s="67">
        <f>SUM(G922:G937)</f>
        <v>18484996</v>
      </c>
      <c r="H938" s="60">
        <f>IFERROR(G938/D922,"-")</f>
        <v>0.14562058884141918</v>
      </c>
      <c r="I938" s="71">
        <v>106</v>
      </c>
      <c r="J938" s="60">
        <f>IFERROR(I938/E922,"-")</f>
        <v>0.81538461538461537</v>
      </c>
      <c r="K938" s="168">
        <f t="shared" si="72"/>
        <v>174386.75471698114</v>
      </c>
      <c r="M938" s="467"/>
      <c r="N938" s="468"/>
      <c r="O938" s="469"/>
      <c r="P938" s="469"/>
      <c r="Q938" s="46" t="s">
        <v>64</v>
      </c>
      <c r="R938" s="235">
        <v>18972661</v>
      </c>
      <c r="S938" s="259">
        <v>0.15791710007318768</v>
      </c>
      <c r="T938" s="235">
        <v>117</v>
      </c>
      <c r="U938" s="259">
        <v>0.82978723404255317</v>
      </c>
      <c r="V938" s="235">
        <v>162159.49572649572</v>
      </c>
    </row>
    <row r="939" spans="2:22" s="9" customFormat="1" ht="13.15" customHeight="1">
      <c r="B939" s="430">
        <v>56</v>
      </c>
      <c r="C939" s="479" t="s">
        <v>8</v>
      </c>
      <c r="D939" s="436">
        <v>203728730</v>
      </c>
      <c r="E939" s="436">
        <v>201</v>
      </c>
      <c r="F939" s="42" t="s">
        <v>96</v>
      </c>
      <c r="G939" s="69">
        <v>9841634</v>
      </c>
      <c r="H939" s="58">
        <f>IFERROR(G939/D939,"-")</f>
        <v>4.8307541111162866E-2</v>
      </c>
      <c r="I939" s="69">
        <v>39</v>
      </c>
      <c r="J939" s="58">
        <f>IFERROR(I939/E939,"-")</f>
        <v>0.19402985074626866</v>
      </c>
      <c r="K939" s="166">
        <f t="shared" si="72"/>
        <v>252349.58974358975</v>
      </c>
      <c r="M939" s="467">
        <v>56</v>
      </c>
      <c r="N939" s="468" t="s">
        <v>8</v>
      </c>
      <c r="O939" s="469">
        <v>149134030</v>
      </c>
      <c r="P939" s="469">
        <v>190</v>
      </c>
      <c r="Q939" s="372" t="s">
        <v>96</v>
      </c>
      <c r="R939" s="235">
        <v>2694741</v>
      </c>
      <c r="S939" s="259">
        <v>1.8069256225423533E-2</v>
      </c>
      <c r="T939" s="235">
        <v>43</v>
      </c>
      <c r="U939" s="259">
        <v>0.22631578947368422</v>
      </c>
      <c r="V939" s="235">
        <v>62668.395348837206</v>
      </c>
    </row>
    <row r="940" spans="2:22" s="9" customFormat="1" ht="13.15" customHeight="1">
      <c r="B940" s="470"/>
      <c r="C940" s="480"/>
      <c r="D940" s="439"/>
      <c r="E940" s="437"/>
      <c r="F940" s="43" t="s">
        <v>97</v>
      </c>
      <c r="G940" s="70">
        <v>1634177</v>
      </c>
      <c r="H940" s="59">
        <f>IFERROR(G940/D939,"-")</f>
        <v>8.0213379821294714E-3</v>
      </c>
      <c r="I940" s="70">
        <v>50</v>
      </c>
      <c r="J940" s="59">
        <f>IFERROR(I940/E939,"-")</f>
        <v>0.24875621890547264</v>
      </c>
      <c r="K940" s="167">
        <f t="shared" si="72"/>
        <v>32683.54</v>
      </c>
      <c r="M940" s="467"/>
      <c r="N940" s="468"/>
      <c r="O940" s="469"/>
      <c r="P940" s="469"/>
      <c r="Q940" s="372" t="s">
        <v>97</v>
      </c>
      <c r="R940" s="235">
        <v>6703772</v>
      </c>
      <c r="S940" s="259">
        <v>4.4951323316348386E-2</v>
      </c>
      <c r="T940" s="235">
        <v>55</v>
      </c>
      <c r="U940" s="259">
        <v>0.28947368421052633</v>
      </c>
      <c r="V940" s="235">
        <v>121886.76363636364</v>
      </c>
    </row>
    <row r="941" spans="2:22" s="9" customFormat="1" ht="13.15" customHeight="1">
      <c r="B941" s="470"/>
      <c r="C941" s="480"/>
      <c r="D941" s="439"/>
      <c r="E941" s="437"/>
      <c r="F941" s="44" t="s">
        <v>98</v>
      </c>
      <c r="G941" s="70">
        <v>1163608</v>
      </c>
      <c r="H941" s="59">
        <f>IFERROR(G941/D939,"-")</f>
        <v>5.7115557535748641E-3</v>
      </c>
      <c r="I941" s="70">
        <v>53</v>
      </c>
      <c r="J941" s="59">
        <f>IFERROR(I941/E939,"-")</f>
        <v>0.26368159203980102</v>
      </c>
      <c r="K941" s="167">
        <f t="shared" si="72"/>
        <v>21954.867924528302</v>
      </c>
      <c r="M941" s="467"/>
      <c r="N941" s="468"/>
      <c r="O941" s="469"/>
      <c r="P941" s="469"/>
      <c r="Q941" s="372" t="s">
        <v>98</v>
      </c>
      <c r="R941" s="235">
        <v>1724428</v>
      </c>
      <c r="S941" s="259">
        <v>1.1562941067172932E-2</v>
      </c>
      <c r="T941" s="235">
        <v>61</v>
      </c>
      <c r="U941" s="259">
        <v>0.32105263157894737</v>
      </c>
      <c r="V941" s="235">
        <v>28269.311475409835</v>
      </c>
    </row>
    <row r="942" spans="2:22" s="9" customFormat="1" ht="13.15" customHeight="1">
      <c r="B942" s="470"/>
      <c r="C942" s="480"/>
      <c r="D942" s="439"/>
      <c r="E942" s="437"/>
      <c r="F942" s="44" t="s">
        <v>99</v>
      </c>
      <c r="G942" s="70">
        <v>1425612</v>
      </c>
      <c r="H942" s="59">
        <f>IFERROR(G942/D939,"-")</f>
        <v>6.9975992094978455E-3</v>
      </c>
      <c r="I942" s="70">
        <v>13</v>
      </c>
      <c r="J942" s="59">
        <f>IFERROR(I942/E939,"-")</f>
        <v>6.4676616915422883E-2</v>
      </c>
      <c r="K942" s="167">
        <f t="shared" si="72"/>
        <v>109662.46153846153</v>
      </c>
      <c r="M942" s="467"/>
      <c r="N942" s="468"/>
      <c r="O942" s="469"/>
      <c r="P942" s="469"/>
      <c r="Q942" s="372" t="s">
        <v>99</v>
      </c>
      <c r="R942" s="235">
        <v>1503981</v>
      </c>
      <c r="S942" s="259">
        <v>1.0084760667970953E-2</v>
      </c>
      <c r="T942" s="235">
        <v>6</v>
      </c>
      <c r="U942" s="259">
        <v>3.1578947368421054E-2</v>
      </c>
      <c r="V942" s="235">
        <v>250663.5</v>
      </c>
    </row>
    <row r="943" spans="2:22" s="9" customFormat="1" ht="13.15" customHeight="1">
      <c r="B943" s="470"/>
      <c r="C943" s="480"/>
      <c r="D943" s="439"/>
      <c r="E943" s="437"/>
      <c r="F943" s="44" t="s">
        <v>100</v>
      </c>
      <c r="G943" s="70">
        <v>7857210</v>
      </c>
      <c r="H943" s="59">
        <f>IFERROR(G943/D939,"-")</f>
        <v>3.8567019977987393E-2</v>
      </c>
      <c r="I943" s="70">
        <v>71</v>
      </c>
      <c r="J943" s="59">
        <f>IFERROR(I943/E939,"-")</f>
        <v>0.35323383084577115</v>
      </c>
      <c r="K943" s="167">
        <f t="shared" si="72"/>
        <v>110664.92957746479</v>
      </c>
      <c r="M943" s="467"/>
      <c r="N943" s="468"/>
      <c r="O943" s="469"/>
      <c r="P943" s="469"/>
      <c r="Q943" s="372" t="s">
        <v>100</v>
      </c>
      <c r="R943" s="235">
        <v>3016901</v>
      </c>
      <c r="S943" s="259">
        <v>2.022946070725776E-2</v>
      </c>
      <c r="T943" s="235">
        <v>63</v>
      </c>
      <c r="U943" s="259">
        <v>0.33157894736842103</v>
      </c>
      <c r="V943" s="235">
        <v>47887.317460317463</v>
      </c>
    </row>
    <row r="944" spans="2:22" s="9" customFormat="1" ht="13.15" customHeight="1">
      <c r="B944" s="470"/>
      <c r="C944" s="480"/>
      <c r="D944" s="439"/>
      <c r="E944" s="437"/>
      <c r="F944" s="44" t="s">
        <v>101</v>
      </c>
      <c r="G944" s="70">
        <v>5868861</v>
      </c>
      <c r="H944" s="59">
        <f>IFERROR(G944/D939,"-")</f>
        <v>2.8807233029921699E-2</v>
      </c>
      <c r="I944" s="70">
        <v>69</v>
      </c>
      <c r="J944" s="59">
        <f>IFERROR(I944/E939,"-")</f>
        <v>0.34328358208955223</v>
      </c>
      <c r="K944" s="167">
        <f t="shared" si="72"/>
        <v>85055.956521739135</v>
      </c>
      <c r="M944" s="467"/>
      <c r="N944" s="468"/>
      <c r="O944" s="469"/>
      <c r="P944" s="469"/>
      <c r="Q944" s="372" t="s">
        <v>101</v>
      </c>
      <c r="R944" s="235">
        <v>6020875</v>
      </c>
      <c r="S944" s="259">
        <v>4.0372240996907276E-2</v>
      </c>
      <c r="T944" s="235">
        <v>66</v>
      </c>
      <c r="U944" s="259">
        <v>0.3473684210526316</v>
      </c>
      <c r="V944" s="235">
        <v>91225.378787878784</v>
      </c>
    </row>
    <row r="945" spans="2:22" s="9" customFormat="1" ht="13.15" customHeight="1">
      <c r="B945" s="470"/>
      <c r="C945" s="480"/>
      <c r="D945" s="439"/>
      <c r="E945" s="437"/>
      <c r="F945" s="44" t="s">
        <v>102</v>
      </c>
      <c r="G945" s="70">
        <v>6279744</v>
      </c>
      <c r="H945" s="59">
        <f>IFERROR(G945/D939,"-")</f>
        <v>3.0824047251460311E-2</v>
      </c>
      <c r="I945" s="70">
        <v>30</v>
      </c>
      <c r="J945" s="59">
        <f>IFERROR(I945/E939,"-")</f>
        <v>0.14925373134328357</v>
      </c>
      <c r="K945" s="167">
        <f t="shared" si="72"/>
        <v>209324.79999999999</v>
      </c>
      <c r="M945" s="467"/>
      <c r="N945" s="468"/>
      <c r="O945" s="469"/>
      <c r="P945" s="469"/>
      <c r="Q945" s="372" t="s">
        <v>102</v>
      </c>
      <c r="R945" s="235">
        <v>1582653</v>
      </c>
      <c r="S945" s="259">
        <v>1.0612286142874299E-2</v>
      </c>
      <c r="T945" s="235">
        <v>19</v>
      </c>
      <c r="U945" s="259">
        <v>0.1</v>
      </c>
      <c r="V945" s="235">
        <v>83297.526315789481</v>
      </c>
    </row>
    <row r="946" spans="2:22" s="9" customFormat="1" ht="13.15" customHeight="1">
      <c r="B946" s="470"/>
      <c r="C946" s="480"/>
      <c r="D946" s="439"/>
      <c r="E946" s="437"/>
      <c r="F946" s="44" t="s">
        <v>112</v>
      </c>
      <c r="G946" s="70">
        <v>0</v>
      </c>
      <c r="H946" s="59">
        <f>IFERROR(G946/D939,"-")</f>
        <v>0</v>
      </c>
      <c r="I946" s="70">
        <v>0</v>
      </c>
      <c r="J946" s="59">
        <f>IFERROR(I946/E939,"-")</f>
        <v>0</v>
      </c>
      <c r="K946" s="167" t="str">
        <f t="shared" si="72"/>
        <v>-</v>
      </c>
      <c r="M946" s="467"/>
      <c r="N946" s="468"/>
      <c r="O946" s="469"/>
      <c r="P946" s="469"/>
      <c r="Q946" s="372" t="s">
        <v>112</v>
      </c>
      <c r="R946" s="235">
        <v>0</v>
      </c>
      <c r="S946" s="259">
        <v>0</v>
      </c>
      <c r="T946" s="235">
        <v>0</v>
      </c>
      <c r="U946" s="259">
        <v>0</v>
      </c>
      <c r="V946" s="235" t="s">
        <v>418</v>
      </c>
    </row>
    <row r="947" spans="2:22" s="9" customFormat="1" ht="13.15" customHeight="1">
      <c r="B947" s="470"/>
      <c r="C947" s="480"/>
      <c r="D947" s="439"/>
      <c r="E947" s="437"/>
      <c r="F947" s="44" t="s">
        <v>103</v>
      </c>
      <c r="G947" s="70">
        <v>98013</v>
      </c>
      <c r="H947" s="59">
        <f>IFERROR(G947/D939,"-")</f>
        <v>4.8109562161409441E-4</v>
      </c>
      <c r="I947" s="70">
        <v>2</v>
      </c>
      <c r="J947" s="59">
        <f>IFERROR(I947/E939,"-")</f>
        <v>9.9502487562189053E-3</v>
      </c>
      <c r="K947" s="167">
        <f t="shared" si="72"/>
        <v>49006.5</v>
      </c>
      <c r="M947" s="467"/>
      <c r="N947" s="468"/>
      <c r="O947" s="469"/>
      <c r="P947" s="469"/>
      <c r="Q947" s="372" t="s">
        <v>103</v>
      </c>
      <c r="R947" s="235">
        <v>34256</v>
      </c>
      <c r="S947" s="259">
        <v>2.2969941870410127E-4</v>
      </c>
      <c r="T947" s="235">
        <v>1</v>
      </c>
      <c r="U947" s="259">
        <v>5.263157894736842E-3</v>
      </c>
      <c r="V947" s="235">
        <v>34256</v>
      </c>
    </row>
    <row r="948" spans="2:22" s="9" customFormat="1" ht="13.15" customHeight="1">
      <c r="B948" s="470"/>
      <c r="C948" s="480"/>
      <c r="D948" s="439"/>
      <c r="E948" s="437"/>
      <c r="F948" s="44" t="s">
        <v>104</v>
      </c>
      <c r="G948" s="70">
        <v>181925</v>
      </c>
      <c r="H948" s="59">
        <f>IFERROR(G948/D939,"-")</f>
        <v>8.9297665577162339E-4</v>
      </c>
      <c r="I948" s="70">
        <v>13</v>
      </c>
      <c r="J948" s="59">
        <f>IFERROR(I948/E939,"-")</f>
        <v>6.4676616915422883E-2</v>
      </c>
      <c r="K948" s="167">
        <f t="shared" si="72"/>
        <v>13994.23076923077</v>
      </c>
      <c r="M948" s="467"/>
      <c r="N948" s="468"/>
      <c r="O948" s="469"/>
      <c r="P948" s="469"/>
      <c r="Q948" s="372" t="s">
        <v>104</v>
      </c>
      <c r="R948" s="235">
        <v>227592</v>
      </c>
      <c r="S948" s="259">
        <v>1.5260903229128858E-3</v>
      </c>
      <c r="T948" s="235">
        <v>13</v>
      </c>
      <c r="U948" s="259">
        <v>6.8421052631578952E-2</v>
      </c>
      <c r="V948" s="235">
        <v>17507.076923076922</v>
      </c>
    </row>
    <row r="949" spans="2:22" s="9" customFormat="1" ht="13.15" customHeight="1">
      <c r="B949" s="470"/>
      <c r="C949" s="480"/>
      <c r="D949" s="439"/>
      <c r="E949" s="437"/>
      <c r="F949" s="44" t="s">
        <v>105</v>
      </c>
      <c r="G949" s="70">
        <v>319206</v>
      </c>
      <c r="H949" s="59">
        <f>IFERROR(G949/D939,"-")</f>
        <v>1.566818779069599E-3</v>
      </c>
      <c r="I949" s="70">
        <v>4</v>
      </c>
      <c r="J949" s="59">
        <f>IFERROR(I949/E939,"-")</f>
        <v>1.9900497512437811E-2</v>
      </c>
      <c r="K949" s="167">
        <f t="shared" si="72"/>
        <v>79801.5</v>
      </c>
      <c r="M949" s="467"/>
      <c r="N949" s="468"/>
      <c r="O949" s="469"/>
      <c r="P949" s="469"/>
      <c r="Q949" s="372" t="s">
        <v>105</v>
      </c>
      <c r="R949" s="235">
        <v>62788</v>
      </c>
      <c r="S949" s="259">
        <v>4.2101725541782782E-4</v>
      </c>
      <c r="T949" s="235">
        <v>3</v>
      </c>
      <c r="U949" s="259">
        <v>1.5789473684210527E-2</v>
      </c>
      <c r="V949" s="235">
        <v>20929.333333333332</v>
      </c>
    </row>
    <row r="950" spans="2:22" s="9" customFormat="1" ht="13.15" customHeight="1">
      <c r="B950" s="470"/>
      <c r="C950" s="480"/>
      <c r="D950" s="439"/>
      <c r="E950" s="437"/>
      <c r="F950" s="44" t="s">
        <v>106</v>
      </c>
      <c r="G950" s="70">
        <v>695403</v>
      </c>
      <c r="H950" s="59">
        <f>IFERROR(G950/D939,"-")</f>
        <v>3.4133771903452205E-3</v>
      </c>
      <c r="I950" s="70">
        <v>3</v>
      </c>
      <c r="J950" s="59">
        <f>IFERROR(I950/E939,"-")</f>
        <v>1.4925373134328358E-2</v>
      </c>
      <c r="K950" s="167">
        <f t="shared" si="72"/>
        <v>231801</v>
      </c>
      <c r="M950" s="467"/>
      <c r="N950" s="468"/>
      <c r="O950" s="469"/>
      <c r="P950" s="469"/>
      <c r="Q950" s="372" t="s">
        <v>106</v>
      </c>
      <c r="R950" s="235">
        <v>2961</v>
      </c>
      <c r="S950" s="259">
        <v>1.9854623388102633E-5</v>
      </c>
      <c r="T950" s="235">
        <v>2</v>
      </c>
      <c r="U950" s="259">
        <v>1.0526315789473684E-2</v>
      </c>
      <c r="V950" s="235">
        <v>1480.5</v>
      </c>
    </row>
    <row r="951" spans="2:22" s="9" customFormat="1" ht="13.15" customHeight="1">
      <c r="B951" s="470"/>
      <c r="C951" s="480"/>
      <c r="D951" s="439"/>
      <c r="E951" s="437"/>
      <c r="F951" s="44" t="s">
        <v>107</v>
      </c>
      <c r="G951" s="70">
        <v>1146709</v>
      </c>
      <c r="H951" s="59">
        <f>IFERROR(G951/D939,"-")</f>
        <v>5.6286072170577024E-3</v>
      </c>
      <c r="I951" s="70">
        <v>22</v>
      </c>
      <c r="J951" s="59">
        <f>IFERROR(I951/E939,"-")</f>
        <v>0.10945273631840796</v>
      </c>
      <c r="K951" s="167">
        <f t="shared" si="72"/>
        <v>52123.13636363636</v>
      </c>
      <c r="M951" s="467"/>
      <c r="N951" s="468"/>
      <c r="O951" s="469"/>
      <c r="P951" s="469"/>
      <c r="Q951" s="372" t="s">
        <v>107</v>
      </c>
      <c r="R951" s="235">
        <v>1038783</v>
      </c>
      <c r="S951" s="259">
        <v>6.965432369795143E-3</v>
      </c>
      <c r="T951" s="235">
        <v>26</v>
      </c>
      <c r="U951" s="259">
        <v>0.1368421052631579</v>
      </c>
      <c r="V951" s="235">
        <v>39953.192307692305</v>
      </c>
    </row>
    <row r="952" spans="2:22" s="9" customFormat="1" ht="13.15" customHeight="1">
      <c r="B952" s="470"/>
      <c r="C952" s="480"/>
      <c r="D952" s="439"/>
      <c r="E952" s="437"/>
      <c r="F952" s="44" t="s">
        <v>108</v>
      </c>
      <c r="G952" s="70">
        <v>5871894</v>
      </c>
      <c r="H952" s="59">
        <f>IFERROR(G952/D939,"-")</f>
        <v>2.8822120473631776E-2</v>
      </c>
      <c r="I952" s="70">
        <v>35</v>
      </c>
      <c r="J952" s="59">
        <f>IFERROR(I952/E939,"-")</f>
        <v>0.17412935323383086</v>
      </c>
      <c r="K952" s="167">
        <f t="shared" si="72"/>
        <v>167768.4</v>
      </c>
      <c r="M952" s="467"/>
      <c r="N952" s="468"/>
      <c r="O952" s="469"/>
      <c r="P952" s="469"/>
      <c r="Q952" s="372" t="s">
        <v>108</v>
      </c>
      <c r="R952" s="235">
        <v>2018791</v>
      </c>
      <c r="S952" s="259">
        <v>1.35367561649075E-2</v>
      </c>
      <c r="T952" s="235">
        <v>30</v>
      </c>
      <c r="U952" s="259">
        <v>0.15789473684210525</v>
      </c>
      <c r="V952" s="235">
        <v>67293.03333333334</v>
      </c>
    </row>
    <row r="953" spans="2:22" s="9" customFormat="1" ht="13.15" customHeight="1">
      <c r="B953" s="470"/>
      <c r="C953" s="480"/>
      <c r="D953" s="439"/>
      <c r="E953" s="437"/>
      <c r="F953" s="44" t="s">
        <v>109</v>
      </c>
      <c r="G953" s="70">
        <v>868561</v>
      </c>
      <c r="H953" s="59">
        <f>IFERROR(G953/D939,"-")</f>
        <v>4.2633211329594998E-3</v>
      </c>
      <c r="I953" s="70">
        <v>23</v>
      </c>
      <c r="J953" s="59">
        <f>IFERROR(I953/E939,"-")</f>
        <v>0.11442786069651742</v>
      </c>
      <c r="K953" s="167">
        <f t="shared" si="72"/>
        <v>37763.521739130432</v>
      </c>
      <c r="M953" s="467"/>
      <c r="N953" s="468"/>
      <c r="O953" s="469"/>
      <c r="P953" s="469"/>
      <c r="Q953" s="372" t="s">
        <v>109</v>
      </c>
      <c r="R953" s="235">
        <v>785467</v>
      </c>
      <c r="S953" s="259">
        <v>5.2668529107675827E-3</v>
      </c>
      <c r="T953" s="235">
        <v>20</v>
      </c>
      <c r="U953" s="259">
        <v>0.10526315789473684</v>
      </c>
      <c r="V953" s="235">
        <v>39273.35</v>
      </c>
    </row>
    <row r="954" spans="2:22" s="9" customFormat="1" ht="13.15" customHeight="1">
      <c r="B954" s="470"/>
      <c r="C954" s="480"/>
      <c r="D954" s="439"/>
      <c r="E954" s="437"/>
      <c r="F954" s="45" t="s">
        <v>110</v>
      </c>
      <c r="G954" s="71">
        <v>520718</v>
      </c>
      <c r="H954" s="60">
        <f>IFERROR(G954/D939,"-")</f>
        <v>2.5559379867532675E-3</v>
      </c>
      <c r="I954" s="71">
        <v>28</v>
      </c>
      <c r="J954" s="60">
        <f>IFERROR(I954/E939,"-")</f>
        <v>0.13930348258706468</v>
      </c>
      <c r="K954" s="168">
        <f t="shared" si="72"/>
        <v>18597.071428571428</v>
      </c>
      <c r="M954" s="467"/>
      <c r="N954" s="468"/>
      <c r="O954" s="469"/>
      <c r="P954" s="469"/>
      <c r="Q954" s="372" t="s">
        <v>110</v>
      </c>
      <c r="R954" s="235">
        <v>62071</v>
      </c>
      <c r="S954" s="259">
        <v>4.1620949960247166E-4</v>
      </c>
      <c r="T954" s="235">
        <v>14</v>
      </c>
      <c r="U954" s="259">
        <v>7.3684210526315783E-2</v>
      </c>
      <c r="V954" s="235">
        <v>4433.6428571428569</v>
      </c>
    </row>
    <row r="955" spans="2:22" s="9" customFormat="1" ht="13.15" customHeight="1">
      <c r="B955" s="431"/>
      <c r="C955" s="481"/>
      <c r="D955" s="440"/>
      <c r="E955" s="438"/>
      <c r="F955" s="46" t="s">
        <v>64</v>
      </c>
      <c r="G955" s="67">
        <f>SUM(G939:G954)</f>
        <v>43773275</v>
      </c>
      <c r="H955" s="60">
        <f>IFERROR(G955/D939,"-")</f>
        <v>0.21486058937293723</v>
      </c>
      <c r="I955" s="71">
        <v>158</v>
      </c>
      <c r="J955" s="60">
        <f>IFERROR(I955/E939,"-")</f>
        <v>0.78606965174129351</v>
      </c>
      <c r="K955" s="168">
        <f t="shared" si="72"/>
        <v>277046.04430379748</v>
      </c>
      <c r="M955" s="467"/>
      <c r="N955" s="468"/>
      <c r="O955" s="469"/>
      <c r="P955" s="469"/>
      <c r="Q955" s="46" t="s">
        <v>64</v>
      </c>
      <c r="R955" s="235">
        <v>27480060</v>
      </c>
      <c r="S955" s="259">
        <v>0.18426418168945075</v>
      </c>
      <c r="T955" s="235">
        <v>150</v>
      </c>
      <c r="U955" s="259">
        <v>0.78947368421052633</v>
      </c>
      <c r="V955" s="235">
        <v>183200.4</v>
      </c>
    </row>
    <row r="956" spans="2:22" s="9" customFormat="1" ht="13.15" customHeight="1">
      <c r="B956" s="430">
        <v>57</v>
      </c>
      <c r="C956" s="479" t="s">
        <v>42</v>
      </c>
      <c r="D956" s="436">
        <v>44354990</v>
      </c>
      <c r="E956" s="436">
        <v>53</v>
      </c>
      <c r="F956" s="42" t="s">
        <v>96</v>
      </c>
      <c r="G956" s="69">
        <v>283296</v>
      </c>
      <c r="H956" s="58">
        <f>IFERROR(G956/D956,"-")</f>
        <v>6.3870153053805223E-3</v>
      </c>
      <c r="I956" s="69">
        <v>13</v>
      </c>
      <c r="J956" s="58">
        <f>IFERROR(I956/E956,"-")</f>
        <v>0.24528301886792453</v>
      </c>
      <c r="K956" s="166">
        <f t="shared" si="72"/>
        <v>21792</v>
      </c>
      <c r="M956" s="467">
        <v>57</v>
      </c>
      <c r="N956" s="468" t="s">
        <v>42</v>
      </c>
      <c r="O956" s="469">
        <v>54262070</v>
      </c>
      <c r="P956" s="469">
        <v>72</v>
      </c>
      <c r="Q956" s="372" t="s">
        <v>96</v>
      </c>
      <c r="R956" s="235">
        <v>669779</v>
      </c>
      <c r="S956" s="259">
        <v>1.234341041541541E-2</v>
      </c>
      <c r="T956" s="235">
        <v>14</v>
      </c>
      <c r="U956" s="259">
        <v>0.19444444444444445</v>
      </c>
      <c r="V956" s="235">
        <v>47841.357142857145</v>
      </c>
    </row>
    <row r="957" spans="2:22" s="9" customFormat="1" ht="13.15" customHeight="1">
      <c r="B957" s="470"/>
      <c r="C957" s="480"/>
      <c r="D957" s="439"/>
      <c r="E957" s="437"/>
      <c r="F957" s="43" t="s">
        <v>97</v>
      </c>
      <c r="G957" s="70">
        <v>1105979</v>
      </c>
      <c r="H957" s="59">
        <f>IFERROR(G957/D956,"-")</f>
        <v>2.4934714222683851E-2</v>
      </c>
      <c r="I957" s="70">
        <v>17</v>
      </c>
      <c r="J957" s="59">
        <f>IFERROR(I957/E956,"-")</f>
        <v>0.32075471698113206</v>
      </c>
      <c r="K957" s="167">
        <f t="shared" si="72"/>
        <v>65057.588235294119</v>
      </c>
      <c r="M957" s="467"/>
      <c r="N957" s="468"/>
      <c r="O957" s="469"/>
      <c r="P957" s="469"/>
      <c r="Q957" s="372" t="s">
        <v>97</v>
      </c>
      <c r="R957" s="235">
        <v>643746</v>
      </c>
      <c r="S957" s="259">
        <v>1.1863646189686461E-2</v>
      </c>
      <c r="T957" s="235">
        <v>21</v>
      </c>
      <c r="U957" s="259">
        <v>0.29166666666666669</v>
      </c>
      <c r="V957" s="235">
        <v>30654.571428571428</v>
      </c>
    </row>
    <row r="958" spans="2:22" s="9" customFormat="1" ht="13.15" customHeight="1">
      <c r="B958" s="470"/>
      <c r="C958" s="480"/>
      <c r="D958" s="439"/>
      <c r="E958" s="437"/>
      <c r="F958" s="44" t="s">
        <v>98</v>
      </c>
      <c r="G958" s="70">
        <v>3158882</v>
      </c>
      <c r="H958" s="59">
        <f>IFERROR(G958/D956,"-")</f>
        <v>7.1218187626690937E-2</v>
      </c>
      <c r="I958" s="70">
        <v>17</v>
      </c>
      <c r="J958" s="59">
        <f>IFERROR(I958/E956,"-")</f>
        <v>0.32075471698113206</v>
      </c>
      <c r="K958" s="167">
        <f t="shared" si="72"/>
        <v>185816.58823529413</v>
      </c>
      <c r="M958" s="467"/>
      <c r="N958" s="468"/>
      <c r="O958" s="469"/>
      <c r="P958" s="469"/>
      <c r="Q958" s="372" t="s">
        <v>98</v>
      </c>
      <c r="R958" s="235">
        <v>370959</v>
      </c>
      <c r="S958" s="259">
        <v>6.8364328894935265E-3</v>
      </c>
      <c r="T958" s="235">
        <v>21</v>
      </c>
      <c r="U958" s="259">
        <v>0.29166666666666669</v>
      </c>
      <c r="V958" s="235">
        <v>17664.714285714286</v>
      </c>
    </row>
    <row r="959" spans="2:22" s="9" customFormat="1" ht="13.15" customHeight="1">
      <c r="B959" s="470"/>
      <c r="C959" s="480"/>
      <c r="D959" s="439"/>
      <c r="E959" s="437"/>
      <c r="F959" s="44" t="s">
        <v>99</v>
      </c>
      <c r="G959" s="70">
        <v>15248</v>
      </c>
      <c r="H959" s="59">
        <f>IFERROR(G959/D956,"-")</f>
        <v>3.4377191833432946E-4</v>
      </c>
      <c r="I959" s="70">
        <v>1</v>
      </c>
      <c r="J959" s="59">
        <f>IFERROR(I959/E956,"-")</f>
        <v>1.8867924528301886E-2</v>
      </c>
      <c r="K959" s="167">
        <f t="shared" si="72"/>
        <v>15248</v>
      </c>
      <c r="M959" s="467"/>
      <c r="N959" s="468"/>
      <c r="O959" s="469"/>
      <c r="P959" s="469"/>
      <c r="Q959" s="372" t="s">
        <v>99</v>
      </c>
      <c r="R959" s="235">
        <v>6846</v>
      </c>
      <c r="S959" s="259">
        <v>1.2616547802175626E-4</v>
      </c>
      <c r="T959" s="235">
        <v>3</v>
      </c>
      <c r="U959" s="259">
        <v>4.1666666666666664E-2</v>
      </c>
      <c r="V959" s="235">
        <v>2282</v>
      </c>
    </row>
    <row r="960" spans="2:22" s="9" customFormat="1" ht="13.15" customHeight="1">
      <c r="B960" s="470"/>
      <c r="C960" s="480"/>
      <c r="D960" s="439"/>
      <c r="E960" s="437"/>
      <c r="F960" s="44" t="s">
        <v>100</v>
      </c>
      <c r="G960" s="70">
        <v>547084</v>
      </c>
      <c r="H960" s="59">
        <f>IFERROR(G960/D956,"-")</f>
        <v>1.2334215383658073E-2</v>
      </c>
      <c r="I960" s="70">
        <v>23</v>
      </c>
      <c r="J960" s="59">
        <f>IFERROR(I960/E956,"-")</f>
        <v>0.43396226415094341</v>
      </c>
      <c r="K960" s="167">
        <f t="shared" si="72"/>
        <v>23786.260869565216</v>
      </c>
      <c r="M960" s="467"/>
      <c r="N960" s="468"/>
      <c r="O960" s="469"/>
      <c r="P960" s="469"/>
      <c r="Q960" s="372" t="s">
        <v>100</v>
      </c>
      <c r="R960" s="235">
        <v>1794758</v>
      </c>
      <c r="S960" s="259">
        <v>3.3075737803589134E-2</v>
      </c>
      <c r="T960" s="235">
        <v>22</v>
      </c>
      <c r="U960" s="259">
        <v>0.30555555555555558</v>
      </c>
      <c r="V960" s="235">
        <v>81579.909090909088</v>
      </c>
    </row>
    <row r="961" spans="2:22" s="9" customFormat="1" ht="13.15" customHeight="1">
      <c r="B961" s="470"/>
      <c r="C961" s="480"/>
      <c r="D961" s="439"/>
      <c r="E961" s="437"/>
      <c r="F961" s="44" t="s">
        <v>101</v>
      </c>
      <c r="G961" s="70">
        <v>1184030</v>
      </c>
      <c r="H961" s="59">
        <f>IFERROR(G961/D956,"-")</f>
        <v>2.6694403493270995E-2</v>
      </c>
      <c r="I961" s="70">
        <v>21</v>
      </c>
      <c r="J961" s="59">
        <f>IFERROR(I961/E956,"-")</f>
        <v>0.39622641509433965</v>
      </c>
      <c r="K961" s="167">
        <f t="shared" si="72"/>
        <v>56382.380952380954</v>
      </c>
      <c r="M961" s="467"/>
      <c r="N961" s="468"/>
      <c r="O961" s="469"/>
      <c r="P961" s="469"/>
      <c r="Q961" s="372" t="s">
        <v>101</v>
      </c>
      <c r="R961" s="235">
        <v>2219491</v>
      </c>
      <c r="S961" s="259">
        <v>4.0903176012267867E-2</v>
      </c>
      <c r="T961" s="235">
        <v>27</v>
      </c>
      <c r="U961" s="259">
        <v>0.375</v>
      </c>
      <c r="V961" s="235">
        <v>82203.370370370365</v>
      </c>
    </row>
    <row r="962" spans="2:22" s="9" customFormat="1" ht="13.15" customHeight="1">
      <c r="B962" s="470"/>
      <c r="C962" s="480"/>
      <c r="D962" s="439"/>
      <c r="E962" s="437"/>
      <c r="F962" s="44" t="s">
        <v>102</v>
      </c>
      <c r="G962" s="70">
        <v>56249</v>
      </c>
      <c r="H962" s="59">
        <f>IFERROR(G962/D956,"-")</f>
        <v>1.2681549471660347E-3</v>
      </c>
      <c r="I962" s="70">
        <v>7</v>
      </c>
      <c r="J962" s="59">
        <f>IFERROR(I962/E956,"-")</f>
        <v>0.13207547169811321</v>
      </c>
      <c r="K962" s="167">
        <f t="shared" si="72"/>
        <v>8035.5714285714284</v>
      </c>
      <c r="M962" s="467"/>
      <c r="N962" s="468"/>
      <c r="O962" s="469"/>
      <c r="P962" s="469"/>
      <c r="Q962" s="372" t="s">
        <v>102</v>
      </c>
      <c r="R962" s="235">
        <v>1905955</v>
      </c>
      <c r="S962" s="259">
        <v>3.5124996152929661E-2</v>
      </c>
      <c r="T962" s="235">
        <v>13</v>
      </c>
      <c r="U962" s="259">
        <v>0.18055555555555555</v>
      </c>
      <c r="V962" s="235">
        <v>146611.92307692306</v>
      </c>
    </row>
    <row r="963" spans="2:22" s="9" customFormat="1" ht="13.15" customHeight="1">
      <c r="B963" s="470"/>
      <c r="C963" s="480"/>
      <c r="D963" s="439"/>
      <c r="E963" s="437"/>
      <c r="F963" s="44" t="s">
        <v>112</v>
      </c>
      <c r="G963" s="70">
        <v>0</v>
      </c>
      <c r="H963" s="59">
        <f>IFERROR(G963/D956,"-")</f>
        <v>0</v>
      </c>
      <c r="I963" s="70">
        <v>0</v>
      </c>
      <c r="J963" s="59">
        <f>IFERROR(I963/E956,"-")</f>
        <v>0</v>
      </c>
      <c r="K963" s="167" t="str">
        <f t="shared" si="72"/>
        <v>-</v>
      </c>
      <c r="M963" s="467"/>
      <c r="N963" s="468"/>
      <c r="O963" s="469"/>
      <c r="P963" s="469"/>
      <c r="Q963" s="372" t="s">
        <v>112</v>
      </c>
      <c r="R963" s="235">
        <v>0</v>
      </c>
      <c r="S963" s="259">
        <v>0</v>
      </c>
      <c r="T963" s="235">
        <v>0</v>
      </c>
      <c r="U963" s="259">
        <v>0</v>
      </c>
      <c r="V963" s="235" t="s">
        <v>418</v>
      </c>
    </row>
    <row r="964" spans="2:22" s="9" customFormat="1" ht="13.15" customHeight="1">
      <c r="B964" s="470"/>
      <c r="C964" s="480"/>
      <c r="D964" s="439"/>
      <c r="E964" s="437"/>
      <c r="F964" s="44" t="s">
        <v>103</v>
      </c>
      <c r="G964" s="70">
        <v>0</v>
      </c>
      <c r="H964" s="59">
        <f>IFERROR(G964/D956,"-")</f>
        <v>0</v>
      </c>
      <c r="I964" s="70">
        <v>0</v>
      </c>
      <c r="J964" s="59">
        <f>IFERROR(I964/E956,"-")</f>
        <v>0</v>
      </c>
      <c r="K964" s="167" t="str">
        <f t="shared" si="72"/>
        <v>-</v>
      </c>
      <c r="M964" s="467"/>
      <c r="N964" s="468"/>
      <c r="O964" s="469"/>
      <c r="P964" s="469"/>
      <c r="Q964" s="372" t="s">
        <v>103</v>
      </c>
      <c r="R964" s="235">
        <v>0</v>
      </c>
      <c r="S964" s="259">
        <v>0</v>
      </c>
      <c r="T964" s="235">
        <v>0</v>
      </c>
      <c r="U964" s="259">
        <v>0</v>
      </c>
      <c r="V964" s="235" t="s">
        <v>418</v>
      </c>
    </row>
    <row r="965" spans="2:22" s="9" customFormat="1" ht="13.15" customHeight="1">
      <c r="B965" s="470"/>
      <c r="C965" s="480"/>
      <c r="D965" s="439"/>
      <c r="E965" s="437"/>
      <c r="F965" s="44" t="s">
        <v>104</v>
      </c>
      <c r="G965" s="70">
        <v>3346</v>
      </c>
      <c r="H965" s="59">
        <f>IFERROR(G965/D956,"-")</f>
        <v>7.5436833600909384E-5</v>
      </c>
      <c r="I965" s="70">
        <v>3</v>
      </c>
      <c r="J965" s="59">
        <f>IFERROR(I965/E956,"-")</f>
        <v>5.6603773584905662E-2</v>
      </c>
      <c r="K965" s="167">
        <f t="shared" ref="K965:K1028" si="73">IFERROR(G965/I965,"-")</f>
        <v>1115.3333333333333</v>
      </c>
      <c r="M965" s="467"/>
      <c r="N965" s="468"/>
      <c r="O965" s="469"/>
      <c r="P965" s="469"/>
      <c r="Q965" s="372" t="s">
        <v>104</v>
      </c>
      <c r="R965" s="235">
        <v>103552</v>
      </c>
      <c r="S965" s="259">
        <v>1.9083680368257238E-3</v>
      </c>
      <c r="T965" s="235">
        <v>4</v>
      </c>
      <c r="U965" s="259">
        <v>5.5555555555555552E-2</v>
      </c>
      <c r="V965" s="235">
        <v>25888</v>
      </c>
    </row>
    <row r="966" spans="2:22" s="9" customFormat="1" ht="13.15" customHeight="1">
      <c r="B966" s="470"/>
      <c r="C966" s="480"/>
      <c r="D966" s="439"/>
      <c r="E966" s="437"/>
      <c r="F966" s="44" t="s">
        <v>105</v>
      </c>
      <c r="G966" s="70">
        <v>0</v>
      </c>
      <c r="H966" s="59">
        <f>IFERROR(G966/D956,"-")</f>
        <v>0</v>
      </c>
      <c r="I966" s="70">
        <v>0</v>
      </c>
      <c r="J966" s="59">
        <f>IFERROR(I966/E956,"-")</f>
        <v>0</v>
      </c>
      <c r="K966" s="167" t="str">
        <f t="shared" si="73"/>
        <v>-</v>
      </c>
      <c r="M966" s="467"/>
      <c r="N966" s="468"/>
      <c r="O966" s="469"/>
      <c r="P966" s="469"/>
      <c r="Q966" s="372" t="s">
        <v>105</v>
      </c>
      <c r="R966" s="235">
        <v>316</v>
      </c>
      <c r="S966" s="259">
        <v>5.8235891111415397E-6</v>
      </c>
      <c r="T966" s="235">
        <v>1</v>
      </c>
      <c r="U966" s="259">
        <v>1.3888888888888888E-2</v>
      </c>
      <c r="V966" s="235">
        <v>316</v>
      </c>
    </row>
    <row r="967" spans="2:22" s="9" customFormat="1" ht="13.15" customHeight="1">
      <c r="B967" s="470"/>
      <c r="C967" s="480"/>
      <c r="D967" s="439"/>
      <c r="E967" s="437"/>
      <c r="F967" s="44" t="s">
        <v>106</v>
      </c>
      <c r="G967" s="70">
        <v>7951</v>
      </c>
      <c r="H967" s="59">
        <f>IFERROR(G967/D956,"-")</f>
        <v>1.79258297657152E-4</v>
      </c>
      <c r="I967" s="70">
        <v>2</v>
      </c>
      <c r="J967" s="59">
        <f>IFERROR(I967/E956,"-")</f>
        <v>3.7735849056603772E-2</v>
      </c>
      <c r="K967" s="167">
        <f t="shared" si="73"/>
        <v>3975.5</v>
      </c>
      <c r="M967" s="467"/>
      <c r="N967" s="468"/>
      <c r="O967" s="469"/>
      <c r="P967" s="469"/>
      <c r="Q967" s="372" t="s">
        <v>106</v>
      </c>
      <c r="R967" s="235">
        <v>611580</v>
      </c>
      <c r="S967" s="259">
        <v>1.1270856419594756E-2</v>
      </c>
      <c r="T967" s="235">
        <v>2</v>
      </c>
      <c r="U967" s="259">
        <v>2.7777777777777776E-2</v>
      </c>
      <c r="V967" s="235">
        <v>305790</v>
      </c>
    </row>
    <row r="968" spans="2:22" s="9" customFormat="1" ht="13.15" customHeight="1">
      <c r="B968" s="470"/>
      <c r="C968" s="480"/>
      <c r="D968" s="439"/>
      <c r="E968" s="437"/>
      <c r="F968" s="44" t="s">
        <v>107</v>
      </c>
      <c r="G968" s="70">
        <v>197613</v>
      </c>
      <c r="H968" s="59">
        <f>IFERROR(G968/D956,"-")</f>
        <v>4.4552597126050527E-3</v>
      </c>
      <c r="I968" s="70">
        <v>7</v>
      </c>
      <c r="J968" s="59">
        <f>IFERROR(I968/E956,"-")</f>
        <v>0.13207547169811321</v>
      </c>
      <c r="K968" s="167">
        <f t="shared" si="73"/>
        <v>28230.428571428572</v>
      </c>
      <c r="M968" s="467"/>
      <c r="N968" s="468"/>
      <c r="O968" s="469"/>
      <c r="P968" s="469"/>
      <c r="Q968" s="372" t="s">
        <v>107</v>
      </c>
      <c r="R968" s="235">
        <v>718909</v>
      </c>
      <c r="S968" s="259">
        <v>1.3248831089562194E-2</v>
      </c>
      <c r="T968" s="235">
        <v>11</v>
      </c>
      <c r="U968" s="259">
        <v>0.15277777777777779</v>
      </c>
      <c r="V968" s="235">
        <v>65355.36363636364</v>
      </c>
    </row>
    <row r="969" spans="2:22" s="9" customFormat="1" ht="13.15" customHeight="1">
      <c r="B969" s="470"/>
      <c r="C969" s="480"/>
      <c r="D969" s="439"/>
      <c r="E969" s="437"/>
      <c r="F969" s="44" t="s">
        <v>108</v>
      </c>
      <c r="G969" s="70">
        <v>468864</v>
      </c>
      <c r="H969" s="59">
        <f>IFERROR(G969/D956,"-")</f>
        <v>1.0570715944248889E-2</v>
      </c>
      <c r="I969" s="70">
        <v>5</v>
      </c>
      <c r="J969" s="59">
        <f>IFERROR(I969/E956,"-")</f>
        <v>9.4339622641509441E-2</v>
      </c>
      <c r="K969" s="167">
        <f t="shared" si="73"/>
        <v>93772.800000000003</v>
      </c>
      <c r="M969" s="467"/>
      <c r="N969" s="468"/>
      <c r="O969" s="469"/>
      <c r="P969" s="469"/>
      <c r="Q969" s="372" t="s">
        <v>108</v>
      </c>
      <c r="R969" s="235">
        <v>655690</v>
      </c>
      <c r="S969" s="259">
        <v>1.2083763114824038E-2</v>
      </c>
      <c r="T969" s="235">
        <v>10</v>
      </c>
      <c r="U969" s="259">
        <v>0.1388888888888889</v>
      </c>
      <c r="V969" s="235">
        <v>65569</v>
      </c>
    </row>
    <row r="970" spans="2:22" s="9" customFormat="1" ht="13.15" customHeight="1">
      <c r="B970" s="470"/>
      <c r="C970" s="480"/>
      <c r="D970" s="439"/>
      <c r="E970" s="437"/>
      <c r="F970" s="44" t="s">
        <v>109</v>
      </c>
      <c r="G970" s="70">
        <v>293699</v>
      </c>
      <c r="H970" s="59">
        <f>IFERROR(G970/D956,"-")</f>
        <v>6.6215548690237557E-3</v>
      </c>
      <c r="I970" s="70">
        <v>5</v>
      </c>
      <c r="J970" s="59">
        <f>IFERROR(I970/E956,"-")</f>
        <v>9.4339622641509441E-2</v>
      </c>
      <c r="K970" s="167">
        <f t="shared" si="73"/>
        <v>58739.8</v>
      </c>
      <c r="M970" s="467"/>
      <c r="N970" s="468"/>
      <c r="O970" s="469"/>
      <c r="P970" s="469"/>
      <c r="Q970" s="372" t="s">
        <v>109</v>
      </c>
      <c r="R970" s="235">
        <v>126504</v>
      </c>
      <c r="S970" s="259">
        <v>2.331352268721042E-3</v>
      </c>
      <c r="T970" s="235">
        <v>7</v>
      </c>
      <c r="U970" s="259">
        <v>9.7222222222222224E-2</v>
      </c>
      <c r="V970" s="235">
        <v>18072</v>
      </c>
    </row>
    <row r="971" spans="2:22" s="9" customFormat="1" ht="13.15" customHeight="1">
      <c r="B971" s="470"/>
      <c r="C971" s="480"/>
      <c r="D971" s="439"/>
      <c r="E971" s="437"/>
      <c r="F971" s="45" t="s">
        <v>110</v>
      </c>
      <c r="G971" s="71">
        <v>90073</v>
      </c>
      <c r="H971" s="60">
        <f>IFERROR(G971/D956,"-")</f>
        <v>2.0307298006379893E-3</v>
      </c>
      <c r="I971" s="71">
        <v>10</v>
      </c>
      <c r="J971" s="60">
        <f>IFERROR(I971/E956,"-")</f>
        <v>0.18867924528301888</v>
      </c>
      <c r="K971" s="168">
        <f t="shared" si="73"/>
        <v>9007.2999999999993</v>
      </c>
      <c r="M971" s="467"/>
      <c r="N971" s="468"/>
      <c r="O971" s="469"/>
      <c r="P971" s="469"/>
      <c r="Q971" s="372" t="s">
        <v>110</v>
      </c>
      <c r="R971" s="235">
        <v>236073</v>
      </c>
      <c r="S971" s="259">
        <v>4.3506080766915088E-3</v>
      </c>
      <c r="T971" s="235">
        <v>6</v>
      </c>
      <c r="U971" s="259">
        <v>8.3333333333333329E-2</v>
      </c>
      <c r="V971" s="235">
        <v>39345.5</v>
      </c>
    </row>
    <row r="972" spans="2:22" s="9" customFormat="1" ht="13.15" customHeight="1">
      <c r="B972" s="431"/>
      <c r="C972" s="481"/>
      <c r="D972" s="440"/>
      <c r="E972" s="438"/>
      <c r="F972" s="46" t="s">
        <v>64</v>
      </c>
      <c r="G972" s="67">
        <f>SUM(G956:G971)</f>
        <v>7412314</v>
      </c>
      <c r="H972" s="60">
        <f>IFERROR(G972/D956,"-")</f>
        <v>0.16711341835495849</v>
      </c>
      <c r="I972" s="71">
        <v>45</v>
      </c>
      <c r="J972" s="60">
        <f>IFERROR(I972/E956,"-")</f>
        <v>0.84905660377358494</v>
      </c>
      <c r="K972" s="168">
        <f t="shared" si="73"/>
        <v>164718.08888888889</v>
      </c>
      <c r="M972" s="467"/>
      <c r="N972" s="468"/>
      <c r="O972" s="469"/>
      <c r="P972" s="469"/>
      <c r="Q972" s="46" t="s">
        <v>64</v>
      </c>
      <c r="R972" s="235">
        <v>10064158</v>
      </c>
      <c r="S972" s="259">
        <v>0.18547316753673423</v>
      </c>
      <c r="T972" s="235">
        <v>58</v>
      </c>
      <c r="U972" s="259">
        <v>0.80555555555555558</v>
      </c>
      <c r="V972" s="235">
        <v>173519.96551724139</v>
      </c>
    </row>
    <row r="973" spans="2:22" s="9" customFormat="1" ht="13.15" customHeight="1">
      <c r="B973" s="430">
        <v>58</v>
      </c>
      <c r="C973" s="479" t="s">
        <v>24</v>
      </c>
      <c r="D973" s="436">
        <v>126890880</v>
      </c>
      <c r="E973" s="436">
        <v>144</v>
      </c>
      <c r="F973" s="42" t="s">
        <v>96</v>
      </c>
      <c r="G973" s="69">
        <v>919341</v>
      </c>
      <c r="H973" s="58">
        <f>IFERROR(G973/D973,"-")</f>
        <v>7.2451306193163766E-3</v>
      </c>
      <c r="I973" s="69">
        <v>36</v>
      </c>
      <c r="J973" s="58">
        <f>IFERROR(I973/E973,"-")</f>
        <v>0.25</v>
      </c>
      <c r="K973" s="166">
        <f t="shared" si="73"/>
        <v>25537.25</v>
      </c>
      <c r="M973" s="467">
        <v>58</v>
      </c>
      <c r="N973" s="468" t="s">
        <v>24</v>
      </c>
      <c r="O973" s="469">
        <v>123302800</v>
      </c>
      <c r="P973" s="469">
        <v>139</v>
      </c>
      <c r="Q973" s="372" t="s">
        <v>96</v>
      </c>
      <c r="R973" s="235">
        <v>3825832</v>
      </c>
      <c r="S973" s="259">
        <v>3.1027940971332362E-2</v>
      </c>
      <c r="T973" s="235">
        <v>39</v>
      </c>
      <c r="U973" s="259">
        <v>0.2805755395683453</v>
      </c>
      <c r="V973" s="235">
        <v>98098.256410256407</v>
      </c>
    </row>
    <row r="974" spans="2:22" s="9" customFormat="1" ht="13.15" customHeight="1">
      <c r="B974" s="470"/>
      <c r="C974" s="480"/>
      <c r="D974" s="439"/>
      <c r="E974" s="437"/>
      <c r="F974" s="43" t="s">
        <v>97</v>
      </c>
      <c r="G974" s="70">
        <v>2000234</v>
      </c>
      <c r="H974" s="59">
        <f>IFERROR(G974/D973,"-")</f>
        <v>1.5763418143210924E-2</v>
      </c>
      <c r="I974" s="70">
        <v>35</v>
      </c>
      <c r="J974" s="59">
        <f>IFERROR(I974/E973,"-")</f>
        <v>0.24305555555555555</v>
      </c>
      <c r="K974" s="167">
        <f t="shared" si="73"/>
        <v>57149.542857142857</v>
      </c>
      <c r="M974" s="467"/>
      <c r="N974" s="468"/>
      <c r="O974" s="469"/>
      <c r="P974" s="469"/>
      <c r="Q974" s="372" t="s">
        <v>97</v>
      </c>
      <c r="R974" s="235">
        <v>5993637</v>
      </c>
      <c r="S974" s="259">
        <v>4.8609090791125589E-2</v>
      </c>
      <c r="T974" s="235">
        <v>44</v>
      </c>
      <c r="U974" s="259">
        <v>0.31654676258992803</v>
      </c>
      <c r="V974" s="235">
        <v>136219.02272727274</v>
      </c>
    </row>
    <row r="975" spans="2:22" s="9" customFormat="1" ht="13.15" customHeight="1">
      <c r="B975" s="470"/>
      <c r="C975" s="480"/>
      <c r="D975" s="439"/>
      <c r="E975" s="437"/>
      <c r="F975" s="44" t="s">
        <v>98</v>
      </c>
      <c r="G975" s="70">
        <v>4833047</v>
      </c>
      <c r="H975" s="59">
        <f>IFERROR(G975/D973,"-")</f>
        <v>3.8088214062350266E-2</v>
      </c>
      <c r="I975" s="70">
        <v>37</v>
      </c>
      <c r="J975" s="59">
        <f>IFERROR(I975/E973,"-")</f>
        <v>0.25694444444444442</v>
      </c>
      <c r="K975" s="167">
        <f t="shared" si="73"/>
        <v>130622.89189189189</v>
      </c>
      <c r="M975" s="467"/>
      <c r="N975" s="468"/>
      <c r="O975" s="469"/>
      <c r="P975" s="469"/>
      <c r="Q975" s="372" t="s">
        <v>98</v>
      </c>
      <c r="R975" s="235">
        <v>944724</v>
      </c>
      <c r="S975" s="259">
        <v>7.661821142747772E-3</v>
      </c>
      <c r="T975" s="235">
        <v>28</v>
      </c>
      <c r="U975" s="259">
        <v>0.20143884892086331</v>
      </c>
      <c r="V975" s="235">
        <v>33740.142857142855</v>
      </c>
    </row>
    <row r="976" spans="2:22" s="9" customFormat="1" ht="13.15" customHeight="1">
      <c r="B976" s="470"/>
      <c r="C976" s="480"/>
      <c r="D976" s="439"/>
      <c r="E976" s="437"/>
      <c r="F976" s="44" t="s">
        <v>99</v>
      </c>
      <c r="G976" s="70">
        <v>1785686</v>
      </c>
      <c r="H976" s="59">
        <f>IFERROR(G976/D973,"-")</f>
        <v>1.407261104974605E-2</v>
      </c>
      <c r="I976" s="70">
        <v>7</v>
      </c>
      <c r="J976" s="59">
        <f>IFERROR(I976/E973,"-")</f>
        <v>4.8611111111111112E-2</v>
      </c>
      <c r="K976" s="167">
        <f t="shared" si="73"/>
        <v>255098</v>
      </c>
      <c r="M976" s="467"/>
      <c r="N976" s="468"/>
      <c r="O976" s="469"/>
      <c r="P976" s="469"/>
      <c r="Q976" s="372" t="s">
        <v>99</v>
      </c>
      <c r="R976" s="235">
        <v>32578</v>
      </c>
      <c r="S976" s="259">
        <v>2.6421135610870148E-4</v>
      </c>
      <c r="T976" s="235">
        <v>5</v>
      </c>
      <c r="U976" s="259">
        <v>3.5971223021582732E-2</v>
      </c>
      <c r="V976" s="235">
        <v>6515.6</v>
      </c>
    </row>
    <row r="977" spans="2:22" s="9" customFormat="1" ht="13.15" customHeight="1">
      <c r="B977" s="470"/>
      <c r="C977" s="480"/>
      <c r="D977" s="439"/>
      <c r="E977" s="437"/>
      <c r="F977" s="44" t="s">
        <v>100</v>
      </c>
      <c r="G977" s="70">
        <v>4837058</v>
      </c>
      <c r="H977" s="59">
        <f>IFERROR(G977/D973,"-")</f>
        <v>3.8119823899085574E-2</v>
      </c>
      <c r="I977" s="70">
        <v>45</v>
      </c>
      <c r="J977" s="59">
        <f>IFERROR(I977/E973,"-")</f>
        <v>0.3125</v>
      </c>
      <c r="K977" s="167">
        <f t="shared" si="73"/>
        <v>107490.17777777778</v>
      </c>
      <c r="M977" s="467"/>
      <c r="N977" s="468"/>
      <c r="O977" s="469"/>
      <c r="P977" s="469"/>
      <c r="Q977" s="372" t="s">
        <v>100</v>
      </c>
      <c r="R977" s="235">
        <v>1741011</v>
      </c>
      <c r="S977" s="259">
        <v>1.4119801010196038E-2</v>
      </c>
      <c r="T977" s="235">
        <v>41</v>
      </c>
      <c r="U977" s="259">
        <v>0.29496402877697842</v>
      </c>
      <c r="V977" s="235">
        <v>42463.682926829271</v>
      </c>
    </row>
    <row r="978" spans="2:22" s="9" customFormat="1" ht="13.15" customHeight="1">
      <c r="B978" s="470"/>
      <c r="C978" s="480"/>
      <c r="D978" s="439"/>
      <c r="E978" s="437"/>
      <c r="F978" s="44" t="s">
        <v>101</v>
      </c>
      <c r="G978" s="70">
        <v>2466795</v>
      </c>
      <c r="H978" s="59">
        <f>IFERROR(G978/D973,"-")</f>
        <v>1.9440286015827143E-2</v>
      </c>
      <c r="I978" s="70">
        <v>50</v>
      </c>
      <c r="J978" s="59">
        <f>IFERROR(I978/E973,"-")</f>
        <v>0.34722222222222221</v>
      </c>
      <c r="K978" s="167">
        <f t="shared" si="73"/>
        <v>49335.9</v>
      </c>
      <c r="M978" s="467"/>
      <c r="N978" s="468"/>
      <c r="O978" s="469"/>
      <c r="P978" s="469"/>
      <c r="Q978" s="372" t="s">
        <v>101</v>
      </c>
      <c r="R978" s="235">
        <v>2314881</v>
      </c>
      <c r="S978" s="259">
        <v>1.8773953227339525E-2</v>
      </c>
      <c r="T978" s="235">
        <v>55</v>
      </c>
      <c r="U978" s="259">
        <v>0.39568345323741005</v>
      </c>
      <c r="V978" s="235">
        <v>42088.745454545453</v>
      </c>
    </row>
    <row r="979" spans="2:22" s="9" customFormat="1" ht="13.15" customHeight="1">
      <c r="B979" s="470"/>
      <c r="C979" s="480"/>
      <c r="D979" s="439"/>
      <c r="E979" s="437"/>
      <c r="F979" s="44" t="s">
        <v>102</v>
      </c>
      <c r="G979" s="70">
        <v>199523</v>
      </c>
      <c r="H979" s="59">
        <f>IFERROR(G979/D973,"-")</f>
        <v>1.5723982684965223E-3</v>
      </c>
      <c r="I979" s="70">
        <v>22</v>
      </c>
      <c r="J979" s="59">
        <f>IFERROR(I979/E973,"-")</f>
        <v>0.15277777777777779</v>
      </c>
      <c r="K979" s="167">
        <f t="shared" si="73"/>
        <v>9069.2272727272721</v>
      </c>
      <c r="M979" s="467"/>
      <c r="N979" s="468"/>
      <c r="O979" s="469"/>
      <c r="P979" s="469"/>
      <c r="Q979" s="372" t="s">
        <v>102</v>
      </c>
      <c r="R979" s="235">
        <v>4312811</v>
      </c>
      <c r="S979" s="259">
        <v>3.4977397106959456E-2</v>
      </c>
      <c r="T979" s="235">
        <v>21</v>
      </c>
      <c r="U979" s="259">
        <v>0.15107913669064749</v>
      </c>
      <c r="V979" s="235">
        <v>205371.95238095237</v>
      </c>
    </row>
    <row r="980" spans="2:22" s="9" customFormat="1" ht="13.15" customHeight="1">
      <c r="B980" s="470"/>
      <c r="C980" s="480"/>
      <c r="D980" s="439"/>
      <c r="E980" s="437"/>
      <c r="F980" s="44" t="s">
        <v>112</v>
      </c>
      <c r="G980" s="70">
        <v>0</v>
      </c>
      <c r="H980" s="59">
        <f>IFERROR(G980/D973,"-")</f>
        <v>0</v>
      </c>
      <c r="I980" s="70">
        <v>0</v>
      </c>
      <c r="J980" s="59">
        <f>IFERROR(I980/E973,"-")</f>
        <v>0</v>
      </c>
      <c r="K980" s="167" t="str">
        <f t="shared" si="73"/>
        <v>-</v>
      </c>
      <c r="M980" s="467"/>
      <c r="N980" s="468"/>
      <c r="O980" s="469"/>
      <c r="P980" s="469"/>
      <c r="Q980" s="372" t="s">
        <v>112</v>
      </c>
      <c r="R980" s="235">
        <v>2257</v>
      </c>
      <c r="S980" s="259">
        <v>1.8304531608365746E-5</v>
      </c>
      <c r="T980" s="235">
        <v>1</v>
      </c>
      <c r="U980" s="259">
        <v>7.1942446043165471E-3</v>
      </c>
      <c r="V980" s="235">
        <v>2257</v>
      </c>
    </row>
    <row r="981" spans="2:22" s="9" customFormat="1" ht="13.15" customHeight="1">
      <c r="B981" s="470"/>
      <c r="C981" s="480"/>
      <c r="D981" s="439"/>
      <c r="E981" s="437"/>
      <c r="F981" s="44" t="s">
        <v>103</v>
      </c>
      <c r="G981" s="70">
        <v>53800</v>
      </c>
      <c r="H981" s="59">
        <f>IFERROR(G981/D973,"-")</f>
        <v>4.2398634165040074E-4</v>
      </c>
      <c r="I981" s="70">
        <v>4</v>
      </c>
      <c r="J981" s="59">
        <f>IFERROR(I981/E973,"-")</f>
        <v>2.7777777777777776E-2</v>
      </c>
      <c r="K981" s="167">
        <f t="shared" si="73"/>
        <v>13450</v>
      </c>
      <c r="M981" s="467"/>
      <c r="N981" s="468"/>
      <c r="O981" s="469"/>
      <c r="P981" s="469"/>
      <c r="Q981" s="372" t="s">
        <v>103</v>
      </c>
      <c r="R981" s="235">
        <v>40736</v>
      </c>
      <c r="S981" s="259">
        <v>3.3037368170065888E-4</v>
      </c>
      <c r="T981" s="235">
        <v>2</v>
      </c>
      <c r="U981" s="259">
        <v>1.4388489208633094E-2</v>
      </c>
      <c r="V981" s="235">
        <v>20368</v>
      </c>
    </row>
    <row r="982" spans="2:22" s="9" customFormat="1" ht="13.15" customHeight="1">
      <c r="B982" s="470"/>
      <c r="C982" s="480"/>
      <c r="D982" s="439"/>
      <c r="E982" s="437"/>
      <c r="F982" s="44" t="s">
        <v>104</v>
      </c>
      <c r="G982" s="70">
        <v>909656</v>
      </c>
      <c r="H982" s="59">
        <f>IFERROR(G982/D973,"-")</f>
        <v>7.1688051970322849E-3</v>
      </c>
      <c r="I982" s="70">
        <v>11</v>
      </c>
      <c r="J982" s="59">
        <f>IFERROR(I982/E973,"-")</f>
        <v>7.6388888888888895E-2</v>
      </c>
      <c r="K982" s="167">
        <f t="shared" si="73"/>
        <v>82696</v>
      </c>
      <c r="M982" s="467"/>
      <c r="N982" s="468"/>
      <c r="O982" s="469"/>
      <c r="P982" s="469"/>
      <c r="Q982" s="372" t="s">
        <v>104</v>
      </c>
      <c r="R982" s="235">
        <v>92919</v>
      </c>
      <c r="S982" s="259">
        <v>7.5358386022053028E-4</v>
      </c>
      <c r="T982" s="235">
        <v>10</v>
      </c>
      <c r="U982" s="259">
        <v>7.1942446043165464E-2</v>
      </c>
      <c r="V982" s="235">
        <v>9291.9</v>
      </c>
    </row>
    <row r="983" spans="2:22" s="9" customFormat="1" ht="13.15" customHeight="1">
      <c r="B983" s="470"/>
      <c r="C983" s="480"/>
      <c r="D983" s="439"/>
      <c r="E983" s="437"/>
      <c r="F983" s="44" t="s">
        <v>105</v>
      </c>
      <c r="G983" s="70">
        <v>37756</v>
      </c>
      <c r="H983" s="59">
        <f>IFERROR(G983/D973,"-")</f>
        <v>2.9754699470915482E-4</v>
      </c>
      <c r="I983" s="70">
        <v>2</v>
      </c>
      <c r="J983" s="59">
        <f>IFERROR(I983/E973,"-")</f>
        <v>1.3888888888888888E-2</v>
      </c>
      <c r="K983" s="167">
        <f t="shared" si="73"/>
        <v>18878</v>
      </c>
      <c r="M983" s="467"/>
      <c r="N983" s="468"/>
      <c r="O983" s="469"/>
      <c r="P983" s="469"/>
      <c r="Q983" s="372" t="s">
        <v>105</v>
      </c>
      <c r="R983" s="235">
        <v>177556</v>
      </c>
      <c r="S983" s="259">
        <v>1.4399997404762909E-3</v>
      </c>
      <c r="T983" s="235">
        <v>3</v>
      </c>
      <c r="U983" s="259">
        <v>2.1582733812949641E-2</v>
      </c>
      <c r="V983" s="235">
        <v>59185.333333333336</v>
      </c>
    </row>
    <row r="984" spans="2:22" s="9" customFormat="1" ht="13.15" customHeight="1">
      <c r="B984" s="470"/>
      <c r="C984" s="480"/>
      <c r="D984" s="439"/>
      <c r="E984" s="437"/>
      <c r="F984" s="44" t="s">
        <v>106</v>
      </c>
      <c r="G984" s="70">
        <v>408520</v>
      </c>
      <c r="H984" s="59">
        <f>IFERROR(G984/D973,"-")</f>
        <v>3.2194591132160169E-3</v>
      </c>
      <c r="I984" s="70">
        <v>1</v>
      </c>
      <c r="J984" s="59">
        <f>IFERROR(I984/E973,"-")</f>
        <v>6.9444444444444441E-3</v>
      </c>
      <c r="K984" s="167">
        <f t="shared" si="73"/>
        <v>408520</v>
      </c>
      <c r="M984" s="467"/>
      <c r="N984" s="468"/>
      <c r="O984" s="469"/>
      <c r="P984" s="469"/>
      <c r="Q984" s="372" t="s">
        <v>106</v>
      </c>
      <c r="R984" s="235">
        <v>153940</v>
      </c>
      <c r="S984" s="259">
        <v>1.2484712431510071E-3</v>
      </c>
      <c r="T984" s="235">
        <v>4</v>
      </c>
      <c r="U984" s="259">
        <v>2.8776978417266189E-2</v>
      </c>
      <c r="V984" s="235">
        <v>38485</v>
      </c>
    </row>
    <row r="985" spans="2:22" s="9" customFormat="1" ht="13.15" customHeight="1">
      <c r="B985" s="470"/>
      <c r="C985" s="480"/>
      <c r="D985" s="439"/>
      <c r="E985" s="437"/>
      <c r="F985" s="44" t="s">
        <v>107</v>
      </c>
      <c r="G985" s="70">
        <v>1047432</v>
      </c>
      <c r="H985" s="59">
        <f>IFERROR(G985/D973,"-")</f>
        <v>8.2545885094342485E-3</v>
      </c>
      <c r="I985" s="70">
        <v>29</v>
      </c>
      <c r="J985" s="59">
        <f>IFERROR(I985/E973,"-")</f>
        <v>0.2013888888888889</v>
      </c>
      <c r="K985" s="167">
        <f t="shared" si="73"/>
        <v>36118.34482758621</v>
      </c>
      <c r="M985" s="467"/>
      <c r="N985" s="468"/>
      <c r="O985" s="469"/>
      <c r="P985" s="469"/>
      <c r="Q985" s="372" t="s">
        <v>107</v>
      </c>
      <c r="R985" s="235">
        <v>591062</v>
      </c>
      <c r="S985" s="259">
        <v>4.7935813298643666E-3</v>
      </c>
      <c r="T985" s="235">
        <v>28</v>
      </c>
      <c r="U985" s="259">
        <v>0.20143884892086331</v>
      </c>
      <c r="V985" s="235">
        <v>21109.357142857141</v>
      </c>
    </row>
    <row r="986" spans="2:22" s="9" customFormat="1" ht="13.15" customHeight="1">
      <c r="B986" s="470"/>
      <c r="C986" s="480"/>
      <c r="D986" s="439"/>
      <c r="E986" s="437"/>
      <c r="F986" s="44" t="s">
        <v>108</v>
      </c>
      <c r="G986" s="70">
        <v>3050155</v>
      </c>
      <c r="H986" s="59">
        <f>IFERROR(G986/D973,"-")</f>
        <v>2.4037621931536766E-2</v>
      </c>
      <c r="I986" s="70">
        <v>27</v>
      </c>
      <c r="J986" s="59">
        <f>IFERROR(I986/E973,"-")</f>
        <v>0.1875</v>
      </c>
      <c r="K986" s="167">
        <f t="shared" si="73"/>
        <v>112968.70370370371</v>
      </c>
      <c r="M986" s="467"/>
      <c r="N986" s="468"/>
      <c r="O986" s="469"/>
      <c r="P986" s="469"/>
      <c r="Q986" s="372" t="s">
        <v>108</v>
      </c>
      <c r="R986" s="235">
        <v>2919653</v>
      </c>
      <c r="S986" s="259">
        <v>2.3678724246326929E-2</v>
      </c>
      <c r="T986" s="235">
        <v>21</v>
      </c>
      <c r="U986" s="259">
        <v>0.15107913669064749</v>
      </c>
      <c r="V986" s="235">
        <v>139031.09523809524</v>
      </c>
    </row>
    <row r="987" spans="2:22" s="9" customFormat="1" ht="13.15" customHeight="1">
      <c r="B987" s="470"/>
      <c r="C987" s="480"/>
      <c r="D987" s="439"/>
      <c r="E987" s="437"/>
      <c r="F987" s="44" t="s">
        <v>109</v>
      </c>
      <c r="G987" s="70">
        <v>734840</v>
      </c>
      <c r="H987" s="59">
        <f>IFERROR(G987/D973,"-")</f>
        <v>5.7911175334271463E-3</v>
      </c>
      <c r="I987" s="70">
        <v>19</v>
      </c>
      <c r="J987" s="59">
        <f>IFERROR(I987/E973,"-")</f>
        <v>0.13194444444444445</v>
      </c>
      <c r="K987" s="167">
        <f t="shared" si="73"/>
        <v>38675.789473684214</v>
      </c>
      <c r="M987" s="467"/>
      <c r="N987" s="468"/>
      <c r="O987" s="469"/>
      <c r="P987" s="469"/>
      <c r="Q987" s="372" t="s">
        <v>109</v>
      </c>
      <c r="R987" s="235">
        <v>858866</v>
      </c>
      <c r="S987" s="259">
        <v>6.9655028109661746E-3</v>
      </c>
      <c r="T987" s="235">
        <v>21</v>
      </c>
      <c r="U987" s="259">
        <v>0.15107913669064749</v>
      </c>
      <c r="V987" s="235">
        <v>40898.380952380954</v>
      </c>
    </row>
    <row r="988" spans="2:22" s="9" customFormat="1" ht="13.15" customHeight="1">
      <c r="B988" s="470"/>
      <c r="C988" s="480"/>
      <c r="D988" s="439"/>
      <c r="E988" s="437"/>
      <c r="F988" s="45" t="s">
        <v>110</v>
      </c>
      <c r="G988" s="71">
        <v>271255</v>
      </c>
      <c r="H988" s="60">
        <f>IFERROR(G988/D973,"-")</f>
        <v>2.1377028829810307E-3</v>
      </c>
      <c r="I988" s="71">
        <v>24</v>
      </c>
      <c r="J988" s="60">
        <f>IFERROR(I988/E973,"-")</f>
        <v>0.16666666666666666</v>
      </c>
      <c r="K988" s="168">
        <f t="shared" si="73"/>
        <v>11302.291666666666</v>
      </c>
      <c r="M988" s="467"/>
      <c r="N988" s="468"/>
      <c r="O988" s="469"/>
      <c r="P988" s="469"/>
      <c r="Q988" s="372" t="s">
        <v>110</v>
      </c>
      <c r="R988" s="235">
        <v>107919</v>
      </c>
      <c r="S988" s="259">
        <v>8.7523559886717897E-4</v>
      </c>
      <c r="T988" s="235">
        <v>18</v>
      </c>
      <c r="U988" s="259">
        <v>0.12949640287769784</v>
      </c>
      <c r="V988" s="235">
        <v>5995.5</v>
      </c>
    </row>
    <row r="989" spans="2:22" s="9" customFormat="1" ht="13.15" customHeight="1">
      <c r="B989" s="431"/>
      <c r="C989" s="481"/>
      <c r="D989" s="440"/>
      <c r="E989" s="438"/>
      <c r="F989" s="46" t="s">
        <v>64</v>
      </c>
      <c r="G989" s="67">
        <f>SUM(G973:G988)</f>
        <v>23555098</v>
      </c>
      <c r="H989" s="60">
        <f>IFERROR(G989/D973,"-")</f>
        <v>0.18563271056201991</v>
      </c>
      <c r="I989" s="71">
        <v>129</v>
      </c>
      <c r="J989" s="60">
        <f>IFERROR(I989/E973,"-")</f>
        <v>0.89583333333333337</v>
      </c>
      <c r="K989" s="168">
        <f t="shared" si="73"/>
        <v>182597.65891472867</v>
      </c>
      <c r="M989" s="467"/>
      <c r="N989" s="468"/>
      <c r="O989" s="469"/>
      <c r="P989" s="469"/>
      <c r="Q989" s="46" t="s">
        <v>64</v>
      </c>
      <c r="R989" s="235">
        <v>24110382</v>
      </c>
      <c r="S989" s="259">
        <v>0.19553799264899094</v>
      </c>
      <c r="T989" s="235">
        <v>122</v>
      </c>
      <c r="U989" s="259">
        <v>0.87769784172661869</v>
      </c>
      <c r="V989" s="235">
        <v>197626.0819672131</v>
      </c>
    </row>
    <row r="990" spans="2:22" s="9" customFormat="1" ht="13.15" customHeight="1">
      <c r="B990" s="430">
        <v>59</v>
      </c>
      <c r="C990" s="479" t="s">
        <v>19</v>
      </c>
      <c r="D990" s="436">
        <v>780355000</v>
      </c>
      <c r="E990" s="436">
        <v>955</v>
      </c>
      <c r="F990" s="42" t="s">
        <v>96</v>
      </c>
      <c r="G990" s="69">
        <v>35811108</v>
      </c>
      <c r="H990" s="58">
        <f>IFERROR(G990/D990,"-")</f>
        <v>4.5890790729860124E-2</v>
      </c>
      <c r="I990" s="69">
        <v>202</v>
      </c>
      <c r="J990" s="58">
        <f>IFERROR(I990/E990,"-")</f>
        <v>0.21151832460732983</v>
      </c>
      <c r="K990" s="166">
        <f t="shared" si="73"/>
        <v>177282.71287128713</v>
      </c>
      <c r="M990" s="467">
        <v>59</v>
      </c>
      <c r="N990" s="468" t="s">
        <v>19</v>
      </c>
      <c r="O990" s="469">
        <v>833734920</v>
      </c>
      <c r="P990" s="469">
        <v>1025</v>
      </c>
      <c r="Q990" s="372" t="s">
        <v>96</v>
      </c>
      <c r="R990" s="235">
        <v>14197343</v>
      </c>
      <c r="S990" s="259">
        <v>1.7028605446920708E-2</v>
      </c>
      <c r="T990" s="235">
        <v>205</v>
      </c>
      <c r="U990" s="259">
        <v>0.2</v>
      </c>
      <c r="V990" s="235">
        <v>69255.331707317077</v>
      </c>
    </row>
    <row r="991" spans="2:22" s="9" customFormat="1" ht="13.15" customHeight="1">
      <c r="B991" s="470"/>
      <c r="C991" s="480"/>
      <c r="D991" s="439"/>
      <c r="E991" s="437"/>
      <c r="F991" s="43" t="s">
        <v>97</v>
      </c>
      <c r="G991" s="70">
        <v>14694183</v>
      </c>
      <c r="H991" s="59">
        <f>IFERROR(G991/D990,"-")</f>
        <v>1.8830126032382696E-2</v>
      </c>
      <c r="I991" s="70">
        <v>254</v>
      </c>
      <c r="J991" s="59">
        <f>IFERROR(I991/E990,"-")</f>
        <v>0.26596858638743454</v>
      </c>
      <c r="K991" s="167">
        <f t="shared" si="73"/>
        <v>57851.114173228343</v>
      </c>
      <c r="M991" s="467"/>
      <c r="N991" s="468"/>
      <c r="O991" s="469"/>
      <c r="P991" s="469"/>
      <c r="Q991" s="372" t="s">
        <v>97</v>
      </c>
      <c r="R991" s="235">
        <v>31336976</v>
      </c>
      <c r="S991" s="259">
        <v>3.7586258231813059E-2</v>
      </c>
      <c r="T991" s="235">
        <v>291</v>
      </c>
      <c r="U991" s="259">
        <v>0.28390243902439022</v>
      </c>
      <c r="V991" s="235">
        <v>107687.2027491409</v>
      </c>
    </row>
    <row r="992" spans="2:22" s="9" customFormat="1" ht="13.15" customHeight="1">
      <c r="B992" s="470"/>
      <c r="C992" s="480"/>
      <c r="D992" s="439"/>
      <c r="E992" s="437"/>
      <c r="F992" s="44" t="s">
        <v>98</v>
      </c>
      <c r="G992" s="70">
        <v>14543295</v>
      </c>
      <c r="H992" s="59">
        <f>IFERROR(G992/D990,"-")</f>
        <v>1.8636767881284801E-2</v>
      </c>
      <c r="I992" s="70">
        <v>283</v>
      </c>
      <c r="J992" s="59">
        <f>IFERROR(I992/E990,"-")</f>
        <v>0.2963350785340314</v>
      </c>
      <c r="K992" s="167">
        <f t="shared" si="73"/>
        <v>51389.734982332157</v>
      </c>
      <c r="M992" s="467"/>
      <c r="N992" s="468"/>
      <c r="O992" s="469"/>
      <c r="P992" s="469"/>
      <c r="Q992" s="372" t="s">
        <v>98</v>
      </c>
      <c r="R992" s="235">
        <v>15551944</v>
      </c>
      <c r="S992" s="259">
        <v>1.8653343679067683E-2</v>
      </c>
      <c r="T992" s="235">
        <v>312</v>
      </c>
      <c r="U992" s="259">
        <v>0.30439024390243902</v>
      </c>
      <c r="V992" s="235">
        <v>49845.974358974359</v>
      </c>
    </row>
    <row r="993" spans="2:22" s="9" customFormat="1" ht="13.15" customHeight="1">
      <c r="B993" s="470"/>
      <c r="C993" s="480"/>
      <c r="D993" s="439"/>
      <c r="E993" s="437"/>
      <c r="F993" s="44" t="s">
        <v>99</v>
      </c>
      <c r="G993" s="70">
        <v>575162</v>
      </c>
      <c r="H993" s="59">
        <f>IFERROR(G993/D990,"-")</f>
        <v>7.3705172645783005E-4</v>
      </c>
      <c r="I993" s="70">
        <v>33</v>
      </c>
      <c r="J993" s="59">
        <f>IFERROR(I993/E990,"-")</f>
        <v>3.4554973821989528E-2</v>
      </c>
      <c r="K993" s="167">
        <f t="shared" si="73"/>
        <v>17429.151515151516</v>
      </c>
      <c r="M993" s="467"/>
      <c r="N993" s="468"/>
      <c r="O993" s="469"/>
      <c r="P993" s="469"/>
      <c r="Q993" s="372" t="s">
        <v>99</v>
      </c>
      <c r="R993" s="235">
        <v>565327</v>
      </c>
      <c r="S993" s="259">
        <v>6.7806563745704694E-4</v>
      </c>
      <c r="T993" s="235">
        <v>45</v>
      </c>
      <c r="U993" s="259">
        <v>4.3902439024390241E-2</v>
      </c>
      <c r="V993" s="235">
        <v>12562.822222222223</v>
      </c>
    </row>
    <row r="994" spans="2:22" s="9" customFormat="1" ht="13.15" customHeight="1">
      <c r="B994" s="470"/>
      <c r="C994" s="480"/>
      <c r="D994" s="439"/>
      <c r="E994" s="437"/>
      <c r="F994" s="44" t="s">
        <v>100</v>
      </c>
      <c r="G994" s="70">
        <v>10051413</v>
      </c>
      <c r="H994" s="59">
        <f>IFERROR(G994/D990,"-")</f>
        <v>1.288056461482274E-2</v>
      </c>
      <c r="I994" s="70">
        <v>330</v>
      </c>
      <c r="J994" s="59">
        <f>IFERROR(I994/E990,"-")</f>
        <v>0.34554973821989526</v>
      </c>
      <c r="K994" s="167">
        <f t="shared" si="73"/>
        <v>30458.827272727274</v>
      </c>
      <c r="M994" s="467"/>
      <c r="N994" s="468"/>
      <c r="O994" s="469"/>
      <c r="P994" s="469"/>
      <c r="Q994" s="372" t="s">
        <v>100</v>
      </c>
      <c r="R994" s="235">
        <v>17596384</v>
      </c>
      <c r="S994" s="259">
        <v>2.1105489979956697E-2</v>
      </c>
      <c r="T994" s="235">
        <v>348</v>
      </c>
      <c r="U994" s="259">
        <v>0.33951219512195124</v>
      </c>
      <c r="V994" s="235">
        <v>50564.321839080461</v>
      </c>
    </row>
    <row r="995" spans="2:22" s="9" customFormat="1" ht="13.15" customHeight="1">
      <c r="B995" s="470"/>
      <c r="C995" s="480"/>
      <c r="D995" s="439"/>
      <c r="E995" s="437"/>
      <c r="F995" s="44" t="s">
        <v>101</v>
      </c>
      <c r="G995" s="70">
        <v>25085971</v>
      </c>
      <c r="H995" s="59">
        <f>IFERROR(G995/D990,"-")</f>
        <v>3.2146870334655381E-2</v>
      </c>
      <c r="I995" s="70">
        <v>356</v>
      </c>
      <c r="J995" s="59">
        <f>IFERROR(I995/E990,"-")</f>
        <v>0.37277486910994767</v>
      </c>
      <c r="K995" s="167">
        <f t="shared" si="73"/>
        <v>70466.210674157308</v>
      </c>
      <c r="M995" s="467"/>
      <c r="N995" s="468"/>
      <c r="O995" s="469"/>
      <c r="P995" s="469"/>
      <c r="Q995" s="372" t="s">
        <v>101</v>
      </c>
      <c r="R995" s="235">
        <v>26489125</v>
      </c>
      <c r="S995" s="259">
        <v>3.1771639120021504E-2</v>
      </c>
      <c r="T995" s="235">
        <v>387</v>
      </c>
      <c r="U995" s="259">
        <v>0.3775609756097561</v>
      </c>
      <c r="V995" s="235">
        <v>68447.351421188636</v>
      </c>
    </row>
    <row r="996" spans="2:22" s="9" customFormat="1" ht="13.15" customHeight="1">
      <c r="B996" s="470"/>
      <c r="C996" s="480"/>
      <c r="D996" s="439"/>
      <c r="E996" s="437"/>
      <c r="F996" s="44" t="s">
        <v>102</v>
      </c>
      <c r="G996" s="70">
        <v>23868191</v>
      </c>
      <c r="H996" s="59">
        <f>IFERROR(G996/D990,"-")</f>
        <v>3.0586324172972558E-2</v>
      </c>
      <c r="I996" s="70">
        <v>148</v>
      </c>
      <c r="J996" s="59">
        <f>IFERROR(I996/E990,"-")</f>
        <v>0.1549738219895288</v>
      </c>
      <c r="K996" s="167">
        <f t="shared" si="73"/>
        <v>161271.5608108108</v>
      </c>
      <c r="M996" s="467"/>
      <c r="N996" s="468"/>
      <c r="O996" s="469"/>
      <c r="P996" s="469"/>
      <c r="Q996" s="372" t="s">
        <v>102</v>
      </c>
      <c r="R996" s="235">
        <v>34758504</v>
      </c>
      <c r="S996" s="259">
        <v>4.1690114167222361E-2</v>
      </c>
      <c r="T996" s="235">
        <v>165</v>
      </c>
      <c r="U996" s="259">
        <v>0.16097560975609757</v>
      </c>
      <c r="V996" s="235">
        <v>210657.6</v>
      </c>
    </row>
    <row r="997" spans="2:22" s="9" customFormat="1" ht="13.15" customHeight="1">
      <c r="B997" s="470"/>
      <c r="C997" s="480"/>
      <c r="D997" s="439"/>
      <c r="E997" s="437"/>
      <c r="F997" s="44" t="s">
        <v>112</v>
      </c>
      <c r="G997" s="70">
        <v>479</v>
      </c>
      <c r="H997" s="59">
        <f>IFERROR(G997/D990,"-")</f>
        <v>6.1382319585316941E-7</v>
      </c>
      <c r="I997" s="70">
        <v>1</v>
      </c>
      <c r="J997" s="59">
        <f>IFERROR(I997/E990,"-")</f>
        <v>1.0471204188481676E-3</v>
      </c>
      <c r="K997" s="167">
        <f t="shared" si="73"/>
        <v>479</v>
      </c>
      <c r="M997" s="467"/>
      <c r="N997" s="468"/>
      <c r="O997" s="469"/>
      <c r="P997" s="469"/>
      <c r="Q997" s="372" t="s">
        <v>112</v>
      </c>
      <c r="R997" s="235">
        <v>0</v>
      </c>
      <c r="S997" s="259">
        <v>0</v>
      </c>
      <c r="T997" s="235">
        <v>0</v>
      </c>
      <c r="U997" s="259">
        <v>0</v>
      </c>
      <c r="V997" s="235" t="s">
        <v>418</v>
      </c>
    </row>
    <row r="998" spans="2:22" s="9" customFormat="1" ht="13.15" customHeight="1">
      <c r="B998" s="470"/>
      <c r="C998" s="480"/>
      <c r="D998" s="439"/>
      <c r="E998" s="437"/>
      <c r="F998" s="44" t="s">
        <v>103</v>
      </c>
      <c r="G998" s="70">
        <v>274513</v>
      </c>
      <c r="H998" s="59">
        <f>IFERROR(G998/D990,"-")</f>
        <v>3.5177963875415675E-4</v>
      </c>
      <c r="I998" s="70">
        <v>13</v>
      </c>
      <c r="J998" s="59">
        <f>IFERROR(I998/E990,"-")</f>
        <v>1.3612565445026177E-2</v>
      </c>
      <c r="K998" s="167">
        <f t="shared" si="73"/>
        <v>21116.384615384617</v>
      </c>
      <c r="M998" s="467"/>
      <c r="N998" s="468"/>
      <c r="O998" s="469"/>
      <c r="P998" s="469"/>
      <c r="Q998" s="372" t="s">
        <v>103</v>
      </c>
      <c r="R998" s="235">
        <v>348924</v>
      </c>
      <c r="S998" s="259">
        <v>4.1850711974496642E-4</v>
      </c>
      <c r="T998" s="235">
        <v>14</v>
      </c>
      <c r="U998" s="259">
        <v>1.3658536585365854E-2</v>
      </c>
      <c r="V998" s="235">
        <v>24923.142857142859</v>
      </c>
    </row>
    <row r="999" spans="2:22" s="9" customFormat="1" ht="13.15" customHeight="1">
      <c r="B999" s="470"/>
      <c r="C999" s="480"/>
      <c r="D999" s="439"/>
      <c r="E999" s="437"/>
      <c r="F999" s="44" t="s">
        <v>104</v>
      </c>
      <c r="G999" s="70">
        <v>982962</v>
      </c>
      <c r="H999" s="59">
        <f>IFERROR(G999/D990,"-")</f>
        <v>1.2596343971653927E-3</v>
      </c>
      <c r="I999" s="70">
        <v>51</v>
      </c>
      <c r="J999" s="59">
        <f>IFERROR(I999/E990,"-")</f>
        <v>5.3403141361256547E-2</v>
      </c>
      <c r="K999" s="167">
        <f t="shared" si="73"/>
        <v>19273.764705882353</v>
      </c>
      <c r="M999" s="467"/>
      <c r="N999" s="468"/>
      <c r="O999" s="469"/>
      <c r="P999" s="469"/>
      <c r="Q999" s="372" t="s">
        <v>104</v>
      </c>
      <c r="R999" s="235">
        <v>739573</v>
      </c>
      <c r="S999" s="259">
        <v>8.8706012217888155E-4</v>
      </c>
      <c r="T999" s="235">
        <v>52</v>
      </c>
      <c r="U999" s="259">
        <v>5.0731707317073174E-2</v>
      </c>
      <c r="V999" s="235">
        <v>14222.557692307691</v>
      </c>
    </row>
    <row r="1000" spans="2:22" s="9" customFormat="1" ht="13.15" customHeight="1">
      <c r="B1000" s="470"/>
      <c r="C1000" s="480"/>
      <c r="D1000" s="439"/>
      <c r="E1000" s="437"/>
      <c r="F1000" s="44" t="s">
        <v>105</v>
      </c>
      <c r="G1000" s="70">
        <v>228391</v>
      </c>
      <c r="H1000" s="59">
        <f>IFERROR(G1000/D990,"-")</f>
        <v>2.9267576936138038E-4</v>
      </c>
      <c r="I1000" s="70">
        <v>8</v>
      </c>
      <c r="J1000" s="59">
        <f>IFERROR(I1000/E990,"-")</f>
        <v>8.3769633507853412E-3</v>
      </c>
      <c r="K1000" s="167">
        <f t="shared" si="73"/>
        <v>28548.875</v>
      </c>
      <c r="M1000" s="467"/>
      <c r="N1000" s="468"/>
      <c r="O1000" s="469"/>
      <c r="P1000" s="469"/>
      <c r="Q1000" s="372" t="s">
        <v>105</v>
      </c>
      <c r="R1000" s="235">
        <v>138207</v>
      </c>
      <c r="S1000" s="259">
        <v>1.6576851548931164E-4</v>
      </c>
      <c r="T1000" s="235">
        <v>9</v>
      </c>
      <c r="U1000" s="259">
        <v>8.7804878048780496E-3</v>
      </c>
      <c r="V1000" s="235">
        <v>15356.333333333334</v>
      </c>
    </row>
    <row r="1001" spans="2:22" s="9" customFormat="1" ht="13.15" customHeight="1">
      <c r="B1001" s="470"/>
      <c r="C1001" s="480"/>
      <c r="D1001" s="439"/>
      <c r="E1001" s="437"/>
      <c r="F1001" s="44" t="s">
        <v>106</v>
      </c>
      <c r="G1001" s="70">
        <v>2530920</v>
      </c>
      <c r="H1001" s="59">
        <f>IFERROR(G1001/D990,"-")</f>
        <v>3.2432931165943704E-3</v>
      </c>
      <c r="I1001" s="70">
        <v>11</v>
      </c>
      <c r="J1001" s="59">
        <f>IFERROR(I1001/E990,"-")</f>
        <v>1.1518324607329843E-2</v>
      </c>
      <c r="K1001" s="167">
        <f t="shared" si="73"/>
        <v>230083.63636363635</v>
      </c>
      <c r="M1001" s="467"/>
      <c r="N1001" s="468"/>
      <c r="O1001" s="469"/>
      <c r="P1001" s="469"/>
      <c r="Q1001" s="372" t="s">
        <v>106</v>
      </c>
      <c r="R1001" s="235">
        <v>2166496</v>
      </c>
      <c r="S1001" s="259">
        <v>2.5985429517573762E-3</v>
      </c>
      <c r="T1001" s="235">
        <v>13</v>
      </c>
      <c r="U1001" s="259">
        <v>1.2682926829268294E-2</v>
      </c>
      <c r="V1001" s="235">
        <v>166653.53846153847</v>
      </c>
    </row>
    <row r="1002" spans="2:22" s="9" customFormat="1" ht="13.15" customHeight="1">
      <c r="B1002" s="470"/>
      <c r="C1002" s="480"/>
      <c r="D1002" s="439"/>
      <c r="E1002" s="437"/>
      <c r="F1002" s="44" t="s">
        <v>107</v>
      </c>
      <c r="G1002" s="70">
        <v>7995486</v>
      </c>
      <c r="H1002" s="59">
        <f>IFERROR(G1002/D990,"-")</f>
        <v>1.0245959851606E-2</v>
      </c>
      <c r="I1002" s="70">
        <v>149</v>
      </c>
      <c r="J1002" s="59">
        <f>IFERROR(I1002/E990,"-")</f>
        <v>0.15602094240837697</v>
      </c>
      <c r="K1002" s="167">
        <f t="shared" si="73"/>
        <v>53660.979865771813</v>
      </c>
      <c r="M1002" s="467"/>
      <c r="N1002" s="468"/>
      <c r="O1002" s="469"/>
      <c r="P1002" s="469"/>
      <c r="Q1002" s="372" t="s">
        <v>107</v>
      </c>
      <c r="R1002" s="235">
        <v>8937445</v>
      </c>
      <c r="S1002" s="259">
        <v>1.0719768100873116E-2</v>
      </c>
      <c r="T1002" s="235">
        <v>138</v>
      </c>
      <c r="U1002" s="259">
        <v>0.13463414634146342</v>
      </c>
      <c r="V1002" s="235">
        <v>64764.094202898552</v>
      </c>
    </row>
    <row r="1003" spans="2:22" s="9" customFormat="1" ht="13.15" customHeight="1">
      <c r="B1003" s="470"/>
      <c r="C1003" s="480"/>
      <c r="D1003" s="439"/>
      <c r="E1003" s="437"/>
      <c r="F1003" s="44" t="s">
        <v>108</v>
      </c>
      <c r="G1003" s="70">
        <v>10392628</v>
      </c>
      <c r="H1003" s="59">
        <f>IFERROR(G1003/D990,"-")</f>
        <v>1.3317820735434513E-2</v>
      </c>
      <c r="I1003" s="70">
        <v>132</v>
      </c>
      <c r="J1003" s="59">
        <f>IFERROR(I1003/E990,"-")</f>
        <v>0.13821989528795811</v>
      </c>
      <c r="K1003" s="167">
        <f t="shared" si="73"/>
        <v>78732.030303030304</v>
      </c>
      <c r="M1003" s="467"/>
      <c r="N1003" s="468"/>
      <c r="O1003" s="469"/>
      <c r="P1003" s="469"/>
      <c r="Q1003" s="372" t="s">
        <v>108</v>
      </c>
      <c r="R1003" s="235">
        <v>11236287</v>
      </c>
      <c r="S1003" s="259">
        <v>1.3477049755814473E-2</v>
      </c>
      <c r="T1003" s="235">
        <v>129</v>
      </c>
      <c r="U1003" s="259">
        <v>0.12585365853658537</v>
      </c>
      <c r="V1003" s="235">
        <v>87103</v>
      </c>
    </row>
    <row r="1004" spans="2:22" s="9" customFormat="1" ht="13.15" customHeight="1">
      <c r="B1004" s="470"/>
      <c r="C1004" s="480"/>
      <c r="D1004" s="439"/>
      <c r="E1004" s="437"/>
      <c r="F1004" s="44" t="s">
        <v>109</v>
      </c>
      <c r="G1004" s="70">
        <v>4598629</v>
      </c>
      <c r="H1004" s="59">
        <f>IFERROR(G1004/D990,"-")</f>
        <v>5.8929961363738299E-3</v>
      </c>
      <c r="I1004" s="70">
        <v>92</v>
      </c>
      <c r="J1004" s="59">
        <f>IFERROR(I1004/E990,"-")</f>
        <v>9.6335078534031407E-2</v>
      </c>
      <c r="K1004" s="167">
        <f t="shared" si="73"/>
        <v>49985.09782608696</v>
      </c>
      <c r="M1004" s="467"/>
      <c r="N1004" s="468"/>
      <c r="O1004" s="469"/>
      <c r="P1004" s="469"/>
      <c r="Q1004" s="372" t="s">
        <v>109</v>
      </c>
      <c r="R1004" s="235">
        <v>2188253</v>
      </c>
      <c r="S1004" s="259">
        <v>2.6246387760752543E-3</v>
      </c>
      <c r="T1004" s="235">
        <v>68</v>
      </c>
      <c r="U1004" s="259">
        <v>6.634146341463415E-2</v>
      </c>
      <c r="V1004" s="235">
        <v>32180.191176470587</v>
      </c>
    </row>
    <row r="1005" spans="2:22" s="9" customFormat="1" ht="13.15" customHeight="1">
      <c r="B1005" s="470"/>
      <c r="C1005" s="480"/>
      <c r="D1005" s="439"/>
      <c r="E1005" s="437"/>
      <c r="F1005" s="45" t="s">
        <v>110</v>
      </c>
      <c r="G1005" s="71">
        <v>2208589</v>
      </c>
      <c r="H1005" s="60">
        <f>IFERROR(G1005/D990,"-")</f>
        <v>2.8302362386349801E-3</v>
      </c>
      <c r="I1005" s="71">
        <v>122</v>
      </c>
      <c r="J1005" s="60">
        <f>IFERROR(I1005/E990,"-")</f>
        <v>0.12774869109947645</v>
      </c>
      <c r="K1005" s="168">
        <f t="shared" si="73"/>
        <v>18103.188524590165</v>
      </c>
      <c r="M1005" s="467"/>
      <c r="N1005" s="468"/>
      <c r="O1005" s="469"/>
      <c r="P1005" s="469"/>
      <c r="Q1005" s="372" t="s">
        <v>110</v>
      </c>
      <c r="R1005" s="235">
        <v>2319137</v>
      </c>
      <c r="S1005" s="259">
        <v>2.7816239243043822E-3</v>
      </c>
      <c r="T1005" s="235">
        <v>128</v>
      </c>
      <c r="U1005" s="259">
        <v>0.1248780487804878</v>
      </c>
      <c r="V1005" s="235">
        <v>18118.2578125</v>
      </c>
    </row>
    <row r="1006" spans="2:22" s="9" customFormat="1" ht="13.15" customHeight="1">
      <c r="B1006" s="431"/>
      <c r="C1006" s="481"/>
      <c r="D1006" s="440"/>
      <c r="E1006" s="438"/>
      <c r="F1006" s="46" t="s">
        <v>64</v>
      </c>
      <c r="G1006" s="67">
        <f>SUM(G990:G1005)</f>
        <v>153841920</v>
      </c>
      <c r="H1006" s="60">
        <f>IFERROR(G1006/D990,"-")</f>
        <v>0.19714350519955662</v>
      </c>
      <c r="I1006" s="71">
        <v>792</v>
      </c>
      <c r="J1006" s="60">
        <f>IFERROR(I1006/E990,"-")</f>
        <v>0.82931937172774872</v>
      </c>
      <c r="K1006" s="168">
        <f t="shared" si="73"/>
        <v>194244.84848484848</v>
      </c>
      <c r="M1006" s="467"/>
      <c r="N1006" s="468"/>
      <c r="O1006" s="469"/>
      <c r="P1006" s="469"/>
      <c r="Q1006" s="46" t="s">
        <v>64</v>
      </c>
      <c r="R1006" s="235">
        <v>168569925</v>
      </c>
      <c r="S1006" s="259">
        <v>0.20218647552869681</v>
      </c>
      <c r="T1006" s="235">
        <v>844</v>
      </c>
      <c r="U1006" s="259">
        <v>0.82341463414634142</v>
      </c>
      <c r="V1006" s="235">
        <v>199727.39928909953</v>
      </c>
    </row>
    <row r="1007" spans="2:22" s="9" customFormat="1" ht="13.15" customHeight="1">
      <c r="B1007" s="430">
        <v>60</v>
      </c>
      <c r="C1007" s="479" t="s">
        <v>43</v>
      </c>
      <c r="D1007" s="436">
        <v>50625130</v>
      </c>
      <c r="E1007" s="436">
        <v>77</v>
      </c>
      <c r="F1007" s="42" t="s">
        <v>96</v>
      </c>
      <c r="G1007" s="69">
        <v>3000110</v>
      </c>
      <c r="H1007" s="58">
        <f>IFERROR(G1007/D1007,"-")</f>
        <v>5.9261279921651561E-2</v>
      </c>
      <c r="I1007" s="69">
        <v>13</v>
      </c>
      <c r="J1007" s="58">
        <f>IFERROR(I1007/E1007,"-")</f>
        <v>0.16883116883116883</v>
      </c>
      <c r="K1007" s="166">
        <f t="shared" si="73"/>
        <v>230777.69230769231</v>
      </c>
      <c r="M1007" s="467">
        <v>60</v>
      </c>
      <c r="N1007" s="468" t="s">
        <v>43</v>
      </c>
      <c r="O1007" s="469">
        <v>35412050</v>
      </c>
      <c r="P1007" s="469">
        <v>62</v>
      </c>
      <c r="Q1007" s="372" t="s">
        <v>96</v>
      </c>
      <c r="R1007" s="235">
        <v>226539</v>
      </c>
      <c r="S1007" s="259">
        <v>6.3972291917581726E-3</v>
      </c>
      <c r="T1007" s="235">
        <v>15</v>
      </c>
      <c r="U1007" s="259">
        <v>0.24193548387096775</v>
      </c>
      <c r="V1007" s="235">
        <v>15102.6</v>
      </c>
    </row>
    <row r="1008" spans="2:22" s="9" customFormat="1" ht="13.15" customHeight="1">
      <c r="B1008" s="470"/>
      <c r="C1008" s="480"/>
      <c r="D1008" s="439"/>
      <c r="E1008" s="437"/>
      <c r="F1008" s="43" t="s">
        <v>97</v>
      </c>
      <c r="G1008" s="70">
        <v>1369704</v>
      </c>
      <c r="H1008" s="59">
        <f>IFERROR(G1008/D1007,"-")</f>
        <v>2.7055812004828431E-2</v>
      </c>
      <c r="I1008" s="70">
        <v>18</v>
      </c>
      <c r="J1008" s="59">
        <f>IFERROR(I1008/E1007,"-")</f>
        <v>0.23376623376623376</v>
      </c>
      <c r="K1008" s="167">
        <f t="shared" si="73"/>
        <v>76094.666666666672</v>
      </c>
      <c r="M1008" s="467"/>
      <c r="N1008" s="468"/>
      <c r="O1008" s="469"/>
      <c r="P1008" s="469"/>
      <c r="Q1008" s="372" t="s">
        <v>97</v>
      </c>
      <c r="R1008" s="235">
        <v>480535</v>
      </c>
      <c r="S1008" s="259">
        <v>1.3569815924240478E-2</v>
      </c>
      <c r="T1008" s="235">
        <v>18</v>
      </c>
      <c r="U1008" s="259">
        <v>0.29032258064516131</v>
      </c>
      <c r="V1008" s="235">
        <v>26696.388888888891</v>
      </c>
    </row>
    <row r="1009" spans="2:22" s="9" customFormat="1" ht="13.15" customHeight="1">
      <c r="B1009" s="470"/>
      <c r="C1009" s="480"/>
      <c r="D1009" s="439"/>
      <c r="E1009" s="437"/>
      <c r="F1009" s="44" t="s">
        <v>98</v>
      </c>
      <c r="G1009" s="70">
        <v>290094</v>
      </c>
      <c r="H1009" s="59">
        <f>IFERROR(G1009/D1007,"-")</f>
        <v>5.7302371371688327E-3</v>
      </c>
      <c r="I1009" s="70">
        <v>13</v>
      </c>
      <c r="J1009" s="59">
        <f>IFERROR(I1009/E1007,"-")</f>
        <v>0.16883116883116883</v>
      </c>
      <c r="K1009" s="167">
        <f t="shared" si="73"/>
        <v>22314.923076923078</v>
      </c>
      <c r="M1009" s="467"/>
      <c r="N1009" s="468"/>
      <c r="O1009" s="469"/>
      <c r="P1009" s="469"/>
      <c r="Q1009" s="372" t="s">
        <v>98</v>
      </c>
      <c r="R1009" s="235">
        <v>433982</v>
      </c>
      <c r="S1009" s="259">
        <v>1.2255206914030675E-2</v>
      </c>
      <c r="T1009" s="235">
        <v>20</v>
      </c>
      <c r="U1009" s="259">
        <v>0.32258064516129031</v>
      </c>
      <c r="V1009" s="235">
        <v>21699.1</v>
      </c>
    </row>
    <row r="1010" spans="2:22" s="9" customFormat="1" ht="13.15" customHeight="1">
      <c r="B1010" s="470"/>
      <c r="C1010" s="480"/>
      <c r="D1010" s="439"/>
      <c r="E1010" s="437"/>
      <c r="F1010" s="44" t="s">
        <v>99</v>
      </c>
      <c r="G1010" s="70">
        <v>15429</v>
      </c>
      <c r="H1010" s="59">
        <f>IFERROR(G1010/D1007,"-")</f>
        <v>3.0476958775216972E-4</v>
      </c>
      <c r="I1010" s="70">
        <v>1</v>
      </c>
      <c r="J1010" s="59">
        <f>IFERROR(I1010/E1007,"-")</f>
        <v>1.2987012987012988E-2</v>
      </c>
      <c r="K1010" s="167">
        <f t="shared" si="73"/>
        <v>15429</v>
      </c>
      <c r="M1010" s="467"/>
      <c r="N1010" s="468"/>
      <c r="O1010" s="469"/>
      <c r="P1010" s="469"/>
      <c r="Q1010" s="372" t="s">
        <v>99</v>
      </c>
      <c r="R1010" s="235">
        <v>3386</v>
      </c>
      <c r="S1010" s="259">
        <v>9.5617169861671376E-5</v>
      </c>
      <c r="T1010" s="235">
        <v>1</v>
      </c>
      <c r="U1010" s="259">
        <v>1.6129032258064516E-2</v>
      </c>
      <c r="V1010" s="235">
        <v>3386</v>
      </c>
    </row>
    <row r="1011" spans="2:22" s="9" customFormat="1" ht="13.15" customHeight="1">
      <c r="B1011" s="470"/>
      <c r="C1011" s="480"/>
      <c r="D1011" s="439"/>
      <c r="E1011" s="437"/>
      <c r="F1011" s="44" t="s">
        <v>100</v>
      </c>
      <c r="G1011" s="70">
        <v>5570244</v>
      </c>
      <c r="H1011" s="59">
        <f>IFERROR(G1011/D1007,"-")</f>
        <v>0.11002922856691924</v>
      </c>
      <c r="I1011" s="70">
        <v>16</v>
      </c>
      <c r="J1011" s="59">
        <f>IFERROR(I1011/E1007,"-")</f>
        <v>0.20779220779220781</v>
      </c>
      <c r="K1011" s="167">
        <f t="shared" si="73"/>
        <v>348140.25</v>
      </c>
      <c r="M1011" s="467"/>
      <c r="N1011" s="468"/>
      <c r="O1011" s="469"/>
      <c r="P1011" s="469"/>
      <c r="Q1011" s="372" t="s">
        <v>100</v>
      </c>
      <c r="R1011" s="235">
        <v>392817</v>
      </c>
      <c r="S1011" s="259">
        <v>1.1092749501935076E-2</v>
      </c>
      <c r="T1011" s="235">
        <v>18</v>
      </c>
      <c r="U1011" s="259">
        <v>0.29032258064516131</v>
      </c>
      <c r="V1011" s="235">
        <v>21823.166666666668</v>
      </c>
    </row>
    <row r="1012" spans="2:22" s="9" customFormat="1" ht="13.15" customHeight="1">
      <c r="B1012" s="470"/>
      <c r="C1012" s="480"/>
      <c r="D1012" s="439"/>
      <c r="E1012" s="437"/>
      <c r="F1012" s="44" t="s">
        <v>101</v>
      </c>
      <c r="G1012" s="70">
        <v>1533651</v>
      </c>
      <c r="H1012" s="59">
        <f>IFERROR(G1012/D1007,"-")</f>
        <v>3.0294262948065517E-2</v>
      </c>
      <c r="I1012" s="70">
        <v>21</v>
      </c>
      <c r="J1012" s="59">
        <f>IFERROR(I1012/E1007,"-")</f>
        <v>0.27272727272727271</v>
      </c>
      <c r="K1012" s="167">
        <f t="shared" si="73"/>
        <v>73031</v>
      </c>
      <c r="M1012" s="467"/>
      <c r="N1012" s="468"/>
      <c r="O1012" s="469"/>
      <c r="P1012" s="469"/>
      <c r="Q1012" s="372" t="s">
        <v>101</v>
      </c>
      <c r="R1012" s="235">
        <v>693128</v>
      </c>
      <c r="S1012" s="259">
        <v>1.9573224368541219E-2</v>
      </c>
      <c r="T1012" s="235">
        <v>16</v>
      </c>
      <c r="U1012" s="259">
        <v>0.25806451612903225</v>
      </c>
      <c r="V1012" s="235">
        <v>43320.5</v>
      </c>
    </row>
    <row r="1013" spans="2:22" s="9" customFormat="1" ht="13.15" customHeight="1">
      <c r="B1013" s="470"/>
      <c r="C1013" s="480"/>
      <c r="D1013" s="439"/>
      <c r="E1013" s="437"/>
      <c r="F1013" s="44" t="s">
        <v>102</v>
      </c>
      <c r="G1013" s="70">
        <v>2279512</v>
      </c>
      <c r="H1013" s="59">
        <f>IFERROR(G1013/D1007,"-")</f>
        <v>4.5027281905251404E-2</v>
      </c>
      <c r="I1013" s="70">
        <v>9</v>
      </c>
      <c r="J1013" s="59">
        <f>IFERROR(I1013/E1007,"-")</f>
        <v>0.11688311688311688</v>
      </c>
      <c r="K1013" s="167">
        <f t="shared" si="73"/>
        <v>253279.11111111112</v>
      </c>
      <c r="M1013" s="467"/>
      <c r="N1013" s="468"/>
      <c r="O1013" s="469"/>
      <c r="P1013" s="469"/>
      <c r="Q1013" s="372" t="s">
        <v>102</v>
      </c>
      <c r="R1013" s="235">
        <v>402134</v>
      </c>
      <c r="S1013" s="259">
        <v>1.1355852033418002E-2</v>
      </c>
      <c r="T1013" s="235">
        <v>7</v>
      </c>
      <c r="U1013" s="259">
        <v>0.11290322580645161</v>
      </c>
      <c r="V1013" s="235">
        <v>57447.714285714283</v>
      </c>
    </row>
    <row r="1014" spans="2:22" s="9" customFormat="1" ht="13.15" customHeight="1">
      <c r="B1014" s="470"/>
      <c r="C1014" s="480"/>
      <c r="D1014" s="439"/>
      <c r="E1014" s="437"/>
      <c r="F1014" s="44" t="s">
        <v>112</v>
      </c>
      <c r="G1014" s="70">
        <v>0</v>
      </c>
      <c r="H1014" s="59">
        <f>IFERROR(G1014/D1007,"-")</f>
        <v>0</v>
      </c>
      <c r="I1014" s="70">
        <v>0</v>
      </c>
      <c r="J1014" s="59">
        <f>IFERROR(I1014/E1007,"-")</f>
        <v>0</v>
      </c>
      <c r="K1014" s="167" t="str">
        <f t="shared" si="73"/>
        <v>-</v>
      </c>
      <c r="M1014" s="467"/>
      <c r="N1014" s="468"/>
      <c r="O1014" s="469"/>
      <c r="P1014" s="469"/>
      <c r="Q1014" s="372" t="s">
        <v>112</v>
      </c>
      <c r="R1014" s="235">
        <v>0</v>
      </c>
      <c r="S1014" s="259">
        <v>0</v>
      </c>
      <c r="T1014" s="235">
        <v>0</v>
      </c>
      <c r="U1014" s="259">
        <v>0</v>
      </c>
      <c r="V1014" s="235" t="s">
        <v>418</v>
      </c>
    </row>
    <row r="1015" spans="2:22" s="9" customFormat="1" ht="13.15" customHeight="1">
      <c r="B1015" s="470"/>
      <c r="C1015" s="480"/>
      <c r="D1015" s="439"/>
      <c r="E1015" s="437"/>
      <c r="F1015" s="44" t="s">
        <v>103</v>
      </c>
      <c r="G1015" s="70">
        <v>0</v>
      </c>
      <c r="H1015" s="59">
        <f>IFERROR(G1015/D1007,"-")</f>
        <v>0</v>
      </c>
      <c r="I1015" s="70">
        <v>0</v>
      </c>
      <c r="J1015" s="59">
        <f>IFERROR(I1015/E1007,"-")</f>
        <v>0</v>
      </c>
      <c r="K1015" s="167" t="str">
        <f t="shared" si="73"/>
        <v>-</v>
      </c>
      <c r="M1015" s="467"/>
      <c r="N1015" s="468"/>
      <c r="O1015" s="469"/>
      <c r="P1015" s="469"/>
      <c r="Q1015" s="372" t="s">
        <v>103</v>
      </c>
      <c r="R1015" s="235">
        <v>288</v>
      </c>
      <c r="S1015" s="259">
        <v>8.1328248435207795E-6</v>
      </c>
      <c r="T1015" s="235">
        <v>1</v>
      </c>
      <c r="U1015" s="259">
        <v>1.6129032258064516E-2</v>
      </c>
      <c r="V1015" s="235">
        <v>288</v>
      </c>
    </row>
    <row r="1016" spans="2:22" s="9" customFormat="1" ht="13.15" customHeight="1">
      <c r="B1016" s="470"/>
      <c r="C1016" s="480"/>
      <c r="D1016" s="439"/>
      <c r="E1016" s="437"/>
      <c r="F1016" s="44" t="s">
        <v>104</v>
      </c>
      <c r="G1016" s="70">
        <v>54167</v>
      </c>
      <c r="H1016" s="59">
        <f>IFERROR(G1016/D1007,"-")</f>
        <v>1.069962684540267E-3</v>
      </c>
      <c r="I1016" s="70">
        <v>3</v>
      </c>
      <c r="J1016" s="59">
        <f>IFERROR(I1016/E1007,"-")</f>
        <v>3.896103896103896E-2</v>
      </c>
      <c r="K1016" s="167">
        <f t="shared" si="73"/>
        <v>18055.666666666668</v>
      </c>
      <c r="M1016" s="467"/>
      <c r="N1016" s="468"/>
      <c r="O1016" s="469"/>
      <c r="P1016" s="469"/>
      <c r="Q1016" s="372" t="s">
        <v>104</v>
      </c>
      <c r="R1016" s="235">
        <v>9670</v>
      </c>
      <c r="S1016" s="259">
        <v>2.7307088971127057E-4</v>
      </c>
      <c r="T1016" s="235">
        <v>1</v>
      </c>
      <c r="U1016" s="259">
        <v>1.6129032258064516E-2</v>
      </c>
      <c r="V1016" s="235">
        <v>9670</v>
      </c>
    </row>
    <row r="1017" spans="2:22" s="9" customFormat="1" ht="13.15" customHeight="1">
      <c r="B1017" s="470"/>
      <c r="C1017" s="480"/>
      <c r="D1017" s="439"/>
      <c r="E1017" s="437"/>
      <c r="F1017" s="44" t="s">
        <v>105</v>
      </c>
      <c r="G1017" s="70">
        <v>0</v>
      </c>
      <c r="H1017" s="59">
        <f>IFERROR(G1017/D1007,"-")</f>
        <v>0</v>
      </c>
      <c r="I1017" s="70">
        <v>0</v>
      </c>
      <c r="J1017" s="59">
        <f>IFERROR(I1017/E1007,"-")</f>
        <v>0</v>
      </c>
      <c r="K1017" s="167" t="str">
        <f t="shared" si="73"/>
        <v>-</v>
      </c>
      <c r="M1017" s="467"/>
      <c r="N1017" s="468"/>
      <c r="O1017" s="469"/>
      <c r="P1017" s="469"/>
      <c r="Q1017" s="372" t="s">
        <v>105</v>
      </c>
      <c r="R1017" s="235">
        <v>0</v>
      </c>
      <c r="S1017" s="259">
        <v>0</v>
      </c>
      <c r="T1017" s="235">
        <v>0</v>
      </c>
      <c r="U1017" s="259">
        <v>0</v>
      </c>
      <c r="V1017" s="235" t="s">
        <v>418</v>
      </c>
    </row>
    <row r="1018" spans="2:22" s="9" customFormat="1" ht="13.15" customHeight="1">
      <c r="B1018" s="470"/>
      <c r="C1018" s="480"/>
      <c r="D1018" s="439"/>
      <c r="E1018" s="437"/>
      <c r="F1018" s="44" t="s">
        <v>106</v>
      </c>
      <c r="G1018" s="70">
        <v>0</v>
      </c>
      <c r="H1018" s="59">
        <f>IFERROR(G1018/D1007,"-")</f>
        <v>0</v>
      </c>
      <c r="I1018" s="70">
        <v>0</v>
      </c>
      <c r="J1018" s="59">
        <f>IFERROR(I1018/E1007,"-")</f>
        <v>0</v>
      </c>
      <c r="K1018" s="167" t="str">
        <f t="shared" si="73"/>
        <v>-</v>
      </c>
      <c r="M1018" s="467"/>
      <c r="N1018" s="468"/>
      <c r="O1018" s="469"/>
      <c r="P1018" s="469"/>
      <c r="Q1018" s="372" t="s">
        <v>106</v>
      </c>
      <c r="R1018" s="235">
        <v>0</v>
      </c>
      <c r="S1018" s="259">
        <v>0</v>
      </c>
      <c r="T1018" s="235">
        <v>0</v>
      </c>
      <c r="U1018" s="259">
        <v>0</v>
      </c>
      <c r="V1018" s="235" t="s">
        <v>418</v>
      </c>
    </row>
    <row r="1019" spans="2:22" s="9" customFormat="1" ht="13.15" customHeight="1">
      <c r="B1019" s="470"/>
      <c r="C1019" s="480"/>
      <c r="D1019" s="439"/>
      <c r="E1019" s="437"/>
      <c r="F1019" s="44" t="s">
        <v>107</v>
      </c>
      <c r="G1019" s="70">
        <v>237494</v>
      </c>
      <c r="H1019" s="59">
        <f>IFERROR(G1019/D1007,"-")</f>
        <v>4.6912274595640544E-3</v>
      </c>
      <c r="I1019" s="70">
        <v>15</v>
      </c>
      <c r="J1019" s="59">
        <f>IFERROR(I1019/E1007,"-")</f>
        <v>0.19480519480519481</v>
      </c>
      <c r="K1019" s="167">
        <f t="shared" si="73"/>
        <v>15832.933333333332</v>
      </c>
      <c r="M1019" s="467"/>
      <c r="N1019" s="468"/>
      <c r="O1019" s="469"/>
      <c r="P1019" s="469"/>
      <c r="Q1019" s="372" t="s">
        <v>107</v>
      </c>
      <c r="R1019" s="235">
        <v>238112</v>
      </c>
      <c r="S1019" s="259">
        <v>6.7240388511820128E-3</v>
      </c>
      <c r="T1019" s="235">
        <v>9</v>
      </c>
      <c r="U1019" s="259">
        <v>0.14516129032258066</v>
      </c>
      <c r="V1019" s="235">
        <v>26456.888888888891</v>
      </c>
    </row>
    <row r="1020" spans="2:22" s="9" customFormat="1" ht="13.15" customHeight="1">
      <c r="B1020" s="470"/>
      <c r="C1020" s="480"/>
      <c r="D1020" s="439"/>
      <c r="E1020" s="437"/>
      <c r="F1020" s="44" t="s">
        <v>108</v>
      </c>
      <c r="G1020" s="70">
        <v>1264087</v>
      </c>
      <c r="H1020" s="59">
        <f>IFERROR(G1020/D1007,"-")</f>
        <v>2.4969555633733681E-2</v>
      </c>
      <c r="I1020" s="70">
        <v>11</v>
      </c>
      <c r="J1020" s="59">
        <f>IFERROR(I1020/E1007,"-")</f>
        <v>0.14285714285714285</v>
      </c>
      <c r="K1020" s="167">
        <f t="shared" si="73"/>
        <v>114917</v>
      </c>
      <c r="M1020" s="467"/>
      <c r="N1020" s="468"/>
      <c r="O1020" s="469"/>
      <c r="P1020" s="469"/>
      <c r="Q1020" s="372" t="s">
        <v>108</v>
      </c>
      <c r="R1020" s="235">
        <v>1688083</v>
      </c>
      <c r="S1020" s="259">
        <v>4.7669733890017663E-2</v>
      </c>
      <c r="T1020" s="235">
        <v>8</v>
      </c>
      <c r="U1020" s="259">
        <v>0.12903225806451613</v>
      </c>
      <c r="V1020" s="235">
        <v>211010.375</v>
      </c>
    </row>
    <row r="1021" spans="2:22" s="9" customFormat="1" ht="13.15" customHeight="1">
      <c r="B1021" s="470"/>
      <c r="C1021" s="480"/>
      <c r="D1021" s="439"/>
      <c r="E1021" s="437"/>
      <c r="F1021" s="44" t="s">
        <v>109</v>
      </c>
      <c r="G1021" s="70">
        <v>126882</v>
      </c>
      <c r="H1021" s="59">
        <f>IFERROR(G1021/D1007,"-")</f>
        <v>2.5063046751682416E-3</v>
      </c>
      <c r="I1021" s="70">
        <v>7</v>
      </c>
      <c r="J1021" s="59">
        <f>IFERROR(I1021/E1007,"-")</f>
        <v>9.0909090909090912E-2</v>
      </c>
      <c r="K1021" s="167">
        <f t="shared" si="73"/>
        <v>18126</v>
      </c>
      <c r="M1021" s="467"/>
      <c r="N1021" s="468"/>
      <c r="O1021" s="469"/>
      <c r="P1021" s="469"/>
      <c r="Q1021" s="372" t="s">
        <v>109</v>
      </c>
      <c r="R1021" s="235">
        <v>251624</v>
      </c>
      <c r="S1021" s="259">
        <v>7.105603883423863E-3</v>
      </c>
      <c r="T1021" s="235">
        <v>4</v>
      </c>
      <c r="U1021" s="259">
        <v>6.4516129032258063E-2</v>
      </c>
      <c r="V1021" s="235">
        <v>62906</v>
      </c>
    </row>
    <row r="1022" spans="2:22" s="9" customFormat="1" ht="13.15" customHeight="1">
      <c r="B1022" s="470"/>
      <c r="C1022" s="480"/>
      <c r="D1022" s="439"/>
      <c r="E1022" s="437"/>
      <c r="F1022" s="45" t="s">
        <v>110</v>
      </c>
      <c r="G1022" s="71">
        <v>99487</v>
      </c>
      <c r="H1022" s="60">
        <f>IFERROR(G1022/D1007,"-")</f>
        <v>1.9651702622788328E-3</v>
      </c>
      <c r="I1022" s="71">
        <v>7</v>
      </c>
      <c r="J1022" s="60">
        <f>IFERROR(I1022/E1007,"-")</f>
        <v>9.0909090909090912E-2</v>
      </c>
      <c r="K1022" s="168">
        <f t="shared" si="73"/>
        <v>14212.428571428571</v>
      </c>
      <c r="M1022" s="467"/>
      <c r="N1022" s="468"/>
      <c r="O1022" s="469"/>
      <c r="P1022" s="469"/>
      <c r="Q1022" s="372" t="s">
        <v>110</v>
      </c>
      <c r="R1022" s="235">
        <v>45999</v>
      </c>
      <c r="S1022" s="259">
        <v>1.2989646179760845E-3</v>
      </c>
      <c r="T1022" s="235">
        <v>4</v>
      </c>
      <c r="U1022" s="259">
        <v>6.4516129032258063E-2</v>
      </c>
      <c r="V1022" s="235">
        <v>11499.75</v>
      </c>
    </row>
    <row r="1023" spans="2:22" s="9" customFormat="1" ht="13.15" customHeight="1">
      <c r="B1023" s="431"/>
      <c r="C1023" s="481"/>
      <c r="D1023" s="440"/>
      <c r="E1023" s="438"/>
      <c r="F1023" s="46" t="s">
        <v>64</v>
      </c>
      <c r="G1023" s="67">
        <f>SUM(G1007:G1022)</f>
        <v>15840861</v>
      </c>
      <c r="H1023" s="60">
        <f>IFERROR(G1023/D1007,"-")</f>
        <v>0.31290509278692225</v>
      </c>
      <c r="I1023" s="71">
        <v>55</v>
      </c>
      <c r="J1023" s="60">
        <f>IFERROR(I1023/E1007,"-")</f>
        <v>0.7142857142857143</v>
      </c>
      <c r="K1023" s="168">
        <f t="shared" si="73"/>
        <v>288015.65454545454</v>
      </c>
      <c r="M1023" s="467"/>
      <c r="N1023" s="468"/>
      <c r="O1023" s="469"/>
      <c r="P1023" s="469"/>
      <c r="Q1023" s="46" t="s">
        <v>64</v>
      </c>
      <c r="R1023" s="235">
        <v>4866297</v>
      </c>
      <c r="S1023" s="259">
        <v>0.1374192400609397</v>
      </c>
      <c r="T1023" s="235">
        <v>45</v>
      </c>
      <c r="U1023" s="259">
        <v>0.72580645161290325</v>
      </c>
      <c r="V1023" s="235">
        <v>108139.93333333333</v>
      </c>
    </row>
    <row r="1024" spans="2:22" s="9" customFormat="1" ht="13.15" customHeight="1">
      <c r="B1024" s="430">
        <v>61</v>
      </c>
      <c r="C1024" s="479" t="s">
        <v>15</v>
      </c>
      <c r="D1024" s="436">
        <v>31406900</v>
      </c>
      <c r="E1024" s="436">
        <v>44</v>
      </c>
      <c r="F1024" s="42" t="s">
        <v>96</v>
      </c>
      <c r="G1024" s="69">
        <v>339020</v>
      </c>
      <c r="H1024" s="58">
        <f>IFERROR(G1024/D1024,"-")</f>
        <v>1.0794443259283788E-2</v>
      </c>
      <c r="I1024" s="69">
        <v>15</v>
      </c>
      <c r="J1024" s="58">
        <f>IFERROR(I1024/E1024,"-")</f>
        <v>0.34090909090909088</v>
      </c>
      <c r="K1024" s="166">
        <f t="shared" si="73"/>
        <v>22601.333333333332</v>
      </c>
      <c r="M1024" s="467">
        <v>61</v>
      </c>
      <c r="N1024" s="468" t="s">
        <v>15</v>
      </c>
      <c r="O1024" s="469">
        <v>23731770</v>
      </c>
      <c r="P1024" s="469">
        <v>40</v>
      </c>
      <c r="Q1024" s="372" t="s">
        <v>96</v>
      </c>
      <c r="R1024" s="235">
        <v>1005197</v>
      </c>
      <c r="S1024" s="259">
        <v>4.2356596242083926E-2</v>
      </c>
      <c r="T1024" s="235">
        <v>10</v>
      </c>
      <c r="U1024" s="259">
        <v>0.25</v>
      </c>
      <c r="V1024" s="235">
        <v>100519.7</v>
      </c>
    </row>
    <row r="1025" spans="2:22" s="9" customFormat="1" ht="13.15" customHeight="1">
      <c r="B1025" s="470"/>
      <c r="C1025" s="480"/>
      <c r="D1025" s="439"/>
      <c r="E1025" s="437"/>
      <c r="F1025" s="43" t="s">
        <v>97</v>
      </c>
      <c r="G1025" s="70">
        <v>313674</v>
      </c>
      <c r="H1025" s="59">
        <f>IFERROR(G1025/D1024,"-")</f>
        <v>9.98742314586922E-3</v>
      </c>
      <c r="I1025" s="70">
        <v>14</v>
      </c>
      <c r="J1025" s="59">
        <f>IFERROR(I1025/E1024,"-")</f>
        <v>0.31818181818181818</v>
      </c>
      <c r="K1025" s="167">
        <f t="shared" si="73"/>
        <v>22405.285714285714</v>
      </c>
      <c r="M1025" s="467"/>
      <c r="N1025" s="468"/>
      <c r="O1025" s="469"/>
      <c r="P1025" s="469"/>
      <c r="Q1025" s="372" t="s">
        <v>97</v>
      </c>
      <c r="R1025" s="235">
        <v>226901</v>
      </c>
      <c r="S1025" s="259">
        <v>9.5610651881423096E-3</v>
      </c>
      <c r="T1025" s="235">
        <v>11</v>
      </c>
      <c r="U1025" s="259">
        <v>0.27500000000000002</v>
      </c>
      <c r="V1025" s="235">
        <v>20627.363636363636</v>
      </c>
    </row>
    <row r="1026" spans="2:22" s="9" customFormat="1" ht="13.15" customHeight="1">
      <c r="B1026" s="470"/>
      <c r="C1026" s="480"/>
      <c r="D1026" s="439"/>
      <c r="E1026" s="437"/>
      <c r="F1026" s="44" t="s">
        <v>98</v>
      </c>
      <c r="G1026" s="70">
        <v>351389</v>
      </c>
      <c r="H1026" s="59">
        <f>IFERROR(G1026/D1024,"-")</f>
        <v>1.1188273914330927E-2</v>
      </c>
      <c r="I1026" s="70">
        <v>13</v>
      </c>
      <c r="J1026" s="59">
        <f>IFERROR(I1026/E1024,"-")</f>
        <v>0.29545454545454547</v>
      </c>
      <c r="K1026" s="167">
        <f t="shared" si="73"/>
        <v>27029.923076923078</v>
      </c>
      <c r="M1026" s="467"/>
      <c r="N1026" s="468"/>
      <c r="O1026" s="469"/>
      <c r="P1026" s="469"/>
      <c r="Q1026" s="372" t="s">
        <v>98</v>
      </c>
      <c r="R1026" s="235">
        <v>181927</v>
      </c>
      <c r="S1026" s="259">
        <v>7.6659684465170529E-3</v>
      </c>
      <c r="T1026" s="235">
        <v>11</v>
      </c>
      <c r="U1026" s="259">
        <v>0.27500000000000002</v>
      </c>
      <c r="V1026" s="235">
        <v>16538.81818181818</v>
      </c>
    </row>
    <row r="1027" spans="2:22" s="9" customFormat="1" ht="13.15" customHeight="1">
      <c r="B1027" s="470"/>
      <c r="C1027" s="480"/>
      <c r="D1027" s="439"/>
      <c r="E1027" s="437"/>
      <c r="F1027" s="44" t="s">
        <v>99</v>
      </c>
      <c r="G1027" s="70">
        <v>4572</v>
      </c>
      <c r="H1027" s="59">
        <f>IFERROR(G1027/D1024,"-")</f>
        <v>1.4557310654665057E-4</v>
      </c>
      <c r="I1027" s="70">
        <v>2</v>
      </c>
      <c r="J1027" s="59">
        <f>IFERROR(I1027/E1024,"-")</f>
        <v>4.5454545454545456E-2</v>
      </c>
      <c r="K1027" s="167">
        <f t="shared" si="73"/>
        <v>2286</v>
      </c>
      <c r="M1027" s="467"/>
      <c r="N1027" s="468"/>
      <c r="O1027" s="469"/>
      <c r="P1027" s="469"/>
      <c r="Q1027" s="372" t="s">
        <v>99</v>
      </c>
      <c r="R1027" s="235">
        <v>21255</v>
      </c>
      <c r="S1027" s="259">
        <v>8.9563483886789732E-4</v>
      </c>
      <c r="T1027" s="235">
        <v>4</v>
      </c>
      <c r="U1027" s="259">
        <v>0.1</v>
      </c>
      <c r="V1027" s="235">
        <v>5313.75</v>
      </c>
    </row>
    <row r="1028" spans="2:22" s="9" customFormat="1" ht="13.15" customHeight="1">
      <c r="B1028" s="470"/>
      <c r="C1028" s="480"/>
      <c r="D1028" s="439"/>
      <c r="E1028" s="437"/>
      <c r="F1028" s="44" t="s">
        <v>100</v>
      </c>
      <c r="G1028" s="70">
        <v>886667</v>
      </c>
      <c r="H1028" s="59">
        <f>IFERROR(G1028/D1024,"-")</f>
        <v>2.8231598788801188E-2</v>
      </c>
      <c r="I1028" s="70">
        <v>18</v>
      </c>
      <c r="J1028" s="59">
        <f>IFERROR(I1028/E1024,"-")</f>
        <v>0.40909090909090912</v>
      </c>
      <c r="K1028" s="167">
        <f t="shared" si="73"/>
        <v>49259.277777777781</v>
      </c>
      <c r="M1028" s="467"/>
      <c r="N1028" s="468"/>
      <c r="O1028" s="469"/>
      <c r="P1028" s="469"/>
      <c r="Q1028" s="372" t="s">
        <v>100</v>
      </c>
      <c r="R1028" s="235">
        <v>398167</v>
      </c>
      <c r="S1028" s="259">
        <v>1.6777804605387629E-2</v>
      </c>
      <c r="T1028" s="235">
        <v>13</v>
      </c>
      <c r="U1028" s="259">
        <v>0.32500000000000001</v>
      </c>
      <c r="V1028" s="235">
        <v>30628.23076923077</v>
      </c>
    </row>
    <row r="1029" spans="2:22" s="9" customFormat="1" ht="13.15" customHeight="1">
      <c r="B1029" s="470"/>
      <c r="C1029" s="480"/>
      <c r="D1029" s="439"/>
      <c r="E1029" s="437"/>
      <c r="F1029" s="44" t="s">
        <v>101</v>
      </c>
      <c r="G1029" s="70">
        <v>853634</v>
      </c>
      <c r="H1029" s="59">
        <f>IFERROR(G1029/D1024,"-")</f>
        <v>2.7179823541960524E-2</v>
      </c>
      <c r="I1029" s="70">
        <v>18</v>
      </c>
      <c r="J1029" s="59">
        <f>IFERROR(I1029/E1024,"-")</f>
        <v>0.40909090909090912</v>
      </c>
      <c r="K1029" s="167">
        <f t="shared" ref="K1029:K1092" si="74">IFERROR(G1029/I1029,"-")</f>
        <v>47424.111111111109</v>
      </c>
      <c r="M1029" s="467"/>
      <c r="N1029" s="468"/>
      <c r="O1029" s="469"/>
      <c r="P1029" s="469"/>
      <c r="Q1029" s="372" t="s">
        <v>101</v>
      </c>
      <c r="R1029" s="235">
        <v>1560080</v>
      </c>
      <c r="S1029" s="259">
        <v>6.5738038081441033E-2</v>
      </c>
      <c r="T1029" s="235">
        <v>15</v>
      </c>
      <c r="U1029" s="259">
        <v>0.375</v>
      </c>
      <c r="V1029" s="235">
        <v>104005.33333333333</v>
      </c>
    </row>
    <row r="1030" spans="2:22" s="9" customFormat="1" ht="13.15" customHeight="1">
      <c r="B1030" s="470"/>
      <c r="C1030" s="480"/>
      <c r="D1030" s="439"/>
      <c r="E1030" s="437"/>
      <c r="F1030" s="44" t="s">
        <v>102</v>
      </c>
      <c r="G1030" s="70">
        <v>892499</v>
      </c>
      <c r="H1030" s="59">
        <f>IFERROR(G1030/D1024,"-")</f>
        <v>2.8417290468018174E-2</v>
      </c>
      <c r="I1030" s="70">
        <v>11</v>
      </c>
      <c r="J1030" s="59">
        <f>IFERROR(I1030/E1024,"-")</f>
        <v>0.25</v>
      </c>
      <c r="K1030" s="167">
        <f t="shared" si="74"/>
        <v>81136.272727272721</v>
      </c>
      <c r="M1030" s="467"/>
      <c r="N1030" s="468"/>
      <c r="O1030" s="469"/>
      <c r="P1030" s="469"/>
      <c r="Q1030" s="372" t="s">
        <v>102</v>
      </c>
      <c r="R1030" s="235">
        <v>4156117</v>
      </c>
      <c r="S1030" s="259">
        <v>0.17512882519930034</v>
      </c>
      <c r="T1030" s="235">
        <v>6</v>
      </c>
      <c r="U1030" s="259">
        <v>0.15</v>
      </c>
      <c r="V1030" s="235">
        <v>692686.16666666663</v>
      </c>
    </row>
    <row r="1031" spans="2:22" s="9" customFormat="1" ht="13.15" customHeight="1">
      <c r="B1031" s="470"/>
      <c r="C1031" s="480"/>
      <c r="D1031" s="439"/>
      <c r="E1031" s="437"/>
      <c r="F1031" s="44" t="s">
        <v>112</v>
      </c>
      <c r="G1031" s="70">
        <v>1841</v>
      </c>
      <c r="H1031" s="59">
        <f>IFERROR(G1031/D1024,"-")</f>
        <v>5.861769229054762E-5</v>
      </c>
      <c r="I1031" s="70">
        <v>1</v>
      </c>
      <c r="J1031" s="59">
        <f>IFERROR(I1031/E1024,"-")</f>
        <v>2.2727272727272728E-2</v>
      </c>
      <c r="K1031" s="167">
        <f t="shared" si="74"/>
        <v>1841</v>
      </c>
      <c r="M1031" s="467"/>
      <c r="N1031" s="468"/>
      <c r="O1031" s="469"/>
      <c r="P1031" s="469"/>
      <c r="Q1031" s="372" t="s">
        <v>112</v>
      </c>
      <c r="R1031" s="235">
        <v>0</v>
      </c>
      <c r="S1031" s="259">
        <v>0</v>
      </c>
      <c r="T1031" s="235">
        <v>0</v>
      </c>
      <c r="U1031" s="259">
        <v>0</v>
      </c>
      <c r="V1031" s="235" t="s">
        <v>418</v>
      </c>
    </row>
    <row r="1032" spans="2:22" s="9" customFormat="1" ht="13.15" customHeight="1">
      <c r="B1032" s="470"/>
      <c r="C1032" s="480"/>
      <c r="D1032" s="439"/>
      <c r="E1032" s="437"/>
      <c r="F1032" s="44" t="s">
        <v>103</v>
      </c>
      <c r="G1032" s="70">
        <v>4141</v>
      </c>
      <c r="H1032" s="59">
        <f>IFERROR(G1032/D1024,"-")</f>
        <v>1.3185000748243222E-4</v>
      </c>
      <c r="I1032" s="70">
        <v>1</v>
      </c>
      <c r="J1032" s="59">
        <f>IFERROR(I1032/E1024,"-")</f>
        <v>2.2727272727272728E-2</v>
      </c>
      <c r="K1032" s="167">
        <f t="shared" si="74"/>
        <v>4141</v>
      </c>
      <c r="M1032" s="467"/>
      <c r="N1032" s="468"/>
      <c r="O1032" s="469"/>
      <c r="P1032" s="469"/>
      <c r="Q1032" s="372" t="s">
        <v>103</v>
      </c>
      <c r="R1032" s="235">
        <v>0</v>
      </c>
      <c r="S1032" s="259">
        <v>0</v>
      </c>
      <c r="T1032" s="235">
        <v>0</v>
      </c>
      <c r="U1032" s="259">
        <v>0</v>
      </c>
      <c r="V1032" s="235" t="s">
        <v>418</v>
      </c>
    </row>
    <row r="1033" spans="2:22" s="9" customFormat="1" ht="13.15" customHeight="1">
      <c r="B1033" s="470"/>
      <c r="C1033" s="480"/>
      <c r="D1033" s="439"/>
      <c r="E1033" s="437"/>
      <c r="F1033" s="44" t="s">
        <v>104</v>
      </c>
      <c r="G1033" s="70">
        <v>45442</v>
      </c>
      <c r="H1033" s="59">
        <f>IFERROR(G1033/D1024,"-")</f>
        <v>1.4468795073693996E-3</v>
      </c>
      <c r="I1033" s="70">
        <v>3</v>
      </c>
      <c r="J1033" s="59">
        <f>IFERROR(I1033/E1024,"-")</f>
        <v>6.8181818181818177E-2</v>
      </c>
      <c r="K1033" s="167">
        <f t="shared" si="74"/>
        <v>15147.333333333334</v>
      </c>
      <c r="M1033" s="467"/>
      <c r="N1033" s="468"/>
      <c r="O1033" s="469"/>
      <c r="P1033" s="469"/>
      <c r="Q1033" s="372" t="s">
        <v>104</v>
      </c>
      <c r="R1033" s="235">
        <v>4820</v>
      </c>
      <c r="S1033" s="259">
        <v>2.0310326621233898E-4</v>
      </c>
      <c r="T1033" s="235">
        <v>1</v>
      </c>
      <c r="U1033" s="259">
        <v>2.5000000000000001E-2</v>
      </c>
      <c r="V1033" s="235">
        <v>4820</v>
      </c>
    </row>
    <row r="1034" spans="2:22" s="9" customFormat="1" ht="13.15" customHeight="1">
      <c r="B1034" s="470"/>
      <c r="C1034" s="480"/>
      <c r="D1034" s="439"/>
      <c r="E1034" s="437"/>
      <c r="F1034" s="44" t="s">
        <v>105</v>
      </c>
      <c r="G1034" s="70">
        <v>0</v>
      </c>
      <c r="H1034" s="59">
        <f>IFERROR(G1034/D1024,"-")</f>
        <v>0</v>
      </c>
      <c r="I1034" s="70">
        <v>0</v>
      </c>
      <c r="J1034" s="59">
        <f>IFERROR(I1034/E1024,"-")</f>
        <v>0</v>
      </c>
      <c r="K1034" s="167" t="str">
        <f t="shared" si="74"/>
        <v>-</v>
      </c>
      <c r="M1034" s="467"/>
      <c r="N1034" s="468"/>
      <c r="O1034" s="469"/>
      <c r="P1034" s="469"/>
      <c r="Q1034" s="372" t="s">
        <v>105</v>
      </c>
      <c r="R1034" s="235">
        <v>0</v>
      </c>
      <c r="S1034" s="259">
        <v>0</v>
      </c>
      <c r="T1034" s="235">
        <v>0</v>
      </c>
      <c r="U1034" s="259">
        <v>0</v>
      </c>
      <c r="V1034" s="235" t="s">
        <v>418</v>
      </c>
    </row>
    <row r="1035" spans="2:22" s="9" customFormat="1" ht="13.15" customHeight="1">
      <c r="B1035" s="470"/>
      <c r="C1035" s="480"/>
      <c r="D1035" s="439"/>
      <c r="E1035" s="437"/>
      <c r="F1035" s="44" t="s">
        <v>106</v>
      </c>
      <c r="G1035" s="70">
        <v>504114</v>
      </c>
      <c r="H1035" s="59">
        <f>IFERROR(G1035/D1024,"-")</f>
        <v>1.6051058843757262E-2</v>
      </c>
      <c r="I1035" s="70">
        <v>2</v>
      </c>
      <c r="J1035" s="59">
        <f>IFERROR(I1035/E1024,"-")</f>
        <v>4.5454545454545456E-2</v>
      </c>
      <c r="K1035" s="167">
        <f t="shared" si="74"/>
        <v>252057</v>
      </c>
      <c r="M1035" s="467"/>
      <c r="N1035" s="468"/>
      <c r="O1035" s="469"/>
      <c r="P1035" s="469"/>
      <c r="Q1035" s="372" t="s">
        <v>106</v>
      </c>
      <c r="R1035" s="235">
        <v>0</v>
      </c>
      <c r="S1035" s="259">
        <v>0</v>
      </c>
      <c r="T1035" s="235">
        <v>0</v>
      </c>
      <c r="U1035" s="259">
        <v>0</v>
      </c>
      <c r="V1035" s="235" t="s">
        <v>418</v>
      </c>
    </row>
    <row r="1036" spans="2:22" s="9" customFormat="1" ht="13.15" customHeight="1">
      <c r="B1036" s="470"/>
      <c r="C1036" s="480"/>
      <c r="D1036" s="439"/>
      <c r="E1036" s="437"/>
      <c r="F1036" s="44" t="s">
        <v>107</v>
      </c>
      <c r="G1036" s="70">
        <v>244765</v>
      </c>
      <c r="H1036" s="59">
        <f>IFERROR(G1036/D1024,"-")</f>
        <v>7.793351142583318E-3</v>
      </c>
      <c r="I1036" s="70">
        <v>9</v>
      </c>
      <c r="J1036" s="59">
        <f>IFERROR(I1036/E1024,"-")</f>
        <v>0.20454545454545456</v>
      </c>
      <c r="K1036" s="167">
        <f t="shared" si="74"/>
        <v>27196.111111111109</v>
      </c>
      <c r="M1036" s="467"/>
      <c r="N1036" s="468"/>
      <c r="O1036" s="469"/>
      <c r="P1036" s="469"/>
      <c r="Q1036" s="372" t="s">
        <v>107</v>
      </c>
      <c r="R1036" s="235">
        <v>63174</v>
      </c>
      <c r="S1036" s="259">
        <v>2.6620011908087765E-3</v>
      </c>
      <c r="T1036" s="235">
        <v>5</v>
      </c>
      <c r="U1036" s="259">
        <v>0.125</v>
      </c>
      <c r="V1036" s="235">
        <v>12634.8</v>
      </c>
    </row>
    <row r="1037" spans="2:22" s="9" customFormat="1" ht="13.15" customHeight="1">
      <c r="B1037" s="470"/>
      <c r="C1037" s="480"/>
      <c r="D1037" s="439"/>
      <c r="E1037" s="437"/>
      <c r="F1037" s="44" t="s">
        <v>108</v>
      </c>
      <c r="G1037" s="70">
        <v>290070</v>
      </c>
      <c r="H1037" s="59">
        <f>IFERROR(G1037/D1024,"-")</f>
        <v>9.2358685511782449E-3</v>
      </c>
      <c r="I1037" s="70">
        <v>7</v>
      </c>
      <c r="J1037" s="59">
        <f>IFERROR(I1037/E1024,"-")</f>
        <v>0.15909090909090909</v>
      </c>
      <c r="K1037" s="167">
        <f t="shared" si="74"/>
        <v>41438.571428571428</v>
      </c>
      <c r="M1037" s="467"/>
      <c r="N1037" s="468"/>
      <c r="O1037" s="469"/>
      <c r="P1037" s="469"/>
      <c r="Q1037" s="372" t="s">
        <v>108</v>
      </c>
      <c r="R1037" s="235">
        <v>258501</v>
      </c>
      <c r="S1037" s="259">
        <v>1.0892613572438972E-2</v>
      </c>
      <c r="T1037" s="235">
        <v>5</v>
      </c>
      <c r="U1037" s="259">
        <v>0.125</v>
      </c>
      <c r="V1037" s="235">
        <v>51700.2</v>
      </c>
    </row>
    <row r="1038" spans="2:22" s="9" customFormat="1" ht="13.15" customHeight="1">
      <c r="B1038" s="470"/>
      <c r="C1038" s="480"/>
      <c r="D1038" s="439"/>
      <c r="E1038" s="437"/>
      <c r="F1038" s="44" t="s">
        <v>109</v>
      </c>
      <c r="G1038" s="70">
        <v>91357</v>
      </c>
      <c r="H1038" s="59">
        <f>IFERROR(G1038/D1024,"-")</f>
        <v>2.9088193995586956E-3</v>
      </c>
      <c r="I1038" s="70">
        <v>4</v>
      </c>
      <c r="J1038" s="59">
        <f>IFERROR(I1038/E1024,"-")</f>
        <v>9.0909090909090912E-2</v>
      </c>
      <c r="K1038" s="167">
        <f t="shared" si="74"/>
        <v>22839.25</v>
      </c>
      <c r="M1038" s="467"/>
      <c r="N1038" s="468"/>
      <c r="O1038" s="469"/>
      <c r="P1038" s="469"/>
      <c r="Q1038" s="372" t="s">
        <v>109</v>
      </c>
      <c r="R1038" s="235">
        <v>61092</v>
      </c>
      <c r="S1038" s="259">
        <v>2.5742706928307498E-3</v>
      </c>
      <c r="T1038" s="235">
        <v>4</v>
      </c>
      <c r="U1038" s="259">
        <v>0.1</v>
      </c>
      <c r="V1038" s="235">
        <v>15273</v>
      </c>
    </row>
    <row r="1039" spans="2:22" s="9" customFormat="1" ht="13.15" customHeight="1">
      <c r="B1039" s="470"/>
      <c r="C1039" s="480"/>
      <c r="D1039" s="439"/>
      <c r="E1039" s="437"/>
      <c r="F1039" s="45" t="s">
        <v>110</v>
      </c>
      <c r="G1039" s="71">
        <v>64421</v>
      </c>
      <c r="H1039" s="60">
        <f>IFERROR(G1039/D1024,"-")</f>
        <v>2.0511734682506074E-3</v>
      </c>
      <c r="I1039" s="71">
        <v>11</v>
      </c>
      <c r="J1039" s="60">
        <f>IFERROR(I1039/E1024,"-")</f>
        <v>0.25</v>
      </c>
      <c r="K1039" s="168">
        <f t="shared" si="74"/>
        <v>5856.454545454545</v>
      </c>
      <c r="M1039" s="467"/>
      <c r="N1039" s="468"/>
      <c r="O1039" s="469"/>
      <c r="P1039" s="469"/>
      <c r="Q1039" s="372" t="s">
        <v>110</v>
      </c>
      <c r="R1039" s="235">
        <v>66565</v>
      </c>
      <c r="S1039" s="259">
        <v>2.8048898164780797E-3</v>
      </c>
      <c r="T1039" s="235">
        <v>8</v>
      </c>
      <c r="U1039" s="259">
        <v>0.2</v>
      </c>
      <c r="V1039" s="235">
        <v>8320.625</v>
      </c>
    </row>
    <row r="1040" spans="2:22" s="9" customFormat="1" ht="13.15" customHeight="1">
      <c r="B1040" s="431"/>
      <c r="C1040" s="481"/>
      <c r="D1040" s="440"/>
      <c r="E1040" s="438"/>
      <c r="F1040" s="46" t="s">
        <v>64</v>
      </c>
      <c r="G1040" s="67">
        <f>SUM(G1024:G1039)</f>
        <v>4887606</v>
      </c>
      <c r="H1040" s="60">
        <f>IFERROR(G1040/D1024,"-")</f>
        <v>0.15562204483728098</v>
      </c>
      <c r="I1040" s="71">
        <v>38</v>
      </c>
      <c r="J1040" s="60">
        <f>IFERROR(I1040/E1024,"-")</f>
        <v>0.86363636363636365</v>
      </c>
      <c r="K1040" s="168">
        <f t="shared" si="74"/>
        <v>128621.21052631579</v>
      </c>
      <c r="M1040" s="467"/>
      <c r="N1040" s="468"/>
      <c r="O1040" s="469"/>
      <c r="P1040" s="469"/>
      <c r="Q1040" s="46" t="s">
        <v>64</v>
      </c>
      <c r="R1040" s="235">
        <v>8003796</v>
      </c>
      <c r="S1040" s="259">
        <v>0.3372608111405091</v>
      </c>
      <c r="T1040" s="235">
        <v>34</v>
      </c>
      <c r="U1040" s="259">
        <v>0.85</v>
      </c>
      <c r="V1040" s="235">
        <v>235405.76470588235</v>
      </c>
    </row>
    <row r="1041" spans="2:22" s="9" customFormat="1" ht="13.15" customHeight="1">
      <c r="B1041" s="430">
        <v>62</v>
      </c>
      <c r="C1041" s="479" t="s">
        <v>16</v>
      </c>
      <c r="D1041" s="436">
        <v>28104080</v>
      </c>
      <c r="E1041" s="436">
        <v>36</v>
      </c>
      <c r="F1041" s="42" t="s">
        <v>96</v>
      </c>
      <c r="G1041" s="69">
        <v>191637</v>
      </c>
      <c r="H1041" s="58">
        <f>IFERROR(G1041/D1041,"-")</f>
        <v>6.8188319987702853E-3</v>
      </c>
      <c r="I1041" s="69">
        <v>8</v>
      </c>
      <c r="J1041" s="58">
        <f>IFERROR(I1041/E1041,"-")</f>
        <v>0.22222222222222221</v>
      </c>
      <c r="K1041" s="166">
        <f t="shared" si="74"/>
        <v>23954.625</v>
      </c>
      <c r="M1041" s="467">
        <v>62</v>
      </c>
      <c r="N1041" s="468" t="s">
        <v>16</v>
      </c>
      <c r="O1041" s="469">
        <v>20504810</v>
      </c>
      <c r="P1041" s="469">
        <v>33</v>
      </c>
      <c r="Q1041" s="372" t="s">
        <v>96</v>
      </c>
      <c r="R1041" s="235">
        <v>167423</v>
      </c>
      <c r="S1041" s="259">
        <v>8.1650598079182398E-3</v>
      </c>
      <c r="T1041" s="235">
        <v>7</v>
      </c>
      <c r="U1041" s="259">
        <v>0.21212121212121213</v>
      </c>
      <c r="V1041" s="235">
        <v>23917.571428571428</v>
      </c>
    </row>
    <row r="1042" spans="2:22" s="9" customFormat="1" ht="13.15" customHeight="1">
      <c r="B1042" s="470"/>
      <c r="C1042" s="480"/>
      <c r="D1042" s="439"/>
      <c r="E1042" s="437"/>
      <c r="F1042" s="43" t="s">
        <v>97</v>
      </c>
      <c r="G1042" s="70">
        <v>166220</v>
      </c>
      <c r="H1042" s="59">
        <f>IFERROR(G1042/D1041,"-")</f>
        <v>5.9144437391296925E-3</v>
      </c>
      <c r="I1042" s="70">
        <v>8</v>
      </c>
      <c r="J1042" s="59">
        <f>IFERROR(I1042/E1041,"-")</f>
        <v>0.22222222222222221</v>
      </c>
      <c r="K1042" s="167">
        <f t="shared" si="74"/>
        <v>20777.5</v>
      </c>
      <c r="M1042" s="467"/>
      <c r="N1042" s="468"/>
      <c r="O1042" s="469"/>
      <c r="P1042" s="469"/>
      <c r="Q1042" s="372" t="s">
        <v>97</v>
      </c>
      <c r="R1042" s="235">
        <v>178288</v>
      </c>
      <c r="S1042" s="259">
        <v>8.6949354809920214E-3</v>
      </c>
      <c r="T1042" s="235">
        <v>7</v>
      </c>
      <c r="U1042" s="259">
        <v>0.21212121212121213</v>
      </c>
      <c r="V1042" s="235">
        <v>25469.714285714286</v>
      </c>
    </row>
    <row r="1043" spans="2:22" s="9" customFormat="1" ht="13.15" customHeight="1">
      <c r="B1043" s="470"/>
      <c r="C1043" s="480"/>
      <c r="D1043" s="439"/>
      <c r="E1043" s="437"/>
      <c r="F1043" s="44" t="s">
        <v>98</v>
      </c>
      <c r="G1043" s="70">
        <v>1730985</v>
      </c>
      <c r="H1043" s="59">
        <f>IFERROR(G1043/D1041,"-")</f>
        <v>6.1591946792067205E-2</v>
      </c>
      <c r="I1043" s="70">
        <v>5</v>
      </c>
      <c r="J1043" s="59">
        <f>IFERROR(I1043/E1041,"-")</f>
        <v>0.1388888888888889</v>
      </c>
      <c r="K1043" s="167">
        <f t="shared" si="74"/>
        <v>346197</v>
      </c>
      <c r="M1043" s="467"/>
      <c r="N1043" s="468"/>
      <c r="O1043" s="469"/>
      <c r="P1043" s="469"/>
      <c r="Q1043" s="372" t="s">
        <v>98</v>
      </c>
      <c r="R1043" s="235">
        <v>2480027</v>
      </c>
      <c r="S1043" s="259">
        <v>0.12094854816991721</v>
      </c>
      <c r="T1043" s="235">
        <v>8</v>
      </c>
      <c r="U1043" s="259">
        <v>0.24242424242424243</v>
      </c>
      <c r="V1043" s="235">
        <v>310003.375</v>
      </c>
    </row>
    <row r="1044" spans="2:22" s="9" customFormat="1" ht="13.15" customHeight="1">
      <c r="B1044" s="470"/>
      <c r="C1044" s="480"/>
      <c r="D1044" s="439"/>
      <c r="E1044" s="437"/>
      <c r="F1044" s="44" t="s">
        <v>99</v>
      </c>
      <c r="G1044" s="70">
        <v>2184</v>
      </c>
      <c r="H1044" s="59">
        <f>IFERROR(G1044/D1041,"-")</f>
        <v>7.7711136603653277E-5</v>
      </c>
      <c r="I1044" s="70">
        <v>1</v>
      </c>
      <c r="J1044" s="59">
        <f>IFERROR(I1044/E1041,"-")</f>
        <v>2.7777777777777776E-2</v>
      </c>
      <c r="K1044" s="167">
        <f t="shared" si="74"/>
        <v>2184</v>
      </c>
      <c r="M1044" s="467"/>
      <c r="N1044" s="468"/>
      <c r="O1044" s="469"/>
      <c r="P1044" s="469"/>
      <c r="Q1044" s="372" t="s">
        <v>99</v>
      </c>
      <c r="R1044" s="235">
        <v>1410</v>
      </c>
      <c r="S1044" s="259">
        <v>6.8764353339533502E-5</v>
      </c>
      <c r="T1044" s="235">
        <v>1</v>
      </c>
      <c r="U1044" s="259">
        <v>3.0303030303030304E-2</v>
      </c>
      <c r="V1044" s="235">
        <v>1410</v>
      </c>
    </row>
    <row r="1045" spans="2:22" s="9" customFormat="1" ht="13.15" customHeight="1">
      <c r="B1045" s="470"/>
      <c r="C1045" s="480"/>
      <c r="D1045" s="439"/>
      <c r="E1045" s="437"/>
      <c r="F1045" s="44" t="s">
        <v>100</v>
      </c>
      <c r="G1045" s="70">
        <v>258181</v>
      </c>
      <c r="H1045" s="59">
        <f>IFERROR(G1045/D1041,"-")</f>
        <v>9.1866020876684093E-3</v>
      </c>
      <c r="I1045" s="70">
        <v>10</v>
      </c>
      <c r="J1045" s="59">
        <f>IFERROR(I1045/E1041,"-")</f>
        <v>0.27777777777777779</v>
      </c>
      <c r="K1045" s="167">
        <f t="shared" si="74"/>
        <v>25818.1</v>
      </c>
      <c r="M1045" s="467"/>
      <c r="N1045" s="468"/>
      <c r="O1045" s="469"/>
      <c r="P1045" s="469"/>
      <c r="Q1045" s="372" t="s">
        <v>100</v>
      </c>
      <c r="R1045" s="235">
        <v>209443</v>
      </c>
      <c r="S1045" s="259">
        <v>1.0214335075526182E-2</v>
      </c>
      <c r="T1045" s="235">
        <v>9</v>
      </c>
      <c r="U1045" s="259">
        <v>0.27272727272727271</v>
      </c>
      <c r="V1045" s="235">
        <v>23271.444444444445</v>
      </c>
    </row>
    <row r="1046" spans="2:22" s="9" customFormat="1" ht="13.15" customHeight="1">
      <c r="B1046" s="470"/>
      <c r="C1046" s="480"/>
      <c r="D1046" s="439"/>
      <c r="E1046" s="437"/>
      <c r="F1046" s="44" t="s">
        <v>101</v>
      </c>
      <c r="G1046" s="70">
        <v>580281</v>
      </c>
      <c r="H1046" s="59">
        <f>IFERROR(G1046/D1041,"-")</f>
        <v>2.0647571455817092E-2</v>
      </c>
      <c r="I1046" s="70">
        <v>10</v>
      </c>
      <c r="J1046" s="59">
        <f>IFERROR(I1046/E1041,"-")</f>
        <v>0.27777777777777779</v>
      </c>
      <c r="K1046" s="167">
        <f t="shared" si="74"/>
        <v>58028.1</v>
      </c>
      <c r="M1046" s="467"/>
      <c r="N1046" s="468"/>
      <c r="O1046" s="469"/>
      <c r="P1046" s="469"/>
      <c r="Q1046" s="372" t="s">
        <v>101</v>
      </c>
      <c r="R1046" s="235">
        <v>487099</v>
      </c>
      <c r="S1046" s="259">
        <v>2.3755353012293211E-2</v>
      </c>
      <c r="T1046" s="235">
        <v>9</v>
      </c>
      <c r="U1046" s="259">
        <v>0.27272727272727271</v>
      </c>
      <c r="V1046" s="235">
        <v>54122.111111111109</v>
      </c>
    </row>
    <row r="1047" spans="2:22" s="9" customFormat="1" ht="13.15" customHeight="1">
      <c r="B1047" s="470"/>
      <c r="C1047" s="480"/>
      <c r="D1047" s="439"/>
      <c r="E1047" s="437"/>
      <c r="F1047" s="44" t="s">
        <v>102</v>
      </c>
      <c r="G1047" s="70">
        <v>41626</v>
      </c>
      <c r="H1047" s="59">
        <f>IFERROR(G1047/D1041,"-")</f>
        <v>1.4811372583624868E-3</v>
      </c>
      <c r="I1047" s="70">
        <v>3</v>
      </c>
      <c r="J1047" s="59">
        <f>IFERROR(I1047/E1041,"-")</f>
        <v>8.3333333333333329E-2</v>
      </c>
      <c r="K1047" s="167">
        <f t="shared" si="74"/>
        <v>13875.333333333334</v>
      </c>
      <c r="M1047" s="467"/>
      <c r="N1047" s="468"/>
      <c r="O1047" s="469"/>
      <c r="P1047" s="469"/>
      <c r="Q1047" s="372" t="s">
        <v>102</v>
      </c>
      <c r="R1047" s="235">
        <v>536997</v>
      </c>
      <c r="S1047" s="259">
        <v>2.6188830815793953E-2</v>
      </c>
      <c r="T1047" s="235">
        <v>3</v>
      </c>
      <c r="U1047" s="259">
        <v>9.0909090909090912E-2</v>
      </c>
      <c r="V1047" s="235">
        <v>178999</v>
      </c>
    </row>
    <row r="1048" spans="2:22" s="9" customFormat="1" ht="13.15" customHeight="1">
      <c r="B1048" s="470"/>
      <c r="C1048" s="480"/>
      <c r="D1048" s="439"/>
      <c r="E1048" s="437"/>
      <c r="F1048" s="44" t="s">
        <v>112</v>
      </c>
      <c r="G1048" s="70">
        <v>0</v>
      </c>
      <c r="H1048" s="59">
        <f>IFERROR(G1048/D1041,"-")</f>
        <v>0</v>
      </c>
      <c r="I1048" s="70">
        <v>0</v>
      </c>
      <c r="J1048" s="59">
        <f>IFERROR(I1048/E1041,"-")</f>
        <v>0</v>
      </c>
      <c r="K1048" s="167" t="str">
        <f t="shared" si="74"/>
        <v>-</v>
      </c>
      <c r="M1048" s="467"/>
      <c r="N1048" s="468"/>
      <c r="O1048" s="469"/>
      <c r="P1048" s="469"/>
      <c r="Q1048" s="372" t="s">
        <v>112</v>
      </c>
      <c r="R1048" s="235">
        <v>0</v>
      </c>
      <c r="S1048" s="259">
        <v>0</v>
      </c>
      <c r="T1048" s="235">
        <v>0</v>
      </c>
      <c r="U1048" s="259">
        <v>0</v>
      </c>
      <c r="V1048" s="235" t="s">
        <v>418</v>
      </c>
    </row>
    <row r="1049" spans="2:22" s="9" customFormat="1" ht="13.15" customHeight="1">
      <c r="B1049" s="470"/>
      <c r="C1049" s="480"/>
      <c r="D1049" s="439"/>
      <c r="E1049" s="437"/>
      <c r="F1049" s="44" t="s">
        <v>103</v>
      </c>
      <c r="G1049" s="70">
        <v>0</v>
      </c>
      <c r="H1049" s="59">
        <f>IFERROR(G1049/D1041,"-")</f>
        <v>0</v>
      </c>
      <c r="I1049" s="70">
        <v>0</v>
      </c>
      <c r="J1049" s="59">
        <f>IFERROR(I1049/E1041,"-")</f>
        <v>0</v>
      </c>
      <c r="K1049" s="167" t="str">
        <f t="shared" si="74"/>
        <v>-</v>
      </c>
      <c r="M1049" s="467"/>
      <c r="N1049" s="468"/>
      <c r="O1049" s="469"/>
      <c r="P1049" s="469"/>
      <c r="Q1049" s="372" t="s">
        <v>103</v>
      </c>
      <c r="R1049" s="235">
        <v>0</v>
      </c>
      <c r="S1049" s="259">
        <v>0</v>
      </c>
      <c r="T1049" s="235">
        <v>0</v>
      </c>
      <c r="U1049" s="259">
        <v>0</v>
      </c>
      <c r="V1049" s="235" t="s">
        <v>418</v>
      </c>
    </row>
    <row r="1050" spans="2:22" s="9" customFormat="1" ht="13.15" customHeight="1">
      <c r="B1050" s="470"/>
      <c r="C1050" s="480"/>
      <c r="D1050" s="439"/>
      <c r="E1050" s="437"/>
      <c r="F1050" s="44" t="s">
        <v>104</v>
      </c>
      <c r="G1050" s="70">
        <v>20178</v>
      </c>
      <c r="H1050" s="59">
        <f>IFERROR(G1050/D1041,"-")</f>
        <v>7.1797404504968677E-4</v>
      </c>
      <c r="I1050" s="70">
        <v>3</v>
      </c>
      <c r="J1050" s="59">
        <f>IFERROR(I1050/E1041,"-")</f>
        <v>8.3333333333333329E-2</v>
      </c>
      <c r="K1050" s="167">
        <f t="shared" si="74"/>
        <v>6726</v>
      </c>
      <c r="M1050" s="467"/>
      <c r="N1050" s="468"/>
      <c r="O1050" s="469"/>
      <c r="P1050" s="469"/>
      <c r="Q1050" s="372" t="s">
        <v>104</v>
      </c>
      <c r="R1050" s="235">
        <v>0</v>
      </c>
      <c r="S1050" s="259">
        <v>0</v>
      </c>
      <c r="T1050" s="235">
        <v>0</v>
      </c>
      <c r="U1050" s="259">
        <v>0</v>
      </c>
      <c r="V1050" s="235" t="s">
        <v>418</v>
      </c>
    </row>
    <row r="1051" spans="2:22" s="9" customFormat="1" ht="13.15" customHeight="1">
      <c r="B1051" s="470"/>
      <c r="C1051" s="480"/>
      <c r="D1051" s="439"/>
      <c r="E1051" s="437"/>
      <c r="F1051" s="44" t="s">
        <v>105</v>
      </c>
      <c r="G1051" s="70">
        <v>0</v>
      </c>
      <c r="H1051" s="59">
        <f>IFERROR(G1051/D1041,"-")</f>
        <v>0</v>
      </c>
      <c r="I1051" s="70">
        <v>0</v>
      </c>
      <c r="J1051" s="59">
        <f>IFERROR(I1051/E1041,"-")</f>
        <v>0</v>
      </c>
      <c r="K1051" s="167" t="str">
        <f t="shared" si="74"/>
        <v>-</v>
      </c>
      <c r="M1051" s="467"/>
      <c r="N1051" s="468"/>
      <c r="O1051" s="469"/>
      <c r="P1051" s="469"/>
      <c r="Q1051" s="372" t="s">
        <v>105</v>
      </c>
      <c r="R1051" s="235">
        <v>0</v>
      </c>
      <c r="S1051" s="259">
        <v>0</v>
      </c>
      <c r="T1051" s="235">
        <v>0</v>
      </c>
      <c r="U1051" s="259">
        <v>0</v>
      </c>
      <c r="V1051" s="235" t="s">
        <v>418</v>
      </c>
    </row>
    <row r="1052" spans="2:22" s="9" customFormat="1" ht="13.15" customHeight="1">
      <c r="B1052" s="470"/>
      <c r="C1052" s="480"/>
      <c r="D1052" s="439"/>
      <c r="E1052" s="437"/>
      <c r="F1052" s="44" t="s">
        <v>106</v>
      </c>
      <c r="G1052" s="70">
        <v>0</v>
      </c>
      <c r="H1052" s="59">
        <f>IFERROR(G1052/D1041,"-")</f>
        <v>0</v>
      </c>
      <c r="I1052" s="70">
        <v>0</v>
      </c>
      <c r="J1052" s="59">
        <f>IFERROR(I1052/E1041,"-")</f>
        <v>0</v>
      </c>
      <c r="K1052" s="167" t="str">
        <f t="shared" si="74"/>
        <v>-</v>
      </c>
      <c r="M1052" s="467"/>
      <c r="N1052" s="468"/>
      <c r="O1052" s="469"/>
      <c r="P1052" s="469"/>
      <c r="Q1052" s="372" t="s">
        <v>106</v>
      </c>
      <c r="R1052" s="235">
        <v>0</v>
      </c>
      <c r="S1052" s="259">
        <v>0</v>
      </c>
      <c r="T1052" s="235">
        <v>0</v>
      </c>
      <c r="U1052" s="259">
        <v>0</v>
      </c>
      <c r="V1052" s="235" t="s">
        <v>418</v>
      </c>
    </row>
    <row r="1053" spans="2:22" s="9" customFormat="1" ht="13.15" customHeight="1">
      <c r="B1053" s="470"/>
      <c r="C1053" s="480"/>
      <c r="D1053" s="439"/>
      <c r="E1053" s="437"/>
      <c r="F1053" s="44" t="s">
        <v>107</v>
      </c>
      <c r="G1053" s="70">
        <v>278653</v>
      </c>
      <c r="H1053" s="59">
        <f>IFERROR(G1053/D1041,"-")</f>
        <v>9.9150372472608956E-3</v>
      </c>
      <c r="I1053" s="70">
        <v>8</v>
      </c>
      <c r="J1053" s="59">
        <f>IFERROR(I1053/E1041,"-")</f>
        <v>0.22222222222222221</v>
      </c>
      <c r="K1053" s="167">
        <f t="shared" si="74"/>
        <v>34831.625</v>
      </c>
      <c r="M1053" s="467"/>
      <c r="N1053" s="468"/>
      <c r="O1053" s="469"/>
      <c r="P1053" s="469"/>
      <c r="Q1053" s="372" t="s">
        <v>107</v>
      </c>
      <c r="R1053" s="235">
        <v>149346</v>
      </c>
      <c r="S1053" s="259">
        <v>7.2834617828694825E-3</v>
      </c>
      <c r="T1053" s="235">
        <v>7</v>
      </c>
      <c r="U1053" s="259">
        <v>0.21212121212121213</v>
      </c>
      <c r="V1053" s="235">
        <v>21335.142857142859</v>
      </c>
    </row>
    <row r="1054" spans="2:22" s="9" customFormat="1" ht="13.15" customHeight="1">
      <c r="B1054" s="470"/>
      <c r="C1054" s="480"/>
      <c r="D1054" s="439"/>
      <c r="E1054" s="437"/>
      <c r="F1054" s="44" t="s">
        <v>108</v>
      </c>
      <c r="G1054" s="70">
        <v>37690</v>
      </c>
      <c r="H1054" s="59">
        <f>IFERROR(G1054/D1041,"-")</f>
        <v>1.3410864187690897E-3</v>
      </c>
      <c r="I1054" s="70">
        <v>4</v>
      </c>
      <c r="J1054" s="59">
        <f>IFERROR(I1054/E1041,"-")</f>
        <v>0.1111111111111111</v>
      </c>
      <c r="K1054" s="167">
        <f t="shared" si="74"/>
        <v>9422.5</v>
      </c>
      <c r="M1054" s="467"/>
      <c r="N1054" s="468"/>
      <c r="O1054" s="469"/>
      <c r="P1054" s="469"/>
      <c r="Q1054" s="372" t="s">
        <v>108</v>
      </c>
      <c r="R1054" s="235">
        <v>114971</v>
      </c>
      <c r="S1054" s="259">
        <v>5.6070258636875935E-3</v>
      </c>
      <c r="T1054" s="235">
        <v>4</v>
      </c>
      <c r="U1054" s="259">
        <v>0.12121212121212122</v>
      </c>
      <c r="V1054" s="235">
        <v>28742.75</v>
      </c>
    </row>
    <row r="1055" spans="2:22" s="9" customFormat="1" ht="13.15" customHeight="1">
      <c r="B1055" s="470"/>
      <c r="C1055" s="480"/>
      <c r="D1055" s="439"/>
      <c r="E1055" s="437"/>
      <c r="F1055" s="44" t="s">
        <v>109</v>
      </c>
      <c r="G1055" s="70">
        <v>23503</v>
      </c>
      <c r="H1055" s="59">
        <f>IFERROR(G1055/D1041,"-")</f>
        <v>8.3628426904563328E-4</v>
      </c>
      <c r="I1055" s="70">
        <v>1</v>
      </c>
      <c r="J1055" s="59">
        <f>IFERROR(I1055/E1041,"-")</f>
        <v>2.7777777777777776E-2</v>
      </c>
      <c r="K1055" s="167">
        <f t="shared" si="74"/>
        <v>23503</v>
      </c>
      <c r="M1055" s="467"/>
      <c r="N1055" s="468"/>
      <c r="O1055" s="469"/>
      <c r="P1055" s="469"/>
      <c r="Q1055" s="372" t="s">
        <v>109</v>
      </c>
      <c r="R1055" s="235">
        <v>1687776</v>
      </c>
      <c r="S1055" s="259">
        <v>8.2311223561691141E-2</v>
      </c>
      <c r="T1055" s="235">
        <v>5</v>
      </c>
      <c r="U1055" s="259">
        <v>0.15151515151515152</v>
      </c>
      <c r="V1055" s="235">
        <v>337555.20000000001</v>
      </c>
    </row>
    <row r="1056" spans="2:22" s="9" customFormat="1" ht="13.15" customHeight="1">
      <c r="B1056" s="470"/>
      <c r="C1056" s="480"/>
      <c r="D1056" s="439"/>
      <c r="E1056" s="437"/>
      <c r="F1056" s="45" t="s">
        <v>110</v>
      </c>
      <c r="G1056" s="71">
        <v>46428</v>
      </c>
      <c r="H1056" s="60">
        <f>IFERROR(G1056/D1041,"-")</f>
        <v>1.6520021292282118E-3</v>
      </c>
      <c r="I1056" s="71">
        <v>7</v>
      </c>
      <c r="J1056" s="60">
        <f>IFERROR(I1056/E1041,"-")</f>
        <v>0.19444444444444445</v>
      </c>
      <c r="K1056" s="168">
        <f t="shared" si="74"/>
        <v>6632.5714285714284</v>
      </c>
      <c r="M1056" s="467"/>
      <c r="N1056" s="468"/>
      <c r="O1056" s="469"/>
      <c r="P1056" s="469"/>
      <c r="Q1056" s="372" t="s">
        <v>110</v>
      </c>
      <c r="R1056" s="235">
        <v>40529</v>
      </c>
      <c r="S1056" s="259">
        <v>1.9765606216297542E-3</v>
      </c>
      <c r="T1056" s="235">
        <v>4</v>
      </c>
      <c r="U1056" s="259">
        <v>0.12121212121212122</v>
      </c>
      <c r="V1056" s="235">
        <v>10132.25</v>
      </c>
    </row>
    <row r="1057" spans="2:22" s="9" customFormat="1" ht="13.15" customHeight="1">
      <c r="B1057" s="431"/>
      <c r="C1057" s="481"/>
      <c r="D1057" s="440"/>
      <c r="E1057" s="438"/>
      <c r="F1057" s="46" t="s">
        <v>64</v>
      </c>
      <c r="G1057" s="67">
        <f>SUM(G1041:G1056)</f>
        <v>3377566</v>
      </c>
      <c r="H1057" s="60">
        <f>IFERROR(G1057/D1041,"-")</f>
        <v>0.12018062857777234</v>
      </c>
      <c r="I1057" s="71">
        <v>31</v>
      </c>
      <c r="J1057" s="60">
        <f>IFERROR(I1057/E1041,"-")</f>
        <v>0.86111111111111116</v>
      </c>
      <c r="K1057" s="168">
        <f t="shared" si="74"/>
        <v>108953.74193548386</v>
      </c>
      <c r="M1057" s="467"/>
      <c r="N1057" s="468"/>
      <c r="O1057" s="469"/>
      <c r="P1057" s="469"/>
      <c r="Q1057" s="46" t="s">
        <v>64</v>
      </c>
      <c r="R1057" s="235">
        <v>6053309</v>
      </c>
      <c r="S1057" s="259">
        <v>0.29521409854565833</v>
      </c>
      <c r="T1057" s="235">
        <v>22</v>
      </c>
      <c r="U1057" s="259">
        <v>0.66666666666666663</v>
      </c>
      <c r="V1057" s="235">
        <v>275150.40909090912</v>
      </c>
    </row>
    <row r="1058" spans="2:22" s="9" customFormat="1" ht="13.15" customHeight="1">
      <c r="B1058" s="430">
        <v>63</v>
      </c>
      <c r="C1058" s="479" t="s">
        <v>25</v>
      </c>
      <c r="D1058" s="436">
        <v>54926640</v>
      </c>
      <c r="E1058" s="436">
        <v>106</v>
      </c>
      <c r="F1058" s="42" t="s">
        <v>96</v>
      </c>
      <c r="G1058" s="69">
        <v>833167</v>
      </c>
      <c r="H1058" s="58">
        <f>IFERROR(G1058/D1058,"-")</f>
        <v>1.5168723227927287E-2</v>
      </c>
      <c r="I1058" s="69">
        <v>31</v>
      </c>
      <c r="J1058" s="58">
        <f>IFERROR(I1058/E1058,"-")</f>
        <v>0.29245283018867924</v>
      </c>
      <c r="K1058" s="166">
        <f t="shared" si="74"/>
        <v>26876.354838709678</v>
      </c>
      <c r="M1058" s="467">
        <v>63</v>
      </c>
      <c r="N1058" s="468" t="s">
        <v>25</v>
      </c>
      <c r="O1058" s="469">
        <v>90175140</v>
      </c>
      <c r="P1058" s="469">
        <v>92</v>
      </c>
      <c r="Q1058" s="372" t="s">
        <v>96</v>
      </c>
      <c r="R1058" s="235">
        <v>1005976</v>
      </c>
      <c r="S1058" s="259">
        <v>1.1155801920573674E-2</v>
      </c>
      <c r="T1058" s="235">
        <v>21</v>
      </c>
      <c r="U1058" s="259">
        <v>0.22826086956521738</v>
      </c>
      <c r="V1058" s="235">
        <v>47903.619047619046</v>
      </c>
    </row>
    <row r="1059" spans="2:22" s="9" customFormat="1" ht="13.15" customHeight="1">
      <c r="B1059" s="470"/>
      <c r="C1059" s="480"/>
      <c r="D1059" s="439"/>
      <c r="E1059" s="437"/>
      <c r="F1059" s="43" t="s">
        <v>97</v>
      </c>
      <c r="G1059" s="70">
        <v>1797865</v>
      </c>
      <c r="H1059" s="59">
        <f>IFERROR(G1059/D1058,"-")</f>
        <v>3.2732113233214337E-2</v>
      </c>
      <c r="I1059" s="70">
        <v>18</v>
      </c>
      <c r="J1059" s="59">
        <f>IFERROR(I1059/E1058,"-")</f>
        <v>0.16981132075471697</v>
      </c>
      <c r="K1059" s="167">
        <f t="shared" si="74"/>
        <v>99881.388888888891</v>
      </c>
      <c r="M1059" s="467"/>
      <c r="N1059" s="468"/>
      <c r="O1059" s="469"/>
      <c r="P1059" s="469"/>
      <c r="Q1059" s="372" t="s">
        <v>97</v>
      </c>
      <c r="R1059" s="235">
        <v>374033</v>
      </c>
      <c r="S1059" s="259">
        <v>4.1478505051392211E-3</v>
      </c>
      <c r="T1059" s="235">
        <v>21</v>
      </c>
      <c r="U1059" s="259">
        <v>0.22826086956521738</v>
      </c>
      <c r="V1059" s="235">
        <v>17811.095238095237</v>
      </c>
    </row>
    <row r="1060" spans="2:22" s="9" customFormat="1" ht="13.15" customHeight="1">
      <c r="B1060" s="470"/>
      <c r="C1060" s="480"/>
      <c r="D1060" s="439"/>
      <c r="E1060" s="437"/>
      <c r="F1060" s="44" t="s">
        <v>98</v>
      </c>
      <c r="G1060" s="70">
        <v>599608</v>
      </c>
      <c r="H1060" s="59">
        <f>IFERROR(G1060/D1058,"-")</f>
        <v>1.0916524294950502E-2</v>
      </c>
      <c r="I1060" s="70">
        <v>37</v>
      </c>
      <c r="J1060" s="59">
        <f>IFERROR(I1060/E1058,"-")</f>
        <v>0.34905660377358488</v>
      </c>
      <c r="K1060" s="167">
        <f t="shared" si="74"/>
        <v>16205.621621621622</v>
      </c>
      <c r="M1060" s="467"/>
      <c r="N1060" s="468"/>
      <c r="O1060" s="469"/>
      <c r="P1060" s="469"/>
      <c r="Q1060" s="372" t="s">
        <v>98</v>
      </c>
      <c r="R1060" s="235">
        <v>440017</v>
      </c>
      <c r="S1060" s="259">
        <v>4.8795821109897915E-3</v>
      </c>
      <c r="T1060" s="235">
        <v>19</v>
      </c>
      <c r="U1060" s="259">
        <v>0.20652173913043478</v>
      </c>
      <c r="V1060" s="235">
        <v>23158.78947368421</v>
      </c>
    </row>
    <row r="1061" spans="2:22" s="9" customFormat="1" ht="13.15" customHeight="1">
      <c r="B1061" s="470"/>
      <c r="C1061" s="480"/>
      <c r="D1061" s="439"/>
      <c r="E1061" s="437"/>
      <c r="F1061" s="44" t="s">
        <v>99</v>
      </c>
      <c r="G1061" s="70">
        <v>58577</v>
      </c>
      <c r="H1061" s="59">
        <f>IFERROR(G1061/D1058,"-")</f>
        <v>1.0664588258083873E-3</v>
      </c>
      <c r="I1061" s="70">
        <v>7</v>
      </c>
      <c r="J1061" s="59">
        <f>IFERROR(I1061/E1058,"-")</f>
        <v>6.6037735849056603E-2</v>
      </c>
      <c r="K1061" s="167">
        <f t="shared" si="74"/>
        <v>8368.1428571428569</v>
      </c>
      <c r="M1061" s="467"/>
      <c r="N1061" s="468"/>
      <c r="O1061" s="469"/>
      <c r="P1061" s="469"/>
      <c r="Q1061" s="372" t="s">
        <v>99</v>
      </c>
      <c r="R1061" s="235">
        <v>28353</v>
      </c>
      <c r="S1061" s="259">
        <v>3.1442146915435897E-4</v>
      </c>
      <c r="T1061" s="235">
        <v>9</v>
      </c>
      <c r="U1061" s="259">
        <v>9.7826086956521743E-2</v>
      </c>
      <c r="V1061" s="235">
        <v>3150.3333333333335</v>
      </c>
    </row>
    <row r="1062" spans="2:22" s="9" customFormat="1" ht="13.15" customHeight="1">
      <c r="B1062" s="470"/>
      <c r="C1062" s="480"/>
      <c r="D1062" s="439"/>
      <c r="E1062" s="437"/>
      <c r="F1062" s="44" t="s">
        <v>100</v>
      </c>
      <c r="G1062" s="70">
        <v>782946</v>
      </c>
      <c r="H1062" s="59">
        <f>IFERROR(G1062/D1058,"-")</f>
        <v>1.4254394588855244E-2</v>
      </c>
      <c r="I1062" s="70">
        <v>38</v>
      </c>
      <c r="J1062" s="59">
        <f>IFERROR(I1062/E1058,"-")</f>
        <v>0.35849056603773582</v>
      </c>
      <c r="K1062" s="167">
        <f t="shared" si="74"/>
        <v>20603.842105263157</v>
      </c>
      <c r="M1062" s="467"/>
      <c r="N1062" s="468"/>
      <c r="O1062" s="469"/>
      <c r="P1062" s="469"/>
      <c r="Q1062" s="372" t="s">
        <v>100</v>
      </c>
      <c r="R1062" s="235">
        <v>1014535</v>
      </c>
      <c r="S1062" s="259">
        <v>1.1250717215409923E-2</v>
      </c>
      <c r="T1062" s="235">
        <v>31</v>
      </c>
      <c r="U1062" s="259">
        <v>0.33695652173913043</v>
      </c>
      <c r="V1062" s="235">
        <v>32726.935483870966</v>
      </c>
    </row>
    <row r="1063" spans="2:22" s="9" customFormat="1" ht="13.15" customHeight="1">
      <c r="B1063" s="470"/>
      <c r="C1063" s="480"/>
      <c r="D1063" s="439"/>
      <c r="E1063" s="437"/>
      <c r="F1063" s="44" t="s">
        <v>101</v>
      </c>
      <c r="G1063" s="70">
        <v>1178259</v>
      </c>
      <c r="H1063" s="59">
        <f>IFERROR(G1063/D1058,"-")</f>
        <v>2.1451503314238774E-2</v>
      </c>
      <c r="I1063" s="70">
        <v>36</v>
      </c>
      <c r="J1063" s="59">
        <f>IFERROR(I1063/E1058,"-")</f>
        <v>0.33962264150943394</v>
      </c>
      <c r="K1063" s="167">
        <f t="shared" si="74"/>
        <v>32729.416666666668</v>
      </c>
      <c r="M1063" s="467"/>
      <c r="N1063" s="468"/>
      <c r="O1063" s="469"/>
      <c r="P1063" s="469"/>
      <c r="Q1063" s="372" t="s">
        <v>101</v>
      </c>
      <c r="R1063" s="235">
        <v>2536559</v>
      </c>
      <c r="S1063" s="259">
        <v>2.8129249369615618E-2</v>
      </c>
      <c r="T1063" s="235">
        <v>32</v>
      </c>
      <c r="U1063" s="259">
        <v>0.34782608695652173</v>
      </c>
      <c r="V1063" s="235">
        <v>79267.46875</v>
      </c>
    </row>
    <row r="1064" spans="2:22" s="9" customFormat="1" ht="13.15" customHeight="1">
      <c r="B1064" s="470"/>
      <c r="C1064" s="480"/>
      <c r="D1064" s="439"/>
      <c r="E1064" s="437"/>
      <c r="F1064" s="44" t="s">
        <v>102</v>
      </c>
      <c r="G1064" s="70">
        <v>2081144</v>
      </c>
      <c r="H1064" s="59">
        <f>IFERROR(G1064/D1058,"-")</f>
        <v>3.7889519548255639E-2</v>
      </c>
      <c r="I1064" s="70">
        <v>16</v>
      </c>
      <c r="J1064" s="59">
        <f>IFERROR(I1064/E1058,"-")</f>
        <v>0.15094339622641509</v>
      </c>
      <c r="K1064" s="167">
        <f t="shared" si="74"/>
        <v>130071.5</v>
      </c>
      <c r="M1064" s="467"/>
      <c r="N1064" s="468"/>
      <c r="O1064" s="469"/>
      <c r="P1064" s="469"/>
      <c r="Q1064" s="372" t="s">
        <v>102</v>
      </c>
      <c r="R1064" s="235">
        <v>2188070</v>
      </c>
      <c r="S1064" s="259">
        <v>2.4264669841377567E-2</v>
      </c>
      <c r="T1064" s="235">
        <v>13</v>
      </c>
      <c r="U1064" s="259">
        <v>0.14130434782608695</v>
      </c>
      <c r="V1064" s="235">
        <v>168313.07692307694</v>
      </c>
    </row>
    <row r="1065" spans="2:22" s="9" customFormat="1" ht="13.15" customHeight="1">
      <c r="B1065" s="470"/>
      <c r="C1065" s="480"/>
      <c r="D1065" s="439"/>
      <c r="E1065" s="437"/>
      <c r="F1065" s="44" t="s">
        <v>112</v>
      </c>
      <c r="G1065" s="70">
        <v>0</v>
      </c>
      <c r="H1065" s="59">
        <f>IFERROR(G1065/D1058,"-")</f>
        <v>0</v>
      </c>
      <c r="I1065" s="70">
        <v>0</v>
      </c>
      <c r="J1065" s="59">
        <f>IFERROR(I1065/E1058,"-")</f>
        <v>0</v>
      </c>
      <c r="K1065" s="167" t="str">
        <f t="shared" si="74"/>
        <v>-</v>
      </c>
      <c r="M1065" s="467"/>
      <c r="N1065" s="468"/>
      <c r="O1065" s="469"/>
      <c r="P1065" s="469"/>
      <c r="Q1065" s="372" t="s">
        <v>112</v>
      </c>
      <c r="R1065" s="235">
        <v>0</v>
      </c>
      <c r="S1065" s="259">
        <v>0</v>
      </c>
      <c r="T1065" s="235">
        <v>0</v>
      </c>
      <c r="U1065" s="259">
        <v>0</v>
      </c>
      <c r="V1065" s="235" t="s">
        <v>418</v>
      </c>
    </row>
    <row r="1066" spans="2:22" s="9" customFormat="1" ht="13.15" customHeight="1">
      <c r="B1066" s="470"/>
      <c r="C1066" s="480"/>
      <c r="D1066" s="439"/>
      <c r="E1066" s="437"/>
      <c r="F1066" s="44" t="s">
        <v>103</v>
      </c>
      <c r="G1066" s="70">
        <v>42830</v>
      </c>
      <c r="H1066" s="59">
        <f>IFERROR(G1066/D1058,"-")</f>
        <v>7.7976734058373136E-4</v>
      </c>
      <c r="I1066" s="70">
        <v>1</v>
      </c>
      <c r="J1066" s="59">
        <f>IFERROR(I1066/E1058,"-")</f>
        <v>9.433962264150943E-3</v>
      </c>
      <c r="K1066" s="167">
        <f t="shared" si="74"/>
        <v>42830</v>
      </c>
      <c r="M1066" s="467"/>
      <c r="N1066" s="468"/>
      <c r="O1066" s="469"/>
      <c r="P1066" s="469"/>
      <c r="Q1066" s="372" t="s">
        <v>103</v>
      </c>
      <c r="R1066" s="235">
        <v>2973</v>
      </c>
      <c r="S1066" s="259">
        <v>3.2969175318164184E-5</v>
      </c>
      <c r="T1066" s="235">
        <v>1</v>
      </c>
      <c r="U1066" s="259">
        <v>1.0869565217391304E-2</v>
      </c>
      <c r="V1066" s="235">
        <v>2973</v>
      </c>
    </row>
    <row r="1067" spans="2:22" s="9" customFormat="1" ht="13.15" customHeight="1">
      <c r="B1067" s="470"/>
      <c r="C1067" s="480"/>
      <c r="D1067" s="439"/>
      <c r="E1067" s="437"/>
      <c r="F1067" s="44" t="s">
        <v>104</v>
      </c>
      <c r="G1067" s="70">
        <v>44628</v>
      </c>
      <c r="H1067" s="59">
        <f>IFERROR(G1067/D1058,"-")</f>
        <v>8.1250191164069022E-4</v>
      </c>
      <c r="I1067" s="70">
        <v>3</v>
      </c>
      <c r="J1067" s="59">
        <f>IFERROR(I1067/E1058,"-")</f>
        <v>2.8301886792452831E-2</v>
      </c>
      <c r="K1067" s="167">
        <f t="shared" si="74"/>
        <v>14876</v>
      </c>
      <c r="M1067" s="467"/>
      <c r="N1067" s="468"/>
      <c r="O1067" s="469"/>
      <c r="P1067" s="469"/>
      <c r="Q1067" s="372" t="s">
        <v>104</v>
      </c>
      <c r="R1067" s="235">
        <v>57607</v>
      </c>
      <c r="S1067" s="259">
        <v>6.388346056352117E-4</v>
      </c>
      <c r="T1067" s="235">
        <v>4</v>
      </c>
      <c r="U1067" s="259">
        <v>4.3478260869565216E-2</v>
      </c>
      <c r="V1067" s="235">
        <v>14401.75</v>
      </c>
    </row>
    <row r="1068" spans="2:22" s="9" customFormat="1" ht="13.15" customHeight="1">
      <c r="B1068" s="470"/>
      <c r="C1068" s="480"/>
      <c r="D1068" s="439"/>
      <c r="E1068" s="437"/>
      <c r="F1068" s="44" t="s">
        <v>105</v>
      </c>
      <c r="G1068" s="70">
        <v>719507</v>
      </c>
      <c r="H1068" s="59">
        <f>IFERROR(G1068/D1058,"-")</f>
        <v>1.3099417696039664E-2</v>
      </c>
      <c r="I1068" s="70">
        <v>2</v>
      </c>
      <c r="J1068" s="59">
        <f>IFERROR(I1068/E1058,"-")</f>
        <v>1.8867924528301886E-2</v>
      </c>
      <c r="K1068" s="167">
        <f t="shared" si="74"/>
        <v>359753.5</v>
      </c>
      <c r="M1068" s="467"/>
      <c r="N1068" s="468"/>
      <c r="O1068" s="469"/>
      <c r="P1068" s="469"/>
      <c r="Q1068" s="372" t="s">
        <v>105</v>
      </c>
      <c r="R1068" s="235">
        <v>48467</v>
      </c>
      <c r="S1068" s="259">
        <v>5.3747629335535265E-4</v>
      </c>
      <c r="T1068" s="235">
        <v>1</v>
      </c>
      <c r="U1068" s="259">
        <v>1.0869565217391304E-2</v>
      </c>
      <c r="V1068" s="235">
        <v>48467</v>
      </c>
    </row>
    <row r="1069" spans="2:22" s="9" customFormat="1" ht="13.15" customHeight="1">
      <c r="B1069" s="470"/>
      <c r="C1069" s="480"/>
      <c r="D1069" s="439"/>
      <c r="E1069" s="437"/>
      <c r="F1069" s="44" t="s">
        <v>106</v>
      </c>
      <c r="G1069" s="70">
        <v>20680</v>
      </c>
      <c r="H1069" s="59">
        <f>IFERROR(G1069/D1058,"-")</f>
        <v>3.7650218546046146E-4</v>
      </c>
      <c r="I1069" s="70">
        <v>1</v>
      </c>
      <c r="J1069" s="59">
        <f>IFERROR(I1069/E1058,"-")</f>
        <v>9.433962264150943E-3</v>
      </c>
      <c r="K1069" s="167">
        <f t="shared" si="74"/>
        <v>20680</v>
      </c>
      <c r="M1069" s="467"/>
      <c r="N1069" s="468"/>
      <c r="O1069" s="469"/>
      <c r="P1069" s="469"/>
      <c r="Q1069" s="372" t="s">
        <v>106</v>
      </c>
      <c r="R1069" s="235">
        <v>0</v>
      </c>
      <c r="S1069" s="259">
        <v>0</v>
      </c>
      <c r="T1069" s="235">
        <v>0</v>
      </c>
      <c r="U1069" s="259">
        <v>0</v>
      </c>
      <c r="V1069" s="235" t="s">
        <v>418</v>
      </c>
    </row>
    <row r="1070" spans="2:22" s="9" customFormat="1" ht="13.15" customHeight="1">
      <c r="B1070" s="470"/>
      <c r="C1070" s="480"/>
      <c r="D1070" s="439"/>
      <c r="E1070" s="437"/>
      <c r="F1070" s="44" t="s">
        <v>107</v>
      </c>
      <c r="G1070" s="70">
        <v>291540</v>
      </c>
      <c r="H1070" s="59">
        <f>IFERROR(G1070/D1058,"-")</f>
        <v>5.3078069221055577E-3</v>
      </c>
      <c r="I1070" s="70">
        <v>9</v>
      </c>
      <c r="J1070" s="59">
        <f>IFERROR(I1070/E1058,"-")</f>
        <v>8.4905660377358486E-2</v>
      </c>
      <c r="K1070" s="167">
        <f t="shared" si="74"/>
        <v>32393.333333333332</v>
      </c>
      <c r="M1070" s="467"/>
      <c r="N1070" s="468"/>
      <c r="O1070" s="469"/>
      <c r="P1070" s="469"/>
      <c r="Q1070" s="372" t="s">
        <v>107</v>
      </c>
      <c r="R1070" s="235">
        <v>43675</v>
      </c>
      <c r="S1070" s="259">
        <v>4.8433526135917282E-4</v>
      </c>
      <c r="T1070" s="235">
        <v>5</v>
      </c>
      <c r="U1070" s="259">
        <v>5.434782608695652E-2</v>
      </c>
      <c r="V1070" s="235">
        <v>8735</v>
      </c>
    </row>
    <row r="1071" spans="2:22" s="9" customFormat="1" ht="13.15" customHeight="1">
      <c r="B1071" s="470"/>
      <c r="C1071" s="480"/>
      <c r="D1071" s="439"/>
      <c r="E1071" s="437"/>
      <c r="F1071" s="44" t="s">
        <v>108</v>
      </c>
      <c r="G1071" s="70">
        <v>2156738</v>
      </c>
      <c r="H1071" s="59">
        <f>IFERROR(G1071/D1058,"-")</f>
        <v>3.9265791608589201E-2</v>
      </c>
      <c r="I1071" s="70">
        <v>12</v>
      </c>
      <c r="J1071" s="59">
        <f>IFERROR(I1071/E1058,"-")</f>
        <v>0.11320754716981132</v>
      </c>
      <c r="K1071" s="167">
        <f t="shared" si="74"/>
        <v>179728.16666666666</v>
      </c>
      <c r="M1071" s="467"/>
      <c r="N1071" s="468"/>
      <c r="O1071" s="469"/>
      <c r="P1071" s="469"/>
      <c r="Q1071" s="372" t="s">
        <v>108</v>
      </c>
      <c r="R1071" s="235">
        <v>1051780</v>
      </c>
      <c r="S1071" s="259">
        <v>1.1663746793184906E-2</v>
      </c>
      <c r="T1071" s="235">
        <v>9</v>
      </c>
      <c r="U1071" s="259">
        <v>9.7826086956521743E-2</v>
      </c>
      <c r="V1071" s="235">
        <v>116864.44444444444</v>
      </c>
    </row>
    <row r="1072" spans="2:22" s="9" customFormat="1" ht="13.15" customHeight="1">
      <c r="B1072" s="470"/>
      <c r="C1072" s="480"/>
      <c r="D1072" s="439"/>
      <c r="E1072" s="437"/>
      <c r="F1072" s="44" t="s">
        <v>109</v>
      </c>
      <c r="G1072" s="70">
        <v>689625</v>
      </c>
      <c r="H1072" s="59">
        <f>IFERROR(G1072/D1058,"-")</f>
        <v>1.2555382961710384E-2</v>
      </c>
      <c r="I1072" s="70">
        <v>9</v>
      </c>
      <c r="J1072" s="59">
        <f>IFERROR(I1072/E1058,"-")</f>
        <v>8.4905660377358486E-2</v>
      </c>
      <c r="K1072" s="167">
        <f t="shared" si="74"/>
        <v>76625</v>
      </c>
      <c r="M1072" s="467"/>
      <c r="N1072" s="468"/>
      <c r="O1072" s="469"/>
      <c r="P1072" s="469"/>
      <c r="Q1072" s="372" t="s">
        <v>109</v>
      </c>
      <c r="R1072" s="235">
        <v>278714</v>
      </c>
      <c r="S1072" s="259">
        <v>3.0908075108061935E-3</v>
      </c>
      <c r="T1072" s="235">
        <v>5</v>
      </c>
      <c r="U1072" s="259">
        <v>5.434782608695652E-2</v>
      </c>
      <c r="V1072" s="235">
        <v>55742.8</v>
      </c>
    </row>
    <row r="1073" spans="2:22" s="9" customFormat="1" ht="13.15" customHeight="1">
      <c r="B1073" s="470"/>
      <c r="C1073" s="480"/>
      <c r="D1073" s="439"/>
      <c r="E1073" s="437"/>
      <c r="F1073" s="45" t="s">
        <v>110</v>
      </c>
      <c r="G1073" s="71">
        <v>1135611</v>
      </c>
      <c r="H1073" s="60">
        <f>IFERROR(G1073/D1058,"-")</f>
        <v>2.0675049484184724E-2</v>
      </c>
      <c r="I1073" s="71">
        <v>16</v>
      </c>
      <c r="J1073" s="60">
        <f>IFERROR(I1073/E1058,"-")</f>
        <v>0.15094339622641509</v>
      </c>
      <c r="K1073" s="168">
        <f t="shared" si="74"/>
        <v>70975.6875</v>
      </c>
      <c r="M1073" s="467"/>
      <c r="N1073" s="468"/>
      <c r="O1073" s="469"/>
      <c r="P1073" s="469"/>
      <c r="Q1073" s="372" t="s">
        <v>110</v>
      </c>
      <c r="R1073" s="235">
        <v>152870</v>
      </c>
      <c r="S1073" s="259">
        <v>1.6952565862387349E-3</v>
      </c>
      <c r="T1073" s="235">
        <v>12</v>
      </c>
      <c r="U1073" s="259">
        <v>0.13043478260869565</v>
      </c>
      <c r="V1073" s="235">
        <v>12739.166666666666</v>
      </c>
    </row>
    <row r="1074" spans="2:22" s="9" customFormat="1" ht="13.15" customHeight="1">
      <c r="B1074" s="431"/>
      <c r="C1074" s="481"/>
      <c r="D1074" s="440"/>
      <c r="E1074" s="438"/>
      <c r="F1074" s="46" t="s">
        <v>64</v>
      </c>
      <c r="G1074" s="67">
        <f>SUM(G1058:G1073)</f>
        <v>12432725</v>
      </c>
      <c r="H1074" s="60">
        <f>IFERROR(G1074/D1058,"-")</f>
        <v>0.22635145714356458</v>
      </c>
      <c r="I1074" s="71">
        <v>83</v>
      </c>
      <c r="J1074" s="60">
        <f>IFERROR(I1074/E1058,"-")</f>
        <v>0.78301886792452835</v>
      </c>
      <c r="K1074" s="168">
        <f t="shared" si="74"/>
        <v>149791.86746987951</v>
      </c>
      <c r="M1074" s="467"/>
      <c r="N1074" s="468"/>
      <c r="O1074" s="469"/>
      <c r="P1074" s="469"/>
      <c r="Q1074" s="46" t="s">
        <v>64</v>
      </c>
      <c r="R1074" s="235">
        <v>9223629</v>
      </c>
      <c r="S1074" s="259">
        <v>0.10228571865815789</v>
      </c>
      <c r="T1074" s="235">
        <v>71</v>
      </c>
      <c r="U1074" s="259">
        <v>0.77173913043478259</v>
      </c>
      <c r="V1074" s="235">
        <v>129910.26760563381</v>
      </c>
    </row>
    <row r="1075" spans="2:22" s="9" customFormat="1" ht="13.15" customHeight="1">
      <c r="B1075" s="430">
        <v>64</v>
      </c>
      <c r="C1075" s="479" t="s">
        <v>44</v>
      </c>
      <c r="D1075" s="436">
        <v>31476070</v>
      </c>
      <c r="E1075" s="436">
        <v>46</v>
      </c>
      <c r="F1075" s="42" t="s">
        <v>96</v>
      </c>
      <c r="G1075" s="69">
        <v>1724627</v>
      </c>
      <c r="H1075" s="58">
        <f>IFERROR(G1075/D1075,"-")</f>
        <v>5.4791687780590147E-2</v>
      </c>
      <c r="I1075" s="69">
        <v>9</v>
      </c>
      <c r="J1075" s="58">
        <f>IFERROR(I1075/E1075,"-")</f>
        <v>0.19565217391304349</v>
      </c>
      <c r="K1075" s="166">
        <f t="shared" si="74"/>
        <v>191625.22222222222</v>
      </c>
      <c r="M1075" s="467">
        <v>64</v>
      </c>
      <c r="N1075" s="468" t="s">
        <v>44</v>
      </c>
      <c r="O1075" s="469">
        <v>40304470</v>
      </c>
      <c r="P1075" s="469">
        <v>41</v>
      </c>
      <c r="Q1075" s="372" t="s">
        <v>96</v>
      </c>
      <c r="R1075" s="235">
        <v>748918</v>
      </c>
      <c r="S1075" s="259">
        <v>1.8581512174704197E-2</v>
      </c>
      <c r="T1075" s="235">
        <v>12</v>
      </c>
      <c r="U1075" s="259">
        <v>0.29268292682926828</v>
      </c>
      <c r="V1075" s="235">
        <v>62409.833333333336</v>
      </c>
    </row>
    <row r="1076" spans="2:22" s="9" customFormat="1" ht="13.15" customHeight="1">
      <c r="B1076" s="470"/>
      <c r="C1076" s="480"/>
      <c r="D1076" s="439"/>
      <c r="E1076" s="437"/>
      <c r="F1076" s="43" t="s">
        <v>97</v>
      </c>
      <c r="G1076" s="70">
        <v>1662480</v>
      </c>
      <c r="H1076" s="59">
        <f>IFERROR(G1076/D1075,"-")</f>
        <v>5.28172672128382E-2</v>
      </c>
      <c r="I1076" s="70">
        <v>12</v>
      </c>
      <c r="J1076" s="59">
        <f>IFERROR(I1076/E1075,"-")</f>
        <v>0.2608695652173913</v>
      </c>
      <c r="K1076" s="167">
        <f t="shared" si="74"/>
        <v>138540</v>
      </c>
      <c r="M1076" s="467"/>
      <c r="N1076" s="468"/>
      <c r="O1076" s="469"/>
      <c r="P1076" s="469"/>
      <c r="Q1076" s="372" t="s">
        <v>97</v>
      </c>
      <c r="R1076" s="235">
        <v>383546</v>
      </c>
      <c r="S1076" s="259">
        <v>9.5162149508478833E-3</v>
      </c>
      <c r="T1076" s="235">
        <v>9</v>
      </c>
      <c r="U1076" s="259">
        <v>0.21951219512195122</v>
      </c>
      <c r="V1076" s="235">
        <v>42616.222222222219</v>
      </c>
    </row>
    <row r="1077" spans="2:22" s="9" customFormat="1" ht="13.15" customHeight="1">
      <c r="B1077" s="470"/>
      <c r="C1077" s="480"/>
      <c r="D1077" s="439"/>
      <c r="E1077" s="437"/>
      <c r="F1077" s="44" t="s">
        <v>98</v>
      </c>
      <c r="G1077" s="70">
        <v>280407</v>
      </c>
      <c r="H1077" s="59">
        <f>IFERROR(G1077/D1075,"-")</f>
        <v>8.9085772143726958E-3</v>
      </c>
      <c r="I1077" s="70">
        <v>11</v>
      </c>
      <c r="J1077" s="59">
        <f>IFERROR(I1077/E1075,"-")</f>
        <v>0.2391304347826087</v>
      </c>
      <c r="K1077" s="167">
        <f t="shared" si="74"/>
        <v>25491.545454545456</v>
      </c>
      <c r="M1077" s="467"/>
      <c r="N1077" s="468"/>
      <c r="O1077" s="469"/>
      <c r="P1077" s="469"/>
      <c r="Q1077" s="372" t="s">
        <v>98</v>
      </c>
      <c r="R1077" s="235">
        <v>1917498</v>
      </c>
      <c r="S1077" s="259">
        <v>4.75753185688833E-2</v>
      </c>
      <c r="T1077" s="235">
        <v>16</v>
      </c>
      <c r="U1077" s="259">
        <v>0.3902439024390244</v>
      </c>
      <c r="V1077" s="235">
        <v>119843.625</v>
      </c>
    </row>
    <row r="1078" spans="2:22" s="9" customFormat="1" ht="13.15" customHeight="1">
      <c r="B1078" s="470"/>
      <c r="C1078" s="480"/>
      <c r="D1078" s="439"/>
      <c r="E1078" s="437"/>
      <c r="F1078" s="44" t="s">
        <v>99</v>
      </c>
      <c r="G1078" s="70">
        <v>10140</v>
      </c>
      <c r="H1078" s="59">
        <f>IFERROR(G1078/D1075,"-")</f>
        <v>3.221494932499515E-4</v>
      </c>
      <c r="I1078" s="70">
        <v>2</v>
      </c>
      <c r="J1078" s="59">
        <f>IFERROR(I1078/E1075,"-")</f>
        <v>4.3478260869565216E-2</v>
      </c>
      <c r="K1078" s="167">
        <f t="shared" si="74"/>
        <v>5070</v>
      </c>
      <c r="M1078" s="467"/>
      <c r="N1078" s="468"/>
      <c r="O1078" s="469"/>
      <c r="P1078" s="469"/>
      <c r="Q1078" s="372" t="s">
        <v>99</v>
      </c>
      <c r="R1078" s="235">
        <v>561103</v>
      </c>
      <c r="S1078" s="259">
        <v>1.3921607206347088E-2</v>
      </c>
      <c r="T1078" s="235">
        <v>1</v>
      </c>
      <c r="U1078" s="259">
        <v>2.4390243902439025E-2</v>
      </c>
      <c r="V1078" s="235">
        <v>561103</v>
      </c>
    </row>
    <row r="1079" spans="2:22" s="9" customFormat="1" ht="13.15" customHeight="1">
      <c r="B1079" s="470"/>
      <c r="C1079" s="480"/>
      <c r="D1079" s="439"/>
      <c r="E1079" s="437"/>
      <c r="F1079" s="44" t="s">
        <v>100</v>
      </c>
      <c r="G1079" s="70">
        <v>388569</v>
      </c>
      <c r="H1079" s="59">
        <f>IFERROR(G1079/D1075,"-")</f>
        <v>1.2344902016039487E-2</v>
      </c>
      <c r="I1079" s="70">
        <v>18</v>
      </c>
      <c r="J1079" s="59">
        <f>IFERROR(I1079/E1075,"-")</f>
        <v>0.39130434782608697</v>
      </c>
      <c r="K1079" s="167">
        <f t="shared" si="74"/>
        <v>21587.166666666668</v>
      </c>
      <c r="M1079" s="467"/>
      <c r="N1079" s="468"/>
      <c r="O1079" s="469"/>
      <c r="P1079" s="469"/>
      <c r="Q1079" s="372" t="s">
        <v>100</v>
      </c>
      <c r="R1079" s="235">
        <v>411941</v>
      </c>
      <c r="S1079" s="259">
        <v>1.0220727378377634E-2</v>
      </c>
      <c r="T1079" s="235">
        <v>12</v>
      </c>
      <c r="U1079" s="259">
        <v>0.29268292682926828</v>
      </c>
      <c r="V1079" s="235">
        <v>34328.416666666664</v>
      </c>
    </row>
    <row r="1080" spans="2:22" s="9" customFormat="1" ht="13.15" customHeight="1">
      <c r="B1080" s="470"/>
      <c r="C1080" s="480"/>
      <c r="D1080" s="439"/>
      <c r="E1080" s="437"/>
      <c r="F1080" s="44" t="s">
        <v>101</v>
      </c>
      <c r="G1080" s="70">
        <v>359255</v>
      </c>
      <c r="H1080" s="59">
        <f>IFERROR(G1080/D1075,"-")</f>
        <v>1.1413591340977447E-2</v>
      </c>
      <c r="I1080" s="70">
        <v>13</v>
      </c>
      <c r="J1080" s="59">
        <f>IFERROR(I1080/E1075,"-")</f>
        <v>0.28260869565217389</v>
      </c>
      <c r="K1080" s="167">
        <f t="shared" si="74"/>
        <v>27635</v>
      </c>
      <c r="M1080" s="467"/>
      <c r="N1080" s="468"/>
      <c r="O1080" s="469"/>
      <c r="P1080" s="469"/>
      <c r="Q1080" s="372" t="s">
        <v>101</v>
      </c>
      <c r="R1080" s="235">
        <v>1106740</v>
      </c>
      <c r="S1080" s="259">
        <v>2.7459485263048988E-2</v>
      </c>
      <c r="T1080" s="235">
        <v>14</v>
      </c>
      <c r="U1080" s="259">
        <v>0.34146341463414637</v>
      </c>
      <c r="V1080" s="235">
        <v>79052.857142857145</v>
      </c>
    </row>
    <row r="1081" spans="2:22" s="9" customFormat="1" ht="13.15" customHeight="1">
      <c r="B1081" s="470"/>
      <c r="C1081" s="480"/>
      <c r="D1081" s="439"/>
      <c r="E1081" s="437"/>
      <c r="F1081" s="44" t="s">
        <v>102</v>
      </c>
      <c r="G1081" s="70">
        <v>114839</v>
      </c>
      <c r="H1081" s="59">
        <f>IFERROR(G1081/D1075,"-")</f>
        <v>3.6484542066401557E-3</v>
      </c>
      <c r="I1081" s="70">
        <v>10</v>
      </c>
      <c r="J1081" s="59">
        <f>IFERROR(I1081/E1075,"-")</f>
        <v>0.21739130434782608</v>
      </c>
      <c r="K1081" s="167">
        <f t="shared" si="74"/>
        <v>11483.9</v>
      </c>
      <c r="M1081" s="467"/>
      <c r="N1081" s="468"/>
      <c r="O1081" s="469"/>
      <c r="P1081" s="469"/>
      <c r="Q1081" s="372" t="s">
        <v>102</v>
      </c>
      <c r="R1081" s="235">
        <v>47049</v>
      </c>
      <c r="S1081" s="259">
        <v>1.1673395035339752E-3</v>
      </c>
      <c r="T1081" s="235">
        <v>8</v>
      </c>
      <c r="U1081" s="259">
        <v>0.1951219512195122</v>
      </c>
      <c r="V1081" s="235">
        <v>5881.125</v>
      </c>
    </row>
    <row r="1082" spans="2:22" s="9" customFormat="1" ht="13.15" customHeight="1">
      <c r="B1082" s="470"/>
      <c r="C1082" s="480"/>
      <c r="D1082" s="439"/>
      <c r="E1082" s="437"/>
      <c r="F1082" s="44" t="s">
        <v>112</v>
      </c>
      <c r="G1082" s="70">
        <v>0</v>
      </c>
      <c r="H1082" s="59">
        <f>IFERROR(G1082/D1075,"-")</f>
        <v>0</v>
      </c>
      <c r="I1082" s="70">
        <v>0</v>
      </c>
      <c r="J1082" s="59">
        <f>IFERROR(I1082/E1075,"-")</f>
        <v>0</v>
      </c>
      <c r="K1082" s="167" t="str">
        <f t="shared" si="74"/>
        <v>-</v>
      </c>
      <c r="M1082" s="467"/>
      <c r="N1082" s="468"/>
      <c r="O1082" s="469"/>
      <c r="P1082" s="469"/>
      <c r="Q1082" s="372" t="s">
        <v>112</v>
      </c>
      <c r="R1082" s="235">
        <v>0</v>
      </c>
      <c r="S1082" s="259">
        <v>0</v>
      </c>
      <c r="T1082" s="235">
        <v>0</v>
      </c>
      <c r="U1082" s="259">
        <v>0</v>
      </c>
      <c r="V1082" s="235" t="s">
        <v>418</v>
      </c>
    </row>
    <row r="1083" spans="2:22" s="9" customFormat="1" ht="13.15" customHeight="1">
      <c r="B1083" s="470"/>
      <c r="C1083" s="480"/>
      <c r="D1083" s="439"/>
      <c r="E1083" s="437"/>
      <c r="F1083" s="44" t="s">
        <v>103</v>
      </c>
      <c r="G1083" s="70">
        <v>0</v>
      </c>
      <c r="H1083" s="59">
        <f>IFERROR(G1083/D1075,"-")</f>
        <v>0</v>
      </c>
      <c r="I1083" s="70">
        <v>0</v>
      </c>
      <c r="J1083" s="59">
        <f>IFERROR(I1083/E1075,"-")</f>
        <v>0</v>
      </c>
      <c r="K1083" s="167" t="str">
        <f t="shared" si="74"/>
        <v>-</v>
      </c>
      <c r="M1083" s="467"/>
      <c r="N1083" s="468"/>
      <c r="O1083" s="469"/>
      <c r="P1083" s="469"/>
      <c r="Q1083" s="372" t="s">
        <v>103</v>
      </c>
      <c r="R1083" s="235">
        <v>140441</v>
      </c>
      <c r="S1083" s="259">
        <v>3.4845018430958155E-3</v>
      </c>
      <c r="T1083" s="235">
        <v>1</v>
      </c>
      <c r="U1083" s="259">
        <v>2.4390243902439025E-2</v>
      </c>
      <c r="V1083" s="235">
        <v>140441</v>
      </c>
    </row>
    <row r="1084" spans="2:22" s="9" customFormat="1" ht="13.15" customHeight="1">
      <c r="B1084" s="470"/>
      <c r="C1084" s="480"/>
      <c r="D1084" s="439"/>
      <c r="E1084" s="437"/>
      <c r="F1084" s="44" t="s">
        <v>104</v>
      </c>
      <c r="G1084" s="70">
        <v>10382</v>
      </c>
      <c r="H1084" s="59">
        <f>IFERROR(G1084/D1075,"-")</f>
        <v>3.2983787366084775E-4</v>
      </c>
      <c r="I1084" s="70">
        <v>1</v>
      </c>
      <c r="J1084" s="59">
        <f>IFERROR(I1084/E1075,"-")</f>
        <v>2.1739130434782608E-2</v>
      </c>
      <c r="K1084" s="167">
        <f t="shared" si="74"/>
        <v>10382</v>
      </c>
      <c r="M1084" s="467"/>
      <c r="N1084" s="468"/>
      <c r="O1084" s="469"/>
      <c r="P1084" s="469"/>
      <c r="Q1084" s="372" t="s">
        <v>104</v>
      </c>
      <c r="R1084" s="235">
        <v>2392</v>
      </c>
      <c r="S1084" s="259">
        <v>5.9348255913053811E-5</v>
      </c>
      <c r="T1084" s="235">
        <v>2</v>
      </c>
      <c r="U1084" s="259">
        <v>4.878048780487805E-2</v>
      </c>
      <c r="V1084" s="235">
        <v>1196</v>
      </c>
    </row>
    <row r="1085" spans="2:22" s="9" customFormat="1" ht="13.15" customHeight="1">
      <c r="B1085" s="470"/>
      <c r="C1085" s="480"/>
      <c r="D1085" s="439"/>
      <c r="E1085" s="437"/>
      <c r="F1085" s="44" t="s">
        <v>105</v>
      </c>
      <c r="G1085" s="70">
        <v>6131</v>
      </c>
      <c r="H1085" s="59">
        <f>IFERROR(G1085/D1075,"-")</f>
        <v>1.9478289379836809E-4</v>
      </c>
      <c r="I1085" s="70">
        <v>2</v>
      </c>
      <c r="J1085" s="59">
        <f>IFERROR(I1085/E1075,"-")</f>
        <v>4.3478260869565216E-2</v>
      </c>
      <c r="K1085" s="167">
        <f t="shared" si="74"/>
        <v>3065.5</v>
      </c>
      <c r="M1085" s="467"/>
      <c r="N1085" s="468"/>
      <c r="O1085" s="469"/>
      <c r="P1085" s="469"/>
      <c r="Q1085" s="372" t="s">
        <v>105</v>
      </c>
      <c r="R1085" s="235">
        <v>0</v>
      </c>
      <c r="S1085" s="259">
        <v>0</v>
      </c>
      <c r="T1085" s="235">
        <v>0</v>
      </c>
      <c r="U1085" s="259">
        <v>0</v>
      </c>
      <c r="V1085" s="235" t="s">
        <v>418</v>
      </c>
    </row>
    <row r="1086" spans="2:22" s="9" customFormat="1" ht="13.15" customHeight="1">
      <c r="B1086" s="470"/>
      <c r="C1086" s="480"/>
      <c r="D1086" s="439"/>
      <c r="E1086" s="437"/>
      <c r="F1086" s="44" t="s">
        <v>106</v>
      </c>
      <c r="G1086" s="70">
        <v>2177</v>
      </c>
      <c r="H1086" s="59">
        <f>IFERROR(G1086/D1075,"-")</f>
        <v>6.9163653531079325E-5</v>
      </c>
      <c r="I1086" s="70">
        <v>1</v>
      </c>
      <c r="J1086" s="59">
        <f>IFERROR(I1086/E1075,"-")</f>
        <v>2.1739130434782608E-2</v>
      </c>
      <c r="K1086" s="167">
        <f t="shared" si="74"/>
        <v>2177</v>
      </c>
      <c r="M1086" s="467"/>
      <c r="N1086" s="468"/>
      <c r="O1086" s="469"/>
      <c r="P1086" s="469"/>
      <c r="Q1086" s="372" t="s">
        <v>106</v>
      </c>
      <c r="R1086" s="235">
        <v>1039</v>
      </c>
      <c r="S1086" s="259">
        <v>2.577877838363834E-5</v>
      </c>
      <c r="T1086" s="235">
        <v>1</v>
      </c>
      <c r="U1086" s="259">
        <v>2.4390243902439025E-2</v>
      </c>
      <c r="V1086" s="235">
        <v>1039</v>
      </c>
    </row>
    <row r="1087" spans="2:22" s="9" customFormat="1" ht="13.15" customHeight="1">
      <c r="B1087" s="470"/>
      <c r="C1087" s="480"/>
      <c r="D1087" s="439"/>
      <c r="E1087" s="437"/>
      <c r="F1087" s="44" t="s">
        <v>107</v>
      </c>
      <c r="G1087" s="70">
        <v>96918</v>
      </c>
      <c r="H1087" s="59">
        <f>IFERROR(G1087/D1075,"-")</f>
        <v>3.0791010440629975E-3</v>
      </c>
      <c r="I1087" s="70">
        <v>9</v>
      </c>
      <c r="J1087" s="59">
        <f>IFERROR(I1087/E1075,"-")</f>
        <v>0.19565217391304349</v>
      </c>
      <c r="K1087" s="167">
        <f t="shared" si="74"/>
        <v>10768.666666666666</v>
      </c>
      <c r="M1087" s="467"/>
      <c r="N1087" s="468"/>
      <c r="O1087" s="469"/>
      <c r="P1087" s="469"/>
      <c r="Q1087" s="372" t="s">
        <v>107</v>
      </c>
      <c r="R1087" s="235">
        <v>67629</v>
      </c>
      <c r="S1087" s="259">
        <v>1.67795284245147E-3</v>
      </c>
      <c r="T1087" s="235">
        <v>4</v>
      </c>
      <c r="U1087" s="259">
        <v>9.7560975609756101E-2</v>
      </c>
      <c r="V1087" s="235">
        <v>16907.25</v>
      </c>
    </row>
    <row r="1088" spans="2:22" s="9" customFormat="1" ht="13.15" customHeight="1">
      <c r="B1088" s="470"/>
      <c r="C1088" s="480"/>
      <c r="D1088" s="439"/>
      <c r="E1088" s="437"/>
      <c r="F1088" s="44" t="s">
        <v>108</v>
      </c>
      <c r="G1088" s="70">
        <v>77516</v>
      </c>
      <c r="H1088" s="59">
        <f>IFERROR(G1088/D1075,"-")</f>
        <v>2.462696264177834E-3</v>
      </c>
      <c r="I1088" s="70">
        <v>3</v>
      </c>
      <c r="J1088" s="59">
        <f>IFERROR(I1088/E1075,"-")</f>
        <v>6.5217391304347824E-2</v>
      </c>
      <c r="K1088" s="167">
        <f t="shared" si="74"/>
        <v>25838.666666666668</v>
      </c>
      <c r="M1088" s="467"/>
      <c r="N1088" s="468"/>
      <c r="O1088" s="469"/>
      <c r="P1088" s="469"/>
      <c r="Q1088" s="372" t="s">
        <v>108</v>
      </c>
      <c r="R1088" s="235">
        <v>3231</v>
      </c>
      <c r="S1088" s="259">
        <v>8.0164805541420094E-5</v>
      </c>
      <c r="T1088" s="235">
        <v>3</v>
      </c>
      <c r="U1088" s="259">
        <v>7.3170731707317069E-2</v>
      </c>
      <c r="V1088" s="235">
        <v>1077</v>
      </c>
    </row>
    <row r="1089" spans="2:22" s="9" customFormat="1" ht="13.15" customHeight="1">
      <c r="B1089" s="470"/>
      <c r="C1089" s="480"/>
      <c r="D1089" s="439"/>
      <c r="E1089" s="437"/>
      <c r="F1089" s="44" t="s">
        <v>109</v>
      </c>
      <c r="G1089" s="70">
        <v>59294</v>
      </c>
      <c r="H1089" s="59">
        <f>IFERROR(G1089/D1075,"-")</f>
        <v>1.8837802813375366E-3</v>
      </c>
      <c r="I1089" s="70">
        <v>2</v>
      </c>
      <c r="J1089" s="59">
        <f>IFERROR(I1089/E1075,"-")</f>
        <v>4.3478260869565216E-2</v>
      </c>
      <c r="K1089" s="167">
        <f t="shared" si="74"/>
        <v>29647</v>
      </c>
      <c r="M1089" s="467"/>
      <c r="N1089" s="468"/>
      <c r="O1089" s="469"/>
      <c r="P1089" s="469"/>
      <c r="Q1089" s="372" t="s">
        <v>109</v>
      </c>
      <c r="R1089" s="235">
        <v>85508</v>
      </c>
      <c r="S1089" s="259">
        <v>2.1215512820290158E-3</v>
      </c>
      <c r="T1089" s="235">
        <v>3</v>
      </c>
      <c r="U1089" s="259">
        <v>7.3170731707317069E-2</v>
      </c>
      <c r="V1089" s="235">
        <v>28502.666666666668</v>
      </c>
    </row>
    <row r="1090" spans="2:22" s="9" customFormat="1" ht="13.15" customHeight="1">
      <c r="B1090" s="470"/>
      <c r="C1090" s="480"/>
      <c r="D1090" s="439"/>
      <c r="E1090" s="437"/>
      <c r="F1090" s="45" t="s">
        <v>110</v>
      </c>
      <c r="G1090" s="71">
        <v>12390</v>
      </c>
      <c r="H1090" s="60">
        <f>IFERROR(G1090/D1075,"-")</f>
        <v>3.9363236897109455E-4</v>
      </c>
      <c r="I1090" s="71">
        <v>5</v>
      </c>
      <c r="J1090" s="60">
        <f>IFERROR(I1090/E1075,"-")</f>
        <v>0.10869565217391304</v>
      </c>
      <c r="K1090" s="168">
        <f t="shared" si="74"/>
        <v>2478</v>
      </c>
      <c r="M1090" s="467"/>
      <c r="N1090" s="468"/>
      <c r="O1090" s="469"/>
      <c r="P1090" s="469"/>
      <c r="Q1090" s="372" t="s">
        <v>110</v>
      </c>
      <c r="R1090" s="235">
        <v>3410</v>
      </c>
      <c r="S1090" s="259">
        <v>8.4606000277388582E-5</v>
      </c>
      <c r="T1090" s="235">
        <v>2</v>
      </c>
      <c r="U1090" s="259">
        <v>4.878048780487805E-2</v>
      </c>
      <c r="V1090" s="235">
        <v>1705</v>
      </c>
    </row>
    <row r="1091" spans="2:22" s="9" customFormat="1" ht="13.15" customHeight="1">
      <c r="B1091" s="431"/>
      <c r="C1091" s="481"/>
      <c r="D1091" s="440"/>
      <c r="E1091" s="438"/>
      <c r="F1091" s="46" t="s">
        <v>64</v>
      </c>
      <c r="G1091" s="67">
        <f>SUM(G1075:G1090)</f>
        <v>4805125</v>
      </c>
      <c r="H1091" s="60">
        <f>IFERROR(G1091/D1075,"-")</f>
        <v>0.15265962364424784</v>
      </c>
      <c r="I1091" s="71">
        <v>33</v>
      </c>
      <c r="J1091" s="60">
        <f>IFERROR(I1091/E1075,"-")</f>
        <v>0.71739130434782605</v>
      </c>
      <c r="K1091" s="168">
        <f t="shared" si="74"/>
        <v>145609.84848484848</v>
      </c>
      <c r="M1091" s="467"/>
      <c r="N1091" s="468"/>
      <c r="O1091" s="469"/>
      <c r="P1091" s="469"/>
      <c r="Q1091" s="46" t="s">
        <v>64</v>
      </c>
      <c r="R1091" s="235">
        <v>5480445</v>
      </c>
      <c r="S1091" s="259">
        <v>0.13597610885343486</v>
      </c>
      <c r="T1091" s="235">
        <v>35</v>
      </c>
      <c r="U1091" s="259">
        <v>0.85365853658536583</v>
      </c>
      <c r="V1091" s="235">
        <v>156584.14285714287</v>
      </c>
    </row>
    <row r="1092" spans="2:22" s="9" customFormat="1" ht="13.15" customHeight="1">
      <c r="B1092" s="430">
        <v>65</v>
      </c>
      <c r="C1092" s="479" t="s">
        <v>9</v>
      </c>
      <c r="D1092" s="436">
        <v>56966370</v>
      </c>
      <c r="E1092" s="436">
        <v>49</v>
      </c>
      <c r="F1092" s="42" t="s">
        <v>96</v>
      </c>
      <c r="G1092" s="69">
        <v>3916113</v>
      </c>
      <c r="H1092" s="58">
        <f>IFERROR(G1092/D1092,"-")</f>
        <v>6.874429597673154E-2</v>
      </c>
      <c r="I1092" s="69">
        <v>9</v>
      </c>
      <c r="J1092" s="58">
        <f>IFERROR(I1092/E1092,"-")</f>
        <v>0.18367346938775511</v>
      </c>
      <c r="K1092" s="166">
        <f t="shared" si="74"/>
        <v>435123.66666666669</v>
      </c>
      <c r="M1092" s="467">
        <v>65</v>
      </c>
      <c r="N1092" s="468" t="s">
        <v>9</v>
      </c>
      <c r="O1092" s="469">
        <v>64158870</v>
      </c>
      <c r="P1092" s="469">
        <v>50</v>
      </c>
      <c r="Q1092" s="372" t="s">
        <v>96</v>
      </c>
      <c r="R1092" s="235">
        <v>8496300</v>
      </c>
      <c r="S1092" s="259">
        <v>0.13242596074400936</v>
      </c>
      <c r="T1092" s="235">
        <v>14</v>
      </c>
      <c r="U1092" s="259">
        <v>0.28000000000000003</v>
      </c>
      <c r="V1092" s="235">
        <v>606878.57142857148</v>
      </c>
    </row>
    <row r="1093" spans="2:22" s="9" customFormat="1" ht="13.15" customHeight="1">
      <c r="B1093" s="470"/>
      <c r="C1093" s="480"/>
      <c r="D1093" s="439"/>
      <c r="E1093" s="437"/>
      <c r="F1093" s="43" t="s">
        <v>97</v>
      </c>
      <c r="G1093" s="70">
        <v>359327</v>
      </c>
      <c r="H1093" s="59">
        <f>IFERROR(G1093/D1092,"-")</f>
        <v>6.3077040015012366E-3</v>
      </c>
      <c r="I1093" s="70">
        <v>14</v>
      </c>
      <c r="J1093" s="59">
        <f>IFERROR(I1093/E1092,"-")</f>
        <v>0.2857142857142857</v>
      </c>
      <c r="K1093" s="167">
        <f t="shared" ref="K1093:K1156" si="75">IFERROR(G1093/I1093,"-")</f>
        <v>25666.214285714286</v>
      </c>
      <c r="M1093" s="467"/>
      <c r="N1093" s="468"/>
      <c r="O1093" s="469"/>
      <c r="P1093" s="469"/>
      <c r="Q1093" s="372" t="s">
        <v>97</v>
      </c>
      <c r="R1093" s="235">
        <v>1403146</v>
      </c>
      <c r="S1093" s="259">
        <v>2.1869867720550565E-2</v>
      </c>
      <c r="T1093" s="235">
        <v>19</v>
      </c>
      <c r="U1093" s="259">
        <v>0.38</v>
      </c>
      <c r="V1093" s="235">
        <v>73849.789473684214</v>
      </c>
    </row>
    <row r="1094" spans="2:22" s="9" customFormat="1" ht="13.15" customHeight="1">
      <c r="B1094" s="470"/>
      <c r="C1094" s="480"/>
      <c r="D1094" s="439"/>
      <c r="E1094" s="437"/>
      <c r="F1094" s="44" t="s">
        <v>98</v>
      </c>
      <c r="G1094" s="70">
        <v>813894</v>
      </c>
      <c r="H1094" s="59">
        <f>IFERROR(G1094/D1092,"-")</f>
        <v>1.4287271595504506E-2</v>
      </c>
      <c r="I1094" s="70">
        <v>14</v>
      </c>
      <c r="J1094" s="59">
        <f>IFERROR(I1094/E1092,"-")</f>
        <v>0.2857142857142857</v>
      </c>
      <c r="K1094" s="167">
        <f t="shared" si="75"/>
        <v>58135.285714285717</v>
      </c>
      <c r="M1094" s="467"/>
      <c r="N1094" s="468"/>
      <c r="O1094" s="469"/>
      <c r="P1094" s="469"/>
      <c r="Q1094" s="372" t="s">
        <v>98</v>
      </c>
      <c r="R1094" s="235">
        <v>1120553</v>
      </c>
      <c r="S1094" s="259">
        <v>1.7465285781997096E-2</v>
      </c>
      <c r="T1094" s="235">
        <v>14</v>
      </c>
      <c r="U1094" s="259">
        <v>0.28000000000000003</v>
      </c>
      <c r="V1094" s="235">
        <v>80039.5</v>
      </c>
    </row>
    <row r="1095" spans="2:22" s="9" customFormat="1" ht="13.15" customHeight="1">
      <c r="B1095" s="470"/>
      <c r="C1095" s="480"/>
      <c r="D1095" s="439"/>
      <c r="E1095" s="437"/>
      <c r="F1095" s="44" t="s">
        <v>99</v>
      </c>
      <c r="G1095" s="70">
        <v>29785</v>
      </c>
      <c r="H1095" s="59">
        <f>IFERROR(G1095/D1092,"-")</f>
        <v>5.2285234253121626E-4</v>
      </c>
      <c r="I1095" s="70">
        <v>4</v>
      </c>
      <c r="J1095" s="59">
        <f>IFERROR(I1095/E1092,"-")</f>
        <v>8.1632653061224483E-2</v>
      </c>
      <c r="K1095" s="167">
        <f t="shared" si="75"/>
        <v>7446.25</v>
      </c>
      <c r="M1095" s="467"/>
      <c r="N1095" s="468"/>
      <c r="O1095" s="469"/>
      <c r="P1095" s="469"/>
      <c r="Q1095" s="372" t="s">
        <v>99</v>
      </c>
      <c r="R1095" s="235">
        <v>14140</v>
      </c>
      <c r="S1095" s="259">
        <v>2.2039041523019343E-4</v>
      </c>
      <c r="T1095" s="235">
        <v>2</v>
      </c>
      <c r="U1095" s="259">
        <v>0.04</v>
      </c>
      <c r="V1095" s="235">
        <v>7070</v>
      </c>
    </row>
    <row r="1096" spans="2:22" s="9" customFormat="1" ht="13.15" customHeight="1">
      <c r="B1096" s="470"/>
      <c r="C1096" s="480"/>
      <c r="D1096" s="439"/>
      <c r="E1096" s="437"/>
      <c r="F1096" s="44" t="s">
        <v>100</v>
      </c>
      <c r="G1096" s="70">
        <v>1272670</v>
      </c>
      <c r="H1096" s="59">
        <f>IFERROR(G1096/D1092,"-")</f>
        <v>2.2340724887332648E-2</v>
      </c>
      <c r="I1096" s="70">
        <v>16</v>
      </c>
      <c r="J1096" s="59">
        <f>IFERROR(I1096/E1092,"-")</f>
        <v>0.32653061224489793</v>
      </c>
      <c r="K1096" s="167">
        <f t="shared" si="75"/>
        <v>79541.875</v>
      </c>
      <c r="M1096" s="467"/>
      <c r="N1096" s="468"/>
      <c r="O1096" s="469"/>
      <c r="P1096" s="469"/>
      <c r="Q1096" s="372" t="s">
        <v>100</v>
      </c>
      <c r="R1096" s="235">
        <v>3432791</v>
      </c>
      <c r="S1096" s="259">
        <v>5.3504542707812651E-2</v>
      </c>
      <c r="T1096" s="235">
        <v>19</v>
      </c>
      <c r="U1096" s="259">
        <v>0.38</v>
      </c>
      <c r="V1096" s="235">
        <v>180673.21052631579</v>
      </c>
    </row>
    <row r="1097" spans="2:22" s="9" customFormat="1" ht="13.15" customHeight="1">
      <c r="B1097" s="470"/>
      <c r="C1097" s="480"/>
      <c r="D1097" s="439"/>
      <c r="E1097" s="437"/>
      <c r="F1097" s="44" t="s">
        <v>101</v>
      </c>
      <c r="G1097" s="70">
        <v>3253499</v>
      </c>
      <c r="H1097" s="59">
        <f>IFERROR(G1097/D1092,"-")</f>
        <v>5.7112626274063098E-2</v>
      </c>
      <c r="I1097" s="70">
        <v>22</v>
      </c>
      <c r="J1097" s="59">
        <f>IFERROR(I1097/E1092,"-")</f>
        <v>0.44897959183673469</v>
      </c>
      <c r="K1097" s="167">
        <f t="shared" si="75"/>
        <v>147886.31818181818</v>
      </c>
      <c r="M1097" s="467"/>
      <c r="N1097" s="468"/>
      <c r="O1097" s="469"/>
      <c r="P1097" s="469"/>
      <c r="Q1097" s="372" t="s">
        <v>101</v>
      </c>
      <c r="R1097" s="235">
        <v>3211045</v>
      </c>
      <c r="S1097" s="259">
        <v>5.0048340938673018E-2</v>
      </c>
      <c r="T1097" s="235">
        <v>18</v>
      </c>
      <c r="U1097" s="259">
        <v>0.36</v>
      </c>
      <c r="V1097" s="235">
        <v>178391.38888888888</v>
      </c>
    </row>
    <row r="1098" spans="2:22" s="9" customFormat="1" ht="13.15" customHeight="1">
      <c r="B1098" s="470"/>
      <c r="C1098" s="480"/>
      <c r="D1098" s="439"/>
      <c r="E1098" s="437"/>
      <c r="F1098" s="44" t="s">
        <v>102</v>
      </c>
      <c r="G1098" s="70">
        <v>5253605</v>
      </c>
      <c r="H1098" s="59">
        <f>IFERROR(G1098/D1092,"-")</f>
        <v>9.2222920294903823E-2</v>
      </c>
      <c r="I1098" s="70">
        <v>10</v>
      </c>
      <c r="J1098" s="59">
        <f>IFERROR(I1098/E1092,"-")</f>
        <v>0.20408163265306123</v>
      </c>
      <c r="K1098" s="167">
        <f t="shared" si="75"/>
        <v>525360.5</v>
      </c>
      <c r="M1098" s="467"/>
      <c r="N1098" s="468"/>
      <c r="O1098" s="469"/>
      <c r="P1098" s="469"/>
      <c r="Q1098" s="372" t="s">
        <v>102</v>
      </c>
      <c r="R1098" s="235">
        <v>7030699</v>
      </c>
      <c r="S1098" s="259">
        <v>0.10958265006849403</v>
      </c>
      <c r="T1098" s="235">
        <v>8</v>
      </c>
      <c r="U1098" s="259">
        <v>0.16</v>
      </c>
      <c r="V1098" s="235">
        <v>878837.375</v>
      </c>
    </row>
    <row r="1099" spans="2:22" s="9" customFormat="1" ht="13.15" customHeight="1">
      <c r="B1099" s="470"/>
      <c r="C1099" s="480"/>
      <c r="D1099" s="439"/>
      <c r="E1099" s="437"/>
      <c r="F1099" s="44" t="s">
        <v>112</v>
      </c>
      <c r="G1099" s="70">
        <v>0</v>
      </c>
      <c r="H1099" s="59">
        <f>IFERROR(G1099/D1092,"-")</f>
        <v>0</v>
      </c>
      <c r="I1099" s="70">
        <v>0</v>
      </c>
      <c r="J1099" s="59">
        <f>IFERROR(I1099/E1092,"-")</f>
        <v>0</v>
      </c>
      <c r="K1099" s="167" t="str">
        <f t="shared" si="75"/>
        <v>-</v>
      </c>
      <c r="M1099" s="467"/>
      <c r="N1099" s="468"/>
      <c r="O1099" s="469"/>
      <c r="P1099" s="469"/>
      <c r="Q1099" s="372" t="s">
        <v>112</v>
      </c>
      <c r="R1099" s="235">
        <v>0</v>
      </c>
      <c r="S1099" s="259">
        <v>0</v>
      </c>
      <c r="T1099" s="235">
        <v>0</v>
      </c>
      <c r="U1099" s="259">
        <v>0</v>
      </c>
      <c r="V1099" s="235" t="s">
        <v>418</v>
      </c>
    </row>
    <row r="1100" spans="2:22" s="9" customFormat="1" ht="13.15" customHeight="1">
      <c r="B1100" s="470"/>
      <c r="C1100" s="480"/>
      <c r="D1100" s="439"/>
      <c r="E1100" s="437"/>
      <c r="F1100" s="44" t="s">
        <v>103</v>
      </c>
      <c r="G1100" s="70">
        <v>60220</v>
      </c>
      <c r="H1100" s="59">
        <f>IFERROR(G1100/D1092,"-")</f>
        <v>1.0571149258764426E-3</v>
      </c>
      <c r="I1100" s="70">
        <v>3</v>
      </c>
      <c r="J1100" s="59">
        <f>IFERROR(I1100/E1092,"-")</f>
        <v>6.1224489795918366E-2</v>
      </c>
      <c r="K1100" s="167">
        <f t="shared" si="75"/>
        <v>20073.333333333332</v>
      </c>
      <c r="M1100" s="467"/>
      <c r="N1100" s="468"/>
      <c r="O1100" s="469"/>
      <c r="P1100" s="469"/>
      <c r="Q1100" s="372" t="s">
        <v>103</v>
      </c>
      <c r="R1100" s="235">
        <v>35268</v>
      </c>
      <c r="S1100" s="259">
        <v>5.4969796070286148E-4</v>
      </c>
      <c r="T1100" s="235">
        <v>1</v>
      </c>
      <c r="U1100" s="259">
        <v>0.02</v>
      </c>
      <c r="V1100" s="235">
        <v>35268</v>
      </c>
    </row>
    <row r="1101" spans="2:22" s="9" customFormat="1" ht="13.15" customHeight="1">
      <c r="B1101" s="470"/>
      <c r="C1101" s="480"/>
      <c r="D1101" s="439"/>
      <c r="E1101" s="437"/>
      <c r="F1101" s="44" t="s">
        <v>104</v>
      </c>
      <c r="G1101" s="70">
        <v>9952</v>
      </c>
      <c r="H1101" s="59">
        <f>IFERROR(G1101/D1092,"-")</f>
        <v>1.7469956397081295E-4</v>
      </c>
      <c r="I1101" s="70">
        <v>4</v>
      </c>
      <c r="J1101" s="59">
        <f>IFERROR(I1101/E1092,"-")</f>
        <v>8.1632653061224483E-2</v>
      </c>
      <c r="K1101" s="167">
        <f t="shared" si="75"/>
        <v>2488</v>
      </c>
      <c r="M1101" s="467"/>
      <c r="N1101" s="468"/>
      <c r="O1101" s="469"/>
      <c r="P1101" s="469"/>
      <c r="Q1101" s="372" t="s">
        <v>104</v>
      </c>
      <c r="R1101" s="235">
        <v>61951</v>
      </c>
      <c r="S1101" s="259">
        <v>9.6558745501596269E-4</v>
      </c>
      <c r="T1101" s="235">
        <v>4</v>
      </c>
      <c r="U1101" s="259">
        <v>0.08</v>
      </c>
      <c r="V1101" s="235">
        <v>15487.75</v>
      </c>
    </row>
    <row r="1102" spans="2:22" s="9" customFormat="1" ht="13.15" customHeight="1">
      <c r="B1102" s="470"/>
      <c r="C1102" s="480"/>
      <c r="D1102" s="439"/>
      <c r="E1102" s="437"/>
      <c r="F1102" s="44" t="s">
        <v>105</v>
      </c>
      <c r="G1102" s="70">
        <v>178813</v>
      </c>
      <c r="H1102" s="59">
        <f>IFERROR(G1102/D1092,"-")</f>
        <v>3.1389221395009019E-3</v>
      </c>
      <c r="I1102" s="70">
        <v>2</v>
      </c>
      <c r="J1102" s="59">
        <f>IFERROR(I1102/E1092,"-")</f>
        <v>4.0816326530612242E-2</v>
      </c>
      <c r="K1102" s="167">
        <f t="shared" si="75"/>
        <v>89406.5</v>
      </c>
      <c r="M1102" s="467"/>
      <c r="N1102" s="468"/>
      <c r="O1102" s="469"/>
      <c r="P1102" s="469"/>
      <c r="Q1102" s="372" t="s">
        <v>105</v>
      </c>
      <c r="R1102" s="235">
        <v>286766</v>
      </c>
      <c r="S1102" s="259">
        <v>4.4696236077723939E-3</v>
      </c>
      <c r="T1102" s="235">
        <v>3</v>
      </c>
      <c r="U1102" s="259">
        <v>0.06</v>
      </c>
      <c r="V1102" s="235">
        <v>95588.666666666672</v>
      </c>
    </row>
    <row r="1103" spans="2:22" s="9" customFormat="1" ht="13.15" customHeight="1">
      <c r="B1103" s="470"/>
      <c r="C1103" s="480"/>
      <c r="D1103" s="439"/>
      <c r="E1103" s="437"/>
      <c r="F1103" s="44" t="s">
        <v>106</v>
      </c>
      <c r="G1103" s="70">
        <v>6224</v>
      </c>
      <c r="H1103" s="59">
        <f>IFERROR(G1103/D1092,"-")</f>
        <v>1.0925744434830585E-4</v>
      </c>
      <c r="I1103" s="70">
        <v>1</v>
      </c>
      <c r="J1103" s="59">
        <f>IFERROR(I1103/E1092,"-")</f>
        <v>2.0408163265306121E-2</v>
      </c>
      <c r="K1103" s="167">
        <f t="shared" si="75"/>
        <v>6224</v>
      </c>
      <c r="M1103" s="467"/>
      <c r="N1103" s="468"/>
      <c r="O1103" s="469"/>
      <c r="P1103" s="469"/>
      <c r="Q1103" s="372" t="s">
        <v>106</v>
      </c>
      <c r="R1103" s="235">
        <v>0</v>
      </c>
      <c r="S1103" s="259">
        <v>0</v>
      </c>
      <c r="T1103" s="235">
        <v>0</v>
      </c>
      <c r="U1103" s="259">
        <v>0</v>
      </c>
      <c r="V1103" s="235" t="s">
        <v>418</v>
      </c>
    </row>
    <row r="1104" spans="2:22" s="9" customFormat="1" ht="13.15" customHeight="1">
      <c r="B1104" s="470"/>
      <c r="C1104" s="480"/>
      <c r="D1104" s="439"/>
      <c r="E1104" s="437"/>
      <c r="F1104" s="44" t="s">
        <v>107</v>
      </c>
      <c r="G1104" s="70">
        <v>238888</v>
      </c>
      <c r="H1104" s="59">
        <f>IFERROR(G1104/D1092,"-")</f>
        <v>4.1934917039649884E-3</v>
      </c>
      <c r="I1104" s="70">
        <v>11</v>
      </c>
      <c r="J1104" s="59">
        <f>IFERROR(I1104/E1092,"-")</f>
        <v>0.22448979591836735</v>
      </c>
      <c r="K1104" s="167">
        <f t="shared" si="75"/>
        <v>21717.090909090908</v>
      </c>
      <c r="M1104" s="467"/>
      <c r="N1104" s="468"/>
      <c r="O1104" s="469"/>
      <c r="P1104" s="469"/>
      <c r="Q1104" s="372" t="s">
        <v>107</v>
      </c>
      <c r="R1104" s="235">
        <v>116847</v>
      </c>
      <c r="S1104" s="259">
        <v>1.8212134970581621E-3</v>
      </c>
      <c r="T1104" s="235">
        <v>7</v>
      </c>
      <c r="U1104" s="259">
        <v>0.14000000000000001</v>
      </c>
      <c r="V1104" s="235">
        <v>16692.428571428572</v>
      </c>
    </row>
    <row r="1105" spans="2:22" s="9" customFormat="1" ht="13.15" customHeight="1">
      <c r="B1105" s="470"/>
      <c r="C1105" s="480"/>
      <c r="D1105" s="439"/>
      <c r="E1105" s="437"/>
      <c r="F1105" s="44" t="s">
        <v>108</v>
      </c>
      <c r="G1105" s="70">
        <v>272344</v>
      </c>
      <c r="H1105" s="59">
        <f>IFERROR(G1105/D1092,"-")</f>
        <v>4.7807855757704062E-3</v>
      </c>
      <c r="I1105" s="70">
        <v>6</v>
      </c>
      <c r="J1105" s="59">
        <f>IFERROR(I1105/E1092,"-")</f>
        <v>0.12244897959183673</v>
      </c>
      <c r="K1105" s="167">
        <f t="shared" si="75"/>
        <v>45390.666666666664</v>
      </c>
      <c r="M1105" s="467"/>
      <c r="N1105" s="468"/>
      <c r="O1105" s="469"/>
      <c r="P1105" s="469"/>
      <c r="Q1105" s="372" t="s">
        <v>108</v>
      </c>
      <c r="R1105" s="235">
        <v>323927</v>
      </c>
      <c r="S1105" s="259">
        <v>5.0488264522115184E-3</v>
      </c>
      <c r="T1105" s="235">
        <v>4</v>
      </c>
      <c r="U1105" s="259">
        <v>0.08</v>
      </c>
      <c r="V1105" s="235">
        <v>80981.75</v>
      </c>
    </row>
    <row r="1106" spans="2:22" s="9" customFormat="1" ht="13.15" customHeight="1">
      <c r="B1106" s="470"/>
      <c r="C1106" s="480"/>
      <c r="D1106" s="439"/>
      <c r="E1106" s="437"/>
      <c r="F1106" s="44" t="s">
        <v>109</v>
      </c>
      <c r="G1106" s="70">
        <v>146714</v>
      </c>
      <c r="H1106" s="59">
        <f>IFERROR(G1106/D1092,"-")</f>
        <v>2.5754493396718098E-3</v>
      </c>
      <c r="I1106" s="70">
        <v>4</v>
      </c>
      <c r="J1106" s="59">
        <f>IFERROR(I1106/E1092,"-")</f>
        <v>8.1632653061224483E-2</v>
      </c>
      <c r="K1106" s="167">
        <f t="shared" si="75"/>
        <v>36678.5</v>
      </c>
      <c r="M1106" s="467"/>
      <c r="N1106" s="468"/>
      <c r="O1106" s="469"/>
      <c r="P1106" s="469"/>
      <c r="Q1106" s="372" t="s">
        <v>109</v>
      </c>
      <c r="R1106" s="235">
        <v>156902</v>
      </c>
      <c r="S1106" s="259">
        <v>2.4455231209651917E-3</v>
      </c>
      <c r="T1106" s="235">
        <v>3</v>
      </c>
      <c r="U1106" s="259">
        <v>0.06</v>
      </c>
      <c r="V1106" s="235">
        <v>52300.666666666664</v>
      </c>
    </row>
    <row r="1107" spans="2:22" s="9" customFormat="1" ht="13.15" customHeight="1">
      <c r="B1107" s="470"/>
      <c r="C1107" s="480"/>
      <c r="D1107" s="439"/>
      <c r="E1107" s="437"/>
      <c r="F1107" s="45" t="s">
        <v>110</v>
      </c>
      <c r="G1107" s="71">
        <v>42334</v>
      </c>
      <c r="H1107" s="60">
        <f>IFERROR(G1107/D1092,"-")</f>
        <v>7.4314020710815874E-4</v>
      </c>
      <c r="I1107" s="71">
        <v>5</v>
      </c>
      <c r="J1107" s="60">
        <f>IFERROR(I1107/E1092,"-")</f>
        <v>0.10204081632653061</v>
      </c>
      <c r="K1107" s="168">
        <f t="shared" si="75"/>
        <v>8466.7999999999993</v>
      </c>
      <c r="M1107" s="467"/>
      <c r="N1107" s="468"/>
      <c r="O1107" s="469"/>
      <c r="P1107" s="469"/>
      <c r="Q1107" s="372" t="s">
        <v>110</v>
      </c>
      <c r="R1107" s="235">
        <v>27656</v>
      </c>
      <c r="S1107" s="259">
        <v>4.3105497338092143E-4</v>
      </c>
      <c r="T1107" s="235">
        <v>3</v>
      </c>
      <c r="U1107" s="259">
        <v>0.06</v>
      </c>
      <c r="V1107" s="235">
        <v>9218.6666666666661</v>
      </c>
    </row>
    <row r="1108" spans="2:22" s="9" customFormat="1" ht="13.15" customHeight="1">
      <c r="B1108" s="431"/>
      <c r="C1108" s="481"/>
      <c r="D1108" s="440"/>
      <c r="E1108" s="438"/>
      <c r="F1108" s="46" t="s">
        <v>64</v>
      </c>
      <c r="G1108" s="67">
        <f>SUM(G1092:G1107)</f>
        <v>15854382</v>
      </c>
      <c r="H1108" s="60">
        <f>IFERROR(G1108/D1092,"-")</f>
        <v>0.27831125627277986</v>
      </c>
      <c r="I1108" s="71">
        <v>37</v>
      </c>
      <c r="J1108" s="60">
        <f>IFERROR(I1108/E1092,"-")</f>
        <v>0.75510204081632648</v>
      </c>
      <c r="K1108" s="168">
        <f t="shared" si="75"/>
        <v>428496.81081081083</v>
      </c>
      <c r="M1108" s="467"/>
      <c r="N1108" s="468"/>
      <c r="O1108" s="469"/>
      <c r="P1108" s="469"/>
      <c r="Q1108" s="46" t="s">
        <v>64</v>
      </c>
      <c r="R1108" s="235">
        <v>25717991</v>
      </c>
      <c r="S1108" s="259">
        <v>0.40084856544387393</v>
      </c>
      <c r="T1108" s="235">
        <v>40</v>
      </c>
      <c r="U1108" s="259">
        <v>0.8</v>
      </c>
      <c r="V1108" s="235">
        <v>642949.77500000002</v>
      </c>
    </row>
    <row r="1109" spans="2:22" s="9" customFormat="1" ht="13.15" customHeight="1">
      <c r="B1109" s="430">
        <v>66</v>
      </c>
      <c r="C1109" s="479" t="s">
        <v>4</v>
      </c>
      <c r="D1109" s="436">
        <v>38581960</v>
      </c>
      <c r="E1109" s="436">
        <v>42</v>
      </c>
      <c r="F1109" s="42" t="s">
        <v>96</v>
      </c>
      <c r="G1109" s="69">
        <v>181515</v>
      </c>
      <c r="H1109" s="58">
        <f>IFERROR(G1109/D1109,"-")</f>
        <v>4.7046598980456152E-3</v>
      </c>
      <c r="I1109" s="69">
        <v>10</v>
      </c>
      <c r="J1109" s="58">
        <f>IFERROR(I1109/E1109,"-")</f>
        <v>0.23809523809523808</v>
      </c>
      <c r="K1109" s="166">
        <f t="shared" si="75"/>
        <v>18151.5</v>
      </c>
      <c r="M1109" s="467">
        <v>66</v>
      </c>
      <c r="N1109" s="468" t="s">
        <v>4</v>
      </c>
      <c r="O1109" s="469">
        <v>22377680</v>
      </c>
      <c r="P1109" s="469">
        <v>37</v>
      </c>
      <c r="Q1109" s="372" t="s">
        <v>96</v>
      </c>
      <c r="R1109" s="235">
        <v>87692</v>
      </c>
      <c r="S1109" s="259">
        <v>3.9187261592801403E-3</v>
      </c>
      <c r="T1109" s="235">
        <v>6</v>
      </c>
      <c r="U1109" s="259">
        <v>0.16216216216216217</v>
      </c>
      <c r="V1109" s="235">
        <v>14615.333333333334</v>
      </c>
    </row>
    <row r="1110" spans="2:22" s="9" customFormat="1" ht="13.15" customHeight="1">
      <c r="B1110" s="470"/>
      <c r="C1110" s="480"/>
      <c r="D1110" s="439"/>
      <c r="E1110" s="437"/>
      <c r="F1110" s="43" t="s">
        <v>97</v>
      </c>
      <c r="G1110" s="70">
        <v>321190</v>
      </c>
      <c r="H1110" s="59">
        <f>IFERROR(G1110/D1109,"-")</f>
        <v>8.3248751489037875E-3</v>
      </c>
      <c r="I1110" s="70">
        <v>12</v>
      </c>
      <c r="J1110" s="59">
        <f>IFERROR(I1110/E1109,"-")</f>
        <v>0.2857142857142857</v>
      </c>
      <c r="K1110" s="167">
        <f t="shared" si="75"/>
        <v>26765.833333333332</v>
      </c>
      <c r="M1110" s="467"/>
      <c r="N1110" s="468"/>
      <c r="O1110" s="469"/>
      <c r="P1110" s="469"/>
      <c r="Q1110" s="372" t="s">
        <v>97</v>
      </c>
      <c r="R1110" s="235">
        <v>97723</v>
      </c>
      <c r="S1110" s="259">
        <v>4.3669853175128072E-3</v>
      </c>
      <c r="T1110" s="235">
        <v>5</v>
      </c>
      <c r="U1110" s="259">
        <v>0.13513513513513514</v>
      </c>
      <c r="V1110" s="235">
        <v>19544.599999999999</v>
      </c>
    </row>
    <row r="1111" spans="2:22" s="9" customFormat="1" ht="13.15" customHeight="1">
      <c r="B1111" s="470"/>
      <c r="C1111" s="480"/>
      <c r="D1111" s="439"/>
      <c r="E1111" s="437"/>
      <c r="F1111" s="44" t="s">
        <v>98</v>
      </c>
      <c r="G1111" s="70">
        <v>312035</v>
      </c>
      <c r="H1111" s="59">
        <f>IFERROR(G1111/D1109,"-")</f>
        <v>8.0875880852087356E-3</v>
      </c>
      <c r="I1111" s="70">
        <v>13</v>
      </c>
      <c r="J1111" s="59">
        <f>IFERROR(I1111/E1109,"-")</f>
        <v>0.30952380952380953</v>
      </c>
      <c r="K1111" s="167">
        <f t="shared" si="75"/>
        <v>24002.692307692309</v>
      </c>
      <c r="M1111" s="467"/>
      <c r="N1111" s="468"/>
      <c r="O1111" s="469"/>
      <c r="P1111" s="469"/>
      <c r="Q1111" s="372" t="s">
        <v>98</v>
      </c>
      <c r="R1111" s="235">
        <v>112027</v>
      </c>
      <c r="S1111" s="259">
        <v>5.0061936715512954E-3</v>
      </c>
      <c r="T1111" s="235">
        <v>6</v>
      </c>
      <c r="U1111" s="259">
        <v>0.16216216216216217</v>
      </c>
      <c r="V1111" s="235">
        <v>18671.166666666668</v>
      </c>
    </row>
    <row r="1112" spans="2:22" s="9" customFormat="1" ht="13.15" customHeight="1">
      <c r="B1112" s="470"/>
      <c r="C1112" s="480"/>
      <c r="D1112" s="439"/>
      <c r="E1112" s="437"/>
      <c r="F1112" s="44" t="s">
        <v>99</v>
      </c>
      <c r="G1112" s="70">
        <v>6419</v>
      </c>
      <c r="H1112" s="59">
        <f>IFERROR(G1112/D1109,"-")</f>
        <v>1.6637309250229899E-4</v>
      </c>
      <c r="I1112" s="70">
        <v>1</v>
      </c>
      <c r="J1112" s="59">
        <f>IFERROR(I1112/E1109,"-")</f>
        <v>2.3809523809523808E-2</v>
      </c>
      <c r="K1112" s="167">
        <f t="shared" si="75"/>
        <v>6419</v>
      </c>
      <c r="M1112" s="467"/>
      <c r="N1112" s="468"/>
      <c r="O1112" s="469"/>
      <c r="P1112" s="469"/>
      <c r="Q1112" s="372" t="s">
        <v>99</v>
      </c>
      <c r="R1112" s="235">
        <v>18934</v>
      </c>
      <c r="S1112" s="259">
        <v>8.461109462643134E-4</v>
      </c>
      <c r="T1112" s="235">
        <v>1</v>
      </c>
      <c r="U1112" s="259">
        <v>2.7027027027027029E-2</v>
      </c>
      <c r="V1112" s="235">
        <v>18934</v>
      </c>
    </row>
    <row r="1113" spans="2:22" s="9" customFormat="1" ht="13.15" customHeight="1">
      <c r="B1113" s="470"/>
      <c r="C1113" s="480"/>
      <c r="D1113" s="439"/>
      <c r="E1113" s="437"/>
      <c r="F1113" s="44" t="s">
        <v>100</v>
      </c>
      <c r="G1113" s="70">
        <v>518769</v>
      </c>
      <c r="H1113" s="59">
        <f>IFERROR(G1113/D1109,"-")</f>
        <v>1.3445895439215634E-2</v>
      </c>
      <c r="I1113" s="70">
        <v>11</v>
      </c>
      <c r="J1113" s="59">
        <f>IFERROR(I1113/E1109,"-")</f>
        <v>0.26190476190476192</v>
      </c>
      <c r="K1113" s="167">
        <f t="shared" si="75"/>
        <v>47160.818181818184</v>
      </c>
      <c r="M1113" s="467"/>
      <c r="N1113" s="468"/>
      <c r="O1113" s="469"/>
      <c r="P1113" s="469"/>
      <c r="Q1113" s="372" t="s">
        <v>100</v>
      </c>
      <c r="R1113" s="235">
        <v>201527</v>
      </c>
      <c r="S1113" s="259">
        <v>9.005714622784846E-3</v>
      </c>
      <c r="T1113" s="235">
        <v>11</v>
      </c>
      <c r="U1113" s="259">
        <v>0.29729729729729731</v>
      </c>
      <c r="V1113" s="235">
        <v>18320.636363636364</v>
      </c>
    </row>
    <row r="1114" spans="2:22" s="9" customFormat="1" ht="13.15" customHeight="1">
      <c r="B1114" s="470"/>
      <c r="C1114" s="480"/>
      <c r="D1114" s="439"/>
      <c r="E1114" s="437"/>
      <c r="F1114" s="44" t="s">
        <v>101</v>
      </c>
      <c r="G1114" s="70">
        <v>548614</v>
      </c>
      <c r="H1114" s="59">
        <f>IFERROR(G1114/D1109,"-")</f>
        <v>1.4219443491206771E-2</v>
      </c>
      <c r="I1114" s="70">
        <v>18</v>
      </c>
      <c r="J1114" s="59">
        <f>IFERROR(I1114/E1109,"-")</f>
        <v>0.42857142857142855</v>
      </c>
      <c r="K1114" s="167">
        <f t="shared" si="75"/>
        <v>30478.555555555555</v>
      </c>
      <c r="M1114" s="467"/>
      <c r="N1114" s="468"/>
      <c r="O1114" s="469"/>
      <c r="P1114" s="469"/>
      <c r="Q1114" s="372" t="s">
        <v>101</v>
      </c>
      <c r="R1114" s="235">
        <v>515886</v>
      </c>
      <c r="S1114" s="259">
        <v>2.3053596261989627E-2</v>
      </c>
      <c r="T1114" s="235">
        <v>15</v>
      </c>
      <c r="U1114" s="259">
        <v>0.40540540540540543</v>
      </c>
      <c r="V1114" s="235">
        <v>34392.400000000001</v>
      </c>
    </row>
    <row r="1115" spans="2:22" s="9" customFormat="1" ht="13.15" customHeight="1">
      <c r="B1115" s="470"/>
      <c r="C1115" s="480"/>
      <c r="D1115" s="439"/>
      <c r="E1115" s="437"/>
      <c r="F1115" s="44" t="s">
        <v>102</v>
      </c>
      <c r="G1115" s="70">
        <v>28948</v>
      </c>
      <c r="H1115" s="59">
        <f>IFERROR(G1115/D1109,"-")</f>
        <v>7.5029884433035546E-4</v>
      </c>
      <c r="I1115" s="70">
        <v>3</v>
      </c>
      <c r="J1115" s="59">
        <f>IFERROR(I1115/E1109,"-")</f>
        <v>7.1428571428571425E-2</v>
      </c>
      <c r="K1115" s="167">
        <f t="shared" si="75"/>
        <v>9649.3333333333339</v>
      </c>
      <c r="M1115" s="467"/>
      <c r="N1115" s="468"/>
      <c r="O1115" s="469"/>
      <c r="P1115" s="469"/>
      <c r="Q1115" s="372" t="s">
        <v>102</v>
      </c>
      <c r="R1115" s="235">
        <v>124518</v>
      </c>
      <c r="S1115" s="259">
        <v>5.5643837967117235E-3</v>
      </c>
      <c r="T1115" s="235">
        <v>7</v>
      </c>
      <c r="U1115" s="259">
        <v>0.1891891891891892</v>
      </c>
      <c r="V1115" s="235">
        <v>17788.285714285714</v>
      </c>
    </row>
    <row r="1116" spans="2:22" s="9" customFormat="1" ht="13.15" customHeight="1">
      <c r="B1116" s="470"/>
      <c r="C1116" s="480"/>
      <c r="D1116" s="439"/>
      <c r="E1116" s="437"/>
      <c r="F1116" s="44" t="s">
        <v>112</v>
      </c>
      <c r="G1116" s="70">
        <v>0</v>
      </c>
      <c r="H1116" s="59">
        <f>IFERROR(G1116/D1109,"-")</f>
        <v>0</v>
      </c>
      <c r="I1116" s="70">
        <v>0</v>
      </c>
      <c r="J1116" s="59">
        <f>IFERROR(I1116/E1109,"-")</f>
        <v>0</v>
      </c>
      <c r="K1116" s="167" t="str">
        <f t="shared" si="75"/>
        <v>-</v>
      </c>
      <c r="M1116" s="467"/>
      <c r="N1116" s="468"/>
      <c r="O1116" s="469"/>
      <c r="P1116" s="469"/>
      <c r="Q1116" s="372" t="s">
        <v>112</v>
      </c>
      <c r="R1116" s="235">
        <v>3940</v>
      </c>
      <c r="S1116" s="259">
        <v>1.7606829662413621E-4</v>
      </c>
      <c r="T1116" s="235">
        <v>1</v>
      </c>
      <c r="U1116" s="259">
        <v>2.7027027027027029E-2</v>
      </c>
      <c r="V1116" s="235">
        <v>3940</v>
      </c>
    </row>
    <row r="1117" spans="2:22" s="9" customFormat="1" ht="13.15" customHeight="1">
      <c r="B1117" s="470"/>
      <c r="C1117" s="480"/>
      <c r="D1117" s="439"/>
      <c r="E1117" s="437"/>
      <c r="F1117" s="44" t="s">
        <v>103</v>
      </c>
      <c r="G1117" s="70">
        <v>0</v>
      </c>
      <c r="H1117" s="59">
        <f>IFERROR(G1117/D1109,"-")</f>
        <v>0</v>
      </c>
      <c r="I1117" s="70">
        <v>0</v>
      </c>
      <c r="J1117" s="59">
        <f>IFERROR(I1117/E1109,"-")</f>
        <v>0</v>
      </c>
      <c r="K1117" s="167" t="str">
        <f t="shared" si="75"/>
        <v>-</v>
      </c>
      <c r="M1117" s="467"/>
      <c r="N1117" s="468"/>
      <c r="O1117" s="469"/>
      <c r="P1117" s="469"/>
      <c r="Q1117" s="372" t="s">
        <v>103</v>
      </c>
      <c r="R1117" s="235">
        <v>27477</v>
      </c>
      <c r="S1117" s="259">
        <v>1.2278752757211651E-3</v>
      </c>
      <c r="T1117" s="235">
        <v>2</v>
      </c>
      <c r="U1117" s="259">
        <v>5.4054054054054057E-2</v>
      </c>
      <c r="V1117" s="235">
        <v>13738.5</v>
      </c>
    </row>
    <row r="1118" spans="2:22" s="9" customFormat="1" ht="13.15" customHeight="1">
      <c r="B1118" s="470"/>
      <c r="C1118" s="480"/>
      <c r="D1118" s="439"/>
      <c r="E1118" s="437"/>
      <c r="F1118" s="44" t="s">
        <v>104</v>
      </c>
      <c r="G1118" s="70">
        <v>4312</v>
      </c>
      <c r="H1118" s="59">
        <f>IFERROR(G1118/D1109,"-")</f>
        <v>1.1176207740612452E-4</v>
      </c>
      <c r="I1118" s="70">
        <v>3</v>
      </c>
      <c r="J1118" s="59">
        <f>IFERROR(I1118/E1109,"-")</f>
        <v>7.1428571428571425E-2</v>
      </c>
      <c r="K1118" s="167">
        <f t="shared" si="75"/>
        <v>1437.3333333333333</v>
      </c>
      <c r="M1118" s="467"/>
      <c r="N1118" s="468"/>
      <c r="O1118" s="469"/>
      <c r="P1118" s="469"/>
      <c r="Q1118" s="372" t="s">
        <v>104</v>
      </c>
      <c r="R1118" s="235">
        <v>105403</v>
      </c>
      <c r="S1118" s="259">
        <v>4.7101844337750828E-3</v>
      </c>
      <c r="T1118" s="235">
        <v>2</v>
      </c>
      <c r="U1118" s="259">
        <v>5.4054054054054057E-2</v>
      </c>
      <c r="V1118" s="235">
        <v>52701.5</v>
      </c>
    </row>
    <row r="1119" spans="2:22" s="9" customFormat="1" ht="13.15" customHeight="1">
      <c r="B1119" s="470"/>
      <c r="C1119" s="480"/>
      <c r="D1119" s="439"/>
      <c r="E1119" s="437"/>
      <c r="F1119" s="44" t="s">
        <v>105</v>
      </c>
      <c r="G1119" s="70">
        <v>28989</v>
      </c>
      <c r="H1119" s="59">
        <f>IFERROR(G1119/D1109,"-")</f>
        <v>7.5136151714428191E-4</v>
      </c>
      <c r="I1119" s="70">
        <v>3</v>
      </c>
      <c r="J1119" s="59">
        <f>IFERROR(I1119/E1109,"-")</f>
        <v>7.1428571428571425E-2</v>
      </c>
      <c r="K1119" s="167">
        <f t="shared" si="75"/>
        <v>9663</v>
      </c>
      <c r="M1119" s="467"/>
      <c r="N1119" s="468"/>
      <c r="O1119" s="469"/>
      <c r="P1119" s="469"/>
      <c r="Q1119" s="372" t="s">
        <v>105</v>
      </c>
      <c r="R1119" s="235">
        <v>0</v>
      </c>
      <c r="S1119" s="259">
        <v>0</v>
      </c>
      <c r="T1119" s="235">
        <v>0</v>
      </c>
      <c r="U1119" s="259">
        <v>0</v>
      </c>
      <c r="V1119" s="235" t="s">
        <v>418</v>
      </c>
    </row>
    <row r="1120" spans="2:22" s="9" customFormat="1" ht="13.15" customHeight="1">
      <c r="B1120" s="470"/>
      <c r="C1120" s="480"/>
      <c r="D1120" s="439"/>
      <c r="E1120" s="437"/>
      <c r="F1120" s="44" t="s">
        <v>106</v>
      </c>
      <c r="G1120" s="70">
        <v>4540</v>
      </c>
      <c r="H1120" s="59">
        <f>IFERROR(G1120/D1109,"-")</f>
        <v>1.1767157500552072E-4</v>
      </c>
      <c r="I1120" s="70">
        <v>1</v>
      </c>
      <c r="J1120" s="59">
        <f>IFERROR(I1120/E1109,"-")</f>
        <v>2.3809523809523808E-2</v>
      </c>
      <c r="K1120" s="167">
        <f t="shared" si="75"/>
        <v>4540</v>
      </c>
      <c r="M1120" s="467"/>
      <c r="N1120" s="468"/>
      <c r="O1120" s="469"/>
      <c r="P1120" s="469"/>
      <c r="Q1120" s="372" t="s">
        <v>106</v>
      </c>
      <c r="R1120" s="235">
        <v>0</v>
      </c>
      <c r="S1120" s="259">
        <v>0</v>
      </c>
      <c r="T1120" s="235">
        <v>0</v>
      </c>
      <c r="U1120" s="259">
        <v>0</v>
      </c>
      <c r="V1120" s="235" t="s">
        <v>418</v>
      </c>
    </row>
    <row r="1121" spans="2:22" s="9" customFormat="1" ht="13.15" customHeight="1">
      <c r="B1121" s="470"/>
      <c r="C1121" s="480"/>
      <c r="D1121" s="439"/>
      <c r="E1121" s="437"/>
      <c r="F1121" s="44" t="s">
        <v>107</v>
      </c>
      <c r="G1121" s="70">
        <v>184684</v>
      </c>
      <c r="H1121" s="59">
        <f>IFERROR(G1121/D1109,"-")</f>
        <v>4.7867967309073983E-3</v>
      </c>
      <c r="I1121" s="70">
        <v>6</v>
      </c>
      <c r="J1121" s="59">
        <f>IFERROR(I1121/E1109,"-")</f>
        <v>0.14285714285714285</v>
      </c>
      <c r="K1121" s="167">
        <f t="shared" si="75"/>
        <v>30780.666666666668</v>
      </c>
      <c r="M1121" s="467"/>
      <c r="N1121" s="468"/>
      <c r="O1121" s="469"/>
      <c r="P1121" s="469"/>
      <c r="Q1121" s="372" t="s">
        <v>107</v>
      </c>
      <c r="R1121" s="235">
        <v>256493</v>
      </c>
      <c r="S1121" s="259">
        <v>1.1462001422846336E-2</v>
      </c>
      <c r="T1121" s="235">
        <v>5</v>
      </c>
      <c r="U1121" s="259">
        <v>0.13513513513513514</v>
      </c>
      <c r="V1121" s="235">
        <v>51298.6</v>
      </c>
    </row>
    <row r="1122" spans="2:22" s="9" customFormat="1" ht="13.15" customHeight="1">
      <c r="B1122" s="470"/>
      <c r="C1122" s="480"/>
      <c r="D1122" s="439"/>
      <c r="E1122" s="437"/>
      <c r="F1122" s="44" t="s">
        <v>108</v>
      </c>
      <c r="G1122" s="70">
        <v>152518</v>
      </c>
      <c r="H1122" s="59">
        <f>IFERROR(G1122/D1109,"-")</f>
        <v>3.9530910301083721E-3</v>
      </c>
      <c r="I1122" s="70">
        <v>4</v>
      </c>
      <c r="J1122" s="59">
        <f>IFERROR(I1122/E1109,"-")</f>
        <v>9.5238095238095233E-2</v>
      </c>
      <c r="K1122" s="167">
        <f t="shared" si="75"/>
        <v>38129.5</v>
      </c>
      <c r="M1122" s="467"/>
      <c r="N1122" s="468"/>
      <c r="O1122" s="469"/>
      <c r="P1122" s="469"/>
      <c r="Q1122" s="372" t="s">
        <v>108</v>
      </c>
      <c r="R1122" s="235">
        <v>296865</v>
      </c>
      <c r="S1122" s="259">
        <v>1.3266120527239642E-2</v>
      </c>
      <c r="T1122" s="235">
        <v>3</v>
      </c>
      <c r="U1122" s="259">
        <v>8.1081081081081086E-2</v>
      </c>
      <c r="V1122" s="235">
        <v>98955</v>
      </c>
    </row>
    <row r="1123" spans="2:22" s="9" customFormat="1" ht="13.15" customHeight="1">
      <c r="B1123" s="470"/>
      <c r="C1123" s="480"/>
      <c r="D1123" s="439"/>
      <c r="E1123" s="437"/>
      <c r="F1123" s="44" t="s">
        <v>109</v>
      </c>
      <c r="G1123" s="70">
        <v>12616</v>
      </c>
      <c r="H1123" s="59">
        <f>IFERROR(G1123/D1109,"-")</f>
        <v>3.2699220049992278E-4</v>
      </c>
      <c r="I1123" s="70">
        <v>1</v>
      </c>
      <c r="J1123" s="59">
        <f>IFERROR(I1123/E1109,"-")</f>
        <v>2.3809523809523808E-2</v>
      </c>
      <c r="K1123" s="167">
        <f t="shared" si="75"/>
        <v>12616</v>
      </c>
      <c r="M1123" s="467"/>
      <c r="N1123" s="468"/>
      <c r="O1123" s="469"/>
      <c r="P1123" s="469"/>
      <c r="Q1123" s="372" t="s">
        <v>109</v>
      </c>
      <c r="R1123" s="235">
        <v>102718</v>
      </c>
      <c r="S1123" s="259">
        <v>4.5901988052380769E-3</v>
      </c>
      <c r="T1123" s="235">
        <v>4</v>
      </c>
      <c r="U1123" s="259">
        <v>0.10810810810810811</v>
      </c>
      <c r="V1123" s="235">
        <v>25679.5</v>
      </c>
    </row>
    <row r="1124" spans="2:22" s="9" customFormat="1" ht="13.15" customHeight="1">
      <c r="B1124" s="470"/>
      <c r="C1124" s="480"/>
      <c r="D1124" s="439"/>
      <c r="E1124" s="437"/>
      <c r="F1124" s="45" t="s">
        <v>110</v>
      </c>
      <c r="G1124" s="71">
        <v>49023</v>
      </c>
      <c r="H1124" s="60">
        <f>IFERROR(G1124/D1109,"-")</f>
        <v>1.2706197404175423E-3</v>
      </c>
      <c r="I1124" s="71">
        <v>8</v>
      </c>
      <c r="J1124" s="60">
        <f>IFERROR(I1124/E1109,"-")</f>
        <v>0.19047619047619047</v>
      </c>
      <c r="K1124" s="168">
        <f t="shared" si="75"/>
        <v>6127.875</v>
      </c>
      <c r="M1124" s="467"/>
      <c r="N1124" s="468"/>
      <c r="O1124" s="469"/>
      <c r="P1124" s="469"/>
      <c r="Q1124" s="372" t="s">
        <v>110</v>
      </c>
      <c r="R1124" s="235">
        <v>28273</v>
      </c>
      <c r="S1124" s="259">
        <v>1.2634464341254321E-3</v>
      </c>
      <c r="T1124" s="235">
        <v>6</v>
      </c>
      <c r="U1124" s="259">
        <v>0.16216216216216217</v>
      </c>
      <c r="V1124" s="235">
        <v>4712.166666666667</v>
      </c>
    </row>
    <row r="1125" spans="2:22" s="9" customFormat="1" ht="13.15" customHeight="1">
      <c r="B1125" s="431"/>
      <c r="C1125" s="481"/>
      <c r="D1125" s="440"/>
      <c r="E1125" s="438"/>
      <c r="F1125" s="46" t="s">
        <v>64</v>
      </c>
      <c r="G1125" s="67">
        <f>SUM(G1109:G1124)</f>
        <v>2354172</v>
      </c>
      <c r="H1125" s="60">
        <f>IFERROR(G1125/D1109,"-")</f>
        <v>6.1017428870902363E-2</v>
      </c>
      <c r="I1125" s="71">
        <v>36</v>
      </c>
      <c r="J1125" s="60">
        <f>IFERROR(I1125/E1109,"-")</f>
        <v>0.8571428571428571</v>
      </c>
      <c r="K1125" s="168">
        <f t="shared" si="75"/>
        <v>65393.666666666664</v>
      </c>
      <c r="M1125" s="467"/>
      <c r="N1125" s="468"/>
      <c r="O1125" s="469"/>
      <c r="P1125" s="469"/>
      <c r="Q1125" s="46" t="s">
        <v>64</v>
      </c>
      <c r="R1125" s="235">
        <v>1979476</v>
      </c>
      <c r="S1125" s="259">
        <v>8.8457605971664618E-2</v>
      </c>
      <c r="T1125" s="235">
        <v>29</v>
      </c>
      <c r="U1125" s="259">
        <v>0.78378378378378377</v>
      </c>
      <c r="V1125" s="235">
        <v>68257.793103448275</v>
      </c>
    </row>
    <row r="1126" spans="2:22" s="9" customFormat="1" ht="13.15" customHeight="1">
      <c r="B1126" s="430">
        <v>67</v>
      </c>
      <c r="C1126" s="479" t="s">
        <v>5</v>
      </c>
      <c r="D1126" s="436">
        <v>26445860</v>
      </c>
      <c r="E1126" s="436">
        <v>26</v>
      </c>
      <c r="F1126" s="42" t="s">
        <v>96</v>
      </c>
      <c r="G1126" s="69">
        <v>252189</v>
      </c>
      <c r="H1126" s="58">
        <f>IFERROR(G1126/D1126,"-")</f>
        <v>9.5360483644699023E-3</v>
      </c>
      <c r="I1126" s="69">
        <v>5</v>
      </c>
      <c r="J1126" s="58">
        <f>IFERROR(I1126/E1126,"-")</f>
        <v>0.19230769230769232</v>
      </c>
      <c r="K1126" s="166">
        <f t="shared" si="75"/>
        <v>50437.8</v>
      </c>
      <c r="M1126" s="467">
        <v>67</v>
      </c>
      <c r="N1126" s="468" t="s">
        <v>5</v>
      </c>
      <c r="O1126" s="469">
        <v>9946190</v>
      </c>
      <c r="P1126" s="469">
        <v>20</v>
      </c>
      <c r="Q1126" s="372" t="s">
        <v>96</v>
      </c>
      <c r="R1126" s="235">
        <v>72442</v>
      </c>
      <c r="S1126" s="259">
        <v>7.2833919319860172E-3</v>
      </c>
      <c r="T1126" s="235">
        <v>3</v>
      </c>
      <c r="U1126" s="259">
        <v>0.15</v>
      </c>
      <c r="V1126" s="235">
        <v>24147.333333333332</v>
      </c>
    </row>
    <row r="1127" spans="2:22" s="9" customFormat="1" ht="13.15" customHeight="1">
      <c r="B1127" s="470"/>
      <c r="C1127" s="480"/>
      <c r="D1127" s="439"/>
      <c r="E1127" s="437"/>
      <c r="F1127" s="43" t="s">
        <v>97</v>
      </c>
      <c r="G1127" s="70">
        <v>168520</v>
      </c>
      <c r="H1127" s="59">
        <f>IFERROR(G1127/D1126,"-")</f>
        <v>6.3722639384765703E-3</v>
      </c>
      <c r="I1127" s="70">
        <v>6</v>
      </c>
      <c r="J1127" s="59">
        <f>IFERROR(I1127/E1126,"-")</f>
        <v>0.23076923076923078</v>
      </c>
      <c r="K1127" s="167">
        <f t="shared" si="75"/>
        <v>28086.666666666668</v>
      </c>
      <c r="M1127" s="467"/>
      <c r="N1127" s="468"/>
      <c r="O1127" s="469"/>
      <c r="P1127" s="469"/>
      <c r="Q1127" s="372" t="s">
        <v>97</v>
      </c>
      <c r="R1127" s="235">
        <v>474173</v>
      </c>
      <c r="S1127" s="259">
        <v>4.7673832894806957E-2</v>
      </c>
      <c r="T1127" s="235">
        <v>2</v>
      </c>
      <c r="U1127" s="259">
        <v>0.1</v>
      </c>
      <c r="V1127" s="235">
        <v>237086.5</v>
      </c>
    </row>
    <row r="1128" spans="2:22" s="9" customFormat="1" ht="13.15" customHeight="1">
      <c r="B1128" s="470"/>
      <c r="C1128" s="480"/>
      <c r="D1128" s="439"/>
      <c r="E1128" s="437"/>
      <c r="F1128" s="44" t="s">
        <v>98</v>
      </c>
      <c r="G1128" s="70">
        <v>42864</v>
      </c>
      <c r="H1128" s="59">
        <f>IFERROR(G1128/D1126,"-")</f>
        <v>1.6208208014411329E-3</v>
      </c>
      <c r="I1128" s="70">
        <v>4</v>
      </c>
      <c r="J1128" s="59">
        <f>IFERROR(I1128/E1126,"-")</f>
        <v>0.15384615384615385</v>
      </c>
      <c r="K1128" s="167">
        <f t="shared" si="75"/>
        <v>10716</v>
      </c>
      <c r="M1128" s="467"/>
      <c r="N1128" s="468"/>
      <c r="O1128" s="469"/>
      <c r="P1128" s="469"/>
      <c r="Q1128" s="372" t="s">
        <v>98</v>
      </c>
      <c r="R1128" s="235">
        <v>30390</v>
      </c>
      <c r="S1128" s="259">
        <v>3.0554413297956304E-3</v>
      </c>
      <c r="T1128" s="235">
        <v>3</v>
      </c>
      <c r="U1128" s="259">
        <v>0.15</v>
      </c>
      <c r="V1128" s="235">
        <v>10130</v>
      </c>
    </row>
    <row r="1129" spans="2:22" s="9" customFormat="1" ht="13.15" customHeight="1">
      <c r="B1129" s="470"/>
      <c r="C1129" s="480"/>
      <c r="D1129" s="439"/>
      <c r="E1129" s="437"/>
      <c r="F1129" s="44" t="s">
        <v>99</v>
      </c>
      <c r="G1129" s="70">
        <v>0</v>
      </c>
      <c r="H1129" s="59">
        <f>IFERROR(G1129/D1126,"-")</f>
        <v>0</v>
      </c>
      <c r="I1129" s="70">
        <v>0</v>
      </c>
      <c r="J1129" s="59">
        <f>IFERROR(I1129/E1126,"-")</f>
        <v>0</v>
      </c>
      <c r="K1129" s="167" t="str">
        <f t="shared" si="75"/>
        <v>-</v>
      </c>
      <c r="M1129" s="467"/>
      <c r="N1129" s="468"/>
      <c r="O1129" s="469"/>
      <c r="P1129" s="469"/>
      <c r="Q1129" s="372" t="s">
        <v>99</v>
      </c>
      <c r="R1129" s="235">
        <v>0</v>
      </c>
      <c r="S1129" s="259">
        <v>0</v>
      </c>
      <c r="T1129" s="235">
        <v>0</v>
      </c>
      <c r="U1129" s="259">
        <v>0</v>
      </c>
      <c r="V1129" s="235" t="s">
        <v>418</v>
      </c>
    </row>
    <row r="1130" spans="2:22" s="9" customFormat="1" ht="13.15" customHeight="1">
      <c r="B1130" s="470"/>
      <c r="C1130" s="480"/>
      <c r="D1130" s="439"/>
      <c r="E1130" s="437"/>
      <c r="F1130" s="44" t="s">
        <v>100</v>
      </c>
      <c r="G1130" s="70">
        <v>217637</v>
      </c>
      <c r="H1130" s="59">
        <f>IFERROR(G1130/D1126,"-")</f>
        <v>8.2295300663317427E-3</v>
      </c>
      <c r="I1130" s="70">
        <v>6</v>
      </c>
      <c r="J1130" s="59">
        <f>IFERROR(I1130/E1126,"-")</f>
        <v>0.23076923076923078</v>
      </c>
      <c r="K1130" s="167">
        <f t="shared" si="75"/>
        <v>36272.833333333336</v>
      </c>
      <c r="M1130" s="467"/>
      <c r="N1130" s="468"/>
      <c r="O1130" s="469"/>
      <c r="P1130" s="469"/>
      <c r="Q1130" s="372" t="s">
        <v>100</v>
      </c>
      <c r="R1130" s="235">
        <v>889857</v>
      </c>
      <c r="S1130" s="259">
        <v>8.9467122586638706E-2</v>
      </c>
      <c r="T1130" s="235">
        <v>5</v>
      </c>
      <c r="U1130" s="259">
        <v>0.25</v>
      </c>
      <c r="V1130" s="235">
        <v>177971.4</v>
      </c>
    </row>
    <row r="1131" spans="2:22" s="9" customFormat="1" ht="13.15" customHeight="1">
      <c r="B1131" s="470"/>
      <c r="C1131" s="480"/>
      <c r="D1131" s="439"/>
      <c r="E1131" s="437"/>
      <c r="F1131" s="44" t="s">
        <v>101</v>
      </c>
      <c r="G1131" s="70">
        <v>478608</v>
      </c>
      <c r="H1131" s="59">
        <f>IFERROR(G1131/D1126,"-")</f>
        <v>1.8097653092015158E-2</v>
      </c>
      <c r="I1131" s="70">
        <v>6</v>
      </c>
      <c r="J1131" s="59">
        <f>IFERROR(I1131/E1126,"-")</f>
        <v>0.23076923076923078</v>
      </c>
      <c r="K1131" s="167">
        <f t="shared" si="75"/>
        <v>79768</v>
      </c>
      <c r="M1131" s="467"/>
      <c r="N1131" s="468"/>
      <c r="O1131" s="469"/>
      <c r="P1131" s="469"/>
      <c r="Q1131" s="372" t="s">
        <v>101</v>
      </c>
      <c r="R1131" s="235">
        <v>129455</v>
      </c>
      <c r="S1131" s="259">
        <v>1.3015536602457826E-2</v>
      </c>
      <c r="T1131" s="235">
        <v>3</v>
      </c>
      <c r="U1131" s="259">
        <v>0.15</v>
      </c>
      <c r="V1131" s="235">
        <v>43151.666666666664</v>
      </c>
    </row>
    <row r="1132" spans="2:22" s="9" customFormat="1" ht="13.15" customHeight="1">
      <c r="B1132" s="470"/>
      <c r="C1132" s="480"/>
      <c r="D1132" s="439"/>
      <c r="E1132" s="437"/>
      <c r="F1132" s="44" t="s">
        <v>102</v>
      </c>
      <c r="G1132" s="70">
        <v>1878140</v>
      </c>
      <c r="H1132" s="59">
        <f>IFERROR(G1132/D1126,"-")</f>
        <v>7.1018299272551544E-2</v>
      </c>
      <c r="I1132" s="70">
        <v>3</v>
      </c>
      <c r="J1132" s="59">
        <f>IFERROR(I1132/E1126,"-")</f>
        <v>0.11538461538461539</v>
      </c>
      <c r="K1132" s="167">
        <f t="shared" si="75"/>
        <v>626046.66666666663</v>
      </c>
      <c r="M1132" s="467"/>
      <c r="N1132" s="468"/>
      <c r="O1132" s="469"/>
      <c r="P1132" s="469"/>
      <c r="Q1132" s="372" t="s">
        <v>102</v>
      </c>
      <c r="R1132" s="235">
        <v>920161</v>
      </c>
      <c r="S1132" s="259">
        <v>9.2513917389472747E-2</v>
      </c>
      <c r="T1132" s="235">
        <v>4</v>
      </c>
      <c r="U1132" s="259">
        <v>0.2</v>
      </c>
      <c r="V1132" s="235">
        <v>230040.25</v>
      </c>
    </row>
    <row r="1133" spans="2:22" s="9" customFormat="1" ht="13.15" customHeight="1">
      <c r="B1133" s="470"/>
      <c r="C1133" s="480"/>
      <c r="D1133" s="439"/>
      <c r="E1133" s="437"/>
      <c r="F1133" s="44" t="s">
        <v>112</v>
      </c>
      <c r="G1133" s="70">
        <v>0</v>
      </c>
      <c r="H1133" s="59">
        <f>IFERROR(G1133/D1126,"-")</f>
        <v>0</v>
      </c>
      <c r="I1133" s="70">
        <v>0</v>
      </c>
      <c r="J1133" s="59">
        <f>IFERROR(I1133/E1126,"-")</f>
        <v>0</v>
      </c>
      <c r="K1133" s="167" t="str">
        <f t="shared" si="75"/>
        <v>-</v>
      </c>
      <c r="M1133" s="467"/>
      <c r="N1133" s="468"/>
      <c r="O1133" s="469"/>
      <c r="P1133" s="469"/>
      <c r="Q1133" s="372" t="s">
        <v>112</v>
      </c>
      <c r="R1133" s="235">
        <v>0</v>
      </c>
      <c r="S1133" s="259">
        <v>0</v>
      </c>
      <c r="T1133" s="235">
        <v>0</v>
      </c>
      <c r="U1133" s="259">
        <v>0</v>
      </c>
      <c r="V1133" s="235" t="s">
        <v>418</v>
      </c>
    </row>
    <row r="1134" spans="2:22" s="9" customFormat="1" ht="13.15" customHeight="1">
      <c r="B1134" s="470"/>
      <c r="C1134" s="480"/>
      <c r="D1134" s="439"/>
      <c r="E1134" s="437"/>
      <c r="F1134" s="44" t="s">
        <v>103</v>
      </c>
      <c r="G1134" s="70">
        <v>58527</v>
      </c>
      <c r="H1134" s="59">
        <f>IFERROR(G1134/D1126,"-")</f>
        <v>2.2130874170853206E-3</v>
      </c>
      <c r="I1134" s="70">
        <v>1</v>
      </c>
      <c r="J1134" s="59">
        <f>IFERROR(I1134/E1126,"-")</f>
        <v>3.8461538461538464E-2</v>
      </c>
      <c r="K1134" s="167">
        <f t="shared" si="75"/>
        <v>58527</v>
      </c>
      <c r="M1134" s="467"/>
      <c r="N1134" s="468"/>
      <c r="O1134" s="469"/>
      <c r="P1134" s="469"/>
      <c r="Q1134" s="372" t="s">
        <v>103</v>
      </c>
      <c r="R1134" s="235">
        <v>56585</v>
      </c>
      <c r="S1134" s="259">
        <v>5.6891131176862696E-3</v>
      </c>
      <c r="T1134" s="235">
        <v>1</v>
      </c>
      <c r="U1134" s="259">
        <v>0.05</v>
      </c>
      <c r="V1134" s="235">
        <v>56585</v>
      </c>
    </row>
    <row r="1135" spans="2:22" s="9" customFormat="1" ht="13.15" customHeight="1">
      <c r="B1135" s="470"/>
      <c r="C1135" s="480"/>
      <c r="D1135" s="439"/>
      <c r="E1135" s="437"/>
      <c r="F1135" s="44" t="s">
        <v>104</v>
      </c>
      <c r="G1135" s="70">
        <v>0</v>
      </c>
      <c r="H1135" s="59">
        <f>IFERROR(G1135/D1126,"-")</f>
        <v>0</v>
      </c>
      <c r="I1135" s="70">
        <v>0</v>
      </c>
      <c r="J1135" s="59">
        <f>IFERROR(I1135/E1126,"-")</f>
        <v>0</v>
      </c>
      <c r="K1135" s="167" t="str">
        <f t="shared" si="75"/>
        <v>-</v>
      </c>
      <c r="M1135" s="467"/>
      <c r="N1135" s="468"/>
      <c r="O1135" s="469"/>
      <c r="P1135" s="469"/>
      <c r="Q1135" s="372" t="s">
        <v>104</v>
      </c>
      <c r="R1135" s="235">
        <v>7299</v>
      </c>
      <c r="S1135" s="259">
        <v>7.3384884061132951E-4</v>
      </c>
      <c r="T1135" s="235">
        <v>2</v>
      </c>
      <c r="U1135" s="259">
        <v>0.1</v>
      </c>
      <c r="V1135" s="235">
        <v>3649.5</v>
      </c>
    </row>
    <row r="1136" spans="2:22" s="9" customFormat="1" ht="13.15" customHeight="1">
      <c r="B1136" s="470"/>
      <c r="C1136" s="480"/>
      <c r="D1136" s="439"/>
      <c r="E1136" s="437"/>
      <c r="F1136" s="44" t="s">
        <v>105</v>
      </c>
      <c r="G1136" s="70">
        <v>0</v>
      </c>
      <c r="H1136" s="59">
        <f>IFERROR(G1136/D1126,"-")</f>
        <v>0</v>
      </c>
      <c r="I1136" s="70">
        <v>0</v>
      </c>
      <c r="J1136" s="59">
        <f>IFERROR(I1136/E1126,"-")</f>
        <v>0</v>
      </c>
      <c r="K1136" s="167" t="str">
        <f t="shared" si="75"/>
        <v>-</v>
      </c>
      <c r="M1136" s="467"/>
      <c r="N1136" s="468"/>
      <c r="O1136" s="469"/>
      <c r="P1136" s="469"/>
      <c r="Q1136" s="372" t="s">
        <v>105</v>
      </c>
      <c r="R1136" s="235">
        <v>0</v>
      </c>
      <c r="S1136" s="259">
        <v>0</v>
      </c>
      <c r="T1136" s="235">
        <v>0</v>
      </c>
      <c r="U1136" s="259">
        <v>0</v>
      </c>
      <c r="V1136" s="235" t="s">
        <v>418</v>
      </c>
    </row>
    <row r="1137" spans="2:22" s="9" customFormat="1" ht="13.15" customHeight="1">
      <c r="B1137" s="470"/>
      <c r="C1137" s="480"/>
      <c r="D1137" s="439"/>
      <c r="E1137" s="437"/>
      <c r="F1137" s="44" t="s">
        <v>106</v>
      </c>
      <c r="G1137" s="70">
        <v>0</v>
      </c>
      <c r="H1137" s="59">
        <f>IFERROR(G1137/D1126,"-")</f>
        <v>0</v>
      </c>
      <c r="I1137" s="70">
        <v>0</v>
      </c>
      <c r="J1137" s="59">
        <f>IFERROR(I1137/E1126,"-")</f>
        <v>0</v>
      </c>
      <c r="K1137" s="167" t="str">
        <f t="shared" si="75"/>
        <v>-</v>
      </c>
      <c r="M1137" s="467"/>
      <c r="N1137" s="468"/>
      <c r="O1137" s="469"/>
      <c r="P1137" s="469"/>
      <c r="Q1137" s="372" t="s">
        <v>106</v>
      </c>
      <c r="R1137" s="235">
        <v>0</v>
      </c>
      <c r="S1137" s="259">
        <v>0</v>
      </c>
      <c r="T1137" s="235">
        <v>0</v>
      </c>
      <c r="U1137" s="259">
        <v>0</v>
      </c>
      <c r="V1137" s="235" t="s">
        <v>418</v>
      </c>
    </row>
    <row r="1138" spans="2:22" s="9" customFormat="1" ht="13.15" customHeight="1">
      <c r="B1138" s="470"/>
      <c r="C1138" s="480"/>
      <c r="D1138" s="439"/>
      <c r="E1138" s="437"/>
      <c r="F1138" s="44" t="s">
        <v>107</v>
      </c>
      <c r="G1138" s="70">
        <v>206445</v>
      </c>
      <c r="H1138" s="59">
        <f>IFERROR(G1138/D1126,"-")</f>
        <v>7.8063258294492977E-3</v>
      </c>
      <c r="I1138" s="70">
        <v>1</v>
      </c>
      <c r="J1138" s="59">
        <f>IFERROR(I1138/E1126,"-")</f>
        <v>3.8461538461538464E-2</v>
      </c>
      <c r="K1138" s="167">
        <f t="shared" si="75"/>
        <v>206445</v>
      </c>
      <c r="M1138" s="467"/>
      <c r="N1138" s="468"/>
      <c r="O1138" s="469"/>
      <c r="P1138" s="469"/>
      <c r="Q1138" s="372" t="s">
        <v>107</v>
      </c>
      <c r="R1138" s="235">
        <v>7596</v>
      </c>
      <c r="S1138" s="259">
        <v>7.6370952093213586E-4</v>
      </c>
      <c r="T1138" s="235">
        <v>1</v>
      </c>
      <c r="U1138" s="259">
        <v>0.05</v>
      </c>
      <c r="V1138" s="235">
        <v>7596</v>
      </c>
    </row>
    <row r="1139" spans="2:22" s="9" customFormat="1" ht="13.15" customHeight="1">
      <c r="B1139" s="470"/>
      <c r="C1139" s="480"/>
      <c r="D1139" s="439"/>
      <c r="E1139" s="437"/>
      <c r="F1139" s="44" t="s">
        <v>108</v>
      </c>
      <c r="G1139" s="70">
        <v>43365</v>
      </c>
      <c r="H1139" s="59">
        <f>IFERROR(G1139/D1126,"-")</f>
        <v>1.6397651655117285E-3</v>
      </c>
      <c r="I1139" s="70">
        <v>3</v>
      </c>
      <c r="J1139" s="59">
        <f>IFERROR(I1139/E1126,"-")</f>
        <v>0.11538461538461539</v>
      </c>
      <c r="K1139" s="167">
        <f t="shared" si="75"/>
        <v>14455</v>
      </c>
      <c r="M1139" s="467"/>
      <c r="N1139" s="468"/>
      <c r="O1139" s="469"/>
      <c r="P1139" s="469"/>
      <c r="Q1139" s="372" t="s">
        <v>108</v>
      </c>
      <c r="R1139" s="235">
        <v>99418</v>
      </c>
      <c r="S1139" s="259">
        <v>9.9955862496091466E-3</v>
      </c>
      <c r="T1139" s="235">
        <v>2</v>
      </c>
      <c r="U1139" s="259">
        <v>0.1</v>
      </c>
      <c r="V1139" s="235">
        <v>49709</v>
      </c>
    </row>
    <row r="1140" spans="2:22" s="9" customFormat="1" ht="13.15" customHeight="1">
      <c r="B1140" s="470"/>
      <c r="C1140" s="480"/>
      <c r="D1140" s="439"/>
      <c r="E1140" s="437"/>
      <c r="F1140" s="44" t="s">
        <v>109</v>
      </c>
      <c r="G1140" s="70">
        <v>16028</v>
      </c>
      <c r="H1140" s="59">
        <f>IFERROR(G1140/D1126,"-")</f>
        <v>6.0606839785130829E-4</v>
      </c>
      <c r="I1140" s="70">
        <v>1</v>
      </c>
      <c r="J1140" s="59">
        <f>IFERROR(I1140/E1126,"-")</f>
        <v>3.8461538461538464E-2</v>
      </c>
      <c r="K1140" s="167">
        <f t="shared" si="75"/>
        <v>16028</v>
      </c>
      <c r="M1140" s="467"/>
      <c r="N1140" s="468"/>
      <c r="O1140" s="469"/>
      <c r="P1140" s="469"/>
      <c r="Q1140" s="372" t="s">
        <v>109</v>
      </c>
      <c r="R1140" s="235">
        <v>0</v>
      </c>
      <c r="S1140" s="259">
        <v>0</v>
      </c>
      <c r="T1140" s="235">
        <v>0</v>
      </c>
      <c r="U1140" s="259">
        <v>0</v>
      </c>
      <c r="V1140" s="235" t="s">
        <v>418</v>
      </c>
    </row>
    <row r="1141" spans="2:22" s="9" customFormat="1" ht="13.15" customHeight="1">
      <c r="B1141" s="470"/>
      <c r="C1141" s="480"/>
      <c r="D1141" s="439"/>
      <c r="E1141" s="437"/>
      <c r="F1141" s="45" t="s">
        <v>110</v>
      </c>
      <c r="G1141" s="71">
        <v>12901</v>
      </c>
      <c r="H1141" s="60">
        <f>IFERROR(G1141/D1126,"-")</f>
        <v>4.8782682809331973E-4</v>
      </c>
      <c r="I1141" s="71">
        <v>5</v>
      </c>
      <c r="J1141" s="60">
        <f>IFERROR(I1141/E1126,"-")</f>
        <v>0.19230769230769232</v>
      </c>
      <c r="K1141" s="168">
        <f t="shared" si="75"/>
        <v>2580.1999999999998</v>
      </c>
      <c r="M1141" s="467"/>
      <c r="N1141" s="468"/>
      <c r="O1141" s="469"/>
      <c r="P1141" s="469"/>
      <c r="Q1141" s="372" t="s">
        <v>110</v>
      </c>
      <c r="R1141" s="235">
        <v>0</v>
      </c>
      <c r="S1141" s="259">
        <v>0</v>
      </c>
      <c r="T1141" s="235">
        <v>0</v>
      </c>
      <c r="U1141" s="259">
        <v>0</v>
      </c>
      <c r="V1141" s="235" t="s">
        <v>418</v>
      </c>
    </row>
    <row r="1142" spans="2:22" s="9" customFormat="1" ht="13.15" customHeight="1">
      <c r="B1142" s="431"/>
      <c r="C1142" s="481"/>
      <c r="D1142" s="440"/>
      <c r="E1142" s="438"/>
      <c r="F1142" s="46" t="s">
        <v>64</v>
      </c>
      <c r="G1142" s="67">
        <f>SUM(G1126:G1141)</f>
        <v>3375224</v>
      </c>
      <c r="H1142" s="60">
        <f>IFERROR(G1142/D1126,"-")</f>
        <v>0.12762768917327702</v>
      </c>
      <c r="I1142" s="71">
        <v>17</v>
      </c>
      <c r="J1142" s="60">
        <f>IFERROR(I1142/E1126,"-")</f>
        <v>0.65384615384615385</v>
      </c>
      <c r="K1142" s="168">
        <f t="shared" si="75"/>
        <v>198542.58823529413</v>
      </c>
      <c r="M1142" s="467"/>
      <c r="N1142" s="468"/>
      <c r="O1142" s="469"/>
      <c r="P1142" s="469"/>
      <c r="Q1142" s="46" t="s">
        <v>64</v>
      </c>
      <c r="R1142" s="235">
        <v>2687376</v>
      </c>
      <c r="S1142" s="259">
        <v>0.27019150046399676</v>
      </c>
      <c r="T1142" s="235">
        <v>12</v>
      </c>
      <c r="U1142" s="259">
        <v>0.6</v>
      </c>
      <c r="V1142" s="235">
        <v>223948</v>
      </c>
    </row>
    <row r="1143" spans="2:22" s="9" customFormat="1" ht="13.15" customHeight="1">
      <c r="B1143" s="430">
        <v>68</v>
      </c>
      <c r="C1143" s="479" t="s">
        <v>45</v>
      </c>
      <c r="D1143" s="436">
        <v>28535870</v>
      </c>
      <c r="E1143" s="436">
        <v>26</v>
      </c>
      <c r="F1143" s="42" t="s">
        <v>96</v>
      </c>
      <c r="G1143" s="69">
        <v>314434</v>
      </c>
      <c r="H1143" s="58">
        <f>IFERROR(G1143/D1143,"-")</f>
        <v>1.1018903576446066E-2</v>
      </c>
      <c r="I1143" s="69">
        <v>4</v>
      </c>
      <c r="J1143" s="58">
        <f>IFERROR(I1143/E1143,"-")</f>
        <v>0.15384615384615385</v>
      </c>
      <c r="K1143" s="166">
        <f t="shared" si="75"/>
        <v>78608.5</v>
      </c>
      <c r="M1143" s="467">
        <v>68</v>
      </c>
      <c r="N1143" s="468" t="s">
        <v>45</v>
      </c>
      <c r="O1143" s="469">
        <v>32185230</v>
      </c>
      <c r="P1143" s="469">
        <v>28</v>
      </c>
      <c r="Q1143" s="372" t="s">
        <v>96</v>
      </c>
      <c r="R1143" s="235">
        <v>192334</v>
      </c>
      <c r="S1143" s="259">
        <v>5.9758466849545583E-3</v>
      </c>
      <c r="T1143" s="235">
        <v>8</v>
      </c>
      <c r="U1143" s="259">
        <v>0.2857142857142857</v>
      </c>
      <c r="V1143" s="235">
        <v>24041.75</v>
      </c>
    </row>
    <row r="1144" spans="2:22" s="9" customFormat="1" ht="13.15" customHeight="1">
      <c r="B1144" s="470"/>
      <c r="C1144" s="480"/>
      <c r="D1144" s="439"/>
      <c r="E1144" s="437"/>
      <c r="F1144" s="43" t="s">
        <v>97</v>
      </c>
      <c r="G1144" s="70">
        <v>87338</v>
      </c>
      <c r="H1144" s="59">
        <f>IFERROR(G1144/D1143,"-")</f>
        <v>3.0606391184148231E-3</v>
      </c>
      <c r="I1144" s="70">
        <v>4</v>
      </c>
      <c r="J1144" s="59">
        <f>IFERROR(I1144/E1143,"-")</f>
        <v>0.15384615384615385</v>
      </c>
      <c r="K1144" s="167">
        <f t="shared" si="75"/>
        <v>21834.5</v>
      </c>
      <c r="M1144" s="467"/>
      <c r="N1144" s="468"/>
      <c r="O1144" s="469"/>
      <c r="P1144" s="469"/>
      <c r="Q1144" s="372" t="s">
        <v>97</v>
      </c>
      <c r="R1144" s="235">
        <v>199690</v>
      </c>
      <c r="S1144" s="259">
        <v>6.2043987257509115E-3</v>
      </c>
      <c r="T1144" s="235">
        <v>13</v>
      </c>
      <c r="U1144" s="259">
        <v>0.4642857142857143</v>
      </c>
      <c r="V1144" s="235">
        <v>15360.76923076923</v>
      </c>
    </row>
    <row r="1145" spans="2:22" s="9" customFormat="1" ht="13.15" customHeight="1">
      <c r="B1145" s="470"/>
      <c r="C1145" s="480"/>
      <c r="D1145" s="439"/>
      <c r="E1145" s="437"/>
      <c r="F1145" s="44" t="s">
        <v>98</v>
      </c>
      <c r="G1145" s="70">
        <v>1028873</v>
      </c>
      <c r="H1145" s="59">
        <f>IFERROR(G1145/D1143,"-")</f>
        <v>3.6055427782646893E-2</v>
      </c>
      <c r="I1145" s="70">
        <v>6</v>
      </c>
      <c r="J1145" s="59">
        <f>IFERROR(I1145/E1143,"-")</f>
        <v>0.23076923076923078</v>
      </c>
      <c r="K1145" s="167">
        <f t="shared" si="75"/>
        <v>171478.83333333334</v>
      </c>
      <c r="M1145" s="467"/>
      <c r="N1145" s="468"/>
      <c r="O1145" s="469"/>
      <c r="P1145" s="469"/>
      <c r="Q1145" s="372" t="s">
        <v>98</v>
      </c>
      <c r="R1145" s="235">
        <v>453162</v>
      </c>
      <c r="S1145" s="259">
        <v>1.4079812385991959E-2</v>
      </c>
      <c r="T1145" s="235">
        <v>13</v>
      </c>
      <c r="U1145" s="259">
        <v>0.4642857142857143</v>
      </c>
      <c r="V1145" s="235">
        <v>34858.615384615383</v>
      </c>
    </row>
    <row r="1146" spans="2:22" s="9" customFormat="1" ht="13.15" customHeight="1">
      <c r="B1146" s="470"/>
      <c r="C1146" s="480"/>
      <c r="D1146" s="439"/>
      <c r="E1146" s="437"/>
      <c r="F1146" s="44" t="s">
        <v>99</v>
      </c>
      <c r="G1146" s="70">
        <v>10283</v>
      </c>
      <c r="H1146" s="59">
        <f>IFERROR(G1146/D1143,"-")</f>
        <v>3.6035347792094652E-4</v>
      </c>
      <c r="I1146" s="70">
        <v>1</v>
      </c>
      <c r="J1146" s="59">
        <f>IFERROR(I1146/E1143,"-")</f>
        <v>3.8461538461538464E-2</v>
      </c>
      <c r="K1146" s="167">
        <f t="shared" si="75"/>
        <v>10283</v>
      </c>
      <c r="M1146" s="467"/>
      <c r="N1146" s="468"/>
      <c r="O1146" s="469"/>
      <c r="P1146" s="469"/>
      <c r="Q1146" s="372" t="s">
        <v>99</v>
      </c>
      <c r="R1146" s="235">
        <v>208897</v>
      </c>
      <c r="S1146" s="259">
        <v>6.4904616185747317E-3</v>
      </c>
      <c r="T1146" s="235">
        <v>3</v>
      </c>
      <c r="U1146" s="259">
        <v>0.10714285714285714</v>
      </c>
      <c r="V1146" s="235">
        <v>69632.333333333328</v>
      </c>
    </row>
    <row r="1147" spans="2:22" s="9" customFormat="1" ht="13.15" customHeight="1">
      <c r="B1147" s="470"/>
      <c r="C1147" s="480"/>
      <c r="D1147" s="439"/>
      <c r="E1147" s="437"/>
      <c r="F1147" s="44" t="s">
        <v>100</v>
      </c>
      <c r="G1147" s="70">
        <v>109107</v>
      </c>
      <c r="H1147" s="59">
        <f>IFERROR(G1147/D1143,"-")</f>
        <v>3.823503541332365E-3</v>
      </c>
      <c r="I1147" s="70">
        <v>11</v>
      </c>
      <c r="J1147" s="59">
        <f>IFERROR(I1147/E1143,"-")</f>
        <v>0.42307692307692307</v>
      </c>
      <c r="K1147" s="167">
        <f t="shared" si="75"/>
        <v>9918.818181818182</v>
      </c>
      <c r="M1147" s="467"/>
      <c r="N1147" s="468"/>
      <c r="O1147" s="469"/>
      <c r="P1147" s="469"/>
      <c r="Q1147" s="372" t="s">
        <v>100</v>
      </c>
      <c r="R1147" s="235">
        <v>824386</v>
      </c>
      <c r="S1147" s="259">
        <v>2.5613798627507088E-2</v>
      </c>
      <c r="T1147" s="235">
        <v>16</v>
      </c>
      <c r="U1147" s="259">
        <v>0.5714285714285714</v>
      </c>
      <c r="V1147" s="235">
        <v>51524.125</v>
      </c>
    </row>
    <row r="1148" spans="2:22" s="9" customFormat="1" ht="13.15" customHeight="1">
      <c r="B1148" s="470"/>
      <c r="C1148" s="480"/>
      <c r="D1148" s="439"/>
      <c r="E1148" s="437"/>
      <c r="F1148" s="44" t="s">
        <v>101</v>
      </c>
      <c r="G1148" s="70">
        <v>1237162</v>
      </c>
      <c r="H1148" s="59">
        <f>IFERROR(G1148/D1143,"-")</f>
        <v>4.3354627001034138E-2</v>
      </c>
      <c r="I1148" s="70">
        <v>7</v>
      </c>
      <c r="J1148" s="59">
        <f>IFERROR(I1148/E1143,"-")</f>
        <v>0.26923076923076922</v>
      </c>
      <c r="K1148" s="167">
        <f t="shared" si="75"/>
        <v>176737.42857142858</v>
      </c>
      <c r="M1148" s="467"/>
      <c r="N1148" s="468"/>
      <c r="O1148" s="469"/>
      <c r="P1148" s="469"/>
      <c r="Q1148" s="372" t="s">
        <v>101</v>
      </c>
      <c r="R1148" s="235">
        <v>1251230</v>
      </c>
      <c r="S1148" s="259">
        <v>3.8875906743559077E-2</v>
      </c>
      <c r="T1148" s="235">
        <v>14</v>
      </c>
      <c r="U1148" s="259">
        <v>0.5</v>
      </c>
      <c r="V1148" s="235">
        <v>89373.571428571435</v>
      </c>
    </row>
    <row r="1149" spans="2:22" s="9" customFormat="1" ht="13.15" customHeight="1">
      <c r="B1149" s="470"/>
      <c r="C1149" s="480"/>
      <c r="D1149" s="439"/>
      <c r="E1149" s="437"/>
      <c r="F1149" s="44" t="s">
        <v>102</v>
      </c>
      <c r="G1149" s="70">
        <v>576409</v>
      </c>
      <c r="H1149" s="59">
        <f>IFERROR(G1149/D1143,"-")</f>
        <v>2.0199454230762897E-2</v>
      </c>
      <c r="I1149" s="70">
        <v>5</v>
      </c>
      <c r="J1149" s="59">
        <f>IFERROR(I1149/E1143,"-")</f>
        <v>0.19230769230769232</v>
      </c>
      <c r="K1149" s="167">
        <f t="shared" si="75"/>
        <v>115281.8</v>
      </c>
      <c r="M1149" s="467"/>
      <c r="N1149" s="468"/>
      <c r="O1149" s="469"/>
      <c r="P1149" s="469"/>
      <c r="Q1149" s="372" t="s">
        <v>102</v>
      </c>
      <c r="R1149" s="235">
        <v>3256700</v>
      </c>
      <c r="S1149" s="259">
        <v>0.10118616520683556</v>
      </c>
      <c r="T1149" s="235">
        <v>8</v>
      </c>
      <c r="U1149" s="259">
        <v>0.2857142857142857</v>
      </c>
      <c r="V1149" s="235">
        <v>407087.5</v>
      </c>
    </row>
    <row r="1150" spans="2:22" s="9" customFormat="1" ht="13.15" customHeight="1">
      <c r="B1150" s="470"/>
      <c r="C1150" s="480"/>
      <c r="D1150" s="439"/>
      <c r="E1150" s="437"/>
      <c r="F1150" s="44" t="s">
        <v>112</v>
      </c>
      <c r="G1150" s="70">
        <v>0</v>
      </c>
      <c r="H1150" s="59">
        <f>IFERROR(G1150/D1143,"-")</f>
        <v>0</v>
      </c>
      <c r="I1150" s="70">
        <v>0</v>
      </c>
      <c r="J1150" s="59">
        <f>IFERROR(I1150/E1143,"-")</f>
        <v>0</v>
      </c>
      <c r="K1150" s="167" t="str">
        <f t="shared" si="75"/>
        <v>-</v>
      </c>
      <c r="M1150" s="467"/>
      <c r="N1150" s="468"/>
      <c r="O1150" s="469"/>
      <c r="P1150" s="469"/>
      <c r="Q1150" s="372" t="s">
        <v>112</v>
      </c>
      <c r="R1150" s="235">
        <v>0</v>
      </c>
      <c r="S1150" s="259">
        <v>0</v>
      </c>
      <c r="T1150" s="235">
        <v>0</v>
      </c>
      <c r="U1150" s="259">
        <v>0</v>
      </c>
      <c r="V1150" s="235" t="s">
        <v>418</v>
      </c>
    </row>
    <row r="1151" spans="2:22" s="9" customFormat="1" ht="13.15" customHeight="1">
      <c r="B1151" s="470"/>
      <c r="C1151" s="480"/>
      <c r="D1151" s="439"/>
      <c r="E1151" s="437"/>
      <c r="F1151" s="44" t="s">
        <v>103</v>
      </c>
      <c r="G1151" s="70">
        <v>0</v>
      </c>
      <c r="H1151" s="59">
        <f>IFERROR(G1151/D1143,"-")</f>
        <v>0</v>
      </c>
      <c r="I1151" s="70">
        <v>0</v>
      </c>
      <c r="J1151" s="59">
        <f>IFERROR(I1151/E1143,"-")</f>
        <v>0</v>
      </c>
      <c r="K1151" s="167" t="str">
        <f t="shared" si="75"/>
        <v>-</v>
      </c>
      <c r="M1151" s="467"/>
      <c r="N1151" s="468"/>
      <c r="O1151" s="469"/>
      <c r="P1151" s="469"/>
      <c r="Q1151" s="372" t="s">
        <v>103</v>
      </c>
      <c r="R1151" s="235">
        <v>0</v>
      </c>
      <c r="S1151" s="259">
        <v>0</v>
      </c>
      <c r="T1151" s="235">
        <v>0</v>
      </c>
      <c r="U1151" s="259">
        <v>0</v>
      </c>
      <c r="V1151" s="235" t="s">
        <v>418</v>
      </c>
    </row>
    <row r="1152" spans="2:22" s="9" customFormat="1" ht="13.15" customHeight="1">
      <c r="B1152" s="470"/>
      <c r="C1152" s="480"/>
      <c r="D1152" s="439"/>
      <c r="E1152" s="437"/>
      <c r="F1152" s="44" t="s">
        <v>104</v>
      </c>
      <c r="G1152" s="70">
        <v>61292</v>
      </c>
      <c r="H1152" s="59">
        <f>IFERROR(G1152/D1143,"-")</f>
        <v>2.1478931604328164E-3</v>
      </c>
      <c r="I1152" s="70">
        <v>3</v>
      </c>
      <c r="J1152" s="59">
        <f>IFERROR(I1152/E1143,"-")</f>
        <v>0.11538461538461539</v>
      </c>
      <c r="K1152" s="167">
        <f t="shared" si="75"/>
        <v>20430.666666666668</v>
      </c>
      <c r="M1152" s="467"/>
      <c r="N1152" s="468"/>
      <c r="O1152" s="469"/>
      <c r="P1152" s="469"/>
      <c r="Q1152" s="372" t="s">
        <v>104</v>
      </c>
      <c r="R1152" s="235">
        <v>24457</v>
      </c>
      <c r="S1152" s="259">
        <v>7.5988271638885289E-4</v>
      </c>
      <c r="T1152" s="235">
        <v>1</v>
      </c>
      <c r="U1152" s="259">
        <v>3.5714285714285712E-2</v>
      </c>
      <c r="V1152" s="235">
        <v>24457</v>
      </c>
    </row>
    <row r="1153" spans="2:22" s="9" customFormat="1" ht="13.15" customHeight="1">
      <c r="B1153" s="470"/>
      <c r="C1153" s="480"/>
      <c r="D1153" s="439"/>
      <c r="E1153" s="437"/>
      <c r="F1153" s="44" t="s">
        <v>105</v>
      </c>
      <c r="G1153" s="70">
        <v>0</v>
      </c>
      <c r="H1153" s="59">
        <f>IFERROR(G1153/D1143,"-")</f>
        <v>0</v>
      </c>
      <c r="I1153" s="70">
        <v>0</v>
      </c>
      <c r="J1153" s="59">
        <f>IFERROR(I1153/E1143,"-")</f>
        <v>0</v>
      </c>
      <c r="K1153" s="167" t="str">
        <f t="shared" si="75"/>
        <v>-</v>
      </c>
      <c r="M1153" s="467"/>
      <c r="N1153" s="468"/>
      <c r="O1153" s="469"/>
      <c r="P1153" s="469"/>
      <c r="Q1153" s="372" t="s">
        <v>105</v>
      </c>
      <c r="R1153" s="235">
        <v>3307</v>
      </c>
      <c r="S1153" s="259">
        <v>1.0274899387079104E-4</v>
      </c>
      <c r="T1153" s="235">
        <v>1</v>
      </c>
      <c r="U1153" s="259">
        <v>3.5714285714285712E-2</v>
      </c>
      <c r="V1153" s="235">
        <v>3307</v>
      </c>
    </row>
    <row r="1154" spans="2:22" s="9" customFormat="1" ht="13.15" customHeight="1">
      <c r="B1154" s="470"/>
      <c r="C1154" s="480"/>
      <c r="D1154" s="439"/>
      <c r="E1154" s="437"/>
      <c r="F1154" s="44" t="s">
        <v>106</v>
      </c>
      <c r="G1154" s="70">
        <v>4128</v>
      </c>
      <c r="H1154" s="59">
        <f>IFERROR(G1154/D1143,"-")</f>
        <v>1.4466003664861103E-4</v>
      </c>
      <c r="I1154" s="70">
        <v>1</v>
      </c>
      <c r="J1154" s="59">
        <f>IFERROR(I1154/E1143,"-")</f>
        <v>3.8461538461538464E-2</v>
      </c>
      <c r="K1154" s="167">
        <f t="shared" si="75"/>
        <v>4128</v>
      </c>
      <c r="M1154" s="467"/>
      <c r="N1154" s="468"/>
      <c r="O1154" s="469"/>
      <c r="P1154" s="469"/>
      <c r="Q1154" s="372" t="s">
        <v>106</v>
      </c>
      <c r="R1154" s="235">
        <v>5552</v>
      </c>
      <c r="S1154" s="259">
        <v>1.7250148593003686E-4</v>
      </c>
      <c r="T1154" s="235">
        <v>1</v>
      </c>
      <c r="U1154" s="259">
        <v>3.5714285714285712E-2</v>
      </c>
      <c r="V1154" s="235">
        <v>5552</v>
      </c>
    </row>
    <row r="1155" spans="2:22" s="9" customFormat="1" ht="13.15" customHeight="1">
      <c r="B1155" s="470"/>
      <c r="C1155" s="480"/>
      <c r="D1155" s="439"/>
      <c r="E1155" s="437"/>
      <c r="F1155" s="44" t="s">
        <v>107</v>
      </c>
      <c r="G1155" s="70">
        <v>238248</v>
      </c>
      <c r="H1155" s="59">
        <f>IFERROR(G1155/D1143,"-")</f>
        <v>8.3490708361090796E-3</v>
      </c>
      <c r="I1155" s="70">
        <v>6</v>
      </c>
      <c r="J1155" s="59">
        <f>IFERROR(I1155/E1143,"-")</f>
        <v>0.23076923076923078</v>
      </c>
      <c r="K1155" s="167">
        <f t="shared" si="75"/>
        <v>39708</v>
      </c>
      <c r="M1155" s="467"/>
      <c r="N1155" s="468"/>
      <c r="O1155" s="469"/>
      <c r="P1155" s="469"/>
      <c r="Q1155" s="372" t="s">
        <v>107</v>
      </c>
      <c r="R1155" s="235">
        <v>339746</v>
      </c>
      <c r="S1155" s="259">
        <v>1.0555959985372173E-2</v>
      </c>
      <c r="T1155" s="235">
        <v>10</v>
      </c>
      <c r="U1155" s="259">
        <v>0.35714285714285715</v>
      </c>
      <c r="V1155" s="235">
        <v>33974.6</v>
      </c>
    </row>
    <row r="1156" spans="2:22" s="9" customFormat="1" ht="13.15" customHeight="1">
      <c r="B1156" s="470"/>
      <c r="C1156" s="480"/>
      <c r="D1156" s="439"/>
      <c r="E1156" s="437"/>
      <c r="F1156" s="44" t="s">
        <v>108</v>
      </c>
      <c r="G1156" s="70">
        <v>275098</v>
      </c>
      <c r="H1156" s="59">
        <f>IFERROR(G1156/D1143,"-")</f>
        <v>9.6404279946607548E-3</v>
      </c>
      <c r="I1156" s="70">
        <v>7</v>
      </c>
      <c r="J1156" s="59">
        <f>IFERROR(I1156/E1143,"-")</f>
        <v>0.26923076923076922</v>
      </c>
      <c r="K1156" s="167">
        <f t="shared" si="75"/>
        <v>39299.714285714283</v>
      </c>
      <c r="M1156" s="467"/>
      <c r="N1156" s="468"/>
      <c r="O1156" s="469"/>
      <c r="P1156" s="469"/>
      <c r="Q1156" s="372" t="s">
        <v>108</v>
      </c>
      <c r="R1156" s="235">
        <v>437359</v>
      </c>
      <c r="S1156" s="259">
        <v>1.3588810768169125E-2</v>
      </c>
      <c r="T1156" s="235">
        <v>9</v>
      </c>
      <c r="U1156" s="259">
        <v>0.32142857142857145</v>
      </c>
      <c r="V1156" s="235">
        <v>48595.444444444445</v>
      </c>
    </row>
    <row r="1157" spans="2:22" s="9" customFormat="1" ht="13.15" customHeight="1">
      <c r="B1157" s="470"/>
      <c r="C1157" s="480"/>
      <c r="D1157" s="439"/>
      <c r="E1157" s="437"/>
      <c r="F1157" s="44" t="s">
        <v>109</v>
      </c>
      <c r="G1157" s="70">
        <v>182475</v>
      </c>
      <c r="H1157" s="59">
        <f>IFERROR(G1157/D1143,"-")</f>
        <v>6.3945833787440159E-3</v>
      </c>
      <c r="I1157" s="70">
        <v>4</v>
      </c>
      <c r="J1157" s="59">
        <f>IFERROR(I1157/E1143,"-")</f>
        <v>0.15384615384615385</v>
      </c>
      <c r="K1157" s="167">
        <f t="shared" ref="K1157:K1220" si="76">IFERROR(G1157/I1157,"-")</f>
        <v>45618.75</v>
      </c>
      <c r="M1157" s="467"/>
      <c r="N1157" s="468"/>
      <c r="O1157" s="469"/>
      <c r="P1157" s="469"/>
      <c r="Q1157" s="372" t="s">
        <v>109</v>
      </c>
      <c r="R1157" s="235">
        <v>106621</v>
      </c>
      <c r="S1157" s="259">
        <v>3.3127307153001549E-3</v>
      </c>
      <c r="T1157" s="235">
        <v>2</v>
      </c>
      <c r="U1157" s="259">
        <v>7.1428571428571425E-2</v>
      </c>
      <c r="V1157" s="235">
        <v>53310.5</v>
      </c>
    </row>
    <row r="1158" spans="2:22" s="9" customFormat="1" ht="13.15" customHeight="1">
      <c r="B1158" s="470"/>
      <c r="C1158" s="480"/>
      <c r="D1158" s="439"/>
      <c r="E1158" s="437"/>
      <c r="F1158" s="45" t="s">
        <v>110</v>
      </c>
      <c r="G1158" s="71">
        <v>30016</v>
      </c>
      <c r="H1158" s="60">
        <f>IFERROR(G1158/D1143,"-")</f>
        <v>1.0518691036930012E-3</v>
      </c>
      <c r="I1158" s="71">
        <v>3</v>
      </c>
      <c r="J1158" s="60">
        <f>IFERROR(I1158/E1143,"-")</f>
        <v>0.11538461538461539</v>
      </c>
      <c r="K1158" s="168">
        <f t="shared" si="76"/>
        <v>10005.333333333334</v>
      </c>
      <c r="M1158" s="467"/>
      <c r="N1158" s="468"/>
      <c r="O1158" s="469"/>
      <c r="P1158" s="469"/>
      <c r="Q1158" s="372" t="s">
        <v>110</v>
      </c>
      <c r="R1158" s="235">
        <v>3927</v>
      </c>
      <c r="S1158" s="259">
        <v>1.2201248833704155E-4</v>
      </c>
      <c r="T1158" s="235">
        <v>3</v>
      </c>
      <c r="U1158" s="259">
        <v>0.10714285714285714</v>
      </c>
      <c r="V1158" s="235">
        <v>1309</v>
      </c>
    </row>
    <row r="1159" spans="2:22" s="9" customFormat="1" ht="13.15" customHeight="1">
      <c r="B1159" s="431"/>
      <c r="C1159" s="481"/>
      <c r="D1159" s="440"/>
      <c r="E1159" s="438"/>
      <c r="F1159" s="46" t="s">
        <v>64</v>
      </c>
      <c r="G1159" s="67">
        <f>SUM(G1143:G1158)</f>
        <v>4154863</v>
      </c>
      <c r="H1159" s="60">
        <f>IFERROR(G1159/D1143,"-")</f>
        <v>0.1456014132388464</v>
      </c>
      <c r="I1159" s="71">
        <v>22</v>
      </c>
      <c r="J1159" s="60">
        <f>IFERROR(I1159/E1143,"-")</f>
        <v>0.84615384615384615</v>
      </c>
      <c r="K1159" s="168">
        <f t="shared" si="76"/>
        <v>188857.40909090909</v>
      </c>
      <c r="M1159" s="467"/>
      <c r="N1159" s="468"/>
      <c r="O1159" s="469"/>
      <c r="P1159" s="469"/>
      <c r="Q1159" s="46" t="s">
        <v>64</v>
      </c>
      <c r="R1159" s="235">
        <v>7307368</v>
      </c>
      <c r="S1159" s="259">
        <v>0.22704103714654206</v>
      </c>
      <c r="T1159" s="235">
        <v>28</v>
      </c>
      <c r="U1159" s="259">
        <v>1</v>
      </c>
      <c r="V1159" s="235">
        <v>260977.42857142858</v>
      </c>
    </row>
    <row r="1160" spans="2:22" s="9" customFormat="1" ht="13.15" customHeight="1">
      <c r="B1160" s="430">
        <v>69</v>
      </c>
      <c r="C1160" s="479" t="s">
        <v>46</v>
      </c>
      <c r="D1160" s="436">
        <v>52519780</v>
      </c>
      <c r="E1160" s="436">
        <v>47</v>
      </c>
      <c r="F1160" s="42" t="s">
        <v>96</v>
      </c>
      <c r="G1160" s="69">
        <v>273183</v>
      </c>
      <c r="H1160" s="58">
        <f>IFERROR(G1160/D1160,"-")</f>
        <v>5.2015259774507812E-3</v>
      </c>
      <c r="I1160" s="69">
        <v>12</v>
      </c>
      <c r="J1160" s="58">
        <f>IFERROR(I1160/E1160,"-")</f>
        <v>0.25531914893617019</v>
      </c>
      <c r="K1160" s="166">
        <f t="shared" si="76"/>
        <v>22765.25</v>
      </c>
      <c r="M1160" s="467">
        <v>69</v>
      </c>
      <c r="N1160" s="468" t="s">
        <v>46</v>
      </c>
      <c r="O1160" s="469">
        <v>15223510</v>
      </c>
      <c r="P1160" s="469">
        <v>30</v>
      </c>
      <c r="Q1160" s="372" t="s">
        <v>96</v>
      </c>
      <c r="R1160" s="235">
        <v>292317</v>
      </c>
      <c r="S1160" s="259">
        <v>1.9201682135066091E-2</v>
      </c>
      <c r="T1160" s="235">
        <v>7</v>
      </c>
      <c r="U1160" s="259">
        <v>0.23333333333333334</v>
      </c>
      <c r="V1160" s="235">
        <v>41759.571428571428</v>
      </c>
    </row>
    <row r="1161" spans="2:22" s="9" customFormat="1" ht="13.15" customHeight="1">
      <c r="B1161" s="470"/>
      <c r="C1161" s="480"/>
      <c r="D1161" s="439"/>
      <c r="E1161" s="437"/>
      <c r="F1161" s="43" t="s">
        <v>97</v>
      </c>
      <c r="G1161" s="70">
        <v>3632061</v>
      </c>
      <c r="H1161" s="59">
        <f>IFERROR(G1161/D1160,"-")</f>
        <v>6.9156058917230798E-2</v>
      </c>
      <c r="I1161" s="70">
        <v>16</v>
      </c>
      <c r="J1161" s="59">
        <f>IFERROR(I1161/E1160,"-")</f>
        <v>0.34042553191489361</v>
      </c>
      <c r="K1161" s="167">
        <f t="shared" si="76"/>
        <v>227003.8125</v>
      </c>
      <c r="M1161" s="467"/>
      <c r="N1161" s="468"/>
      <c r="O1161" s="469"/>
      <c r="P1161" s="469"/>
      <c r="Q1161" s="372" t="s">
        <v>97</v>
      </c>
      <c r="R1161" s="235">
        <v>395744</v>
      </c>
      <c r="S1161" s="259">
        <v>2.5995581833624441E-2</v>
      </c>
      <c r="T1161" s="235">
        <v>10</v>
      </c>
      <c r="U1161" s="259">
        <v>0.33333333333333331</v>
      </c>
      <c r="V1161" s="235">
        <v>39574.400000000001</v>
      </c>
    </row>
    <row r="1162" spans="2:22" s="9" customFormat="1" ht="13.15" customHeight="1">
      <c r="B1162" s="470"/>
      <c r="C1162" s="480"/>
      <c r="D1162" s="439"/>
      <c r="E1162" s="437"/>
      <c r="F1162" s="44" t="s">
        <v>98</v>
      </c>
      <c r="G1162" s="70">
        <v>258673</v>
      </c>
      <c r="H1162" s="59">
        <f>IFERROR(G1162/D1160,"-")</f>
        <v>4.9252491156665168E-3</v>
      </c>
      <c r="I1162" s="70">
        <v>14</v>
      </c>
      <c r="J1162" s="59">
        <f>IFERROR(I1162/E1160,"-")</f>
        <v>0.2978723404255319</v>
      </c>
      <c r="K1162" s="167">
        <f t="shared" si="76"/>
        <v>18476.642857142859</v>
      </c>
      <c r="M1162" s="467"/>
      <c r="N1162" s="468"/>
      <c r="O1162" s="469"/>
      <c r="P1162" s="469"/>
      <c r="Q1162" s="372" t="s">
        <v>98</v>
      </c>
      <c r="R1162" s="235">
        <v>219146</v>
      </c>
      <c r="S1162" s="259">
        <v>1.4395234738900555E-2</v>
      </c>
      <c r="T1162" s="235">
        <v>8</v>
      </c>
      <c r="U1162" s="259">
        <v>0.26666666666666666</v>
      </c>
      <c r="V1162" s="235">
        <v>27393.25</v>
      </c>
    </row>
    <row r="1163" spans="2:22" s="9" customFormat="1" ht="13.15" customHeight="1">
      <c r="B1163" s="470"/>
      <c r="C1163" s="480"/>
      <c r="D1163" s="439"/>
      <c r="E1163" s="437"/>
      <c r="F1163" s="44" t="s">
        <v>99</v>
      </c>
      <c r="G1163" s="70">
        <v>12603</v>
      </c>
      <c r="H1163" s="59">
        <f>IFERROR(G1163/D1160,"-")</f>
        <v>2.3996673253391388E-4</v>
      </c>
      <c r="I1163" s="70">
        <v>3</v>
      </c>
      <c r="J1163" s="59">
        <f>IFERROR(I1163/E1160,"-")</f>
        <v>6.3829787234042548E-2</v>
      </c>
      <c r="K1163" s="167">
        <f t="shared" si="76"/>
        <v>4201</v>
      </c>
      <c r="M1163" s="467"/>
      <c r="N1163" s="468"/>
      <c r="O1163" s="469"/>
      <c r="P1163" s="469"/>
      <c r="Q1163" s="372" t="s">
        <v>99</v>
      </c>
      <c r="R1163" s="235">
        <v>19604</v>
      </c>
      <c r="S1163" s="259">
        <v>1.2877450732452634E-3</v>
      </c>
      <c r="T1163" s="235">
        <v>3</v>
      </c>
      <c r="U1163" s="259">
        <v>0.1</v>
      </c>
      <c r="V1163" s="235">
        <v>6534.666666666667</v>
      </c>
    </row>
    <row r="1164" spans="2:22" s="9" customFormat="1" ht="13.15" customHeight="1">
      <c r="B1164" s="470"/>
      <c r="C1164" s="480"/>
      <c r="D1164" s="439"/>
      <c r="E1164" s="437"/>
      <c r="F1164" s="44" t="s">
        <v>100</v>
      </c>
      <c r="G1164" s="70">
        <v>486113</v>
      </c>
      <c r="H1164" s="59">
        <f>IFERROR(G1164/D1160,"-")</f>
        <v>9.255808002242202E-3</v>
      </c>
      <c r="I1164" s="70">
        <v>18</v>
      </c>
      <c r="J1164" s="59">
        <f>IFERROR(I1164/E1160,"-")</f>
        <v>0.38297872340425532</v>
      </c>
      <c r="K1164" s="167">
        <f t="shared" si="76"/>
        <v>27006.277777777777</v>
      </c>
      <c r="M1164" s="467"/>
      <c r="N1164" s="468"/>
      <c r="O1164" s="469"/>
      <c r="P1164" s="469"/>
      <c r="Q1164" s="372" t="s">
        <v>100</v>
      </c>
      <c r="R1164" s="235">
        <v>388695</v>
      </c>
      <c r="S1164" s="259">
        <v>2.5532548012908982E-2</v>
      </c>
      <c r="T1164" s="235">
        <v>11</v>
      </c>
      <c r="U1164" s="259">
        <v>0.36666666666666664</v>
      </c>
      <c r="V1164" s="235">
        <v>35335.909090909088</v>
      </c>
    </row>
    <row r="1165" spans="2:22" s="9" customFormat="1" ht="13.15" customHeight="1">
      <c r="B1165" s="470"/>
      <c r="C1165" s="480"/>
      <c r="D1165" s="439"/>
      <c r="E1165" s="437"/>
      <c r="F1165" s="44" t="s">
        <v>101</v>
      </c>
      <c r="G1165" s="70">
        <v>1060317</v>
      </c>
      <c r="H1165" s="59">
        <f>IFERROR(G1165/D1160,"-")</f>
        <v>2.0188907874328491E-2</v>
      </c>
      <c r="I1165" s="70">
        <v>12</v>
      </c>
      <c r="J1165" s="59">
        <f>IFERROR(I1165/E1160,"-")</f>
        <v>0.25531914893617019</v>
      </c>
      <c r="K1165" s="167">
        <f t="shared" si="76"/>
        <v>88359.75</v>
      </c>
      <c r="M1165" s="467"/>
      <c r="N1165" s="468"/>
      <c r="O1165" s="469"/>
      <c r="P1165" s="469"/>
      <c r="Q1165" s="372" t="s">
        <v>101</v>
      </c>
      <c r="R1165" s="235">
        <v>338056</v>
      </c>
      <c r="S1165" s="259">
        <v>2.2206179783768657E-2</v>
      </c>
      <c r="T1165" s="235">
        <v>8</v>
      </c>
      <c r="U1165" s="259">
        <v>0.26666666666666666</v>
      </c>
      <c r="V1165" s="235">
        <v>42257</v>
      </c>
    </row>
    <row r="1166" spans="2:22" s="9" customFormat="1" ht="13.15" customHeight="1">
      <c r="B1166" s="470"/>
      <c r="C1166" s="480"/>
      <c r="D1166" s="439"/>
      <c r="E1166" s="437"/>
      <c r="F1166" s="44" t="s">
        <v>102</v>
      </c>
      <c r="G1166" s="70">
        <v>4064588</v>
      </c>
      <c r="H1166" s="59">
        <f>IFERROR(G1166/D1160,"-")</f>
        <v>7.739156561584988E-2</v>
      </c>
      <c r="I1166" s="70">
        <v>6</v>
      </c>
      <c r="J1166" s="59">
        <f>IFERROR(I1166/E1160,"-")</f>
        <v>0.1276595744680851</v>
      </c>
      <c r="K1166" s="167">
        <f t="shared" si="76"/>
        <v>677431.33333333337</v>
      </c>
      <c r="M1166" s="467"/>
      <c r="N1166" s="468"/>
      <c r="O1166" s="469"/>
      <c r="P1166" s="469"/>
      <c r="Q1166" s="372" t="s">
        <v>102</v>
      </c>
      <c r="R1166" s="235">
        <v>39085</v>
      </c>
      <c r="S1166" s="259">
        <v>2.5674105380428035E-3</v>
      </c>
      <c r="T1166" s="235">
        <v>3</v>
      </c>
      <c r="U1166" s="259">
        <v>0.1</v>
      </c>
      <c r="V1166" s="235">
        <v>13028.333333333334</v>
      </c>
    </row>
    <row r="1167" spans="2:22" s="9" customFormat="1" ht="13.15" customHeight="1">
      <c r="B1167" s="470"/>
      <c r="C1167" s="480"/>
      <c r="D1167" s="439"/>
      <c r="E1167" s="437"/>
      <c r="F1167" s="44" t="s">
        <v>112</v>
      </c>
      <c r="G1167" s="70">
        <v>18210</v>
      </c>
      <c r="H1167" s="59">
        <f>IFERROR(G1167/D1160,"-")</f>
        <v>3.4672650951698579E-4</v>
      </c>
      <c r="I1167" s="70">
        <v>1</v>
      </c>
      <c r="J1167" s="59">
        <f>IFERROR(I1167/E1160,"-")</f>
        <v>2.1276595744680851E-2</v>
      </c>
      <c r="K1167" s="167">
        <f t="shared" si="76"/>
        <v>18210</v>
      </c>
      <c r="M1167" s="467"/>
      <c r="N1167" s="468"/>
      <c r="O1167" s="469"/>
      <c r="P1167" s="469"/>
      <c r="Q1167" s="372" t="s">
        <v>112</v>
      </c>
      <c r="R1167" s="235">
        <v>0</v>
      </c>
      <c r="S1167" s="259">
        <v>0</v>
      </c>
      <c r="T1167" s="235">
        <v>0</v>
      </c>
      <c r="U1167" s="259">
        <v>0</v>
      </c>
      <c r="V1167" s="235" t="s">
        <v>418</v>
      </c>
    </row>
    <row r="1168" spans="2:22" s="9" customFormat="1" ht="13.15" customHeight="1">
      <c r="B1168" s="470"/>
      <c r="C1168" s="480"/>
      <c r="D1168" s="439"/>
      <c r="E1168" s="437"/>
      <c r="F1168" s="44" t="s">
        <v>103</v>
      </c>
      <c r="G1168" s="70">
        <v>0</v>
      </c>
      <c r="H1168" s="59">
        <f>IFERROR(G1168/D1160,"-")</f>
        <v>0</v>
      </c>
      <c r="I1168" s="70">
        <v>0</v>
      </c>
      <c r="J1168" s="59">
        <f>IFERROR(I1168/E1160,"-")</f>
        <v>0</v>
      </c>
      <c r="K1168" s="167" t="str">
        <f t="shared" si="76"/>
        <v>-</v>
      </c>
      <c r="M1168" s="467"/>
      <c r="N1168" s="468"/>
      <c r="O1168" s="469"/>
      <c r="P1168" s="469"/>
      <c r="Q1168" s="372" t="s">
        <v>103</v>
      </c>
      <c r="R1168" s="235">
        <v>0</v>
      </c>
      <c r="S1168" s="259">
        <v>0</v>
      </c>
      <c r="T1168" s="235">
        <v>0</v>
      </c>
      <c r="U1168" s="259">
        <v>0</v>
      </c>
      <c r="V1168" s="235" t="s">
        <v>418</v>
      </c>
    </row>
    <row r="1169" spans="2:22" s="9" customFormat="1" ht="13.15" customHeight="1">
      <c r="B1169" s="470"/>
      <c r="C1169" s="480"/>
      <c r="D1169" s="439"/>
      <c r="E1169" s="437"/>
      <c r="F1169" s="44" t="s">
        <v>104</v>
      </c>
      <c r="G1169" s="70">
        <v>63348</v>
      </c>
      <c r="H1169" s="59">
        <f>IFERROR(G1169/D1160,"-")</f>
        <v>1.2061741309655142E-3</v>
      </c>
      <c r="I1169" s="70">
        <v>5</v>
      </c>
      <c r="J1169" s="59">
        <f>IFERROR(I1169/E1160,"-")</f>
        <v>0.10638297872340426</v>
      </c>
      <c r="K1169" s="167">
        <f t="shared" si="76"/>
        <v>12669.6</v>
      </c>
      <c r="M1169" s="467"/>
      <c r="N1169" s="468"/>
      <c r="O1169" s="469"/>
      <c r="P1169" s="469"/>
      <c r="Q1169" s="372" t="s">
        <v>104</v>
      </c>
      <c r="R1169" s="235">
        <v>0</v>
      </c>
      <c r="S1169" s="259">
        <v>0</v>
      </c>
      <c r="T1169" s="235">
        <v>0</v>
      </c>
      <c r="U1169" s="259">
        <v>0</v>
      </c>
      <c r="V1169" s="235" t="s">
        <v>418</v>
      </c>
    </row>
    <row r="1170" spans="2:22" s="9" customFormat="1" ht="13.15" customHeight="1">
      <c r="B1170" s="470"/>
      <c r="C1170" s="480"/>
      <c r="D1170" s="439"/>
      <c r="E1170" s="437"/>
      <c r="F1170" s="44" t="s">
        <v>105</v>
      </c>
      <c r="G1170" s="70">
        <v>980</v>
      </c>
      <c r="H1170" s="59">
        <f>IFERROR(G1170/D1160,"-")</f>
        <v>1.8659636426504452E-5</v>
      </c>
      <c r="I1170" s="70">
        <v>1</v>
      </c>
      <c r="J1170" s="59">
        <f>IFERROR(I1170/E1160,"-")</f>
        <v>2.1276595744680851E-2</v>
      </c>
      <c r="K1170" s="167">
        <f t="shared" si="76"/>
        <v>980</v>
      </c>
      <c r="M1170" s="467"/>
      <c r="N1170" s="468"/>
      <c r="O1170" s="469"/>
      <c r="P1170" s="469"/>
      <c r="Q1170" s="372" t="s">
        <v>105</v>
      </c>
      <c r="R1170" s="235">
        <v>0</v>
      </c>
      <c r="S1170" s="259">
        <v>0</v>
      </c>
      <c r="T1170" s="235">
        <v>0</v>
      </c>
      <c r="U1170" s="259">
        <v>0</v>
      </c>
      <c r="V1170" s="235" t="s">
        <v>418</v>
      </c>
    </row>
    <row r="1171" spans="2:22" s="9" customFormat="1" ht="13.15" customHeight="1">
      <c r="B1171" s="470"/>
      <c r="C1171" s="480"/>
      <c r="D1171" s="439"/>
      <c r="E1171" s="437"/>
      <c r="F1171" s="44" t="s">
        <v>106</v>
      </c>
      <c r="G1171" s="70">
        <v>0</v>
      </c>
      <c r="H1171" s="59">
        <f>IFERROR(G1171/D1160,"-")</f>
        <v>0</v>
      </c>
      <c r="I1171" s="70">
        <v>0</v>
      </c>
      <c r="J1171" s="59">
        <f>IFERROR(I1171/E1160,"-")</f>
        <v>0</v>
      </c>
      <c r="K1171" s="167" t="str">
        <f t="shared" si="76"/>
        <v>-</v>
      </c>
      <c r="M1171" s="467"/>
      <c r="N1171" s="468"/>
      <c r="O1171" s="469"/>
      <c r="P1171" s="469"/>
      <c r="Q1171" s="372" t="s">
        <v>106</v>
      </c>
      <c r="R1171" s="235">
        <v>0</v>
      </c>
      <c r="S1171" s="259">
        <v>0</v>
      </c>
      <c r="T1171" s="235">
        <v>0</v>
      </c>
      <c r="U1171" s="259">
        <v>0</v>
      </c>
      <c r="V1171" s="235" t="s">
        <v>418</v>
      </c>
    </row>
    <row r="1172" spans="2:22" s="9" customFormat="1" ht="13.15" customHeight="1">
      <c r="B1172" s="470"/>
      <c r="C1172" s="480"/>
      <c r="D1172" s="439"/>
      <c r="E1172" s="437"/>
      <c r="F1172" s="44" t="s">
        <v>107</v>
      </c>
      <c r="G1172" s="70">
        <v>150246</v>
      </c>
      <c r="H1172" s="59">
        <f>IFERROR(G1172/D1160,"-")</f>
        <v>2.8607507495271305E-3</v>
      </c>
      <c r="I1172" s="70">
        <v>8</v>
      </c>
      <c r="J1172" s="59">
        <f>IFERROR(I1172/E1160,"-")</f>
        <v>0.1702127659574468</v>
      </c>
      <c r="K1172" s="167">
        <f t="shared" si="76"/>
        <v>18780.75</v>
      </c>
      <c r="M1172" s="467"/>
      <c r="N1172" s="468"/>
      <c r="O1172" s="469"/>
      <c r="P1172" s="469"/>
      <c r="Q1172" s="372" t="s">
        <v>107</v>
      </c>
      <c r="R1172" s="235">
        <v>51052</v>
      </c>
      <c r="S1172" s="259">
        <v>3.353497320920077E-3</v>
      </c>
      <c r="T1172" s="235">
        <v>2</v>
      </c>
      <c r="U1172" s="259">
        <v>6.6666666666666666E-2</v>
      </c>
      <c r="V1172" s="235">
        <v>25526</v>
      </c>
    </row>
    <row r="1173" spans="2:22" s="9" customFormat="1" ht="13.15" customHeight="1">
      <c r="B1173" s="470"/>
      <c r="C1173" s="480"/>
      <c r="D1173" s="439"/>
      <c r="E1173" s="437"/>
      <c r="F1173" s="44" t="s">
        <v>108</v>
      </c>
      <c r="G1173" s="70">
        <v>204329</v>
      </c>
      <c r="H1173" s="59">
        <f>IFERROR(G1173/D1160,"-")</f>
        <v>3.890515154480845E-3</v>
      </c>
      <c r="I1173" s="70">
        <v>5</v>
      </c>
      <c r="J1173" s="59">
        <f>IFERROR(I1173/E1160,"-")</f>
        <v>0.10638297872340426</v>
      </c>
      <c r="K1173" s="167">
        <f t="shared" si="76"/>
        <v>40865.800000000003</v>
      </c>
      <c r="M1173" s="467"/>
      <c r="N1173" s="468"/>
      <c r="O1173" s="469"/>
      <c r="P1173" s="469"/>
      <c r="Q1173" s="372" t="s">
        <v>108</v>
      </c>
      <c r="R1173" s="235">
        <v>562317</v>
      </c>
      <c r="S1173" s="259">
        <v>3.69374079959221E-2</v>
      </c>
      <c r="T1173" s="235">
        <v>4</v>
      </c>
      <c r="U1173" s="259">
        <v>0.13333333333333333</v>
      </c>
      <c r="V1173" s="235">
        <v>140579.25</v>
      </c>
    </row>
    <row r="1174" spans="2:22" s="9" customFormat="1" ht="13.15" customHeight="1">
      <c r="B1174" s="470"/>
      <c r="C1174" s="480"/>
      <c r="D1174" s="439"/>
      <c r="E1174" s="437"/>
      <c r="F1174" s="44" t="s">
        <v>109</v>
      </c>
      <c r="G1174" s="70">
        <v>225508</v>
      </c>
      <c r="H1174" s="59">
        <f>IFERROR(G1174/D1160,"-")</f>
        <v>4.2937727461920061E-3</v>
      </c>
      <c r="I1174" s="70">
        <v>5</v>
      </c>
      <c r="J1174" s="59">
        <f>IFERROR(I1174/E1160,"-")</f>
        <v>0.10638297872340426</v>
      </c>
      <c r="K1174" s="167">
        <f t="shared" si="76"/>
        <v>45101.599999999999</v>
      </c>
      <c r="M1174" s="467"/>
      <c r="N1174" s="468"/>
      <c r="O1174" s="469"/>
      <c r="P1174" s="469"/>
      <c r="Q1174" s="372" t="s">
        <v>109</v>
      </c>
      <c r="R1174" s="235">
        <v>75825</v>
      </c>
      <c r="S1174" s="259">
        <v>4.9807830125903948E-3</v>
      </c>
      <c r="T1174" s="235">
        <v>3</v>
      </c>
      <c r="U1174" s="259">
        <v>0.1</v>
      </c>
      <c r="V1174" s="235">
        <v>25275</v>
      </c>
    </row>
    <row r="1175" spans="2:22" s="9" customFormat="1" ht="13.15" customHeight="1">
      <c r="B1175" s="470"/>
      <c r="C1175" s="480"/>
      <c r="D1175" s="439"/>
      <c r="E1175" s="437"/>
      <c r="F1175" s="45" t="s">
        <v>110</v>
      </c>
      <c r="G1175" s="71">
        <v>206314</v>
      </c>
      <c r="H1175" s="60">
        <f>IFERROR(G1175/D1160,"-")</f>
        <v>3.9283104384671835E-3</v>
      </c>
      <c r="I1175" s="71">
        <v>9</v>
      </c>
      <c r="J1175" s="60">
        <f>IFERROR(I1175/E1160,"-")</f>
        <v>0.19148936170212766</v>
      </c>
      <c r="K1175" s="168">
        <f t="shared" si="76"/>
        <v>22923.777777777777</v>
      </c>
      <c r="M1175" s="467"/>
      <c r="N1175" s="468"/>
      <c r="O1175" s="469"/>
      <c r="P1175" s="469"/>
      <c r="Q1175" s="372" t="s">
        <v>110</v>
      </c>
      <c r="R1175" s="235">
        <v>94236</v>
      </c>
      <c r="S1175" s="259">
        <v>6.1901624526800982E-3</v>
      </c>
      <c r="T1175" s="235">
        <v>4</v>
      </c>
      <c r="U1175" s="259">
        <v>0.13333333333333333</v>
      </c>
      <c r="V1175" s="235">
        <v>23559</v>
      </c>
    </row>
    <row r="1176" spans="2:22" s="9" customFormat="1" ht="13.15" customHeight="1">
      <c r="B1176" s="431"/>
      <c r="C1176" s="481"/>
      <c r="D1176" s="440"/>
      <c r="E1176" s="438"/>
      <c r="F1176" s="46" t="s">
        <v>64</v>
      </c>
      <c r="G1176" s="67">
        <f>SUM(G1160:G1175)</f>
        <v>10656473</v>
      </c>
      <c r="H1176" s="60">
        <f>IFERROR(G1176/D1160,"-")</f>
        <v>0.20290399160087874</v>
      </c>
      <c r="I1176" s="71">
        <v>39</v>
      </c>
      <c r="J1176" s="60">
        <f>IFERROR(I1176/E1160,"-")</f>
        <v>0.82978723404255317</v>
      </c>
      <c r="K1176" s="168">
        <f t="shared" si="76"/>
        <v>273242.89743589744</v>
      </c>
      <c r="M1176" s="467"/>
      <c r="N1176" s="468"/>
      <c r="O1176" s="469"/>
      <c r="P1176" s="469"/>
      <c r="Q1176" s="46" t="s">
        <v>64</v>
      </c>
      <c r="R1176" s="235">
        <v>2476077</v>
      </c>
      <c r="S1176" s="259">
        <v>0.16264823289766947</v>
      </c>
      <c r="T1176" s="235">
        <v>24</v>
      </c>
      <c r="U1176" s="259">
        <v>0.8</v>
      </c>
      <c r="V1176" s="235">
        <v>103169.875</v>
      </c>
    </row>
    <row r="1177" spans="2:22" s="9" customFormat="1" ht="13.15" customHeight="1">
      <c r="B1177" s="430">
        <v>70</v>
      </c>
      <c r="C1177" s="479" t="s">
        <v>47</v>
      </c>
      <c r="D1177" s="436">
        <v>9665090</v>
      </c>
      <c r="E1177" s="436">
        <v>16</v>
      </c>
      <c r="F1177" s="42" t="s">
        <v>96</v>
      </c>
      <c r="G1177" s="69">
        <v>28506</v>
      </c>
      <c r="H1177" s="58">
        <f>IFERROR(G1177/D1177,"-")</f>
        <v>2.9493776053818432E-3</v>
      </c>
      <c r="I1177" s="69">
        <v>3</v>
      </c>
      <c r="J1177" s="58">
        <f>IFERROR(I1177/E1177,"-")</f>
        <v>0.1875</v>
      </c>
      <c r="K1177" s="166">
        <f t="shared" si="76"/>
        <v>9502</v>
      </c>
      <c r="M1177" s="467">
        <v>70</v>
      </c>
      <c r="N1177" s="468" t="s">
        <v>47</v>
      </c>
      <c r="O1177" s="469">
        <v>2272420</v>
      </c>
      <c r="P1177" s="469">
        <v>7</v>
      </c>
      <c r="Q1177" s="372" t="s">
        <v>96</v>
      </c>
      <c r="R1177" s="235">
        <v>0</v>
      </c>
      <c r="S1177" s="259">
        <v>0</v>
      </c>
      <c r="T1177" s="235">
        <v>0</v>
      </c>
      <c r="U1177" s="259">
        <v>0</v>
      </c>
      <c r="V1177" s="235" t="s">
        <v>418</v>
      </c>
    </row>
    <row r="1178" spans="2:22" s="9" customFormat="1" ht="13.15" customHeight="1">
      <c r="B1178" s="470"/>
      <c r="C1178" s="480"/>
      <c r="D1178" s="439"/>
      <c r="E1178" s="437"/>
      <c r="F1178" s="43" t="s">
        <v>97</v>
      </c>
      <c r="G1178" s="70">
        <v>18057</v>
      </c>
      <c r="H1178" s="59">
        <f>IFERROR(G1178/D1177,"-")</f>
        <v>1.8682702385595996E-3</v>
      </c>
      <c r="I1178" s="70">
        <v>3</v>
      </c>
      <c r="J1178" s="59">
        <f>IFERROR(I1178/E1177,"-")</f>
        <v>0.1875</v>
      </c>
      <c r="K1178" s="167">
        <f t="shared" si="76"/>
        <v>6019</v>
      </c>
      <c r="M1178" s="467"/>
      <c r="N1178" s="468"/>
      <c r="O1178" s="469"/>
      <c r="P1178" s="469"/>
      <c r="Q1178" s="372" t="s">
        <v>97</v>
      </c>
      <c r="R1178" s="235">
        <v>39089</v>
      </c>
      <c r="S1178" s="259">
        <v>1.7201485640858643E-2</v>
      </c>
      <c r="T1178" s="235">
        <v>2</v>
      </c>
      <c r="U1178" s="259">
        <v>0.2857142857142857</v>
      </c>
      <c r="V1178" s="235">
        <v>19544.5</v>
      </c>
    </row>
    <row r="1179" spans="2:22" s="9" customFormat="1" ht="13.15" customHeight="1">
      <c r="B1179" s="470"/>
      <c r="C1179" s="480"/>
      <c r="D1179" s="439"/>
      <c r="E1179" s="437"/>
      <c r="F1179" s="44" t="s">
        <v>98</v>
      </c>
      <c r="G1179" s="70">
        <v>33491</v>
      </c>
      <c r="H1179" s="59">
        <f>IFERROR(G1179/D1177,"-")</f>
        <v>3.4651513850362491E-3</v>
      </c>
      <c r="I1179" s="70">
        <v>3</v>
      </c>
      <c r="J1179" s="59">
        <f>IFERROR(I1179/E1177,"-")</f>
        <v>0.1875</v>
      </c>
      <c r="K1179" s="167">
        <f t="shared" si="76"/>
        <v>11163.666666666666</v>
      </c>
      <c r="M1179" s="467"/>
      <c r="N1179" s="468"/>
      <c r="O1179" s="469"/>
      <c r="P1179" s="469"/>
      <c r="Q1179" s="372" t="s">
        <v>98</v>
      </c>
      <c r="R1179" s="235">
        <v>77598</v>
      </c>
      <c r="S1179" s="259">
        <v>3.4147736774011846E-2</v>
      </c>
      <c r="T1179" s="235">
        <v>3</v>
      </c>
      <c r="U1179" s="259">
        <v>0.42857142857142855</v>
      </c>
      <c r="V1179" s="235">
        <v>25866</v>
      </c>
    </row>
    <row r="1180" spans="2:22" s="9" customFormat="1" ht="13.15" customHeight="1">
      <c r="B1180" s="470"/>
      <c r="C1180" s="480"/>
      <c r="D1180" s="439"/>
      <c r="E1180" s="437"/>
      <c r="F1180" s="44" t="s">
        <v>99</v>
      </c>
      <c r="G1180" s="70">
        <v>17756</v>
      </c>
      <c r="H1180" s="59">
        <f>IFERROR(G1180/D1177,"-")</f>
        <v>1.8371272279927037E-3</v>
      </c>
      <c r="I1180" s="70">
        <v>1</v>
      </c>
      <c r="J1180" s="59">
        <f>IFERROR(I1180/E1177,"-")</f>
        <v>6.25E-2</v>
      </c>
      <c r="K1180" s="167">
        <f t="shared" si="76"/>
        <v>17756</v>
      </c>
      <c r="M1180" s="467"/>
      <c r="N1180" s="468"/>
      <c r="O1180" s="469"/>
      <c r="P1180" s="469"/>
      <c r="Q1180" s="372" t="s">
        <v>99</v>
      </c>
      <c r="R1180" s="235">
        <v>0</v>
      </c>
      <c r="S1180" s="259">
        <v>0</v>
      </c>
      <c r="T1180" s="235">
        <v>0</v>
      </c>
      <c r="U1180" s="259">
        <v>0</v>
      </c>
      <c r="V1180" s="235" t="s">
        <v>418</v>
      </c>
    </row>
    <row r="1181" spans="2:22" s="9" customFormat="1" ht="13.15" customHeight="1">
      <c r="B1181" s="470"/>
      <c r="C1181" s="480"/>
      <c r="D1181" s="439"/>
      <c r="E1181" s="437"/>
      <c r="F1181" s="44" t="s">
        <v>100</v>
      </c>
      <c r="G1181" s="70">
        <v>50871</v>
      </c>
      <c r="H1181" s="59">
        <f>IFERROR(G1181/D1177,"-")</f>
        <v>5.2633757161081787E-3</v>
      </c>
      <c r="I1181" s="70">
        <v>8</v>
      </c>
      <c r="J1181" s="59">
        <f>IFERROR(I1181/E1177,"-")</f>
        <v>0.5</v>
      </c>
      <c r="K1181" s="167">
        <f t="shared" si="76"/>
        <v>6358.875</v>
      </c>
      <c r="M1181" s="467"/>
      <c r="N1181" s="468"/>
      <c r="O1181" s="469"/>
      <c r="P1181" s="469"/>
      <c r="Q1181" s="372" t="s">
        <v>100</v>
      </c>
      <c r="R1181" s="235">
        <v>6598</v>
      </c>
      <c r="S1181" s="259">
        <v>2.9035125548974223E-3</v>
      </c>
      <c r="T1181" s="235">
        <v>3</v>
      </c>
      <c r="U1181" s="259">
        <v>0.42857142857142855</v>
      </c>
      <c r="V1181" s="235">
        <v>2199.3333333333335</v>
      </c>
    </row>
    <row r="1182" spans="2:22" s="9" customFormat="1" ht="13.15" customHeight="1">
      <c r="B1182" s="470"/>
      <c r="C1182" s="480"/>
      <c r="D1182" s="439"/>
      <c r="E1182" s="437"/>
      <c r="F1182" s="44" t="s">
        <v>101</v>
      </c>
      <c r="G1182" s="70">
        <v>1865394</v>
      </c>
      <c r="H1182" s="59">
        <f>IFERROR(G1182/D1177,"-")</f>
        <v>0.19300327260273831</v>
      </c>
      <c r="I1182" s="70">
        <v>9</v>
      </c>
      <c r="J1182" s="59">
        <f>IFERROR(I1182/E1177,"-")</f>
        <v>0.5625</v>
      </c>
      <c r="K1182" s="167">
        <f t="shared" si="76"/>
        <v>207266</v>
      </c>
      <c r="M1182" s="467"/>
      <c r="N1182" s="468"/>
      <c r="O1182" s="469"/>
      <c r="P1182" s="469"/>
      <c r="Q1182" s="372" t="s">
        <v>101</v>
      </c>
      <c r="R1182" s="235">
        <v>181519</v>
      </c>
      <c r="S1182" s="259">
        <v>7.9879159662386359E-2</v>
      </c>
      <c r="T1182" s="235">
        <v>4</v>
      </c>
      <c r="U1182" s="259">
        <v>0.5714285714285714</v>
      </c>
      <c r="V1182" s="235">
        <v>45379.75</v>
      </c>
    </row>
    <row r="1183" spans="2:22" s="9" customFormat="1" ht="13.15" customHeight="1">
      <c r="B1183" s="470"/>
      <c r="C1183" s="480"/>
      <c r="D1183" s="439"/>
      <c r="E1183" s="437"/>
      <c r="F1183" s="44" t="s">
        <v>102</v>
      </c>
      <c r="G1183" s="70">
        <v>1500102</v>
      </c>
      <c r="H1183" s="59">
        <f>IFERROR(G1183/D1177,"-")</f>
        <v>0.15520828052299565</v>
      </c>
      <c r="I1183" s="70">
        <v>2</v>
      </c>
      <c r="J1183" s="59">
        <f>IFERROR(I1183/E1177,"-")</f>
        <v>0.125</v>
      </c>
      <c r="K1183" s="167">
        <f t="shared" si="76"/>
        <v>750051</v>
      </c>
      <c r="M1183" s="467"/>
      <c r="N1183" s="468"/>
      <c r="O1183" s="469"/>
      <c r="P1183" s="469"/>
      <c r="Q1183" s="372" t="s">
        <v>102</v>
      </c>
      <c r="R1183" s="235">
        <v>0</v>
      </c>
      <c r="S1183" s="259">
        <v>0</v>
      </c>
      <c r="T1183" s="235">
        <v>0</v>
      </c>
      <c r="U1183" s="259">
        <v>0</v>
      </c>
      <c r="V1183" s="235" t="s">
        <v>418</v>
      </c>
    </row>
    <row r="1184" spans="2:22" s="9" customFormat="1" ht="13.15" customHeight="1">
      <c r="B1184" s="470"/>
      <c r="C1184" s="480"/>
      <c r="D1184" s="439"/>
      <c r="E1184" s="437"/>
      <c r="F1184" s="44" t="s">
        <v>112</v>
      </c>
      <c r="G1184" s="70">
        <v>0</v>
      </c>
      <c r="H1184" s="59">
        <f>IFERROR(G1184/D1177,"-")</f>
        <v>0</v>
      </c>
      <c r="I1184" s="70">
        <v>0</v>
      </c>
      <c r="J1184" s="59">
        <f>IFERROR(I1184/E1177,"-")</f>
        <v>0</v>
      </c>
      <c r="K1184" s="167" t="str">
        <f t="shared" si="76"/>
        <v>-</v>
      </c>
      <c r="M1184" s="467"/>
      <c r="N1184" s="468"/>
      <c r="O1184" s="469"/>
      <c r="P1184" s="469"/>
      <c r="Q1184" s="372" t="s">
        <v>112</v>
      </c>
      <c r="R1184" s="235">
        <v>0</v>
      </c>
      <c r="S1184" s="259">
        <v>0</v>
      </c>
      <c r="T1184" s="235">
        <v>0</v>
      </c>
      <c r="U1184" s="259">
        <v>0</v>
      </c>
      <c r="V1184" s="235" t="s">
        <v>418</v>
      </c>
    </row>
    <row r="1185" spans="2:22" s="9" customFormat="1" ht="13.15" customHeight="1">
      <c r="B1185" s="470"/>
      <c r="C1185" s="480"/>
      <c r="D1185" s="439"/>
      <c r="E1185" s="437"/>
      <c r="F1185" s="44" t="s">
        <v>103</v>
      </c>
      <c r="G1185" s="70">
        <v>0</v>
      </c>
      <c r="H1185" s="59">
        <f>IFERROR(G1185/D1177,"-")</f>
        <v>0</v>
      </c>
      <c r="I1185" s="70">
        <v>0</v>
      </c>
      <c r="J1185" s="59">
        <f>IFERROR(I1185/E1177,"-")</f>
        <v>0</v>
      </c>
      <c r="K1185" s="167" t="str">
        <f t="shared" si="76"/>
        <v>-</v>
      </c>
      <c r="M1185" s="467"/>
      <c r="N1185" s="468"/>
      <c r="O1185" s="469"/>
      <c r="P1185" s="469"/>
      <c r="Q1185" s="372" t="s">
        <v>103</v>
      </c>
      <c r="R1185" s="235">
        <v>0</v>
      </c>
      <c r="S1185" s="259">
        <v>0</v>
      </c>
      <c r="T1185" s="235">
        <v>0</v>
      </c>
      <c r="U1185" s="259">
        <v>0</v>
      </c>
      <c r="V1185" s="235" t="s">
        <v>418</v>
      </c>
    </row>
    <row r="1186" spans="2:22" s="9" customFormat="1" ht="13.15" customHeight="1">
      <c r="B1186" s="470"/>
      <c r="C1186" s="480"/>
      <c r="D1186" s="439"/>
      <c r="E1186" s="437"/>
      <c r="F1186" s="44" t="s">
        <v>104</v>
      </c>
      <c r="G1186" s="70">
        <v>0</v>
      </c>
      <c r="H1186" s="59">
        <f>IFERROR(G1186/D1177,"-")</f>
        <v>0</v>
      </c>
      <c r="I1186" s="70">
        <v>0</v>
      </c>
      <c r="J1186" s="59">
        <f>IFERROR(I1186/E1177,"-")</f>
        <v>0</v>
      </c>
      <c r="K1186" s="167" t="str">
        <f t="shared" si="76"/>
        <v>-</v>
      </c>
      <c r="M1186" s="467"/>
      <c r="N1186" s="468"/>
      <c r="O1186" s="469"/>
      <c r="P1186" s="469"/>
      <c r="Q1186" s="372" t="s">
        <v>104</v>
      </c>
      <c r="R1186" s="235">
        <v>0</v>
      </c>
      <c r="S1186" s="259">
        <v>0</v>
      </c>
      <c r="T1186" s="235">
        <v>0</v>
      </c>
      <c r="U1186" s="259">
        <v>0</v>
      </c>
      <c r="V1186" s="235" t="s">
        <v>418</v>
      </c>
    </row>
    <row r="1187" spans="2:22" s="9" customFormat="1" ht="13.15" customHeight="1">
      <c r="B1187" s="470"/>
      <c r="C1187" s="480"/>
      <c r="D1187" s="439"/>
      <c r="E1187" s="437"/>
      <c r="F1187" s="44" t="s">
        <v>105</v>
      </c>
      <c r="G1187" s="70">
        <v>0</v>
      </c>
      <c r="H1187" s="59">
        <f>IFERROR(G1187/D1177,"-")</f>
        <v>0</v>
      </c>
      <c r="I1187" s="70">
        <v>0</v>
      </c>
      <c r="J1187" s="59">
        <f>IFERROR(I1187/E1177,"-")</f>
        <v>0</v>
      </c>
      <c r="K1187" s="167" t="str">
        <f t="shared" si="76"/>
        <v>-</v>
      </c>
      <c r="M1187" s="467"/>
      <c r="N1187" s="468"/>
      <c r="O1187" s="469"/>
      <c r="P1187" s="469"/>
      <c r="Q1187" s="372" t="s">
        <v>105</v>
      </c>
      <c r="R1187" s="235">
        <v>0</v>
      </c>
      <c r="S1187" s="259">
        <v>0</v>
      </c>
      <c r="T1187" s="235">
        <v>0</v>
      </c>
      <c r="U1187" s="259">
        <v>0</v>
      </c>
      <c r="V1187" s="235" t="s">
        <v>418</v>
      </c>
    </row>
    <row r="1188" spans="2:22" s="9" customFormat="1" ht="13.15" customHeight="1">
      <c r="B1188" s="470"/>
      <c r="C1188" s="480"/>
      <c r="D1188" s="439"/>
      <c r="E1188" s="437"/>
      <c r="F1188" s="44" t="s">
        <v>106</v>
      </c>
      <c r="G1188" s="70">
        <v>0</v>
      </c>
      <c r="H1188" s="59">
        <f>IFERROR(G1188/D1177,"-")</f>
        <v>0</v>
      </c>
      <c r="I1188" s="70">
        <v>0</v>
      </c>
      <c r="J1188" s="59">
        <f>IFERROR(I1188/E1177,"-")</f>
        <v>0</v>
      </c>
      <c r="K1188" s="167" t="str">
        <f t="shared" si="76"/>
        <v>-</v>
      </c>
      <c r="M1188" s="467"/>
      <c r="N1188" s="468"/>
      <c r="O1188" s="469"/>
      <c r="P1188" s="469"/>
      <c r="Q1188" s="372" t="s">
        <v>106</v>
      </c>
      <c r="R1188" s="235">
        <v>0</v>
      </c>
      <c r="S1188" s="259">
        <v>0</v>
      </c>
      <c r="T1188" s="235">
        <v>0</v>
      </c>
      <c r="U1188" s="259">
        <v>0</v>
      </c>
      <c r="V1188" s="235" t="s">
        <v>418</v>
      </c>
    </row>
    <row r="1189" spans="2:22" s="9" customFormat="1" ht="13.15" customHeight="1">
      <c r="B1189" s="470"/>
      <c r="C1189" s="480"/>
      <c r="D1189" s="439"/>
      <c r="E1189" s="437"/>
      <c r="F1189" s="44" t="s">
        <v>107</v>
      </c>
      <c r="G1189" s="70">
        <v>4977</v>
      </c>
      <c r="H1189" s="59">
        <f>IFERROR(G1189/D1177,"-")</f>
        <v>5.1494605844332544E-4</v>
      </c>
      <c r="I1189" s="70">
        <v>2</v>
      </c>
      <c r="J1189" s="59">
        <f>IFERROR(I1189/E1177,"-")</f>
        <v>0.125</v>
      </c>
      <c r="K1189" s="167">
        <f t="shared" si="76"/>
        <v>2488.5</v>
      </c>
      <c r="M1189" s="467"/>
      <c r="N1189" s="468"/>
      <c r="O1189" s="469"/>
      <c r="P1189" s="469"/>
      <c r="Q1189" s="372" t="s">
        <v>107</v>
      </c>
      <c r="R1189" s="235">
        <v>0</v>
      </c>
      <c r="S1189" s="259">
        <v>0</v>
      </c>
      <c r="T1189" s="235">
        <v>0</v>
      </c>
      <c r="U1189" s="259">
        <v>0</v>
      </c>
      <c r="V1189" s="235" t="s">
        <v>418</v>
      </c>
    </row>
    <row r="1190" spans="2:22" s="9" customFormat="1" ht="13.15" customHeight="1">
      <c r="B1190" s="470"/>
      <c r="C1190" s="480"/>
      <c r="D1190" s="439"/>
      <c r="E1190" s="437"/>
      <c r="F1190" s="44" t="s">
        <v>108</v>
      </c>
      <c r="G1190" s="70">
        <v>111814</v>
      </c>
      <c r="H1190" s="59">
        <f>IFERROR(G1190/D1177,"-")</f>
        <v>1.1568852436966443E-2</v>
      </c>
      <c r="I1190" s="70">
        <v>3</v>
      </c>
      <c r="J1190" s="59">
        <f>IFERROR(I1190/E1177,"-")</f>
        <v>0.1875</v>
      </c>
      <c r="K1190" s="167">
        <f t="shared" si="76"/>
        <v>37271.333333333336</v>
      </c>
      <c r="M1190" s="467"/>
      <c r="N1190" s="468"/>
      <c r="O1190" s="469"/>
      <c r="P1190" s="469"/>
      <c r="Q1190" s="372" t="s">
        <v>108</v>
      </c>
      <c r="R1190" s="235">
        <v>0</v>
      </c>
      <c r="S1190" s="259">
        <v>0</v>
      </c>
      <c r="T1190" s="235">
        <v>0</v>
      </c>
      <c r="U1190" s="259">
        <v>0</v>
      </c>
      <c r="V1190" s="235" t="s">
        <v>418</v>
      </c>
    </row>
    <row r="1191" spans="2:22" s="9" customFormat="1" ht="13.15" customHeight="1">
      <c r="B1191" s="470"/>
      <c r="C1191" s="480"/>
      <c r="D1191" s="439"/>
      <c r="E1191" s="437"/>
      <c r="F1191" s="44" t="s">
        <v>109</v>
      </c>
      <c r="G1191" s="70">
        <v>49881</v>
      </c>
      <c r="H1191" s="59">
        <f>IFERROR(G1191/D1177,"-")</f>
        <v>5.1609452162369928E-3</v>
      </c>
      <c r="I1191" s="70">
        <v>1</v>
      </c>
      <c r="J1191" s="59">
        <f>IFERROR(I1191/E1177,"-")</f>
        <v>6.25E-2</v>
      </c>
      <c r="K1191" s="167">
        <f t="shared" si="76"/>
        <v>49881</v>
      </c>
      <c r="M1191" s="467"/>
      <c r="N1191" s="468"/>
      <c r="O1191" s="469"/>
      <c r="P1191" s="469"/>
      <c r="Q1191" s="372" t="s">
        <v>109</v>
      </c>
      <c r="R1191" s="235">
        <v>0</v>
      </c>
      <c r="S1191" s="259">
        <v>0</v>
      </c>
      <c r="T1191" s="235">
        <v>0</v>
      </c>
      <c r="U1191" s="259">
        <v>0</v>
      </c>
      <c r="V1191" s="235" t="s">
        <v>418</v>
      </c>
    </row>
    <row r="1192" spans="2:22" s="9" customFormat="1" ht="13.15" customHeight="1">
      <c r="B1192" s="470"/>
      <c r="C1192" s="480"/>
      <c r="D1192" s="439"/>
      <c r="E1192" s="437"/>
      <c r="F1192" s="45" t="s">
        <v>110</v>
      </c>
      <c r="G1192" s="71">
        <v>0</v>
      </c>
      <c r="H1192" s="60">
        <f>IFERROR(G1192/D1177,"-")</f>
        <v>0</v>
      </c>
      <c r="I1192" s="71">
        <v>0</v>
      </c>
      <c r="J1192" s="60">
        <f>IFERROR(I1192/E1177,"-")</f>
        <v>0</v>
      </c>
      <c r="K1192" s="168" t="str">
        <f t="shared" si="76"/>
        <v>-</v>
      </c>
      <c r="M1192" s="467"/>
      <c r="N1192" s="468"/>
      <c r="O1192" s="469"/>
      <c r="P1192" s="469"/>
      <c r="Q1192" s="372" t="s">
        <v>110</v>
      </c>
      <c r="R1192" s="235">
        <v>0</v>
      </c>
      <c r="S1192" s="259">
        <v>0</v>
      </c>
      <c r="T1192" s="235">
        <v>0</v>
      </c>
      <c r="U1192" s="259">
        <v>0</v>
      </c>
      <c r="V1192" s="235" t="s">
        <v>418</v>
      </c>
    </row>
    <row r="1193" spans="2:22" s="9" customFormat="1" ht="13.15" customHeight="1">
      <c r="B1193" s="431"/>
      <c r="C1193" s="481"/>
      <c r="D1193" s="440"/>
      <c r="E1193" s="438"/>
      <c r="F1193" s="46" t="s">
        <v>64</v>
      </c>
      <c r="G1193" s="67">
        <f>SUM(G1177:G1192)</f>
        <v>3680849</v>
      </c>
      <c r="H1193" s="60">
        <f>IFERROR(G1193/D1177,"-")</f>
        <v>0.38083959901045927</v>
      </c>
      <c r="I1193" s="71">
        <v>14</v>
      </c>
      <c r="J1193" s="60">
        <f>IFERROR(I1193/E1177,"-")</f>
        <v>0.875</v>
      </c>
      <c r="K1193" s="168">
        <f t="shared" si="76"/>
        <v>262917.78571428574</v>
      </c>
      <c r="M1193" s="467"/>
      <c r="N1193" s="468"/>
      <c r="O1193" s="469"/>
      <c r="P1193" s="469"/>
      <c r="Q1193" s="46" t="s">
        <v>64</v>
      </c>
      <c r="R1193" s="235">
        <v>304804</v>
      </c>
      <c r="S1193" s="259">
        <v>0.13413189463215427</v>
      </c>
      <c r="T1193" s="235">
        <v>6</v>
      </c>
      <c r="U1193" s="259">
        <v>0.8571428571428571</v>
      </c>
      <c r="V1193" s="235">
        <v>50800.666666666664</v>
      </c>
    </row>
    <row r="1194" spans="2:22" s="9" customFormat="1" ht="13.15" customHeight="1">
      <c r="B1194" s="430">
        <v>71</v>
      </c>
      <c r="C1194" s="479" t="s">
        <v>48</v>
      </c>
      <c r="D1194" s="436">
        <v>9556370</v>
      </c>
      <c r="E1194" s="436">
        <v>8</v>
      </c>
      <c r="F1194" s="42" t="s">
        <v>96</v>
      </c>
      <c r="G1194" s="69">
        <v>532579</v>
      </c>
      <c r="H1194" s="58">
        <f>IFERROR(G1194/D1194,"-")</f>
        <v>5.5730261595145436E-2</v>
      </c>
      <c r="I1194" s="69">
        <v>2</v>
      </c>
      <c r="J1194" s="58">
        <f>IFERROR(I1194/E1194,"-")</f>
        <v>0.25</v>
      </c>
      <c r="K1194" s="166">
        <f t="shared" si="76"/>
        <v>266289.5</v>
      </c>
      <c r="M1194" s="467">
        <v>71</v>
      </c>
      <c r="N1194" s="468" t="s">
        <v>48</v>
      </c>
      <c r="O1194" s="469">
        <v>2182160</v>
      </c>
      <c r="P1194" s="469">
        <v>5</v>
      </c>
      <c r="Q1194" s="372" t="s">
        <v>96</v>
      </c>
      <c r="R1194" s="235">
        <v>9385</v>
      </c>
      <c r="S1194" s="259">
        <v>4.3007845437548113E-3</v>
      </c>
      <c r="T1194" s="235">
        <v>2</v>
      </c>
      <c r="U1194" s="259">
        <v>0.4</v>
      </c>
      <c r="V1194" s="235">
        <v>4692.5</v>
      </c>
    </row>
    <row r="1195" spans="2:22" s="9" customFormat="1" ht="13.15" customHeight="1">
      <c r="B1195" s="470"/>
      <c r="C1195" s="480"/>
      <c r="D1195" s="439"/>
      <c r="E1195" s="437"/>
      <c r="F1195" s="43" t="s">
        <v>97</v>
      </c>
      <c r="G1195" s="70">
        <v>0</v>
      </c>
      <c r="H1195" s="59">
        <f>IFERROR(G1195/D1194,"-")</f>
        <v>0</v>
      </c>
      <c r="I1195" s="70">
        <v>0</v>
      </c>
      <c r="J1195" s="59">
        <f>IFERROR(I1195/E1194,"-")</f>
        <v>0</v>
      </c>
      <c r="K1195" s="167" t="str">
        <f t="shared" si="76"/>
        <v>-</v>
      </c>
      <c r="M1195" s="467"/>
      <c r="N1195" s="468"/>
      <c r="O1195" s="469"/>
      <c r="P1195" s="469"/>
      <c r="Q1195" s="372" t="s">
        <v>97</v>
      </c>
      <c r="R1195" s="235">
        <v>80625</v>
      </c>
      <c r="S1195" s="259">
        <v>3.6947336583935182E-2</v>
      </c>
      <c r="T1195" s="235">
        <v>1</v>
      </c>
      <c r="U1195" s="259">
        <v>0.2</v>
      </c>
      <c r="V1195" s="235">
        <v>80625</v>
      </c>
    </row>
    <row r="1196" spans="2:22" s="9" customFormat="1" ht="13.15" customHeight="1">
      <c r="B1196" s="470"/>
      <c r="C1196" s="480"/>
      <c r="D1196" s="439"/>
      <c r="E1196" s="437"/>
      <c r="F1196" s="44" t="s">
        <v>98</v>
      </c>
      <c r="G1196" s="70">
        <v>10018</v>
      </c>
      <c r="H1196" s="59">
        <f>IFERROR(G1196/D1194,"-")</f>
        <v>1.0483059990351986E-3</v>
      </c>
      <c r="I1196" s="70">
        <v>2</v>
      </c>
      <c r="J1196" s="59">
        <f>IFERROR(I1196/E1194,"-")</f>
        <v>0.25</v>
      </c>
      <c r="K1196" s="167">
        <f t="shared" si="76"/>
        <v>5009</v>
      </c>
      <c r="M1196" s="467"/>
      <c r="N1196" s="468"/>
      <c r="O1196" s="469"/>
      <c r="P1196" s="469"/>
      <c r="Q1196" s="372" t="s">
        <v>98</v>
      </c>
      <c r="R1196" s="235">
        <v>89827</v>
      </c>
      <c r="S1196" s="259">
        <v>4.1164259266048317E-2</v>
      </c>
      <c r="T1196" s="235">
        <v>3</v>
      </c>
      <c r="U1196" s="259">
        <v>0.6</v>
      </c>
      <c r="V1196" s="235">
        <v>29942.333333333332</v>
      </c>
    </row>
    <row r="1197" spans="2:22" s="9" customFormat="1" ht="13.15" customHeight="1">
      <c r="B1197" s="470"/>
      <c r="C1197" s="480"/>
      <c r="D1197" s="439"/>
      <c r="E1197" s="437"/>
      <c r="F1197" s="44" t="s">
        <v>99</v>
      </c>
      <c r="G1197" s="70">
        <v>0</v>
      </c>
      <c r="H1197" s="59">
        <f>IFERROR(G1197/D1194,"-")</f>
        <v>0</v>
      </c>
      <c r="I1197" s="70">
        <v>0</v>
      </c>
      <c r="J1197" s="59">
        <f>IFERROR(I1197/E1194,"-")</f>
        <v>0</v>
      </c>
      <c r="K1197" s="167" t="str">
        <f t="shared" si="76"/>
        <v>-</v>
      </c>
      <c r="M1197" s="467"/>
      <c r="N1197" s="468"/>
      <c r="O1197" s="469"/>
      <c r="P1197" s="469"/>
      <c r="Q1197" s="372" t="s">
        <v>99</v>
      </c>
      <c r="R1197" s="235">
        <v>1353</v>
      </c>
      <c r="S1197" s="259">
        <v>6.200278623015728E-4</v>
      </c>
      <c r="T1197" s="235">
        <v>1</v>
      </c>
      <c r="U1197" s="259">
        <v>0.2</v>
      </c>
      <c r="V1197" s="235">
        <v>1353</v>
      </c>
    </row>
    <row r="1198" spans="2:22" s="9" customFormat="1" ht="13.15" customHeight="1">
      <c r="B1198" s="470"/>
      <c r="C1198" s="480"/>
      <c r="D1198" s="439"/>
      <c r="E1198" s="437"/>
      <c r="F1198" s="44" t="s">
        <v>100</v>
      </c>
      <c r="G1198" s="70">
        <v>405464</v>
      </c>
      <c r="H1198" s="59">
        <f>IFERROR(G1198/D1194,"-")</f>
        <v>4.2428662766301431E-2</v>
      </c>
      <c r="I1198" s="70">
        <v>6</v>
      </c>
      <c r="J1198" s="59">
        <f>IFERROR(I1198/E1194,"-")</f>
        <v>0.75</v>
      </c>
      <c r="K1198" s="167">
        <f t="shared" si="76"/>
        <v>67577.333333333328</v>
      </c>
      <c r="M1198" s="467"/>
      <c r="N1198" s="468"/>
      <c r="O1198" s="469"/>
      <c r="P1198" s="469"/>
      <c r="Q1198" s="372" t="s">
        <v>100</v>
      </c>
      <c r="R1198" s="235">
        <v>172562</v>
      </c>
      <c r="S1198" s="259">
        <v>7.9078527697327414E-2</v>
      </c>
      <c r="T1198" s="235">
        <v>3</v>
      </c>
      <c r="U1198" s="259">
        <v>0.6</v>
      </c>
      <c r="V1198" s="235">
        <v>57520.666666666664</v>
      </c>
    </row>
    <row r="1199" spans="2:22" s="9" customFormat="1" ht="13.15" customHeight="1">
      <c r="B1199" s="470"/>
      <c r="C1199" s="480"/>
      <c r="D1199" s="439"/>
      <c r="E1199" s="437"/>
      <c r="F1199" s="44" t="s">
        <v>101</v>
      </c>
      <c r="G1199" s="70">
        <v>218093</v>
      </c>
      <c r="H1199" s="59">
        <f>IFERROR(G1199/D1194,"-")</f>
        <v>2.2821740891154279E-2</v>
      </c>
      <c r="I1199" s="70">
        <v>2</v>
      </c>
      <c r="J1199" s="59">
        <f>IFERROR(I1199/E1194,"-")</f>
        <v>0.25</v>
      </c>
      <c r="K1199" s="167">
        <f t="shared" si="76"/>
        <v>109046.5</v>
      </c>
      <c r="M1199" s="467"/>
      <c r="N1199" s="468"/>
      <c r="O1199" s="469"/>
      <c r="P1199" s="469"/>
      <c r="Q1199" s="372" t="s">
        <v>101</v>
      </c>
      <c r="R1199" s="235">
        <v>61710</v>
      </c>
      <c r="S1199" s="259">
        <v>2.8279319573266855E-2</v>
      </c>
      <c r="T1199" s="235">
        <v>1</v>
      </c>
      <c r="U1199" s="259">
        <v>0.2</v>
      </c>
      <c r="V1199" s="235">
        <v>61710</v>
      </c>
    </row>
    <row r="1200" spans="2:22" s="9" customFormat="1" ht="13.15" customHeight="1">
      <c r="B1200" s="470"/>
      <c r="C1200" s="480"/>
      <c r="D1200" s="439"/>
      <c r="E1200" s="437"/>
      <c r="F1200" s="44" t="s">
        <v>102</v>
      </c>
      <c r="G1200" s="70">
        <v>0</v>
      </c>
      <c r="H1200" s="59">
        <f>IFERROR(G1200/D1194,"-")</f>
        <v>0</v>
      </c>
      <c r="I1200" s="70">
        <v>0</v>
      </c>
      <c r="J1200" s="59">
        <f>IFERROR(I1200/E1194,"-")</f>
        <v>0</v>
      </c>
      <c r="K1200" s="167" t="str">
        <f t="shared" si="76"/>
        <v>-</v>
      </c>
      <c r="M1200" s="467"/>
      <c r="N1200" s="468"/>
      <c r="O1200" s="469"/>
      <c r="P1200" s="469"/>
      <c r="Q1200" s="372" t="s">
        <v>102</v>
      </c>
      <c r="R1200" s="235">
        <v>85200</v>
      </c>
      <c r="S1200" s="259">
        <v>3.9043883124977086E-2</v>
      </c>
      <c r="T1200" s="235">
        <v>2</v>
      </c>
      <c r="U1200" s="259">
        <v>0.4</v>
      </c>
      <c r="V1200" s="235">
        <v>42600</v>
      </c>
    </row>
    <row r="1201" spans="2:22" s="9" customFormat="1" ht="13.15" customHeight="1">
      <c r="B1201" s="470"/>
      <c r="C1201" s="480"/>
      <c r="D1201" s="439"/>
      <c r="E1201" s="437"/>
      <c r="F1201" s="44" t="s">
        <v>112</v>
      </c>
      <c r="G1201" s="70">
        <v>0</v>
      </c>
      <c r="H1201" s="59">
        <f>IFERROR(G1201/D1194,"-")</f>
        <v>0</v>
      </c>
      <c r="I1201" s="70">
        <v>0</v>
      </c>
      <c r="J1201" s="59">
        <f>IFERROR(I1201/E1194,"-")</f>
        <v>0</v>
      </c>
      <c r="K1201" s="167" t="str">
        <f t="shared" si="76"/>
        <v>-</v>
      </c>
      <c r="M1201" s="467"/>
      <c r="N1201" s="468"/>
      <c r="O1201" s="469"/>
      <c r="P1201" s="469"/>
      <c r="Q1201" s="372" t="s">
        <v>112</v>
      </c>
      <c r="R1201" s="235">
        <v>0</v>
      </c>
      <c r="S1201" s="259">
        <v>0</v>
      </c>
      <c r="T1201" s="235">
        <v>0</v>
      </c>
      <c r="U1201" s="259">
        <v>0</v>
      </c>
      <c r="V1201" s="235" t="s">
        <v>418</v>
      </c>
    </row>
    <row r="1202" spans="2:22" s="9" customFormat="1" ht="13.15" customHeight="1">
      <c r="B1202" s="470"/>
      <c r="C1202" s="480"/>
      <c r="D1202" s="439"/>
      <c r="E1202" s="437"/>
      <c r="F1202" s="44" t="s">
        <v>103</v>
      </c>
      <c r="G1202" s="70">
        <v>0</v>
      </c>
      <c r="H1202" s="59">
        <f>IFERROR(G1202/D1194,"-")</f>
        <v>0</v>
      </c>
      <c r="I1202" s="70">
        <v>0</v>
      </c>
      <c r="J1202" s="59">
        <f>IFERROR(I1202/E1194,"-")</f>
        <v>0</v>
      </c>
      <c r="K1202" s="167" t="str">
        <f t="shared" si="76"/>
        <v>-</v>
      </c>
      <c r="M1202" s="467"/>
      <c r="N1202" s="468"/>
      <c r="O1202" s="469"/>
      <c r="P1202" s="469"/>
      <c r="Q1202" s="372" t="s">
        <v>103</v>
      </c>
      <c r="R1202" s="235">
        <v>0</v>
      </c>
      <c r="S1202" s="259">
        <v>0</v>
      </c>
      <c r="T1202" s="235">
        <v>0</v>
      </c>
      <c r="U1202" s="259">
        <v>0</v>
      </c>
      <c r="V1202" s="235" t="s">
        <v>418</v>
      </c>
    </row>
    <row r="1203" spans="2:22" s="9" customFormat="1" ht="13.15" customHeight="1">
      <c r="B1203" s="470"/>
      <c r="C1203" s="480"/>
      <c r="D1203" s="439"/>
      <c r="E1203" s="437"/>
      <c r="F1203" s="44" t="s">
        <v>104</v>
      </c>
      <c r="G1203" s="70">
        <v>50085</v>
      </c>
      <c r="H1203" s="59">
        <f>IFERROR(G1203/D1194,"-")</f>
        <v>5.2410067839566699E-3</v>
      </c>
      <c r="I1203" s="70">
        <v>1</v>
      </c>
      <c r="J1203" s="59">
        <f>IFERROR(I1203/E1194,"-")</f>
        <v>0.125</v>
      </c>
      <c r="K1203" s="167">
        <f t="shared" si="76"/>
        <v>50085</v>
      </c>
      <c r="M1203" s="467"/>
      <c r="N1203" s="468"/>
      <c r="O1203" s="469"/>
      <c r="P1203" s="469"/>
      <c r="Q1203" s="372" t="s">
        <v>104</v>
      </c>
      <c r="R1203" s="235">
        <v>35647</v>
      </c>
      <c r="S1203" s="259">
        <v>1.6335649081643876E-2</v>
      </c>
      <c r="T1203" s="235">
        <v>1</v>
      </c>
      <c r="U1203" s="259">
        <v>0.2</v>
      </c>
      <c r="V1203" s="235">
        <v>35647</v>
      </c>
    </row>
    <row r="1204" spans="2:22" s="9" customFormat="1" ht="13.15" customHeight="1">
      <c r="B1204" s="470"/>
      <c r="C1204" s="480"/>
      <c r="D1204" s="439"/>
      <c r="E1204" s="437"/>
      <c r="F1204" s="44" t="s">
        <v>105</v>
      </c>
      <c r="G1204" s="70">
        <v>0</v>
      </c>
      <c r="H1204" s="59">
        <f>IFERROR(G1204/D1194,"-")</f>
        <v>0</v>
      </c>
      <c r="I1204" s="70">
        <v>0</v>
      </c>
      <c r="J1204" s="59">
        <f>IFERROR(I1204/E1194,"-")</f>
        <v>0</v>
      </c>
      <c r="K1204" s="167" t="str">
        <f t="shared" si="76"/>
        <v>-</v>
      </c>
      <c r="M1204" s="467"/>
      <c r="N1204" s="468"/>
      <c r="O1204" s="469"/>
      <c r="P1204" s="469"/>
      <c r="Q1204" s="372" t="s">
        <v>105</v>
      </c>
      <c r="R1204" s="235">
        <v>12809</v>
      </c>
      <c r="S1204" s="259">
        <v>5.8698720533783043E-3</v>
      </c>
      <c r="T1204" s="235">
        <v>1</v>
      </c>
      <c r="U1204" s="259">
        <v>0.2</v>
      </c>
      <c r="V1204" s="235">
        <v>12809</v>
      </c>
    </row>
    <row r="1205" spans="2:22" s="9" customFormat="1" ht="13.15" customHeight="1">
      <c r="B1205" s="470"/>
      <c r="C1205" s="480"/>
      <c r="D1205" s="439"/>
      <c r="E1205" s="437"/>
      <c r="F1205" s="44" t="s">
        <v>106</v>
      </c>
      <c r="G1205" s="70">
        <v>21054</v>
      </c>
      <c r="H1205" s="59">
        <f>IFERROR(G1205/D1194,"-")</f>
        <v>2.2031378023245228E-3</v>
      </c>
      <c r="I1205" s="70">
        <v>1</v>
      </c>
      <c r="J1205" s="59">
        <f>IFERROR(I1205/E1194,"-")</f>
        <v>0.125</v>
      </c>
      <c r="K1205" s="167">
        <f t="shared" si="76"/>
        <v>21054</v>
      </c>
      <c r="M1205" s="467"/>
      <c r="N1205" s="468"/>
      <c r="O1205" s="469"/>
      <c r="P1205" s="469"/>
      <c r="Q1205" s="372" t="s">
        <v>106</v>
      </c>
      <c r="R1205" s="235">
        <v>0</v>
      </c>
      <c r="S1205" s="259">
        <v>0</v>
      </c>
      <c r="T1205" s="235">
        <v>0</v>
      </c>
      <c r="U1205" s="259">
        <v>0</v>
      </c>
      <c r="V1205" s="235" t="s">
        <v>418</v>
      </c>
    </row>
    <row r="1206" spans="2:22" s="9" customFormat="1" ht="13.15" customHeight="1">
      <c r="B1206" s="470"/>
      <c r="C1206" s="480"/>
      <c r="D1206" s="439"/>
      <c r="E1206" s="437"/>
      <c r="F1206" s="44" t="s">
        <v>107</v>
      </c>
      <c r="G1206" s="70">
        <v>15663</v>
      </c>
      <c r="H1206" s="59">
        <f>IFERROR(G1206/D1194,"-")</f>
        <v>1.6390114656506603E-3</v>
      </c>
      <c r="I1206" s="70">
        <v>1</v>
      </c>
      <c r="J1206" s="59">
        <f>IFERROR(I1206/E1194,"-")</f>
        <v>0.125</v>
      </c>
      <c r="K1206" s="167">
        <f t="shared" si="76"/>
        <v>15663</v>
      </c>
      <c r="M1206" s="467"/>
      <c r="N1206" s="468"/>
      <c r="O1206" s="469"/>
      <c r="P1206" s="469"/>
      <c r="Q1206" s="372" t="s">
        <v>107</v>
      </c>
      <c r="R1206" s="235">
        <v>4435</v>
      </c>
      <c r="S1206" s="259">
        <v>2.0323899255783261E-3</v>
      </c>
      <c r="T1206" s="235">
        <v>1</v>
      </c>
      <c r="U1206" s="259">
        <v>0.2</v>
      </c>
      <c r="V1206" s="235">
        <v>4435</v>
      </c>
    </row>
    <row r="1207" spans="2:22" s="9" customFormat="1" ht="13.15" customHeight="1">
      <c r="B1207" s="470"/>
      <c r="C1207" s="480"/>
      <c r="D1207" s="439"/>
      <c r="E1207" s="437"/>
      <c r="F1207" s="44" t="s">
        <v>108</v>
      </c>
      <c r="G1207" s="70">
        <v>28981</v>
      </c>
      <c r="H1207" s="59">
        <f>IFERROR(G1207/D1194,"-")</f>
        <v>3.0326368694389189E-3</v>
      </c>
      <c r="I1207" s="70">
        <v>1</v>
      </c>
      <c r="J1207" s="59">
        <f>IFERROR(I1207/E1194,"-")</f>
        <v>0.125</v>
      </c>
      <c r="K1207" s="167">
        <f t="shared" si="76"/>
        <v>28981</v>
      </c>
      <c r="M1207" s="467"/>
      <c r="N1207" s="468"/>
      <c r="O1207" s="469"/>
      <c r="P1207" s="469"/>
      <c r="Q1207" s="372" t="s">
        <v>108</v>
      </c>
      <c r="R1207" s="235">
        <v>11130</v>
      </c>
      <c r="S1207" s="259">
        <v>5.100450929354401E-3</v>
      </c>
      <c r="T1207" s="235">
        <v>1</v>
      </c>
      <c r="U1207" s="259">
        <v>0.2</v>
      </c>
      <c r="V1207" s="235">
        <v>11130</v>
      </c>
    </row>
    <row r="1208" spans="2:22" s="9" customFormat="1" ht="13.15" customHeight="1">
      <c r="B1208" s="470"/>
      <c r="C1208" s="480"/>
      <c r="D1208" s="439"/>
      <c r="E1208" s="437"/>
      <c r="F1208" s="44" t="s">
        <v>109</v>
      </c>
      <c r="G1208" s="70">
        <v>0</v>
      </c>
      <c r="H1208" s="59">
        <f>IFERROR(G1208/D1194,"-")</f>
        <v>0</v>
      </c>
      <c r="I1208" s="70">
        <v>0</v>
      </c>
      <c r="J1208" s="59">
        <f>IFERROR(I1208/E1194,"-")</f>
        <v>0</v>
      </c>
      <c r="K1208" s="167" t="str">
        <f t="shared" si="76"/>
        <v>-</v>
      </c>
      <c r="M1208" s="467"/>
      <c r="N1208" s="468"/>
      <c r="O1208" s="469"/>
      <c r="P1208" s="469"/>
      <c r="Q1208" s="372" t="s">
        <v>109</v>
      </c>
      <c r="R1208" s="235">
        <v>21719</v>
      </c>
      <c r="S1208" s="259">
        <v>9.952982366095979E-3</v>
      </c>
      <c r="T1208" s="235">
        <v>1</v>
      </c>
      <c r="U1208" s="259">
        <v>0.2</v>
      </c>
      <c r="V1208" s="235">
        <v>21719</v>
      </c>
    </row>
    <row r="1209" spans="2:22" s="9" customFormat="1" ht="13.15" customHeight="1">
      <c r="B1209" s="470"/>
      <c r="C1209" s="480"/>
      <c r="D1209" s="439"/>
      <c r="E1209" s="437"/>
      <c r="F1209" s="45" t="s">
        <v>110</v>
      </c>
      <c r="G1209" s="71">
        <v>0</v>
      </c>
      <c r="H1209" s="60">
        <f>IFERROR(G1209/D1194,"-")</f>
        <v>0</v>
      </c>
      <c r="I1209" s="71">
        <v>0</v>
      </c>
      <c r="J1209" s="60">
        <f>IFERROR(I1209/E1194,"-")</f>
        <v>0</v>
      </c>
      <c r="K1209" s="168" t="str">
        <f t="shared" si="76"/>
        <v>-</v>
      </c>
      <c r="M1209" s="467"/>
      <c r="N1209" s="468"/>
      <c r="O1209" s="469"/>
      <c r="P1209" s="469"/>
      <c r="Q1209" s="372" t="s">
        <v>110</v>
      </c>
      <c r="R1209" s="235">
        <v>7938</v>
      </c>
      <c r="S1209" s="259">
        <v>3.637680096784837E-3</v>
      </c>
      <c r="T1209" s="235">
        <v>1</v>
      </c>
      <c r="U1209" s="259">
        <v>0.2</v>
      </c>
      <c r="V1209" s="235">
        <v>7938</v>
      </c>
    </row>
    <row r="1210" spans="2:22" s="9" customFormat="1" ht="13.15" customHeight="1">
      <c r="B1210" s="431"/>
      <c r="C1210" s="481"/>
      <c r="D1210" s="440"/>
      <c r="E1210" s="438"/>
      <c r="F1210" s="46" t="s">
        <v>64</v>
      </c>
      <c r="G1210" s="67">
        <f>SUM(G1194:G1209)</f>
        <v>1281937</v>
      </c>
      <c r="H1210" s="60">
        <f>IFERROR(G1210/D1194,"-")</f>
        <v>0.13414476417300711</v>
      </c>
      <c r="I1210" s="71">
        <v>7</v>
      </c>
      <c r="J1210" s="60">
        <f>IFERROR(I1210/E1194,"-")</f>
        <v>0.875</v>
      </c>
      <c r="K1210" s="168">
        <f t="shared" si="76"/>
        <v>183133.85714285713</v>
      </c>
      <c r="M1210" s="467"/>
      <c r="N1210" s="468"/>
      <c r="O1210" s="469"/>
      <c r="P1210" s="469"/>
      <c r="Q1210" s="46" t="s">
        <v>64</v>
      </c>
      <c r="R1210" s="235">
        <v>594340</v>
      </c>
      <c r="S1210" s="259">
        <v>0.27236316310444697</v>
      </c>
      <c r="T1210" s="235">
        <v>4</v>
      </c>
      <c r="U1210" s="259">
        <v>0.8</v>
      </c>
      <c r="V1210" s="235">
        <v>148585</v>
      </c>
    </row>
    <row r="1211" spans="2:22" s="9" customFormat="1" ht="13.15" customHeight="1">
      <c r="B1211" s="430">
        <v>72</v>
      </c>
      <c r="C1211" s="479" t="s">
        <v>26</v>
      </c>
      <c r="D1211" s="436">
        <v>9726660</v>
      </c>
      <c r="E1211" s="436">
        <v>9</v>
      </c>
      <c r="F1211" s="42" t="s">
        <v>96</v>
      </c>
      <c r="G1211" s="69">
        <v>110662</v>
      </c>
      <c r="H1211" s="58">
        <f>IFERROR(G1211/D1211,"-")</f>
        <v>1.1377183945979401E-2</v>
      </c>
      <c r="I1211" s="69">
        <v>4</v>
      </c>
      <c r="J1211" s="58">
        <f>IFERROR(I1211/E1211,"-")</f>
        <v>0.44444444444444442</v>
      </c>
      <c r="K1211" s="166">
        <f t="shared" si="76"/>
        <v>27665.5</v>
      </c>
      <c r="M1211" s="467">
        <v>72</v>
      </c>
      <c r="N1211" s="468" t="s">
        <v>26</v>
      </c>
      <c r="O1211" s="469">
        <v>4480100</v>
      </c>
      <c r="P1211" s="469">
        <v>6</v>
      </c>
      <c r="Q1211" s="372" t="s">
        <v>96</v>
      </c>
      <c r="R1211" s="235">
        <v>0</v>
      </c>
      <c r="S1211" s="259">
        <v>0</v>
      </c>
      <c r="T1211" s="235">
        <v>0</v>
      </c>
      <c r="U1211" s="259">
        <v>0</v>
      </c>
      <c r="V1211" s="235" t="s">
        <v>418</v>
      </c>
    </row>
    <row r="1212" spans="2:22" s="9" customFormat="1" ht="13.15" customHeight="1">
      <c r="B1212" s="470"/>
      <c r="C1212" s="480"/>
      <c r="D1212" s="439"/>
      <c r="E1212" s="437"/>
      <c r="F1212" s="43" t="s">
        <v>97</v>
      </c>
      <c r="G1212" s="70">
        <v>16811</v>
      </c>
      <c r="H1212" s="59">
        <f>IFERROR(G1212/D1211,"-")</f>
        <v>1.7283425142854793E-3</v>
      </c>
      <c r="I1212" s="70">
        <v>1</v>
      </c>
      <c r="J1212" s="59">
        <f>IFERROR(I1212/E1211,"-")</f>
        <v>0.1111111111111111</v>
      </c>
      <c r="K1212" s="167">
        <f t="shared" si="76"/>
        <v>16811</v>
      </c>
      <c r="M1212" s="467"/>
      <c r="N1212" s="468"/>
      <c r="O1212" s="469"/>
      <c r="P1212" s="469"/>
      <c r="Q1212" s="372" t="s">
        <v>97</v>
      </c>
      <c r="R1212" s="235">
        <v>0</v>
      </c>
      <c r="S1212" s="259">
        <v>0</v>
      </c>
      <c r="T1212" s="235">
        <v>0</v>
      </c>
      <c r="U1212" s="259">
        <v>0</v>
      </c>
      <c r="V1212" s="235" t="s">
        <v>418</v>
      </c>
    </row>
    <row r="1213" spans="2:22" s="9" customFormat="1" ht="13.15" customHeight="1">
      <c r="B1213" s="470"/>
      <c r="C1213" s="480"/>
      <c r="D1213" s="439"/>
      <c r="E1213" s="437"/>
      <c r="F1213" s="44" t="s">
        <v>98</v>
      </c>
      <c r="G1213" s="70">
        <v>395992</v>
      </c>
      <c r="H1213" s="59">
        <f>IFERROR(G1213/D1211,"-")</f>
        <v>4.0712022420851555E-2</v>
      </c>
      <c r="I1213" s="70">
        <v>6</v>
      </c>
      <c r="J1213" s="59">
        <f>IFERROR(I1213/E1211,"-")</f>
        <v>0.66666666666666663</v>
      </c>
      <c r="K1213" s="167">
        <f t="shared" si="76"/>
        <v>65998.666666666672</v>
      </c>
      <c r="M1213" s="467"/>
      <c r="N1213" s="468"/>
      <c r="O1213" s="469"/>
      <c r="P1213" s="469"/>
      <c r="Q1213" s="372" t="s">
        <v>98</v>
      </c>
      <c r="R1213" s="235">
        <v>8471</v>
      </c>
      <c r="S1213" s="259">
        <v>1.8908060087944466E-3</v>
      </c>
      <c r="T1213" s="235">
        <v>1</v>
      </c>
      <c r="U1213" s="259">
        <v>0.16666666666666666</v>
      </c>
      <c r="V1213" s="235">
        <v>8471</v>
      </c>
    </row>
    <row r="1214" spans="2:22" s="9" customFormat="1" ht="13.15" customHeight="1">
      <c r="B1214" s="470"/>
      <c r="C1214" s="480"/>
      <c r="D1214" s="439"/>
      <c r="E1214" s="437"/>
      <c r="F1214" s="44" t="s">
        <v>99</v>
      </c>
      <c r="G1214" s="70">
        <v>0</v>
      </c>
      <c r="H1214" s="59">
        <f>IFERROR(G1214/D1211,"-")</f>
        <v>0</v>
      </c>
      <c r="I1214" s="70">
        <v>0</v>
      </c>
      <c r="J1214" s="59">
        <f>IFERROR(I1214/E1211,"-")</f>
        <v>0</v>
      </c>
      <c r="K1214" s="167" t="str">
        <f t="shared" si="76"/>
        <v>-</v>
      </c>
      <c r="M1214" s="467"/>
      <c r="N1214" s="468"/>
      <c r="O1214" s="469"/>
      <c r="P1214" s="469"/>
      <c r="Q1214" s="372" t="s">
        <v>99</v>
      </c>
      <c r="R1214" s="235">
        <v>0</v>
      </c>
      <c r="S1214" s="259">
        <v>0</v>
      </c>
      <c r="T1214" s="235">
        <v>0</v>
      </c>
      <c r="U1214" s="259">
        <v>0</v>
      </c>
      <c r="V1214" s="235" t="s">
        <v>418</v>
      </c>
    </row>
    <row r="1215" spans="2:22" s="9" customFormat="1" ht="13.15" customHeight="1">
      <c r="B1215" s="470"/>
      <c r="C1215" s="480"/>
      <c r="D1215" s="439"/>
      <c r="E1215" s="437"/>
      <c r="F1215" s="44" t="s">
        <v>100</v>
      </c>
      <c r="G1215" s="70">
        <v>57497</v>
      </c>
      <c r="H1215" s="59">
        <f>IFERROR(G1215/D1211,"-")</f>
        <v>5.9112788973810122E-3</v>
      </c>
      <c r="I1215" s="70">
        <v>2</v>
      </c>
      <c r="J1215" s="59">
        <f>IFERROR(I1215/E1211,"-")</f>
        <v>0.22222222222222221</v>
      </c>
      <c r="K1215" s="167">
        <f t="shared" si="76"/>
        <v>28748.5</v>
      </c>
      <c r="M1215" s="467"/>
      <c r="N1215" s="468"/>
      <c r="O1215" s="469"/>
      <c r="P1215" s="469"/>
      <c r="Q1215" s="372" t="s">
        <v>100</v>
      </c>
      <c r="R1215" s="235">
        <v>79538</v>
      </c>
      <c r="S1215" s="259">
        <v>1.7753621570947078E-2</v>
      </c>
      <c r="T1215" s="235">
        <v>4</v>
      </c>
      <c r="U1215" s="259">
        <v>0.66666666666666663</v>
      </c>
      <c r="V1215" s="235">
        <v>19884.5</v>
      </c>
    </row>
    <row r="1216" spans="2:22" s="9" customFormat="1" ht="13.15" customHeight="1">
      <c r="B1216" s="470"/>
      <c r="C1216" s="480"/>
      <c r="D1216" s="439"/>
      <c r="E1216" s="437"/>
      <c r="F1216" s="44" t="s">
        <v>101</v>
      </c>
      <c r="G1216" s="70">
        <v>1173941</v>
      </c>
      <c r="H1216" s="59">
        <f>IFERROR(G1216/D1211,"-")</f>
        <v>0.12069312590344476</v>
      </c>
      <c r="I1216" s="70">
        <v>6</v>
      </c>
      <c r="J1216" s="59">
        <f>IFERROR(I1216/E1211,"-")</f>
        <v>0.66666666666666663</v>
      </c>
      <c r="K1216" s="167">
        <f t="shared" si="76"/>
        <v>195656.83333333334</v>
      </c>
      <c r="M1216" s="467"/>
      <c r="N1216" s="468"/>
      <c r="O1216" s="469"/>
      <c r="P1216" s="469"/>
      <c r="Q1216" s="372" t="s">
        <v>101</v>
      </c>
      <c r="R1216" s="235">
        <v>54847</v>
      </c>
      <c r="S1216" s="259">
        <v>1.2242360661592375E-2</v>
      </c>
      <c r="T1216" s="235">
        <v>2</v>
      </c>
      <c r="U1216" s="259">
        <v>0.33333333333333331</v>
      </c>
      <c r="V1216" s="235">
        <v>27423.5</v>
      </c>
    </row>
    <row r="1217" spans="2:22" s="9" customFormat="1" ht="13.15" customHeight="1">
      <c r="B1217" s="470"/>
      <c r="C1217" s="480"/>
      <c r="D1217" s="439"/>
      <c r="E1217" s="437"/>
      <c r="F1217" s="44" t="s">
        <v>102</v>
      </c>
      <c r="G1217" s="70">
        <v>41183</v>
      </c>
      <c r="H1217" s="59">
        <f>IFERROR(G1217/D1211,"-")</f>
        <v>4.2340330596525423E-3</v>
      </c>
      <c r="I1217" s="70">
        <v>3</v>
      </c>
      <c r="J1217" s="59">
        <f>IFERROR(I1217/E1211,"-")</f>
        <v>0.33333333333333331</v>
      </c>
      <c r="K1217" s="167">
        <f t="shared" si="76"/>
        <v>13727.666666666666</v>
      </c>
      <c r="M1217" s="467"/>
      <c r="N1217" s="468"/>
      <c r="O1217" s="469"/>
      <c r="P1217" s="469"/>
      <c r="Q1217" s="372" t="s">
        <v>102</v>
      </c>
      <c r="R1217" s="235">
        <v>0</v>
      </c>
      <c r="S1217" s="259">
        <v>0</v>
      </c>
      <c r="T1217" s="235">
        <v>0</v>
      </c>
      <c r="U1217" s="259">
        <v>0</v>
      </c>
      <c r="V1217" s="235" t="s">
        <v>418</v>
      </c>
    </row>
    <row r="1218" spans="2:22" s="9" customFormat="1" ht="13.15" customHeight="1">
      <c r="B1218" s="470"/>
      <c r="C1218" s="480"/>
      <c r="D1218" s="439"/>
      <c r="E1218" s="437"/>
      <c r="F1218" s="44" t="s">
        <v>112</v>
      </c>
      <c r="G1218" s="70">
        <v>0</v>
      </c>
      <c r="H1218" s="59">
        <f>IFERROR(G1218/D1211,"-")</f>
        <v>0</v>
      </c>
      <c r="I1218" s="70">
        <v>0</v>
      </c>
      <c r="J1218" s="59">
        <f>IFERROR(I1218/E1211,"-")</f>
        <v>0</v>
      </c>
      <c r="K1218" s="167" t="str">
        <f t="shared" si="76"/>
        <v>-</v>
      </c>
      <c r="M1218" s="467"/>
      <c r="N1218" s="468"/>
      <c r="O1218" s="469"/>
      <c r="P1218" s="469"/>
      <c r="Q1218" s="372" t="s">
        <v>112</v>
      </c>
      <c r="R1218" s="235">
        <v>0</v>
      </c>
      <c r="S1218" s="259">
        <v>0</v>
      </c>
      <c r="T1218" s="235">
        <v>0</v>
      </c>
      <c r="U1218" s="259">
        <v>0</v>
      </c>
      <c r="V1218" s="235" t="s">
        <v>418</v>
      </c>
    </row>
    <row r="1219" spans="2:22" s="9" customFormat="1" ht="13.15" customHeight="1">
      <c r="B1219" s="470"/>
      <c r="C1219" s="480"/>
      <c r="D1219" s="439"/>
      <c r="E1219" s="437"/>
      <c r="F1219" s="44" t="s">
        <v>103</v>
      </c>
      <c r="G1219" s="70">
        <v>0</v>
      </c>
      <c r="H1219" s="59">
        <f>IFERROR(G1219/D1211,"-")</f>
        <v>0</v>
      </c>
      <c r="I1219" s="70">
        <v>0</v>
      </c>
      <c r="J1219" s="59">
        <f>IFERROR(I1219/E1211,"-")</f>
        <v>0</v>
      </c>
      <c r="K1219" s="167" t="str">
        <f t="shared" si="76"/>
        <v>-</v>
      </c>
      <c r="M1219" s="467"/>
      <c r="N1219" s="468"/>
      <c r="O1219" s="469"/>
      <c r="P1219" s="469"/>
      <c r="Q1219" s="372" t="s">
        <v>103</v>
      </c>
      <c r="R1219" s="235">
        <v>0</v>
      </c>
      <c r="S1219" s="259">
        <v>0</v>
      </c>
      <c r="T1219" s="235">
        <v>0</v>
      </c>
      <c r="U1219" s="259">
        <v>0</v>
      </c>
      <c r="V1219" s="235" t="s">
        <v>418</v>
      </c>
    </row>
    <row r="1220" spans="2:22" s="9" customFormat="1" ht="13.15" customHeight="1">
      <c r="B1220" s="470"/>
      <c r="C1220" s="480"/>
      <c r="D1220" s="439"/>
      <c r="E1220" s="437"/>
      <c r="F1220" s="44" t="s">
        <v>104</v>
      </c>
      <c r="G1220" s="70">
        <v>0</v>
      </c>
      <c r="H1220" s="59">
        <f>IFERROR(G1220/D1211,"-")</f>
        <v>0</v>
      </c>
      <c r="I1220" s="70">
        <v>0</v>
      </c>
      <c r="J1220" s="59">
        <f>IFERROR(I1220/E1211,"-")</f>
        <v>0</v>
      </c>
      <c r="K1220" s="167" t="str">
        <f t="shared" si="76"/>
        <v>-</v>
      </c>
      <c r="M1220" s="467"/>
      <c r="N1220" s="468"/>
      <c r="O1220" s="469"/>
      <c r="P1220" s="469"/>
      <c r="Q1220" s="372" t="s">
        <v>104</v>
      </c>
      <c r="R1220" s="235">
        <v>0</v>
      </c>
      <c r="S1220" s="259">
        <v>0</v>
      </c>
      <c r="T1220" s="235">
        <v>0</v>
      </c>
      <c r="U1220" s="259">
        <v>0</v>
      </c>
      <c r="V1220" s="235" t="s">
        <v>418</v>
      </c>
    </row>
    <row r="1221" spans="2:22" s="9" customFormat="1" ht="13.15" customHeight="1">
      <c r="B1221" s="470"/>
      <c r="C1221" s="480"/>
      <c r="D1221" s="439"/>
      <c r="E1221" s="437"/>
      <c r="F1221" s="44" t="s">
        <v>105</v>
      </c>
      <c r="G1221" s="70">
        <v>0</v>
      </c>
      <c r="H1221" s="59">
        <f>IFERROR(G1221/D1211,"-")</f>
        <v>0</v>
      </c>
      <c r="I1221" s="70">
        <v>0</v>
      </c>
      <c r="J1221" s="59">
        <f>IFERROR(I1221/E1211,"-")</f>
        <v>0</v>
      </c>
      <c r="K1221" s="167" t="str">
        <f t="shared" ref="K1221:K1278" si="77">IFERROR(G1221/I1221,"-")</f>
        <v>-</v>
      </c>
      <c r="M1221" s="467"/>
      <c r="N1221" s="468"/>
      <c r="O1221" s="469"/>
      <c r="P1221" s="469"/>
      <c r="Q1221" s="372" t="s">
        <v>105</v>
      </c>
      <c r="R1221" s="235">
        <v>0</v>
      </c>
      <c r="S1221" s="259">
        <v>0</v>
      </c>
      <c r="T1221" s="235">
        <v>0</v>
      </c>
      <c r="U1221" s="259">
        <v>0</v>
      </c>
      <c r="V1221" s="235" t="s">
        <v>418</v>
      </c>
    </row>
    <row r="1222" spans="2:22" s="9" customFormat="1" ht="13.15" customHeight="1">
      <c r="B1222" s="470"/>
      <c r="C1222" s="480"/>
      <c r="D1222" s="439"/>
      <c r="E1222" s="437"/>
      <c r="F1222" s="44" t="s">
        <v>106</v>
      </c>
      <c r="G1222" s="70">
        <v>0</v>
      </c>
      <c r="H1222" s="59">
        <f>IFERROR(G1222/D1211,"-")</f>
        <v>0</v>
      </c>
      <c r="I1222" s="70">
        <v>0</v>
      </c>
      <c r="J1222" s="59">
        <f>IFERROR(I1222/E1211,"-")</f>
        <v>0</v>
      </c>
      <c r="K1222" s="167" t="str">
        <f t="shared" si="77"/>
        <v>-</v>
      </c>
      <c r="M1222" s="467"/>
      <c r="N1222" s="468"/>
      <c r="O1222" s="469"/>
      <c r="P1222" s="469"/>
      <c r="Q1222" s="372" t="s">
        <v>106</v>
      </c>
      <c r="R1222" s="235">
        <v>1354698</v>
      </c>
      <c r="S1222" s="259">
        <v>0.30238119684828463</v>
      </c>
      <c r="T1222" s="235">
        <v>1</v>
      </c>
      <c r="U1222" s="259">
        <v>0.16666666666666666</v>
      </c>
      <c r="V1222" s="235">
        <v>1354698</v>
      </c>
    </row>
    <row r="1223" spans="2:22" s="9" customFormat="1" ht="13.15" customHeight="1">
      <c r="B1223" s="470"/>
      <c r="C1223" s="480"/>
      <c r="D1223" s="439"/>
      <c r="E1223" s="437"/>
      <c r="F1223" s="44" t="s">
        <v>107</v>
      </c>
      <c r="G1223" s="70">
        <v>11742</v>
      </c>
      <c r="H1223" s="59">
        <f>IFERROR(G1223/D1211,"-")</f>
        <v>1.2071975374897447E-3</v>
      </c>
      <c r="I1223" s="70">
        <v>1</v>
      </c>
      <c r="J1223" s="59">
        <f>IFERROR(I1223/E1211,"-")</f>
        <v>0.1111111111111111</v>
      </c>
      <c r="K1223" s="167">
        <f t="shared" si="77"/>
        <v>11742</v>
      </c>
      <c r="M1223" s="467"/>
      <c r="N1223" s="468"/>
      <c r="O1223" s="469"/>
      <c r="P1223" s="469"/>
      <c r="Q1223" s="372" t="s">
        <v>107</v>
      </c>
      <c r="R1223" s="235">
        <v>129407</v>
      </c>
      <c r="S1223" s="259">
        <v>2.8884846320394633E-2</v>
      </c>
      <c r="T1223" s="235">
        <v>2</v>
      </c>
      <c r="U1223" s="259">
        <v>0.33333333333333331</v>
      </c>
      <c r="V1223" s="235">
        <v>64703.5</v>
      </c>
    </row>
    <row r="1224" spans="2:22" s="9" customFormat="1" ht="13.15" customHeight="1">
      <c r="B1224" s="470"/>
      <c r="C1224" s="480"/>
      <c r="D1224" s="439"/>
      <c r="E1224" s="437"/>
      <c r="F1224" s="44" t="s">
        <v>108</v>
      </c>
      <c r="G1224" s="70">
        <v>476049</v>
      </c>
      <c r="H1224" s="59">
        <f>IFERROR(G1224/D1211,"-")</f>
        <v>4.8942699755106067E-2</v>
      </c>
      <c r="I1224" s="70">
        <v>4</v>
      </c>
      <c r="J1224" s="59">
        <f>IFERROR(I1224/E1211,"-")</f>
        <v>0.44444444444444442</v>
      </c>
      <c r="K1224" s="167">
        <f t="shared" si="77"/>
        <v>119012.25</v>
      </c>
      <c r="M1224" s="467"/>
      <c r="N1224" s="468"/>
      <c r="O1224" s="469"/>
      <c r="P1224" s="469"/>
      <c r="Q1224" s="372" t="s">
        <v>108</v>
      </c>
      <c r="R1224" s="235">
        <v>203890</v>
      </c>
      <c r="S1224" s="259">
        <v>4.551014486283788E-2</v>
      </c>
      <c r="T1224" s="235">
        <v>3</v>
      </c>
      <c r="U1224" s="259">
        <v>0.5</v>
      </c>
      <c r="V1224" s="235">
        <v>67963.333333333328</v>
      </c>
    </row>
    <row r="1225" spans="2:22" s="9" customFormat="1" ht="13.15" customHeight="1">
      <c r="B1225" s="470"/>
      <c r="C1225" s="480"/>
      <c r="D1225" s="439"/>
      <c r="E1225" s="437"/>
      <c r="F1225" s="44" t="s">
        <v>109</v>
      </c>
      <c r="G1225" s="70">
        <v>97783</v>
      </c>
      <c r="H1225" s="59">
        <f>IFERROR(G1225/D1211,"-")</f>
        <v>1.0053091194716377E-2</v>
      </c>
      <c r="I1225" s="70">
        <v>2</v>
      </c>
      <c r="J1225" s="59">
        <f>IFERROR(I1225/E1211,"-")</f>
        <v>0.22222222222222221</v>
      </c>
      <c r="K1225" s="167">
        <f t="shared" si="77"/>
        <v>48891.5</v>
      </c>
      <c r="M1225" s="467"/>
      <c r="N1225" s="468"/>
      <c r="O1225" s="469"/>
      <c r="P1225" s="469"/>
      <c r="Q1225" s="372" t="s">
        <v>109</v>
      </c>
      <c r="R1225" s="235">
        <v>0</v>
      </c>
      <c r="S1225" s="259">
        <v>0</v>
      </c>
      <c r="T1225" s="235">
        <v>0</v>
      </c>
      <c r="U1225" s="259">
        <v>0</v>
      </c>
      <c r="V1225" s="235" t="s">
        <v>418</v>
      </c>
    </row>
    <row r="1226" spans="2:22" s="9" customFormat="1" ht="13.15" customHeight="1">
      <c r="B1226" s="470"/>
      <c r="C1226" s="480"/>
      <c r="D1226" s="439"/>
      <c r="E1226" s="437"/>
      <c r="F1226" s="45" t="s">
        <v>110</v>
      </c>
      <c r="G1226" s="71">
        <v>0</v>
      </c>
      <c r="H1226" s="60">
        <f>IFERROR(G1226/D1211,"-")</f>
        <v>0</v>
      </c>
      <c r="I1226" s="71">
        <v>0</v>
      </c>
      <c r="J1226" s="60">
        <f>IFERROR(I1226/E1211,"-")</f>
        <v>0</v>
      </c>
      <c r="K1226" s="168" t="str">
        <f t="shared" si="77"/>
        <v>-</v>
      </c>
      <c r="M1226" s="467"/>
      <c r="N1226" s="468"/>
      <c r="O1226" s="469"/>
      <c r="P1226" s="469"/>
      <c r="Q1226" s="372" t="s">
        <v>110</v>
      </c>
      <c r="R1226" s="235">
        <v>4441</v>
      </c>
      <c r="S1226" s="259">
        <v>9.9127251623847674E-4</v>
      </c>
      <c r="T1226" s="235">
        <v>1</v>
      </c>
      <c r="U1226" s="259">
        <v>0.16666666666666666</v>
      </c>
      <c r="V1226" s="235">
        <v>4441</v>
      </c>
    </row>
    <row r="1227" spans="2:22" s="9" customFormat="1" ht="13.15" customHeight="1">
      <c r="B1227" s="431"/>
      <c r="C1227" s="481"/>
      <c r="D1227" s="440"/>
      <c r="E1227" s="438"/>
      <c r="F1227" s="46" t="s">
        <v>64</v>
      </c>
      <c r="G1227" s="67">
        <f>SUM(G1211:G1226)</f>
        <v>2381660</v>
      </c>
      <c r="H1227" s="60">
        <f>IFERROR(G1227/D1211,"-")</f>
        <v>0.24485897522890696</v>
      </c>
      <c r="I1227" s="71">
        <v>8</v>
      </c>
      <c r="J1227" s="60">
        <f>IFERROR(I1227/E1211,"-")</f>
        <v>0.88888888888888884</v>
      </c>
      <c r="K1227" s="168">
        <f t="shared" si="77"/>
        <v>297707.5</v>
      </c>
      <c r="M1227" s="467"/>
      <c r="N1227" s="468"/>
      <c r="O1227" s="469"/>
      <c r="P1227" s="469"/>
      <c r="Q1227" s="46" t="s">
        <v>64</v>
      </c>
      <c r="R1227" s="235">
        <v>1835292</v>
      </c>
      <c r="S1227" s="259">
        <v>0.40965424878908951</v>
      </c>
      <c r="T1227" s="235">
        <v>6</v>
      </c>
      <c r="U1227" s="259">
        <v>1</v>
      </c>
      <c r="V1227" s="235">
        <v>305882</v>
      </c>
    </row>
    <row r="1228" spans="2:22" s="9" customFormat="1" ht="13.15" customHeight="1">
      <c r="B1228" s="430">
        <v>73</v>
      </c>
      <c r="C1228" s="479" t="s">
        <v>27</v>
      </c>
      <c r="D1228" s="436">
        <v>16872300</v>
      </c>
      <c r="E1228" s="436">
        <v>26</v>
      </c>
      <c r="F1228" s="42" t="s">
        <v>96</v>
      </c>
      <c r="G1228" s="69">
        <v>95047</v>
      </c>
      <c r="H1228" s="58">
        <f>IFERROR(G1228/D1228,"-")</f>
        <v>5.6333161453980783E-3</v>
      </c>
      <c r="I1228" s="69">
        <v>6</v>
      </c>
      <c r="J1228" s="58">
        <f>IFERROR(I1228/E1228,"-")</f>
        <v>0.23076923076923078</v>
      </c>
      <c r="K1228" s="166">
        <f t="shared" si="77"/>
        <v>15841.166666666666</v>
      </c>
      <c r="M1228" s="467">
        <v>73</v>
      </c>
      <c r="N1228" s="468" t="s">
        <v>27</v>
      </c>
      <c r="O1228" s="469">
        <v>18094290</v>
      </c>
      <c r="P1228" s="469">
        <v>23</v>
      </c>
      <c r="Q1228" s="372" t="s">
        <v>96</v>
      </c>
      <c r="R1228" s="235">
        <v>72272</v>
      </c>
      <c r="S1228" s="259">
        <v>3.9941882218092004E-3</v>
      </c>
      <c r="T1228" s="235">
        <v>4</v>
      </c>
      <c r="U1228" s="259">
        <v>0.17391304347826086</v>
      </c>
      <c r="V1228" s="235">
        <v>18068</v>
      </c>
    </row>
    <row r="1229" spans="2:22" s="9" customFormat="1" ht="13.15" customHeight="1">
      <c r="B1229" s="470"/>
      <c r="C1229" s="480"/>
      <c r="D1229" s="439"/>
      <c r="E1229" s="437"/>
      <c r="F1229" s="43" t="s">
        <v>97</v>
      </c>
      <c r="G1229" s="70">
        <v>1094345</v>
      </c>
      <c r="H1229" s="59">
        <f t="shared" ref="H1229" si="78">IFERROR(G1229/D1228,"-")</f>
        <v>6.4860451746353492E-2</v>
      </c>
      <c r="I1229" s="70">
        <v>5</v>
      </c>
      <c r="J1229" s="59">
        <f>IFERROR(I1229/E1228,"-")</f>
        <v>0.19230769230769232</v>
      </c>
      <c r="K1229" s="167">
        <f t="shared" si="77"/>
        <v>218869</v>
      </c>
      <c r="M1229" s="467"/>
      <c r="N1229" s="468"/>
      <c r="O1229" s="469"/>
      <c r="P1229" s="469"/>
      <c r="Q1229" s="372" t="s">
        <v>97</v>
      </c>
      <c r="R1229" s="235">
        <v>4815629</v>
      </c>
      <c r="S1229" s="259">
        <v>0.26614081016718533</v>
      </c>
      <c r="T1229" s="235">
        <v>6</v>
      </c>
      <c r="U1229" s="259">
        <v>0.2608695652173913</v>
      </c>
      <c r="V1229" s="235">
        <v>802604.83333333337</v>
      </c>
    </row>
    <row r="1230" spans="2:22" s="9" customFormat="1" ht="13.15" customHeight="1">
      <c r="B1230" s="470"/>
      <c r="C1230" s="480"/>
      <c r="D1230" s="439"/>
      <c r="E1230" s="437"/>
      <c r="F1230" s="44" t="s">
        <v>98</v>
      </c>
      <c r="G1230" s="70">
        <v>260678</v>
      </c>
      <c r="H1230" s="59">
        <f>IFERROR(G1230/D1228,"-")</f>
        <v>1.5450057194336279E-2</v>
      </c>
      <c r="I1230" s="70">
        <v>9</v>
      </c>
      <c r="J1230" s="59">
        <f>IFERROR(I1230/E1228,"-")</f>
        <v>0.34615384615384615</v>
      </c>
      <c r="K1230" s="167">
        <f t="shared" si="77"/>
        <v>28964.222222222223</v>
      </c>
      <c r="M1230" s="467"/>
      <c r="N1230" s="468"/>
      <c r="O1230" s="469"/>
      <c r="P1230" s="469"/>
      <c r="Q1230" s="372" t="s">
        <v>98</v>
      </c>
      <c r="R1230" s="235">
        <v>320481</v>
      </c>
      <c r="S1230" s="259">
        <v>1.7711720106177144E-2</v>
      </c>
      <c r="T1230" s="235">
        <v>8</v>
      </c>
      <c r="U1230" s="259">
        <v>0.34782608695652173</v>
      </c>
      <c r="V1230" s="235">
        <v>40060.125</v>
      </c>
    </row>
    <row r="1231" spans="2:22" s="9" customFormat="1" ht="13.15" customHeight="1">
      <c r="B1231" s="470"/>
      <c r="C1231" s="480"/>
      <c r="D1231" s="439"/>
      <c r="E1231" s="437"/>
      <c r="F1231" s="44" t="s">
        <v>99</v>
      </c>
      <c r="G1231" s="70">
        <v>3238</v>
      </c>
      <c r="H1231" s="59">
        <f>IFERROR(G1231/D1228,"-")</f>
        <v>1.9191218743147052E-4</v>
      </c>
      <c r="I1231" s="70">
        <v>1</v>
      </c>
      <c r="J1231" s="59">
        <f>IFERROR(I1231/E1228,"-")</f>
        <v>3.8461538461538464E-2</v>
      </c>
      <c r="K1231" s="167">
        <f t="shared" si="77"/>
        <v>3238</v>
      </c>
      <c r="M1231" s="467"/>
      <c r="N1231" s="468"/>
      <c r="O1231" s="469"/>
      <c r="P1231" s="469"/>
      <c r="Q1231" s="372" t="s">
        <v>99</v>
      </c>
      <c r="R1231" s="235">
        <v>3313</v>
      </c>
      <c r="S1231" s="259">
        <v>1.830964353948124E-4</v>
      </c>
      <c r="T1231" s="235">
        <v>1</v>
      </c>
      <c r="U1231" s="259">
        <v>4.3478260869565216E-2</v>
      </c>
      <c r="V1231" s="235">
        <v>3313</v>
      </c>
    </row>
    <row r="1232" spans="2:22" s="9" customFormat="1" ht="13.15" customHeight="1">
      <c r="B1232" s="470"/>
      <c r="C1232" s="480"/>
      <c r="D1232" s="439"/>
      <c r="E1232" s="437"/>
      <c r="F1232" s="44" t="s">
        <v>100</v>
      </c>
      <c r="G1232" s="70">
        <v>1453666</v>
      </c>
      <c r="H1232" s="59">
        <f>IFERROR(G1232/D1228,"-")</f>
        <v>8.6156955483247685E-2</v>
      </c>
      <c r="I1232" s="70">
        <v>11</v>
      </c>
      <c r="J1232" s="59">
        <f>IFERROR(I1232/E1228,"-")</f>
        <v>0.42307692307692307</v>
      </c>
      <c r="K1232" s="167">
        <f t="shared" si="77"/>
        <v>132151.45454545456</v>
      </c>
      <c r="M1232" s="467"/>
      <c r="N1232" s="468"/>
      <c r="O1232" s="469"/>
      <c r="P1232" s="469"/>
      <c r="Q1232" s="372" t="s">
        <v>100</v>
      </c>
      <c r="R1232" s="235">
        <v>203567</v>
      </c>
      <c r="S1232" s="259">
        <v>1.1250344722008988E-2</v>
      </c>
      <c r="T1232" s="235">
        <v>10</v>
      </c>
      <c r="U1232" s="259">
        <v>0.43478260869565216</v>
      </c>
      <c r="V1232" s="235">
        <v>20356.7</v>
      </c>
    </row>
    <row r="1233" spans="2:22" s="9" customFormat="1" ht="13.15" customHeight="1">
      <c r="B1233" s="470"/>
      <c r="C1233" s="480"/>
      <c r="D1233" s="439"/>
      <c r="E1233" s="437"/>
      <c r="F1233" s="44" t="s">
        <v>101</v>
      </c>
      <c r="G1233" s="70">
        <v>462898</v>
      </c>
      <c r="H1233" s="59">
        <f>IFERROR(G1233/D1228,"-")</f>
        <v>2.7435382253753193E-2</v>
      </c>
      <c r="I1233" s="70">
        <v>9</v>
      </c>
      <c r="J1233" s="59">
        <f>IFERROR(I1233/E1228,"-")</f>
        <v>0.34615384615384615</v>
      </c>
      <c r="K1233" s="167">
        <f t="shared" si="77"/>
        <v>51433.111111111109</v>
      </c>
      <c r="M1233" s="467"/>
      <c r="N1233" s="468"/>
      <c r="O1233" s="469"/>
      <c r="P1233" s="469"/>
      <c r="Q1233" s="372" t="s">
        <v>101</v>
      </c>
      <c r="R1233" s="235">
        <v>684967</v>
      </c>
      <c r="S1233" s="259">
        <v>3.785542289860503E-2</v>
      </c>
      <c r="T1233" s="235">
        <v>10</v>
      </c>
      <c r="U1233" s="259">
        <v>0.43478260869565216</v>
      </c>
      <c r="V1233" s="235">
        <v>68496.7</v>
      </c>
    </row>
    <row r="1234" spans="2:22" s="9" customFormat="1" ht="13.15" customHeight="1">
      <c r="B1234" s="470"/>
      <c r="C1234" s="480"/>
      <c r="D1234" s="439"/>
      <c r="E1234" s="437"/>
      <c r="F1234" s="44" t="s">
        <v>102</v>
      </c>
      <c r="G1234" s="70">
        <v>1990765</v>
      </c>
      <c r="H1234" s="59">
        <f>IFERROR(G1234/D1228,"-")</f>
        <v>0.11799013768128827</v>
      </c>
      <c r="I1234" s="70">
        <v>3</v>
      </c>
      <c r="J1234" s="59">
        <f>IFERROR(I1234/E1228,"-")</f>
        <v>0.11538461538461539</v>
      </c>
      <c r="K1234" s="167">
        <f t="shared" si="77"/>
        <v>663588.33333333337</v>
      </c>
      <c r="M1234" s="467"/>
      <c r="N1234" s="468"/>
      <c r="O1234" s="469"/>
      <c r="P1234" s="469"/>
      <c r="Q1234" s="372" t="s">
        <v>102</v>
      </c>
      <c r="R1234" s="235">
        <v>67313</v>
      </c>
      <c r="S1234" s="259">
        <v>3.7201238622792052E-3</v>
      </c>
      <c r="T1234" s="235">
        <v>4</v>
      </c>
      <c r="U1234" s="259">
        <v>0.17391304347826086</v>
      </c>
      <c r="V1234" s="235">
        <v>16828.25</v>
      </c>
    </row>
    <row r="1235" spans="2:22" s="9" customFormat="1" ht="13.15" customHeight="1">
      <c r="B1235" s="470"/>
      <c r="C1235" s="480"/>
      <c r="D1235" s="439"/>
      <c r="E1235" s="437"/>
      <c r="F1235" s="44" t="s">
        <v>112</v>
      </c>
      <c r="G1235" s="70">
        <v>0</v>
      </c>
      <c r="H1235" s="59">
        <f>IFERROR(G1235/D1228,"-")</f>
        <v>0</v>
      </c>
      <c r="I1235" s="70">
        <v>0</v>
      </c>
      <c r="J1235" s="59">
        <f>IFERROR(I1235/E1228,"-")</f>
        <v>0</v>
      </c>
      <c r="K1235" s="167" t="str">
        <f t="shared" si="77"/>
        <v>-</v>
      </c>
      <c r="M1235" s="467"/>
      <c r="N1235" s="468"/>
      <c r="O1235" s="469"/>
      <c r="P1235" s="469"/>
      <c r="Q1235" s="372" t="s">
        <v>112</v>
      </c>
      <c r="R1235" s="235">
        <v>0</v>
      </c>
      <c r="S1235" s="259">
        <v>0</v>
      </c>
      <c r="T1235" s="235">
        <v>0</v>
      </c>
      <c r="U1235" s="259">
        <v>0</v>
      </c>
      <c r="V1235" s="235" t="s">
        <v>418</v>
      </c>
    </row>
    <row r="1236" spans="2:22" s="9" customFormat="1" ht="13.15" customHeight="1">
      <c r="B1236" s="470"/>
      <c r="C1236" s="480"/>
      <c r="D1236" s="439"/>
      <c r="E1236" s="437"/>
      <c r="F1236" s="44" t="s">
        <v>103</v>
      </c>
      <c r="G1236" s="70">
        <v>0</v>
      </c>
      <c r="H1236" s="59">
        <f>IFERROR(G1236/D1228,"-")</f>
        <v>0</v>
      </c>
      <c r="I1236" s="70">
        <v>0</v>
      </c>
      <c r="J1236" s="59">
        <f>IFERROR(I1236/E1228,"-")</f>
        <v>0</v>
      </c>
      <c r="K1236" s="167" t="str">
        <f t="shared" si="77"/>
        <v>-</v>
      </c>
      <c r="M1236" s="467"/>
      <c r="N1236" s="468"/>
      <c r="O1236" s="469"/>
      <c r="P1236" s="469"/>
      <c r="Q1236" s="372" t="s">
        <v>103</v>
      </c>
      <c r="R1236" s="235">
        <v>0</v>
      </c>
      <c r="S1236" s="259">
        <v>0</v>
      </c>
      <c r="T1236" s="235">
        <v>0</v>
      </c>
      <c r="U1236" s="259">
        <v>0</v>
      </c>
      <c r="V1236" s="235" t="s">
        <v>418</v>
      </c>
    </row>
    <row r="1237" spans="2:22" s="9" customFormat="1" ht="13.15" customHeight="1">
      <c r="B1237" s="470"/>
      <c r="C1237" s="480"/>
      <c r="D1237" s="439"/>
      <c r="E1237" s="437"/>
      <c r="F1237" s="44" t="s">
        <v>104</v>
      </c>
      <c r="G1237" s="70">
        <v>4055</v>
      </c>
      <c r="H1237" s="59">
        <f>IFERROR(G1237/D1228,"-")</f>
        <v>2.403347498562733E-4</v>
      </c>
      <c r="I1237" s="70">
        <v>2</v>
      </c>
      <c r="J1237" s="59">
        <f>IFERROR(I1237/E1228,"-")</f>
        <v>7.6923076923076927E-2</v>
      </c>
      <c r="K1237" s="167">
        <f t="shared" si="77"/>
        <v>2027.5</v>
      </c>
      <c r="M1237" s="467"/>
      <c r="N1237" s="468"/>
      <c r="O1237" s="469"/>
      <c r="P1237" s="469"/>
      <c r="Q1237" s="372" t="s">
        <v>104</v>
      </c>
      <c r="R1237" s="235">
        <v>0</v>
      </c>
      <c r="S1237" s="259">
        <v>0</v>
      </c>
      <c r="T1237" s="235">
        <v>0</v>
      </c>
      <c r="U1237" s="259">
        <v>0</v>
      </c>
      <c r="V1237" s="235" t="s">
        <v>418</v>
      </c>
    </row>
    <row r="1238" spans="2:22" s="9" customFormat="1" ht="13.15" customHeight="1">
      <c r="B1238" s="470"/>
      <c r="C1238" s="480"/>
      <c r="D1238" s="439"/>
      <c r="E1238" s="437"/>
      <c r="F1238" s="44" t="s">
        <v>105</v>
      </c>
      <c r="G1238" s="70">
        <v>0</v>
      </c>
      <c r="H1238" s="59">
        <f>IFERROR(G1238/D1228,"-")</f>
        <v>0</v>
      </c>
      <c r="I1238" s="70">
        <v>0</v>
      </c>
      <c r="J1238" s="59">
        <f>IFERROR(I1238/E1228,"-")</f>
        <v>0</v>
      </c>
      <c r="K1238" s="167" t="str">
        <f t="shared" si="77"/>
        <v>-</v>
      </c>
      <c r="M1238" s="467"/>
      <c r="N1238" s="468"/>
      <c r="O1238" s="469"/>
      <c r="P1238" s="469"/>
      <c r="Q1238" s="372" t="s">
        <v>105</v>
      </c>
      <c r="R1238" s="235">
        <v>7563</v>
      </c>
      <c r="S1238" s="259">
        <v>4.1797716296135409E-4</v>
      </c>
      <c r="T1238" s="235">
        <v>1</v>
      </c>
      <c r="U1238" s="259">
        <v>4.3478260869565216E-2</v>
      </c>
      <c r="V1238" s="235">
        <v>7563</v>
      </c>
    </row>
    <row r="1239" spans="2:22" s="9" customFormat="1" ht="13.15" customHeight="1">
      <c r="B1239" s="470"/>
      <c r="C1239" s="480"/>
      <c r="D1239" s="439"/>
      <c r="E1239" s="437"/>
      <c r="F1239" s="44" t="s">
        <v>106</v>
      </c>
      <c r="G1239" s="70">
        <v>0</v>
      </c>
      <c r="H1239" s="59">
        <f>IFERROR(G1239/D1228,"-")</f>
        <v>0</v>
      </c>
      <c r="I1239" s="70">
        <v>0</v>
      </c>
      <c r="J1239" s="59">
        <f>IFERROR(I1239/E1228,"-")</f>
        <v>0</v>
      </c>
      <c r="K1239" s="167" t="str">
        <f t="shared" si="77"/>
        <v>-</v>
      </c>
      <c r="M1239" s="467"/>
      <c r="N1239" s="468"/>
      <c r="O1239" s="469"/>
      <c r="P1239" s="469"/>
      <c r="Q1239" s="372" t="s">
        <v>106</v>
      </c>
      <c r="R1239" s="235">
        <v>0</v>
      </c>
      <c r="S1239" s="259">
        <v>0</v>
      </c>
      <c r="T1239" s="235">
        <v>0</v>
      </c>
      <c r="U1239" s="259">
        <v>0</v>
      </c>
      <c r="V1239" s="235" t="s">
        <v>418</v>
      </c>
    </row>
    <row r="1240" spans="2:22" s="9" customFormat="1" ht="13.15" customHeight="1">
      <c r="B1240" s="470"/>
      <c r="C1240" s="480"/>
      <c r="D1240" s="439"/>
      <c r="E1240" s="437"/>
      <c r="F1240" s="44" t="s">
        <v>107</v>
      </c>
      <c r="G1240" s="70">
        <v>179635</v>
      </c>
      <c r="H1240" s="59">
        <f>IFERROR(G1240/D1228,"-")</f>
        <v>1.0646740515519519E-2</v>
      </c>
      <c r="I1240" s="70">
        <v>7</v>
      </c>
      <c r="J1240" s="59">
        <f>IFERROR(I1240/E1228,"-")</f>
        <v>0.26923076923076922</v>
      </c>
      <c r="K1240" s="167">
        <f t="shared" si="77"/>
        <v>25662.142857142859</v>
      </c>
      <c r="M1240" s="467"/>
      <c r="N1240" s="468"/>
      <c r="O1240" s="469"/>
      <c r="P1240" s="469"/>
      <c r="Q1240" s="372" t="s">
        <v>107</v>
      </c>
      <c r="R1240" s="235">
        <v>202519</v>
      </c>
      <c r="S1240" s="259">
        <v>1.1192425897893755E-2</v>
      </c>
      <c r="T1240" s="235">
        <v>4</v>
      </c>
      <c r="U1240" s="259">
        <v>0.17391304347826086</v>
      </c>
      <c r="V1240" s="235">
        <v>50629.75</v>
      </c>
    </row>
    <row r="1241" spans="2:22" s="9" customFormat="1" ht="13.15" customHeight="1">
      <c r="B1241" s="470"/>
      <c r="C1241" s="480"/>
      <c r="D1241" s="439"/>
      <c r="E1241" s="437"/>
      <c r="F1241" s="44" t="s">
        <v>108</v>
      </c>
      <c r="G1241" s="70">
        <v>31862</v>
      </c>
      <c r="H1241" s="59">
        <f>IFERROR(G1241/D1228,"-")</f>
        <v>1.8884206658250505E-3</v>
      </c>
      <c r="I1241" s="70">
        <v>3</v>
      </c>
      <c r="J1241" s="59">
        <f>IFERROR(I1241/E1228,"-")</f>
        <v>0.11538461538461539</v>
      </c>
      <c r="K1241" s="167">
        <f t="shared" si="77"/>
        <v>10620.666666666666</v>
      </c>
      <c r="M1241" s="467"/>
      <c r="N1241" s="468"/>
      <c r="O1241" s="469"/>
      <c r="P1241" s="469"/>
      <c r="Q1241" s="372" t="s">
        <v>108</v>
      </c>
      <c r="R1241" s="235">
        <v>79746</v>
      </c>
      <c r="S1241" s="259">
        <v>4.4072467060050436E-3</v>
      </c>
      <c r="T1241" s="235">
        <v>3</v>
      </c>
      <c r="U1241" s="259">
        <v>0.13043478260869565</v>
      </c>
      <c r="V1241" s="235">
        <v>26582</v>
      </c>
    </row>
    <row r="1242" spans="2:22" s="9" customFormat="1" ht="13.15" customHeight="1">
      <c r="B1242" s="470"/>
      <c r="C1242" s="480"/>
      <c r="D1242" s="439"/>
      <c r="E1242" s="437"/>
      <c r="F1242" s="44" t="s">
        <v>109</v>
      </c>
      <c r="G1242" s="70">
        <v>3865</v>
      </c>
      <c r="H1242" s="59">
        <f>IFERROR(G1242/D1228,"-")</f>
        <v>2.2907368882724938E-4</v>
      </c>
      <c r="I1242" s="70">
        <v>1</v>
      </c>
      <c r="J1242" s="59">
        <f>IFERROR(I1242/E1228,"-")</f>
        <v>3.8461538461538464E-2</v>
      </c>
      <c r="K1242" s="167">
        <f t="shared" si="77"/>
        <v>3865</v>
      </c>
      <c r="M1242" s="467"/>
      <c r="N1242" s="468"/>
      <c r="O1242" s="469"/>
      <c r="P1242" s="469"/>
      <c r="Q1242" s="372" t="s">
        <v>109</v>
      </c>
      <c r="R1242" s="235">
        <v>26816</v>
      </c>
      <c r="S1242" s="259">
        <v>1.4820144918645606E-3</v>
      </c>
      <c r="T1242" s="235">
        <v>1</v>
      </c>
      <c r="U1242" s="259">
        <v>4.3478260869565216E-2</v>
      </c>
      <c r="V1242" s="235">
        <v>26816</v>
      </c>
    </row>
    <row r="1243" spans="2:22" s="9" customFormat="1" ht="13.15" customHeight="1">
      <c r="B1243" s="470"/>
      <c r="C1243" s="480"/>
      <c r="D1243" s="439"/>
      <c r="E1243" s="437"/>
      <c r="F1243" s="45" t="s">
        <v>110</v>
      </c>
      <c r="G1243" s="71">
        <v>45955</v>
      </c>
      <c r="H1243" s="60">
        <f>IFERROR(G1243/D1228,"-")</f>
        <v>2.7236950504673342E-3</v>
      </c>
      <c r="I1243" s="71">
        <v>3</v>
      </c>
      <c r="J1243" s="62">
        <f>IFERROR(I1243/E1228,"-")</f>
        <v>0.11538461538461539</v>
      </c>
      <c r="K1243" s="168">
        <f t="shared" si="77"/>
        <v>15318.333333333334</v>
      </c>
      <c r="M1243" s="467"/>
      <c r="N1243" s="468"/>
      <c r="O1243" s="469"/>
      <c r="P1243" s="469"/>
      <c r="Q1243" s="372" t="s">
        <v>110</v>
      </c>
      <c r="R1243" s="235">
        <v>46703</v>
      </c>
      <c r="S1243" s="259">
        <v>2.5810904987153406E-3</v>
      </c>
      <c r="T1243" s="235">
        <v>5</v>
      </c>
      <c r="U1243" s="259">
        <v>0.21739130434782608</v>
      </c>
      <c r="V1243" s="235">
        <v>9340.6</v>
      </c>
    </row>
    <row r="1244" spans="2:22" s="9" customFormat="1" ht="13.15" customHeight="1">
      <c r="B1244" s="431"/>
      <c r="C1244" s="481"/>
      <c r="D1244" s="440"/>
      <c r="E1244" s="438"/>
      <c r="F1244" s="46" t="s">
        <v>64</v>
      </c>
      <c r="G1244" s="67">
        <f>SUM(G1228:G1243)</f>
        <v>5626009</v>
      </c>
      <c r="H1244" s="60">
        <f>IFERROR(G1244/D1228,"-")</f>
        <v>0.33344647736230387</v>
      </c>
      <c r="I1244" s="71">
        <v>22</v>
      </c>
      <c r="J1244" s="131">
        <f>IFERROR(I1244/E1228,"-")</f>
        <v>0.84615384615384615</v>
      </c>
      <c r="K1244" s="168">
        <f t="shared" si="77"/>
        <v>255727.68181818182</v>
      </c>
      <c r="M1244" s="467"/>
      <c r="N1244" s="468"/>
      <c r="O1244" s="469"/>
      <c r="P1244" s="469"/>
      <c r="Q1244" s="46" t="s">
        <v>64</v>
      </c>
      <c r="R1244" s="235">
        <v>6530889</v>
      </c>
      <c r="S1244" s="259">
        <v>0.36093646117089978</v>
      </c>
      <c r="T1244" s="235">
        <v>20</v>
      </c>
      <c r="U1244" s="259">
        <v>0.86956521739130432</v>
      </c>
      <c r="V1244" s="235">
        <v>326544.45</v>
      </c>
    </row>
    <row r="1245" spans="2:22" s="9" customFormat="1" ht="13.15" customHeight="1" thickBot="1">
      <c r="B1245" s="471">
        <v>74</v>
      </c>
      <c r="C1245" s="482" t="s">
        <v>28</v>
      </c>
      <c r="D1245" s="436">
        <v>18576770</v>
      </c>
      <c r="E1245" s="436">
        <v>17</v>
      </c>
      <c r="F1245" s="42" t="s">
        <v>96</v>
      </c>
      <c r="G1245" s="69">
        <v>1921509</v>
      </c>
      <c r="H1245" s="58">
        <f>IFERROR(G1245/D1245,"-")</f>
        <v>0.10343611941150156</v>
      </c>
      <c r="I1245" s="69">
        <v>6</v>
      </c>
      <c r="J1245" s="58">
        <f>IFERROR(I1245/E1245,"-")</f>
        <v>0.35294117647058826</v>
      </c>
      <c r="K1245" s="166">
        <f>IFERROR(G1245/I1245,"-")</f>
        <v>320251.5</v>
      </c>
      <c r="M1245" s="467">
        <v>74</v>
      </c>
      <c r="N1245" s="468" t="s">
        <v>28</v>
      </c>
      <c r="O1245" s="469">
        <v>4289380</v>
      </c>
      <c r="P1245" s="469">
        <v>17</v>
      </c>
      <c r="Q1245" s="372" t="s">
        <v>96</v>
      </c>
      <c r="R1245" s="235">
        <v>27152</v>
      </c>
      <c r="S1245" s="259">
        <v>6.3300523618798057E-3</v>
      </c>
      <c r="T1245" s="235">
        <v>1</v>
      </c>
      <c r="U1245" s="259">
        <v>5.8823529411764705E-2</v>
      </c>
      <c r="V1245" s="235">
        <v>27152</v>
      </c>
    </row>
    <row r="1246" spans="2:22" s="9" customFormat="1" ht="13.15" customHeight="1" thickTop="1" thickBot="1">
      <c r="B1246" s="472"/>
      <c r="C1246" s="483"/>
      <c r="D1246" s="439"/>
      <c r="E1246" s="437"/>
      <c r="F1246" s="43" t="s">
        <v>97</v>
      </c>
      <c r="G1246" s="70">
        <v>23033</v>
      </c>
      <c r="H1246" s="59">
        <f>IFERROR(G1246/D1245,"-")</f>
        <v>1.2398818524425937E-3</v>
      </c>
      <c r="I1246" s="70">
        <v>2</v>
      </c>
      <c r="J1246" s="59">
        <f>IFERROR(I1246/E1245,"-")</f>
        <v>0.11764705882352941</v>
      </c>
      <c r="K1246" s="167">
        <f t="shared" si="77"/>
        <v>11516.5</v>
      </c>
      <c r="M1246" s="467"/>
      <c r="N1246" s="468"/>
      <c r="O1246" s="469"/>
      <c r="P1246" s="469"/>
      <c r="Q1246" s="372" t="s">
        <v>97</v>
      </c>
      <c r="R1246" s="235">
        <v>25386</v>
      </c>
      <c r="S1246" s="259">
        <v>5.918337848360369E-3</v>
      </c>
      <c r="T1246" s="235">
        <v>5</v>
      </c>
      <c r="U1246" s="259">
        <v>0.29411764705882354</v>
      </c>
      <c r="V1246" s="235">
        <v>5077.2</v>
      </c>
    </row>
    <row r="1247" spans="2:22" s="9" customFormat="1" ht="13.15" customHeight="1" thickTop="1" thickBot="1">
      <c r="B1247" s="472"/>
      <c r="C1247" s="483"/>
      <c r="D1247" s="439"/>
      <c r="E1247" s="437"/>
      <c r="F1247" s="44" t="s">
        <v>98</v>
      </c>
      <c r="G1247" s="70">
        <v>96370</v>
      </c>
      <c r="H1247" s="59">
        <f>IFERROR(G1247/D1245,"-")</f>
        <v>5.1876617948114767E-3</v>
      </c>
      <c r="I1247" s="70">
        <v>6</v>
      </c>
      <c r="J1247" s="59">
        <f>IFERROR(I1247/E1245,"-")</f>
        <v>0.35294117647058826</v>
      </c>
      <c r="K1247" s="167">
        <f t="shared" si="77"/>
        <v>16061.666666666666</v>
      </c>
      <c r="M1247" s="467"/>
      <c r="N1247" s="468"/>
      <c r="O1247" s="469"/>
      <c r="P1247" s="469"/>
      <c r="Q1247" s="372" t="s">
        <v>98</v>
      </c>
      <c r="R1247" s="235">
        <v>53447</v>
      </c>
      <c r="S1247" s="259">
        <v>1.2460308949078888E-2</v>
      </c>
      <c r="T1247" s="235">
        <v>3</v>
      </c>
      <c r="U1247" s="259">
        <v>0.17647058823529413</v>
      </c>
      <c r="V1247" s="235">
        <v>17815.666666666668</v>
      </c>
    </row>
    <row r="1248" spans="2:22" s="9" customFormat="1" ht="13.15" customHeight="1" thickTop="1" thickBot="1">
      <c r="B1248" s="472"/>
      <c r="C1248" s="483"/>
      <c r="D1248" s="439"/>
      <c r="E1248" s="437"/>
      <c r="F1248" s="44" t="s">
        <v>99</v>
      </c>
      <c r="G1248" s="70">
        <v>0</v>
      </c>
      <c r="H1248" s="59">
        <f>IFERROR(G1248/D1245,"-")</f>
        <v>0</v>
      </c>
      <c r="I1248" s="70">
        <v>0</v>
      </c>
      <c r="J1248" s="59">
        <f>IFERROR(I1248/E1245,"-")</f>
        <v>0</v>
      </c>
      <c r="K1248" s="167" t="str">
        <f t="shared" si="77"/>
        <v>-</v>
      </c>
      <c r="M1248" s="467"/>
      <c r="N1248" s="468"/>
      <c r="O1248" s="469"/>
      <c r="P1248" s="469"/>
      <c r="Q1248" s="372" t="s">
        <v>99</v>
      </c>
      <c r="R1248" s="235">
        <v>1114</v>
      </c>
      <c r="S1248" s="259">
        <v>2.5971119369232849E-4</v>
      </c>
      <c r="T1248" s="235">
        <v>1</v>
      </c>
      <c r="U1248" s="259">
        <v>5.8823529411764705E-2</v>
      </c>
      <c r="V1248" s="235">
        <v>1114</v>
      </c>
    </row>
    <row r="1249" spans="2:22" s="9" customFormat="1" ht="13.15" customHeight="1" thickTop="1" thickBot="1">
      <c r="B1249" s="472"/>
      <c r="C1249" s="483"/>
      <c r="D1249" s="439"/>
      <c r="E1249" s="437"/>
      <c r="F1249" s="44" t="s">
        <v>100</v>
      </c>
      <c r="G1249" s="70">
        <v>50143</v>
      </c>
      <c r="H1249" s="59">
        <f>IFERROR(G1249/D1245,"-")</f>
        <v>2.6992313518442658E-3</v>
      </c>
      <c r="I1249" s="70">
        <v>8</v>
      </c>
      <c r="J1249" s="59">
        <f>IFERROR(I1249/E1245,"-")</f>
        <v>0.47058823529411764</v>
      </c>
      <c r="K1249" s="167">
        <f t="shared" si="77"/>
        <v>6267.875</v>
      </c>
      <c r="M1249" s="467"/>
      <c r="N1249" s="468"/>
      <c r="O1249" s="469"/>
      <c r="P1249" s="469"/>
      <c r="Q1249" s="372" t="s">
        <v>100</v>
      </c>
      <c r="R1249" s="235">
        <v>11298</v>
      </c>
      <c r="S1249" s="259">
        <v>2.633947097249486E-3</v>
      </c>
      <c r="T1249" s="235">
        <v>3</v>
      </c>
      <c r="U1249" s="259">
        <v>0.17647058823529413</v>
      </c>
      <c r="V1249" s="235">
        <v>3766</v>
      </c>
    </row>
    <row r="1250" spans="2:22" s="9" customFormat="1" ht="13.15" customHeight="1" thickTop="1" thickBot="1">
      <c r="B1250" s="472"/>
      <c r="C1250" s="483"/>
      <c r="D1250" s="439"/>
      <c r="E1250" s="437"/>
      <c r="F1250" s="44" t="s">
        <v>101</v>
      </c>
      <c r="G1250" s="70">
        <v>182874</v>
      </c>
      <c r="H1250" s="59">
        <f>IFERROR(G1250/D1245,"-")</f>
        <v>9.8442301864102317E-3</v>
      </c>
      <c r="I1250" s="70">
        <v>6</v>
      </c>
      <c r="J1250" s="59">
        <f>IFERROR(I1250/E1245,"-")</f>
        <v>0.35294117647058826</v>
      </c>
      <c r="K1250" s="167">
        <f t="shared" si="77"/>
        <v>30479</v>
      </c>
      <c r="M1250" s="467"/>
      <c r="N1250" s="468"/>
      <c r="O1250" s="469"/>
      <c r="P1250" s="469"/>
      <c r="Q1250" s="372" t="s">
        <v>101</v>
      </c>
      <c r="R1250" s="235">
        <v>143510</v>
      </c>
      <c r="S1250" s="259">
        <v>3.3457049736791797E-2</v>
      </c>
      <c r="T1250" s="235">
        <v>5</v>
      </c>
      <c r="U1250" s="259">
        <v>0.29411764705882354</v>
      </c>
      <c r="V1250" s="235">
        <v>28702</v>
      </c>
    </row>
    <row r="1251" spans="2:22" s="9" customFormat="1" ht="13.15" customHeight="1" thickTop="1" thickBot="1">
      <c r="B1251" s="472"/>
      <c r="C1251" s="483"/>
      <c r="D1251" s="439"/>
      <c r="E1251" s="437"/>
      <c r="F1251" s="44" t="s">
        <v>102</v>
      </c>
      <c r="G1251" s="70">
        <v>1257161</v>
      </c>
      <c r="H1251" s="59">
        <f>IFERROR(G1251/D1245,"-")</f>
        <v>6.7673820583449118E-2</v>
      </c>
      <c r="I1251" s="70">
        <v>4</v>
      </c>
      <c r="J1251" s="59">
        <f>IFERROR(I1251/E1245,"-")</f>
        <v>0.23529411764705882</v>
      </c>
      <c r="K1251" s="167">
        <f t="shared" si="77"/>
        <v>314290.25</v>
      </c>
      <c r="M1251" s="467"/>
      <c r="N1251" s="468"/>
      <c r="O1251" s="469"/>
      <c r="P1251" s="469"/>
      <c r="Q1251" s="372" t="s">
        <v>102</v>
      </c>
      <c r="R1251" s="235">
        <v>16876</v>
      </c>
      <c r="S1251" s="259">
        <v>3.9343681371200503E-3</v>
      </c>
      <c r="T1251" s="235">
        <v>2</v>
      </c>
      <c r="U1251" s="259">
        <v>0.11764705882352941</v>
      </c>
      <c r="V1251" s="235">
        <v>8438</v>
      </c>
    </row>
    <row r="1252" spans="2:22" s="9" customFormat="1" ht="13.15" customHeight="1" thickTop="1" thickBot="1">
      <c r="B1252" s="472"/>
      <c r="C1252" s="483"/>
      <c r="D1252" s="439"/>
      <c r="E1252" s="437"/>
      <c r="F1252" s="44" t="s">
        <v>112</v>
      </c>
      <c r="G1252" s="70">
        <v>0</v>
      </c>
      <c r="H1252" s="59">
        <f>IFERROR(G1252/D1245,"-")</f>
        <v>0</v>
      </c>
      <c r="I1252" s="70">
        <v>0</v>
      </c>
      <c r="J1252" s="59">
        <f>IFERROR(I1252/E1245,"-")</f>
        <v>0</v>
      </c>
      <c r="K1252" s="167" t="str">
        <f t="shared" si="77"/>
        <v>-</v>
      </c>
      <c r="M1252" s="467"/>
      <c r="N1252" s="468"/>
      <c r="O1252" s="469"/>
      <c r="P1252" s="469"/>
      <c r="Q1252" s="372" t="s">
        <v>112</v>
      </c>
      <c r="R1252" s="235">
        <v>0</v>
      </c>
      <c r="S1252" s="259">
        <v>0</v>
      </c>
      <c r="T1252" s="235">
        <v>0</v>
      </c>
      <c r="U1252" s="259">
        <v>0</v>
      </c>
      <c r="V1252" s="235" t="s">
        <v>418</v>
      </c>
    </row>
    <row r="1253" spans="2:22" s="9" customFormat="1" ht="13.15" customHeight="1" thickTop="1" thickBot="1">
      <c r="B1253" s="472"/>
      <c r="C1253" s="483"/>
      <c r="D1253" s="439"/>
      <c r="E1253" s="437"/>
      <c r="F1253" s="44" t="s">
        <v>103</v>
      </c>
      <c r="G1253" s="70">
        <v>0</v>
      </c>
      <c r="H1253" s="59">
        <f>IFERROR(G1253/D1245,"-")</f>
        <v>0</v>
      </c>
      <c r="I1253" s="70">
        <v>0</v>
      </c>
      <c r="J1253" s="59">
        <f>IFERROR(I1253/E1245,"-")</f>
        <v>0</v>
      </c>
      <c r="K1253" s="167" t="str">
        <f t="shared" si="77"/>
        <v>-</v>
      </c>
      <c r="M1253" s="467"/>
      <c r="N1253" s="468"/>
      <c r="O1253" s="469"/>
      <c r="P1253" s="469"/>
      <c r="Q1253" s="372" t="s">
        <v>103</v>
      </c>
      <c r="R1253" s="235">
        <v>0</v>
      </c>
      <c r="S1253" s="259">
        <v>0</v>
      </c>
      <c r="T1253" s="235">
        <v>0</v>
      </c>
      <c r="U1253" s="259">
        <v>0</v>
      </c>
      <c r="V1253" s="235" t="s">
        <v>418</v>
      </c>
    </row>
    <row r="1254" spans="2:22" s="9" customFormat="1" ht="13.15" customHeight="1" thickTop="1" thickBot="1">
      <c r="B1254" s="472"/>
      <c r="C1254" s="483"/>
      <c r="D1254" s="439"/>
      <c r="E1254" s="437"/>
      <c r="F1254" s="44" t="s">
        <v>104</v>
      </c>
      <c r="G1254" s="70">
        <v>8101</v>
      </c>
      <c r="H1254" s="59">
        <f>IFERROR(G1254/D1245,"-")</f>
        <v>4.3608226833836023E-4</v>
      </c>
      <c r="I1254" s="70">
        <v>1</v>
      </c>
      <c r="J1254" s="59">
        <f>IFERROR(I1254/E1245,"-")</f>
        <v>5.8823529411764705E-2</v>
      </c>
      <c r="K1254" s="167">
        <f t="shared" si="77"/>
        <v>8101</v>
      </c>
      <c r="M1254" s="467"/>
      <c r="N1254" s="468"/>
      <c r="O1254" s="469"/>
      <c r="P1254" s="469"/>
      <c r="Q1254" s="372" t="s">
        <v>104</v>
      </c>
      <c r="R1254" s="235">
        <v>0</v>
      </c>
      <c r="S1254" s="259">
        <v>0</v>
      </c>
      <c r="T1254" s="235">
        <v>0</v>
      </c>
      <c r="U1254" s="259">
        <v>0</v>
      </c>
      <c r="V1254" s="235" t="s">
        <v>418</v>
      </c>
    </row>
    <row r="1255" spans="2:22" s="9" customFormat="1" ht="13.15" customHeight="1" thickTop="1" thickBot="1">
      <c r="B1255" s="472"/>
      <c r="C1255" s="483"/>
      <c r="D1255" s="439"/>
      <c r="E1255" s="437"/>
      <c r="F1255" s="44" t="s">
        <v>105</v>
      </c>
      <c r="G1255" s="70">
        <v>0</v>
      </c>
      <c r="H1255" s="59">
        <f>IFERROR(G1255/D1245,"-")</f>
        <v>0</v>
      </c>
      <c r="I1255" s="70">
        <v>0</v>
      </c>
      <c r="J1255" s="59">
        <f>IFERROR(I1255/E1245,"-")</f>
        <v>0</v>
      </c>
      <c r="K1255" s="167" t="str">
        <f t="shared" si="77"/>
        <v>-</v>
      </c>
      <c r="M1255" s="467"/>
      <c r="N1255" s="468"/>
      <c r="O1255" s="469"/>
      <c r="P1255" s="469"/>
      <c r="Q1255" s="372" t="s">
        <v>105</v>
      </c>
      <c r="R1255" s="235">
        <v>0</v>
      </c>
      <c r="S1255" s="259">
        <v>0</v>
      </c>
      <c r="T1255" s="235">
        <v>0</v>
      </c>
      <c r="U1255" s="259">
        <v>0</v>
      </c>
      <c r="V1255" s="235" t="s">
        <v>418</v>
      </c>
    </row>
    <row r="1256" spans="2:22" s="9" customFormat="1" ht="13.15" customHeight="1" thickTop="1" thickBot="1">
      <c r="B1256" s="472"/>
      <c r="C1256" s="483"/>
      <c r="D1256" s="439"/>
      <c r="E1256" s="437"/>
      <c r="F1256" s="44" t="s">
        <v>106</v>
      </c>
      <c r="G1256" s="70">
        <v>0</v>
      </c>
      <c r="H1256" s="59">
        <f>IFERROR(G1256/D1245,"-")</f>
        <v>0</v>
      </c>
      <c r="I1256" s="70">
        <v>0</v>
      </c>
      <c r="J1256" s="59">
        <f>IFERROR(I1256/E1245,"-")</f>
        <v>0</v>
      </c>
      <c r="K1256" s="167" t="str">
        <f t="shared" si="77"/>
        <v>-</v>
      </c>
      <c r="M1256" s="467"/>
      <c r="N1256" s="468"/>
      <c r="O1256" s="469"/>
      <c r="P1256" s="469"/>
      <c r="Q1256" s="372" t="s">
        <v>106</v>
      </c>
      <c r="R1256" s="235">
        <v>0</v>
      </c>
      <c r="S1256" s="259">
        <v>0</v>
      </c>
      <c r="T1256" s="235">
        <v>0</v>
      </c>
      <c r="U1256" s="259">
        <v>0</v>
      </c>
      <c r="V1256" s="235" t="s">
        <v>418</v>
      </c>
    </row>
    <row r="1257" spans="2:22" s="9" customFormat="1" ht="13.15" customHeight="1" thickTop="1" thickBot="1">
      <c r="B1257" s="472"/>
      <c r="C1257" s="483"/>
      <c r="D1257" s="439"/>
      <c r="E1257" s="437"/>
      <c r="F1257" s="44" t="s">
        <v>107</v>
      </c>
      <c r="G1257" s="70">
        <v>541213</v>
      </c>
      <c r="H1257" s="59">
        <f>IFERROR(G1257/D1245,"-")</f>
        <v>2.9133859115443642E-2</v>
      </c>
      <c r="I1257" s="70">
        <v>3</v>
      </c>
      <c r="J1257" s="59">
        <f>IFERROR(I1257/E1245,"-")</f>
        <v>0.17647058823529413</v>
      </c>
      <c r="K1257" s="167">
        <f t="shared" si="77"/>
        <v>180404.33333333334</v>
      </c>
      <c r="M1257" s="467"/>
      <c r="N1257" s="468"/>
      <c r="O1257" s="469"/>
      <c r="P1257" s="469"/>
      <c r="Q1257" s="372" t="s">
        <v>107</v>
      </c>
      <c r="R1257" s="235">
        <v>88089</v>
      </c>
      <c r="S1257" s="259">
        <v>2.0536534417561512E-2</v>
      </c>
      <c r="T1257" s="235">
        <v>2</v>
      </c>
      <c r="U1257" s="259">
        <v>0.11764705882352941</v>
      </c>
      <c r="V1257" s="235">
        <v>44044.5</v>
      </c>
    </row>
    <row r="1258" spans="2:22" s="9" customFormat="1" ht="13.15" customHeight="1" thickTop="1" thickBot="1">
      <c r="B1258" s="472"/>
      <c r="C1258" s="483"/>
      <c r="D1258" s="439"/>
      <c r="E1258" s="437"/>
      <c r="F1258" s="44" t="s">
        <v>108</v>
      </c>
      <c r="G1258" s="70">
        <v>22922</v>
      </c>
      <c r="H1258" s="59">
        <f>IFERROR(G1258/D1245,"-")</f>
        <v>1.2339066479264155E-3</v>
      </c>
      <c r="I1258" s="70">
        <v>1</v>
      </c>
      <c r="J1258" s="59">
        <f>IFERROR(I1258/E1245,"-")</f>
        <v>5.8823529411764705E-2</v>
      </c>
      <c r="K1258" s="167">
        <f t="shared" si="77"/>
        <v>22922</v>
      </c>
      <c r="M1258" s="467"/>
      <c r="N1258" s="468"/>
      <c r="O1258" s="469"/>
      <c r="P1258" s="469"/>
      <c r="Q1258" s="372" t="s">
        <v>108</v>
      </c>
      <c r="R1258" s="235">
        <v>87421</v>
      </c>
      <c r="S1258" s="259">
        <v>2.038080095491656E-2</v>
      </c>
      <c r="T1258" s="235">
        <v>3</v>
      </c>
      <c r="U1258" s="259">
        <v>0.17647058823529413</v>
      </c>
      <c r="V1258" s="235">
        <v>29140.333333333332</v>
      </c>
    </row>
    <row r="1259" spans="2:22" s="9" customFormat="1" ht="13.15" customHeight="1" thickTop="1" thickBot="1">
      <c r="B1259" s="472"/>
      <c r="C1259" s="483"/>
      <c r="D1259" s="439"/>
      <c r="E1259" s="437"/>
      <c r="F1259" s="44" t="s">
        <v>109</v>
      </c>
      <c r="G1259" s="70">
        <v>56980</v>
      </c>
      <c r="H1259" s="59">
        <f>IFERROR(G1259/D1245,"-")</f>
        <v>3.0672716516380403E-3</v>
      </c>
      <c r="I1259" s="70">
        <v>1</v>
      </c>
      <c r="J1259" s="59">
        <f>IFERROR(I1259/E1245,"-")</f>
        <v>5.8823529411764705E-2</v>
      </c>
      <c r="K1259" s="167">
        <f t="shared" si="77"/>
        <v>56980</v>
      </c>
      <c r="M1259" s="467"/>
      <c r="N1259" s="468"/>
      <c r="O1259" s="469"/>
      <c r="P1259" s="469"/>
      <c r="Q1259" s="372" t="s">
        <v>109</v>
      </c>
      <c r="R1259" s="235">
        <v>45747</v>
      </c>
      <c r="S1259" s="259">
        <v>1.0665177717991877E-2</v>
      </c>
      <c r="T1259" s="235">
        <v>2</v>
      </c>
      <c r="U1259" s="259">
        <v>0.11764705882352941</v>
      </c>
      <c r="V1259" s="235">
        <v>22873.5</v>
      </c>
    </row>
    <row r="1260" spans="2:22" s="9" customFormat="1" ht="13.15" customHeight="1" thickTop="1" thickBot="1">
      <c r="B1260" s="472"/>
      <c r="C1260" s="483"/>
      <c r="D1260" s="439"/>
      <c r="E1260" s="437"/>
      <c r="F1260" s="45" t="s">
        <v>110</v>
      </c>
      <c r="G1260" s="71">
        <v>69331</v>
      </c>
      <c r="H1260" s="60">
        <f>IFERROR(G1260/D1245,"-")</f>
        <v>3.732134273073306E-3</v>
      </c>
      <c r="I1260" s="71">
        <v>4</v>
      </c>
      <c r="J1260" s="60">
        <f>IFERROR(I1260/E1245,"-")</f>
        <v>0.23529411764705882</v>
      </c>
      <c r="K1260" s="168">
        <f t="shared" si="77"/>
        <v>17332.75</v>
      </c>
      <c r="M1260" s="467"/>
      <c r="N1260" s="468"/>
      <c r="O1260" s="469"/>
      <c r="P1260" s="469"/>
      <c r="Q1260" s="372" t="s">
        <v>110</v>
      </c>
      <c r="R1260" s="235">
        <v>1140</v>
      </c>
      <c r="S1260" s="259">
        <v>2.6577267577132361E-4</v>
      </c>
      <c r="T1260" s="235">
        <v>1</v>
      </c>
      <c r="U1260" s="259">
        <v>5.8823529411764705E-2</v>
      </c>
      <c r="V1260" s="235">
        <v>1140</v>
      </c>
    </row>
    <row r="1261" spans="2:22" s="9" customFormat="1" ht="13.15" customHeight="1" thickTop="1" thickBot="1">
      <c r="B1261" s="472"/>
      <c r="C1261" s="483"/>
      <c r="D1261" s="440"/>
      <c r="E1261" s="438"/>
      <c r="F1261" s="142" t="s">
        <v>64</v>
      </c>
      <c r="G1261" s="143">
        <f>SUM(G1245:G1260)</f>
        <v>4229637</v>
      </c>
      <c r="H1261" s="144">
        <f>IFERROR(G1261/D1245,"-")</f>
        <v>0.22768419913687901</v>
      </c>
      <c r="I1261" s="315">
        <v>16</v>
      </c>
      <c r="J1261" s="144">
        <f>IFERROR(I1261/E1245,"-")</f>
        <v>0.94117647058823528</v>
      </c>
      <c r="K1261" s="193">
        <f t="shared" si="77"/>
        <v>264352.3125</v>
      </c>
      <c r="M1261" s="467"/>
      <c r="N1261" s="468"/>
      <c r="O1261" s="469"/>
      <c r="P1261" s="469"/>
      <c r="Q1261" s="46" t="s">
        <v>64</v>
      </c>
      <c r="R1261" s="235">
        <v>501180</v>
      </c>
      <c r="S1261" s="259">
        <v>0.11684206109041399</v>
      </c>
      <c r="T1261" s="235">
        <v>14</v>
      </c>
      <c r="U1261" s="259">
        <v>0.82352941176470584</v>
      </c>
      <c r="V1261" s="235">
        <v>35798.571428571428</v>
      </c>
    </row>
    <row r="1262" spans="2:22" s="9" customFormat="1" ht="13.15" customHeight="1" thickTop="1" thickBot="1">
      <c r="B1262" s="473" t="s">
        <v>95</v>
      </c>
      <c r="C1262" s="474"/>
      <c r="D1262" s="457">
        <f>SUM(D4,D429,D565:D1261)</f>
        <v>12860098080</v>
      </c>
      <c r="E1262" s="457">
        <f>SUM(E4,E429,E565:E1261)</f>
        <v>13759</v>
      </c>
      <c r="F1262" s="135" t="s">
        <v>96</v>
      </c>
      <c r="G1262" s="145">
        <f>SUM(G4,G429,SUMIF($F$565:$F$1261,$F1262,G$565:G$1261))</f>
        <v>432148732</v>
      </c>
      <c r="H1262" s="137">
        <f>IFERROR(G1262/D1262,"-")</f>
        <v>3.3603844178457465E-2</v>
      </c>
      <c r="I1262" s="145">
        <f>SUM(I4,I429,SUMIF($F$565:$F$1261,$F1262,I$565:I$1261))</f>
        <v>3296</v>
      </c>
      <c r="J1262" s="137">
        <f>IFERROR(I1262/E1262,"-")</f>
        <v>0.23955229304455267</v>
      </c>
      <c r="K1262" s="172">
        <f t="shared" si="77"/>
        <v>131113.08616504853</v>
      </c>
      <c r="M1262" s="467" t="s">
        <v>95</v>
      </c>
      <c r="N1262" s="467"/>
      <c r="O1262" s="469">
        <v>11280554410</v>
      </c>
      <c r="P1262" s="469">
        <v>12635</v>
      </c>
      <c r="Q1262" s="372" t="s">
        <v>96</v>
      </c>
      <c r="R1262" s="235">
        <v>359149210</v>
      </c>
      <c r="S1262" s="259">
        <v>3.1837904144287534E-2</v>
      </c>
      <c r="T1262" s="235">
        <v>3131</v>
      </c>
      <c r="U1262" s="259">
        <v>0.24780371982588048</v>
      </c>
      <c r="V1262" s="235">
        <v>114707.50878313638</v>
      </c>
    </row>
    <row r="1263" spans="2:22" s="9" customFormat="1" ht="13.15" customHeight="1" thickTop="1" thickBot="1">
      <c r="B1263" s="475"/>
      <c r="C1263" s="476"/>
      <c r="D1263" s="457"/>
      <c r="E1263" s="457"/>
      <c r="F1263" s="43" t="s">
        <v>97</v>
      </c>
      <c r="G1263" s="70">
        <f t="shared" ref="G1263:I1278" si="79">SUM(G5,G430,SUMIF($F$565:$F$1261,$F1263,G$565:G$1261))</f>
        <v>267095655</v>
      </c>
      <c r="H1263" s="59">
        <f>IFERROR(G1263/D1262,"-")</f>
        <v>2.0769332655043018E-2</v>
      </c>
      <c r="I1263" s="70">
        <f t="shared" si="79"/>
        <v>4084</v>
      </c>
      <c r="J1263" s="59">
        <f>IFERROR(I1263/E1262,"-")</f>
        <v>0.29682389708554402</v>
      </c>
      <c r="K1263" s="167">
        <f t="shared" si="77"/>
        <v>65400.503183153771</v>
      </c>
      <c r="M1263" s="467"/>
      <c r="N1263" s="467"/>
      <c r="O1263" s="469"/>
      <c r="P1263" s="469"/>
      <c r="Q1263" s="372" t="s">
        <v>97</v>
      </c>
      <c r="R1263" s="235">
        <v>282520971</v>
      </c>
      <c r="S1263" s="259">
        <v>2.5044954417271413E-2</v>
      </c>
      <c r="T1263" s="235">
        <v>3714</v>
      </c>
      <c r="U1263" s="259">
        <v>0.29394538979026513</v>
      </c>
      <c r="V1263" s="235">
        <v>76069.189822294022</v>
      </c>
    </row>
    <row r="1264" spans="2:22" s="9" customFormat="1" ht="13.15" customHeight="1" thickTop="1" thickBot="1">
      <c r="B1264" s="475"/>
      <c r="C1264" s="476"/>
      <c r="D1264" s="457"/>
      <c r="E1264" s="457"/>
      <c r="F1264" s="44" t="s">
        <v>98</v>
      </c>
      <c r="G1264" s="70">
        <f t="shared" si="79"/>
        <v>250910000</v>
      </c>
      <c r="H1264" s="59">
        <f>IFERROR(G1264/D1262,"-")</f>
        <v>1.9510737666162497E-2</v>
      </c>
      <c r="I1264" s="70">
        <f t="shared" si="79"/>
        <v>4068</v>
      </c>
      <c r="J1264" s="59">
        <f>IFERROR(I1264/E1262,"-")</f>
        <v>0.29566102187658988</v>
      </c>
      <c r="K1264" s="167">
        <f t="shared" si="77"/>
        <v>61678.95771878073</v>
      </c>
      <c r="M1264" s="467"/>
      <c r="N1264" s="467"/>
      <c r="O1264" s="469"/>
      <c r="P1264" s="469"/>
      <c r="Q1264" s="372" t="s">
        <v>98</v>
      </c>
      <c r="R1264" s="235">
        <v>193184404</v>
      </c>
      <c r="S1264" s="259">
        <v>1.7125435238249075E-2</v>
      </c>
      <c r="T1264" s="235">
        <v>3727</v>
      </c>
      <c r="U1264" s="259">
        <v>0.29497427779976254</v>
      </c>
      <c r="V1264" s="235">
        <v>51833.754762543598</v>
      </c>
    </row>
    <row r="1265" spans="2:22" s="9" customFormat="1" ht="13.15" customHeight="1" thickTop="1" thickBot="1">
      <c r="B1265" s="475"/>
      <c r="C1265" s="476"/>
      <c r="D1265" s="457"/>
      <c r="E1265" s="457"/>
      <c r="F1265" s="44" t="s">
        <v>99</v>
      </c>
      <c r="G1265" s="70">
        <f t="shared" si="79"/>
        <v>35022913</v>
      </c>
      <c r="H1265" s="59">
        <f>IFERROR(G1265/D1262,"-")</f>
        <v>2.72337837410957E-3</v>
      </c>
      <c r="I1265" s="70">
        <f t="shared" si="79"/>
        <v>686</v>
      </c>
      <c r="J1265" s="59">
        <f>IFERROR(I1265/E1262,"-")</f>
        <v>4.9858274583908714E-2</v>
      </c>
      <c r="K1265" s="167">
        <f t="shared" si="77"/>
        <v>51053.809037900872</v>
      </c>
      <c r="M1265" s="467"/>
      <c r="N1265" s="467"/>
      <c r="O1265" s="469"/>
      <c r="P1265" s="469"/>
      <c r="Q1265" s="372" t="s">
        <v>99</v>
      </c>
      <c r="R1265" s="235">
        <v>17760128</v>
      </c>
      <c r="S1265" s="259">
        <v>1.574402051042454E-3</v>
      </c>
      <c r="T1265" s="235">
        <v>627</v>
      </c>
      <c r="U1265" s="259">
        <v>4.9624060150375938E-2</v>
      </c>
      <c r="V1265" s="235">
        <v>28325.562998405105</v>
      </c>
    </row>
    <row r="1266" spans="2:22" s="9" customFormat="1" ht="13.15" customHeight="1" thickTop="1" thickBot="1">
      <c r="B1266" s="475"/>
      <c r="C1266" s="476"/>
      <c r="D1266" s="457"/>
      <c r="E1266" s="457"/>
      <c r="F1266" s="44" t="s">
        <v>100</v>
      </c>
      <c r="G1266" s="70">
        <f t="shared" si="79"/>
        <v>281978435</v>
      </c>
      <c r="H1266" s="59">
        <f>IFERROR(G1266/D1262,"-")</f>
        <v>2.1926616208202358E-2</v>
      </c>
      <c r="I1266" s="70">
        <f t="shared" si="79"/>
        <v>5064</v>
      </c>
      <c r="J1266" s="59">
        <f>IFERROR(I1266/E1262,"-")</f>
        <v>0.36805000363398505</v>
      </c>
      <c r="K1266" s="167">
        <f t="shared" si="77"/>
        <v>55682.945300157975</v>
      </c>
      <c r="M1266" s="467"/>
      <c r="N1266" s="467"/>
      <c r="O1266" s="469"/>
      <c r="P1266" s="469"/>
      <c r="Q1266" s="372" t="s">
        <v>100</v>
      </c>
      <c r="R1266" s="235">
        <v>242749125</v>
      </c>
      <c r="S1266" s="259">
        <v>2.1519254832440455E-2</v>
      </c>
      <c r="T1266" s="235">
        <v>4624</v>
      </c>
      <c r="U1266" s="259">
        <v>0.36596755045508506</v>
      </c>
      <c r="V1266" s="235">
        <v>52497.648140138408</v>
      </c>
    </row>
    <row r="1267" spans="2:22" s="9" customFormat="1" ht="13.15" customHeight="1" thickTop="1" thickBot="1">
      <c r="B1267" s="475"/>
      <c r="C1267" s="476"/>
      <c r="D1267" s="457"/>
      <c r="E1267" s="457"/>
      <c r="F1267" s="44" t="s">
        <v>101</v>
      </c>
      <c r="G1267" s="70">
        <f t="shared" si="79"/>
        <v>425340212</v>
      </c>
      <c r="H1267" s="59">
        <f>IFERROR(G1267/D1262,"-")</f>
        <v>3.3074414312709501E-2</v>
      </c>
      <c r="I1267" s="70">
        <f t="shared" si="79"/>
        <v>5388</v>
      </c>
      <c r="J1267" s="59">
        <f>IFERROR(I1267/E1262,"-")</f>
        <v>0.39159822661530636</v>
      </c>
      <c r="K1267" s="167">
        <f t="shared" si="77"/>
        <v>78942.132887899032</v>
      </c>
      <c r="M1267" s="467"/>
      <c r="N1267" s="467"/>
      <c r="O1267" s="469"/>
      <c r="P1267" s="469"/>
      <c r="Q1267" s="372" t="s">
        <v>101</v>
      </c>
      <c r="R1267" s="235">
        <v>365642491</v>
      </c>
      <c r="S1267" s="259">
        <v>3.2413521331528243E-2</v>
      </c>
      <c r="T1267" s="235">
        <v>4955</v>
      </c>
      <c r="U1267" s="259">
        <v>0.39216462208151959</v>
      </c>
      <c r="V1267" s="235">
        <v>73792.631886982839</v>
      </c>
    </row>
    <row r="1268" spans="2:22" s="9" customFormat="1" ht="13.15" customHeight="1" thickTop="1" thickBot="1">
      <c r="B1268" s="475"/>
      <c r="C1268" s="476"/>
      <c r="D1268" s="457"/>
      <c r="E1268" s="457"/>
      <c r="F1268" s="44" t="s">
        <v>102</v>
      </c>
      <c r="G1268" s="70">
        <f t="shared" si="79"/>
        <v>636008721</v>
      </c>
      <c r="H1268" s="59">
        <f>IFERROR(G1268/D1262,"-")</f>
        <v>4.9455977477272865E-2</v>
      </c>
      <c r="I1268" s="70">
        <f t="shared" si="79"/>
        <v>2139</v>
      </c>
      <c r="J1268" s="59">
        <f>IFERROR(I1268/E1262,"-")</f>
        <v>0.15546187949705648</v>
      </c>
      <c r="K1268" s="167">
        <f t="shared" si="77"/>
        <v>297339.28050490882</v>
      </c>
      <c r="M1268" s="467"/>
      <c r="N1268" s="467"/>
      <c r="O1268" s="469"/>
      <c r="P1268" s="469"/>
      <c r="Q1268" s="372" t="s">
        <v>102</v>
      </c>
      <c r="R1268" s="235">
        <v>521816443</v>
      </c>
      <c r="S1268" s="259">
        <v>4.6258049386067361E-2</v>
      </c>
      <c r="T1268" s="235">
        <v>1951</v>
      </c>
      <c r="U1268" s="259">
        <v>0.15441234665611397</v>
      </c>
      <c r="V1268" s="235">
        <v>267461.01640184521</v>
      </c>
    </row>
    <row r="1269" spans="2:22" s="9" customFormat="1" ht="13.15" customHeight="1" thickTop="1" thickBot="1">
      <c r="B1269" s="475"/>
      <c r="C1269" s="476"/>
      <c r="D1269" s="457"/>
      <c r="E1269" s="457"/>
      <c r="F1269" s="44" t="s">
        <v>112</v>
      </c>
      <c r="G1269" s="70">
        <f t="shared" si="79"/>
        <v>50890</v>
      </c>
      <c r="H1269" s="59">
        <f>IFERROR(G1269/D1262,"-")</f>
        <v>3.9572015456976985E-6</v>
      </c>
      <c r="I1269" s="70">
        <f t="shared" si="79"/>
        <v>11</v>
      </c>
      <c r="J1269" s="59">
        <f>IFERROR(I1269/E1262,"-")</f>
        <v>7.9947670615597064E-4</v>
      </c>
      <c r="K1269" s="167">
        <f t="shared" si="77"/>
        <v>4626.363636363636</v>
      </c>
      <c r="M1269" s="467"/>
      <c r="N1269" s="467"/>
      <c r="O1269" s="469"/>
      <c r="P1269" s="469"/>
      <c r="Q1269" s="372" t="s">
        <v>112</v>
      </c>
      <c r="R1269" s="235">
        <v>47101</v>
      </c>
      <c r="S1269" s="259">
        <v>4.1754153464519305E-6</v>
      </c>
      <c r="T1269" s="235">
        <v>10</v>
      </c>
      <c r="U1269" s="259">
        <v>7.9145231499802137E-4</v>
      </c>
      <c r="V1269" s="235">
        <v>4710.1000000000004</v>
      </c>
    </row>
    <row r="1270" spans="2:22" s="9" customFormat="1" ht="13.15" customHeight="1" thickTop="1" thickBot="1">
      <c r="B1270" s="475"/>
      <c r="C1270" s="476"/>
      <c r="D1270" s="457"/>
      <c r="E1270" s="457"/>
      <c r="F1270" s="44" t="s">
        <v>103</v>
      </c>
      <c r="G1270" s="70">
        <f t="shared" si="79"/>
        <v>3637434</v>
      </c>
      <c r="H1270" s="59">
        <f>IFERROR(G1270/D1262,"-")</f>
        <v>2.8284652087194655E-4</v>
      </c>
      <c r="I1270" s="70">
        <f t="shared" si="79"/>
        <v>192</v>
      </c>
      <c r="J1270" s="59">
        <f>IFERROR(I1270/E1262,"-")</f>
        <v>1.395450250744967E-2</v>
      </c>
      <c r="K1270" s="167">
        <f t="shared" si="77"/>
        <v>18944.96875</v>
      </c>
      <c r="M1270" s="467"/>
      <c r="N1270" s="467"/>
      <c r="O1270" s="469"/>
      <c r="P1270" s="469"/>
      <c r="Q1270" s="372" t="s">
        <v>103</v>
      </c>
      <c r="R1270" s="235">
        <v>4063957</v>
      </c>
      <c r="S1270" s="259">
        <v>3.6026216906479155E-4</v>
      </c>
      <c r="T1270" s="235">
        <v>167</v>
      </c>
      <c r="U1270" s="259">
        <v>1.3217253660466957E-2</v>
      </c>
      <c r="V1270" s="235">
        <v>24335.071856287424</v>
      </c>
    </row>
    <row r="1271" spans="2:22" s="9" customFormat="1" ht="13.15" customHeight="1" thickTop="1" thickBot="1">
      <c r="B1271" s="475"/>
      <c r="C1271" s="476"/>
      <c r="D1271" s="457"/>
      <c r="E1271" s="457"/>
      <c r="F1271" s="44" t="s">
        <v>104</v>
      </c>
      <c r="G1271" s="70">
        <f t="shared" si="79"/>
        <v>16469971</v>
      </c>
      <c r="H1271" s="59">
        <f>IFERROR(G1271/D1262,"-")</f>
        <v>1.2807033739201466E-3</v>
      </c>
      <c r="I1271" s="70">
        <f t="shared" si="79"/>
        <v>813</v>
      </c>
      <c r="J1271" s="59">
        <f>IFERROR(I1271/E1262,"-")</f>
        <v>5.9088596554982192E-2</v>
      </c>
      <c r="K1271" s="167">
        <f t="shared" si="77"/>
        <v>20258.266912669125</v>
      </c>
      <c r="M1271" s="467"/>
      <c r="N1271" s="467"/>
      <c r="O1271" s="469"/>
      <c r="P1271" s="469"/>
      <c r="Q1271" s="372" t="s">
        <v>104</v>
      </c>
      <c r="R1271" s="235">
        <v>13336462</v>
      </c>
      <c r="S1271" s="259">
        <v>1.1822523534993526E-3</v>
      </c>
      <c r="T1271" s="235">
        <v>689</v>
      </c>
      <c r="U1271" s="259">
        <v>5.4531064503363674E-2</v>
      </c>
      <c r="V1271" s="235">
        <v>19356.258345428156</v>
      </c>
    </row>
    <row r="1272" spans="2:22" s="9" customFormat="1" ht="13.15" customHeight="1" thickTop="1" thickBot="1">
      <c r="B1272" s="475"/>
      <c r="C1272" s="476"/>
      <c r="D1272" s="457"/>
      <c r="E1272" s="457"/>
      <c r="F1272" s="44" t="s">
        <v>105</v>
      </c>
      <c r="G1272" s="70">
        <f t="shared" si="79"/>
        <v>16485603</v>
      </c>
      <c r="H1272" s="59">
        <f>IFERROR(G1272/D1262,"-")</f>
        <v>1.2819189167490393E-3</v>
      </c>
      <c r="I1272" s="70">
        <f t="shared" si="79"/>
        <v>289</v>
      </c>
      <c r="J1272" s="59">
        <f>IFERROR(I1272/E1262,"-")</f>
        <v>2.1004433461734136E-2</v>
      </c>
      <c r="K1272" s="167">
        <f t="shared" si="77"/>
        <v>57043.608996539791</v>
      </c>
      <c r="M1272" s="467"/>
      <c r="N1272" s="467"/>
      <c r="O1272" s="469"/>
      <c r="P1272" s="469"/>
      <c r="Q1272" s="372" t="s">
        <v>105</v>
      </c>
      <c r="R1272" s="235">
        <v>13422151</v>
      </c>
      <c r="S1272" s="259">
        <v>1.1898485227021746E-3</v>
      </c>
      <c r="T1272" s="235">
        <v>209</v>
      </c>
      <c r="U1272" s="259">
        <v>1.6541353383458645E-2</v>
      </c>
      <c r="V1272" s="235">
        <v>64220.818181818184</v>
      </c>
    </row>
    <row r="1273" spans="2:22" s="9" customFormat="1" ht="13.15" customHeight="1" thickTop="1" thickBot="1">
      <c r="B1273" s="475"/>
      <c r="C1273" s="476"/>
      <c r="D1273" s="457"/>
      <c r="E1273" s="457"/>
      <c r="F1273" s="44" t="s">
        <v>106</v>
      </c>
      <c r="G1273" s="70">
        <f t="shared" si="79"/>
        <v>75431008</v>
      </c>
      <c r="H1273" s="59">
        <f>IFERROR(G1273/D1262,"-")</f>
        <v>5.8655079868566605E-3</v>
      </c>
      <c r="I1273" s="70">
        <f t="shared" si="79"/>
        <v>255</v>
      </c>
      <c r="J1273" s="59">
        <f>IFERROR(I1273/E1262,"-")</f>
        <v>1.8533323642706594E-2</v>
      </c>
      <c r="K1273" s="167">
        <f t="shared" si="77"/>
        <v>295807.87450980389</v>
      </c>
      <c r="M1273" s="467"/>
      <c r="N1273" s="467"/>
      <c r="O1273" s="469"/>
      <c r="P1273" s="469"/>
      <c r="Q1273" s="372" t="s">
        <v>106</v>
      </c>
      <c r="R1273" s="235">
        <v>64056649</v>
      </c>
      <c r="S1273" s="259">
        <v>5.6785018423575863E-3</v>
      </c>
      <c r="T1273" s="235">
        <v>213</v>
      </c>
      <c r="U1273" s="259">
        <v>1.6857934309457857E-2</v>
      </c>
      <c r="V1273" s="235">
        <v>300735.44131455402</v>
      </c>
    </row>
    <row r="1274" spans="2:22" s="9" customFormat="1" ht="13.15" customHeight="1" thickTop="1" thickBot="1">
      <c r="B1274" s="475"/>
      <c r="C1274" s="476"/>
      <c r="D1274" s="457"/>
      <c r="E1274" s="457"/>
      <c r="F1274" s="44" t="s">
        <v>107</v>
      </c>
      <c r="G1274" s="70">
        <f t="shared" si="79"/>
        <v>102431797</v>
      </c>
      <c r="H1274" s="59">
        <f>IFERROR(G1274/D1262,"-")</f>
        <v>7.9650867639416943E-3</v>
      </c>
      <c r="I1274" s="70">
        <f t="shared" si="79"/>
        <v>2040</v>
      </c>
      <c r="J1274" s="59">
        <f>IFERROR(I1274/E1262,"-")</f>
        <v>0.14826658914165275</v>
      </c>
      <c r="K1274" s="167">
        <f t="shared" si="77"/>
        <v>50211.665196078429</v>
      </c>
      <c r="M1274" s="467"/>
      <c r="N1274" s="467"/>
      <c r="O1274" s="469"/>
      <c r="P1274" s="469"/>
      <c r="Q1274" s="372" t="s">
        <v>107</v>
      </c>
      <c r="R1274" s="235">
        <v>92140999</v>
      </c>
      <c r="S1274" s="259">
        <v>8.1681268181569809E-3</v>
      </c>
      <c r="T1274" s="235">
        <v>1895</v>
      </c>
      <c r="U1274" s="259">
        <v>0.14998021369212505</v>
      </c>
      <c r="V1274" s="235">
        <v>48623.218469656989</v>
      </c>
    </row>
    <row r="1275" spans="2:22" s="9" customFormat="1" ht="13.15" customHeight="1" thickTop="1" thickBot="1">
      <c r="B1275" s="475"/>
      <c r="C1275" s="476"/>
      <c r="D1275" s="457"/>
      <c r="E1275" s="457"/>
      <c r="F1275" s="44" t="s">
        <v>108</v>
      </c>
      <c r="G1275" s="70">
        <f t="shared" si="79"/>
        <v>195584476</v>
      </c>
      <c r="H1275" s="59">
        <f>IFERROR(G1275/D1262,"-")</f>
        <v>1.5208630197321171E-2</v>
      </c>
      <c r="I1275" s="70">
        <f t="shared" si="79"/>
        <v>2015</v>
      </c>
      <c r="J1275" s="59">
        <f>IFERROR(I1275/E1262,"-")</f>
        <v>0.14644959662766188</v>
      </c>
      <c r="K1275" s="167">
        <f t="shared" si="77"/>
        <v>97064.256079404469</v>
      </c>
      <c r="M1275" s="467"/>
      <c r="N1275" s="467"/>
      <c r="O1275" s="469"/>
      <c r="P1275" s="469"/>
      <c r="Q1275" s="372" t="s">
        <v>108</v>
      </c>
      <c r="R1275" s="235">
        <v>153938738</v>
      </c>
      <c r="S1275" s="259">
        <v>1.3646380523951571E-2</v>
      </c>
      <c r="T1275" s="235">
        <v>1800</v>
      </c>
      <c r="U1275" s="259">
        <v>0.14246141669964385</v>
      </c>
      <c r="V1275" s="235">
        <v>85521.521111111113</v>
      </c>
    </row>
    <row r="1276" spans="2:22" s="9" customFormat="1" ht="13.15" customHeight="1" thickTop="1" thickBot="1">
      <c r="B1276" s="475"/>
      <c r="C1276" s="476"/>
      <c r="D1276" s="457"/>
      <c r="E1276" s="457"/>
      <c r="F1276" s="44" t="s">
        <v>109</v>
      </c>
      <c r="G1276" s="70">
        <f t="shared" si="79"/>
        <v>47078291</v>
      </c>
      <c r="H1276" s="59">
        <f>IFERROR(G1276/D1262,"-")</f>
        <v>3.6608034174495192E-3</v>
      </c>
      <c r="I1276" s="70">
        <f t="shared" si="79"/>
        <v>1189</v>
      </c>
      <c r="J1276" s="59">
        <f>IFERROR(I1276/E1262,"-")</f>
        <v>8.6416163965404469E-2</v>
      </c>
      <c r="K1276" s="167">
        <f t="shared" si="77"/>
        <v>39594.862068965514</v>
      </c>
      <c r="M1276" s="467"/>
      <c r="N1276" s="467"/>
      <c r="O1276" s="469"/>
      <c r="P1276" s="469"/>
      <c r="Q1276" s="372" t="s">
        <v>109</v>
      </c>
      <c r="R1276" s="235">
        <v>45727818</v>
      </c>
      <c r="S1276" s="259">
        <v>4.053685336552532E-3</v>
      </c>
      <c r="T1276" s="235">
        <v>1112</v>
      </c>
      <c r="U1276" s="259">
        <v>8.800949742777997E-2</v>
      </c>
      <c r="V1276" s="235">
        <v>41122.138489208635</v>
      </c>
    </row>
    <row r="1277" spans="2:22" s="9" customFormat="1" ht="13.15" customHeight="1" thickTop="1" thickBot="1">
      <c r="B1277" s="475"/>
      <c r="C1277" s="476"/>
      <c r="D1277" s="457"/>
      <c r="E1277" s="457"/>
      <c r="F1277" s="45" t="s">
        <v>110</v>
      </c>
      <c r="G1277" s="71">
        <f t="shared" si="79"/>
        <v>24512744</v>
      </c>
      <c r="H1277" s="60">
        <f>IFERROR(G1277/D1262,"-")</f>
        <v>1.9061086352150122E-3</v>
      </c>
      <c r="I1277" s="71">
        <f t="shared" si="79"/>
        <v>1831</v>
      </c>
      <c r="J1277" s="60">
        <f>IFERROR(I1277/E1262,"-")</f>
        <v>0.13307653172468931</v>
      </c>
      <c r="K1277" s="168">
        <f t="shared" si="77"/>
        <v>13387.626433642818</v>
      </c>
      <c r="M1277" s="467"/>
      <c r="N1277" s="467"/>
      <c r="O1277" s="469"/>
      <c r="P1277" s="469"/>
      <c r="Q1277" s="372" t="s">
        <v>110</v>
      </c>
      <c r="R1277" s="235">
        <v>21682536</v>
      </c>
      <c r="S1277" s="259">
        <v>1.9221161666290833E-3</v>
      </c>
      <c r="T1277" s="235">
        <v>1494</v>
      </c>
      <c r="U1277" s="259">
        <v>0.1182429758607044</v>
      </c>
      <c r="V1277" s="235">
        <v>14513.076305220884</v>
      </c>
    </row>
    <row r="1278" spans="2:22" s="9" customFormat="1" ht="13.15" customHeight="1" thickTop="1">
      <c r="B1278" s="477"/>
      <c r="C1278" s="478"/>
      <c r="D1278" s="458"/>
      <c r="E1278" s="458"/>
      <c r="F1278" s="46" t="s">
        <v>64</v>
      </c>
      <c r="G1278" s="67">
        <f t="shared" si="79"/>
        <v>2810186882</v>
      </c>
      <c r="H1278" s="60">
        <f>IFERROR(G1278/D1262,"-")</f>
        <v>0.21851986388582814</v>
      </c>
      <c r="I1278" s="71">
        <f t="shared" si="79"/>
        <v>11612</v>
      </c>
      <c r="J1278" s="60">
        <f>IFERROR(I1278/E1262,"-")</f>
        <v>0.84395668289846648</v>
      </c>
      <c r="K1278" s="168">
        <f t="shared" si="77"/>
        <v>242007.13761625905</v>
      </c>
      <c r="M1278" s="467"/>
      <c r="N1278" s="467"/>
      <c r="O1278" s="469"/>
      <c r="P1278" s="469"/>
      <c r="Q1278" s="46" t="s">
        <v>64</v>
      </c>
      <c r="R1278" s="235">
        <v>2391239183</v>
      </c>
      <c r="S1278" s="259">
        <v>0.21197887054914705</v>
      </c>
      <c r="T1278" s="235">
        <v>10580</v>
      </c>
      <c r="U1278" s="259">
        <v>0.83735654926790659</v>
      </c>
      <c r="V1278" s="235">
        <v>226015.04565217393</v>
      </c>
    </row>
    <row r="1279" spans="2:22" s="9" customFormat="1">
      <c r="D1279" s="51"/>
      <c r="E1279" s="51"/>
      <c r="O1279" s="51"/>
      <c r="P1279" s="51"/>
    </row>
  </sheetData>
  <mergeCells count="608">
    <mergeCell ref="P1194:P1210"/>
    <mergeCell ref="O1211:O1227"/>
    <mergeCell ref="P1211:P1227"/>
    <mergeCell ref="O1228:O1244"/>
    <mergeCell ref="P1228:P1244"/>
    <mergeCell ref="O1245:O1261"/>
    <mergeCell ref="P1245:P1261"/>
    <mergeCell ref="P1262:P1278"/>
    <mergeCell ref="O1109:O1125"/>
    <mergeCell ref="P1109:P1125"/>
    <mergeCell ref="O1126:O1142"/>
    <mergeCell ref="P1126:P1142"/>
    <mergeCell ref="O1143:O1159"/>
    <mergeCell ref="P1143:P1159"/>
    <mergeCell ref="O1160:O1176"/>
    <mergeCell ref="P1160:P1176"/>
    <mergeCell ref="O1177:O1193"/>
    <mergeCell ref="P1177:P1193"/>
    <mergeCell ref="O1024:O1040"/>
    <mergeCell ref="P1024:P1040"/>
    <mergeCell ref="O1041:O1057"/>
    <mergeCell ref="P1041:P1057"/>
    <mergeCell ref="O1058:O1074"/>
    <mergeCell ref="P1058:P1074"/>
    <mergeCell ref="O1075:O1091"/>
    <mergeCell ref="P1075:P1091"/>
    <mergeCell ref="O1092:O1108"/>
    <mergeCell ref="P1092:P1108"/>
    <mergeCell ref="O939:O955"/>
    <mergeCell ref="P939:P955"/>
    <mergeCell ref="O956:O972"/>
    <mergeCell ref="P956:P972"/>
    <mergeCell ref="O973:O989"/>
    <mergeCell ref="P973:P989"/>
    <mergeCell ref="O990:O1006"/>
    <mergeCell ref="P990:P1006"/>
    <mergeCell ref="O1007:O1023"/>
    <mergeCell ref="P1007:P1023"/>
    <mergeCell ref="O854:O870"/>
    <mergeCell ref="P854:P870"/>
    <mergeCell ref="O871:O887"/>
    <mergeCell ref="P871:P887"/>
    <mergeCell ref="O888:O904"/>
    <mergeCell ref="P888:P904"/>
    <mergeCell ref="O905:O921"/>
    <mergeCell ref="P905:P921"/>
    <mergeCell ref="O922:O938"/>
    <mergeCell ref="P922:P938"/>
    <mergeCell ref="O769:O785"/>
    <mergeCell ref="P769:P785"/>
    <mergeCell ref="O786:O802"/>
    <mergeCell ref="P786:P802"/>
    <mergeCell ref="O803:O819"/>
    <mergeCell ref="P803:P819"/>
    <mergeCell ref="O820:O836"/>
    <mergeCell ref="P820:P836"/>
    <mergeCell ref="O837:O853"/>
    <mergeCell ref="P837:P853"/>
    <mergeCell ref="O684:O700"/>
    <mergeCell ref="P684:P700"/>
    <mergeCell ref="O701:O717"/>
    <mergeCell ref="P701:P717"/>
    <mergeCell ref="O718:O734"/>
    <mergeCell ref="P718:P734"/>
    <mergeCell ref="O735:O751"/>
    <mergeCell ref="P735:P751"/>
    <mergeCell ref="O752:O768"/>
    <mergeCell ref="P752:P768"/>
    <mergeCell ref="O599:O615"/>
    <mergeCell ref="P599:P615"/>
    <mergeCell ref="O616:O632"/>
    <mergeCell ref="P616:P632"/>
    <mergeCell ref="O633:O649"/>
    <mergeCell ref="P633:P649"/>
    <mergeCell ref="O650:O666"/>
    <mergeCell ref="P650:P666"/>
    <mergeCell ref="O667:O683"/>
    <mergeCell ref="P667:P683"/>
    <mergeCell ref="O514:O530"/>
    <mergeCell ref="P514:P530"/>
    <mergeCell ref="O531:O547"/>
    <mergeCell ref="P531:P547"/>
    <mergeCell ref="O548:O564"/>
    <mergeCell ref="P548:P564"/>
    <mergeCell ref="O565:O581"/>
    <mergeCell ref="P565:P581"/>
    <mergeCell ref="O582:O598"/>
    <mergeCell ref="P582:P598"/>
    <mergeCell ref="O429:O445"/>
    <mergeCell ref="P429:P445"/>
    <mergeCell ref="O446:O462"/>
    <mergeCell ref="P446:P462"/>
    <mergeCell ref="O463:O479"/>
    <mergeCell ref="P463:P479"/>
    <mergeCell ref="O480:O496"/>
    <mergeCell ref="P480:P496"/>
    <mergeCell ref="O497:O513"/>
    <mergeCell ref="P497:P513"/>
    <mergeCell ref="O344:O360"/>
    <mergeCell ref="P344:P360"/>
    <mergeCell ref="O361:O377"/>
    <mergeCell ref="P361:P377"/>
    <mergeCell ref="O378:O394"/>
    <mergeCell ref="P378:P394"/>
    <mergeCell ref="O395:O411"/>
    <mergeCell ref="P395:P411"/>
    <mergeCell ref="O412:O428"/>
    <mergeCell ref="P412:P428"/>
    <mergeCell ref="O259:O275"/>
    <mergeCell ref="P259:P275"/>
    <mergeCell ref="O276:O292"/>
    <mergeCell ref="P276:P292"/>
    <mergeCell ref="O293:O309"/>
    <mergeCell ref="P293:P309"/>
    <mergeCell ref="O310:O326"/>
    <mergeCell ref="P310:P326"/>
    <mergeCell ref="O327:O343"/>
    <mergeCell ref="P327:P343"/>
    <mergeCell ref="O174:O190"/>
    <mergeCell ref="P174:P190"/>
    <mergeCell ref="O191:O207"/>
    <mergeCell ref="P191:P207"/>
    <mergeCell ref="O208:O224"/>
    <mergeCell ref="P208:P224"/>
    <mergeCell ref="O225:O241"/>
    <mergeCell ref="P225:P241"/>
    <mergeCell ref="O242:O258"/>
    <mergeCell ref="P242:P258"/>
    <mergeCell ref="O89:O105"/>
    <mergeCell ref="P89:P105"/>
    <mergeCell ref="O106:O122"/>
    <mergeCell ref="P106:P122"/>
    <mergeCell ref="O123:O139"/>
    <mergeCell ref="P123:P139"/>
    <mergeCell ref="O140:O156"/>
    <mergeCell ref="P140:P156"/>
    <mergeCell ref="O157:O173"/>
    <mergeCell ref="P157:P173"/>
    <mergeCell ref="O4:O20"/>
    <mergeCell ref="P4:P20"/>
    <mergeCell ref="O21:O37"/>
    <mergeCell ref="P21:P37"/>
    <mergeCell ref="O38:O54"/>
    <mergeCell ref="P38:P54"/>
    <mergeCell ref="O55:O71"/>
    <mergeCell ref="P55:P71"/>
    <mergeCell ref="O72:O88"/>
    <mergeCell ref="P72:P88"/>
    <mergeCell ref="C922:C938"/>
    <mergeCell ref="C939:C955"/>
    <mergeCell ref="C888:C904"/>
    <mergeCell ref="C905:C921"/>
    <mergeCell ref="C650:C666"/>
    <mergeCell ref="C667:C683"/>
    <mergeCell ref="C616:C632"/>
    <mergeCell ref="C633:C649"/>
    <mergeCell ref="C582:C598"/>
    <mergeCell ref="C599:C615"/>
    <mergeCell ref="C752:C768"/>
    <mergeCell ref="C769:C785"/>
    <mergeCell ref="C718:C734"/>
    <mergeCell ref="C735:C751"/>
    <mergeCell ref="C684:C700"/>
    <mergeCell ref="C701:C717"/>
    <mergeCell ref="C854:C870"/>
    <mergeCell ref="C871:C887"/>
    <mergeCell ref="C820:C836"/>
    <mergeCell ref="C837:C853"/>
    <mergeCell ref="C786:C802"/>
    <mergeCell ref="C803:C819"/>
    <mergeCell ref="D1262:D1278"/>
    <mergeCell ref="E1262:E1278"/>
    <mergeCell ref="C1228:C1244"/>
    <mergeCell ref="C1245:C1261"/>
    <mergeCell ref="C1194:C1210"/>
    <mergeCell ref="C1211:C1227"/>
    <mergeCell ref="C956:C972"/>
    <mergeCell ref="C973:C989"/>
    <mergeCell ref="C1058:C1074"/>
    <mergeCell ref="C1075:C1091"/>
    <mergeCell ref="C1024:C1040"/>
    <mergeCell ref="C1041:C1057"/>
    <mergeCell ref="C990:C1006"/>
    <mergeCell ref="C1007:C1023"/>
    <mergeCell ref="C1092:C1108"/>
    <mergeCell ref="D1024:D1040"/>
    <mergeCell ref="E1024:E1040"/>
    <mergeCell ref="D1041:D1057"/>
    <mergeCell ref="E1041:E1057"/>
    <mergeCell ref="D1058:D1074"/>
    <mergeCell ref="E1058:E1074"/>
    <mergeCell ref="D1075:D1091"/>
    <mergeCell ref="E1075:E1091"/>
    <mergeCell ref="D1092:D1108"/>
    <mergeCell ref="C446:C462"/>
    <mergeCell ref="C463:C479"/>
    <mergeCell ref="C412:C428"/>
    <mergeCell ref="C429:C445"/>
    <mergeCell ref="C378:C394"/>
    <mergeCell ref="C395:C411"/>
    <mergeCell ref="C548:C564"/>
    <mergeCell ref="C565:C581"/>
    <mergeCell ref="C514:C530"/>
    <mergeCell ref="C531:C547"/>
    <mergeCell ref="C480:C496"/>
    <mergeCell ref="C497:C513"/>
    <mergeCell ref="C242:C258"/>
    <mergeCell ref="C259:C275"/>
    <mergeCell ref="C208:C224"/>
    <mergeCell ref="C225:C241"/>
    <mergeCell ref="C174:C190"/>
    <mergeCell ref="C191:C207"/>
    <mergeCell ref="C344:C360"/>
    <mergeCell ref="C361:C377"/>
    <mergeCell ref="C310:C326"/>
    <mergeCell ref="C327:C343"/>
    <mergeCell ref="C276:C292"/>
    <mergeCell ref="C293:C309"/>
    <mergeCell ref="C38:C54"/>
    <mergeCell ref="C55:C71"/>
    <mergeCell ref="C4:C20"/>
    <mergeCell ref="C21:C37"/>
    <mergeCell ref="C140:C156"/>
    <mergeCell ref="C157:C173"/>
    <mergeCell ref="C106:C122"/>
    <mergeCell ref="C123:C139"/>
    <mergeCell ref="C72:C88"/>
    <mergeCell ref="C89:C105"/>
    <mergeCell ref="B89:B105"/>
    <mergeCell ref="B106:B122"/>
    <mergeCell ref="B123:B139"/>
    <mergeCell ref="B140:B156"/>
    <mergeCell ref="B157:B173"/>
    <mergeCell ref="B4:B20"/>
    <mergeCell ref="B21:B37"/>
    <mergeCell ref="B38:B54"/>
    <mergeCell ref="B55:B71"/>
    <mergeCell ref="B72:B88"/>
    <mergeCell ref="B259:B275"/>
    <mergeCell ref="B276:B292"/>
    <mergeCell ref="B293:B309"/>
    <mergeCell ref="B310:B326"/>
    <mergeCell ref="B327:B343"/>
    <mergeCell ref="B174:B190"/>
    <mergeCell ref="B191:B207"/>
    <mergeCell ref="B208:B224"/>
    <mergeCell ref="B225:B241"/>
    <mergeCell ref="B242:B258"/>
    <mergeCell ref="B429:B445"/>
    <mergeCell ref="B446:B462"/>
    <mergeCell ref="B463:B479"/>
    <mergeCell ref="B480:B496"/>
    <mergeCell ref="B497:B513"/>
    <mergeCell ref="B344:B360"/>
    <mergeCell ref="B361:B377"/>
    <mergeCell ref="B378:B394"/>
    <mergeCell ref="B395:B411"/>
    <mergeCell ref="B412:B428"/>
    <mergeCell ref="B599:B615"/>
    <mergeCell ref="B616:B632"/>
    <mergeCell ref="B633:B649"/>
    <mergeCell ref="B650:B666"/>
    <mergeCell ref="B667:B683"/>
    <mergeCell ref="B514:B530"/>
    <mergeCell ref="B531:B547"/>
    <mergeCell ref="B548:B564"/>
    <mergeCell ref="B565:B581"/>
    <mergeCell ref="B582:B598"/>
    <mergeCell ref="B769:B785"/>
    <mergeCell ref="B786:B802"/>
    <mergeCell ref="B803:B819"/>
    <mergeCell ref="B820:B836"/>
    <mergeCell ref="B837:B853"/>
    <mergeCell ref="B684:B700"/>
    <mergeCell ref="B701:B717"/>
    <mergeCell ref="B718:B734"/>
    <mergeCell ref="B735:B751"/>
    <mergeCell ref="B752:B768"/>
    <mergeCell ref="B1245:B1261"/>
    <mergeCell ref="B1262:C1278"/>
    <mergeCell ref="B1109:B1125"/>
    <mergeCell ref="B1126:B1142"/>
    <mergeCell ref="B1143:B1159"/>
    <mergeCell ref="B1160:B1176"/>
    <mergeCell ref="B1177:B1193"/>
    <mergeCell ref="C1160:C1176"/>
    <mergeCell ref="C1177:C1193"/>
    <mergeCell ref="C1126:C1142"/>
    <mergeCell ref="C1143:C1159"/>
    <mergeCell ref="C1109:C1125"/>
    <mergeCell ref="M21:M37"/>
    <mergeCell ref="N21:N37"/>
    <mergeCell ref="M38:M54"/>
    <mergeCell ref="N38:N54"/>
    <mergeCell ref="M4:M20"/>
    <mergeCell ref="N4:N20"/>
    <mergeCell ref="B1194:B1210"/>
    <mergeCell ref="B1211:B1227"/>
    <mergeCell ref="B1228:B1244"/>
    <mergeCell ref="B1024:B1040"/>
    <mergeCell ref="B1041:B1057"/>
    <mergeCell ref="B1058:B1074"/>
    <mergeCell ref="B1075:B1091"/>
    <mergeCell ref="B1092:B1108"/>
    <mergeCell ref="B939:B955"/>
    <mergeCell ref="B956:B972"/>
    <mergeCell ref="B973:B989"/>
    <mergeCell ref="B990:B1006"/>
    <mergeCell ref="B1007:B1023"/>
    <mergeCell ref="B854:B870"/>
    <mergeCell ref="B871:B887"/>
    <mergeCell ref="B888:B904"/>
    <mergeCell ref="B905:B921"/>
    <mergeCell ref="B922:B938"/>
    <mergeCell ref="M106:M122"/>
    <mergeCell ref="N106:N122"/>
    <mergeCell ref="M123:M139"/>
    <mergeCell ref="N123:N139"/>
    <mergeCell ref="M140:M156"/>
    <mergeCell ref="N140:N156"/>
    <mergeCell ref="M55:M71"/>
    <mergeCell ref="N55:N71"/>
    <mergeCell ref="M72:M88"/>
    <mergeCell ref="N72:N88"/>
    <mergeCell ref="M89:M105"/>
    <mergeCell ref="N89:N105"/>
    <mergeCell ref="M208:M224"/>
    <mergeCell ref="N208:N224"/>
    <mergeCell ref="M225:M241"/>
    <mergeCell ref="N225:N241"/>
    <mergeCell ref="M242:M258"/>
    <mergeCell ref="N242:N258"/>
    <mergeCell ref="M157:M173"/>
    <mergeCell ref="N157:N173"/>
    <mergeCell ref="M174:M190"/>
    <mergeCell ref="N174:N190"/>
    <mergeCell ref="M191:M207"/>
    <mergeCell ref="N191:N207"/>
    <mergeCell ref="M310:M326"/>
    <mergeCell ref="N310:N326"/>
    <mergeCell ref="M327:M343"/>
    <mergeCell ref="N327:N343"/>
    <mergeCell ref="M344:M360"/>
    <mergeCell ref="N344:N360"/>
    <mergeCell ref="M259:M275"/>
    <mergeCell ref="N259:N275"/>
    <mergeCell ref="M276:M292"/>
    <mergeCell ref="N276:N292"/>
    <mergeCell ref="M293:M309"/>
    <mergeCell ref="N293:N309"/>
    <mergeCell ref="M412:M428"/>
    <mergeCell ref="N412:N428"/>
    <mergeCell ref="M429:M445"/>
    <mergeCell ref="N429:N445"/>
    <mergeCell ref="M446:M462"/>
    <mergeCell ref="N446:N462"/>
    <mergeCell ref="M361:M377"/>
    <mergeCell ref="N361:N377"/>
    <mergeCell ref="M378:M394"/>
    <mergeCell ref="N378:N394"/>
    <mergeCell ref="M395:M411"/>
    <mergeCell ref="N395:N411"/>
    <mergeCell ref="M514:M530"/>
    <mergeCell ref="N514:N530"/>
    <mergeCell ref="M531:M547"/>
    <mergeCell ref="N531:N547"/>
    <mergeCell ref="M548:M564"/>
    <mergeCell ref="N548:N564"/>
    <mergeCell ref="M463:M479"/>
    <mergeCell ref="N463:N479"/>
    <mergeCell ref="M480:M496"/>
    <mergeCell ref="N480:N496"/>
    <mergeCell ref="M497:M513"/>
    <mergeCell ref="N497:N513"/>
    <mergeCell ref="M616:M632"/>
    <mergeCell ref="N616:N632"/>
    <mergeCell ref="M633:M649"/>
    <mergeCell ref="N633:N649"/>
    <mergeCell ref="M650:M666"/>
    <mergeCell ref="N650:N666"/>
    <mergeCell ref="M565:M581"/>
    <mergeCell ref="N565:N581"/>
    <mergeCell ref="M582:M598"/>
    <mergeCell ref="N582:N598"/>
    <mergeCell ref="M599:M615"/>
    <mergeCell ref="N599:N615"/>
    <mergeCell ref="M718:M734"/>
    <mergeCell ref="N718:N734"/>
    <mergeCell ref="M735:M751"/>
    <mergeCell ref="N735:N751"/>
    <mergeCell ref="M752:M768"/>
    <mergeCell ref="N752:N768"/>
    <mergeCell ref="M667:M683"/>
    <mergeCell ref="N667:N683"/>
    <mergeCell ref="M684:M700"/>
    <mergeCell ref="N684:N700"/>
    <mergeCell ref="M701:M717"/>
    <mergeCell ref="N701:N717"/>
    <mergeCell ref="M820:M836"/>
    <mergeCell ref="N820:N836"/>
    <mergeCell ref="M837:M853"/>
    <mergeCell ref="N837:N853"/>
    <mergeCell ref="M854:M870"/>
    <mergeCell ref="N854:N870"/>
    <mergeCell ref="M769:M785"/>
    <mergeCell ref="N769:N785"/>
    <mergeCell ref="M786:M802"/>
    <mergeCell ref="N786:N802"/>
    <mergeCell ref="M803:M819"/>
    <mergeCell ref="N803:N819"/>
    <mergeCell ref="M922:M938"/>
    <mergeCell ref="N922:N938"/>
    <mergeCell ref="M939:M955"/>
    <mergeCell ref="N939:N955"/>
    <mergeCell ref="M956:M972"/>
    <mergeCell ref="N956:N972"/>
    <mergeCell ref="M871:M887"/>
    <mergeCell ref="N871:N887"/>
    <mergeCell ref="M888:M904"/>
    <mergeCell ref="N888:N904"/>
    <mergeCell ref="M905:M921"/>
    <mergeCell ref="N905:N921"/>
    <mergeCell ref="M1024:M1040"/>
    <mergeCell ref="N1024:N1040"/>
    <mergeCell ref="M1041:M1057"/>
    <mergeCell ref="N1041:N1057"/>
    <mergeCell ref="M1058:M1074"/>
    <mergeCell ref="N1058:N1074"/>
    <mergeCell ref="M973:M989"/>
    <mergeCell ref="N973:N989"/>
    <mergeCell ref="M990:M1006"/>
    <mergeCell ref="N990:N1006"/>
    <mergeCell ref="M1007:M1023"/>
    <mergeCell ref="N1007:N1023"/>
    <mergeCell ref="M1126:M1142"/>
    <mergeCell ref="N1126:N1142"/>
    <mergeCell ref="M1143:M1159"/>
    <mergeCell ref="N1143:N1159"/>
    <mergeCell ref="M1160:M1176"/>
    <mergeCell ref="N1160:N1176"/>
    <mergeCell ref="M1075:M1091"/>
    <mergeCell ref="N1075:N1091"/>
    <mergeCell ref="M1092:M1108"/>
    <mergeCell ref="N1092:N1108"/>
    <mergeCell ref="M1109:M1125"/>
    <mergeCell ref="N1109:N1125"/>
    <mergeCell ref="M1228:M1244"/>
    <mergeCell ref="N1228:N1244"/>
    <mergeCell ref="M1245:M1261"/>
    <mergeCell ref="N1245:N1261"/>
    <mergeCell ref="M1262:N1278"/>
    <mergeCell ref="O1262:O1278"/>
    <mergeCell ref="M1177:M1193"/>
    <mergeCell ref="N1177:N1193"/>
    <mergeCell ref="M1194:M1210"/>
    <mergeCell ref="N1194:N1210"/>
    <mergeCell ref="M1211:M1227"/>
    <mergeCell ref="N1211:N1227"/>
    <mergeCell ref="O1194:O1210"/>
    <mergeCell ref="BB2:BB3"/>
    <mergeCell ref="Y2:Z2"/>
    <mergeCell ref="AA2:AB2"/>
    <mergeCell ref="AC2:AD2"/>
    <mergeCell ref="AF2:AI2"/>
    <mergeCell ref="AJ2:AM2"/>
    <mergeCell ref="AN2:AQ2"/>
    <mergeCell ref="AS2:AU2"/>
    <mergeCell ref="AV2:AX2"/>
    <mergeCell ref="AY2:BA2"/>
    <mergeCell ref="D4:D20"/>
    <mergeCell ref="E4:E20"/>
    <mergeCell ref="D21:D37"/>
    <mergeCell ref="E21:E37"/>
    <mergeCell ref="D38:D54"/>
    <mergeCell ref="E38:E54"/>
    <mergeCell ref="D55:D71"/>
    <mergeCell ref="E55:E71"/>
    <mergeCell ref="D72:D88"/>
    <mergeCell ref="E72:E88"/>
    <mergeCell ref="D89:D105"/>
    <mergeCell ref="E89:E105"/>
    <mergeCell ref="D106:D122"/>
    <mergeCell ref="E106:E122"/>
    <mergeCell ref="D123:D139"/>
    <mergeCell ref="E123:E139"/>
    <mergeCell ref="D140:D156"/>
    <mergeCell ref="E140:E156"/>
    <mergeCell ref="D157:D173"/>
    <mergeCell ref="E157:E173"/>
    <mergeCell ref="D174:D190"/>
    <mergeCell ref="E174:E190"/>
    <mergeCell ref="D191:D207"/>
    <mergeCell ref="E191:E207"/>
    <mergeCell ref="D208:D224"/>
    <mergeCell ref="E208:E224"/>
    <mergeCell ref="D225:D241"/>
    <mergeCell ref="E225:E241"/>
    <mergeCell ref="D242:D258"/>
    <mergeCell ref="E242:E258"/>
    <mergeCell ref="D259:D275"/>
    <mergeCell ref="E259:E275"/>
    <mergeCell ref="D276:D292"/>
    <mergeCell ref="E276:E292"/>
    <mergeCell ref="D293:D309"/>
    <mergeCell ref="E293:E309"/>
    <mergeCell ref="D310:D326"/>
    <mergeCell ref="E310:E326"/>
    <mergeCell ref="D327:D343"/>
    <mergeCell ref="E327:E343"/>
    <mergeCell ref="D344:D360"/>
    <mergeCell ref="E344:E360"/>
    <mergeCell ref="D361:D377"/>
    <mergeCell ref="E361:E377"/>
    <mergeCell ref="D378:D394"/>
    <mergeCell ref="E378:E394"/>
    <mergeCell ref="D395:D411"/>
    <mergeCell ref="E395:E411"/>
    <mergeCell ref="D412:D428"/>
    <mergeCell ref="E412:E428"/>
    <mergeCell ref="D429:D445"/>
    <mergeCell ref="E429:E445"/>
    <mergeCell ref="D446:D462"/>
    <mergeCell ref="E446:E462"/>
    <mergeCell ref="D463:D479"/>
    <mergeCell ref="E463:E479"/>
    <mergeCell ref="D480:D496"/>
    <mergeCell ref="E480:E496"/>
    <mergeCell ref="D497:D513"/>
    <mergeCell ref="E497:E513"/>
    <mergeCell ref="D514:D530"/>
    <mergeCell ref="E514:E530"/>
    <mergeCell ref="D531:D547"/>
    <mergeCell ref="E531:E547"/>
    <mergeCell ref="D548:D564"/>
    <mergeCell ref="E548:E564"/>
    <mergeCell ref="D565:D581"/>
    <mergeCell ref="E565:E581"/>
    <mergeCell ref="D582:D598"/>
    <mergeCell ref="E582:E598"/>
    <mergeCell ref="D599:D615"/>
    <mergeCell ref="E599:E615"/>
    <mergeCell ref="D616:D632"/>
    <mergeCell ref="E616:E632"/>
    <mergeCell ref="D633:D649"/>
    <mergeCell ref="E633:E649"/>
    <mergeCell ref="D650:D666"/>
    <mergeCell ref="E650:E666"/>
    <mergeCell ref="D667:D683"/>
    <mergeCell ref="E667:E683"/>
    <mergeCell ref="D684:D700"/>
    <mergeCell ref="E684:E700"/>
    <mergeCell ref="D701:D717"/>
    <mergeCell ref="E701:E717"/>
    <mergeCell ref="D718:D734"/>
    <mergeCell ref="E718:E734"/>
    <mergeCell ref="D735:D751"/>
    <mergeCell ref="E735:E751"/>
    <mergeCell ref="D752:D768"/>
    <mergeCell ref="E752:E768"/>
    <mergeCell ref="D769:D785"/>
    <mergeCell ref="E769:E785"/>
    <mergeCell ref="D786:D802"/>
    <mergeCell ref="E786:E802"/>
    <mergeCell ref="D803:D819"/>
    <mergeCell ref="E803:E819"/>
    <mergeCell ref="D820:D836"/>
    <mergeCell ref="E820:E836"/>
    <mergeCell ref="D837:D853"/>
    <mergeCell ref="E837:E853"/>
    <mergeCell ref="D854:D870"/>
    <mergeCell ref="E854:E870"/>
    <mergeCell ref="D871:D887"/>
    <mergeCell ref="E871:E887"/>
    <mergeCell ref="D888:D904"/>
    <mergeCell ref="E888:E904"/>
    <mergeCell ref="D905:D921"/>
    <mergeCell ref="E905:E921"/>
    <mergeCell ref="D922:D938"/>
    <mergeCell ref="E922:E938"/>
    <mergeCell ref="D939:D955"/>
    <mergeCell ref="E939:E955"/>
    <mergeCell ref="D956:D972"/>
    <mergeCell ref="E956:E972"/>
    <mergeCell ref="D973:D989"/>
    <mergeCell ref="E973:E989"/>
    <mergeCell ref="D990:D1006"/>
    <mergeCell ref="E990:E1006"/>
    <mergeCell ref="D1007:D1023"/>
    <mergeCell ref="E1007:E1023"/>
    <mergeCell ref="E1092:E1108"/>
    <mergeCell ref="D1109:D1125"/>
    <mergeCell ref="E1109:E1125"/>
    <mergeCell ref="D1126:D1142"/>
    <mergeCell ref="E1126:E1142"/>
    <mergeCell ref="D1143:D1159"/>
    <mergeCell ref="E1143:E1159"/>
    <mergeCell ref="D1160:D1176"/>
    <mergeCell ref="E1160:E1176"/>
    <mergeCell ref="D1177:D1193"/>
    <mergeCell ref="E1177:E1193"/>
    <mergeCell ref="D1194:D1210"/>
    <mergeCell ref="E1194:E1210"/>
    <mergeCell ref="D1211:D1227"/>
    <mergeCell ref="E1211:E1227"/>
    <mergeCell ref="D1228:D1244"/>
    <mergeCell ref="E1228:E1244"/>
    <mergeCell ref="D1245:D1261"/>
    <mergeCell ref="E1245:E1261"/>
  </mergeCells>
  <phoneticPr fontId="3"/>
  <conditionalFormatting sqref="AJ4:AJ77">
    <cfRule type="duplicateValues" dxfId="0" priority="1"/>
  </conditionalFormatting>
  <pageMargins left="0.70866141732283472" right="0.70866141732283472" top="0.59055118110236227" bottom="0.59055118110236227" header="0.31496062992125984" footer="0.31496062992125984"/>
  <pageSetup paperSize="8" scale="64" pageOrder="overThenDown" orientation="landscape" r:id="rId1"/>
  <headerFooter>
    <oddHeader>&amp;R&amp;"ＭＳ 明朝,標準"&amp;12 2-12.②口腔フレイルに係る分析(歯科)</oddHeader>
  </headerFooter>
  <rowBreaks count="14" manualBreakCount="14">
    <brk id="88" max="82" man="1"/>
    <brk id="173" max="82" man="1"/>
    <brk id="258" max="82" man="1"/>
    <brk id="343" max="16383" man="1"/>
    <brk id="428" max="82" man="1"/>
    <brk id="513" max="82" man="1"/>
    <brk id="598" max="82" man="1"/>
    <brk id="683" max="16383" man="1"/>
    <brk id="768" max="82" man="1"/>
    <brk id="853" max="82" man="1"/>
    <brk id="938" max="82" man="1"/>
    <brk id="1023" max="82" man="1"/>
    <brk id="1108" max="82" man="1"/>
    <brk id="1193" max="82" man="1"/>
  </rowBreaks>
  <ignoredErrors>
    <ignoredError sqref="H4:H1244 J4:K4 Y4:AD4 J5:K5 Y5:AD5 J6:K6 Y6:AD6 J7:K7 Y7:AD7 J8:K8 Y8:AD8 J9:K9 Y9:AD9 J10:K10 Y10:AD10 J11:K11 Y11:AD11 J12:K12 Y12:AD12 J13:K13 Y13:AD13 J14:K14 Y14:AD14 J15:K15 Y15:AD15 J16:K16 Y16:AD16 J17:K17 Y17:AD17 J18:K18 Y18:AD18 J19:K19 Y19:AD19 J20:K20 Y20:AD20 J21:K21 Y21:AD21 J22:K22 Y22:AD22 J23:K23 Y23:AD23 J24:K24 Y24:AD24 J25:K25 Y25:AD25 J26:K26 Y26:AD26 J27:K27 Y27:AD27 J28:K28 Y28:AD28 J29:K29 Y29:AD29 J30:K30 Y30:AD30 J31:K31 Y31:AD31 J32:K32 Y32:AD32 J33:K33 Y33:AD33 J34:K34 Y34:AD34 J35:K35 Y35:AD35 J36:K36 Y36:AD36 G37 J37:K37 Y37:AD37 J38:K38 Y38:AD38 J39:K39 Y39:AD39 J40:K40 Y40:AD40 J41:K41 Y41:AD41 J42:K42 Y42:AD42 J43:K43 Y43:AD43 J44:K44 Y44:AD44 J45:K45 Y45:AD45 J46:K46 Y46:AD46 J47:K47 Y47:AD47 J48:K48 Y48:AD48 J49:K49 Y49:AD49 J50:K50 Y50:AD50 J51:K51 Y51:AD51 J52:K52 Y52:AD52 J53:K53 Y53:AD53 G54 J54:K54 Y54:AD54 J55:K55 Y55:AD55 J56:K56 Y56:AD56 J57:K57 Y57:AD57 J58:K58 Y58:AD58 J59:K59 Y59:AD59 J60:K60 Y60:AD60 J61:K61 Y61:AD61 J62:K62 Y62:AD62 J63:K63 Y63:AD63 J64:K64 Y64:AD64 J65:K65 Y65:AD65 J66:K66 Y66:AD66 J67:K67 Y67:AD67 J68:K68 Y68:AD68 J69:K69 Y69:AD69 J70:K70 Y70:AD70 G71 J71:K71 Y71:AD71 J72:K72 Y72:AD72 J73:K73 Y73:AD73 J74:K74 Y74:AD74 J75:K75 Y75:AD75 J76:K76 Y76:AD76 J77:K77 Y77:AD77 J78:K87 G88 J88:K104 G105 J105:K121 G122 J122:K138 G139 J139:K155 G156 J156:K172 G173 J173:K189 G190 J190:K206 G207 J207:K223 G224 J224:K240 G241 J241:K257 G258 J258:K274 G275 J275:K291 G292 J292:K308 G309 J309:K325 G326 J326:K342 G343 J343:K359 G360 J360:K376 G377 J377:K393 G394 J394:K410 G411 J411:K427 G428 J428:K444 G445 J445:K461 G462 J462:K478 G479 J479:K495 G496 J496:K512 G513 J513:K529 G530 J530:K546 G547 J547:K563 G564 J564:K580 G581 J581:K597 G598 J598:K614 G615 J615:K631 G632 J632:K648 G649 J649:K665 G666 J666:K682 G683 J683:K699 G700 J700:K716 G717 J717:K733 G734 J734:K750 G751 J751:K767 G768 J768:K784 G785 J785:K801 G802 J802:K818 G819 J819:K835 G836 J836:K852 G853 J853:K869 G870 J870:K886 G887 J887:K903 G904 J904:K920 G921 J921:K937 G938 J938:K954 G955 J955:K971 G972 J972:K988 G989 J989:K1005 G1006 J1006:K1022 G1023 J1023:K1039 G1040 J1040:K1056 G1057 J1057:K1073 G1074 J1074:K1090 G1091 J1091:K1107 G1108 J1108:K1124 G1125 J1125:K1141 G1142 J1142:K1158 G1159 J1159:K1175 G1176 J1176:K1192 G1193 J1193:K1209 G1210 J1210:K1226 G1227 J1227:K1243 G1244 J1244:K1244 G1261 J1261:K1261 H1246:H1250 H1252:H1261 J1246:K1250 J1252:K1260 K1251 D1262:E1262" emptyCellReference="1"/>
    <ignoredError sqref="AF4:AF77 AH4 AL4 AP4 AH5 AL5 AP5 AH6 AL6 AP6 AH7 AL7 AP7 AH8 AL8 AP8 AH9 AL9 AP9 AH10 AL10 AP10 AH11 AL11 AP11 AH12 AL12 AP12 AH13 AL13 AP13 AH14 AL14 AP14 AH15 AL15 AP15 AH16 AL16 AP16 AH17 AL17 AP17 AH18 AL18 AP18 AH19 AL19 AP19 AH20 AL20 AP20 AH21 AL21 AP21 AH22 AL22 AP22 AH23 AL23 AP23 AH24 AL24 AP24 AH25 AL25 AP25 AH26 AL26 AP26 AH27 AL27 AP27 AH28 AL28 AP28 AH29 AL29 AP29 AH30 AL30 AP30 AH31 AL31 AP31 AH32 AL32 AP32 AH33 AL33 AP33 AH34 AL34 AP34 AH35 AL35 AP35 AH36 AL36 AP36 AH37 AL37 AP37 AH38 AL38 AP38 AH39 AL39 AP39 AH40 AL40 AP40 AH41 AL41 AP41 AH42 AL42 AP42 AH43 AL43 AP43 AH44 AL44 AP44 AH45 AL45 AP45 AH46 AL46 AP46 AH47 AL47 AP47 AH48 AL48 AP48 AH49 AL49 AP49 AH50 AL50 AP50 AH51 AL51 AP51 AH52 AL52 AP52 AH53 AL53 AP53 AH54 AL54 AP54 AH55 AL55 AP55 AH56 AL56 AP56 AH57 AL57 AP57 AH58 AL58 AP58 AH59 AL59 AP59 AH60 AL60 AP60 AH61 AL61 AP61 AH62 AL62 AP62 AH63 AL63 AP63 AH64 AL64 AP64 AH65 AL65 AP65 AH66 AL66 AP66 AH67 AL67 AP67 AH68 AL68 AP68 AH69 AL69 AP69 AH70 AL70 AP70 AH71 AL71 AP71 AH72 AL72 AP72 AH73 AL73 AP73 AH74 AL74 AP74 AH75 AL75 AP75 AH76 AL76 AP76 AH77 AL77 AP77 AJ4 AJ7 AJ8 AJ9 AJ10 AJ11 AJ12 AJ13 AJ14 AJ15 AJ16 AJ17 AJ19 AJ20 AJ21 AJ22 AJ25 AJ26 AJ27 AJ28 AJ29 AJ30 AJ31 AJ32 AJ33 AJ34 AJ37 AJ38 AJ39 AJ40 AJ41 AJ43 AJ44 AJ45 AJ46 AJ47 AJ48 AJ49 AJ53 AJ54 AJ55 AJ56 AJ57 AJ58 AJ59 AJ60 AJ61 AJ62 AJ63 AJ64 AJ65 AJ68 AJ69 AJ70 AJ71 AJ72 AJ73 AJ74 AJ75 AJ76 AJ77 AN4 AN5 AN6 AN7 AN8 AN9 AN10 AN11 AN12 AN13 AN14 AN15 AN16 AN17 AN18 AN19 AN20 AN21 AN22 AN23 AN24 AN25 AN26 AN27 AN28 AN29 AN30 AN31 AN32 AN33 AN34 AN35 AN36 AN37 AN38 AN39 AN40 AN41 AN42 AN43 AN44 AN45 AN46 AN47 AN48 AN49 AN50 AN51 AN52 AN53 AN54 AN55 AN56 AN57 AN58 AN59 AN60 AN61 AN62 AN63 AN64 AN65 AN66 AN67 AN68 AN69 AN70 AN71 AN72 AN73 AN74 AN75 AN76 AN77" evalError="1"/>
    <ignoredError sqref="AG4:AG77 AK4:AK77 AO4:AO77" evalError="1" emptyCellReference="1"/>
    <ignoredError sqref="AJ42 H1262:H1278"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A8340-814F-4DA8-BA9D-ADB236B42E0B}">
  <sheetPr codeName="Sheet62"/>
  <dimension ref="B1:M2"/>
  <sheetViews>
    <sheetView showGridLines="0" zoomScaleNormal="100" zoomScaleSheetLayoutView="100" workbookViewId="0"/>
  </sheetViews>
  <sheetFormatPr defaultColWidth="9" defaultRowHeight="13.5"/>
  <cols>
    <col min="1" max="1" width="4.625" style="1" customWidth="1"/>
    <col min="2" max="9" width="15.375" style="1" customWidth="1"/>
    <col min="10" max="12" width="20.625" style="1" customWidth="1"/>
    <col min="13" max="13" width="5.625" style="3" customWidth="1"/>
    <col min="14" max="16384" width="9" style="1"/>
  </cols>
  <sheetData>
    <row r="1" spans="2:12" ht="16.5" customHeight="1">
      <c r="B1" s="3" t="s">
        <v>316</v>
      </c>
      <c r="C1" s="3"/>
      <c r="D1" s="3"/>
      <c r="E1" s="3"/>
      <c r="F1" s="3"/>
      <c r="G1" s="3"/>
      <c r="H1" s="3"/>
      <c r="I1" s="3"/>
      <c r="J1" s="1" t="s">
        <v>411</v>
      </c>
      <c r="K1" s="3"/>
      <c r="L1" s="3"/>
    </row>
    <row r="2" spans="2:12" ht="16.5" customHeight="1">
      <c r="B2" s="3" t="s">
        <v>304</v>
      </c>
      <c r="J2" s="1" t="s">
        <v>308</v>
      </c>
    </row>
  </sheetData>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C78E4-1F47-4281-BC31-DC2B4673237B}">
  <sheetPr codeName="Sheet63"/>
  <dimension ref="B1:M22"/>
  <sheetViews>
    <sheetView showGridLines="0" zoomScaleNormal="100" zoomScaleSheetLayoutView="100" workbookViewId="0"/>
  </sheetViews>
  <sheetFormatPr defaultColWidth="9" defaultRowHeight="13.5"/>
  <cols>
    <col min="1" max="1" width="4.625" style="1" customWidth="1"/>
    <col min="2" max="9" width="15.375" style="1" customWidth="1"/>
    <col min="10" max="12" width="20.625" style="1" customWidth="1"/>
    <col min="13" max="13" width="5.625" style="3" customWidth="1"/>
    <col min="14" max="16384" width="9" style="1"/>
  </cols>
  <sheetData>
    <row r="1" spans="2:12" ht="16.5" customHeight="1">
      <c r="B1" s="3" t="s">
        <v>317</v>
      </c>
      <c r="C1" s="3"/>
      <c r="D1" s="3"/>
      <c r="E1" s="3"/>
      <c r="F1" s="3"/>
      <c r="G1" s="3"/>
      <c r="H1" s="3"/>
      <c r="I1" s="3"/>
      <c r="J1" s="1" t="s">
        <v>412</v>
      </c>
      <c r="K1" s="3"/>
      <c r="L1" s="3"/>
    </row>
    <row r="2" spans="2:12" ht="16.5" customHeight="1">
      <c r="B2" s="3" t="s">
        <v>304</v>
      </c>
      <c r="J2" s="1" t="s">
        <v>308</v>
      </c>
    </row>
    <row r="6" spans="2:12">
      <c r="D6" s="403"/>
    </row>
    <row r="7" spans="2:12">
      <c r="D7" s="403"/>
    </row>
    <row r="8" spans="2:12">
      <c r="D8" s="403"/>
    </row>
    <row r="9" spans="2:12">
      <c r="D9" s="403"/>
    </row>
    <row r="10" spans="2:12">
      <c r="D10" s="403"/>
    </row>
    <row r="11" spans="2:12">
      <c r="D11" s="403"/>
    </row>
    <row r="12" spans="2:12">
      <c r="D12" s="403"/>
    </row>
    <row r="13" spans="2:12">
      <c r="D13" s="403"/>
    </row>
    <row r="14" spans="2:12">
      <c r="D14" s="403"/>
    </row>
    <row r="15" spans="2:12">
      <c r="D15" s="403"/>
    </row>
    <row r="16" spans="2:12">
      <c r="D16" s="403"/>
    </row>
    <row r="17" spans="4:4">
      <c r="D17" s="403"/>
    </row>
    <row r="18" spans="4:4">
      <c r="D18" s="403"/>
    </row>
    <row r="19" spans="4:4">
      <c r="D19" s="403"/>
    </row>
    <row r="20" spans="4:4">
      <c r="D20" s="403"/>
    </row>
    <row r="21" spans="4:4">
      <c r="D21" s="403"/>
    </row>
    <row r="22" spans="4:4">
      <c r="D22" s="403"/>
    </row>
  </sheetData>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A3396-9518-414F-9D1F-FFB0A70E89A8}">
  <sheetPr codeName="Sheet64"/>
  <dimension ref="B1:M80"/>
  <sheetViews>
    <sheetView showGridLines="0" zoomScaleNormal="100" zoomScaleSheetLayoutView="100" workbookViewId="0"/>
  </sheetViews>
  <sheetFormatPr defaultColWidth="9" defaultRowHeight="13.5"/>
  <cols>
    <col min="1" max="1" width="4.625" style="1" customWidth="1"/>
    <col min="2" max="9" width="15.375" style="1" customWidth="1"/>
    <col min="10" max="12" width="20.625" style="1" customWidth="1"/>
    <col min="13" max="13" width="5.625" style="3" customWidth="1"/>
    <col min="14" max="16384" width="9" style="1"/>
  </cols>
  <sheetData>
    <row r="1" spans="2:12" ht="16.5" customHeight="1">
      <c r="B1" s="3" t="s">
        <v>318</v>
      </c>
      <c r="C1" s="3"/>
      <c r="D1" s="3"/>
      <c r="E1" s="3"/>
      <c r="F1" s="3"/>
      <c r="G1" s="3"/>
      <c r="H1" s="3"/>
      <c r="I1" s="3"/>
      <c r="J1" s="1" t="s">
        <v>413</v>
      </c>
      <c r="K1" s="3"/>
      <c r="L1" s="3"/>
    </row>
    <row r="2" spans="2:12" ht="16.5" customHeight="1">
      <c r="B2" s="3" t="s">
        <v>304</v>
      </c>
      <c r="J2" s="1" t="s">
        <v>308</v>
      </c>
    </row>
    <row r="6" spans="2:12">
      <c r="D6" s="403"/>
    </row>
    <row r="7" spans="2:12">
      <c r="D7" s="403"/>
    </row>
    <row r="8" spans="2:12">
      <c r="D8" s="403"/>
    </row>
    <row r="9" spans="2:12">
      <c r="D9" s="403"/>
    </row>
    <row r="10" spans="2:12">
      <c r="D10" s="403"/>
    </row>
    <row r="11" spans="2:12">
      <c r="D11" s="403"/>
    </row>
    <row r="12" spans="2:12">
      <c r="D12" s="403"/>
    </row>
    <row r="13" spans="2:12">
      <c r="D13" s="403"/>
    </row>
    <row r="14" spans="2:12">
      <c r="D14" s="403"/>
    </row>
    <row r="15" spans="2:12">
      <c r="D15" s="403"/>
    </row>
    <row r="16" spans="2:12">
      <c r="D16" s="403"/>
    </row>
    <row r="17" spans="4:4">
      <c r="D17" s="403"/>
    </row>
    <row r="18" spans="4:4">
      <c r="D18" s="403"/>
    </row>
    <row r="19" spans="4:4">
      <c r="D19" s="403"/>
    </row>
    <row r="20" spans="4:4">
      <c r="D20" s="403"/>
    </row>
    <row r="21" spans="4:4">
      <c r="D21" s="403"/>
    </row>
    <row r="22" spans="4:4">
      <c r="D22" s="403"/>
    </row>
    <row r="79" ht="16.5" customHeight="1"/>
    <row r="80" ht="16.5" customHeight="1"/>
  </sheetData>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rowBreaks count="1" manualBreakCount="1">
    <brk id="78" max="1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A4026-BA10-4010-B2F4-35B25A7EBA31}">
  <sheetPr codeName="Sheet65"/>
  <dimension ref="A1:V51"/>
  <sheetViews>
    <sheetView showGridLines="0" zoomScaleNormal="100" zoomScaleSheetLayoutView="100" workbookViewId="0"/>
  </sheetViews>
  <sheetFormatPr defaultColWidth="9" defaultRowHeight="13.5"/>
  <cols>
    <col min="1" max="1" width="4.625" style="13" customWidth="1"/>
    <col min="2" max="2" width="15.625" style="13" customWidth="1"/>
    <col min="3" max="20" width="10.625" style="13" customWidth="1"/>
    <col min="21" max="21" width="3.625" style="13" customWidth="1"/>
    <col min="22" max="22" width="12.375" style="13" customWidth="1"/>
    <col min="23" max="24" width="9" style="13"/>
    <col min="25" max="25" width="12.375" style="13" customWidth="1"/>
    <col min="26" max="27" width="9" style="13"/>
    <col min="28" max="28" width="12.375" style="13" customWidth="1"/>
    <col min="29" max="30" width="9" style="13"/>
    <col min="31" max="31" width="12.375" style="13" customWidth="1"/>
    <col min="32" max="33" width="9" style="13"/>
    <col min="34" max="34" width="12.375" style="13" customWidth="1"/>
    <col min="35" max="36" width="9" style="13"/>
    <col min="37" max="37" width="12.375" style="13" customWidth="1"/>
    <col min="38" max="39" width="9" style="13"/>
    <col min="40" max="40" width="12.375" style="13" customWidth="1"/>
    <col min="41" max="41" width="9.5" style="13" bestFit="1" customWidth="1"/>
    <col min="42" max="16384" width="9" style="13"/>
  </cols>
  <sheetData>
    <row r="1" spans="1:22" ht="16.5" customHeight="1">
      <c r="B1" s="3" t="s">
        <v>391</v>
      </c>
    </row>
    <row r="2" spans="1:22" ht="16.5" customHeight="1">
      <c r="B2" s="3" t="s">
        <v>294</v>
      </c>
      <c r="V2" s="5"/>
    </row>
    <row r="3" spans="1:22" ht="16.5" customHeight="1">
      <c r="A3" s="3"/>
      <c r="B3" s="486" t="s">
        <v>287</v>
      </c>
      <c r="C3" s="405" t="s">
        <v>195</v>
      </c>
      <c r="D3" s="405"/>
      <c r="E3" s="406" t="s">
        <v>155</v>
      </c>
      <c r="F3" s="406"/>
      <c r="G3" s="406" t="s">
        <v>156</v>
      </c>
      <c r="H3" s="406"/>
      <c r="I3" s="405" t="s">
        <v>157</v>
      </c>
      <c r="J3" s="405"/>
      <c r="K3" s="405" t="s">
        <v>159</v>
      </c>
      <c r="L3" s="405"/>
      <c r="M3" s="406" t="s">
        <v>160</v>
      </c>
      <c r="N3" s="406"/>
      <c r="O3" s="406" t="s">
        <v>161</v>
      </c>
      <c r="P3" s="406"/>
      <c r="Q3" s="406" t="s">
        <v>162</v>
      </c>
      <c r="R3" s="406"/>
      <c r="S3" s="484" t="s">
        <v>64</v>
      </c>
      <c r="T3" s="485"/>
      <c r="V3" s="5" t="s">
        <v>124</v>
      </c>
    </row>
    <row r="4" spans="1:22" ht="45" customHeight="1">
      <c r="B4" s="487"/>
      <c r="C4" s="17" t="s">
        <v>218</v>
      </c>
      <c r="D4" s="31" t="s">
        <v>371</v>
      </c>
      <c r="E4" s="17" t="s">
        <v>218</v>
      </c>
      <c r="F4" s="31" t="s">
        <v>371</v>
      </c>
      <c r="G4" s="17" t="s">
        <v>218</v>
      </c>
      <c r="H4" s="31" t="s">
        <v>371</v>
      </c>
      <c r="I4" s="17" t="s">
        <v>218</v>
      </c>
      <c r="J4" s="31" t="s">
        <v>371</v>
      </c>
      <c r="K4" s="17" t="s">
        <v>218</v>
      </c>
      <c r="L4" s="31" t="s">
        <v>371</v>
      </c>
      <c r="M4" s="17" t="s">
        <v>218</v>
      </c>
      <c r="N4" s="31" t="s">
        <v>371</v>
      </c>
      <c r="O4" s="17" t="s">
        <v>218</v>
      </c>
      <c r="P4" s="31" t="s">
        <v>371</v>
      </c>
      <c r="Q4" s="17" t="s">
        <v>218</v>
      </c>
      <c r="R4" s="31" t="s">
        <v>371</v>
      </c>
      <c r="S4" s="17" t="s">
        <v>218</v>
      </c>
      <c r="T4" s="31" t="s">
        <v>371</v>
      </c>
      <c r="V4" s="5" t="s">
        <v>158</v>
      </c>
    </row>
    <row r="5" spans="1:22" ht="13.5" customHeight="1">
      <c r="B5" s="300" t="s">
        <v>56</v>
      </c>
      <c r="C5" s="63">
        <v>6</v>
      </c>
      <c r="D5" s="52">
        <f t="shared" ref="D5:D11" si="0">IFERROR(C5/$S5,"-")</f>
        <v>0.33333333333333331</v>
      </c>
      <c r="E5" s="63">
        <v>5</v>
      </c>
      <c r="F5" s="52">
        <f t="shared" ref="F5:F9" si="1">IFERROR(E5/$S5,"-")</f>
        <v>0.27777777777777779</v>
      </c>
      <c r="G5" s="63">
        <v>3</v>
      </c>
      <c r="H5" s="52">
        <f t="shared" ref="H5:H9" si="2">IFERROR(G5/$S5,"-")</f>
        <v>0.16666666666666666</v>
      </c>
      <c r="I5" s="63">
        <v>1</v>
      </c>
      <c r="J5" s="52">
        <f t="shared" ref="J5:J11" si="3">IFERROR(I5/$S5,"-")</f>
        <v>5.5555555555555552E-2</v>
      </c>
      <c r="K5" s="63">
        <v>1</v>
      </c>
      <c r="L5" s="52">
        <f t="shared" ref="L5:L11" si="4">IFERROR(K5/$S5,"-")</f>
        <v>5.5555555555555552E-2</v>
      </c>
      <c r="M5" s="63">
        <v>1</v>
      </c>
      <c r="N5" s="52">
        <f t="shared" ref="N5:N11" si="5">IFERROR(M5/$S5,"-")</f>
        <v>5.5555555555555552E-2</v>
      </c>
      <c r="O5" s="63">
        <v>1</v>
      </c>
      <c r="P5" s="52">
        <f t="shared" ref="P5:P11" si="6">IFERROR(O5/$S5,"-")</f>
        <v>5.5555555555555552E-2</v>
      </c>
      <c r="Q5" s="63">
        <v>0</v>
      </c>
      <c r="R5" s="52">
        <f>IFERROR(Q5/$S5,"-")</f>
        <v>0</v>
      </c>
      <c r="S5" s="63">
        <f>SUM(C5,E5,G5,I5,K5,M5,O5,Q5)</f>
        <v>18</v>
      </c>
      <c r="T5" s="52">
        <f t="shared" ref="T5:T11" si="7">IFERROR(S5/$S5,"-")</f>
        <v>1</v>
      </c>
      <c r="V5" s="5" t="s">
        <v>354</v>
      </c>
    </row>
    <row r="6" spans="1:22" ht="13.5" customHeight="1">
      <c r="B6" s="300" t="s">
        <v>57</v>
      </c>
      <c r="C6" s="63">
        <v>26</v>
      </c>
      <c r="D6" s="52">
        <f t="shared" si="0"/>
        <v>0.48148148148148145</v>
      </c>
      <c r="E6" s="63">
        <v>1</v>
      </c>
      <c r="F6" s="52">
        <f t="shared" si="1"/>
        <v>1.8518518518518517E-2</v>
      </c>
      <c r="G6" s="63">
        <v>3</v>
      </c>
      <c r="H6" s="52">
        <f t="shared" si="2"/>
        <v>5.5555555555555552E-2</v>
      </c>
      <c r="I6" s="63">
        <v>3</v>
      </c>
      <c r="J6" s="52">
        <f t="shared" si="3"/>
        <v>5.5555555555555552E-2</v>
      </c>
      <c r="K6" s="63">
        <v>6</v>
      </c>
      <c r="L6" s="52">
        <f t="shared" si="4"/>
        <v>0.1111111111111111</v>
      </c>
      <c r="M6" s="63">
        <v>8</v>
      </c>
      <c r="N6" s="52">
        <f t="shared" si="5"/>
        <v>0.14814814814814814</v>
      </c>
      <c r="O6" s="63">
        <v>3</v>
      </c>
      <c r="P6" s="52">
        <f t="shared" si="6"/>
        <v>5.5555555555555552E-2</v>
      </c>
      <c r="Q6" s="63">
        <v>4</v>
      </c>
      <c r="R6" s="52">
        <f t="shared" ref="R6:R11" si="8">IFERROR(Q6/$S6,"-")</f>
        <v>7.407407407407407E-2</v>
      </c>
      <c r="S6" s="63">
        <f>SUM(C6,E6,G6,I6,K6,M6,O6,Q6)</f>
        <v>54</v>
      </c>
      <c r="T6" s="52">
        <f t="shared" si="7"/>
        <v>1</v>
      </c>
      <c r="V6" s="5" t="s">
        <v>355</v>
      </c>
    </row>
    <row r="7" spans="1:22" ht="13.5" customHeight="1">
      <c r="B7" s="300" t="s">
        <v>58</v>
      </c>
      <c r="C7" s="63">
        <v>3276</v>
      </c>
      <c r="D7" s="52">
        <f t="shared" si="0"/>
        <v>0.81028938906752412</v>
      </c>
      <c r="E7" s="63">
        <v>170</v>
      </c>
      <c r="F7" s="52">
        <f t="shared" si="1"/>
        <v>4.2047984170170666E-2</v>
      </c>
      <c r="G7" s="63">
        <v>141</v>
      </c>
      <c r="H7" s="52">
        <f t="shared" si="2"/>
        <v>3.4875092752906255E-2</v>
      </c>
      <c r="I7" s="63">
        <v>143</v>
      </c>
      <c r="J7" s="52">
        <f t="shared" si="3"/>
        <v>3.5369774919614148E-2</v>
      </c>
      <c r="K7" s="63">
        <v>132</v>
      </c>
      <c r="L7" s="52">
        <f t="shared" si="4"/>
        <v>3.2649023002720753E-2</v>
      </c>
      <c r="M7" s="63">
        <v>81</v>
      </c>
      <c r="N7" s="52">
        <f t="shared" si="5"/>
        <v>2.0034627751669552E-2</v>
      </c>
      <c r="O7" s="63">
        <v>61</v>
      </c>
      <c r="P7" s="52">
        <f t="shared" si="6"/>
        <v>1.5087806084590651E-2</v>
      </c>
      <c r="Q7" s="63">
        <v>39</v>
      </c>
      <c r="R7" s="52">
        <f t="shared" si="8"/>
        <v>9.6463022508038593E-3</v>
      </c>
      <c r="S7" s="63">
        <f t="shared" ref="S7:S10" si="9">SUM(C7,E7,G7,I7,K7,M7,O7,Q7)</f>
        <v>4043</v>
      </c>
      <c r="T7" s="52">
        <f t="shared" si="7"/>
        <v>1</v>
      </c>
      <c r="V7" s="5" t="s">
        <v>356</v>
      </c>
    </row>
    <row r="8" spans="1:22" ht="13.5" customHeight="1">
      <c r="B8" s="300" t="s">
        <v>59</v>
      </c>
      <c r="C8" s="63">
        <v>3109</v>
      </c>
      <c r="D8" s="52">
        <f t="shared" si="0"/>
        <v>0.66474235621124655</v>
      </c>
      <c r="E8" s="63">
        <v>415</v>
      </c>
      <c r="F8" s="52">
        <f t="shared" si="1"/>
        <v>8.8732093222150948E-2</v>
      </c>
      <c r="G8" s="63">
        <v>290</v>
      </c>
      <c r="H8" s="52">
        <f t="shared" si="2"/>
        <v>6.2005559119093438E-2</v>
      </c>
      <c r="I8" s="63">
        <v>313</v>
      </c>
      <c r="J8" s="52">
        <f t="shared" si="3"/>
        <v>6.6923241394056018E-2</v>
      </c>
      <c r="K8" s="63">
        <v>252</v>
      </c>
      <c r="L8" s="52">
        <f t="shared" si="4"/>
        <v>5.3880692751763951E-2</v>
      </c>
      <c r="M8" s="63">
        <v>130</v>
      </c>
      <c r="N8" s="52">
        <f t="shared" si="5"/>
        <v>2.7795595467179815E-2</v>
      </c>
      <c r="O8" s="63">
        <v>114</v>
      </c>
      <c r="P8" s="52">
        <f t="shared" si="6"/>
        <v>2.4374599101988453E-2</v>
      </c>
      <c r="Q8" s="63">
        <v>54</v>
      </c>
      <c r="R8" s="52">
        <f t="shared" si="8"/>
        <v>1.1545862732520847E-2</v>
      </c>
      <c r="S8" s="63">
        <f t="shared" si="9"/>
        <v>4677</v>
      </c>
      <c r="T8" s="52">
        <f t="shared" si="7"/>
        <v>1</v>
      </c>
      <c r="V8" s="5" t="s">
        <v>357</v>
      </c>
    </row>
    <row r="9" spans="1:22" ht="13.5" customHeight="1">
      <c r="B9" s="300" t="s">
        <v>60</v>
      </c>
      <c r="C9" s="63">
        <v>1590</v>
      </c>
      <c r="D9" s="52">
        <f t="shared" si="0"/>
        <v>0.45768566493955093</v>
      </c>
      <c r="E9" s="63">
        <v>444</v>
      </c>
      <c r="F9" s="52">
        <f t="shared" si="1"/>
        <v>0.12780656303972365</v>
      </c>
      <c r="G9" s="63">
        <v>334</v>
      </c>
      <c r="H9" s="52">
        <f t="shared" si="2"/>
        <v>9.6142774899251576E-2</v>
      </c>
      <c r="I9" s="63">
        <v>405</v>
      </c>
      <c r="J9" s="52">
        <f t="shared" si="3"/>
        <v>0.11658031088082901</v>
      </c>
      <c r="K9" s="63">
        <v>329</v>
      </c>
      <c r="L9" s="52">
        <f t="shared" si="4"/>
        <v>9.4703511801957393E-2</v>
      </c>
      <c r="M9" s="63">
        <v>188</v>
      </c>
      <c r="N9" s="52">
        <f t="shared" si="5"/>
        <v>5.411629245826137E-2</v>
      </c>
      <c r="O9" s="63">
        <v>131</v>
      </c>
      <c r="P9" s="52">
        <f t="shared" si="6"/>
        <v>3.7708693149107658E-2</v>
      </c>
      <c r="Q9" s="63">
        <v>53</v>
      </c>
      <c r="R9" s="52">
        <f>IFERROR(Q9/$S9,"-")</f>
        <v>1.5256188831318365E-2</v>
      </c>
      <c r="S9" s="63">
        <f t="shared" si="9"/>
        <v>3474</v>
      </c>
      <c r="T9" s="52">
        <f t="shared" si="7"/>
        <v>1</v>
      </c>
      <c r="V9" s="5" t="s">
        <v>358</v>
      </c>
    </row>
    <row r="10" spans="1:22" ht="13.5" customHeight="1">
      <c r="B10" s="300" t="s">
        <v>61</v>
      </c>
      <c r="C10" s="63">
        <v>420</v>
      </c>
      <c r="D10" s="52">
        <f t="shared" si="0"/>
        <v>0.29411764705882354</v>
      </c>
      <c r="E10" s="63">
        <v>146</v>
      </c>
      <c r="F10" s="52">
        <f>IFERROR(E10/$S10,"-")</f>
        <v>0.10224089635854341</v>
      </c>
      <c r="G10" s="63">
        <v>176</v>
      </c>
      <c r="H10" s="52">
        <f>IFERROR(G10/$S10,"-")</f>
        <v>0.12324929971988796</v>
      </c>
      <c r="I10" s="63">
        <v>224</v>
      </c>
      <c r="J10" s="52">
        <f t="shared" si="3"/>
        <v>0.15686274509803921</v>
      </c>
      <c r="K10" s="63">
        <v>212</v>
      </c>
      <c r="L10" s="52">
        <f t="shared" si="4"/>
        <v>0.1484593837535014</v>
      </c>
      <c r="M10" s="63">
        <v>125</v>
      </c>
      <c r="N10" s="52">
        <f t="shared" si="5"/>
        <v>8.7535014005602235E-2</v>
      </c>
      <c r="O10" s="63">
        <v>85</v>
      </c>
      <c r="P10" s="52">
        <f t="shared" si="6"/>
        <v>5.9523809523809521E-2</v>
      </c>
      <c r="Q10" s="63">
        <v>40</v>
      </c>
      <c r="R10" s="52">
        <f t="shared" si="8"/>
        <v>2.8011204481792718E-2</v>
      </c>
      <c r="S10" s="63">
        <f t="shared" si="9"/>
        <v>1428</v>
      </c>
      <c r="T10" s="52">
        <f t="shared" si="7"/>
        <v>1</v>
      </c>
      <c r="V10" s="5" t="s">
        <v>359</v>
      </c>
    </row>
    <row r="11" spans="1:22" ht="13.5" customHeight="1" thickBot="1">
      <c r="B11" s="301" t="s">
        <v>130</v>
      </c>
      <c r="C11" s="63">
        <v>49</v>
      </c>
      <c r="D11" s="52">
        <f t="shared" si="0"/>
        <v>0.18560606060606061</v>
      </c>
      <c r="E11" s="63">
        <v>17</v>
      </c>
      <c r="F11" s="52">
        <f>IFERROR(E11/$S11,"-")</f>
        <v>6.4393939393939392E-2</v>
      </c>
      <c r="G11" s="63">
        <v>27</v>
      </c>
      <c r="H11" s="52">
        <f>IFERROR(G11/$S11,"-")</f>
        <v>0.10227272727272728</v>
      </c>
      <c r="I11" s="63">
        <v>44</v>
      </c>
      <c r="J11" s="52">
        <f t="shared" si="3"/>
        <v>0.16666666666666666</v>
      </c>
      <c r="K11" s="63">
        <v>58</v>
      </c>
      <c r="L11" s="52">
        <f t="shared" si="4"/>
        <v>0.2196969696969697</v>
      </c>
      <c r="M11" s="63">
        <v>32</v>
      </c>
      <c r="N11" s="52">
        <f t="shared" si="5"/>
        <v>0.12121212121212122</v>
      </c>
      <c r="O11" s="63">
        <v>20</v>
      </c>
      <c r="P11" s="52">
        <f t="shared" si="6"/>
        <v>7.575757575757576E-2</v>
      </c>
      <c r="Q11" s="63">
        <v>17</v>
      </c>
      <c r="R11" s="52">
        <f t="shared" si="8"/>
        <v>6.4393939393939392E-2</v>
      </c>
      <c r="S11" s="63">
        <f>SUM(C11,E11,G11,I11,K11,M11,O11,Q11)</f>
        <v>264</v>
      </c>
      <c r="T11" s="52">
        <f t="shared" si="7"/>
        <v>1</v>
      </c>
      <c r="V11" s="5" t="s">
        <v>360</v>
      </c>
    </row>
    <row r="12" spans="1:22" ht="13.5" customHeight="1" thickTop="1">
      <c r="B12" s="231" t="s">
        <v>121</v>
      </c>
      <c r="C12" s="116">
        <f>市区町村別_歯科健診3項目以上該当者要介護度別人数･割合!D79</f>
        <v>8476</v>
      </c>
      <c r="D12" s="337">
        <f>市区町村別_歯科健診3項目以上該当者要介護度別人数･割合!E79</f>
        <v>0.60725032239575871</v>
      </c>
      <c r="E12" s="116">
        <f>市区町村別_歯科健診3項目以上該当者要介護度別人数･割合!F79</f>
        <v>1198</v>
      </c>
      <c r="F12" s="337">
        <f>市区町村別_歯科健診3項目以上該当者要介護度別人数･割合!G79</f>
        <v>8.5828915317380711E-2</v>
      </c>
      <c r="G12" s="116">
        <f>市区町村別_歯科健診3項目以上該当者要介護度別人数･割合!H79</f>
        <v>974</v>
      </c>
      <c r="H12" s="337">
        <f>市区町村別_歯科健診3項目以上該当者要介護度別人数･割合!I79</f>
        <v>6.9780770884080814E-2</v>
      </c>
      <c r="I12" s="116">
        <f>市区町村別_歯科健診3項目以上該当者要介護度別人数･割合!J79</f>
        <v>1133</v>
      </c>
      <c r="J12" s="337">
        <f>市区町村別_歯科健診3項目以上該当者要介護度別人数･割合!K79</f>
        <v>8.1172087691646369E-2</v>
      </c>
      <c r="K12" s="116">
        <f>市区町村別_歯科健診3項目以上該当者要介護度別人数･割合!L79</f>
        <v>990</v>
      </c>
      <c r="L12" s="337">
        <f>市区町村別_歯科健診3項目以上該当者要介護度別人数･割合!M79</f>
        <v>7.0927066915030812E-2</v>
      </c>
      <c r="M12" s="116">
        <f>市区町村別_歯科健診3項目以上該当者要介護度別人数･割合!N79</f>
        <v>565</v>
      </c>
      <c r="N12" s="337">
        <f>市区町村別_歯科健診3項目以上該当者要介護度別人数･割合!O79</f>
        <v>4.0478578592921623E-2</v>
      </c>
      <c r="O12" s="116">
        <f>市区町村別_歯科健診3項目以上該当者要介護度別人数･割合!P79</f>
        <v>415</v>
      </c>
      <c r="P12" s="337">
        <f>市区町村別_歯科健診3項目以上該当者要介護度別人数･割合!Q79</f>
        <v>2.9732053302765439E-2</v>
      </c>
      <c r="Q12" s="116">
        <f>市区町村別_歯科健診3項目以上該当者要介護度別人数･割合!R79</f>
        <v>207</v>
      </c>
      <c r="R12" s="337">
        <f>市区町村別_歯科健診3項目以上該当者要介護度別人数･割合!S79</f>
        <v>1.4830204900415532E-2</v>
      </c>
      <c r="S12" s="116">
        <f>市区町村別_歯科健診3項目以上該当者要介護度別人数･割合!T79</f>
        <v>13958</v>
      </c>
      <c r="T12" s="54">
        <f>市区町村別_歯科健診3項目以上該当者要介護度別人数･割合!U79</f>
        <v>1</v>
      </c>
      <c r="U12" s="114"/>
      <c r="V12" s="5"/>
    </row>
    <row r="13" spans="1:22" ht="13.5" customHeight="1">
      <c r="B13" s="26" t="s">
        <v>430</v>
      </c>
      <c r="V13" s="5"/>
    </row>
    <row r="14" spans="1:22" ht="13.5" customHeight="1">
      <c r="B14" s="26" t="s">
        <v>429</v>
      </c>
      <c r="V14" s="5"/>
    </row>
    <row r="15" spans="1:22" ht="13.5" customHeight="1">
      <c r="B15" s="83" t="s">
        <v>431</v>
      </c>
      <c r="V15" s="5"/>
    </row>
    <row r="16" spans="1:22" ht="13.5" customHeight="1">
      <c r="B16" s="203" t="s">
        <v>422</v>
      </c>
      <c r="V16" s="5"/>
    </row>
    <row r="17" spans="2:22" ht="13.5" customHeight="1">
      <c r="B17" s="83" t="s">
        <v>423</v>
      </c>
      <c r="V17" s="5"/>
    </row>
    <row r="18" spans="2:22" ht="13.5" customHeight="1">
      <c r="B18" s="83" t="s">
        <v>424</v>
      </c>
    </row>
    <row r="19" spans="2:22" ht="13.5" customHeight="1">
      <c r="B19" s="83"/>
    </row>
    <row r="20" spans="2:22" ht="13.5" customHeight="1">
      <c r="B20" s="202"/>
    </row>
    <row r="21" spans="2:22" ht="13.5" customHeight="1">
      <c r="B21" s="3" t="s">
        <v>392</v>
      </c>
    </row>
    <row r="22" spans="2:22" ht="16.5" customHeight="1">
      <c r="B22" s="3" t="s">
        <v>95</v>
      </c>
    </row>
    <row r="23" spans="2:22" ht="16.5" customHeight="1">
      <c r="J23" s="5"/>
    </row>
    <row r="24" spans="2:22">
      <c r="J24" s="5"/>
      <c r="K24" s="5"/>
    </row>
    <row r="25" spans="2:22">
      <c r="J25" s="5"/>
      <c r="K25" s="5"/>
    </row>
    <row r="26" spans="2:22">
      <c r="J26" s="5"/>
      <c r="K26" s="5"/>
    </row>
    <row r="27" spans="2:22">
      <c r="J27" s="5"/>
      <c r="K27" s="5"/>
    </row>
    <row r="28" spans="2:22">
      <c r="J28" s="5"/>
      <c r="K28" s="5"/>
    </row>
    <row r="29" spans="2:22">
      <c r="J29" s="5"/>
      <c r="K29" s="5"/>
    </row>
    <row r="30" spans="2:22">
      <c r="J30" s="5"/>
      <c r="K30" s="5"/>
    </row>
    <row r="31" spans="2:22">
      <c r="J31" s="5"/>
      <c r="K31" s="5"/>
    </row>
    <row r="32" spans="2:22">
      <c r="J32" s="5"/>
      <c r="K32" s="5"/>
    </row>
    <row r="46" spans="2:2" ht="13.5" customHeight="1">
      <c r="B46" s="26" t="s">
        <v>430</v>
      </c>
    </row>
    <row r="47" spans="2:2" ht="13.5" customHeight="1">
      <c r="B47" s="26" t="s">
        <v>429</v>
      </c>
    </row>
    <row r="48" spans="2:2" ht="13.5" customHeight="1">
      <c r="B48" s="83" t="s">
        <v>431</v>
      </c>
    </row>
    <row r="49" spans="2:2" ht="13.5" customHeight="1">
      <c r="B49" s="203" t="s">
        <v>422</v>
      </c>
    </row>
    <row r="50" spans="2:2" ht="13.5" customHeight="1">
      <c r="B50" s="83" t="s">
        <v>423</v>
      </c>
    </row>
    <row r="51" spans="2:2" ht="13.5" customHeight="1">
      <c r="B51" s="83"/>
    </row>
  </sheetData>
  <mergeCells count="10">
    <mergeCell ref="S3:T3"/>
    <mergeCell ref="B3:B4"/>
    <mergeCell ref="C3:D3"/>
    <mergeCell ref="E3:F3"/>
    <mergeCell ref="K3:L3"/>
    <mergeCell ref="M3:N3"/>
    <mergeCell ref="O3:P3"/>
    <mergeCell ref="Q3:R3"/>
    <mergeCell ref="I3:J3"/>
    <mergeCell ref="G3:H3"/>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ignoredErrors>
    <ignoredError sqref="S5:S11"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A76BB-5D39-4A2B-9D91-B8544D4B841C}">
  <sheetPr codeName="Sheet66"/>
  <dimension ref="A1:V22"/>
  <sheetViews>
    <sheetView showGridLines="0" zoomScaleNormal="100" zoomScaleSheetLayoutView="100" workbookViewId="0"/>
  </sheetViews>
  <sheetFormatPr defaultColWidth="9" defaultRowHeight="13.5"/>
  <cols>
    <col min="1" max="1" width="4.625" style="13" customWidth="1"/>
    <col min="2" max="2" width="15.625" style="13" customWidth="1"/>
    <col min="3" max="20" width="10.625" style="13" customWidth="1"/>
    <col min="21" max="21" width="9" style="13"/>
    <col min="22" max="22" width="12.375" style="13" customWidth="1"/>
    <col min="23" max="24" width="9" style="13"/>
    <col min="25" max="25" width="12.375" style="13" customWidth="1"/>
    <col min="26" max="27" width="9" style="13"/>
    <col min="28" max="28" width="12.375" style="13" customWidth="1"/>
    <col min="29" max="30" width="9" style="13"/>
    <col min="31" max="31" width="12.375" style="13" customWidth="1"/>
    <col min="32" max="33" width="9" style="13"/>
    <col min="34" max="34" width="12.375" style="13" customWidth="1"/>
    <col min="35" max="36" width="9" style="13"/>
    <col min="37" max="37" width="12.375" style="13" customWidth="1"/>
    <col min="38" max="39" width="9" style="13"/>
    <col min="40" max="40" width="12.375" style="13" customWidth="1"/>
    <col min="41" max="41" width="9.5" style="13" bestFit="1" customWidth="1"/>
    <col min="42" max="16384" width="9" style="13"/>
  </cols>
  <sheetData>
    <row r="1" spans="1:22" ht="16.5" customHeight="1">
      <c r="B1" s="3" t="s">
        <v>391</v>
      </c>
    </row>
    <row r="2" spans="1:22" ht="16.5" customHeight="1">
      <c r="B2" s="3" t="s">
        <v>303</v>
      </c>
    </row>
    <row r="3" spans="1:22" ht="16.5" customHeight="1">
      <c r="A3" s="3"/>
      <c r="B3" s="486" t="s">
        <v>291</v>
      </c>
      <c r="C3" s="405" t="s">
        <v>187</v>
      </c>
      <c r="D3" s="405"/>
      <c r="E3" s="488" t="s">
        <v>155</v>
      </c>
      <c r="F3" s="488"/>
      <c r="G3" s="488" t="s">
        <v>156</v>
      </c>
      <c r="H3" s="488"/>
      <c r="I3" s="405" t="s">
        <v>157</v>
      </c>
      <c r="J3" s="405"/>
      <c r="K3" s="405" t="s">
        <v>159</v>
      </c>
      <c r="L3" s="405"/>
      <c r="M3" s="488" t="s">
        <v>160</v>
      </c>
      <c r="N3" s="488"/>
      <c r="O3" s="488" t="s">
        <v>161</v>
      </c>
      <c r="P3" s="488"/>
      <c r="Q3" s="488" t="s">
        <v>162</v>
      </c>
      <c r="R3" s="488"/>
      <c r="S3" s="488" t="s">
        <v>64</v>
      </c>
      <c r="T3" s="488"/>
      <c r="V3" s="5"/>
    </row>
    <row r="4" spans="1:22" ht="43.5" customHeight="1">
      <c r="B4" s="487"/>
      <c r="C4" s="17" t="s">
        <v>218</v>
      </c>
      <c r="D4" s="31" t="s">
        <v>371</v>
      </c>
      <c r="E4" s="17" t="s">
        <v>218</v>
      </c>
      <c r="F4" s="31" t="s">
        <v>371</v>
      </c>
      <c r="G4" s="17" t="s">
        <v>218</v>
      </c>
      <c r="H4" s="31" t="s">
        <v>371</v>
      </c>
      <c r="I4" s="17" t="s">
        <v>218</v>
      </c>
      <c r="J4" s="31" t="s">
        <v>371</v>
      </c>
      <c r="K4" s="17" t="s">
        <v>218</v>
      </c>
      <c r="L4" s="31" t="s">
        <v>371</v>
      </c>
      <c r="M4" s="17" t="s">
        <v>218</v>
      </c>
      <c r="N4" s="31" t="s">
        <v>371</v>
      </c>
      <c r="O4" s="17" t="s">
        <v>218</v>
      </c>
      <c r="P4" s="31" t="s">
        <v>371</v>
      </c>
      <c r="Q4" s="17" t="s">
        <v>218</v>
      </c>
      <c r="R4" s="31" t="s">
        <v>371</v>
      </c>
      <c r="S4" s="17" t="s">
        <v>218</v>
      </c>
      <c r="T4" s="31" t="s">
        <v>371</v>
      </c>
      <c r="V4" s="5"/>
    </row>
    <row r="5" spans="1:22" ht="13.5" customHeight="1">
      <c r="B5" s="300" t="s">
        <v>65</v>
      </c>
      <c r="C5" s="63">
        <v>4</v>
      </c>
      <c r="D5" s="52">
        <f t="shared" ref="D5:D15" si="0">IFERROR(C5/$S5,"-")</f>
        <v>0.2857142857142857</v>
      </c>
      <c r="E5" s="63">
        <v>1</v>
      </c>
      <c r="F5" s="52">
        <f t="shared" ref="F5:F15" si="1">IFERROR(E5/$S5,"-")</f>
        <v>7.1428571428571425E-2</v>
      </c>
      <c r="G5" s="63">
        <v>2</v>
      </c>
      <c r="H5" s="52">
        <f t="shared" ref="H5:H15" si="2">IFERROR(G5/$S5,"-")</f>
        <v>0.14285714285714285</v>
      </c>
      <c r="I5" s="63">
        <v>1</v>
      </c>
      <c r="J5" s="52">
        <f t="shared" ref="J5:J15" si="3">IFERROR(I5/$S5,"-")</f>
        <v>7.1428571428571425E-2</v>
      </c>
      <c r="K5" s="63">
        <v>0</v>
      </c>
      <c r="L5" s="52">
        <f t="shared" ref="L5:L15" si="4">IFERROR(K5/$S5,"-")</f>
        <v>0</v>
      </c>
      <c r="M5" s="63">
        <v>3</v>
      </c>
      <c r="N5" s="52">
        <f t="shared" ref="N5:N15" si="5">IFERROR(M5/$S5,"-")</f>
        <v>0.21428571428571427</v>
      </c>
      <c r="O5" s="63">
        <v>1</v>
      </c>
      <c r="P5" s="52">
        <f t="shared" ref="P5:P15" si="6">IFERROR(O5/$S5,"-")</f>
        <v>7.1428571428571425E-2</v>
      </c>
      <c r="Q5" s="63">
        <v>2</v>
      </c>
      <c r="R5" s="52">
        <f t="shared" ref="R5:R15" si="7">IFERROR(Q5/$S5,"-")</f>
        <v>0.14285714285714285</v>
      </c>
      <c r="S5" s="63">
        <f>SUM(C5,E5,G5,I5,K5,M5,O5,Q5)</f>
        <v>14</v>
      </c>
      <c r="T5" s="52">
        <f t="shared" ref="T5:T15" si="8">IFERROR(S5/$S5,"-")</f>
        <v>1</v>
      </c>
      <c r="V5" s="5"/>
    </row>
    <row r="6" spans="1:22" ht="13.5" customHeight="1">
      <c r="B6" s="300" t="s">
        <v>66</v>
      </c>
      <c r="C6" s="63">
        <v>662</v>
      </c>
      <c r="D6" s="52">
        <f t="shared" si="0"/>
        <v>0.86197916666666663</v>
      </c>
      <c r="E6" s="63">
        <v>22</v>
      </c>
      <c r="F6" s="52">
        <f t="shared" si="1"/>
        <v>2.8645833333333332E-2</v>
      </c>
      <c r="G6" s="63">
        <v>31</v>
      </c>
      <c r="H6" s="52">
        <f t="shared" si="2"/>
        <v>4.0364583333333336E-2</v>
      </c>
      <c r="I6" s="63">
        <v>15</v>
      </c>
      <c r="J6" s="52">
        <f t="shared" si="3"/>
        <v>1.953125E-2</v>
      </c>
      <c r="K6" s="63">
        <v>17</v>
      </c>
      <c r="L6" s="52">
        <f t="shared" si="4"/>
        <v>2.2135416666666668E-2</v>
      </c>
      <c r="M6" s="63">
        <v>8</v>
      </c>
      <c r="N6" s="52">
        <f t="shared" si="5"/>
        <v>1.0416666666666666E-2</v>
      </c>
      <c r="O6" s="63">
        <v>9</v>
      </c>
      <c r="P6" s="52">
        <f t="shared" si="6"/>
        <v>1.171875E-2</v>
      </c>
      <c r="Q6" s="63">
        <v>4</v>
      </c>
      <c r="R6" s="52">
        <f t="shared" si="7"/>
        <v>5.208333333333333E-3</v>
      </c>
      <c r="S6" s="63">
        <f>SUM(C6,E6,G6,I6,K6,M6,O6,Q6)</f>
        <v>768</v>
      </c>
      <c r="T6" s="52">
        <f t="shared" si="8"/>
        <v>1</v>
      </c>
      <c r="V6" s="5"/>
    </row>
    <row r="7" spans="1:22" ht="13.5" customHeight="1">
      <c r="B7" s="300" t="s">
        <v>67</v>
      </c>
      <c r="C7" s="63">
        <v>705</v>
      </c>
      <c r="D7" s="52">
        <f t="shared" si="0"/>
        <v>0.85558252427184467</v>
      </c>
      <c r="E7" s="63">
        <v>24</v>
      </c>
      <c r="F7" s="52">
        <f t="shared" si="1"/>
        <v>2.9126213592233011E-2</v>
      </c>
      <c r="G7" s="63">
        <v>19</v>
      </c>
      <c r="H7" s="52">
        <f t="shared" si="2"/>
        <v>2.3058252427184466E-2</v>
      </c>
      <c r="I7" s="63">
        <v>27</v>
      </c>
      <c r="J7" s="52">
        <f t="shared" si="3"/>
        <v>3.2766990291262135E-2</v>
      </c>
      <c r="K7" s="63">
        <v>24</v>
      </c>
      <c r="L7" s="52">
        <f t="shared" si="4"/>
        <v>2.9126213592233011E-2</v>
      </c>
      <c r="M7" s="63">
        <v>10</v>
      </c>
      <c r="N7" s="52">
        <f t="shared" si="5"/>
        <v>1.2135922330097087E-2</v>
      </c>
      <c r="O7" s="63">
        <v>7</v>
      </c>
      <c r="P7" s="52">
        <f t="shared" si="6"/>
        <v>8.4951456310679609E-3</v>
      </c>
      <c r="Q7" s="63">
        <v>8</v>
      </c>
      <c r="R7" s="52">
        <f t="shared" si="7"/>
        <v>9.7087378640776691E-3</v>
      </c>
      <c r="S7" s="63">
        <f t="shared" ref="S7:S14" si="9">SUM(C7,E7,G7,I7,K7,M7,O7,Q7)</f>
        <v>824</v>
      </c>
      <c r="T7" s="52">
        <f t="shared" si="8"/>
        <v>1</v>
      </c>
      <c r="V7" s="5"/>
    </row>
    <row r="8" spans="1:22" ht="13.5" customHeight="1">
      <c r="B8" s="300" t="s">
        <v>68</v>
      </c>
      <c r="C8" s="63">
        <v>531</v>
      </c>
      <c r="D8" s="52">
        <f t="shared" si="0"/>
        <v>0.79491017964071853</v>
      </c>
      <c r="E8" s="63">
        <v>38</v>
      </c>
      <c r="F8" s="52">
        <f t="shared" si="1"/>
        <v>5.6886227544910177E-2</v>
      </c>
      <c r="G8" s="63">
        <v>18</v>
      </c>
      <c r="H8" s="52">
        <f t="shared" si="2"/>
        <v>2.6946107784431138E-2</v>
      </c>
      <c r="I8" s="63">
        <v>21</v>
      </c>
      <c r="J8" s="52">
        <f t="shared" si="3"/>
        <v>3.1437125748502992E-2</v>
      </c>
      <c r="K8" s="63">
        <v>25</v>
      </c>
      <c r="L8" s="52">
        <f t="shared" si="4"/>
        <v>3.7425149700598799E-2</v>
      </c>
      <c r="M8" s="63">
        <v>18</v>
      </c>
      <c r="N8" s="52">
        <f t="shared" si="5"/>
        <v>2.6946107784431138E-2</v>
      </c>
      <c r="O8" s="63">
        <v>10</v>
      </c>
      <c r="P8" s="52">
        <f t="shared" si="6"/>
        <v>1.4970059880239521E-2</v>
      </c>
      <c r="Q8" s="63">
        <v>7</v>
      </c>
      <c r="R8" s="52">
        <f t="shared" si="7"/>
        <v>1.0479041916167664E-2</v>
      </c>
      <c r="S8" s="63">
        <f t="shared" si="9"/>
        <v>668</v>
      </c>
      <c r="T8" s="52">
        <f t="shared" si="8"/>
        <v>1</v>
      </c>
      <c r="V8" s="5"/>
    </row>
    <row r="9" spans="1:22" ht="13.5" customHeight="1">
      <c r="B9" s="300" t="s">
        <v>69</v>
      </c>
      <c r="C9" s="63">
        <v>649</v>
      </c>
      <c r="D9" s="52">
        <f t="shared" si="0"/>
        <v>0.79146341463414638</v>
      </c>
      <c r="E9" s="63">
        <v>32</v>
      </c>
      <c r="F9" s="52">
        <f t="shared" si="1"/>
        <v>3.9024390243902439E-2</v>
      </c>
      <c r="G9" s="63">
        <v>34</v>
      </c>
      <c r="H9" s="52">
        <f t="shared" si="2"/>
        <v>4.1463414634146344E-2</v>
      </c>
      <c r="I9" s="63">
        <v>32</v>
      </c>
      <c r="J9" s="52">
        <f t="shared" si="3"/>
        <v>3.9024390243902439E-2</v>
      </c>
      <c r="K9" s="63">
        <v>28</v>
      </c>
      <c r="L9" s="52">
        <f t="shared" si="4"/>
        <v>3.4146341463414637E-2</v>
      </c>
      <c r="M9" s="63">
        <v>19</v>
      </c>
      <c r="N9" s="52">
        <f t="shared" si="5"/>
        <v>2.3170731707317073E-2</v>
      </c>
      <c r="O9" s="63">
        <v>14</v>
      </c>
      <c r="P9" s="52">
        <f t="shared" si="6"/>
        <v>1.7073170731707318E-2</v>
      </c>
      <c r="Q9" s="63">
        <v>12</v>
      </c>
      <c r="R9" s="52">
        <f t="shared" si="7"/>
        <v>1.4634146341463415E-2</v>
      </c>
      <c r="S9" s="63">
        <f t="shared" si="9"/>
        <v>820</v>
      </c>
      <c r="T9" s="52">
        <f t="shared" si="8"/>
        <v>1</v>
      </c>
      <c r="V9" s="5"/>
    </row>
    <row r="10" spans="1:22" ht="13.5" customHeight="1">
      <c r="B10" s="300" t="s">
        <v>70</v>
      </c>
      <c r="C10" s="63">
        <v>729</v>
      </c>
      <c r="D10" s="52">
        <f t="shared" si="0"/>
        <v>0.7570093457943925</v>
      </c>
      <c r="E10" s="63">
        <v>54</v>
      </c>
      <c r="F10" s="52">
        <f t="shared" si="1"/>
        <v>5.6074766355140186E-2</v>
      </c>
      <c r="G10" s="63">
        <v>39</v>
      </c>
      <c r="H10" s="52">
        <f t="shared" si="2"/>
        <v>4.0498442367601244E-2</v>
      </c>
      <c r="I10" s="63">
        <v>48</v>
      </c>
      <c r="J10" s="52">
        <f t="shared" si="3"/>
        <v>4.9844236760124609E-2</v>
      </c>
      <c r="K10" s="63">
        <v>38</v>
      </c>
      <c r="L10" s="52">
        <f t="shared" si="4"/>
        <v>3.9460020768431983E-2</v>
      </c>
      <c r="M10" s="63">
        <v>26</v>
      </c>
      <c r="N10" s="52">
        <f t="shared" si="5"/>
        <v>2.6998961578400829E-2</v>
      </c>
      <c r="O10" s="63">
        <v>21</v>
      </c>
      <c r="P10" s="52">
        <f t="shared" si="6"/>
        <v>2.1806853582554516E-2</v>
      </c>
      <c r="Q10" s="63">
        <v>8</v>
      </c>
      <c r="R10" s="52">
        <f t="shared" si="7"/>
        <v>8.3073727933541015E-3</v>
      </c>
      <c r="S10" s="63">
        <f t="shared" si="9"/>
        <v>963</v>
      </c>
      <c r="T10" s="52">
        <f t="shared" si="8"/>
        <v>1</v>
      </c>
      <c r="V10" s="5"/>
    </row>
    <row r="11" spans="1:22" ht="13.5" customHeight="1">
      <c r="B11" s="300" t="s">
        <v>71</v>
      </c>
      <c r="C11" s="63">
        <v>721</v>
      </c>
      <c r="D11" s="52">
        <f t="shared" si="0"/>
        <v>0.71884346959122636</v>
      </c>
      <c r="E11" s="63">
        <v>78</v>
      </c>
      <c r="F11" s="52">
        <f t="shared" si="1"/>
        <v>7.7766699900299108E-2</v>
      </c>
      <c r="G11" s="63">
        <v>47</v>
      </c>
      <c r="H11" s="52">
        <f t="shared" si="2"/>
        <v>4.6859421734795612E-2</v>
      </c>
      <c r="I11" s="63">
        <v>53</v>
      </c>
      <c r="J11" s="52">
        <f t="shared" si="3"/>
        <v>5.2841475573280158E-2</v>
      </c>
      <c r="K11" s="63">
        <v>40</v>
      </c>
      <c r="L11" s="52">
        <f t="shared" si="4"/>
        <v>3.9880358923230309E-2</v>
      </c>
      <c r="M11" s="63">
        <v>31</v>
      </c>
      <c r="N11" s="52">
        <f t="shared" si="5"/>
        <v>3.0907278165503489E-2</v>
      </c>
      <c r="O11" s="63">
        <v>26</v>
      </c>
      <c r="P11" s="52">
        <f t="shared" si="6"/>
        <v>2.5922233300099701E-2</v>
      </c>
      <c r="Q11" s="63">
        <v>7</v>
      </c>
      <c r="R11" s="52">
        <f t="shared" si="7"/>
        <v>6.979062811565304E-3</v>
      </c>
      <c r="S11" s="63">
        <f t="shared" si="9"/>
        <v>1003</v>
      </c>
      <c r="T11" s="52">
        <f t="shared" si="8"/>
        <v>1</v>
      </c>
      <c r="V11" s="5"/>
    </row>
    <row r="12" spans="1:22" ht="13.5" customHeight="1">
      <c r="B12" s="300" t="s">
        <v>72</v>
      </c>
      <c r="C12" s="63">
        <v>772</v>
      </c>
      <c r="D12" s="52">
        <f t="shared" si="0"/>
        <v>0.70437956204379559</v>
      </c>
      <c r="E12" s="63">
        <v>82</v>
      </c>
      <c r="F12" s="52">
        <f t="shared" si="1"/>
        <v>7.4817518248175188E-2</v>
      </c>
      <c r="G12" s="63">
        <v>68</v>
      </c>
      <c r="H12" s="52">
        <f t="shared" si="2"/>
        <v>6.2043795620437957E-2</v>
      </c>
      <c r="I12" s="63">
        <v>67</v>
      </c>
      <c r="J12" s="52">
        <f t="shared" si="3"/>
        <v>6.113138686131387E-2</v>
      </c>
      <c r="K12" s="63">
        <v>47</v>
      </c>
      <c r="L12" s="52">
        <f t="shared" si="4"/>
        <v>4.288321167883212E-2</v>
      </c>
      <c r="M12" s="63">
        <v>18</v>
      </c>
      <c r="N12" s="52">
        <f t="shared" si="5"/>
        <v>1.6423357664233577E-2</v>
      </c>
      <c r="O12" s="63">
        <v>25</v>
      </c>
      <c r="P12" s="52">
        <f t="shared" si="6"/>
        <v>2.281021897810219E-2</v>
      </c>
      <c r="Q12" s="63">
        <v>17</v>
      </c>
      <c r="R12" s="52">
        <f t="shared" si="7"/>
        <v>1.5510948905109489E-2</v>
      </c>
      <c r="S12" s="63">
        <f t="shared" si="9"/>
        <v>1096</v>
      </c>
      <c r="T12" s="52">
        <f t="shared" si="8"/>
        <v>1</v>
      </c>
    </row>
    <row r="13" spans="1:22" ht="13.5" customHeight="1">
      <c r="B13" s="300" t="s">
        <v>73</v>
      </c>
      <c r="C13" s="63">
        <v>616</v>
      </c>
      <c r="D13" s="52">
        <f t="shared" si="0"/>
        <v>0.66811279826464209</v>
      </c>
      <c r="E13" s="63">
        <v>85</v>
      </c>
      <c r="F13" s="52">
        <f t="shared" si="1"/>
        <v>9.2190889370932755E-2</v>
      </c>
      <c r="G13" s="63">
        <v>53</v>
      </c>
      <c r="H13" s="52">
        <f t="shared" si="2"/>
        <v>5.7483731019522775E-2</v>
      </c>
      <c r="I13" s="63">
        <v>60</v>
      </c>
      <c r="J13" s="52">
        <f t="shared" si="3"/>
        <v>6.5075921908893705E-2</v>
      </c>
      <c r="K13" s="63">
        <v>53</v>
      </c>
      <c r="L13" s="52">
        <f t="shared" si="4"/>
        <v>5.7483731019522775E-2</v>
      </c>
      <c r="M13" s="63">
        <v>23</v>
      </c>
      <c r="N13" s="52">
        <f t="shared" si="5"/>
        <v>2.4945770065075923E-2</v>
      </c>
      <c r="O13" s="63">
        <v>23</v>
      </c>
      <c r="P13" s="52">
        <f t="shared" si="6"/>
        <v>2.4945770065075923E-2</v>
      </c>
      <c r="Q13" s="63">
        <v>9</v>
      </c>
      <c r="R13" s="52">
        <f t="shared" si="7"/>
        <v>9.7613882863340565E-3</v>
      </c>
      <c r="S13" s="63">
        <f t="shared" si="9"/>
        <v>922</v>
      </c>
      <c r="T13" s="52">
        <f t="shared" si="8"/>
        <v>1</v>
      </c>
    </row>
    <row r="14" spans="1:22" ht="13.5" customHeight="1">
      <c r="B14" s="300" t="s">
        <v>74</v>
      </c>
      <c r="C14" s="63">
        <v>531</v>
      </c>
      <c r="D14" s="52">
        <f t="shared" si="0"/>
        <v>0.6103448275862069</v>
      </c>
      <c r="E14" s="63">
        <v>95</v>
      </c>
      <c r="F14" s="52">
        <f t="shared" si="1"/>
        <v>0.10919540229885058</v>
      </c>
      <c r="G14" s="63">
        <v>58</v>
      </c>
      <c r="H14" s="52">
        <f t="shared" si="2"/>
        <v>6.6666666666666666E-2</v>
      </c>
      <c r="I14" s="63">
        <v>73</v>
      </c>
      <c r="J14" s="52">
        <f t="shared" si="3"/>
        <v>8.39080459770115E-2</v>
      </c>
      <c r="K14" s="63">
        <v>51</v>
      </c>
      <c r="L14" s="52">
        <f t="shared" si="4"/>
        <v>5.8620689655172413E-2</v>
      </c>
      <c r="M14" s="63">
        <v>30</v>
      </c>
      <c r="N14" s="52">
        <f t="shared" si="5"/>
        <v>3.4482758620689655E-2</v>
      </c>
      <c r="O14" s="63">
        <v>17</v>
      </c>
      <c r="P14" s="52">
        <f t="shared" si="6"/>
        <v>1.9540229885057471E-2</v>
      </c>
      <c r="Q14" s="63">
        <v>15</v>
      </c>
      <c r="R14" s="52">
        <f t="shared" si="7"/>
        <v>1.7241379310344827E-2</v>
      </c>
      <c r="S14" s="63">
        <f t="shared" si="9"/>
        <v>870</v>
      </c>
      <c r="T14" s="52">
        <f t="shared" si="8"/>
        <v>1</v>
      </c>
    </row>
    <row r="15" spans="1:22" ht="13.5" customHeight="1" thickBot="1">
      <c r="B15" s="301" t="s">
        <v>75</v>
      </c>
      <c r="C15" s="63">
        <v>469</v>
      </c>
      <c r="D15" s="52">
        <f t="shared" si="0"/>
        <v>0.59669211195928751</v>
      </c>
      <c r="E15" s="63">
        <v>75</v>
      </c>
      <c r="F15" s="52">
        <f t="shared" si="1"/>
        <v>9.5419847328244281E-2</v>
      </c>
      <c r="G15" s="63">
        <v>64</v>
      </c>
      <c r="H15" s="52">
        <f t="shared" si="2"/>
        <v>8.1424936386768454E-2</v>
      </c>
      <c r="I15" s="63">
        <v>60</v>
      </c>
      <c r="J15" s="52">
        <f t="shared" si="3"/>
        <v>7.6335877862595422E-2</v>
      </c>
      <c r="K15" s="63">
        <v>61</v>
      </c>
      <c r="L15" s="52">
        <f t="shared" si="4"/>
        <v>7.7608142493638677E-2</v>
      </c>
      <c r="M15" s="63">
        <v>28</v>
      </c>
      <c r="N15" s="52">
        <f t="shared" si="5"/>
        <v>3.5623409669211195E-2</v>
      </c>
      <c r="O15" s="63">
        <v>23</v>
      </c>
      <c r="P15" s="52">
        <f t="shared" si="6"/>
        <v>2.9262086513994912E-2</v>
      </c>
      <c r="Q15" s="63">
        <v>6</v>
      </c>
      <c r="R15" s="52">
        <f t="shared" si="7"/>
        <v>7.6335877862595417E-3</v>
      </c>
      <c r="S15" s="63">
        <f>SUM(C15,E15,G15,I15,K15,M15,O15,Q15)</f>
        <v>786</v>
      </c>
      <c r="T15" s="52">
        <f t="shared" si="8"/>
        <v>1</v>
      </c>
    </row>
    <row r="16" spans="1:22" ht="13.5" customHeight="1" thickTop="1">
      <c r="B16" s="231" t="s">
        <v>121</v>
      </c>
      <c r="C16" s="116">
        <f>市区町村別_歯科健診3項目以上該当者要介護度別人数･割合!D79</f>
        <v>8476</v>
      </c>
      <c r="D16" s="337">
        <f>市区町村別_歯科健診3項目以上該当者要介護度別人数･割合!E79</f>
        <v>0.60725032239575871</v>
      </c>
      <c r="E16" s="116">
        <f>市区町村別_歯科健診3項目以上該当者要介護度別人数･割合!F79</f>
        <v>1198</v>
      </c>
      <c r="F16" s="337">
        <f>市区町村別_歯科健診3項目以上該当者要介護度別人数･割合!G79</f>
        <v>8.5828915317380711E-2</v>
      </c>
      <c r="G16" s="116">
        <f>市区町村別_歯科健診3項目以上該当者要介護度別人数･割合!H79</f>
        <v>974</v>
      </c>
      <c r="H16" s="337">
        <f>市区町村別_歯科健診3項目以上該当者要介護度別人数･割合!I79</f>
        <v>6.9780770884080814E-2</v>
      </c>
      <c r="I16" s="116">
        <f>市区町村別_歯科健診3項目以上該当者要介護度別人数･割合!J79</f>
        <v>1133</v>
      </c>
      <c r="J16" s="337">
        <f>市区町村別_歯科健診3項目以上該当者要介護度別人数･割合!K79</f>
        <v>8.1172087691646369E-2</v>
      </c>
      <c r="K16" s="116">
        <f>市区町村別_歯科健診3項目以上該当者要介護度別人数･割合!L79</f>
        <v>990</v>
      </c>
      <c r="L16" s="337">
        <f>市区町村別_歯科健診3項目以上該当者要介護度別人数･割合!M79</f>
        <v>7.0927066915030812E-2</v>
      </c>
      <c r="M16" s="116">
        <f>市区町村別_歯科健診3項目以上該当者要介護度別人数･割合!N79</f>
        <v>565</v>
      </c>
      <c r="N16" s="337">
        <f>市区町村別_歯科健診3項目以上該当者要介護度別人数･割合!O79</f>
        <v>4.0478578592921623E-2</v>
      </c>
      <c r="O16" s="116">
        <f>市区町村別_歯科健診3項目以上該当者要介護度別人数･割合!P79</f>
        <v>415</v>
      </c>
      <c r="P16" s="337">
        <f>市区町村別_歯科健診3項目以上該当者要介護度別人数･割合!Q79</f>
        <v>2.9732053302765439E-2</v>
      </c>
      <c r="Q16" s="116">
        <f>市区町村別_歯科健診3項目以上該当者要介護度別人数･割合!R79</f>
        <v>207</v>
      </c>
      <c r="R16" s="337">
        <f>市区町村別_歯科健診3項目以上該当者要介護度別人数･割合!S79</f>
        <v>1.4830204900415532E-2</v>
      </c>
      <c r="S16" s="116">
        <f>市区町村別_歯科健診3項目以上該当者要介護度別人数･割合!T79</f>
        <v>13958</v>
      </c>
      <c r="T16" s="54">
        <f>市区町村別_歯科健診3項目以上該当者要介護度別人数･割合!U79</f>
        <v>1</v>
      </c>
    </row>
    <row r="17" spans="2:2" ht="13.5" customHeight="1">
      <c r="B17" s="26"/>
    </row>
    <row r="18" spans="2:2" ht="13.5" customHeight="1">
      <c r="B18" s="83"/>
    </row>
    <row r="19" spans="2:2" ht="13.5" customHeight="1">
      <c r="B19" s="83"/>
    </row>
    <row r="20" spans="2:2" ht="13.5" customHeight="1">
      <c r="B20" s="202"/>
    </row>
    <row r="21" spans="2:2" ht="13.5" customHeight="1">
      <c r="B21" s="202"/>
    </row>
    <row r="22" spans="2:2" ht="13.5" customHeight="1">
      <c r="B22" s="202"/>
    </row>
  </sheetData>
  <mergeCells count="10">
    <mergeCell ref="S3:T3"/>
    <mergeCell ref="B3:B4"/>
    <mergeCell ref="C3:D3"/>
    <mergeCell ref="E3:F3"/>
    <mergeCell ref="K3:L3"/>
    <mergeCell ref="M3:N3"/>
    <mergeCell ref="O3:P3"/>
    <mergeCell ref="Q3:R3"/>
    <mergeCell ref="I3:J3"/>
    <mergeCell ref="G3:H3"/>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ignoredErrors>
    <ignoredError sqref="S5:S15"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9C022-2DA1-4CD0-A77E-0BA05B275D1A}">
  <sheetPr codeName="Sheet68"/>
  <dimension ref="B1:V80"/>
  <sheetViews>
    <sheetView showGridLines="0" zoomScaleNormal="100" zoomScaleSheetLayoutView="70" workbookViewId="0"/>
  </sheetViews>
  <sheetFormatPr defaultColWidth="9" defaultRowHeight="13.5"/>
  <cols>
    <col min="1" max="1" width="4.625" style="1" customWidth="1"/>
    <col min="2" max="2" width="3.125" style="1" customWidth="1"/>
    <col min="3" max="3" width="13.125" style="1" customWidth="1"/>
    <col min="4" max="21" width="10.625" style="1" customWidth="1"/>
    <col min="22" max="16384" width="9" style="1"/>
  </cols>
  <sheetData>
    <row r="1" spans="2:22" ht="16.5" customHeight="1">
      <c r="B1" s="3" t="s">
        <v>391</v>
      </c>
    </row>
    <row r="2" spans="2:22" ht="16.5" customHeight="1">
      <c r="B2" s="3" t="s">
        <v>307</v>
      </c>
    </row>
    <row r="3" spans="2:22" ht="16.5" customHeight="1">
      <c r="B3" s="408"/>
      <c r="C3" s="408" t="s">
        <v>114</v>
      </c>
      <c r="D3" s="412" t="s">
        <v>158</v>
      </c>
      <c r="E3" s="414"/>
      <c r="F3" s="412" t="s">
        <v>155</v>
      </c>
      <c r="G3" s="414"/>
      <c r="H3" s="412" t="s">
        <v>156</v>
      </c>
      <c r="I3" s="414"/>
      <c r="J3" s="412" t="s">
        <v>196</v>
      </c>
      <c r="K3" s="414"/>
      <c r="L3" s="412" t="s">
        <v>197</v>
      </c>
      <c r="M3" s="414"/>
      <c r="N3" s="412" t="s">
        <v>198</v>
      </c>
      <c r="O3" s="414"/>
      <c r="P3" s="412" t="s">
        <v>199</v>
      </c>
      <c r="Q3" s="414"/>
      <c r="R3" s="412" t="s">
        <v>200</v>
      </c>
      <c r="S3" s="414"/>
      <c r="T3" s="412" t="s">
        <v>64</v>
      </c>
      <c r="U3" s="414"/>
    </row>
    <row r="4" spans="2:22" ht="45" customHeight="1">
      <c r="B4" s="409"/>
      <c r="C4" s="409"/>
      <c r="D4" s="17" t="s">
        <v>218</v>
      </c>
      <c r="E4" s="31" t="s">
        <v>371</v>
      </c>
      <c r="F4" s="17" t="s">
        <v>218</v>
      </c>
      <c r="G4" s="31" t="s">
        <v>371</v>
      </c>
      <c r="H4" s="17" t="s">
        <v>218</v>
      </c>
      <c r="I4" s="31" t="s">
        <v>371</v>
      </c>
      <c r="J4" s="17" t="s">
        <v>218</v>
      </c>
      <c r="K4" s="31" t="s">
        <v>371</v>
      </c>
      <c r="L4" s="17" t="s">
        <v>218</v>
      </c>
      <c r="M4" s="31" t="s">
        <v>371</v>
      </c>
      <c r="N4" s="17" t="s">
        <v>218</v>
      </c>
      <c r="O4" s="31" t="s">
        <v>371</v>
      </c>
      <c r="P4" s="17" t="s">
        <v>218</v>
      </c>
      <c r="Q4" s="31" t="s">
        <v>371</v>
      </c>
      <c r="R4" s="17" t="s">
        <v>218</v>
      </c>
      <c r="S4" s="31" t="s">
        <v>371</v>
      </c>
      <c r="T4" s="17" t="s">
        <v>218</v>
      </c>
      <c r="U4" s="31" t="s">
        <v>371</v>
      </c>
    </row>
    <row r="5" spans="2:22" s="9" customFormat="1" ht="13.5" customHeight="1">
      <c r="B5" s="298">
        <v>1</v>
      </c>
      <c r="C5" s="297" t="s">
        <v>49</v>
      </c>
      <c r="D5" s="66">
        <v>2503</v>
      </c>
      <c r="E5" s="34">
        <f t="shared" ref="E5:E68" si="0">IFERROR(D5/$T5,"-")</f>
        <v>0.6559224318658281</v>
      </c>
      <c r="F5" s="66">
        <v>166</v>
      </c>
      <c r="G5" s="34">
        <f>IFERROR(F5/$T5,"-")</f>
        <v>4.3501048218029352E-2</v>
      </c>
      <c r="H5" s="66">
        <v>181</v>
      </c>
      <c r="I5" s="34">
        <f>IFERROR(H5/$T5,"-")</f>
        <v>4.7431865828092244E-2</v>
      </c>
      <c r="J5" s="66">
        <v>281</v>
      </c>
      <c r="K5" s="34">
        <f>IFERROR(J5/$T5,"-")</f>
        <v>7.3637316561844871E-2</v>
      </c>
      <c r="L5" s="66">
        <v>307</v>
      </c>
      <c r="M5" s="34">
        <f>IFERROR(L5/$T5,"-")</f>
        <v>8.0450733752620546E-2</v>
      </c>
      <c r="N5" s="66">
        <v>189</v>
      </c>
      <c r="O5" s="34">
        <f>IFERROR(N5/$T5,"-")</f>
        <v>4.9528301886792456E-2</v>
      </c>
      <c r="P5" s="66">
        <v>135</v>
      </c>
      <c r="Q5" s="34">
        <f>IFERROR(P5/$T5,"-")</f>
        <v>3.5377358490566037E-2</v>
      </c>
      <c r="R5" s="66">
        <v>54</v>
      </c>
      <c r="S5" s="34">
        <f>IFERROR(R5/$T5,"-")</f>
        <v>1.4150943396226415E-2</v>
      </c>
      <c r="T5" s="66">
        <f>SUM(D5,F5,H5,J5,L5,N5,P5,R5)</f>
        <v>3816</v>
      </c>
      <c r="U5" s="34">
        <f>IFERROR(T5/$T5,"-")</f>
        <v>1</v>
      </c>
      <c r="V5" s="77"/>
    </row>
    <row r="6" spans="2:22" s="9" customFormat="1" ht="13.5" customHeight="1">
      <c r="B6" s="298">
        <v>2</v>
      </c>
      <c r="C6" s="297" t="s">
        <v>76</v>
      </c>
      <c r="D6" s="66">
        <v>128</v>
      </c>
      <c r="E6" s="34">
        <f t="shared" si="0"/>
        <v>0.64974619289340096</v>
      </c>
      <c r="F6" s="66">
        <v>3</v>
      </c>
      <c r="G6" s="34">
        <f t="shared" ref="G6:G69" si="1">IFERROR(F6/$T6,"-")</f>
        <v>1.5228426395939087E-2</v>
      </c>
      <c r="H6" s="66">
        <v>11</v>
      </c>
      <c r="I6" s="34">
        <f t="shared" ref="I6:I69" si="2">IFERROR(H6/$T6,"-")</f>
        <v>5.5837563451776651E-2</v>
      </c>
      <c r="J6" s="66">
        <v>16</v>
      </c>
      <c r="K6" s="34">
        <f t="shared" ref="K6:K69" si="3">IFERROR(J6/$T6,"-")</f>
        <v>8.1218274111675121E-2</v>
      </c>
      <c r="L6" s="66">
        <v>17</v>
      </c>
      <c r="M6" s="34">
        <f t="shared" ref="M6:M69" si="4">IFERROR(L6/$T6,"-")</f>
        <v>8.6294416243654817E-2</v>
      </c>
      <c r="N6" s="66">
        <v>14</v>
      </c>
      <c r="O6" s="34">
        <f t="shared" ref="O6:O69" si="5">IFERROR(N6/$T6,"-")</f>
        <v>7.1065989847715741E-2</v>
      </c>
      <c r="P6" s="66">
        <v>6</v>
      </c>
      <c r="Q6" s="34">
        <f t="shared" ref="Q6:Q69" si="6">IFERROR(P6/$T6,"-")</f>
        <v>3.0456852791878174E-2</v>
      </c>
      <c r="R6" s="66">
        <v>2</v>
      </c>
      <c r="S6" s="34">
        <f t="shared" ref="S6:S69" si="7">IFERROR(R6/$T6,"-")</f>
        <v>1.015228426395939E-2</v>
      </c>
      <c r="T6" s="66">
        <f t="shared" ref="T6:T69" si="8">SUM(D6,F6,H6,J6,L6,N6,P6,R6)</f>
        <v>197</v>
      </c>
      <c r="U6" s="34">
        <f t="shared" ref="U6:U69" si="9">IFERROR(T6/$T6,"-")</f>
        <v>1</v>
      </c>
      <c r="V6" s="77"/>
    </row>
    <row r="7" spans="2:22" s="9" customFormat="1" ht="13.5" customHeight="1">
      <c r="B7" s="298">
        <v>3</v>
      </c>
      <c r="C7" s="297" t="s">
        <v>77</v>
      </c>
      <c r="D7" s="66">
        <v>30</v>
      </c>
      <c r="E7" s="34">
        <f t="shared" si="0"/>
        <v>0.55555555555555558</v>
      </c>
      <c r="F7" s="66">
        <v>5</v>
      </c>
      <c r="G7" s="34">
        <f t="shared" si="1"/>
        <v>9.2592592592592587E-2</v>
      </c>
      <c r="H7" s="66">
        <v>5</v>
      </c>
      <c r="I7" s="34">
        <f t="shared" si="2"/>
        <v>9.2592592592592587E-2</v>
      </c>
      <c r="J7" s="66">
        <v>3</v>
      </c>
      <c r="K7" s="34">
        <f t="shared" si="3"/>
        <v>5.5555555555555552E-2</v>
      </c>
      <c r="L7" s="66">
        <v>5</v>
      </c>
      <c r="M7" s="34">
        <f t="shared" si="4"/>
        <v>9.2592592592592587E-2</v>
      </c>
      <c r="N7" s="66">
        <v>3</v>
      </c>
      <c r="O7" s="34">
        <f t="shared" si="5"/>
        <v>5.5555555555555552E-2</v>
      </c>
      <c r="P7" s="66">
        <v>2</v>
      </c>
      <c r="Q7" s="34">
        <f t="shared" si="6"/>
        <v>3.7037037037037035E-2</v>
      </c>
      <c r="R7" s="66">
        <v>1</v>
      </c>
      <c r="S7" s="34">
        <f t="shared" si="7"/>
        <v>1.8518518518518517E-2</v>
      </c>
      <c r="T7" s="66">
        <f t="shared" si="8"/>
        <v>54</v>
      </c>
      <c r="U7" s="34">
        <f t="shared" si="9"/>
        <v>1</v>
      </c>
      <c r="V7" s="77"/>
    </row>
    <row r="8" spans="2:22" s="9" customFormat="1" ht="13.5" customHeight="1">
      <c r="B8" s="298">
        <v>4</v>
      </c>
      <c r="C8" s="297" t="s">
        <v>78</v>
      </c>
      <c r="D8" s="66">
        <v>18</v>
      </c>
      <c r="E8" s="34">
        <f t="shared" si="0"/>
        <v>0.6</v>
      </c>
      <c r="F8" s="66">
        <v>0</v>
      </c>
      <c r="G8" s="34">
        <f t="shared" si="1"/>
        <v>0</v>
      </c>
      <c r="H8" s="66">
        <v>2</v>
      </c>
      <c r="I8" s="34">
        <f t="shared" si="2"/>
        <v>6.6666666666666666E-2</v>
      </c>
      <c r="J8" s="66">
        <v>4</v>
      </c>
      <c r="K8" s="34">
        <f t="shared" si="3"/>
        <v>0.13333333333333333</v>
      </c>
      <c r="L8" s="66">
        <v>1</v>
      </c>
      <c r="M8" s="34">
        <f t="shared" si="4"/>
        <v>3.3333333333333333E-2</v>
      </c>
      <c r="N8" s="66">
        <v>3</v>
      </c>
      <c r="O8" s="34">
        <f t="shared" si="5"/>
        <v>0.1</v>
      </c>
      <c r="P8" s="66">
        <v>1</v>
      </c>
      <c r="Q8" s="34">
        <f t="shared" si="6"/>
        <v>3.3333333333333333E-2</v>
      </c>
      <c r="R8" s="66">
        <v>1</v>
      </c>
      <c r="S8" s="34">
        <f t="shared" si="7"/>
        <v>3.3333333333333333E-2</v>
      </c>
      <c r="T8" s="66">
        <f t="shared" si="8"/>
        <v>30</v>
      </c>
      <c r="U8" s="34">
        <f t="shared" si="9"/>
        <v>1</v>
      </c>
      <c r="V8" s="77"/>
    </row>
    <row r="9" spans="2:22" s="9" customFormat="1" ht="13.5" customHeight="1">
      <c r="B9" s="298">
        <v>5</v>
      </c>
      <c r="C9" s="297" t="s">
        <v>79</v>
      </c>
      <c r="D9" s="66">
        <v>38</v>
      </c>
      <c r="E9" s="34">
        <f t="shared" si="0"/>
        <v>0.61290322580645162</v>
      </c>
      <c r="F9" s="66">
        <v>1</v>
      </c>
      <c r="G9" s="34">
        <f t="shared" si="1"/>
        <v>1.6129032258064516E-2</v>
      </c>
      <c r="H9" s="66">
        <v>6</v>
      </c>
      <c r="I9" s="34">
        <f t="shared" si="2"/>
        <v>9.6774193548387094E-2</v>
      </c>
      <c r="J9" s="66">
        <v>2</v>
      </c>
      <c r="K9" s="34">
        <f t="shared" si="3"/>
        <v>3.2258064516129031E-2</v>
      </c>
      <c r="L9" s="66">
        <v>10</v>
      </c>
      <c r="M9" s="34">
        <f t="shared" si="4"/>
        <v>0.16129032258064516</v>
      </c>
      <c r="N9" s="66">
        <v>2</v>
      </c>
      <c r="O9" s="34">
        <f t="shared" si="5"/>
        <v>3.2258064516129031E-2</v>
      </c>
      <c r="P9" s="66">
        <v>3</v>
      </c>
      <c r="Q9" s="34">
        <f t="shared" si="6"/>
        <v>4.8387096774193547E-2</v>
      </c>
      <c r="R9" s="66">
        <v>0</v>
      </c>
      <c r="S9" s="34">
        <f t="shared" si="7"/>
        <v>0</v>
      </c>
      <c r="T9" s="66">
        <f t="shared" si="8"/>
        <v>62</v>
      </c>
      <c r="U9" s="34">
        <f t="shared" si="9"/>
        <v>1</v>
      </c>
      <c r="V9" s="77"/>
    </row>
    <row r="10" spans="2:22" s="9" customFormat="1" ht="13.5" customHeight="1">
      <c r="B10" s="298">
        <v>6</v>
      </c>
      <c r="C10" s="297" t="s">
        <v>80</v>
      </c>
      <c r="D10" s="66">
        <v>95</v>
      </c>
      <c r="E10" s="34">
        <f t="shared" si="0"/>
        <v>0.66901408450704225</v>
      </c>
      <c r="F10" s="66">
        <v>4</v>
      </c>
      <c r="G10" s="34">
        <f t="shared" si="1"/>
        <v>2.8169014084507043E-2</v>
      </c>
      <c r="H10" s="66">
        <v>3</v>
      </c>
      <c r="I10" s="34">
        <f t="shared" si="2"/>
        <v>2.1126760563380281E-2</v>
      </c>
      <c r="J10" s="66">
        <v>14</v>
      </c>
      <c r="K10" s="34">
        <f t="shared" si="3"/>
        <v>9.8591549295774641E-2</v>
      </c>
      <c r="L10" s="66">
        <v>10</v>
      </c>
      <c r="M10" s="34">
        <f t="shared" si="4"/>
        <v>7.0422535211267609E-2</v>
      </c>
      <c r="N10" s="66">
        <v>7</v>
      </c>
      <c r="O10" s="34">
        <f t="shared" si="5"/>
        <v>4.9295774647887321E-2</v>
      </c>
      <c r="P10" s="66">
        <v>5</v>
      </c>
      <c r="Q10" s="34">
        <f t="shared" si="6"/>
        <v>3.5211267605633804E-2</v>
      </c>
      <c r="R10" s="66">
        <v>4</v>
      </c>
      <c r="S10" s="34">
        <f t="shared" si="7"/>
        <v>2.8169014084507043E-2</v>
      </c>
      <c r="T10" s="66">
        <f t="shared" si="8"/>
        <v>142</v>
      </c>
      <c r="U10" s="34">
        <f t="shared" si="9"/>
        <v>1</v>
      </c>
      <c r="V10" s="77"/>
    </row>
    <row r="11" spans="2:22" s="9" customFormat="1" ht="13.5" customHeight="1">
      <c r="B11" s="298">
        <v>7</v>
      </c>
      <c r="C11" s="297" t="s">
        <v>81</v>
      </c>
      <c r="D11" s="66">
        <v>163</v>
      </c>
      <c r="E11" s="34">
        <f t="shared" si="0"/>
        <v>0.74090909090909096</v>
      </c>
      <c r="F11" s="66">
        <v>11</v>
      </c>
      <c r="G11" s="34">
        <f t="shared" si="1"/>
        <v>0.05</v>
      </c>
      <c r="H11" s="66">
        <v>8</v>
      </c>
      <c r="I11" s="34">
        <f t="shared" si="2"/>
        <v>3.6363636363636362E-2</v>
      </c>
      <c r="J11" s="66">
        <v>10</v>
      </c>
      <c r="K11" s="34">
        <f t="shared" si="3"/>
        <v>4.5454545454545456E-2</v>
      </c>
      <c r="L11" s="66">
        <v>11</v>
      </c>
      <c r="M11" s="34">
        <f t="shared" si="4"/>
        <v>0.05</v>
      </c>
      <c r="N11" s="66">
        <v>7</v>
      </c>
      <c r="O11" s="34">
        <f t="shared" si="5"/>
        <v>3.1818181818181815E-2</v>
      </c>
      <c r="P11" s="66">
        <v>9</v>
      </c>
      <c r="Q11" s="34">
        <f t="shared" si="6"/>
        <v>4.0909090909090909E-2</v>
      </c>
      <c r="R11" s="66">
        <v>1</v>
      </c>
      <c r="S11" s="34">
        <f t="shared" si="7"/>
        <v>4.5454545454545452E-3</v>
      </c>
      <c r="T11" s="66">
        <f t="shared" si="8"/>
        <v>220</v>
      </c>
      <c r="U11" s="34">
        <f t="shared" si="9"/>
        <v>1</v>
      </c>
      <c r="V11" s="77"/>
    </row>
    <row r="12" spans="2:22" s="9" customFormat="1" ht="13.5" customHeight="1">
      <c r="B12" s="298">
        <v>8</v>
      </c>
      <c r="C12" s="297" t="s">
        <v>50</v>
      </c>
      <c r="D12" s="66">
        <v>33</v>
      </c>
      <c r="E12" s="34">
        <f t="shared" si="0"/>
        <v>0.6875</v>
      </c>
      <c r="F12" s="66">
        <v>1</v>
      </c>
      <c r="G12" s="34">
        <f t="shared" si="1"/>
        <v>2.0833333333333332E-2</v>
      </c>
      <c r="H12" s="66">
        <v>2</v>
      </c>
      <c r="I12" s="34">
        <f t="shared" si="2"/>
        <v>4.1666666666666664E-2</v>
      </c>
      <c r="J12" s="66">
        <v>2</v>
      </c>
      <c r="K12" s="34">
        <f t="shared" si="3"/>
        <v>4.1666666666666664E-2</v>
      </c>
      <c r="L12" s="66">
        <v>5</v>
      </c>
      <c r="M12" s="34">
        <f t="shared" si="4"/>
        <v>0.10416666666666667</v>
      </c>
      <c r="N12" s="66">
        <v>4</v>
      </c>
      <c r="O12" s="34">
        <f t="shared" si="5"/>
        <v>8.3333333333333329E-2</v>
      </c>
      <c r="P12" s="66">
        <v>0</v>
      </c>
      <c r="Q12" s="34">
        <f t="shared" si="6"/>
        <v>0</v>
      </c>
      <c r="R12" s="66">
        <v>1</v>
      </c>
      <c r="S12" s="34">
        <f t="shared" si="7"/>
        <v>2.0833333333333332E-2</v>
      </c>
      <c r="T12" s="66">
        <f t="shared" si="8"/>
        <v>48</v>
      </c>
      <c r="U12" s="34">
        <f t="shared" si="9"/>
        <v>1</v>
      </c>
      <c r="V12" s="77"/>
    </row>
    <row r="13" spans="2:22" s="9" customFormat="1" ht="13.5" customHeight="1">
      <c r="B13" s="298">
        <v>9</v>
      </c>
      <c r="C13" s="297" t="s">
        <v>82</v>
      </c>
      <c r="D13" s="66">
        <v>51</v>
      </c>
      <c r="E13" s="34">
        <f t="shared" si="0"/>
        <v>0.68</v>
      </c>
      <c r="F13" s="66">
        <v>1</v>
      </c>
      <c r="G13" s="34">
        <f t="shared" si="1"/>
        <v>1.3333333333333334E-2</v>
      </c>
      <c r="H13" s="66">
        <v>6</v>
      </c>
      <c r="I13" s="34">
        <f t="shared" si="2"/>
        <v>0.08</v>
      </c>
      <c r="J13" s="66">
        <v>3</v>
      </c>
      <c r="K13" s="34">
        <f t="shared" si="3"/>
        <v>0.04</v>
      </c>
      <c r="L13" s="66">
        <v>6</v>
      </c>
      <c r="M13" s="34">
        <f t="shared" si="4"/>
        <v>0.08</v>
      </c>
      <c r="N13" s="66">
        <v>4</v>
      </c>
      <c r="O13" s="34">
        <f t="shared" si="5"/>
        <v>5.3333333333333337E-2</v>
      </c>
      <c r="P13" s="66">
        <v>3</v>
      </c>
      <c r="Q13" s="34">
        <f t="shared" si="6"/>
        <v>0.04</v>
      </c>
      <c r="R13" s="66">
        <v>1</v>
      </c>
      <c r="S13" s="34">
        <f t="shared" si="7"/>
        <v>1.3333333333333334E-2</v>
      </c>
      <c r="T13" s="66">
        <f t="shared" si="8"/>
        <v>75</v>
      </c>
      <c r="U13" s="34">
        <f t="shared" si="9"/>
        <v>1</v>
      </c>
    </row>
    <row r="14" spans="2:22" ht="13.5" customHeight="1">
      <c r="B14" s="298">
        <v>10</v>
      </c>
      <c r="C14" s="297" t="s">
        <v>51</v>
      </c>
      <c r="D14" s="66">
        <v>141</v>
      </c>
      <c r="E14" s="34">
        <f t="shared" si="0"/>
        <v>0.77049180327868849</v>
      </c>
      <c r="F14" s="66">
        <v>9</v>
      </c>
      <c r="G14" s="34">
        <f t="shared" si="1"/>
        <v>4.9180327868852458E-2</v>
      </c>
      <c r="H14" s="66">
        <v>6</v>
      </c>
      <c r="I14" s="34">
        <f t="shared" si="2"/>
        <v>3.2786885245901641E-2</v>
      </c>
      <c r="J14" s="66">
        <v>12</v>
      </c>
      <c r="K14" s="34">
        <f t="shared" si="3"/>
        <v>6.5573770491803282E-2</v>
      </c>
      <c r="L14" s="66">
        <v>3</v>
      </c>
      <c r="M14" s="34">
        <f t="shared" si="4"/>
        <v>1.6393442622950821E-2</v>
      </c>
      <c r="N14" s="66">
        <v>6</v>
      </c>
      <c r="O14" s="34">
        <f t="shared" si="5"/>
        <v>3.2786885245901641E-2</v>
      </c>
      <c r="P14" s="66">
        <v>3</v>
      </c>
      <c r="Q14" s="34">
        <f t="shared" si="6"/>
        <v>1.6393442622950821E-2</v>
      </c>
      <c r="R14" s="66">
        <v>3</v>
      </c>
      <c r="S14" s="34">
        <f t="shared" si="7"/>
        <v>1.6393442622950821E-2</v>
      </c>
      <c r="T14" s="66">
        <f t="shared" si="8"/>
        <v>183</v>
      </c>
      <c r="U14" s="34">
        <f t="shared" si="9"/>
        <v>1</v>
      </c>
    </row>
    <row r="15" spans="2:22" ht="13.5" customHeight="1">
      <c r="B15" s="298">
        <v>11</v>
      </c>
      <c r="C15" s="297" t="s">
        <v>52</v>
      </c>
      <c r="D15" s="66">
        <v>214</v>
      </c>
      <c r="E15" s="34">
        <f t="shared" si="0"/>
        <v>0.68810289389067525</v>
      </c>
      <c r="F15" s="66">
        <v>17</v>
      </c>
      <c r="G15" s="34">
        <f t="shared" si="1"/>
        <v>5.4662379421221867E-2</v>
      </c>
      <c r="H15" s="66">
        <v>14</v>
      </c>
      <c r="I15" s="34">
        <f t="shared" si="2"/>
        <v>4.5016077170418008E-2</v>
      </c>
      <c r="J15" s="66">
        <v>22</v>
      </c>
      <c r="K15" s="34">
        <f t="shared" si="3"/>
        <v>7.0739549839228297E-2</v>
      </c>
      <c r="L15" s="66">
        <v>22</v>
      </c>
      <c r="M15" s="34">
        <f t="shared" si="4"/>
        <v>7.0739549839228297E-2</v>
      </c>
      <c r="N15" s="66">
        <v>11</v>
      </c>
      <c r="O15" s="34">
        <f t="shared" si="5"/>
        <v>3.5369774919614148E-2</v>
      </c>
      <c r="P15" s="66">
        <v>9</v>
      </c>
      <c r="Q15" s="34">
        <f t="shared" si="6"/>
        <v>2.8938906752411574E-2</v>
      </c>
      <c r="R15" s="66">
        <v>2</v>
      </c>
      <c r="S15" s="34">
        <f t="shared" si="7"/>
        <v>6.4308681672025723E-3</v>
      </c>
      <c r="T15" s="66">
        <f t="shared" si="8"/>
        <v>311</v>
      </c>
      <c r="U15" s="34">
        <f t="shared" si="9"/>
        <v>1</v>
      </c>
    </row>
    <row r="16" spans="2:22" ht="13.5" customHeight="1">
      <c r="B16" s="298">
        <v>12</v>
      </c>
      <c r="C16" s="297" t="s">
        <v>83</v>
      </c>
      <c r="D16" s="66">
        <v>141</v>
      </c>
      <c r="E16" s="34">
        <f t="shared" si="0"/>
        <v>0.65887850467289721</v>
      </c>
      <c r="F16" s="66">
        <v>11</v>
      </c>
      <c r="G16" s="34">
        <f t="shared" si="1"/>
        <v>5.1401869158878503E-2</v>
      </c>
      <c r="H16" s="66">
        <v>9</v>
      </c>
      <c r="I16" s="34">
        <f t="shared" si="2"/>
        <v>4.2056074766355138E-2</v>
      </c>
      <c r="J16" s="66">
        <v>17</v>
      </c>
      <c r="K16" s="34">
        <f t="shared" si="3"/>
        <v>7.9439252336448593E-2</v>
      </c>
      <c r="L16" s="66">
        <v>18</v>
      </c>
      <c r="M16" s="34">
        <f t="shared" si="4"/>
        <v>8.4112149532710276E-2</v>
      </c>
      <c r="N16" s="66">
        <v>10</v>
      </c>
      <c r="O16" s="34">
        <f t="shared" si="5"/>
        <v>4.6728971962616821E-2</v>
      </c>
      <c r="P16" s="66">
        <v>6</v>
      </c>
      <c r="Q16" s="34">
        <f t="shared" si="6"/>
        <v>2.8037383177570093E-2</v>
      </c>
      <c r="R16" s="66">
        <v>2</v>
      </c>
      <c r="S16" s="34">
        <f t="shared" si="7"/>
        <v>9.3457943925233638E-3</v>
      </c>
      <c r="T16" s="66">
        <f t="shared" si="8"/>
        <v>214</v>
      </c>
      <c r="U16" s="34">
        <f t="shared" si="9"/>
        <v>1</v>
      </c>
    </row>
    <row r="17" spans="2:21" ht="13.5" customHeight="1">
      <c r="B17" s="298">
        <v>13</v>
      </c>
      <c r="C17" s="297" t="s">
        <v>84</v>
      </c>
      <c r="D17" s="66">
        <v>96</v>
      </c>
      <c r="E17" s="34">
        <f t="shared" si="0"/>
        <v>0.64429530201342278</v>
      </c>
      <c r="F17" s="66">
        <v>7</v>
      </c>
      <c r="G17" s="34">
        <f t="shared" si="1"/>
        <v>4.6979865771812082E-2</v>
      </c>
      <c r="H17" s="66">
        <v>8</v>
      </c>
      <c r="I17" s="34">
        <f t="shared" si="2"/>
        <v>5.3691275167785234E-2</v>
      </c>
      <c r="J17" s="66">
        <v>13</v>
      </c>
      <c r="K17" s="34">
        <f t="shared" si="3"/>
        <v>8.7248322147651006E-2</v>
      </c>
      <c r="L17" s="66">
        <v>8</v>
      </c>
      <c r="M17" s="34">
        <f t="shared" si="4"/>
        <v>5.3691275167785234E-2</v>
      </c>
      <c r="N17" s="66">
        <v>10</v>
      </c>
      <c r="O17" s="34">
        <f t="shared" si="5"/>
        <v>6.7114093959731544E-2</v>
      </c>
      <c r="P17" s="66">
        <v>5</v>
      </c>
      <c r="Q17" s="34">
        <f t="shared" si="6"/>
        <v>3.3557046979865772E-2</v>
      </c>
      <c r="R17" s="66">
        <v>2</v>
      </c>
      <c r="S17" s="34">
        <f t="shared" si="7"/>
        <v>1.3422818791946308E-2</v>
      </c>
      <c r="T17" s="66">
        <f t="shared" si="8"/>
        <v>149</v>
      </c>
      <c r="U17" s="34">
        <f t="shared" si="9"/>
        <v>1</v>
      </c>
    </row>
    <row r="18" spans="2:21" ht="13.5" customHeight="1">
      <c r="B18" s="298">
        <v>14</v>
      </c>
      <c r="C18" s="297" t="s">
        <v>85</v>
      </c>
      <c r="D18" s="66">
        <v>87</v>
      </c>
      <c r="E18" s="34">
        <f t="shared" si="0"/>
        <v>0.6</v>
      </c>
      <c r="F18" s="66">
        <v>5</v>
      </c>
      <c r="G18" s="34">
        <f t="shared" si="1"/>
        <v>3.4482758620689655E-2</v>
      </c>
      <c r="H18" s="66">
        <v>12</v>
      </c>
      <c r="I18" s="34">
        <f t="shared" si="2"/>
        <v>8.2758620689655171E-2</v>
      </c>
      <c r="J18" s="66">
        <v>15</v>
      </c>
      <c r="K18" s="34">
        <f t="shared" si="3"/>
        <v>0.10344827586206896</v>
      </c>
      <c r="L18" s="66">
        <v>11</v>
      </c>
      <c r="M18" s="34">
        <f t="shared" si="4"/>
        <v>7.586206896551724E-2</v>
      </c>
      <c r="N18" s="66">
        <v>7</v>
      </c>
      <c r="O18" s="34">
        <f t="shared" si="5"/>
        <v>4.8275862068965517E-2</v>
      </c>
      <c r="P18" s="66">
        <v>6</v>
      </c>
      <c r="Q18" s="34">
        <f t="shared" si="6"/>
        <v>4.1379310344827586E-2</v>
      </c>
      <c r="R18" s="66">
        <v>2</v>
      </c>
      <c r="S18" s="34">
        <f t="shared" si="7"/>
        <v>1.3793103448275862E-2</v>
      </c>
      <c r="T18" s="66">
        <f t="shared" si="8"/>
        <v>145</v>
      </c>
      <c r="U18" s="34">
        <f t="shared" si="9"/>
        <v>1</v>
      </c>
    </row>
    <row r="19" spans="2:21" ht="13.5" customHeight="1">
      <c r="B19" s="298">
        <v>15</v>
      </c>
      <c r="C19" s="297" t="s">
        <v>86</v>
      </c>
      <c r="D19" s="66">
        <v>168</v>
      </c>
      <c r="E19" s="34">
        <f t="shared" si="0"/>
        <v>0.68852459016393441</v>
      </c>
      <c r="F19" s="66">
        <v>8</v>
      </c>
      <c r="G19" s="34">
        <f t="shared" si="1"/>
        <v>3.2786885245901641E-2</v>
      </c>
      <c r="H19" s="66">
        <v>12</v>
      </c>
      <c r="I19" s="34">
        <f t="shared" si="2"/>
        <v>4.9180327868852458E-2</v>
      </c>
      <c r="J19" s="66">
        <v>18</v>
      </c>
      <c r="K19" s="34">
        <f t="shared" si="3"/>
        <v>7.3770491803278687E-2</v>
      </c>
      <c r="L19" s="66">
        <v>15</v>
      </c>
      <c r="M19" s="34">
        <f t="shared" si="4"/>
        <v>6.1475409836065573E-2</v>
      </c>
      <c r="N19" s="66">
        <v>12</v>
      </c>
      <c r="O19" s="34">
        <f t="shared" si="5"/>
        <v>4.9180327868852458E-2</v>
      </c>
      <c r="P19" s="66">
        <v>7</v>
      </c>
      <c r="Q19" s="34">
        <f t="shared" si="6"/>
        <v>2.8688524590163935E-2</v>
      </c>
      <c r="R19" s="66">
        <v>4</v>
      </c>
      <c r="S19" s="34">
        <f t="shared" si="7"/>
        <v>1.6393442622950821E-2</v>
      </c>
      <c r="T19" s="66">
        <f t="shared" si="8"/>
        <v>244</v>
      </c>
      <c r="U19" s="34">
        <f t="shared" si="9"/>
        <v>1</v>
      </c>
    </row>
    <row r="20" spans="2:21" ht="13.5" customHeight="1">
      <c r="B20" s="298">
        <v>16</v>
      </c>
      <c r="C20" s="297" t="s">
        <v>53</v>
      </c>
      <c r="D20" s="66">
        <v>115</v>
      </c>
      <c r="E20" s="34">
        <f t="shared" si="0"/>
        <v>0.64245810055865926</v>
      </c>
      <c r="F20" s="66">
        <v>6</v>
      </c>
      <c r="G20" s="34">
        <f t="shared" si="1"/>
        <v>3.3519553072625698E-2</v>
      </c>
      <c r="H20" s="66">
        <v>9</v>
      </c>
      <c r="I20" s="34">
        <f t="shared" si="2"/>
        <v>5.027932960893855E-2</v>
      </c>
      <c r="J20" s="66">
        <v>15</v>
      </c>
      <c r="K20" s="34">
        <f t="shared" si="3"/>
        <v>8.3798882681564241E-2</v>
      </c>
      <c r="L20" s="66">
        <v>22</v>
      </c>
      <c r="M20" s="34">
        <f t="shared" si="4"/>
        <v>0.12290502793296089</v>
      </c>
      <c r="N20" s="66">
        <v>5</v>
      </c>
      <c r="O20" s="34">
        <f t="shared" si="5"/>
        <v>2.7932960893854747E-2</v>
      </c>
      <c r="P20" s="66">
        <v>5</v>
      </c>
      <c r="Q20" s="34">
        <f t="shared" si="6"/>
        <v>2.7932960893854747E-2</v>
      </c>
      <c r="R20" s="66">
        <v>2</v>
      </c>
      <c r="S20" s="34">
        <f t="shared" si="7"/>
        <v>1.11731843575419E-2</v>
      </c>
      <c r="T20" s="66">
        <f t="shared" si="8"/>
        <v>179</v>
      </c>
      <c r="U20" s="34">
        <f t="shared" si="9"/>
        <v>1</v>
      </c>
    </row>
    <row r="21" spans="2:21" ht="13.5" customHeight="1">
      <c r="B21" s="298">
        <v>17</v>
      </c>
      <c r="C21" s="297" t="s">
        <v>87</v>
      </c>
      <c r="D21" s="66">
        <v>181</v>
      </c>
      <c r="E21" s="34">
        <f t="shared" si="0"/>
        <v>0.61355932203389829</v>
      </c>
      <c r="F21" s="66">
        <v>18</v>
      </c>
      <c r="G21" s="34">
        <f t="shared" si="1"/>
        <v>6.1016949152542375E-2</v>
      </c>
      <c r="H21" s="66">
        <v>14</v>
      </c>
      <c r="I21" s="34">
        <f t="shared" si="2"/>
        <v>4.7457627118644069E-2</v>
      </c>
      <c r="J21" s="66">
        <v>22</v>
      </c>
      <c r="K21" s="34">
        <f t="shared" si="3"/>
        <v>7.4576271186440682E-2</v>
      </c>
      <c r="L21" s="66">
        <v>29</v>
      </c>
      <c r="M21" s="34">
        <f t="shared" si="4"/>
        <v>9.8305084745762716E-2</v>
      </c>
      <c r="N21" s="66">
        <v>12</v>
      </c>
      <c r="O21" s="34">
        <f t="shared" si="5"/>
        <v>4.0677966101694912E-2</v>
      </c>
      <c r="P21" s="66">
        <v>12</v>
      </c>
      <c r="Q21" s="34">
        <f t="shared" si="6"/>
        <v>4.0677966101694912E-2</v>
      </c>
      <c r="R21" s="66">
        <v>7</v>
      </c>
      <c r="S21" s="34">
        <f t="shared" si="7"/>
        <v>2.3728813559322035E-2</v>
      </c>
      <c r="T21" s="66">
        <f t="shared" si="8"/>
        <v>295</v>
      </c>
      <c r="U21" s="34">
        <f t="shared" si="9"/>
        <v>1</v>
      </c>
    </row>
    <row r="22" spans="2:21" ht="13.5" customHeight="1">
      <c r="B22" s="298">
        <v>18</v>
      </c>
      <c r="C22" s="297" t="s">
        <v>54</v>
      </c>
      <c r="D22" s="66">
        <v>128</v>
      </c>
      <c r="E22" s="34">
        <f t="shared" si="0"/>
        <v>0.64321608040201006</v>
      </c>
      <c r="F22" s="66">
        <v>6</v>
      </c>
      <c r="G22" s="34">
        <f t="shared" si="1"/>
        <v>3.015075376884422E-2</v>
      </c>
      <c r="H22" s="66">
        <v>9</v>
      </c>
      <c r="I22" s="34">
        <f t="shared" si="2"/>
        <v>4.5226130653266333E-2</v>
      </c>
      <c r="J22" s="66">
        <v>18</v>
      </c>
      <c r="K22" s="34">
        <f t="shared" si="3"/>
        <v>9.0452261306532666E-2</v>
      </c>
      <c r="L22" s="66">
        <v>21</v>
      </c>
      <c r="M22" s="34">
        <f t="shared" si="4"/>
        <v>0.10552763819095477</v>
      </c>
      <c r="N22" s="66">
        <v>13</v>
      </c>
      <c r="O22" s="34">
        <f t="shared" si="5"/>
        <v>6.5326633165829151E-2</v>
      </c>
      <c r="P22" s="66">
        <v>3</v>
      </c>
      <c r="Q22" s="34">
        <f t="shared" si="6"/>
        <v>1.507537688442211E-2</v>
      </c>
      <c r="R22" s="66">
        <v>1</v>
      </c>
      <c r="S22" s="34">
        <f t="shared" si="7"/>
        <v>5.0251256281407036E-3</v>
      </c>
      <c r="T22" s="66">
        <f t="shared" si="8"/>
        <v>199</v>
      </c>
      <c r="U22" s="34">
        <f t="shared" si="9"/>
        <v>1</v>
      </c>
    </row>
    <row r="23" spans="2:21" ht="13.5" customHeight="1">
      <c r="B23" s="298">
        <v>19</v>
      </c>
      <c r="C23" s="297" t="s">
        <v>88</v>
      </c>
      <c r="D23" s="66">
        <v>59</v>
      </c>
      <c r="E23" s="34">
        <f t="shared" si="0"/>
        <v>0.60204081632653061</v>
      </c>
      <c r="F23" s="66">
        <v>7</v>
      </c>
      <c r="G23" s="34">
        <f t="shared" si="1"/>
        <v>7.1428571428571425E-2</v>
      </c>
      <c r="H23" s="66">
        <v>2</v>
      </c>
      <c r="I23" s="34">
        <f t="shared" si="2"/>
        <v>2.0408163265306121E-2</v>
      </c>
      <c r="J23" s="66">
        <v>5</v>
      </c>
      <c r="K23" s="34">
        <f t="shared" si="3"/>
        <v>5.1020408163265307E-2</v>
      </c>
      <c r="L23" s="66">
        <v>8</v>
      </c>
      <c r="M23" s="34">
        <f t="shared" si="4"/>
        <v>8.1632653061224483E-2</v>
      </c>
      <c r="N23" s="66">
        <v>5</v>
      </c>
      <c r="O23" s="34">
        <f t="shared" si="5"/>
        <v>5.1020408163265307E-2</v>
      </c>
      <c r="P23" s="66">
        <v>8</v>
      </c>
      <c r="Q23" s="34">
        <f t="shared" si="6"/>
        <v>8.1632653061224483E-2</v>
      </c>
      <c r="R23" s="66">
        <v>4</v>
      </c>
      <c r="S23" s="34">
        <f t="shared" si="7"/>
        <v>4.0816326530612242E-2</v>
      </c>
      <c r="T23" s="66">
        <f t="shared" si="8"/>
        <v>98</v>
      </c>
      <c r="U23" s="34">
        <f t="shared" si="9"/>
        <v>1</v>
      </c>
    </row>
    <row r="24" spans="2:21" ht="13.5" customHeight="1">
      <c r="B24" s="298">
        <v>20</v>
      </c>
      <c r="C24" s="297" t="s">
        <v>89</v>
      </c>
      <c r="D24" s="66">
        <v>96</v>
      </c>
      <c r="E24" s="34">
        <f t="shared" si="0"/>
        <v>0.65306122448979587</v>
      </c>
      <c r="F24" s="66">
        <v>8</v>
      </c>
      <c r="G24" s="34">
        <f t="shared" si="1"/>
        <v>5.4421768707482991E-2</v>
      </c>
      <c r="H24" s="66">
        <v>5</v>
      </c>
      <c r="I24" s="34">
        <f t="shared" si="2"/>
        <v>3.4013605442176874E-2</v>
      </c>
      <c r="J24" s="66">
        <v>13</v>
      </c>
      <c r="K24" s="34">
        <f t="shared" si="3"/>
        <v>8.8435374149659865E-2</v>
      </c>
      <c r="L24" s="66">
        <v>13</v>
      </c>
      <c r="M24" s="34">
        <f t="shared" si="4"/>
        <v>8.8435374149659865E-2</v>
      </c>
      <c r="N24" s="66">
        <v>6</v>
      </c>
      <c r="O24" s="34">
        <f t="shared" si="5"/>
        <v>4.0816326530612242E-2</v>
      </c>
      <c r="P24" s="66">
        <v>3</v>
      </c>
      <c r="Q24" s="34">
        <f t="shared" si="6"/>
        <v>2.0408163265306121E-2</v>
      </c>
      <c r="R24" s="66">
        <v>3</v>
      </c>
      <c r="S24" s="34">
        <f t="shared" si="7"/>
        <v>2.0408163265306121E-2</v>
      </c>
      <c r="T24" s="66">
        <f t="shared" si="8"/>
        <v>147</v>
      </c>
      <c r="U24" s="34">
        <f t="shared" si="9"/>
        <v>1</v>
      </c>
    </row>
    <row r="25" spans="2:21" ht="13.5" customHeight="1">
      <c r="B25" s="298">
        <v>21</v>
      </c>
      <c r="C25" s="297" t="s">
        <v>90</v>
      </c>
      <c r="D25" s="66">
        <v>124</v>
      </c>
      <c r="E25" s="34">
        <f t="shared" si="0"/>
        <v>0.60487804878048779</v>
      </c>
      <c r="F25" s="66">
        <v>14</v>
      </c>
      <c r="G25" s="34">
        <f t="shared" si="1"/>
        <v>6.8292682926829273E-2</v>
      </c>
      <c r="H25" s="66">
        <v>14</v>
      </c>
      <c r="I25" s="34">
        <f t="shared" si="2"/>
        <v>6.8292682926829273E-2</v>
      </c>
      <c r="J25" s="66">
        <v>13</v>
      </c>
      <c r="K25" s="34">
        <f t="shared" si="3"/>
        <v>6.3414634146341464E-2</v>
      </c>
      <c r="L25" s="66">
        <v>19</v>
      </c>
      <c r="M25" s="34">
        <f t="shared" si="4"/>
        <v>9.2682926829268292E-2</v>
      </c>
      <c r="N25" s="66">
        <v>9</v>
      </c>
      <c r="O25" s="34">
        <f t="shared" si="5"/>
        <v>4.3902439024390241E-2</v>
      </c>
      <c r="P25" s="66">
        <v>6</v>
      </c>
      <c r="Q25" s="34">
        <f t="shared" si="6"/>
        <v>2.9268292682926831E-2</v>
      </c>
      <c r="R25" s="66">
        <v>6</v>
      </c>
      <c r="S25" s="34">
        <f t="shared" si="7"/>
        <v>2.9268292682926831E-2</v>
      </c>
      <c r="T25" s="66">
        <f t="shared" si="8"/>
        <v>205</v>
      </c>
      <c r="U25" s="34">
        <f t="shared" si="9"/>
        <v>1</v>
      </c>
    </row>
    <row r="26" spans="2:21" ht="13.5" customHeight="1">
      <c r="B26" s="298">
        <v>22</v>
      </c>
      <c r="C26" s="297" t="s">
        <v>55</v>
      </c>
      <c r="D26" s="66">
        <v>121</v>
      </c>
      <c r="E26" s="34">
        <f t="shared" si="0"/>
        <v>0.67222222222222228</v>
      </c>
      <c r="F26" s="66">
        <v>14</v>
      </c>
      <c r="G26" s="34">
        <f t="shared" si="1"/>
        <v>7.7777777777777779E-2</v>
      </c>
      <c r="H26" s="66">
        <v>4</v>
      </c>
      <c r="I26" s="34">
        <f t="shared" si="2"/>
        <v>2.2222222222222223E-2</v>
      </c>
      <c r="J26" s="66">
        <v>12</v>
      </c>
      <c r="K26" s="34">
        <f t="shared" si="3"/>
        <v>6.6666666666666666E-2</v>
      </c>
      <c r="L26" s="66">
        <v>15</v>
      </c>
      <c r="M26" s="34">
        <f t="shared" si="4"/>
        <v>8.3333333333333329E-2</v>
      </c>
      <c r="N26" s="66">
        <v>9</v>
      </c>
      <c r="O26" s="34">
        <f t="shared" si="5"/>
        <v>0.05</v>
      </c>
      <c r="P26" s="66">
        <v>3</v>
      </c>
      <c r="Q26" s="34">
        <f t="shared" si="6"/>
        <v>1.6666666666666666E-2</v>
      </c>
      <c r="R26" s="66">
        <v>2</v>
      </c>
      <c r="S26" s="34">
        <f t="shared" si="7"/>
        <v>1.1111111111111112E-2</v>
      </c>
      <c r="T26" s="66">
        <f t="shared" si="8"/>
        <v>180</v>
      </c>
      <c r="U26" s="34">
        <f t="shared" si="9"/>
        <v>1</v>
      </c>
    </row>
    <row r="27" spans="2:21" ht="13.5" customHeight="1">
      <c r="B27" s="298">
        <v>23</v>
      </c>
      <c r="C27" s="297" t="s">
        <v>91</v>
      </c>
      <c r="D27" s="66">
        <v>177</v>
      </c>
      <c r="E27" s="34">
        <f t="shared" si="0"/>
        <v>0.65555555555555556</v>
      </c>
      <c r="F27" s="66">
        <v>6</v>
      </c>
      <c r="G27" s="34">
        <f t="shared" si="1"/>
        <v>2.2222222222222223E-2</v>
      </c>
      <c r="H27" s="66">
        <v>12</v>
      </c>
      <c r="I27" s="34">
        <f t="shared" si="2"/>
        <v>4.4444444444444446E-2</v>
      </c>
      <c r="J27" s="66">
        <v>16</v>
      </c>
      <c r="K27" s="34">
        <f t="shared" si="3"/>
        <v>5.9259259259259262E-2</v>
      </c>
      <c r="L27" s="66">
        <v>21</v>
      </c>
      <c r="M27" s="34">
        <f t="shared" si="4"/>
        <v>7.7777777777777779E-2</v>
      </c>
      <c r="N27" s="66">
        <v>15</v>
      </c>
      <c r="O27" s="34">
        <f t="shared" si="5"/>
        <v>5.5555555555555552E-2</v>
      </c>
      <c r="P27" s="66">
        <v>21</v>
      </c>
      <c r="Q27" s="34">
        <f t="shared" si="6"/>
        <v>7.7777777777777779E-2</v>
      </c>
      <c r="R27" s="66">
        <v>2</v>
      </c>
      <c r="S27" s="34">
        <f t="shared" si="7"/>
        <v>7.4074074074074077E-3</v>
      </c>
      <c r="T27" s="66">
        <f t="shared" si="8"/>
        <v>270</v>
      </c>
      <c r="U27" s="34">
        <f t="shared" si="9"/>
        <v>1</v>
      </c>
    </row>
    <row r="28" spans="2:21" ht="13.5" customHeight="1">
      <c r="B28" s="298">
        <v>24</v>
      </c>
      <c r="C28" s="297" t="s">
        <v>92</v>
      </c>
      <c r="D28" s="66">
        <v>57</v>
      </c>
      <c r="E28" s="34">
        <f t="shared" si="0"/>
        <v>0.58163265306122447</v>
      </c>
      <c r="F28" s="66">
        <v>2</v>
      </c>
      <c r="G28" s="34">
        <f t="shared" si="1"/>
        <v>2.0408163265306121E-2</v>
      </c>
      <c r="H28" s="66">
        <v>6</v>
      </c>
      <c r="I28" s="34">
        <f t="shared" si="2"/>
        <v>6.1224489795918366E-2</v>
      </c>
      <c r="J28" s="66">
        <v>6</v>
      </c>
      <c r="K28" s="34">
        <f t="shared" si="3"/>
        <v>6.1224489795918366E-2</v>
      </c>
      <c r="L28" s="66">
        <v>10</v>
      </c>
      <c r="M28" s="34">
        <f t="shared" si="4"/>
        <v>0.10204081632653061</v>
      </c>
      <c r="N28" s="66">
        <v>10</v>
      </c>
      <c r="O28" s="34">
        <f t="shared" si="5"/>
        <v>0.10204081632653061</v>
      </c>
      <c r="P28" s="66">
        <v>6</v>
      </c>
      <c r="Q28" s="34">
        <f t="shared" si="6"/>
        <v>6.1224489795918366E-2</v>
      </c>
      <c r="R28" s="66">
        <v>1</v>
      </c>
      <c r="S28" s="34">
        <f t="shared" si="7"/>
        <v>1.020408163265306E-2</v>
      </c>
      <c r="T28" s="66">
        <f t="shared" si="8"/>
        <v>98</v>
      </c>
      <c r="U28" s="34">
        <f t="shared" si="9"/>
        <v>1</v>
      </c>
    </row>
    <row r="29" spans="2:21" ht="13.5" customHeight="1">
      <c r="B29" s="298">
        <v>25</v>
      </c>
      <c r="C29" s="297" t="s">
        <v>93</v>
      </c>
      <c r="D29" s="66">
        <v>42</v>
      </c>
      <c r="E29" s="34">
        <f t="shared" si="0"/>
        <v>0.59154929577464788</v>
      </c>
      <c r="F29" s="66">
        <v>2</v>
      </c>
      <c r="G29" s="34">
        <f t="shared" si="1"/>
        <v>2.8169014084507043E-2</v>
      </c>
      <c r="H29" s="66">
        <v>2</v>
      </c>
      <c r="I29" s="34">
        <f t="shared" si="2"/>
        <v>2.8169014084507043E-2</v>
      </c>
      <c r="J29" s="66">
        <v>10</v>
      </c>
      <c r="K29" s="34">
        <f t="shared" si="3"/>
        <v>0.14084507042253522</v>
      </c>
      <c r="L29" s="66">
        <v>7</v>
      </c>
      <c r="M29" s="34">
        <f t="shared" si="4"/>
        <v>9.8591549295774641E-2</v>
      </c>
      <c r="N29" s="66">
        <v>5</v>
      </c>
      <c r="O29" s="34">
        <f t="shared" si="5"/>
        <v>7.0422535211267609E-2</v>
      </c>
      <c r="P29" s="66">
        <v>3</v>
      </c>
      <c r="Q29" s="34">
        <f t="shared" si="6"/>
        <v>4.2253521126760563E-2</v>
      </c>
      <c r="R29" s="66">
        <v>0</v>
      </c>
      <c r="S29" s="34">
        <f t="shared" si="7"/>
        <v>0</v>
      </c>
      <c r="T29" s="66">
        <f t="shared" si="8"/>
        <v>71</v>
      </c>
      <c r="U29" s="34">
        <f t="shared" si="9"/>
        <v>1</v>
      </c>
    </row>
    <row r="30" spans="2:21" ht="13.5" customHeight="1">
      <c r="B30" s="298">
        <v>26</v>
      </c>
      <c r="C30" s="297" t="s">
        <v>29</v>
      </c>
      <c r="D30" s="66">
        <v>636</v>
      </c>
      <c r="E30" s="34">
        <f t="shared" si="0"/>
        <v>0.56382978723404253</v>
      </c>
      <c r="F30" s="66">
        <v>165</v>
      </c>
      <c r="G30" s="34">
        <f t="shared" si="1"/>
        <v>0.14627659574468085</v>
      </c>
      <c r="H30" s="66">
        <v>94</v>
      </c>
      <c r="I30" s="34">
        <f t="shared" si="2"/>
        <v>8.3333333333333329E-2</v>
      </c>
      <c r="J30" s="66">
        <v>90</v>
      </c>
      <c r="K30" s="34">
        <f t="shared" si="3"/>
        <v>7.9787234042553196E-2</v>
      </c>
      <c r="L30" s="66">
        <v>69</v>
      </c>
      <c r="M30" s="34">
        <f t="shared" si="4"/>
        <v>6.1170212765957445E-2</v>
      </c>
      <c r="N30" s="66">
        <v>31</v>
      </c>
      <c r="O30" s="34">
        <f t="shared" si="5"/>
        <v>2.7482269503546101E-2</v>
      </c>
      <c r="P30" s="66">
        <v>31</v>
      </c>
      <c r="Q30" s="34">
        <f t="shared" si="6"/>
        <v>2.7482269503546101E-2</v>
      </c>
      <c r="R30" s="66">
        <v>12</v>
      </c>
      <c r="S30" s="34">
        <f t="shared" si="7"/>
        <v>1.0638297872340425E-2</v>
      </c>
      <c r="T30" s="66">
        <f t="shared" si="8"/>
        <v>1128</v>
      </c>
      <c r="U30" s="34">
        <f t="shared" si="9"/>
        <v>1</v>
      </c>
    </row>
    <row r="31" spans="2:21" ht="13.5" customHeight="1">
      <c r="B31" s="298">
        <v>27</v>
      </c>
      <c r="C31" s="297" t="s">
        <v>30</v>
      </c>
      <c r="D31" s="66">
        <v>73</v>
      </c>
      <c r="E31" s="34">
        <f t="shared" si="0"/>
        <v>0.51048951048951052</v>
      </c>
      <c r="F31" s="66">
        <v>19</v>
      </c>
      <c r="G31" s="34">
        <f t="shared" si="1"/>
        <v>0.13286713286713286</v>
      </c>
      <c r="H31" s="66">
        <v>15</v>
      </c>
      <c r="I31" s="34">
        <f t="shared" si="2"/>
        <v>0.1048951048951049</v>
      </c>
      <c r="J31" s="66">
        <v>15</v>
      </c>
      <c r="K31" s="34">
        <f t="shared" si="3"/>
        <v>0.1048951048951049</v>
      </c>
      <c r="L31" s="66">
        <v>8</v>
      </c>
      <c r="M31" s="34">
        <f t="shared" si="4"/>
        <v>5.5944055944055944E-2</v>
      </c>
      <c r="N31" s="66">
        <v>6</v>
      </c>
      <c r="O31" s="34">
        <f t="shared" si="5"/>
        <v>4.195804195804196E-2</v>
      </c>
      <c r="P31" s="66">
        <v>5</v>
      </c>
      <c r="Q31" s="34">
        <f t="shared" si="6"/>
        <v>3.4965034965034968E-2</v>
      </c>
      <c r="R31" s="66">
        <v>2</v>
      </c>
      <c r="S31" s="34">
        <f t="shared" si="7"/>
        <v>1.3986013986013986E-2</v>
      </c>
      <c r="T31" s="66">
        <f t="shared" si="8"/>
        <v>143</v>
      </c>
      <c r="U31" s="34">
        <f t="shared" si="9"/>
        <v>1</v>
      </c>
    </row>
    <row r="32" spans="2:21" ht="13.5" customHeight="1">
      <c r="B32" s="298">
        <v>28</v>
      </c>
      <c r="C32" s="297" t="s">
        <v>31</v>
      </c>
      <c r="D32" s="66">
        <v>80</v>
      </c>
      <c r="E32" s="34">
        <f t="shared" si="0"/>
        <v>0.59701492537313428</v>
      </c>
      <c r="F32" s="66">
        <v>18</v>
      </c>
      <c r="G32" s="34">
        <f t="shared" si="1"/>
        <v>0.13432835820895522</v>
      </c>
      <c r="H32" s="66">
        <v>5</v>
      </c>
      <c r="I32" s="34">
        <f t="shared" si="2"/>
        <v>3.7313432835820892E-2</v>
      </c>
      <c r="J32" s="66">
        <v>13</v>
      </c>
      <c r="K32" s="34">
        <f t="shared" si="3"/>
        <v>9.7014925373134331E-2</v>
      </c>
      <c r="L32" s="66">
        <v>7</v>
      </c>
      <c r="M32" s="34">
        <f t="shared" si="4"/>
        <v>5.2238805970149252E-2</v>
      </c>
      <c r="N32" s="66">
        <v>5</v>
      </c>
      <c r="O32" s="34">
        <f t="shared" si="5"/>
        <v>3.7313432835820892E-2</v>
      </c>
      <c r="P32" s="66">
        <v>5</v>
      </c>
      <c r="Q32" s="34">
        <f t="shared" si="6"/>
        <v>3.7313432835820892E-2</v>
      </c>
      <c r="R32" s="66">
        <v>1</v>
      </c>
      <c r="S32" s="34">
        <f t="shared" si="7"/>
        <v>7.462686567164179E-3</v>
      </c>
      <c r="T32" s="66">
        <f t="shared" si="8"/>
        <v>134</v>
      </c>
      <c r="U32" s="34">
        <f t="shared" si="9"/>
        <v>1</v>
      </c>
    </row>
    <row r="33" spans="2:21" ht="13.5" customHeight="1">
      <c r="B33" s="298">
        <v>29</v>
      </c>
      <c r="C33" s="297" t="s">
        <v>32</v>
      </c>
      <c r="D33" s="66">
        <v>91</v>
      </c>
      <c r="E33" s="34">
        <f t="shared" si="0"/>
        <v>0.61904761904761907</v>
      </c>
      <c r="F33" s="66">
        <v>24</v>
      </c>
      <c r="G33" s="34">
        <f t="shared" si="1"/>
        <v>0.16326530612244897</v>
      </c>
      <c r="H33" s="66">
        <v>8</v>
      </c>
      <c r="I33" s="34">
        <f t="shared" si="2"/>
        <v>5.4421768707482991E-2</v>
      </c>
      <c r="J33" s="66">
        <v>11</v>
      </c>
      <c r="K33" s="34">
        <f t="shared" si="3"/>
        <v>7.4829931972789115E-2</v>
      </c>
      <c r="L33" s="66">
        <v>6</v>
      </c>
      <c r="M33" s="34">
        <f t="shared" si="4"/>
        <v>4.0816326530612242E-2</v>
      </c>
      <c r="N33" s="66">
        <v>0</v>
      </c>
      <c r="O33" s="34">
        <f t="shared" si="5"/>
        <v>0</v>
      </c>
      <c r="P33" s="66">
        <v>4</v>
      </c>
      <c r="Q33" s="34">
        <f t="shared" si="6"/>
        <v>2.7210884353741496E-2</v>
      </c>
      <c r="R33" s="66">
        <v>3</v>
      </c>
      <c r="S33" s="34">
        <f t="shared" si="7"/>
        <v>2.0408163265306121E-2</v>
      </c>
      <c r="T33" s="66">
        <f t="shared" si="8"/>
        <v>147</v>
      </c>
      <c r="U33" s="34">
        <f t="shared" si="9"/>
        <v>1</v>
      </c>
    </row>
    <row r="34" spans="2:21" ht="13.5" customHeight="1">
      <c r="B34" s="296">
        <v>30</v>
      </c>
      <c r="C34" s="299" t="s">
        <v>33</v>
      </c>
      <c r="D34" s="169">
        <v>47</v>
      </c>
      <c r="E34" s="152">
        <f t="shared" si="0"/>
        <v>0.46078431372549017</v>
      </c>
      <c r="F34" s="169">
        <v>16</v>
      </c>
      <c r="G34" s="152">
        <f t="shared" si="1"/>
        <v>0.15686274509803921</v>
      </c>
      <c r="H34" s="169">
        <v>15</v>
      </c>
      <c r="I34" s="152">
        <f t="shared" si="2"/>
        <v>0.14705882352941177</v>
      </c>
      <c r="J34" s="169">
        <v>12</v>
      </c>
      <c r="K34" s="152">
        <f t="shared" si="3"/>
        <v>0.11764705882352941</v>
      </c>
      <c r="L34" s="169">
        <v>5</v>
      </c>
      <c r="M34" s="152">
        <f t="shared" si="4"/>
        <v>4.9019607843137254E-2</v>
      </c>
      <c r="N34" s="169">
        <v>1</v>
      </c>
      <c r="O34" s="152">
        <f t="shared" si="5"/>
        <v>9.8039215686274508E-3</v>
      </c>
      <c r="P34" s="169">
        <v>6</v>
      </c>
      <c r="Q34" s="152">
        <f t="shared" si="6"/>
        <v>5.8823529411764705E-2</v>
      </c>
      <c r="R34" s="169">
        <v>0</v>
      </c>
      <c r="S34" s="152">
        <f t="shared" si="7"/>
        <v>0</v>
      </c>
      <c r="T34" s="66">
        <f t="shared" si="8"/>
        <v>102</v>
      </c>
      <c r="U34" s="152">
        <f t="shared" si="9"/>
        <v>1</v>
      </c>
    </row>
    <row r="35" spans="2:21" ht="13.5" customHeight="1">
      <c r="B35" s="298">
        <v>31</v>
      </c>
      <c r="C35" s="297" t="s">
        <v>34</v>
      </c>
      <c r="D35" s="66">
        <v>171</v>
      </c>
      <c r="E35" s="34">
        <f t="shared" si="0"/>
        <v>0.62181818181818183</v>
      </c>
      <c r="F35" s="66">
        <v>45</v>
      </c>
      <c r="G35" s="34">
        <f t="shared" si="1"/>
        <v>0.16363636363636364</v>
      </c>
      <c r="H35" s="66">
        <v>15</v>
      </c>
      <c r="I35" s="34">
        <f t="shared" si="2"/>
        <v>5.4545454545454543E-2</v>
      </c>
      <c r="J35" s="66">
        <v>20</v>
      </c>
      <c r="K35" s="34">
        <f t="shared" si="3"/>
        <v>7.2727272727272724E-2</v>
      </c>
      <c r="L35" s="66">
        <v>14</v>
      </c>
      <c r="M35" s="34">
        <f t="shared" si="4"/>
        <v>5.0909090909090911E-2</v>
      </c>
      <c r="N35" s="66">
        <v>7</v>
      </c>
      <c r="O35" s="34">
        <f t="shared" si="5"/>
        <v>2.5454545454545455E-2</v>
      </c>
      <c r="P35" s="66">
        <v>3</v>
      </c>
      <c r="Q35" s="34">
        <f t="shared" si="6"/>
        <v>1.090909090909091E-2</v>
      </c>
      <c r="R35" s="66">
        <v>0</v>
      </c>
      <c r="S35" s="34">
        <f t="shared" si="7"/>
        <v>0</v>
      </c>
      <c r="T35" s="66">
        <f t="shared" si="8"/>
        <v>275</v>
      </c>
      <c r="U35" s="34">
        <f t="shared" si="9"/>
        <v>1</v>
      </c>
    </row>
    <row r="36" spans="2:21" ht="13.5" customHeight="1">
      <c r="B36" s="298">
        <v>32</v>
      </c>
      <c r="C36" s="297" t="s">
        <v>35</v>
      </c>
      <c r="D36" s="66">
        <v>146</v>
      </c>
      <c r="E36" s="34">
        <f t="shared" si="0"/>
        <v>0.52898550724637683</v>
      </c>
      <c r="F36" s="66">
        <v>37</v>
      </c>
      <c r="G36" s="34">
        <f t="shared" si="1"/>
        <v>0.13405797101449277</v>
      </c>
      <c r="H36" s="66">
        <v>32</v>
      </c>
      <c r="I36" s="34">
        <f t="shared" si="2"/>
        <v>0.11594202898550725</v>
      </c>
      <c r="J36" s="66">
        <v>17</v>
      </c>
      <c r="K36" s="34">
        <f t="shared" si="3"/>
        <v>6.1594202898550728E-2</v>
      </c>
      <c r="L36" s="66">
        <v>24</v>
      </c>
      <c r="M36" s="34">
        <f t="shared" si="4"/>
        <v>8.6956521739130432E-2</v>
      </c>
      <c r="N36" s="66">
        <v>9</v>
      </c>
      <c r="O36" s="34">
        <f t="shared" si="5"/>
        <v>3.2608695652173912E-2</v>
      </c>
      <c r="P36" s="66">
        <v>5</v>
      </c>
      <c r="Q36" s="34">
        <f t="shared" si="6"/>
        <v>1.8115942028985508E-2</v>
      </c>
      <c r="R36" s="66">
        <v>6</v>
      </c>
      <c r="S36" s="34">
        <f t="shared" si="7"/>
        <v>2.1739130434782608E-2</v>
      </c>
      <c r="T36" s="66">
        <f t="shared" si="8"/>
        <v>276</v>
      </c>
      <c r="U36" s="34">
        <f t="shared" si="9"/>
        <v>1</v>
      </c>
    </row>
    <row r="37" spans="2:21" ht="13.5" customHeight="1">
      <c r="B37" s="298">
        <v>33</v>
      </c>
      <c r="C37" s="297" t="s">
        <v>36</v>
      </c>
      <c r="D37" s="66">
        <v>28</v>
      </c>
      <c r="E37" s="34">
        <f t="shared" si="0"/>
        <v>0.5490196078431373</v>
      </c>
      <c r="F37" s="66">
        <v>6</v>
      </c>
      <c r="G37" s="34">
        <f t="shared" si="1"/>
        <v>0.11764705882352941</v>
      </c>
      <c r="H37" s="66">
        <v>4</v>
      </c>
      <c r="I37" s="34">
        <f t="shared" si="2"/>
        <v>7.8431372549019607E-2</v>
      </c>
      <c r="J37" s="66">
        <v>2</v>
      </c>
      <c r="K37" s="34">
        <f t="shared" si="3"/>
        <v>3.9215686274509803E-2</v>
      </c>
      <c r="L37" s="66">
        <v>5</v>
      </c>
      <c r="M37" s="34">
        <f t="shared" si="4"/>
        <v>9.8039215686274508E-2</v>
      </c>
      <c r="N37" s="66">
        <v>3</v>
      </c>
      <c r="O37" s="34">
        <f t="shared" si="5"/>
        <v>5.8823529411764705E-2</v>
      </c>
      <c r="P37" s="66">
        <v>3</v>
      </c>
      <c r="Q37" s="34">
        <f t="shared" si="6"/>
        <v>5.8823529411764705E-2</v>
      </c>
      <c r="R37" s="66">
        <v>0</v>
      </c>
      <c r="S37" s="34">
        <f t="shared" si="7"/>
        <v>0</v>
      </c>
      <c r="T37" s="66">
        <f t="shared" si="8"/>
        <v>51</v>
      </c>
      <c r="U37" s="34">
        <f t="shared" si="9"/>
        <v>1</v>
      </c>
    </row>
    <row r="38" spans="2:21" ht="13.5" customHeight="1">
      <c r="B38" s="298">
        <v>34</v>
      </c>
      <c r="C38" s="297" t="s">
        <v>37</v>
      </c>
      <c r="D38" s="66">
        <v>171</v>
      </c>
      <c r="E38" s="34">
        <f t="shared" si="0"/>
        <v>0.6151079136690647</v>
      </c>
      <c r="F38" s="66">
        <v>30</v>
      </c>
      <c r="G38" s="34">
        <f t="shared" si="1"/>
        <v>0.1079136690647482</v>
      </c>
      <c r="H38" s="66">
        <v>23</v>
      </c>
      <c r="I38" s="34">
        <f t="shared" si="2"/>
        <v>8.2733812949640287E-2</v>
      </c>
      <c r="J38" s="66">
        <v>22</v>
      </c>
      <c r="K38" s="34">
        <f t="shared" si="3"/>
        <v>7.9136690647482008E-2</v>
      </c>
      <c r="L38" s="66">
        <v>18</v>
      </c>
      <c r="M38" s="34">
        <f t="shared" si="4"/>
        <v>6.4748201438848921E-2</v>
      </c>
      <c r="N38" s="66">
        <v>4</v>
      </c>
      <c r="O38" s="34">
        <f t="shared" si="5"/>
        <v>1.4388489208633094E-2</v>
      </c>
      <c r="P38" s="66">
        <v>8</v>
      </c>
      <c r="Q38" s="34">
        <f t="shared" si="6"/>
        <v>2.8776978417266189E-2</v>
      </c>
      <c r="R38" s="66">
        <v>2</v>
      </c>
      <c r="S38" s="34">
        <f t="shared" si="7"/>
        <v>7.1942446043165471E-3</v>
      </c>
      <c r="T38" s="66">
        <f t="shared" si="8"/>
        <v>278</v>
      </c>
      <c r="U38" s="34">
        <f t="shared" si="9"/>
        <v>1</v>
      </c>
    </row>
    <row r="39" spans="2:21" ht="13.5" customHeight="1">
      <c r="B39" s="298">
        <v>35</v>
      </c>
      <c r="C39" s="297" t="s">
        <v>0</v>
      </c>
      <c r="D39" s="66">
        <v>360</v>
      </c>
      <c r="E39" s="34">
        <f t="shared" si="0"/>
        <v>0.58727569331158236</v>
      </c>
      <c r="F39" s="66">
        <v>67</v>
      </c>
      <c r="G39" s="34">
        <f t="shared" si="1"/>
        <v>0.10929853181076672</v>
      </c>
      <c r="H39" s="66">
        <v>51</v>
      </c>
      <c r="I39" s="34">
        <f t="shared" si="2"/>
        <v>8.3197389885807507E-2</v>
      </c>
      <c r="J39" s="66">
        <v>55</v>
      </c>
      <c r="K39" s="34">
        <f t="shared" si="3"/>
        <v>8.9722675367047311E-2</v>
      </c>
      <c r="L39" s="66">
        <v>43</v>
      </c>
      <c r="M39" s="34">
        <f t="shared" si="4"/>
        <v>7.01468189233279E-2</v>
      </c>
      <c r="N39" s="66">
        <v>21</v>
      </c>
      <c r="O39" s="34">
        <f t="shared" si="5"/>
        <v>3.4257748776508973E-2</v>
      </c>
      <c r="P39" s="66">
        <v>13</v>
      </c>
      <c r="Q39" s="34">
        <f t="shared" si="6"/>
        <v>2.1207177814029365E-2</v>
      </c>
      <c r="R39" s="66">
        <v>3</v>
      </c>
      <c r="S39" s="34">
        <f t="shared" si="7"/>
        <v>4.8939641109298528E-3</v>
      </c>
      <c r="T39" s="66">
        <f t="shared" si="8"/>
        <v>613</v>
      </c>
      <c r="U39" s="34">
        <f t="shared" si="9"/>
        <v>1</v>
      </c>
    </row>
    <row r="40" spans="2:21" ht="13.5" customHeight="1">
      <c r="B40" s="298">
        <v>36</v>
      </c>
      <c r="C40" s="297" t="s">
        <v>1</v>
      </c>
      <c r="D40" s="66">
        <v>58</v>
      </c>
      <c r="E40" s="34">
        <f t="shared" si="0"/>
        <v>0.51327433628318586</v>
      </c>
      <c r="F40" s="66">
        <v>13</v>
      </c>
      <c r="G40" s="34">
        <f t="shared" si="1"/>
        <v>0.11504424778761062</v>
      </c>
      <c r="H40" s="66">
        <v>12</v>
      </c>
      <c r="I40" s="34">
        <f t="shared" si="2"/>
        <v>0.10619469026548672</v>
      </c>
      <c r="J40" s="66">
        <v>9</v>
      </c>
      <c r="K40" s="34">
        <f t="shared" si="3"/>
        <v>7.9646017699115043E-2</v>
      </c>
      <c r="L40" s="66">
        <v>8</v>
      </c>
      <c r="M40" s="34">
        <f t="shared" si="4"/>
        <v>7.0796460176991149E-2</v>
      </c>
      <c r="N40" s="66">
        <v>8</v>
      </c>
      <c r="O40" s="34">
        <f t="shared" si="5"/>
        <v>7.0796460176991149E-2</v>
      </c>
      <c r="P40" s="66">
        <v>3</v>
      </c>
      <c r="Q40" s="34">
        <f t="shared" si="6"/>
        <v>2.6548672566371681E-2</v>
      </c>
      <c r="R40" s="66">
        <v>2</v>
      </c>
      <c r="S40" s="34">
        <f t="shared" si="7"/>
        <v>1.7699115044247787E-2</v>
      </c>
      <c r="T40" s="66">
        <f t="shared" si="8"/>
        <v>113</v>
      </c>
      <c r="U40" s="34">
        <f t="shared" si="9"/>
        <v>1</v>
      </c>
    </row>
    <row r="41" spans="2:21" ht="13.5" customHeight="1">
      <c r="B41" s="298">
        <v>37</v>
      </c>
      <c r="C41" s="297" t="s">
        <v>2</v>
      </c>
      <c r="D41" s="66">
        <v>345</v>
      </c>
      <c r="E41" s="34">
        <f t="shared" si="0"/>
        <v>0.61387900355871883</v>
      </c>
      <c r="F41" s="66">
        <v>53</v>
      </c>
      <c r="G41" s="34">
        <f t="shared" si="1"/>
        <v>9.4306049822064059E-2</v>
      </c>
      <c r="H41" s="66">
        <v>33</v>
      </c>
      <c r="I41" s="34">
        <f t="shared" si="2"/>
        <v>5.8718861209964411E-2</v>
      </c>
      <c r="J41" s="66">
        <v>52</v>
      </c>
      <c r="K41" s="34">
        <f t="shared" si="3"/>
        <v>9.2526690391459068E-2</v>
      </c>
      <c r="L41" s="66">
        <v>51</v>
      </c>
      <c r="M41" s="34">
        <f t="shared" si="4"/>
        <v>9.0747330960854092E-2</v>
      </c>
      <c r="N41" s="66">
        <v>15</v>
      </c>
      <c r="O41" s="34">
        <f t="shared" si="5"/>
        <v>2.6690391459074734E-2</v>
      </c>
      <c r="P41" s="66">
        <v>7</v>
      </c>
      <c r="Q41" s="34">
        <f t="shared" si="6"/>
        <v>1.2455516014234875E-2</v>
      </c>
      <c r="R41" s="66">
        <v>6</v>
      </c>
      <c r="S41" s="34">
        <f t="shared" si="7"/>
        <v>1.0676156583629894E-2</v>
      </c>
      <c r="T41" s="66">
        <f t="shared" si="8"/>
        <v>562</v>
      </c>
      <c r="U41" s="34">
        <f t="shared" si="9"/>
        <v>1</v>
      </c>
    </row>
    <row r="42" spans="2:21" ht="13.5" customHeight="1">
      <c r="B42" s="298">
        <v>38</v>
      </c>
      <c r="C42" s="297" t="s">
        <v>38</v>
      </c>
      <c r="D42" s="66">
        <v>80</v>
      </c>
      <c r="E42" s="34">
        <f t="shared" si="0"/>
        <v>0.58394160583941601</v>
      </c>
      <c r="F42" s="66">
        <v>6</v>
      </c>
      <c r="G42" s="34">
        <f t="shared" si="1"/>
        <v>4.3795620437956206E-2</v>
      </c>
      <c r="H42" s="66">
        <v>10</v>
      </c>
      <c r="I42" s="34">
        <f t="shared" si="2"/>
        <v>7.2992700729927001E-2</v>
      </c>
      <c r="J42" s="66">
        <v>15</v>
      </c>
      <c r="K42" s="34">
        <f t="shared" si="3"/>
        <v>0.10948905109489052</v>
      </c>
      <c r="L42" s="66">
        <v>9</v>
      </c>
      <c r="M42" s="34">
        <f t="shared" si="4"/>
        <v>6.569343065693431E-2</v>
      </c>
      <c r="N42" s="66">
        <v>10</v>
      </c>
      <c r="O42" s="34">
        <f t="shared" si="5"/>
        <v>7.2992700729927001E-2</v>
      </c>
      <c r="P42" s="66">
        <v>6</v>
      </c>
      <c r="Q42" s="34">
        <f t="shared" si="6"/>
        <v>4.3795620437956206E-2</v>
      </c>
      <c r="R42" s="66">
        <v>1</v>
      </c>
      <c r="S42" s="34">
        <f t="shared" si="7"/>
        <v>7.2992700729927005E-3</v>
      </c>
      <c r="T42" s="66">
        <f t="shared" si="8"/>
        <v>137</v>
      </c>
      <c r="U42" s="34">
        <f t="shared" si="9"/>
        <v>1</v>
      </c>
    </row>
    <row r="43" spans="2:21" ht="13.5" customHeight="1">
      <c r="B43" s="298">
        <v>39</v>
      </c>
      <c r="C43" s="297" t="s">
        <v>6</v>
      </c>
      <c r="D43" s="66">
        <v>290</v>
      </c>
      <c r="E43" s="34">
        <f t="shared" si="0"/>
        <v>0.46400000000000002</v>
      </c>
      <c r="F43" s="66">
        <v>90</v>
      </c>
      <c r="G43" s="34">
        <f t="shared" si="1"/>
        <v>0.14399999999999999</v>
      </c>
      <c r="H43" s="66">
        <v>53</v>
      </c>
      <c r="I43" s="34">
        <f t="shared" si="2"/>
        <v>8.48E-2</v>
      </c>
      <c r="J43" s="66">
        <v>54</v>
      </c>
      <c r="K43" s="34">
        <f t="shared" si="3"/>
        <v>8.6400000000000005E-2</v>
      </c>
      <c r="L43" s="66">
        <v>33</v>
      </c>
      <c r="M43" s="34">
        <f t="shared" si="4"/>
        <v>5.28E-2</v>
      </c>
      <c r="N43" s="66">
        <v>43</v>
      </c>
      <c r="O43" s="34">
        <f t="shared" si="5"/>
        <v>6.88E-2</v>
      </c>
      <c r="P43" s="66">
        <v>34</v>
      </c>
      <c r="Q43" s="34">
        <f t="shared" si="6"/>
        <v>5.4399999999999997E-2</v>
      </c>
      <c r="R43" s="66">
        <v>28</v>
      </c>
      <c r="S43" s="34">
        <f t="shared" si="7"/>
        <v>4.48E-2</v>
      </c>
      <c r="T43" s="66">
        <f t="shared" si="8"/>
        <v>625</v>
      </c>
      <c r="U43" s="34">
        <f t="shared" si="9"/>
        <v>1</v>
      </c>
    </row>
    <row r="44" spans="2:21" ht="13.5" customHeight="1">
      <c r="B44" s="298">
        <v>40</v>
      </c>
      <c r="C44" s="297" t="s">
        <v>39</v>
      </c>
      <c r="D44" s="66">
        <v>109</v>
      </c>
      <c r="E44" s="34">
        <f t="shared" si="0"/>
        <v>0.5532994923857868</v>
      </c>
      <c r="F44" s="66">
        <v>16</v>
      </c>
      <c r="G44" s="34">
        <f t="shared" si="1"/>
        <v>8.1218274111675121E-2</v>
      </c>
      <c r="H44" s="66">
        <v>14</v>
      </c>
      <c r="I44" s="34">
        <f t="shared" si="2"/>
        <v>7.1065989847715741E-2</v>
      </c>
      <c r="J44" s="66">
        <v>20</v>
      </c>
      <c r="K44" s="34">
        <f t="shared" si="3"/>
        <v>0.10152284263959391</v>
      </c>
      <c r="L44" s="66">
        <v>22</v>
      </c>
      <c r="M44" s="34">
        <f t="shared" si="4"/>
        <v>0.1116751269035533</v>
      </c>
      <c r="N44" s="66">
        <v>6</v>
      </c>
      <c r="O44" s="34">
        <f t="shared" si="5"/>
        <v>3.0456852791878174E-2</v>
      </c>
      <c r="P44" s="66">
        <v>6</v>
      </c>
      <c r="Q44" s="34">
        <f t="shared" si="6"/>
        <v>3.0456852791878174E-2</v>
      </c>
      <c r="R44" s="66">
        <v>4</v>
      </c>
      <c r="S44" s="34">
        <f t="shared" si="7"/>
        <v>2.030456852791878E-2</v>
      </c>
      <c r="T44" s="66">
        <f t="shared" si="8"/>
        <v>197</v>
      </c>
      <c r="U44" s="34">
        <f t="shared" si="9"/>
        <v>1</v>
      </c>
    </row>
    <row r="45" spans="2:21" ht="13.5" customHeight="1">
      <c r="B45" s="298">
        <v>41</v>
      </c>
      <c r="C45" s="297" t="s">
        <v>10</v>
      </c>
      <c r="D45" s="66">
        <v>241</v>
      </c>
      <c r="E45" s="34">
        <f t="shared" si="0"/>
        <v>1</v>
      </c>
      <c r="F45" s="66">
        <v>0</v>
      </c>
      <c r="G45" s="34">
        <f t="shared" si="1"/>
        <v>0</v>
      </c>
      <c r="H45" s="66">
        <v>0</v>
      </c>
      <c r="I45" s="34">
        <f t="shared" si="2"/>
        <v>0</v>
      </c>
      <c r="J45" s="66">
        <v>0</v>
      </c>
      <c r="K45" s="34">
        <f t="shared" si="3"/>
        <v>0</v>
      </c>
      <c r="L45" s="66">
        <v>0</v>
      </c>
      <c r="M45" s="34">
        <f t="shared" si="4"/>
        <v>0</v>
      </c>
      <c r="N45" s="66">
        <v>0</v>
      </c>
      <c r="O45" s="34">
        <f t="shared" si="5"/>
        <v>0</v>
      </c>
      <c r="P45" s="66">
        <v>0</v>
      </c>
      <c r="Q45" s="34">
        <f t="shared" si="6"/>
        <v>0</v>
      </c>
      <c r="R45" s="66">
        <v>0</v>
      </c>
      <c r="S45" s="34">
        <f t="shared" si="7"/>
        <v>0</v>
      </c>
      <c r="T45" s="66">
        <f t="shared" si="8"/>
        <v>241</v>
      </c>
      <c r="U45" s="34">
        <f t="shared" si="9"/>
        <v>1</v>
      </c>
    </row>
    <row r="46" spans="2:21" ht="13.5" customHeight="1">
      <c r="B46" s="298">
        <v>42</v>
      </c>
      <c r="C46" s="297" t="s">
        <v>11</v>
      </c>
      <c r="D46" s="66">
        <v>139</v>
      </c>
      <c r="E46" s="34">
        <f t="shared" si="0"/>
        <v>0.5864978902953587</v>
      </c>
      <c r="F46" s="66">
        <v>20</v>
      </c>
      <c r="G46" s="34">
        <f t="shared" si="1"/>
        <v>8.4388185654008435E-2</v>
      </c>
      <c r="H46" s="66">
        <v>22</v>
      </c>
      <c r="I46" s="34">
        <f t="shared" si="2"/>
        <v>9.2827004219409287E-2</v>
      </c>
      <c r="J46" s="66">
        <v>17</v>
      </c>
      <c r="K46" s="34">
        <f t="shared" si="3"/>
        <v>7.1729957805907171E-2</v>
      </c>
      <c r="L46" s="66">
        <v>16</v>
      </c>
      <c r="M46" s="34">
        <f t="shared" si="4"/>
        <v>6.7510548523206745E-2</v>
      </c>
      <c r="N46" s="66">
        <v>9</v>
      </c>
      <c r="O46" s="34">
        <f t="shared" si="5"/>
        <v>3.7974683544303799E-2</v>
      </c>
      <c r="P46" s="66">
        <v>10</v>
      </c>
      <c r="Q46" s="34">
        <f t="shared" si="6"/>
        <v>4.2194092827004218E-2</v>
      </c>
      <c r="R46" s="66">
        <v>4</v>
      </c>
      <c r="S46" s="34">
        <f t="shared" si="7"/>
        <v>1.6877637130801686E-2</v>
      </c>
      <c r="T46" s="66">
        <f t="shared" si="8"/>
        <v>237</v>
      </c>
      <c r="U46" s="34">
        <f t="shared" si="9"/>
        <v>1</v>
      </c>
    </row>
    <row r="47" spans="2:21" ht="13.5" customHeight="1">
      <c r="B47" s="298">
        <v>43</v>
      </c>
      <c r="C47" s="297" t="s">
        <v>7</v>
      </c>
      <c r="D47" s="66">
        <v>412</v>
      </c>
      <c r="E47" s="34">
        <f t="shared" si="0"/>
        <v>0.59451659451659455</v>
      </c>
      <c r="F47" s="66">
        <v>65</v>
      </c>
      <c r="G47" s="34">
        <f t="shared" si="1"/>
        <v>9.3795093795093792E-2</v>
      </c>
      <c r="H47" s="66">
        <v>56</v>
      </c>
      <c r="I47" s="34">
        <f t="shared" si="2"/>
        <v>8.0808080808080815E-2</v>
      </c>
      <c r="J47" s="66">
        <v>54</v>
      </c>
      <c r="K47" s="34">
        <f t="shared" si="3"/>
        <v>7.792207792207792E-2</v>
      </c>
      <c r="L47" s="66">
        <v>37</v>
      </c>
      <c r="M47" s="34">
        <f t="shared" si="4"/>
        <v>5.3391053391053392E-2</v>
      </c>
      <c r="N47" s="66">
        <v>32</v>
      </c>
      <c r="O47" s="34">
        <f t="shared" si="5"/>
        <v>4.6176046176046176E-2</v>
      </c>
      <c r="P47" s="66">
        <v>21</v>
      </c>
      <c r="Q47" s="34">
        <f t="shared" si="6"/>
        <v>3.0303030303030304E-2</v>
      </c>
      <c r="R47" s="66">
        <v>16</v>
      </c>
      <c r="S47" s="34">
        <f t="shared" si="7"/>
        <v>2.3088023088023088E-2</v>
      </c>
      <c r="T47" s="66">
        <f t="shared" si="8"/>
        <v>693</v>
      </c>
      <c r="U47" s="34">
        <f t="shared" si="9"/>
        <v>1</v>
      </c>
    </row>
    <row r="48" spans="2:21" ht="13.5" customHeight="1">
      <c r="B48" s="298">
        <v>44</v>
      </c>
      <c r="C48" s="297" t="s">
        <v>17</v>
      </c>
      <c r="D48" s="66">
        <v>374</v>
      </c>
      <c r="E48" s="34">
        <f t="shared" si="0"/>
        <v>0.55904334828101643</v>
      </c>
      <c r="F48" s="66">
        <v>77</v>
      </c>
      <c r="G48" s="34">
        <f t="shared" si="1"/>
        <v>0.11509715994020926</v>
      </c>
      <c r="H48" s="66">
        <v>61</v>
      </c>
      <c r="I48" s="34">
        <f t="shared" si="2"/>
        <v>9.1180866965620333E-2</v>
      </c>
      <c r="J48" s="66">
        <v>52</v>
      </c>
      <c r="K48" s="34">
        <f t="shared" si="3"/>
        <v>7.7727952167414044E-2</v>
      </c>
      <c r="L48" s="66">
        <v>48</v>
      </c>
      <c r="M48" s="34">
        <f t="shared" si="4"/>
        <v>7.1748878923766815E-2</v>
      </c>
      <c r="N48" s="66">
        <v>31</v>
      </c>
      <c r="O48" s="34">
        <f t="shared" si="5"/>
        <v>4.6337817638266068E-2</v>
      </c>
      <c r="P48" s="66">
        <v>16</v>
      </c>
      <c r="Q48" s="34">
        <f t="shared" si="6"/>
        <v>2.391629297458894E-2</v>
      </c>
      <c r="R48" s="66">
        <v>10</v>
      </c>
      <c r="S48" s="34">
        <f t="shared" si="7"/>
        <v>1.4947683109118086E-2</v>
      </c>
      <c r="T48" s="66">
        <f t="shared" si="8"/>
        <v>669</v>
      </c>
      <c r="U48" s="34">
        <f t="shared" si="9"/>
        <v>1</v>
      </c>
    </row>
    <row r="49" spans="2:21" ht="13.5" customHeight="1">
      <c r="B49" s="298">
        <v>45</v>
      </c>
      <c r="C49" s="297" t="s">
        <v>40</v>
      </c>
      <c r="D49" s="66">
        <v>103</v>
      </c>
      <c r="E49" s="34">
        <f t="shared" si="0"/>
        <v>0.52020202020202022</v>
      </c>
      <c r="F49" s="66">
        <v>17</v>
      </c>
      <c r="G49" s="34">
        <f t="shared" si="1"/>
        <v>8.5858585858585856E-2</v>
      </c>
      <c r="H49" s="66">
        <v>27</v>
      </c>
      <c r="I49" s="34">
        <f t="shared" si="2"/>
        <v>0.13636363636363635</v>
      </c>
      <c r="J49" s="66">
        <v>12</v>
      </c>
      <c r="K49" s="34">
        <f t="shared" si="3"/>
        <v>6.0606060606060608E-2</v>
      </c>
      <c r="L49" s="66">
        <v>19</v>
      </c>
      <c r="M49" s="34">
        <f t="shared" si="4"/>
        <v>9.5959595959595953E-2</v>
      </c>
      <c r="N49" s="66">
        <v>10</v>
      </c>
      <c r="O49" s="34">
        <f t="shared" si="5"/>
        <v>5.0505050505050504E-2</v>
      </c>
      <c r="P49" s="66">
        <v>7</v>
      </c>
      <c r="Q49" s="34">
        <f t="shared" si="6"/>
        <v>3.5353535353535352E-2</v>
      </c>
      <c r="R49" s="66">
        <v>3</v>
      </c>
      <c r="S49" s="34">
        <f t="shared" si="7"/>
        <v>1.5151515151515152E-2</v>
      </c>
      <c r="T49" s="66">
        <f t="shared" si="8"/>
        <v>198</v>
      </c>
      <c r="U49" s="34">
        <f t="shared" si="9"/>
        <v>1</v>
      </c>
    </row>
    <row r="50" spans="2:21" ht="13.5" customHeight="1">
      <c r="B50" s="298">
        <v>46</v>
      </c>
      <c r="C50" s="297" t="s">
        <v>20</v>
      </c>
      <c r="D50" s="66">
        <v>132</v>
      </c>
      <c r="E50" s="34">
        <f t="shared" si="0"/>
        <v>0.57894736842105265</v>
      </c>
      <c r="F50" s="66">
        <v>24</v>
      </c>
      <c r="G50" s="34">
        <f t="shared" si="1"/>
        <v>0.10526315789473684</v>
      </c>
      <c r="H50" s="66">
        <v>23</v>
      </c>
      <c r="I50" s="34">
        <f t="shared" si="2"/>
        <v>0.10087719298245613</v>
      </c>
      <c r="J50" s="66">
        <v>16</v>
      </c>
      <c r="K50" s="34">
        <f t="shared" si="3"/>
        <v>7.0175438596491224E-2</v>
      </c>
      <c r="L50" s="66">
        <v>14</v>
      </c>
      <c r="M50" s="34">
        <f t="shared" si="4"/>
        <v>6.1403508771929821E-2</v>
      </c>
      <c r="N50" s="66">
        <v>10</v>
      </c>
      <c r="O50" s="34">
        <f t="shared" si="5"/>
        <v>4.3859649122807015E-2</v>
      </c>
      <c r="P50" s="66">
        <v>7</v>
      </c>
      <c r="Q50" s="34">
        <f t="shared" si="6"/>
        <v>3.0701754385964911E-2</v>
      </c>
      <c r="R50" s="66">
        <v>2</v>
      </c>
      <c r="S50" s="34">
        <f t="shared" si="7"/>
        <v>8.771929824561403E-3</v>
      </c>
      <c r="T50" s="66">
        <f t="shared" si="8"/>
        <v>228</v>
      </c>
      <c r="U50" s="34">
        <f t="shared" si="9"/>
        <v>1</v>
      </c>
    </row>
    <row r="51" spans="2:21" ht="13.5" customHeight="1">
      <c r="B51" s="298">
        <v>47</v>
      </c>
      <c r="C51" s="297" t="s">
        <v>12</v>
      </c>
      <c r="D51" s="66">
        <v>297</v>
      </c>
      <c r="E51" s="34">
        <f t="shared" si="0"/>
        <v>0.64146868250539957</v>
      </c>
      <c r="F51" s="66">
        <v>30</v>
      </c>
      <c r="G51" s="34">
        <f t="shared" si="1"/>
        <v>6.4794816414686832E-2</v>
      </c>
      <c r="H51" s="66">
        <v>35</v>
      </c>
      <c r="I51" s="34">
        <f t="shared" si="2"/>
        <v>7.5593952483801297E-2</v>
      </c>
      <c r="J51" s="66">
        <v>34</v>
      </c>
      <c r="K51" s="34">
        <f t="shared" si="3"/>
        <v>7.3434125269978404E-2</v>
      </c>
      <c r="L51" s="66">
        <v>32</v>
      </c>
      <c r="M51" s="34">
        <f t="shared" si="4"/>
        <v>6.9114470842332618E-2</v>
      </c>
      <c r="N51" s="66">
        <v>15</v>
      </c>
      <c r="O51" s="34">
        <f t="shared" si="5"/>
        <v>3.2397408207343416E-2</v>
      </c>
      <c r="P51" s="66">
        <v>14</v>
      </c>
      <c r="Q51" s="34">
        <f t="shared" si="6"/>
        <v>3.0237580993520519E-2</v>
      </c>
      <c r="R51" s="66">
        <v>6</v>
      </c>
      <c r="S51" s="34">
        <f t="shared" si="7"/>
        <v>1.2958963282937365E-2</v>
      </c>
      <c r="T51" s="66">
        <f t="shared" si="8"/>
        <v>463</v>
      </c>
      <c r="U51" s="34">
        <f t="shared" si="9"/>
        <v>1</v>
      </c>
    </row>
    <row r="52" spans="2:21" ht="13.5" customHeight="1">
      <c r="B52" s="298">
        <v>48</v>
      </c>
      <c r="C52" s="297" t="s">
        <v>21</v>
      </c>
      <c r="D52" s="66">
        <v>160</v>
      </c>
      <c r="E52" s="34">
        <f t="shared" si="0"/>
        <v>0.56338028169014087</v>
      </c>
      <c r="F52" s="66">
        <v>25</v>
      </c>
      <c r="G52" s="34">
        <f t="shared" si="1"/>
        <v>8.8028169014084501E-2</v>
      </c>
      <c r="H52" s="66">
        <v>24</v>
      </c>
      <c r="I52" s="34">
        <f t="shared" si="2"/>
        <v>8.4507042253521125E-2</v>
      </c>
      <c r="J52" s="66">
        <v>37</v>
      </c>
      <c r="K52" s="34">
        <f t="shared" si="3"/>
        <v>0.13028169014084506</v>
      </c>
      <c r="L52" s="66">
        <v>18</v>
      </c>
      <c r="M52" s="34">
        <f t="shared" si="4"/>
        <v>6.3380281690140844E-2</v>
      </c>
      <c r="N52" s="66">
        <v>9</v>
      </c>
      <c r="O52" s="34">
        <f t="shared" si="5"/>
        <v>3.1690140845070422E-2</v>
      </c>
      <c r="P52" s="66">
        <v>7</v>
      </c>
      <c r="Q52" s="34">
        <f t="shared" si="6"/>
        <v>2.464788732394366E-2</v>
      </c>
      <c r="R52" s="66">
        <v>4</v>
      </c>
      <c r="S52" s="34">
        <f t="shared" si="7"/>
        <v>1.4084507042253521E-2</v>
      </c>
      <c r="T52" s="66">
        <f t="shared" si="8"/>
        <v>284</v>
      </c>
      <c r="U52" s="34">
        <f t="shared" si="9"/>
        <v>1</v>
      </c>
    </row>
    <row r="53" spans="2:21" ht="13.5" customHeight="1">
      <c r="B53" s="298">
        <v>49</v>
      </c>
      <c r="C53" s="297" t="s">
        <v>22</v>
      </c>
      <c r="D53" s="66">
        <v>71</v>
      </c>
      <c r="E53" s="34">
        <f t="shared" si="0"/>
        <v>0.5419847328244275</v>
      </c>
      <c r="F53" s="66">
        <v>15</v>
      </c>
      <c r="G53" s="34">
        <f t="shared" si="1"/>
        <v>0.11450381679389313</v>
      </c>
      <c r="H53" s="66">
        <v>9</v>
      </c>
      <c r="I53" s="34">
        <f t="shared" si="2"/>
        <v>6.8702290076335881E-2</v>
      </c>
      <c r="J53" s="66">
        <v>12</v>
      </c>
      <c r="K53" s="34">
        <f t="shared" si="3"/>
        <v>9.1603053435114504E-2</v>
      </c>
      <c r="L53" s="66">
        <v>11</v>
      </c>
      <c r="M53" s="34">
        <f t="shared" si="4"/>
        <v>8.3969465648854963E-2</v>
      </c>
      <c r="N53" s="66">
        <v>5</v>
      </c>
      <c r="O53" s="34">
        <f t="shared" si="5"/>
        <v>3.8167938931297711E-2</v>
      </c>
      <c r="P53" s="66">
        <v>5</v>
      </c>
      <c r="Q53" s="34">
        <f t="shared" si="6"/>
        <v>3.8167938931297711E-2</v>
      </c>
      <c r="R53" s="66">
        <v>3</v>
      </c>
      <c r="S53" s="34">
        <f t="shared" si="7"/>
        <v>2.2900763358778626E-2</v>
      </c>
      <c r="T53" s="66">
        <f t="shared" si="8"/>
        <v>131</v>
      </c>
      <c r="U53" s="34">
        <f t="shared" si="9"/>
        <v>1</v>
      </c>
    </row>
    <row r="54" spans="2:21" ht="13.5" customHeight="1">
      <c r="B54" s="298">
        <v>50</v>
      </c>
      <c r="C54" s="297" t="s">
        <v>13</v>
      </c>
      <c r="D54" s="66">
        <v>80</v>
      </c>
      <c r="E54" s="34">
        <f t="shared" si="0"/>
        <v>0.60606060606060608</v>
      </c>
      <c r="F54" s="66">
        <v>6</v>
      </c>
      <c r="G54" s="34">
        <f t="shared" si="1"/>
        <v>4.5454545454545456E-2</v>
      </c>
      <c r="H54" s="66">
        <v>8</v>
      </c>
      <c r="I54" s="34">
        <f t="shared" si="2"/>
        <v>6.0606060606060608E-2</v>
      </c>
      <c r="J54" s="66">
        <v>5</v>
      </c>
      <c r="K54" s="34">
        <f t="shared" si="3"/>
        <v>3.787878787878788E-2</v>
      </c>
      <c r="L54" s="66">
        <v>12</v>
      </c>
      <c r="M54" s="34">
        <f t="shared" si="4"/>
        <v>9.0909090909090912E-2</v>
      </c>
      <c r="N54" s="66">
        <v>11</v>
      </c>
      <c r="O54" s="34">
        <f t="shared" si="5"/>
        <v>8.3333333333333329E-2</v>
      </c>
      <c r="P54" s="66">
        <v>7</v>
      </c>
      <c r="Q54" s="34">
        <f t="shared" si="6"/>
        <v>5.3030303030303032E-2</v>
      </c>
      <c r="R54" s="66">
        <v>3</v>
      </c>
      <c r="S54" s="34">
        <f t="shared" si="7"/>
        <v>2.2727272727272728E-2</v>
      </c>
      <c r="T54" s="66">
        <f t="shared" si="8"/>
        <v>132</v>
      </c>
      <c r="U54" s="34">
        <f t="shared" si="9"/>
        <v>1</v>
      </c>
    </row>
    <row r="55" spans="2:21" ht="13.5" customHeight="1">
      <c r="B55" s="298">
        <v>51</v>
      </c>
      <c r="C55" s="297" t="s">
        <v>41</v>
      </c>
      <c r="D55" s="66">
        <v>310</v>
      </c>
      <c r="E55" s="34">
        <f t="shared" si="0"/>
        <v>0.61876247504990023</v>
      </c>
      <c r="F55" s="66">
        <v>53</v>
      </c>
      <c r="G55" s="34">
        <f t="shared" si="1"/>
        <v>0.10578842315369262</v>
      </c>
      <c r="H55" s="66">
        <v>36</v>
      </c>
      <c r="I55" s="34">
        <f t="shared" si="2"/>
        <v>7.1856287425149698E-2</v>
      </c>
      <c r="J55" s="66">
        <v>43</v>
      </c>
      <c r="K55" s="34">
        <f t="shared" si="3"/>
        <v>8.5828343313373259E-2</v>
      </c>
      <c r="L55" s="66">
        <v>31</v>
      </c>
      <c r="M55" s="34">
        <f t="shared" si="4"/>
        <v>6.1876247504990017E-2</v>
      </c>
      <c r="N55" s="66">
        <v>11</v>
      </c>
      <c r="O55" s="34">
        <f t="shared" si="5"/>
        <v>2.1956087824351298E-2</v>
      </c>
      <c r="P55" s="66">
        <v>12</v>
      </c>
      <c r="Q55" s="34">
        <f t="shared" si="6"/>
        <v>2.3952095808383235E-2</v>
      </c>
      <c r="R55" s="66">
        <v>5</v>
      </c>
      <c r="S55" s="34">
        <f t="shared" si="7"/>
        <v>9.9800399201596807E-3</v>
      </c>
      <c r="T55" s="66">
        <f t="shared" si="8"/>
        <v>501</v>
      </c>
      <c r="U55" s="34">
        <f t="shared" si="9"/>
        <v>1</v>
      </c>
    </row>
    <row r="56" spans="2:21" ht="13.5" customHeight="1">
      <c r="B56" s="298">
        <v>52</v>
      </c>
      <c r="C56" s="297" t="s">
        <v>3</v>
      </c>
      <c r="D56" s="66">
        <v>140</v>
      </c>
      <c r="E56" s="34">
        <f t="shared" si="0"/>
        <v>0.58333333333333337</v>
      </c>
      <c r="F56" s="66">
        <v>18</v>
      </c>
      <c r="G56" s="34">
        <f t="shared" si="1"/>
        <v>7.4999999999999997E-2</v>
      </c>
      <c r="H56" s="66">
        <v>24</v>
      </c>
      <c r="I56" s="34">
        <f t="shared" si="2"/>
        <v>0.1</v>
      </c>
      <c r="J56" s="66">
        <v>23</v>
      </c>
      <c r="K56" s="34">
        <f t="shared" si="3"/>
        <v>9.583333333333334E-2</v>
      </c>
      <c r="L56" s="66">
        <v>25</v>
      </c>
      <c r="M56" s="34">
        <f t="shared" si="4"/>
        <v>0.10416666666666667</v>
      </c>
      <c r="N56" s="66">
        <v>4</v>
      </c>
      <c r="O56" s="34">
        <f t="shared" si="5"/>
        <v>1.6666666666666666E-2</v>
      </c>
      <c r="P56" s="66">
        <v>3</v>
      </c>
      <c r="Q56" s="34">
        <f t="shared" si="6"/>
        <v>1.2500000000000001E-2</v>
      </c>
      <c r="R56" s="66">
        <v>3</v>
      </c>
      <c r="S56" s="34">
        <f t="shared" si="7"/>
        <v>1.2500000000000001E-2</v>
      </c>
      <c r="T56" s="66">
        <f t="shared" si="8"/>
        <v>240</v>
      </c>
      <c r="U56" s="34">
        <f t="shared" si="9"/>
        <v>1</v>
      </c>
    </row>
    <row r="57" spans="2:21" ht="13.5" customHeight="1">
      <c r="B57" s="298">
        <v>53</v>
      </c>
      <c r="C57" s="297" t="s">
        <v>18</v>
      </c>
      <c r="D57" s="66">
        <v>106</v>
      </c>
      <c r="E57" s="34">
        <f t="shared" si="0"/>
        <v>0.64242424242424245</v>
      </c>
      <c r="F57" s="66">
        <v>14</v>
      </c>
      <c r="G57" s="34">
        <f t="shared" si="1"/>
        <v>8.4848484848484854E-2</v>
      </c>
      <c r="H57" s="66">
        <v>4</v>
      </c>
      <c r="I57" s="34">
        <f t="shared" si="2"/>
        <v>2.4242424242424242E-2</v>
      </c>
      <c r="J57" s="66">
        <v>20</v>
      </c>
      <c r="K57" s="34">
        <f t="shared" si="3"/>
        <v>0.12121212121212122</v>
      </c>
      <c r="L57" s="66">
        <v>9</v>
      </c>
      <c r="M57" s="34">
        <f t="shared" si="4"/>
        <v>5.4545454545454543E-2</v>
      </c>
      <c r="N57" s="66">
        <v>6</v>
      </c>
      <c r="O57" s="34">
        <f t="shared" si="5"/>
        <v>3.6363636363636362E-2</v>
      </c>
      <c r="P57" s="66">
        <v>4</v>
      </c>
      <c r="Q57" s="34">
        <f t="shared" si="6"/>
        <v>2.4242424242424242E-2</v>
      </c>
      <c r="R57" s="66">
        <v>2</v>
      </c>
      <c r="S57" s="34">
        <f t="shared" si="7"/>
        <v>1.2121212121212121E-2</v>
      </c>
      <c r="T57" s="66">
        <f t="shared" si="8"/>
        <v>165</v>
      </c>
      <c r="U57" s="34">
        <f t="shared" si="9"/>
        <v>1</v>
      </c>
    </row>
    <row r="58" spans="2:21" ht="13.5" customHeight="1">
      <c r="B58" s="298">
        <v>54</v>
      </c>
      <c r="C58" s="297" t="s">
        <v>23</v>
      </c>
      <c r="D58" s="66">
        <v>123</v>
      </c>
      <c r="E58" s="34">
        <f t="shared" si="0"/>
        <v>0.56944444444444442</v>
      </c>
      <c r="F58" s="66">
        <v>31</v>
      </c>
      <c r="G58" s="34">
        <f t="shared" si="1"/>
        <v>0.14351851851851852</v>
      </c>
      <c r="H58" s="66">
        <v>14</v>
      </c>
      <c r="I58" s="34">
        <f t="shared" si="2"/>
        <v>6.4814814814814811E-2</v>
      </c>
      <c r="J58" s="66">
        <v>19</v>
      </c>
      <c r="K58" s="34">
        <f t="shared" si="3"/>
        <v>8.7962962962962965E-2</v>
      </c>
      <c r="L58" s="66">
        <v>14</v>
      </c>
      <c r="M58" s="34">
        <f t="shared" si="4"/>
        <v>6.4814814814814811E-2</v>
      </c>
      <c r="N58" s="66">
        <v>6</v>
      </c>
      <c r="O58" s="34">
        <f t="shared" si="5"/>
        <v>2.7777777777777776E-2</v>
      </c>
      <c r="P58" s="66">
        <v>6</v>
      </c>
      <c r="Q58" s="34">
        <f t="shared" si="6"/>
        <v>2.7777777777777776E-2</v>
      </c>
      <c r="R58" s="66">
        <v>3</v>
      </c>
      <c r="S58" s="34">
        <f t="shared" si="7"/>
        <v>1.3888888888888888E-2</v>
      </c>
      <c r="T58" s="66">
        <f t="shared" si="8"/>
        <v>216</v>
      </c>
      <c r="U58" s="34">
        <f t="shared" si="9"/>
        <v>1</v>
      </c>
    </row>
    <row r="59" spans="2:21" ht="13.5" customHeight="1">
      <c r="B59" s="298">
        <v>55</v>
      </c>
      <c r="C59" s="297" t="s">
        <v>14</v>
      </c>
      <c r="D59" s="66">
        <v>69</v>
      </c>
      <c r="E59" s="34">
        <f t="shared" si="0"/>
        <v>0.53076923076923077</v>
      </c>
      <c r="F59" s="66">
        <v>7</v>
      </c>
      <c r="G59" s="34">
        <f t="shared" si="1"/>
        <v>5.3846153846153849E-2</v>
      </c>
      <c r="H59" s="66">
        <v>8</v>
      </c>
      <c r="I59" s="34">
        <f t="shared" si="2"/>
        <v>6.1538461538461542E-2</v>
      </c>
      <c r="J59" s="66">
        <v>12</v>
      </c>
      <c r="K59" s="34">
        <f t="shared" si="3"/>
        <v>9.2307692307692313E-2</v>
      </c>
      <c r="L59" s="66">
        <v>13</v>
      </c>
      <c r="M59" s="34">
        <f t="shared" si="4"/>
        <v>0.1</v>
      </c>
      <c r="N59" s="66">
        <v>5</v>
      </c>
      <c r="O59" s="34">
        <f t="shared" si="5"/>
        <v>3.8461538461538464E-2</v>
      </c>
      <c r="P59" s="66">
        <v>8</v>
      </c>
      <c r="Q59" s="34">
        <f t="shared" si="6"/>
        <v>6.1538461538461542E-2</v>
      </c>
      <c r="R59" s="66">
        <v>8</v>
      </c>
      <c r="S59" s="34">
        <f t="shared" si="7"/>
        <v>6.1538461538461542E-2</v>
      </c>
      <c r="T59" s="66">
        <f t="shared" si="8"/>
        <v>130</v>
      </c>
      <c r="U59" s="34">
        <f t="shared" si="9"/>
        <v>1</v>
      </c>
    </row>
    <row r="60" spans="2:21" ht="13.5" customHeight="1">
      <c r="B60" s="298">
        <v>56</v>
      </c>
      <c r="C60" s="297" t="s">
        <v>8</v>
      </c>
      <c r="D60" s="66">
        <v>140</v>
      </c>
      <c r="E60" s="34">
        <f t="shared" si="0"/>
        <v>0.69306930693069302</v>
      </c>
      <c r="F60" s="66">
        <v>6</v>
      </c>
      <c r="G60" s="34">
        <f t="shared" si="1"/>
        <v>2.9702970297029702E-2</v>
      </c>
      <c r="H60" s="66">
        <v>14</v>
      </c>
      <c r="I60" s="34">
        <f t="shared" si="2"/>
        <v>6.9306930693069313E-2</v>
      </c>
      <c r="J60" s="66">
        <v>20</v>
      </c>
      <c r="K60" s="34">
        <f t="shared" si="3"/>
        <v>9.9009900990099015E-2</v>
      </c>
      <c r="L60" s="66">
        <v>15</v>
      </c>
      <c r="M60" s="34">
        <f t="shared" si="4"/>
        <v>7.4257425742574254E-2</v>
      </c>
      <c r="N60" s="66">
        <v>5</v>
      </c>
      <c r="O60" s="34">
        <f t="shared" si="5"/>
        <v>2.4752475247524754E-2</v>
      </c>
      <c r="P60" s="66">
        <v>0</v>
      </c>
      <c r="Q60" s="34">
        <f t="shared" si="6"/>
        <v>0</v>
      </c>
      <c r="R60" s="66">
        <v>2</v>
      </c>
      <c r="S60" s="34">
        <f t="shared" si="7"/>
        <v>9.9009900990099011E-3</v>
      </c>
      <c r="T60" s="66">
        <f t="shared" si="8"/>
        <v>202</v>
      </c>
      <c r="U60" s="34">
        <f t="shared" si="9"/>
        <v>1</v>
      </c>
    </row>
    <row r="61" spans="2:21" ht="13.5" customHeight="1">
      <c r="B61" s="298">
        <v>57</v>
      </c>
      <c r="C61" s="297" t="s">
        <v>42</v>
      </c>
      <c r="D61" s="66">
        <v>40</v>
      </c>
      <c r="E61" s="34">
        <f t="shared" si="0"/>
        <v>0.7407407407407407</v>
      </c>
      <c r="F61" s="66">
        <v>3</v>
      </c>
      <c r="G61" s="34">
        <f t="shared" si="1"/>
        <v>5.5555555555555552E-2</v>
      </c>
      <c r="H61" s="66">
        <v>4</v>
      </c>
      <c r="I61" s="34">
        <f t="shared" si="2"/>
        <v>7.407407407407407E-2</v>
      </c>
      <c r="J61" s="66">
        <v>3</v>
      </c>
      <c r="K61" s="34">
        <f t="shared" si="3"/>
        <v>5.5555555555555552E-2</v>
      </c>
      <c r="L61" s="66">
        <v>0</v>
      </c>
      <c r="M61" s="34">
        <f t="shared" si="4"/>
        <v>0</v>
      </c>
      <c r="N61" s="66">
        <v>0</v>
      </c>
      <c r="O61" s="34">
        <f t="shared" si="5"/>
        <v>0</v>
      </c>
      <c r="P61" s="66">
        <v>2</v>
      </c>
      <c r="Q61" s="34">
        <f t="shared" si="6"/>
        <v>3.7037037037037035E-2</v>
      </c>
      <c r="R61" s="66">
        <v>2</v>
      </c>
      <c r="S61" s="34">
        <f t="shared" si="7"/>
        <v>3.7037037037037035E-2</v>
      </c>
      <c r="T61" s="66">
        <f t="shared" si="8"/>
        <v>54</v>
      </c>
      <c r="U61" s="34">
        <f t="shared" si="9"/>
        <v>1</v>
      </c>
    </row>
    <row r="62" spans="2:21" ht="13.5" customHeight="1">
      <c r="B62" s="298">
        <v>58</v>
      </c>
      <c r="C62" s="297" t="s">
        <v>24</v>
      </c>
      <c r="D62" s="66">
        <v>93</v>
      </c>
      <c r="E62" s="34">
        <f t="shared" si="0"/>
        <v>0.62416107382550334</v>
      </c>
      <c r="F62" s="66">
        <v>16</v>
      </c>
      <c r="G62" s="34">
        <f t="shared" si="1"/>
        <v>0.10738255033557047</v>
      </c>
      <c r="H62" s="66">
        <v>9</v>
      </c>
      <c r="I62" s="34">
        <f t="shared" si="2"/>
        <v>6.0402684563758392E-2</v>
      </c>
      <c r="J62" s="66">
        <v>16</v>
      </c>
      <c r="K62" s="34">
        <f t="shared" si="3"/>
        <v>0.10738255033557047</v>
      </c>
      <c r="L62" s="66">
        <v>7</v>
      </c>
      <c r="M62" s="34">
        <f t="shared" si="4"/>
        <v>4.6979865771812082E-2</v>
      </c>
      <c r="N62" s="66">
        <v>5</v>
      </c>
      <c r="O62" s="34">
        <f t="shared" si="5"/>
        <v>3.3557046979865772E-2</v>
      </c>
      <c r="P62" s="66">
        <v>1</v>
      </c>
      <c r="Q62" s="34">
        <f t="shared" si="6"/>
        <v>6.7114093959731542E-3</v>
      </c>
      <c r="R62" s="66">
        <v>2</v>
      </c>
      <c r="S62" s="34">
        <f t="shared" si="7"/>
        <v>1.3422818791946308E-2</v>
      </c>
      <c r="T62" s="66">
        <f t="shared" si="8"/>
        <v>149</v>
      </c>
      <c r="U62" s="34">
        <f t="shared" si="9"/>
        <v>1</v>
      </c>
    </row>
    <row r="63" spans="2:21" ht="13.5" customHeight="1">
      <c r="B63" s="298">
        <v>59</v>
      </c>
      <c r="C63" s="297" t="s">
        <v>19</v>
      </c>
      <c r="D63" s="66">
        <v>547</v>
      </c>
      <c r="E63" s="34">
        <f t="shared" si="0"/>
        <v>0.56391752577319587</v>
      </c>
      <c r="F63" s="66">
        <v>101</v>
      </c>
      <c r="G63" s="34">
        <f t="shared" si="1"/>
        <v>0.10412371134020619</v>
      </c>
      <c r="H63" s="66">
        <v>84</v>
      </c>
      <c r="I63" s="34">
        <f t="shared" si="2"/>
        <v>8.6597938144329895E-2</v>
      </c>
      <c r="J63" s="66">
        <v>100</v>
      </c>
      <c r="K63" s="34">
        <f t="shared" si="3"/>
        <v>0.10309278350515463</v>
      </c>
      <c r="L63" s="66">
        <v>67</v>
      </c>
      <c r="M63" s="34">
        <f t="shared" si="4"/>
        <v>6.9072164948453613E-2</v>
      </c>
      <c r="N63" s="66">
        <v>38</v>
      </c>
      <c r="O63" s="34">
        <f t="shared" si="5"/>
        <v>3.9175257731958762E-2</v>
      </c>
      <c r="P63" s="66">
        <v>22</v>
      </c>
      <c r="Q63" s="34">
        <f t="shared" si="6"/>
        <v>2.268041237113402E-2</v>
      </c>
      <c r="R63" s="66">
        <v>11</v>
      </c>
      <c r="S63" s="34">
        <f t="shared" si="7"/>
        <v>1.134020618556701E-2</v>
      </c>
      <c r="T63" s="66">
        <f t="shared" si="8"/>
        <v>970</v>
      </c>
      <c r="U63" s="34">
        <f t="shared" si="9"/>
        <v>1</v>
      </c>
    </row>
    <row r="64" spans="2:21" ht="13.5" customHeight="1">
      <c r="B64" s="296">
        <v>60</v>
      </c>
      <c r="C64" s="299" t="s">
        <v>43</v>
      </c>
      <c r="D64" s="169">
        <v>53</v>
      </c>
      <c r="E64" s="152">
        <f t="shared" si="0"/>
        <v>0.67088607594936711</v>
      </c>
      <c r="F64" s="169">
        <v>6</v>
      </c>
      <c r="G64" s="152">
        <f t="shared" si="1"/>
        <v>7.5949367088607597E-2</v>
      </c>
      <c r="H64" s="169">
        <v>5</v>
      </c>
      <c r="I64" s="152">
        <f t="shared" si="2"/>
        <v>6.3291139240506333E-2</v>
      </c>
      <c r="J64" s="169">
        <v>5</v>
      </c>
      <c r="K64" s="152">
        <f t="shared" si="3"/>
        <v>6.3291139240506333E-2</v>
      </c>
      <c r="L64" s="169">
        <v>4</v>
      </c>
      <c r="M64" s="152">
        <f t="shared" si="4"/>
        <v>5.0632911392405063E-2</v>
      </c>
      <c r="N64" s="169">
        <v>5</v>
      </c>
      <c r="O64" s="152">
        <f t="shared" si="5"/>
        <v>6.3291139240506333E-2</v>
      </c>
      <c r="P64" s="169">
        <v>0</v>
      </c>
      <c r="Q64" s="152">
        <f t="shared" si="6"/>
        <v>0</v>
      </c>
      <c r="R64" s="169">
        <v>1</v>
      </c>
      <c r="S64" s="152">
        <f t="shared" si="7"/>
        <v>1.2658227848101266E-2</v>
      </c>
      <c r="T64" s="66">
        <f t="shared" si="8"/>
        <v>79</v>
      </c>
      <c r="U64" s="152">
        <f t="shared" si="9"/>
        <v>1</v>
      </c>
    </row>
    <row r="65" spans="2:22" ht="13.5" customHeight="1">
      <c r="B65" s="298">
        <v>61</v>
      </c>
      <c r="C65" s="297" t="s">
        <v>15</v>
      </c>
      <c r="D65" s="66">
        <v>22</v>
      </c>
      <c r="E65" s="34">
        <f t="shared" si="0"/>
        <v>0.5</v>
      </c>
      <c r="F65" s="66">
        <v>8</v>
      </c>
      <c r="G65" s="34">
        <f t="shared" si="1"/>
        <v>0.18181818181818182</v>
      </c>
      <c r="H65" s="66">
        <v>2</v>
      </c>
      <c r="I65" s="34">
        <f t="shared" si="2"/>
        <v>4.5454545454545456E-2</v>
      </c>
      <c r="J65" s="66">
        <v>4</v>
      </c>
      <c r="K65" s="34">
        <f t="shared" si="3"/>
        <v>9.0909090909090912E-2</v>
      </c>
      <c r="L65" s="66">
        <v>4</v>
      </c>
      <c r="M65" s="34">
        <f t="shared" si="4"/>
        <v>9.0909090909090912E-2</v>
      </c>
      <c r="N65" s="66">
        <v>2</v>
      </c>
      <c r="O65" s="34">
        <f t="shared" si="5"/>
        <v>4.5454545454545456E-2</v>
      </c>
      <c r="P65" s="66">
        <v>2</v>
      </c>
      <c r="Q65" s="34">
        <f t="shared" si="6"/>
        <v>4.5454545454545456E-2</v>
      </c>
      <c r="R65" s="66">
        <v>0</v>
      </c>
      <c r="S65" s="34">
        <f t="shared" si="7"/>
        <v>0</v>
      </c>
      <c r="T65" s="66">
        <f t="shared" si="8"/>
        <v>44</v>
      </c>
      <c r="U65" s="34">
        <f t="shared" si="9"/>
        <v>1</v>
      </c>
    </row>
    <row r="66" spans="2:22" ht="13.5" customHeight="1">
      <c r="B66" s="298">
        <v>62</v>
      </c>
      <c r="C66" s="297" t="s">
        <v>16</v>
      </c>
      <c r="D66" s="66">
        <v>19</v>
      </c>
      <c r="E66" s="34">
        <f t="shared" si="0"/>
        <v>0.51351351351351349</v>
      </c>
      <c r="F66" s="66">
        <v>9</v>
      </c>
      <c r="G66" s="34">
        <f t="shared" si="1"/>
        <v>0.24324324324324326</v>
      </c>
      <c r="H66" s="66">
        <v>2</v>
      </c>
      <c r="I66" s="34">
        <f t="shared" si="2"/>
        <v>5.4054054054054057E-2</v>
      </c>
      <c r="J66" s="66">
        <v>4</v>
      </c>
      <c r="K66" s="34">
        <f t="shared" si="3"/>
        <v>0.10810810810810811</v>
      </c>
      <c r="L66" s="66">
        <v>1</v>
      </c>
      <c r="M66" s="34">
        <f t="shared" si="4"/>
        <v>2.7027027027027029E-2</v>
      </c>
      <c r="N66" s="66">
        <v>0</v>
      </c>
      <c r="O66" s="34">
        <f t="shared" si="5"/>
        <v>0</v>
      </c>
      <c r="P66" s="66">
        <v>2</v>
      </c>
      <c r="Q66" s="34">
        <f t="shared" si="6"/>
        <v>5.4054054054054057E-2</v>
      </c>
      <c r="R66" s="66">
        <v>0</v>
      </c>
      <c r="S66" s="34">
        <f t="shared" si="7"/>
        <v>0</v>
      </c>
      <c r="T66" s="66">
        <f t="shared" si="8"/>
        <v>37</v>
      </c>
      <c r="U66" s="34">
        <f t="shared" si="9"/>
        <v>1</v>
      </c>
    </row>
    <row r="67" spans="2:22" ht="13.5" customHeight="1">
      <c r="B67" s="298">
        <v>63</v>
      </c>
      <c r="C67" s="297" t="s">
        <v>25</v>
      </c>
      <c r="D67" s="66">
        <v>64</v>
      </c>
      <c r="E67" s="34">
        <f t="shared" si="0"/>
        <v>0.59259259259259256</v>
      </c>
      <c r="F67" s="66">
        <v>6</v>
      </c>
      <c r="G67" s="34">
        <f t="shared" si="1"/>
        <v>5.5555555555555552E-2</v>
      </c>
      <c r="H67" s="66">
        <v>9</v>
      </c>
      <c r="I67" s="34">
        <f t="shared" si="2"/>
        <v>8.3333333333333329E-2</v>
      </c>
      <c r="J67" s="66">
        <v>11</v>
      </c>
      <c r="K67" s="34">
        <f t="shared" si="3"/>
        <v>0.10185185185185185</v>
      </c>
      <c r="L67" s="66">
        <v>7</v>
      </c>
      <c r="M67" s="34">
        <f t="shared" si="4"/>
        <v>6.4814814814814811E-2</v>
      </c>
      <c r="N67" s="66">
        <v>7</v>
      </c>
      <c r="O67" s="34">
        <f t="shared" si="5"/>
        <v>6.4814814814814811E-2</v>
      </c>
      <c r="P67" s="66">
        <v>3</v>
      </c>
      <c r="Q67" s="34">
        <f t="shared" si="6"/>
        <v>2.7777777777777776E-2</v>
      </c>
      <c r="R67" s="66">
        <v>1</v>
      </c>
      <c r="S67" s="34">
        <f t="shared" si="7"/>
        <v>9.2592592592592587E-3</v>
      </c>
      <c r="T67" s="66">
        <f t="shared" si="8"/>
        <v>108</v>
      </c>
      <c r="U67" s="34">
        <f t="shared" si="9"/>
        <v>1</v>
      </c>
    </row>
    <row r="68" spans="2:22" ht="13.5" customHeight="1">
      <c r="B68" s="298">
        <v>64</v>
      </c>
      <c r="C68" s="297" t="s">
        <v>44</v>
      </c>
      <c r="D68" s="66">
        <v>30</v>
      </c>
      <c r="E68" s="34">
        <f t="shared" si="0"/>
        <v>0.65217391304347827</v>
      </c>
      <c r="F68" s="66">
        <v>4</v>
      </c>
      <c r="G68" s="34">
        <f t="shared" si="1"/>
        <v>8.6956521739130432E-2</v>
      </c>
      <c r="H68" s="66">
        <v>4</v>
      </c>
      <c r="I68" s="34">
        <f t="shared" si="2"/>
        <v>8.6956521739130432E-2</v>
      </c>
      <c r="J68" s="66">
        <v>4</v>
      </c>
      <c r="K68" s="34">
        <f t="shared" si="3"/>
        <v>8.6956521739130432E-2</v>
      </c>
      <c r="L68" s="66">
        <v>0</v>
      </c>
      <c r="M68" s="34">
        <f t="shared" si="4"/>
        <v>0</v>
      </c>
      <c r="N68" s="66">
        <v>3</v>
      </c>
      <c r="O68" s="34">
        <f t="shared" si="5"/>
        <v>6.5217391304347824E-2</v>
      </c>
      <c r="P68" s="66">
        <v>1</v>
      </c>
      <c r="Q68" s="34">
        <f t="shared" si="6"/>
        <v>2.1739130434782608E-2</v>
      </c>
      <c r="R68" s="66">
        <v>0</v>
      </c>
      <c r="S68" s="34">
        <f t="shared" si="7"/>
        <v>0</v>
      </c>
      <c r="T68" s="66">
        <f t="shared" si="8"/>
        <v>46</v>
      </c>
      <c r="U68" s="34">
        <f t="shared" si="9"/>
        <v>1</v>
      </c>
    </row>
    <row r="69" spans="2:22" ht="13.5" customHeight="1">
      <c r="B69" s="298">
        <v>65</v>
      </c>
      <c r="C69" s="297" t="s">
        <v>9</v>
      </c>
      <c r="D69" s="66">
        <v>33</v>
      </c>
      <c r="E69" s="34">
        <f t="shared" ref="E69:E78" si="10">IFERROR(D69/$T69,"-")</f>
        <v>0.6470588235294118</v>
      </c>
      <c r="F69" s="66">
        <v>5</v>
      </c>
      <c r="G69" s="34">
        <f t="shared" si="1"/>
        <v>9.8039215686274508E-2</v>
      </c>
      <c r="H69" s="66">
        <v>2</v>
      </c>
      <c r="I69" s="34">
        <f t="shared" si="2"/>
        <v>3.9215686274509803E-2</v>
      </c>
      <c r="J69" s="66">
        <v>4</v>
      </c>
      <c r="K69" s="34">
        <f t="shared" si="3"/>
        <v>7.8431372549019607E-2</v>
      </c>
      <c r="L69" s="66">
        <v>2</v>
      </c>
      <c r="M69" s="34">
        <f t="shared" si="4"/>
        <v>3.9215686274509803E-2</v>
      </c>
      <c r="N69" s="66">
        <v>1</v>
      </c>
      <c r="O69" s="34">
        <f t="shared" si="5"/>
        <v>1.9607843137254902E-2</v>
      </c>
      <c r="P69" s="66">
        <v>3</v>
      </c>
      <c r="Q69" s="34">
        <f t="shared" si="6"/>
        <v>5.8823529411764705E-2</v>
      </c>
      <c r="R69" s="66">
        <v>1</v>
      </c>
      <c r="S69" s="34">
        <f t="shared" si="7"/>
        <v>1.9607843137254902E-2</v>
      </c>
      <c r="T69" s="66">
        <f t="shared" si="8"/>
        <v>51</v>
      </c>
      <c r="U69" s="34">
        <f t="shared" si="9"/>
        <v>1</v>
      </c>
    </row>
    <row r="70" spans="2:22" ht="13.5" customHeight="1">
      <c r="B70" s="298">
        <v>66</v>
      </c>
      <c r="C70" s="297" t="s">
        <v>4</v>
      </c>
      <c r="D70" s="66">
        <v>25</v>
      </c>
      <c r="E70" s="34">
        <f t="shared" si="10"/>
        <v>0.58139534883720934</v>
      </c>
      <c r="F70" s="66">
        <v>7</v>
      </c>
      <c r="G70" s="34">
        <f t="shared" ref="G70:G78" si="11">IFERROR(F70/$T70,"-")</f>
        <v>0.16279069767441862</v>
      </c>
      <c r="H70" s="66">
        <v>3</v>
      </c>
      <c r="I70" s="34">
        <f t="shared" ref="I70:I78" si="12">IFERROR(H70/$T70,"-")</f>
        <v>6.9767441860465115E-2</v>
      </c>
      <c r="J70" s="66">
        <v>2</v>
      </c>
      <c r="K70" s="34">
        <f t="shared" ref="K70:K78" si="13">IFERROR(J70/$T70,"-")</f>
        <v>4.6511627906976744E-2</v>
      </c>
      <c r="L70" s="66">
        <v>3</v>
      </c>
      <c r="M70" s="34">
        <f t="shared" ref="M70:M78" si="14">IFERROR(L70/$T70,"-")</f>
        <v>6.9767441860465115E-2</v>
      </c>
      <c r="N70" s="66">
        <v>0</v>
      </c>
      <c r="O70" s="34">
        <f t="shared" ref="O70:O78" si="15">IFERROR(N70/$T70,"-")</f>
        <v>0</v>
      </c>
      <c r="P70" s="66">
        <v>3</v>
      </c>
      <c r="Q70" s="34">
        <f t="shared" ref="Q70:Q78" si="16">IFERROR(P70/$T70,"-")</f>
        <v>6.9767441860465115E-2</v>
      </c>
      <c r="R70" s="66">
        <v>0</v>
      </c>
      <c r="S70" s="34">
        <f t="shared" ref="S70:S78" si="17">IFERROR(R70/$T70,"-")</f>
        <v>0</v>
      </c>
      <c r="T70" s="66">
        <f t="shared" ref="T70:T78" si="18">SUM(D70,F70,H70,J70,L70,N70,P70,R70)</f>
        <v>43</v>
      </c>
      <c r="U70" s="34">
        <f t="shared" ref="U70:U78" si="19">IFERROR(T70/$T70,"-")</f>
        <v>1</v>
      </c>
    </row>
    <row r="71" spans="2:22" ht="13.5" customHeight="1">
      <c r="B71" s="298">
        <v>67</v>
      </c>
      <c r="C71" s="297" t="s">
        <v>5</v>
      </c>
      <c r="D71" s="66">
        <v>15</v>
      </c>
      <c r="E71" s="34">
        <f t="shared" si="10"/>
        <v>0.57692307692307687</v>
      </c>
      <c r="F71" s="66">
        <v>1</v>
      </c>
      <c r="G71" s="34">
        <f t="shared" si="11"/>
        <v>3.8461538461538464E-2</v>
      </c>
      <c r="H71" s="66">
        <v>2</v>
      </c>
      <c r="I71" s="34">
        <f t="shared" si="12"/>
        <v>7.6923076923076927E-2</v>
      </c>
      <c r="J71" s="66">
        <v>0</v>
      </c>
      <c r="K71" s="34">
        <f t="shared" si="13"/>
        <v>0</v>
      </c>
      <c r="L71" s="66">
        <v>3</v>
      </c>
      <c r="M71" s="34">
        <f t="shared" si="14"/>
        <v>0.11538461538461539</v>
      </c>
      <c r="N71" s="66">
        <v>4</v>
      </c>
      <c r="O71" s="34">
        <f t="shared" si="15"/>
        <v>0.15384615384615385</v>
      </c>
      <c r="P71" s="66">
        <v>1</v>
      </c>
      <c r="Q71" s="34">
        <f t="shared" si="16"/>
        <v>3.8461538461538464E-2</v>
      </c>
      <c r="R71" s="66">
        <v>0</v>
      </c>
      <c r="S71" s="34">
        <f t="shared" si="17"/>
        <v>0</v>
      </c>
      <c r="T71" s="66">
        <f t="shared" si="18"/>
        <v>26</v>
      </c>
      <c r="U71" s="34">
        <f t="shared" si="19"/>
        <v>1</v>
      </c>
    </row>
    <row r="72" spans="2:22" ht="13.5" customHeight="1">
      <c r="B72" s="298">
        <v>68</v>
      </c>
      <c r="C72" s="297" t="s">
        <v>45</v>
      </c>
      <c r="D72" s="66">
        <v>15</v>
      </c>
      <c r="E72" s="34">
        <f t="shared" si="10"/>
        <v>0.55555555555555558</v>
      </c>
      <c r="F72" s="66">
        <v>5</v>
      </c>
      <c r="G72" s="34">
        <f t="shared" si="11"/>
        <v>0.18518518518518517</v>
      </c>
      <c r="H72" s="66">
        <v>1</v>
      </c>
      <c r="I72" s="34">
        <f t="shared" si="12"/>
        <v>3.7037037037037035E-2</v>
      </c>
      <c r="J72" s="66">
        <v>1</v>
      </c>
      <c r="K72" s="34">
        <f t="shared" si="13"/>
        <v>3.7037037037037035E-2</v>
      </c>
      <c r="L72" s="66">
        <v>1</v>
      </c>
      <c r="M72" s="34">
        <f t="shared" si="14"/>
        <v>3.7037037037037035E-2</v>
      </c>
      <c r="N72" s="66">
        <v>1</v>
      </c>
      <c r="O72" s="34">
        <f t="shared" si="15"/>
        <v>3.7037037037037035E-2</v>
      </c>
      <c r="P72" s="66">
        <v>1</v>
      </c>
      <c r="Q72" s="34">
        <f t="shared" si="16"/>
        <v>3.7037037037037035E-2</v>
      </c>
      <c r="R72" s="66">
        <v>2</v>
      </c>
      <c r="S72" s="34">
        <f t="shared" si="17"/>
        <v>7.407407407407407E-2</v>
      </c>
      <c r="T72" s="66">
        <f t="shared" si="18"/>
        <v>27</v>
      </c>
      <c r="U72" s="34">
        <f t="shared" si="19"/>
        <v>1</v>
      </c>
    </row>
    <row r="73" spans="2:22" ht="13.5" customHeight="1">
      <c r="B73" s="298">
        <v>69</v>
      </c>
      <c r="C73" s="297" t="s">
        <v>46</v>
      </c>
      <c r="D73" s="66">
        <v>26</v>
      </c>
      <c r="E73" s="34">
        <f t="shared" si="10"/>
        <v>0.55319148936170215</v>
      </c>
      <c r="F73" s="66">
        <v>8</v>
      </c>
      <c r="G73" s="34">
        <f t="shared" si="11"/>
        <v>0.1702127659574468</v>
      </c>
      <c r="H73" s="66">
        <v>6</v>
      </c>
      <c r="I73" s="34">
        <f t="shared" si="12"/>
        <v>0.1276595744680851</v>
      </c>
      <c r="J73" s="66">
        <v>1</v>
      </c>
      <c r="K73" s="34">
        <f t="shared" si="13"/>
        <v>2.1276595744680851E-2</v>
      </c>
      <c r="L73" s="66">
        <v>4</v>
      </c>
      <c r="M73" s="34">
        <f t="shared" si="14"/>
        <v>8.5106382978723402E-2</v>
      </c>
      <c r="N73" s="66">
        <v>1</v>
      </c>
      <c r="O73" s="34">
        <f t="shared" si="15"/>
        <v>2.1276595744680851E-2</v>
      </c>
      <c r="P73" s="66">
        <v>1</v>
      </c>
      <c r="Q73" s="34">
        <f t="shared" si="16"/>
        <v>2.1276595744680851E-2</v>
      </c>
      <c r="R73" s="66">
        <v>0</v>
      </c>
      <c r="S73" s="34">
        <f t="shared" si="17"/>
        <v>0</v>
      </c>
      <c r="T73" s="66">
        <f t="shared" si="18"/>
        <v>47</v>
      </c>
      <c r="U73" s="34">
        <f t="shared" si="19"/>
        <v>1</v>
      </c>
    </row>
    <row r="74" spans="2:22" ht="13.5" customHeight="1">
      <c r="B74" s="298">
        <v>70</v>
      </c>
      <c r="C74" s="297" t="s">
        <v>47</v>
      </c>
      <c r="D74" s="66">
        <v>8</v>
      </c>
      <c r="E74" s="34">
        <f t="shared" si="10"/>
        <v>0.5</v>
      </c>
      <c r="F74" s="66">
        <v>1</v>
      </c>
      <c r="G74" s="34">
        <f t="shared" si="11"/>
        <v>6.25E-2</v>
      </c>
      <c r="H74" s="66">
        <v>0</v>
      </c>
      <c r="I74" s="34">
        <f t="shared" si="12"/>
        <v>0</v>
      </c>
      <c r="J74" s="66">
        <v>2</v>
      </c>
      <c r="K74" s="34">
        <f t="shared" si="13"/>
        <v>0.125</v>
      </c>
      <c r="L74" s="66">
        <v>4</v>
      </c>
      <c r="M74" s="34">
        <f t="shared" si="14"/>
        <v>0.25</v>
      </c>
      <c r="N74" s="66">
        <v>1</v>
      </c>
      <c r="O74" s="34">
        <f t="shared" si="15"/>
        <v>6.25E-2</v>
      </c>
      <c r="P74" s="66">
        <v>0</v>
      </c>
      <c r="Q74" s="34">
        <f t="shared" si="16"/>
        <v>0</v>
      </c>
      <c r="R74" s="66">
        <v>0</v>
      </c>
      <c r="S74" s="34">
        <f t="shared" si="17"/>
        <v>0</v>
      </c>
      <c r="T74" s="66">
        <f t="shared" si="18"/>
        <v>16</v>
      </c>
      <c r="U74" s="34">
        <f t="shared" si="19"/>
        <v>1</v>
      </c>
    </row>
    <row r="75" spans="2:22" ht="13.5" customHeight="1">
      <c r="B75" s="298">
        <v>71</v>
      </c>
      <c r="C75" s="297" t="s">
        <v>48</v>
      </c>
      <c r="D75" s="66">
        <v>4</v>
      </c>
      <c r="E75" s="34">
        <f t="shared" si="10"/>
        <v>0.44444444444444442</v>
      </c>
      <c r="F75" s="66">
        <v>1</v>
      </c>
      <c r="G75" s="34">
        <f t="shared" si="11"/>
        <v>0.1111111111111111</v>
      </c>
      <c r="H75" s="66">
        <v>1</v>
      </c>
      <c r="I75" s="34">
        <f t="shared" si="12"/>
        <v>0.1111111111111111</v>
      </c>
      <c r="J75" s="66">
        <v>0</v>
      </c>
      <c r="K75" s="34">
        <f t="shared" si="13"/>
        <v>0</v>
      </c>
      <c r="L75" s="66">
        <v>3</v>
      </c>
      <c r="M75" s="34">
        <f t="shared" si="14"/>
        <v>0.33333333333333331</v>
      </c>
      <c r="N75" s="66">
        <v>0</v>
      </c>
      <c r="O75" s="34">
        <f t="shared" si="15"/>
        <v>0</v>
      </c>
      <c r="P75" s="66">
        <v>0</v>
      </c>
      <c r="Q75" s="34">
        <f t="shared" si="16"/>
        <v>0</v>
      </c>
      <c r="R75" s="66">
        <v>0</v>
      </c>
      <c r="S75" s="34">
        <f t="shared" si="17"/>
        <v>0</v>
      </c>
      <c r="T75" s="66">
        <f t="shared" si="18"/>
        <v>9</v>
      </c>
      <c r="U75" s="34">
        <f t="shared" si="19"/>
        <v>1</v>
      </c>
    </row>
    <row r="76" spans="2:22" ht="13.5" customHeight="1">
      <c r="B76" s="298">
        <v>72</v>
      </c>
      <c r="C76" s="297" t="s">
        <v>26</v>
      </c>
      <c r="D76" s="66">
        <v>7</v>
      </c>
      <c r="E76" s="34">
        <f t="shared" si="10"/>
        <v>0.77777777777777779</v>
      </c>
      <c r="F76" s="66">
        <v>0</v>
      </c>
      <c r="G76" s="34">
        <f t="shared" si="11"/>
        <v>0</v>
      </c>
      <c r="H76" s="66">
        <v>0</v>
      </c>
      <c r="I76" s="34">
        <f t="shared" si="12"/>
        <v>0</v>
      </c>
      <c r="J76" s="66">
        <v>0</v>
      </c>
      <c r="K76" s="34">
        <f t="shared" si="13"/>
        <v>0</v>
      </c>
      <c r="L76" s="66">
        <v>0</v>
      </c>
      <c r="M76" s="34">
        <f t="shared" si="14"/>
        <v>0</v>
      </c>
      <c r="N76" s="66">
        <v>0</v>
      </c>
      <c r="O76" s="34">
        <f t="shared" si="15"/>
        <v>0</v>
      </c>
      <c r="P76" s="66">
        <v>1</v>
      </c>
      <c r="Q76" s="34">
        <f t="shared" si="16"/>
        <v>0.1111111111111111</v>
      </c>
      <c r="R76" s="66">
        <v>1</v>
      </c>
      <c r="S76" s="34">
        <f t="shared" si="17"/>
        <v>0.1111111111111111</v>
      </c>
      <c r="T76" s="66">
        <f t="shared" si="18"/>
        <v>9</v>
      </c>
      <c r="U76" s="34">
        <f t="shared" si="19"/>
        <v>1</v>
      </c>
    </row>
    <row r="77" spans="2:22" ht="13.5" customHeight="1">
      <c r="B77" s="298">
        <v>73</v>
      </c>
      <c r="C77" s="297" t="s">
        <v>27</v>
      </c>
      <c r="D77" s="66">
        <v>17</v>
      </c>
      <c r="E77" s="34">
        <f t="shared" si="10"/>
        <v>0.62962962962962965</v>
      </c>
      <c r="F77" s="66">
        <v>1</v>
      </c>
      <c r="G77" s="34">
        <f t="shared" si="11"/>
        <v>3.7037037037037035E-2</v>
      </c>
      <c r="H77" s="66">
        <v>2</v>
      </c>
      <c r="I77" s="34">
        <f t="shared" si="12"/>
        <v>7.407407407407407E-2</v>
      </c>
      <c r="J77" s="66">
        <v>2</v>
      </c>
      <c r="K77" s="34">
        <f t="shared" si="13"/>
        <v>7.407407407407407E-2</v>
      </c>
      <c r="L77" s="66">
        <v>4</v>
      </c>
      <c r="M77" s="34">
        <f t="shared" si="14"/>
        <v>0.14814814814814814</v>
      </c>
      <c r="N77" s="66">
        <v>0</v>
      </c>
      <c r="O77" s="34">
        <f t="shared" si="15"/>
        <v>0</v>
      </c>
      <c r="P77" s="66">
        <v>1</v>
      </c>
      <c r="Q77" s="34">
        <f t="shared" si="16"/>
        <v>3.7037037037037035E-2</v>
      </c>
      <c r="R77" s="66">
        <v>0</v>
      </c>
      <c r="S77" s="34">
        <f t="shared" si="17"/>
        <v>0</v>
      </c>
      <c r="T77" s="66">
        <f t="shared" si="18"/>
        <v>27</v>
      </c>
      <c r="U77" s="34">
        <f t="shared" si="19"/>
        <v>1</v>
      </c>
    </row>
    <row r="78" spans="2:22" ht="13.5" customHeight="1" thickBot="1">
      <c r="B78" s="298">
        <v>74</v>
      </c>
      <c r="C78" s="297" t="s">
        <v>28</v>
      </c>
      <c r="D78" s="66">
        <v>9</v>
      </c>
      <c r="E78" s="34">
        <f t="shared" si="10"/>
        <v>0.52941176470588236</v>
      </c>
      <c r="F78" s="66">
        <v>2</v>
      </c>
      <c r="G78" s="34">
        <f t="shared" si="11"/>
        <v>0.11764705882352941</v>
      </c>
      <c r="H78" s="66">
        <v>2</v>
      </c>
      <c r="I78" s="34">
        <f t="shared" si="12"/>
        <v>0.11764705882352941</v>
      </c>
      <c r="J78" s="66">
        <v>0</v>
      </c>
      <c r="K78" s="34">
        <f t="shared" si="13"/>
        <v>0</v>
      </c>
      <c r="L78" s="66">
        <v>2</v>
      </c>
      <c r="M78" s="34">
        <f t="shared" si="14"/>
        <v>0.11764705882352941</v>
      </c>
      <c r="N78" s="66">
        <v>1</v>
      </c>
      <c r="O78" s="34">
        <f t="shared" si="15"/>
        <v>5.8823529411764705E-2</v>
      </c>
      <c r="P78" s="66">
        <v>1</v>
      </c>
      <c r="Q78" s="34">
        <f t="shared" si="16"/>
        <v>5.8823529411764705E-2</v>
      </c>
      <c r="R78" s="66">
        <v>0</v>
      </c>
      <c r="S78" s="34">
        <f t="shared" si="17"/>
        <v>0</v>
      </c>
      <c r="T78" s="66">
        <f t="shared" si="18"/>
        <v>17</v>
      </c>
      <c r="U78" s="34">
        <f t="shared" si="19"/>
        <v>1</v>
      </c>
    </row>
    <row r="79" spans="2:22" ht="13.5" customHeight="1" thickTop="1">
      <c r="B79" s="422" t="s">
        <v>94</v>
      </c>
      <c r="C79" s="423"/>
      <c r="D79" s="78">
        <f>SUM(D5,D30,D38:D78)</f>
        <v>8476</v>
      </c>
      <c r="E79" s="338">
        <f>IFERROR(D79/$T79,"-")</f>
        <v>0.60725032239575871</v>
      </c>
      <c r="F79" s="209">
        <f>SUM(F5,F30,F38:F78)</f>
        <v>1198</v>
      </c>
      <c r="G79" s="338">
        <f>IFERROR(F79/$T79,"-")</f>
        <v>8.5828915317380711E-2</v>
      </c>
      <c r="H79" s="209">
        <f>SUM(H5,H30,H38:H78)</f>
        <v>974</v>
      </c>
      <c r="I79" s="338">
        <f>IFERROR(H79/$T79,"-")</f>
        <v>6.9780770884080814E-2</v>
      </c>
      <c r="J79" s="209">
        <f>SUM(J5,J30,J38:J78)</f>
        <v>1133</v>
      </c>
      <c r="K79" s="338">
        <f>IFERROR(J79/$T79,"-")</f>
        <v>8.1172087691646369E-2</v>
      </c>
      <c r="L79" s="209">
        <f>SUM(L5,L30,L38:L78)</f>
        <v>990</v>
      </c>
      <c r="M79" s="338">
        <f>IFERROR(L79/$T79,"-")</f>
        <v>7.0927066915030812E-2</v>
      </c>
      <c r="N79" s="209">
        <f>SUM(N5,N30,N38:N78)</f>
        <v>565</v>
      </c>
      <c r="O79" s="338">
        <f>IFERROR(N79/$T79,"-")</f>
        <v>4.0478578592921623E-2</v>
      </c>
      <c r="P79" s="209">
        <f>SUM(P5,P30,P38:P78)</f>
        <v>415</v>
      </c>
      <c r="Q79" s="338">
        <f>IFERROR(P79/$T79,"-")</f>
        <v>2.9732053302765439E-2</v>
      </c>
      <c r="R79" s="209">
        <f>SUM(R5,R30,R38:R78)</f>
        <v>207</v>
      </c>
      <c r="S79" s="338">
        <f>IFERROR(R79/$T79,"-")</f>
        <v>1.4830204900415532E-2</v>
      </c>
      <c r="T79" s="209">
        <f>SUM(D79,F79,H79,J79,L79,N79,P79,R79)</f>
        <v>13958</v>
      </c>
      <c r="U79" s="32">
        <f>IFERROR(T79/$T79,"-")</f>
        <v>1</v>
      </c>
      <c r="V79" s="123"/>
    </row>
    <row r="80" spans="2:22">
      <c r="B80" s="149"/>
      <c r="C80" s="149"/>
      <c r="D80" s="149"/>
      <c r="E80" s="149"/>
      <c r="F80" s="149"/>
      <c r="G80" s="149"/>
      <c r="H80" s="149"/>
      <c r="I80" s="149"/>
      <c r="J80" s="149"/>
      <c r="K80" s="149"/>
      <c r="L80" s="149"/>
      <c r="M80" s="149"/>
      <c r="N80" s="149"/>
      <c r="O80" s="149"/>
      <c r="P80" s="149"/>
      <c r="Q80" s="149"/>
      <c r="R80" s="149"/>
      <c r="S80" s="149"/>
      <c r="T80" s="149"/>
      <c r="U80" s="149"/>
    </row>
  </sheetData>
  <mergeCells count="12">
    <mergeCell ref="B3:B4"/>
    <mergeCell ref="B79:C79"/>
    <mergeCell ref="C3:C4"/>
    <mergeCell ref="D3:E3"/>
    <mergeCell ref="F3:G3"/>
    <mergeCell ref="T3:U3"/>
    <mergeCell ref="H3:I3"/>
    <mergeCell ref="L3:M3"/>
    <mergeCell ref="N3:O3"/>
    <mergeCell ref="J3:K3"/>
    <mergeCell ref="P3:Q3"/>
    <mergeCell ref="R3:S3"/>
  </mergeCells>
  <phoneticPr fontId="3"/>
  <pageMargins left="0.70866141732283472" right="0.70866141732283472" top="0.59055118110236227" bottom="0.59055118110236227" header="0.31496062992125984" footer="0.31496062992125984"/>
  <pageSetup paperSize="8" scale="73" fitToHeight="0" pageOrder="overThenDown" orientation="landscape" r:id="rId1"/>
  <headerFooter>
    <oddHeader>&amp;R&amp;"ＭＳ 明朝,標準"&amp;12 2-12.②口腔フレイルに係る分析(歯科)</oddHeader>
  </headerFooter>
  <ignoredErrors>
    <ignoredError sqref="T5:T79 E79:R79"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B71A4-5632-458A-8D82-83973E381F64}">
  <sheetPr codeName="Sheet3"/>
  <dimension ref="B1:L26"/>
  <sheetViews>
    <sheetView showGridLines="0" zoomScaleNormal="100" zoomScaleSheetLayoutView="100" workbookViewId="0"/>
  </sheetViews>
  <sheetFormatPr defaultColWidth="9" defaultRowHeight="13.5"/>
  <cols>
    <col min="1" max="1" width="4.625" style="13" customWidth="1"/>
    <col min="2" max="3" width="9.625" style="13" customWidth="1"/>
    <col min="4" max="5" width="16.625" style="13" customWidth="1"/>
    <col min="6" max="6" width="9.625" style="13" customWidth="1"/>
    <col min="7" max="12" width="8.625" style="13" customWidth="1"/>
    <col min="13" max="16384" width="9" style="13"/>
  </cols>
  <sheetData>
    <row r="1" spans="2:12" s="1" customFormat="1" ht="16.5" customHeight="1">
      <c r="B1" s="13" t="s">
        <v>319</v>
      </c>
    </row>
    <row r="2" spans="2:12" ht="16.5" customHeight="1"/>
    <row r="3" spans="2:12" ht="27" customHeight="1">
      <c r="B3" s="501" t="s">
        <v>226</v>
      </c>
      <c r="C3" s="501" t="s">
        <v>219</v>
      </c>
      <c r="D3" s="501"/>
      <c r="E3" s="501" t="s">
        <v>264</v>
      </c>
      <c r="F3" s="501" t="s">
        <v>241</v>
      </c>
      <c r="G3" s="489" t="s">
        <v>242</v>
      </c>
      <c r="H3" s="489"/>
      <c r="I3" s="489"/>
      <c r="J3" s="489"/>
      <c r="K3" s="489"/>
      <c r="L3" s="489"/>
    </row>
    <row r="4" spans="2:12" ht="27" customHeight="1">
      <c r="B4" s="501"/>
      <c r="C4" s="501"/>
      <c r="D4" s="501"/>
      <c r="E4" s="501"/>
      <c r="F4" s="501"/>
      <c r="G4" s="490" t="s">
        <v>243</v>
      </c>
      <c r="H4" s="490"/>
      <c r="I4" s="490"/>
      <c r="J4" s="490"/>
      <c r="K4" s="251" t="s">
        <v>236</v>
      </c>
      <c r="L4" s="215" t="s">
        <v>237</v>
      </c>
    </row>
    <row r="5" spans="2:12" ht="27" customHeight="1">
      <c r="B5" s="501"/>
      <c r="C5" s="501"/>
      <c r="D5" s="501"/>
      <c r="E5" s="501"/>
      <c r="F5" s="501"/>
      <c r="G5" s="244" t="s">
        <v>269</v>
      </c>
      <c r="H5" s="245" t="s">
        <v>270</v>
      </c>
      <c r="I5" s="245" t="s">
        <v>271</v>
      </c>
      <c r="J5" s="246" t="s">
        <v>272</v>
      </c>
      <c r="K5" s="241" t="s">
        <v>273</v>
      </c>
      <c r="L5" s="215" t="s">
        <v>158</v>
      </c>
    </row>
    <row r="6" spans="2:12" ht="36.75" customHeight="1">
      <c r="B6" s="491" t="s">
        <v>220</v>
      </c>
      <c r="C6" s="491" t="s">
        <v>227</v>
      </c>
      <c r="D6" s="237" t="s">
        <v>245</v>
      </c>
      <c r="E6" s="237" t="s">
        <v>221</v>
      </c>
      <c r="F6" s="492" t="s">
        <v>238</v>
      </c>
      <c r="G6" s="495" t="s">
        <v>222</v>
      </c>
      <c r="H6" s="498" t="s">
        <v>222</v>
      </c>
      <c r="I6" s="498" t="s">
        <v>222</v>
      </c>
      <c r="J6" s="505" t="s">
        <v>239</v>
      </c>
      <c r="K6" s="508"/>
      <c r="L6" s="502" t="s">
        <v>237</v>
      </c>
    </row>
    <row r="7" spans="2:12" ht="36.75" customHeight="1">
      <c r="B7" s="491"/>
      <c r="C7" s="491"/>
      <c r="D7" s="238" t="s">
        <v>246</v>
      </c>
      <c r="E7" s="238" t="s">
        <v>221</v>
      </c>
      <c r="F7" s="493"/>
      <c r="G7" s="496"/>
      <c r="H7" s="499"/>
      <c r="I7" s="499"/>
      <c r="J7" s="506"/>
      <c r="K7" s="509"/>
      <c r="L7" s="503"/>
    </row>
    <row r="8" spans="2:12" ht="36.75" customHeight="1">
      <c r="B8" s="491"/>
      <c r="C8" s="491"/>
      <c r="D8" s="240" t="s">
        <v>247</v>
      </c>
      <c r="E8" s="239" t="s">
        <v>221</v>
      </c>
      <c r="F8" s="494"/>
      <c r="G8" s="497"/>
      <c r="H8" s="500"/>
      <c r="I8" s="500"/>
      <c r="J8" s="507"/>
      <c r="K8" s="510"/>
      <c r="L8" s="504"/>
    </row>
    <row r="9" spans="2:12" ht="36.75" customHeight="1">
      <c r="B9" s="491"/>
      <c r="C9" s="491" t="s">
        <v>139</v>
      </c>
      <c r="D9" s="237" t="s">
        <v>248</v>
      </c>
      <c r="E9" s="513" t="s">
        <v>221</v>
      </c>
      <c r="F9" s="514"/>
      <c r="G9" s="517"/>
      <c r="H9" s="515"/>
      <c r="I9" s="247" t="s">
        <v>222</v>
      </c>
      <c r="J9" s="248" t="s">
        <v>222</v>
      </c>
      <c r="K9" s="508"/>
      <c r="L9" s="502" t="s">
        <v>237</v>
      </c>
    </row>
    <row r="10" spans="2:12" ht="36.75" customHeight="1">
      <c r="B10" s="491"/>
      <c r="C10" s="491"/>
      <c r="D10" s="242" t="s">
        <v>228</v>
      </c>
      <c r="E10" s="511" t="s">
        <v>229</v>
      </c>
      <c r="F10" s="512"/>
      <c r="G10" s="518"/>
      <c r="H10" s="516"/>
      <c r="I10" s="249" t="s">
        <v>222</v>
      </c>
      <c r="J10" s="250" t="s">
        <v>222</v>
      </c>
      <c r="K10" s="510"/>
      <c r="L10" s="504"/>
    </row>
    <row r="11" spans="2:12" ht="36.75" customHeight="1">
      <c r="B11" s="491" t="s">
        <v>230</v>
      </c>
      <c r="C11" s="491" t="s">
        <v>231</v>
      </c>
      <c r="D11" s="491"/>
      <c r="E11" s="513" t="s">
        <v>232</v>
      </c>
      <c r="F11" s="514"/>
      <c r="G11" s="517"/>
      <c r="H11" s="498" t="s">
        <v>222</v>
      </c>
      <c r="I11" s="515"/>
      <c r="J11" s="505" t="s">
        <v>222</v>
      </c>
      <c r="K11" s="508"/>
      <c r="L11" s="502" t="s">
        <v>237</v>
      </c>
    </row>
    <row r="12" spans="2:12" ht="36.75" customHeight="1">
      <c r="B12" s="491"/>
      <c r="C12" s="491"/>
      <c r="D12" s="491"/>
      <c r="E12" s="511" t="s">
        <v>233</v>
      </c>
      <c r="F12" s="512"/>
      <c r="G12" s="518"/>
      <c r="H12" s="500"/>
      <c r="I12" s="516"/>
      <c r="J12" s="507"/>
      <c r="K12" s="510"/>
      <c r="L12" s="504"/>
    </row>
    <row r="13" spans="2:12" ht="36.75" customHeight="1">
      <c r="B13" s="491" t="s">
        <v>234</v>
      </c>
      <c r="C13" s="519" t="s">
        <v>249</v>
      </c>
      <c r="D13" s="519"/>
      <c r="E13" s="237" t="s">
        <v>235</v>
      </c>
      <c r="F13" s="492" t="s">
        <v>240</v>
      </c>
      <c r="G13" s="517"/>
      <c r="H13" s="515"/>
      <c r="I13" s="515"/>
      <c r="J13" s="524"/>
      <c r="K13" s="527" t="s">
        <v>222</v>
      </c>
      <c r="L13" s="502" t="s">
        <v>237</v>
      </c>
    </row>
    <row r="14" spans="2:12" ht="36.75" customHeight="1">
      <c r="B14" s="491"/>
      <c r="C14" s="522" t="s">
        <v>432</v>
      </c>
      <c r="D14" s="522"/>
      <c r="E14" s="238" t="s">
        <v>262</v>
      </c>
      <c r="F14" s="493"/>
      <c r="G14" s="520"/>
      <c r="H14" s="521"/>
      <c r="I14" s="521"/>
      <c r="J14" s="525"/>
      <c r="K14" s="528"/>
      <c r="L14" s="503"/>
    </row>
    <row r="15" spans="2:12" ht="36.75" customHeight="1">
      <c r="B15" s="491"/>
      <c r="C15" s="522" t="s">
        <v>250</v>
      </c>
      <c r="D15" s="522"/>
      <c r="E15" s="238" t="s">
        <v>263</v>
      </c>
      <c r="F15" s="493"/>
      <c r="G15" s="520"/>
      <c r="H15" s="521"/>
      <c r="I15" s="521"/>
      <c r="J15" s="525"/>
      <c r="K15" s="528"/>
      <c r="L15" s="503"/>
    </row>
    <row r="16" spans="2:12" ht="36.75" customHeight="1">
      <c r="B16" s="491"/>
      <c r="C16" s="522" t="s">
        <v>251</v>
      </c>
      <c r="D16" s="522"/>
      <c r="E16" s="238" t="s">
        <v>235</v>
      </c>
      <c r="F16" s="493"/>
      <c r="G16" s="520"/>
      <c r="H16" s="521"/>
      <c r="I16" s="521"/>
      <c r="J16" s="525"/>
      <c r="K16" s="528"/>
      <c r="L16" s="503"/>
    </row>
    <row r="17" spans="2:12" ht="36.75" customHeight="1">
      <c r="B17" s="519"/>
      <c r="C17" s="522" t="s">
        <v>252</v>
      </c>
      <c r="D17" s="522"/>
      <c r="E17" s="238" t="s">
        <v>235</v>
      </c>
      <c r="F17" s="493"/>
      <c r="G17" s="520"/>
      <c r="H17" s="521"/>
      <c r="I17" s="521"/>
      <c r="J17" s="525"/>
      <c r="K17" s="528"/>
      <c r="L17" s="503"/>
    </row>
    <row r="18" spans="2:12" ht="36.75" customHeight="1">
      <c r="B18" s="242" t="s">
        <v>220</v>
      </c>
      <c r="C18" s="523" t="s">
        <v>253</v>
      </c>
      <c r="D18" s="523"/>
      <c r="E18" s="240" t="s">
        <v>261</v>
      </c>
      <c r="F18" s="494"/>
      <c r="G18" s="518"/>
      <c r="H18" s="516"/>
      <c r="I18" s="516"/>
      <c r="J18" s="526"/>
      <c r="K18" s="529"/>
      <c r="L18" s="504"/>
    </row>
    <row r="19" spans="2:12" ht="36.75" customHeight="1">
      <c r="B19" s="491" t="s">
        <v>230</v>
      </c>
      <c r="C19" s="491" t="s">
        <v>231</v>
      </c>
      <c r="D19" s="491"/>
      <c r="E19" s="513" t="s">
        <v>233</v>
      </c>
      <c r="F19" s="514"/>
      <c r="G19" s="517"/>
      <c r="H19" s="515"/>
      <c r="I19" s="515"/>
      <c r="J19" s="524"/>
      <c r="K19" s="527" t="s">
        <v>222</v>
      </c>
      <c r="L19" s="502" t="s">
        <v>237</v>
      </c>
    </row>
    <row r="20" spans="2:12" ht="36.75" customHeight="1">
      <c r="B20" s="491"/>
      <c r="C20" s="491"/>
      <c r="D20" s="491"/>
      <c r="E20" s="511" t="s">
        <v>244</v>
      </c>
      <c r="F20" s="512"/>
      <c r="G20" s="518"/>
      <c r="H20" s="516"/>
      <c r="I20" s="516"/>
      <c r="J20" s="526"/>
      <c r="K20" s="529"/>
      <c r="L20" s="504"/>
    </row>
    <row r="21" spans="2:12">
      <c r="B21" s="243" t="s">
        <v>265</v>
      </c>
      <c r="C21" s="214"/>
      <c r="D21"/>
      <c r="E21"/>
      <c r="F21"/>
      <c r="G21"/>
      <c r="H21"/>
      <c r="I21"/>
      <c r="J21"/>
    </row>
    <row r="22" spans="2:12">
      <c r="B22" s="243" t="s">
        <v>276</v>
      </c>
      <c r="C22" s="214"/>
      <c r="D22"/>
      <c r="E22"/>
      <c r="F22"/>
      <c r="G22"/>
      <c r="H22"/>
      <c r="I22"/>
      <c r="J22"/>
    </row>
    <row r="23" spans="2:12">
      <c r="B23" s="243" t="s">
        <v>277</v>
      </c>
      <c r="C23" s="214"/>
      <c r="D23"/>
      <c r="E23"/>
      <c r="F23"/>
      <c r="G23"/>
      <c r="H23"/>
      <c r="I23"/>
      <c r="J23"/>
    </row>
    <row r="24" spans="2:12">
      <c r="B24" s="243" t="s">
        <v>266</v>
      </c>
      <c r="D24"/>
      <c r="E24"/>
      <c r="F24"/>
      <c r="G24"/>
      <c r="H24"/>
      <c r="I24"/>
      <c r="J24"/>
    </row>
    <row r="25" spans="2:12">
      <c r="B25" s="243" t="s">
        <v>267</v>
      </c>
      <c r="D25"/>
      <c r="E25"/>
      <c r="F25"/>
      <c r="G25"/>
      <c r="H25"/>
      <c r="I25"/>
      <c r="J25"/>
    </row>
    <row r="26" spans="2:12">
      <c r="B26" s="243" t="s">
        <v>268</v>
      </c>
      <c r="D26"/>
      <c r="E26"/>
      <c r="F26"/>
      <c r="G26"/>
      <c r="H26"/>
      <c r="I26"/>
      <c r="J26"/>
    </row>
  </sheetData>
  <mergeCells count="56">
    <mergeCell ref="J13:J18"/>
    <mergeCell ref="K13:K18"/>
    <mergeCell ref="L13:L18"/>
    <mergeCell ref="I13:I18"/>
    <mergeCell ref="J19:J20"/>
    <mergeCell ref="K19:K20"/>
    <mergeCell ref="L19:L20"/>
    <mergeCell ref="E20:F20"/>
    <mergeCell ref="I19:I20"/>
    <mergeCell ref="B19:B20"/>
    <mergeCell ref="C19:D20"/>
    <mergeCell ref="E19:F19"/>
    <mergeCell ref="G19:G20"/>
    <mergeCell ref="H19:H20"/>
    <mergeCell ref="B11:B12"/>
    <mergeCell ref="C11:D12"/>
    <mergeCell ref="E11:F11"/>
    <mergeCell ref="G11:G12"/>
    <mergeCell ref="H11:H12"/>
    <mergeCell ref="B13:B17"/>
    <mergeCell ref="C13:D13"/>
    <mergeCell ref="F13:F18"/>
    <mergeCell ref="G13:G18"/>
    <mergeCell ref="H13:H18"/>
    <mergeCell ref="C14:D14"/>
    <mergeCell ref="C15:D15"/>
    <mergeCell ref="C16:D16"/>
    <mergeCell ref="C17:D17"/>
    <mergeCell ref="C18:D18"/>
    <mergeCell ref="J11:J12"/>
    <mergeCell ref="K11:K12"/>
    <mergeCell ref="L11:L12"/>
    <mergeCell ref="E12:F12"/>
    <mergeCell ref="E9:F9"/>
    <mergeCell ref="E10:F10"/>
    <mergeCell ref="I11:I12"/>
    <mergeCell ref="G9:G10"/>
    <mergeCell ref="H9:H10"/>
    <mergeCell ref="K9:K10"/>
    <mergeCell ref="L9:L10"/>
    <mergeCell ref="G3:L3"/>
    <mergeCell ref="G4:J4"/>
    <mergeCell ref="B6:B10"/>
    <mergeCell ref="C6:C8"/>
    <mergeCell ref="F6:F8"/>
    <mergeCell ref="G6:G8"/>
    <mergeCell ref="H6:H8"/>
    <mergeCell ref="I6:I8"/>
    <mergeCell ref="B3:B5"/>
    <mergeCell ref="C3:D5"/>
    <mergeCell ref="E3:E5"/>
    <mergeCell ref="F3:F5"/>
    <mergeCell ref="C9:C10"/>
    <mergeCell ref="L6:L8"/>
    <mergeCell ref="J6:J8"/>
    <mergeCell ref="K6:K8"/>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73A78-9DA1-4913-9FD8-7D570EF199D5}">
  <sheetPr codeName="Sheet69"/>
  <dimension ref="B1:O62"/>
  <sheetViews>
    <sheetView showGridLines="0" zoomScaleNormal="100" zoomScaleSheetLayoutView="100" workbookViewId="0"/>
  </sheetViews>
  <sheetFormatPr defaultColWidth="9" defaultRowHeight="13.5"/>
  <cols>
    <col min="1" max="1" width="4.625" style="13" customWidth="1"/>
    <col min="2" max="2" width="11.625" style="13" customWidth="1"/>
    <col min="3" max="11" width="10.625" style="13" customWidth="1"/>
    <col min="12" max="12" width="3.625" style="13" customWidth="1"/>
    <col min="13" max="16384" width="9" style="13"/>
  </cols>
  <sheetData>
    <row r="1" spans="2:11" s="1" customFormat="1" ht="16.5" customHeight="1">
      <c r="B1" s="3" t="s">
        <v>332</v>
      </c>
    </row>
    <row r="2" spans="2:11" ht="16.5" customHeight="1">
      <c r="B2" s="3" t="s">
        <v>294</v>
      </c>
    </row>
    <row r="3" spans="2:11" ht="16.5" customHeight="1">
      <c r="B3" s="530" t="s">
        <v>287</v>
      </c>
      <c r="C3" s="532" t="s">
        <v>372</v>
      </c>
      <c r="D3" s="484" t="s">
        <v>171</v>
      </c>
      <c r="E3" s="485"/>
      <c r="F3" s="484" t="s">
        <v>172</v>
      </c>
      <c r="G3" s="485"/>
      <c r="H3" s="484" t="s">
        <v>173</v>
      </c>
      <c r="I3" s="485"/>
      <c r="J3" s="484" t="s">
        <v>174</v>
      </c>
      <c r="K3" s="485"/>
    </row>
    <row r="4" spans="2:11" ht="45" customHeight="1">
      <c r="B4" s="531"/>
      <c r="C4" s="532"/>
      <c r="D4" s="14" t="s">
        <v>120</v>
      </c>
      <c r="E4" s="31" t="s">
        <v>279</v>
      </c>
      <c r="F4" s="14" t="s">
        <v>120</v>
      </c>
      <c r="G4" s="31" t="s">
        <v>279</v>
      </c>
      <c r="H4" s="14" t="s">
        <v>120</v>
      </c>
      <c r="I4" s="31" t="s">
        <v>279</v>
      </c>
      <c r="J4" s="236" t="s">
        <v>120</v>
      </c>
      <c r="K4" s="31" t="s">
        <v>279</v>
      </c>
    </row>
    <row r="5" spans="2:11" ht="13.5" customHeight="1">
      <c r="B5" s="230" t="s">
        <v>56</v>
      </c>
      <c r="C5" s="393">
        <v>127</v>
      </c>
      <c r="D5" s="389">
        <v>26</v>
      </c>
      <c r="E5" s="154">
        <f>IFERROR(D5/$C5,"-")</f>
        <v>0.20472440944881889</v>
      </c>
      <c r="F5" s="347">
        <v>19</v>
      </c>
      <c r="G5" s="154">
        <f>IFERROR(F5/$C5,"-")</f>
        <v>0.14960629921259844</v>
      </c>
      <c r="H5" s="347">
        <v>3</v>
      </c>
      <c r="I5" s="154">
        <f t="shared" ref="I5:I8" si="0">IFERROR(H5/$C5,"-")</f>
        <v>2.3622047244094488E-2</v>
      </c>
      <c r="J5" s="347">
        <v>3</v>
      </c>
      <c r="K5" s="53">
        <f t="shared" ref="K5:K8" si="1">IFERROR(J5/$C5,"-")</f>
        <v>2.3622047244094488E-2</v>
      </c>
    </row>
    <row r="6" spans="2:11" ht="13.5" customHeight="1">
      <c r="B6" s="230" t="s">
        <v>57</v>
      </c>
      <c r="C6" s="393">
        <v>484</v>
      </c>
      <c r="D6" s="389">
        <v>114</v>
      </c>
      <c r="E6" s="52">
        <f t="shared" ref="E6:E11" si="2">IFERROR(D6/$C6,"-")</f>
        <v>0.23553719008264462</v>
      </c>
      <c r="F6" s="389">
        <v>76</v>
      </c>
      <c r="G6" s="52">
        <f t="shared" ref="G6:G11" si="3">IFERROR(F6/$C6,"-")</f>
        <v>0.15702479338842976</v>
      </c>
      <c r="H6" s="389">
        <v>15</v>
      </c>
      <c r="I6" s="52">
        <f t="shared" si="0"/>
        <v>3.0991735537190084E-2</v>
      </c>
      <c r="J6" s="63">
        <v>10</v>
      </c>
      <c r="K6" s="52">
        <f t="shared" si="1"/>
        <v>2.0661157024793389E-2</v>
      </c>
    </row>
    <row r="7" spans="2:11" ht="13.5" customHeight="1">
      <c r="B7" s="230" t="s">
        <v>58</v>
      </c>
      <c r="C7" s="393">
        <v>64742</v>
      </c>
      <c r="D7" s="389">
        <v>11615</v>
      </c>
      <c r="E7" s="52">
        <f t="shared" si="2"/>
        <v>0.17940440517747366</v>
      </c>
      <c r="F7" s="389">
        <v>8077</v>
      </c>
      <c r="G7" s="52">
        <f t="shared" si="3"/>
        <v>0.12475672669982392</v>
      </c>
      <c r="H7" s="389">
        <v>1077</v>
      </c>
      <c r="I7" s="52">
        <f t="shared" si="0"/>
        <v>1.6635259954897903E-2</v>
      </c>
      <c r="J7" s="63">
        <v>762</v>
      </c>
      <c r="K7" s="52">
        <f t="shared" si="1"/>
        <v>1.1769793951376232E-2</v>
      </c>
    </row>
    <row r="8" spans="2:11" ht="13.5" customHeight="1">
      <c r="B8" s="230" t="s">
        <v>59</v>
      </c>
      <c r="C8" s="393">
        <v>52229</v>
      </c>
      <c r="D8" s="389">
        <v>10538</v>
      </c>
      <c r="E8" s="52">
        <f t="shared" si="2"/>
        <v>0.20176530280112581</v>
      </c>
      <c r="F8" s="389">
        <v>7478</v>
      </c>
      <c r="G8" s="52">
        <f t="shared" si="3"/>
        <v>0.14317716211300235</v>
      </c>
      <c r="H8" s="389">
        <v>1217</v>
      </c>
      <c r="I8" s="52">
        <f t="shared" si="0"/>
        <v>2.3301231116812499E-2</v>
      </c>
      <c r="J8" s="63">
        <v>885</v>
      </c>
      <c r="K8" s="52">
        <f t="shared" si="1"/>
        <v>1.6944609316663157E-2</v>
      </c>
    </row>
    <row r="9" spans="2:11" ht="13.5" customHeight="1">
      <c r="B9" s="230" t="s">
        <v>60</v>
      </c>
      <c r="C9" s="393">
        <v>25116</v>
      </c>
      <c r="D9" s="389">
        <v>5700</v>
      </c>
      <c r="E9" s="52">
        <f t="shared" si="2"/>
        <v>0.22694696607740086</v>
      </c>
      <c r="F9" s="389">
        <v>4072</v>
      </c>
      <c r="G9" s="52">
        <f>IFERROR(F9/$C9,"-")</f>
        <v>0.16212772734511866</v>
      </c>
      <c r="H9" s="389">
        <v>770</v>
      </c>
      <c r="I9" s="52">
        <f>IFERROR(H9/$C9,"-")</f>
        <v>3.0657748049052396E-2</v>
      </c>
      <c r="J9" s="63">
        <v>553</v>
      </c>
      <c r="K9" s="52">
        <f>IFERROR(J9/$C9,"-")</f>
        <v>2.201783723522854E-2</v>
      </c>
    </row>
    <row r="10" spans="2:11" ht="13.5" customHeight="1">
      <c r="B10" s="230" t="s">
        <v>61</v>
      </c>
      <c r="C10" s="393">
        <v>6974</v>
      </c>
      <c r="D10" s="389">
        <v>1851</v>
      </c>
      <c r="E10" s="52">
        <f>IFERROR(D10/$C10,"-")</f>
        <v>0.26541439632922281</v>
      </c>
      <c r="F10" s="389">
        <v>1370</v>
      </c>
      <c r="G10" s="52">
        <f>IFERROR(F10/$C10,"-")</f>
        <v>0.19644393461428161</v>
      </c>
      <c r="H10" s="389">
        <v>277</v>
      </c>
      <c r="I10" s="52">
        <f>IFERROR(H10/$C10,"-")</f>
        <v>3.9718956122741608E-2</v>
      </c>
      <c r="J10" s="63">
        <v>216</v>
      </c>
      <c r="K10" s="52">
        <f>IFERROR(J10/$C10,"-")</f>
        <v>3.0972182391740752E-2</v>
      </c>
    </row>
    <row r="11" spans="2:11" ht="13.5" customHeight="1" thickBot="1">
      <c r="B11" s="232" t="s">
        <v>62</v>
      </c>
      <c r="C11" s="396">
        <v>1011</v>
      </c>
      <c r="D11" s="389">
        <v>296</v>
      </c>
      <c r="E11" s="52">
        <f t="shared" si="2"/>
        <v>0.29277942631058357</v>
      </c>
      <c r="F11" s="389">
        <v>211</v>
      </c>
      <c r="G11" s="52">
        <f t="shared" si="3"/>
        <v>0.20870425321463898</v>
      </c>
      <c r="H11" s="389">
        <v>52</v>
      </c>
      <c r="I11" s="52">
        <f>IFERROR(H11/$C11,"-")</f>
        <v>5.1434223541048464E-2</v>
      </c>
      <c r="J11" s="63">
        <v>35</v>
      </c>
      <c r="K11" s="52">
        <f>IFERROR(J11/$C11,"-")</f>
        <v>3.4619188921859542E-2</v>
      </c>
    </row>
    <row r="12" spans="2:11" ht="13.5" customHeight="1" thickTop="1">
      <c r="B12" s="231" t="s">
        <v>121</v>
      </c>
      <c r="C12" s="164">
        <f>市区町村別_オーラルフレイル区分別該当人数･割合!D79</f>
        <v>150683</v>
      </c>
      <c r="D12" s="65">
        <f>市区町村別_オーラルフレイル区分別該当人数･割合!E79</f>
        <v>30140</v>
      </c>
      <c r="E12" s="54">
        <f>市区町村別_オーラルフレイル区分別該当人数･割合!F79</f>
        <v>0.20002256392559215</v>
      </c>
      <c r="F12" s="65">
        <f>市区町村別_オーラルフレイル区分別該当人数･割合!G79</f>
        <v>21303</v>
      </c>
      <c r="G12" s="54">
        <f>市区町村別_オーラルフレイル区分別該当人数･割合!H79</f>
        <v>0.14137626673214629</v>
      </c>
      <c r="H12" s="65">
        <f>市区町村別_オーラルフレイル区分別該当人数･割合!I79</f>
        <v>3411</v>
      </c>
      <c r="I12" s="54">
        <f>市区町村別_オーラルフレイル区分別該当人数･割合!J79</f>
        <v>2.2636926527876404E-2</v>
      </c>
      <c r="J12" s="64">
        <f>市区町村別_オーラルフレイル区分別該当人数･割合!K79</f>
        <v>2464</v>
      </c>
      <c r="K12" s="54">
        <f>市区町村別_オーラルフレイル区分別該当人数･割合!L79</f>
        <v>1.6352209605595854E-2</v>
      </c>
    </row>
    <row r="13" spans="2:11" ht="13.5" customHeight="1">
      <c r="C13" s="24"/>
      <c r="D13" s="24"/>
      <c r="E13" s="25"/>
    </row>
    <row r="14" spans="2:11" ht="16.5" customHeight="1">
      <c r="B14" s="530" t="s">
        <v>287</v>
      </c>
      <c r="C14" s="532" t="s">
        <v>372</v>
      </c>
      <c r="D14" s="484" t="s">
        <v>175</v>
      </c>
      <c r="E14" s="485"/>
      <c r="F14" s="484" t="s">
        <v>158</v>
      </c>
      <c r="G14" s="485"/>
    </row>
    <row r="15" spans="2:11" ht="45" customHeight="1">
      <c r="B15" s="531"/>
      <c r="C15" s="532"/>
      <c r="D15" s="14" t="s">
        <v>120</v>
      </c>
      <c r="E15" s="31" t="s">
        <v>279</v>
      </c>
      <c r="F15" s="14" t="s">
        <v>120</v>
      </c>
      <c r="G15" s="31" t="s">
        <v>279</v>
      </c>
    </row>
    <row r="16" spans="2:11" ht="13.5" customHeight="1">
      <c r="B16" s="230" t="s">
        <v>56</v>
      </c>
      <c r="C16" s="207">
        <f t="shared" ref="C16:C20" si="4">C5</f>
        <v>127</v>
      </c>
      <c r="D16" s="63">
        <v>15</v>
      </c>
      <c r="E16" s="154">
        <f>IFERROR(D16/$C16,"-")</f>
        <v>0.11811023622047244</v>
      </c>
      <c r="F16" s="347">
        <v>94</v>
      </c>
      <c r="G16" s="84">
        <f t="shared" ref="G16:G20" si="5">IFERROR(F16/$C16,"-")</f>
        <v>0.74015748031496065</v>
      </c>
    </row>
    <row r="17" spans="2:7" ht="13.5" customHeight="1">
      <c r="B17" s="230" t="s">
        <v>57</v>
      </c>
      <c r="C17" s="207">
        <f t="shared" si="4"/>
        <v>484</v>
      </c>
      <c r="D17" s="63">
        <v>37</v>
      </c>
      <c r="E17" s="52">
        <f t="shared" ref="E17:E20" si="6">IFERROR(D17/$C17,"-")</f>
        <v>7.6446280991735532E-2</v>
      </c>
      <c r="F17" s="389">
        <v>351</v>
      </c>
      <c r="G17" s="52">
        <f t="shared" si="5"/>
        <v>0.72520661157024791</v>
      </c>
    </row>
    <row r="18" spans="2:7" ht="13.5" customHeight="1">
      <c r="B18" s="230" t="s">
        <v>58</v>
      </c>
      <c r="C18" s="207">
        <f t="shared" si="4"/>
        <v>64742</v>
      </c>
      <c r="D18" s="63">
        <v>2663</v>
      </c>
      <c r="E18" s="52">
        <f t="shared" si="6"/>
        <v>4.1132495134533993E-2</v>
      </c>
      <c r="F18" s="389">
        <v>51567</v>
      </c>
      <c r="G18" s="52">
        <f t="shared" si="5"/>
        <v>0.79649995366222859</v>
      </c>
    </row>
    <row r="19" spans="2:7" ht="13.5" customHeight="1">
      <c r="B19" s="230" t="s">
        <v>59</v>
      </c>
      <c r="C19" s="207">
        <f t="shared" si="4"/>
        <v>52229</v>
      </c>
      <c r="D19" s="63">
        <v>2930</v>
      </c>
      <c r="E19" s="52">
        <f t="shared" si="6"/>
        <v>5.6099102031438475E-2</v>
      </c>
      <c r="F19" s="389">
        <v>40107</v>
      </c>
      <c r="G19" s="52">
        <f t="shared" si="5"/>
        <v>0.76790671848972791</v>
      </c>
    </row>
    <row r="20" spans="2:7" ht="13.5" customHeight="1">
      <c r="B20" s="230" t="s">
        <v>60</v>
      </c>
      <c r="C20" s="207">
        <f t="shared" si="4"/>
        <v>25116</v>
      </c>
      <c r="D20" s="63">
        <v>2151</v>
      </c>
      <c r="E20" s="52">
        <f t="shared" si="6"/>
        <v>8.5642618251313904E-2</v>
      </c>
      <c r="F20" s="389">
        <v>18299</v>
      </c>
      <c r="G20" s="52">
        <f t="shared" si="5"/>
        <v>0.72857939162286989</v>
      </c>
    </row>
    <row r="21" spans="2:7" ht="13.5" customHeight="1">
      <c r="B21" s="230" t="s">
        <v>61</v>
      </c>
      <c r="C21" s="207">
        <f>C10</f>
        <v>6974</v>
      </c>
      <c r="D21" s="63">
        <v>884</v>
      </c>
      <c r="E21" s="52">
        <f>IFERROR(D21/$C21,"-")</f>
        <v>0.12675652423286493</v>
      </c>
      <c r="F21" s="389">
        <v>4665</v>
      </c>
      <c r="G21" s="52">
        <f>IFERROR(F21/$C21,"-")</f>
        <v>0.66891310582162322</v>
      </c>
    </row>
    <row r="22" spans="2:7" ht="13.5" customHeight="1" thickBot="1">
      <c r="B22" s="232" t="s">
        <v>62</v>
      </c>
      <c r="C22" s="207">
        <f t="shared" ref="C22" si="7">C11</f>
        <v>1011</v>
      </c>
      <c r="D22" s="63">
        <v>171</v>
      </c>
      <c r="E22" s="52">
        <f>IFERROR(D22/$C22,"-")</f>
        <v>0.16913946587537093</v>
      </c>
      <c r="F22" s="389">
        <v>625</v>
      </c>
      <c r="G22" s="52">
        <f>IFERROR(F22/$C22,"-")</f>
        <v>0.6181998021760633</v>
      </c>
    </row>
    <row r="23" spans="2:7" ht="13.5" customHeight="1" thickTop="1">
      <c r="B23" s="231" t="s">
        <v>121</v>
      </c>
      <c r="C23" s="116">
        <f>市区町村別_オーラルフレイル区分別該当人数･割合!D79</f>
        <v>150683</v>
      </c>
      <c r="D23" s="64">
        <f>市区町村別_オーラルフレイル区分別該当人数･割合!M79</f>
        <v>8851</v>
      </c>
      <c r="E23" s="54">
        <f>市区町村別_オーラルフレイル区分別該当人数･割合!N79</f>
        <v>5.8739207475295818E-2</v>
      </c>
      <c r="F23" s="65">
        <f>市区町村別_オーラルフレイル区分別該当人数･割合!O79</f>
        <v>115708</v>
      </c>
      <c r="G23" s="54">
        <f>市区町村別_オーラルフレイル区分別該当人数･割合!P79</f>
        <v>0.76789020659264817</v>
      </c>
    </row>
    <row r="24" spans="2:7" ht="13.5" customHeight="1">
      <c r="B24" s="26" t="s">
        <v>422</v>
      </c>
      <c r="C24" s="24"/>
      <c r="D24" s="24"/>
      <c r="E24" s="25"/>
    </row>
    <row r="25" spans="2:7" ht="13.5" customHeight="1">
      <c r="B25" s="83" t="s">
        <v>423</v>
      </c>
      <c r="C25" s="24"/>
      <c r="D25" s="24"/>
      <c r="E25" s="25"/>
    </row>
    <row r="26" spans="2:7" ht="13.5" customHeight="1">
      <c r="B26" s="27" t="s">
        <v>424</v>
      </c>
      <c r="C26" s="24"/>
      <c r="D26" s="24"/>
      <c r="E26" s="25"/>
    </row>
    <row r="27" spans="2:7" ht="13.5" customHeight="1">
      <c r="B27" s="21" t="s">
        <v>255</v>
      </c>
      <c r="C27" s="24"/>
      <c r="D27" s="24"/>
      <c r="E27" s="25"/>
    </row>
    <row r="28" spans="2:7" ht="13.5" customHeight="1">
      <c r="B28" s="22" t="s">
        <v>278</v>
      </c>
      <c r="C28" s="24"/>
      <c r="D28" s="24"/>
      <c r="E28" s="25"/>
    </row>
    <row r="29" spans="2:7" ht="13.5" customHeight="1">
      <c r="B29" s="41" t="s">
        <v>225</v>
      </c>
      <c r="C29" s="24"/>
      <c r="D29" s="24"/>
      <c r="E29" s="25"/>
    </row>
    <row r="30" spans="2:7" ht="13.5" customHeight="1">
      <c r="B30" s="41"/>
      <c r="C30" s="24"/>
      <c r="D30" s="24"/>
      <c r="E30" s="25"/>
    </row>
    <row r="31" spans="2:7">
      <c r="B31" s="15"/>
    </row>
    <row r="32" spans="2:7" ht="16.5" customHeight="1">
      <c r="B32" s="3" t="s">
        <v>353</v>
      </c>
    </row>
    <row r="33" spans="2:15" ht="16.5" customHeight="1">
      <c r="B33" s="3" t="s">
        <v>95</v>
      </c>
      <c r="N33" s="5" t="s">
        <v>204</v>
      </c>
    </row>
    <row r="34" spans="2:15">
      <c r="N34" s="5" t="s">
        <v>206</v>
      </c>
      <c r="O34" s="5" t="s">
        <v>320</v>
      </c>
    </row>
    <row r="35" spans="2:15">
      <c r="N35" s="5" t="s">
        <v>207</v>
      </c>
    </row>
    <row r="36" spans="2:15">
      <c r="N36" s="5" t="s">
        <v>208</v>
      </c>
    </row>
    <row r="37" spans="2:15">
      <c r="N37" s="5" t="s">
        <v>209</v>
      </c>
    </row>
    <row r="38" spans="2:15">
      <c r="N38" s="5" t="s">
        <v>210</v>
      </c>
    </row>
    <row r="39" spans="2:15">
      <c r="N39" s="5" t="s">
        <v>205</v>
      </c>
    </row>
    <row r="61" spans="2:2">
      <c r="B61" s="26" t="s">
        <v>422</v>
      </c>
    </row>
    <row r="62" spans="2:2">
      <c r="B62" s="83" t="s">
        <v>423</v>
      </c>
    </row>
  </sheetData>
  <mergeCells count="10">
    <mergeCell ref="F14:G14"/>
    <mergeCell ref="B14:B15"/>
    <mergeCell ref="J3:K3"/>
    <mergeCell ref="C3:C4"/>
    <mergeCell ref="D3:E3"/>
    <mergeCell ref="F3:G3"/>
    <mergeCell ref="H3:I3"/>
    <mergeCell ref="B3:B4"/>
    <mergeCell ref="C14:C15"/>
    <mergeCell ref="D14:E14"/>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ignoredErrors>
    <ignoredError sqref="E5:E11 G5:G11 I5:I11 K5:K11 C16:C22 E16:E22 G16:G22" emptyCellReferenc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044E2-2BB9-4B7B-B19C-01A670178D55}">
  <sheetPr codeName="Sheet4"/>
  <dimension ref="B1:K13"/>
  <sheetViews>
    <sheetView showGridLines="0" zoomScaleNormal="100" zoomScaleSheetLayoutView="100" workbookViewId="0"/>
  </sheetViews>
  <sheetFormatPr defaultColWidth="9" defaultRowHeight="13.5"/>
  <cols>
    <col min="1" max="1" width="4.625" style="13" customWidth="1"/>
    <col min="2" max="2" width="11.625" style="13" customWidth="1"/>
    <col min="3" max="11" width="10.625" style="13" customWidth="1"/>
    <col min="12" max="12" width="3.625" style="13" customWidth="1"/>
    <col min="13" max="16384" width="9" style="13"/>
  </cols>
  <sheetData>
    <row r="1" spans="2:11" s="1" customFormat="1" ht="16.5" customHeight="1">
      <c r="B1" s="3" t="s">
        <v>332</v>
      </c>
    </row>
    <row r="2" spans="2:11" ht="16.5" customHeight="1">
      <c r="B2" s="3" t="s">
        <v>321</v>
      </c>
    </row>
    <row r="3" spans="2:11" ht="16.5" customHeight="1">
      <c r="B3" s="530" t="s">
        <v>288</v>
      </c>
      <c r="C3" s="532" t="s">
        <v>372</v>
      </c>
      <c r="D3" s="484" t="s">
        <v>171</v>
      </c>
      <c r="E3" s="485"/>
      <c r="F3" s="484" t="s">
        <v>172</v>
      </c>
      <c r="G3" s="485"/>
      <c r="H3" s="484" t="s">
        <v>173</v>
      </c>
      <c r="I3" s="485"/>
      <c r="J3" s="484" t="s">
        <v>174</v>
      </c>
      <c r="K3" s="485"/>
    </row>
    <row r="4" spans="2:11" ht="45" customHeight="1">
      <c r="B4" s="531"/>
      <c r="C4" s="532"/>
      <c r="D4" s="14" t="s">
        <v>373</v>
      </c>
      <c r="E4" s="31" t="s">
        <v>279</v>
      </c>
      <c r="F4" s="14" t="s">
        <v>373</v>
      </c>
      <c r="G4" s="31" t="s">
        <v>279</v>
      </c>
      <c r="H4" s="14" t="s">
        <v>373</v>
      </c>
      <c r="I4" s="31" t="s">
        <v>279</v>
      </c>
      <c r="J4" s="14" t="s">
        <v>373</v>
      </c>
      <c r="K4" s="31" t="s">
        <v>279</v>
      </c>
    </row>
    <row r="5" spans="2:11" ht="13.5" customHeight="1">
      <c r="B5" s="230" t="s">
        <v>289</v>
      </c>
      <c r="C5" s="393">
        <v>62191</v>
      </c>
      <c r="D5" s="389">
        <v>10938</v>
      </c>
      <c r="E5" s="52">
        <f>IFERROR(D5/$C5,"-")</f>
        <v>0.17587753855059413</v>
      </c>
      <c r="F5" s="389">
        <v>7583</v>
      </c>
      <c r="G5" s="52">
        <f>IFERROR(F5/$C5,"-")</f>
        <v>0.12193082600376261</v>
      </c>
      <c r="H5" s="389">
        <v>1134</v>
      </c>
      <c r="I5" s="52">
        <f>IFERROR(H5/$C5,"-")</f>
        <v>1.8234149635799394E-2</v>
      </c>
      <c r="J5" s="63">
        <v>820</v>
      </c>
      <c r="K5" s="52">
        <f>IFERROR(J5/$C5,"-")</f>
        <v>1.3185187567332893E-2</v>
      </c>
    </row>
    <row r="6" spans="2:11" ht="13.5" customHeight="1" thickBot="1">
      <c r="B6" s="232" t="s">
        <v>290</v>
      </c>
      <c r="C6" s="396">
        <v>88492</v>
      </c>
      <c r="D6" s="389">
        <v>19202</v>
      </c>
      <c r="E6" s="52">
        <f t="shared" ref="E6" si="0">IFERROR(D6/$C6,"-")</f>
        <v>0.21699136645120462</v>
      </c>
      <c r="F6" s="389">
        <v>13720</v>
      </c>
      <c r="G6" s="52">
        <f t="shared" ref="G6" si="1">IFERROR(F6/$C6,"-")</f>
        <v>0.15504226370745378</v>
      </c>
      <c r="H6" s="389">
        <v>2277</v>
      </c>
      <c r="I6" s="52">
        <f>IFERROR(H6/$C6,"-")</f>
        <v>2.5731139538037337E-2</v>
      </c>
      <c r="J6" s="63">
        <v>1644</v>
      </c>
      <c r="K6" s="52">
        <f>IFERROR(J6/$C6,"-")</f>
        <v>1.8577950549202187E-2</v>
      </c>
    </row>
    <row r="7" spans="2:11" ht="13.5" customHeight="1" thickTop="1">
      <c r="B7" s="231" t="s">
        <v>293</v>
      </c>
      <c r="C7" s="164">
        <f>市区町村別_オーラルフレイル区分別該当人数･割合!D79</f>
        <v>150683</v>
      </c>
      <c r="D7" s="65">
        <f>市区町村別_オーラルフレイル区分別該当人数･割合!E79</f>
        <v>30140</v>
      </c>
      <c r="E7" s="54">
        <f>市区町村別_オーラルフレイル区分別該当人数･割合!F79</f>
        <v>0.20002256392559215</v>
      </c>
      <c r="F7" s="65">
        <f>市区町村別_オーラルフレイル区分別該当人数･割合!G79</f>
        <v>21303</v>
      </c>
      <c r="G7" s="54">
        <f>市区町村別_オーラルフレイル区分別該当人数･割合!H79</f>
        <v>0.14137626673214629</v>
      </c>
      <c r="H7" s="65">
        <f>市区町村別_オーラルフレイル区分別該当人数･割合!I79</f>
        <v>3411</v>
      </c>
      <c r="I7" s="54">
        <f>市区町村別_オーラルフレイル区分別該当人数･割合!J79</f>
        <v>2.2636926527876404E-2</v>
      </c>
      <c r="J7" s="64">
        <f>市区町村別_オーラルフレイル区分別該当人数･割合!K79</f>
        <v>2464</v>
      </c>
      <c r="K7" s="54">
        <f>市区町村別_オーラルフレイル区分別該当人数･割合!L79</f>
        <v>1.6352209605595854E-2</v>
      </c>
    </row>
    <row r="8" spans="2:11" ht="13.5" customHeight="1">
      <c r="C8" s="24"/>
      <c r="D8" s="24"/>
      <c r="E8" s="25"/>
    </row>
    <row r="9" spans="2:11" ht="16.5" customHeight="1">
      <c r="B9" s="530" t="s">
        <v>288</v>
      </c>
      <c r="C9" s="532" t="s">
        <v>372</v>
      </c>
      <c r="D9" s="484" t="s">
        <v>175</v>
      </c>
      <c r="E9" s="485"/>
      <c r="F9" s="484" t="s">
        <v>158</v>
      </c>
      <c r="G9" s="485"/>
    </row>
    <row r="10" spans="2:11" ht="45" customHeight="1">
      <c r="B10" s="531"/>
      <c r="C10" s="532"/>
      <c r="D10" s="14" t="s">
        <v>373</v>
      </c>
      <c r="E10" s="31" t="s">
        <v>279</v>
      </c>
      <c r="F10" s="14" t="s">
        <v>373</v>
      </c>
      <c r="G10" s="31" t="s">
        <v>279</v>
      </c>
    </row>
    <row r="11" spans="2:11" ht="13.5" customHeight="1">
      <c r="B11" s="230" t="s">
        <v>289</v>
      </c>
      <c r="C11" s="207">
        <f>C5</f>
        <v>62191</v>
      </c>
      <c r="D11" s="63">
        <v>3786</v>
      </c>
      <c r="E11" s="52">
        <f>IFERROR(D11/$C11,"-")</f>
        <v>6.087697576819797E-2</v>
      </c>
      <c r="F11" s="389">
        <v>49074</v>
      </c>
      <c r="G11" s="52">
        <f>IFERROR(F11/$C11,"-")</f>
        <v>0.78908523741377368</v>
      </c>
    </row>
    <row r="12" spans="2:11" ht="13.5" customHeight="1" thickBot="1">
      <c r="B12" s="232" t="s">
        <v>290</v>
      </c>
      <c r="C12" s="207">
        <f t="shared" ref="C12" si="2">C6</f>
        <v>88492</v>
      </c>
      <c r="D12" s="63">
        <v>5065</v>
      </c>
      <c r="E12" s="52">
        <f>IFERROR(D12/$C12,"-")</f>
        <v>5.7236812367219635E-2</v>
      </c>
      <c r="F12" s="389">
        <v>66634</v>
      </c>
      <c r="G12" s="52">
        <f>IFERROR(F12/$C12,"-")</f>
        <v>0.75299462098268766</v>
      </c>
    </row>
    <row r="13" spans="2:11" ht="13.5" customHeight="1" thickTop="1">
      <c r="B13" s="231" t="s">
        <v>293</v>
      </c>
      <c r="C13" s="116">
        <f>市区町村別_オーラルフレイル区分別該当人数･割合!D79</f>
        <v>150683</v>
      </c>
      <c r="D13" s="64">
        <f>市区町村別_オーラルフレイル区分別該当人数･割合!M79</f>
        <v>8851</v>
      </c>
      <c r="E13" s="54">
        <f>市区町村別_オーラルフレイル区分別該当人数･割合!N79</f>
        <v>5.8739207475295818E-2</v>
      </c>
      <c r="F13" s="65">
        <f>市区町村別_オーラルフレイル区分別該当人数･割合!O79</f>
        <v>115708</v>
      </c>
      <c r="G13" s="54">
        <f>市区町村別_オーラルフレイル区分別該当人数･割合!P79</f>
        <v>0.76789020659264817</v>
      </c>
    </row>
  </sheetData>
  <mergeCells count="10">
    <mergeCell ref="H3:I3"/>
    <mergeCell ref="J3:K3"/>
    <mergeCell ref="B9:B10"/>
    <mergeCell ref="C9:C10"/>
    <mergeCell ref="D9:E9"/>
    <mergeCell ref="F9:G9"/>
    <mergeCell ref="B3:B4"/>
    <mergeCell ref="C3:C4"/>
    <mergeCell ref="D3:E3"/>
    <mergeCell ref="F3:G3"/>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ignoredErrors>
    <ignoredError sqref="E5:E6 G5:G6 I5:I6 K5:K6 C11:C12 E11:E12 G11:G12" emptyCellReferenc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4548A-A777-4AA2-A8CB-F4B38AAA0660}">
  <sheetPr codeName="Sheet46"/>
  <dimension ref="A1:O44"/>
  <sheetViews>
    <sheetView showGridLines="0" zoomScaleNormal="100" zoomScaleSheetLayoutView="100" workbookViewId="0"/>
  </sheetViews>
  <sheetFormatPr defaultColWidth="9" defaultRowHeight="13.5"/>
  <cols>
    <col min="1" max="1" width="4.625" style="13" customWidth="1"/>
    <col min="2" max="2" width="9.125" style="13" customWidth="1"/>
    <col min="3" max="14" width="9.625" style="13" customWidth="1"/>
    <col min="15" max="15" width="9" style="13"/>
    <col min="16" max="16" width="12.375" style="13" customWidth="1"/>
    <col min="17" max="18" width="9" style="13"/>
    <col min="19" max="19" width="12.375" style="13" customWidth="1"/>
    <col min="20" max="21" width="9" style="13"/>
    <col min="22" max="22" width="12.375" style="13" customWidth="1"/>
    <col min="23" max="24" width="9" style="13"/>
    <col min="25" max="25" width="12.375" style="13" customWidth="1"/>
    <col min="26" max="27" width="9" style="13"/>
    <col min="28" max="28" width="12.375" style="13" customWidth="1"/>
    <col min="29" max="30" width="9" style="13"/>
    <col min="31" max="31" width="12.375" style="13" customWidth="1"/>
    <col min="32" max="33" width="9" style="13"/>
    <col min="34" max="34" width="12.375" style="13" customWidth="1"/>
    <col min="35" max="35" width="9.5" style="13" bestFit="1" customWidth="1"/>
    <col min="36" max="16384" width="9" style="13"/>
  </cols>
  <sheetData>
    <row r="1" spans="1:15" ht="16.5" customHeight="1">
      <c r="B1" s="3" t="s">
        <v>397</v>
      </c>
    </row>
    <row r="2" spans="1:15" ht="16.5" customHeight="1">
      <c r="B2" s="3" t="s">
        <v>303</v>
      </c>
    </row>
    <row r="3" spans="1:15" ht="16.5" customHeight="1">
      <c r="A3" s="3"/>
      <c r="B3" s="404" t="s">
        <v>291</v>
      </c>
      <c r="C3" s="405" t="s">
        <v>190</v>
      </c>
      <c r="D3" s="405"/>
      <c r="E3" s="405"/>
      <c r="F3" s="406" t="s">
        <v>191</v>
      </c>
      <c r="G3" s="406"/>
      <c r="H3" s="406"/>
      <c r="I3" s="406" t="s">
        <v>192</v>
      </c>
      <c r="J3" s="406"/>
      <c r="K3" s="406"/>
      <c r="L3" s="405" t="s">
        <v>282</v>
      </c>
      <c r="M3" s="405"/>
      <c r="N3" s="405"/>
      <c r="O3" s="114"/>
    </row>
    <row r="4" spans="1:15" ht="45" customHeight="1">
      <c r="B4" s="404"/>
      <c r="C4" s="104" t="s">
        <v>274</v>
      </c>
      <c r="D4" s="105" t="s">
        <v>218</v>
      </c>
      <c r="E4" s="335" t="s">
        <v>366</v>
      </c>
      <c r="F4" s="104" t="s">
        <v>274</v>
      </c>
      <c r="G4" s="105" t="s">
        <v>218</v>
      </c>
      <c r="H4" s="335" t="s">
        <v>366</v>
      </c>
      <c r="I4" s="104" t="s">
        <v>274</v>
      </c>
      <c r="J4" s="105" t="s">
        <v>218</v>
      </c>
      <c r="K4" s="335" t="s">
        <v>366</v>
      </c>
      <c r="L4" s="104" t="s">
        <v>274</v>
      </c>
      <c r="M4" s="105" t="s">
        <v>218</v>
      </c>
      <c r="N4" s="335" t="s">
        <v>366</v>
      </c>
      <c r="O4" s="114"/>
    </row>
    <row r="5" spans="1:15" ht="13.5" customHeight="1">
      <c r="B5" s="156" t="s">
        <v>65</v>
      </c>
      <c r="C5" s="63">
        <v>130</v>
      </c>
      <c r="D5" s="389">
        <v>33</v>
      </c>
      <c r="E5" s="52">
        <f t="shared" ref="E5:E15" si="0">IFERROR(D5/C5,"-")</f>
        <v>0.25384615384615383</v>
      </c>
      <c r="F5" s="63">
        <v>130</v>
      </c>
      <c r="G5" s="389">
        <v>19</v>
      </c>
      <c r="H5" s="52">
        <f t="shared" ref="H5:H15" si="1">IFERROR(G5/F5,"-")</f>
        <v>0.14615384615384616</v>
      </c>
      <c r="I5" s="63">
        <v>130</v>
      </c>
      <c r="J5" s="389">
        <v>28</v>
      </c>
      <c r="K5" s="52">
        <f t="shared" ref="K5:K15" si="2">IFERROR(J5/I5,"-")</f>
        <v>0.2153846153846154</v>
      </c>
      <c r="L5" s="63">
        <v>130</v>
      </c>
      <c r="M5" s="389">
        <v>0</v>
      </c>
      <c r="N5" s="52">
        <f t="shared" ref="N5:N15" si="3">IFERROR(M5/L5,"-")</f>
        <v>0</v>
      </c>
      <c r="O5" s="114"/>
    </row>
    <row r="6" spans="1:15" ht="13.5" customHeight="1">
      <c r="B6" s="156" t="s">
        <v>66</v>
      </c>
      <c r="C6" s="63">
        <v>14498</v>
      </c>
      <c r="D6" s="389">
        <v>3865</v>
      </c>
      <c r="E6" s="52">
        <f t="shared" si="0"/>
        <v>0.26658849496482273</v>
      </c>
      <c r="F6" s="63">
        <v>14498</v>
      </c>
      <c r="G6" s="389">
        <v>1770</v>
      </c>
      <c r="H6" s="52">
        <f t="shared" si="1"/>
        <v>0.12208580493861222</v>
      </c>
      <c r="I6" s="63">
        <v>14498</v>
      </c>
      <c r="J6" s="389">
        <v>2938</v>
      </c>
      <c r="K6" s="52">
        <f t="shared" si="2"/>
        <v>0.20264864119188852</v>
      </c>
      <c r="L6" s="63">
        <v>14498</v>
      </c>
      <c r="M6" s="389">
        <v>218</v>
      </c>
      <c r="N6" s="52">
        <f t="shared" si="3"/>
        <v>1.5036556766450545E-2</v>
      </c>
      <c r="O6" s="114"/>
    </row>
    <row r="7" spans="1:15" ht="13.5" customHeight="1">
      <c r="B7" s="156" t="s">
        <v>67</v>
      </c>
      <c r="C7" s="63">
        <v>14306</v>
      </c>
      <c r="D7" s="389">
        <v>4274</v>
      </c>
      <c r="E7" s="52">
        <f t="shared" si="0"/>
        <v>0.2987557668111282</v>
      </c>
      <c r="F7" s="63">
        <v>14306</v>
      </c>
      <c r="G7" s="389">
        <v>1738</v>
      </c>
      <c r="H7" s="52">
        <f t="shared" si="1"/>
        <v>0.12148748776737034</v>
      </c>
      <c r="I7" s="63">
        <v>14306</v>
      </c>
      <c r="J7" s="389">
        <v>3011</v>
      </c>
      <c r="K7" s="52">
        <f t="shared" si="2"/>
        <v>0.21047113099398854</v>
      </c>
      <c r="L7" s="63">
        <v>14306</v>
      </c>
      <c r="M7" s="389">
        <v>212</v>
      </c>
      <c r="N7" s="52">
        <f t="shared" si="3"/>
        <v>1.4818957080945059E-2</v>
      </c>
      <c r="O7" s="114"/>
    </row>
    <row r="8" spans="1:15" ht="13.5" customHeight="1">
      <c r="B8" s="156" t="s">
        <v>68</v>
      </c>
      <c r="C8" s="63">
        <v>10214</v>
      </c>
      <c r="D8" s="389">
        <v>3304</v>
      </c>
      <c r="E8" s="52">
        <f t="shared" si="0"/>
        <v>0.32347757979244174</v>
      </c>
      <c r="F8" s="63">
        <v>10214</v>
      </c>
      <c r="G8" s="389">
        <v>1220</v>
      </c>
      <c r="H8" s="52">
        <f t="shared" si="1"/>
        <v>0.11944390052868611</v>
      </c>
      <c r="I8" s="63">
        <v>10214</v>
      </c>
      <c r="J8" s="389">
        <v>2129</v>
      </c>
      <c r="K8" s="52">
        <f t="shared" si="2"/>
        <v>0.20843939690620716</v>
      </c>
      <c r="L8" s="63">
        <v>10214</v>
      </c>
      <c r="M8" s="389">
        <v>152</v>
      </c>
      <c r="N8" s="52">
        <f t="shared" si="3"/>
        <v>1.4881535147836304E-2</v>
      </c>
      <c r="O8" s="114"/>
    </row>
    <row r="9" spans="1:15" ht="13.5" customHeight="1">
      <c r="B9" s="156" t="s">
        <v>69</v>
      </c>
      <c r="C9" s="347">
        <v>12048</v>
      </c>
      <c r="D9" s="390">
        <v>4161</v>
      </c>
      <c r="E9" s="84">
        <f t="shared" si="0"/>
        <v>0.34536852589641437</v>
      </c>
      <c r="F9" s="347">
        <v>12048</v>
      </c>
      <c r="G9" s="390">
        <v>1562</v>
      </c>
      <c r="H9" s="84">
        <f t="shared" si="1"/>
        <v>0.1296480743691899</v>
      </c>
      <c r="I9" s="347">
        <v>12048</v>
      </c>
      <c r="J9" s="390">
        <v>2627</v>
      </c>
      <c r="K9" s="84">
        <f t="shared" si="2"/>
        <v>0.21804448871181939</v>
      </c>
      <c r="L9" s="347">
        <v>12048</v>
      </c>
      <c r="M9" s="390">
        <v>217</v>
      </c>
      <c r="N9" s="84">
        <f t="shared" si="3"/>
        <v>1.8011288180610891E-2</v>
      </c>
      <c r="O9" s="114"/>
    </row>
    <row r="10" spans="1:15" ht="13.5" customHeight="1">
      <c r="B10" s="156" t="s">
        <v>70</v>
      </c>
      <c r="C10" s="63">
        <v>13676</v>
      </c>
      <c r="D10" s="389">
        <v>4870</v>
      </c>
      <c r="E10" s="52">
        <f t="shared" si="0"/>
        <v>0.35609827434922492</v>
      </c>
      <c r="F10" s="63">
        <v>13676</v>
      </c>
      <c r="G10" s="389">
        <v>1707</v>
      </c>
      <c r="H10" s="52">
        <f t="shared" si="1"/>
        <v>0.12481719801111436</v>
      </c>
      <c r="I10" s="63">
        <v>13676</v>
      </c>
      <c r="J10" s="389">
        <v>3004</v>
      </c>
      <c r="K10" s="52">
        <f t="shared" si="2"/>
        <v>0.21965486984498392</v>
      </c>
      <c r="L10" s="63">
        <v>13676</v>
      </c>
      <c r="M10" s="389">
        <v>237</v>
      </c>
      <c r="N10" s="52">
        <f t="shared" si="3"/>
        <v>1.7329628546358583E-2</v>
      </c>
      <c r="O10" s="114"/>
    </row>
    <row r="11" spans="1:15" ht="13.5" customHeight="1">
      <c r="B11" s="156" t="s">
        <v>71</v>
      </c>
      <c r="C11" s="63">
        <v>12592</v>
      </c>
      <c r="D11" s="389">
        <v>4625</v>
      </c>
      <c r="E11" s="52">
        <f t="shared" si="0"/>
        <v>0.36729669631512069</v>
      </c>
      <c r="F11" s="63">
        <v>12592</v>
      </c>
      <c r="G11" s="389">
        <v>1619</v>
      </c>
      <c r="H11" s="52">
        <f t="shared" si="1"/>
        <v>0.12857369758576875</v>
      </c>
      <c r="I11" s="63">
        <v>12592</v>
      </c>
      <c r="J11" s="389">
        <v>2847</v>
      </c>
      <c r="K11" s="52">
        <f t="shared" si="2"/>
        <v>0.22609593392630242</v>
      </c>
      <c r="L11" s="63">
        <v>12592</v>
      </c>
      <c r="M11" s="389">
        <v>250</v>
      </c>
      <c r="N11" s="52">
        <f t="shared" si="3"/>
        <v>1.9853875476493012E-2</v>
      </c>
      <c r="O11" s="114"/>
    </row>
    <row r="12" spans="1:15" ht="13.5" customHeight="1">
      <c r="B12" s="156" t="s">
        <v>72</v>
      </c>
      <c r="C12" s="63">
        <v>12920</v>
      </c>
      <c r="D12" s="389">
        <v>4992</v>
      </c>
      <c r="E12" s="52">
        <f t="shared" si="0"/>
        <v>0.38637770897832818</v>
      </c>
      <c r="F12" s="63">
        <v>12920</v>
      </c>
      <c r="G12" s="389">
        <v>1613</v>
      </c>
      <c r="H12" s="52">
        <f t="shared" si="1"/>
        <v>0.12484520123839009</v>
      </c>
      <c r="I12" s="63">
        <v>12920</v>
      </c>
      <c r="J12" s="389">
        <v>2916</v>
      </c>
      <c r="K12" s="52">
        <f t="shared" si="2"/>
        <v>0.22569659442724457</v>
      </c>
      <c r="L12" s="63">
        <v>12920</v>
      </c>
      <c r="M12" s="389">
        <v>286</v>
      </c>
      <c r="N12" s="52">
        <f t="shared" si="3"/>
        <v>2.2136222910216719E-2</v>
      </c>
      <c r="O12" s="114"/>
    </row>
    <row r="13" spans="1:15" ht="13.5" customHeight="1">
      <c r="B13" s="156" t="s">
        <v>73</v>
      </c>
      <c r="C13" s="347">
        <v>10889</v>
      </c>
      <c r="D13" s="390">
        <v>4377</v>
      </c>
      <c r="E13" s="84">
        <f t="shared" si="0"/>
        <v>0.40196528606850951</v>
      </c>
      <c r="F13" s="347">
        <v>10889</v>
      </c>
      <c r="G13" s="390">
        <v>1447</v>
      </c>
      <c r="H13" s="84">
        <f t="shared" si="1"/>
        <v>0.13288639911837635</v>
      </c>
      <c r="I13" s="347">
        <v>10889</v>
      </c>
      <c r="J13" s="390">
        <v>2505</v>
      </c>
      <c r="K13" s="84">
        <f t="shared" si="2"/>
        <v>0.23004867297272477</v>
      </c>
      <c r="L13" s="347">
        <v>10889</v>
      </c>
      <c r="M13" s="390">
        <v>205</v>
      </c>
      <c r="N13" s="84">
        <f t="shared" si="3"/>
        <v>1.8826338506749932E-2</v>
      </c>
      <c r="O13" s="114"/>
    </row>
    <row r="14" spans="1:15" ht="13.5" customHeight="1">
      <c r="B14" s="156" t="s">
        <v>74</v>
      </c>
      <c r="C14" s="63">
        <v>8808</v>
      </c>
      <c r="D14" s="389">
        <v>3765</v>
      </c>
      <c r="E14" s="52">
        <f t="shared" si="0"/>
        <v>0.4274523160762943</v>
      </c>
      <c r="F14" s="63">
        <v>8808</v>
      </c>
      <c r="G14" s="389">
        <v>1143</v>
      </c>
      <c r="H14" s="52">
        <f t="shared" si="1"/>
        <v>0.12976839237057219</v>
      </c>
      <c r="I14" s="63">
        <v>8808</v>
      </c>
      <c r="J14" s="389">
        <v>2089</v>
      </c>
      <c r="K14" s="52">
        <f t="shared" si="2"/>
        <v>0.23717075386012715</v>
      </c>
      <c r="L14" s="63">
        <v>8808</v>
      </c>
      <c r="M14" s="389">
        <v>216</v>
      </c>
      <c r="N14" s="52">
        <f t="shared" si="3"/>
        <v>2.4523160762942781E-2</v>
      </c>
      <c r="O14" s="114"/>
    </row>
    <row r="15" spans="1:15" ht="13.5" customHeight="1" thickBot="1">
      <c r="B15" s="156" t="s">
        <v>75</v>
      </c>
      <c r="C15" s="63">
        <v>7020</v>
      </c>
      <c r="D15" s="389">
        <v>3087</v>
      </c>
      <c r="E15" s="52">
        <f t="shared" si="0"/>
        <v>0.43974358974358974</v>
      </c>
      <c r="F15" s="63">
        <v>7020</v>
      </c>
      <c r="G15" s="389">
        <v>1020</v>
      </c>
      <c r="H15" s="52">
        <f t="shared" si="1"/>
        <v>0.14529914529914531</v>
      </c>
      <c r="I15" s="63">
        <v>7020</v>
      </c>
      <c r="J15" s="389">
        <v>1726</v>
      </c>
      <c r="K15" s="52">
        <f t="shared" si="2"/>
        <v>0.24586894586894587</v>
      </c>
      <c r="L15" s="63">
        <v>7020</v>
      </c>
      <c r="M15" s="389">
        <v>169</v>
      </c>
      <c r="N15" s="52">
        <f t="shared" si="3"/>
        <v>2.4074074074074074E-2</v>
      </c>
      <c r="O15" s="114"/>
    </row>
    <row r="16" spans="1:15" ht="13.5" customHeight="1" thickTop="1">
      <c r="B16" s="106" t="s">
        <v>121</v>
      </c>
      <c r="C16" s="107">
        <f>市区町村別_歯科健診項目別該当人数･割合!D79</f>
        <v>150683</v>
      </c>
      <c r="D16" s="65">
        <f>市区町村別_歯科健診項目別該当人数･割合!E79</f>
        <v>59140</v>
      </c>
      <c r="E16" s="54">
        <f>市区町村別_歯科健診項目別該当人数･割合!F79</f>
        <v>0.39247957632911479</v>
      </c>
      <c r="F16" s="107">
        <f>市区町村別_歯科健診項目別該当人数･割合!G79</f>
        <v>150683</v>
      </c>
      <c r="G16" s="65">
        <f>市区町村別_歯科健診項目別該当人数･割合!H79</f>
        <v>20594</v>
      </c>
      <c r="H16" s="54">
        <f>市区町村別_歯科健診項目別該当人数･割合!I79</f>
        <v>0.13667102460131533</v>
      </c>
      <c r="I16" s="107">
        <f>市区町村別_歯科健診項目別該当人数･割合!J79</f>
        <v>150683</v>
      </c>
      <c r="J16" s="65">
        <f>市区町村別_歯科健診項目別該当人数･割合!K79</f>
        <v>35107</v>
      </c>
      <c r="K16" s="54">
        <f>市区町村別_歯科健診項目別該当人数･割合!L79</f>
        <v>0.23298580463622307</v>
      </c>
      <c r="L16" s="107">
        <f>市区町村別_歯科健診項目別該当人数･割合!M79</f>
        <v>150683</v>
      </c>
      <c r="M16" s="65">
        <f>市区町村別_歯科健診項目別該当人数･割合!N79</f>
        <v>3233</v>
      </c>
      <c r="N16" s="54">
        <f>市区町村別_歯科健診項目別該当人数･割合!O79</f>
        <v>2.1455638658640988E-2</v>
      </c>
      <c r="O16" s="114"/>
    </row>
    <row r="17" spans="1:15" ht="13.5" customHeight="1">
      <c r="B17" s="159"/>
      <c r="C17" s="160"/>
      <c r="D17" s="161"/>
      <c r="E17" s="155"/>
      <c r="F17" s="160"/>
      <c r="G17" s="161"/>
      <c r="H17" s="155"/>
      <c r="I17" s="160"/>
      <c r="J17" s="161"/>
      <c r="K17" s="155"/>
      <c r="L17" s="162"/>
      <c r="M17" s="163"/>
      <c r="N17" s="154"/>
      <c r="O17" s="158"/>
    </row>
    <row r="18" spans="1:15" ht="16.5" customHeight="1">
      <c r="A18" s="3"/>
      <c r="B18" s="404" t="s">
        <v>291</v>
      </c>
      <c r="C18" s="405" t="s">
        <v>193</v>
      </c>
      <c r="D18" s="405"/>
      <c r="E18" s="405"/>
      <c r="F18" s="406" t="s">
        <v>194</v>
      </c>
      <c r="G18" s="406"/>
      <c r="H18" s="406"/>
      <c r="I18" s="406" t="s">
        <v>165</v>
      </c>
      <c r="J18" s="406"/>
      <c r="K18" s="406"/>
      <c r="L18" s="114"/>
      <c r="M18" s="158"/>
      <c r="N18" s="158"/>
    </row>
    <row r="19" spans="1:15" ht="45" customHeight="1">
      <c r="B19" s="404"/>
      <c r="C19" s="104" t="s">
        <v>274</v>
      </c>
      <c r="D19" s="105" t="s">
        <v>218</v>
      </c>
      <c r="E19" s="335" t="s">
        <v>366</v>
      </c>
      <c r="F19" s="104" t="s">
        <v>274</v>
      </c>
      <c r="G19" s="105" t="s">
        <v>218</v>
      </c>
      <c r="H19" s="335" t="s">
        <v>366</v>
      </c>
      <c r="I19" s="104" t="s">
        <v>274</v>
      </c>
      <c r="J19" s="105" t="s">
        <v>218</v>
      </c>
      <c r="K19" s="335" t="s">
        <v>366</v>
      </c>
      <c r="L19" s="114"/>
    </row>
    <row r="20" spans="1:15" ht="13.5" customHeight="1">
      <c r="B20" s="156" t="s">
        <v>65</v>
      </c>
      <c r="C20" s="63">
        <v>130</v>
      </c>
      <c r="D20" s="389">
        <v>10</v>
      </c>
      <c r="E20" s="52">
        <f t="shared" ref="E20:E30" si="4">IFERROR(D20/C20,"-")</f>
        <v>7.6923076923076927E-2</v>
      </c>
      <c r="F20" s="63">
        <v>130</v>
      </c>
      <c r="G20" s="389">
        <v>26</v>
      </c>
      <c r="H20" s="52">
        <f t="shared" ref="H20:H30" si="5">IFERROR(G20/F20,"-")</f>
        <v>0.2</v>
      </c>
      <c r="I20" s="63">
        <v>130</v>
      </c>
      <c r="J20" s="389">
        <v>17</v>
      </c>
      <c r="K20" s="52">
        <f t="shared" ref="K20:K30" si="6">IFERROR(J20/I20,"-")</f>
        <v>0.13076923076923078</v>
      </c>
      <c r="L20" s="114"/>
    </row>
    <row r="21" spans="1:15" ht="13.5" customHeight="1">
      <c r="B21" s="156" t="s">
        <v>66</v>
      </c>
      <c r="C21" s="63">
        <v>14498</v>
      </c>
      <c r="D21" s="389">
        <v>724</v>
      </c>
      <c r="E21" s="52">
        <f t="shared" si="4"/>
        <v>4.9937922472065112E-2</v>
      </c>
      <c r="F21" s="63">
        <v>14498</v>
      </c>
      <c r="G21" s="389">
        <v>1891</v>
      </c>
      <c r="H21" s="52">
        <f t="shared" si="5"/>
        <v>0.13043178369430267</v>
      </c>
      <c r="I21" s="63">
        <v>14498</v>
      </c>
      <c r="J21" s="389">
        <v>993</v>
      </c>
      <c r="K21" s="52">
        <f t="shared" si="6"/>
        <v>6.8492205821492624E-2</v>
      </c>
      <c r="L21" s="114"/>
    </row>
    <row r="22" spans="1:15" ht="13.5" customHeight="1">
      <c r="B22" s="156" t="s">
        <v>67</v>
      </c>
      <c r="C22" s="63">
        <v>14306</v>
      </c>
      <c r="D22" s="389">
        <v>781</v>
      </c>
      <c r="E22" s="52">
        <f t="shared" si="4"/>
        <v>5.4592478680274011E-2</v>
      </c>
      <c r="F22" s="63">
        <v>14306</v>
      </c>
      <c r="G22" s="389">
        <v>2024</v>
      </c>
      <c r="H22" s="52">
        <f t="shared" si="5"/>
        <v>0.14147909967845659</v>
      </c>
      <c r="I22" s="63">
        <v>14306</v>
      </c>
      <c r="J22" s="389">
        <v>1033</v>
      </c>
      <c r="K22" s="52">
        <f t="shared" si="6"/>
        <v>7.2207465399133225E-2</v>
      </c>
      <c r="L22" s="114"/>
    </row>
    <row r="23" spans="1:15" ht="13.5" customHeight="1">
      <c r="B23" s="156" t="s">
        <v>68</v>
      </c>
      <c r="C23" s="63">
        <v>10214</v>
      </c>
      <c r="D23" s="389">
        <v>557</v>
      </c>
      <c r="E23" s="52">
        <f t="shared" si="4"/>
        <v>5.4532993929900138E-2</v>
      </c>
      <c r="F23" s="63">
        <v>10214</v>
      </c>
      <c r="G23" s="389">
        <v>1528</v>
      </c>
      <c r="H23" s="52">
        <f t="shared" si="5"/>
        <v>0.14959859017035443</v>
      </c>
      <c r="I23" s="63">
        <v>10214</v>
      </c>
      <c r="J23" s="389">
        <v>851</v>
      </c>
      <c r="K23" s="52">
        <f t="shared" si="6"/>
        <v>8.3317015860583515E-2</v>
      </c>
      <c r="L23" s="114"/>
    </row>
    <row r="24" spans="1:15" ht="13.5" customHeight="1">
      <c r="B24" s="156" t="s">
        <v>69</v>
      </c>
      <c r="C24" s="347">
        <v>12048</v>
      </c>
      <c r="D24" s="390">
        <v>719</v>
      </c>
      <c r="E24" s="84">
        <f t="shared" si="4"/>
        <v>5.9677954847277559E-2</v>
      </c>
      <c r="F24" s="347">
        <v>12048</v>
      </c>
      <c r="G24" s="390">
        <v>1827</v>
      </c>
      <c r="H24" s="84">
        <f t="shared" si="5"/>
        <v>0.15164342629482072</v>
      </c>
      <c r="I24" s="347">
        <v>12048</v>
      </c>
      <c r="J24" s="390">
        <v>1077</v>
      </c>
      <c r="K24" s="84">
        <f t="shared" si="6"/>
        <v>8.9392430278884466E-2</v>
      </c>
      <c r="L24" s="114"/>
    </row>
    <row r="25" spans="1:15" ht="13.5" customHeight="1">
      <c r="B25" s="156" t="s">
        <v>70</v>
      </c>
      <c r="C25" s="63">
        <v>13676</v>
      </c>
      <c r="D25" s="389">
        <v>766</v>
      </c>
      <c r="E25" s="52">
        <f t="shared" si="4"/>
        <v>5.6010529394559812E-2</v>
      </c>
      <c r="F25" s="63">
        <v>13676</v>
      </c>
      <c r="G25" s="389">
        <v>2251</v>
      </c>
      <c r="H25" s="52">
        <f t="shared" si="5"/>
        <v>0.16459491079262942</v>
      </c>
      <c r="I25" s="63">
        <v>13676</v>
      </c>
      <c r="J25" s="389">
        <v>1169</v>
      </c>
      <c r="K25" s="52">
        <f t="shared" si="6"/>
        <v>8.5478210002924826E-2</v>
      </c>
      <c r="L25" s="114"/>
    </row>
    <row r="26" spans="1:15" ht="13.5" customHeight="1">
      <c r="B26" s="156" t="s">
        <v>71</v>
      </c>
      <c r="C26" s="63">
        <v>12592</v>
      </c>
      <c r="D26" s="389">
        <v>788</v>
      </c>
      <c r="E26" s="52">
        <f t="shared" si="4"/>
        <v>6.2579415501905974E-2</v>
      </c>
      <c r="F26" s="63">
        <v>12592</v>
      </c>
      <c r="G26" s="389">
        <v>2175</v>
      </c>
      <c r="H26" s="52">
        <f t="shared" si="5"/>
        <v>0.17272871664548919</v>
      </c>
      <c r="I26" s="63">
        <v>12592</v>
      </c>
      <c r="J26" s="389">
        <v>1162</v>
      </c>
      <c r="K26" s="52">
        <f t="shared" si="6"/>
        <v>9.2280813214739521E-2</v>
      </c>
      <c r="L26" s="114"/>
    </row>
    <row r="27" spans="1:15" ht="13.5" customHeight="1">
      <c r="B27" s="156" t="s">
        <v>72</v>
      </c>
      <c r="C27" s="63">
        <v>12920</v>
      </c>
      <c r="D27" s="389">
        <v>745</v>
      </c>
      <c r="E27" s="52">
        <f t="shared" si="4"/>
        <v>5.7662538699690402E-2</v>
      </c>
      <c r="F27" s="63">
        <v>12920</v>
      </c>
      <c r="G27" s="389">
        <v>2337</v>
      </c>
      <c r="H27" s="52">
        <f t="shared" si="5"/>
        <v>0.18088235294117647</v>
      </c>
      <c r="I27" s="63">
        <v>12920</v>
      </c>
      <c r="J27" s="389">
        <v>1260</v>
      </c>
      <c r="K27" s="52">
        <f t="shared" si="6"/>
        <v>9.7523219814241488E-2</v>
      </c>
      <c r="L27" s="114"/>
    </row>
    <row r="28" spans="1:15" ht="13.5" customHeight="1">
      <c r="B28" s="156" t="s">
        <v>73</v>
      </c>
      <c r="C28" s="347">
        <v>10889</v>
      </c>
      <c r="D28" s="390">
        <v>684</v>
      </c>
      <c r="E28" s="84">
        <f t="shared" si="4"/>
        <v>6.2815685554229034E-2</v>
      </c>
      <c r="F28" s="347">
        <v>10889</v>
      </c>
      <c r="G28" s="390">
        <v>2073</v>
      </c>
      <c r="H28" s="84">
        <f t="shared" si="5"/>
        <v>0.19037560841215906</v>
      </c>
      <c r="I28" s="347">
        <v>10889</v>
      </c>
      <c r="J28" s="390">
        <v>1088</v>
      </c>
      <c r="K28" s="84">
        <f t="shared" si="6"/>
        <v>9.9917347782165489E-2</v>
      </c>
      <c r="L28" s="114"/>
    </row>
    <row r="29" spans="1:15" ht="13.5" customHeight="1">
      <c r="B29" s="156" t="s">
        <v>74</v>
      </c>
      <c r="C29" s="63">
        <v>8808</v>
      </c>
      <c r="D29" s="389">
        <v>601</v>
      </c>
      <c r="E29" s="52">
        <f t="shared" si="4"/>
        <v>6.8233424159854672E-2</v>
      </c>
      <c r="F29" s="63">
        <v>8808</v>
      </c>
      <c r="G29" s="389">
        <v>1778</v>
      </c>
      <c r="H29" s="52">
        <f t="shared" si="5"/>
        <v>0.20186194368755678</v>
      </c>
      <c r="I29" s="63">
        <v>8808</v>
      </c>
      <c r="J29" s="389">
        <v>962</v>
      </c>
      <c r="K29" s="52">
        <f t="shared" si="6"/>
        <v>0.1092188919164396</v>
      </c>
      <c r="L29" s="114"/>
    </row>
    <row r="30" spans="1:15" ht="13.5" customHeight="1" thickBot="1">
      <c r="B30" s="156" t="s">
        <v>75</v>
      </c>
      <c r="C30" s="63">
        <v>7020</v>
      </c>
      <c r="D30" s="389">
        <v>520</v>
      </c>
      <c r="E30" s="52">
        <f t="shared" si="4"/>
        <v>7.407407407407407E-2</v>
      </c>
      <c r="F30" s="63">
        <v>7020</v>
      </c>
      <c r="G30" s="389">
        <v>1513</v>
      </c>
      <c r="H30" s="52">
        <f t="shared" si="5"/>
        <v>0.21552706552706552</v>
      </c>
      <c r="I30" s="63">
        <v>7020</v>
      </c>
      <c r="J30" s="389">
        <v>818</v>
      </c>
      <c r="K30" s="52">
        <f t="shared" si="6"/>
        <v>0.11652421652421652</v>
      </c>
      <c r="L30" s="114"/>
    </row>
    <row r="31" spans="1:15" ht="13.5" customHeight="1" thickTop="1">
      <c r="B31" s="106" t="s">
        <v>121</v>
      </c>
      <c r="C31" s="107">
        <f>市区町村別_歯科健診項目別該当人数･割合!P79</f>
        <v>150683</v>
      </c>
      <c r="D31" s="65">
        <f>市区町村別_歯科健診項目別該当人数･割合!Q79</f>
        <v>10114</v>
      </c>
      <c r="E31" s="54">
        <f>市区町村別_歯科健診項目別該当人数･割合!R79</f>
        <v>6.7121042187904406E-2</v>
      </c>
      <c r="F31" s="107">
        <f>市区町村別_歯科健診項目別該当人数･割合!S79</f>
        <v>150683</v>
      </c>
      <c r="G31" s="65">
        <f>市区町村別_歯科健診項目別該当人数･割合!T79</f>
        <v>28263</v>
      </c>
      <c r="H31" s="54">
        <f>市区町村別_歯科健診項目別該当人数･割合!U79</f>
        <v>0.18756594970899174</v>
      </c>
      <c r="I31" s="107">
        <f>市区町村別_歯科健診項目別該当人数･割合!V79</f>
        <v>150683</v>
      </c>
      <c r="J31" s="65">
        <f>市区町村別_歯科健診項目別該当人数･割合!W79</f>
        <v>15116</v>
      </c>
      <c r="K31" s="54">
        <f>市区町村別_歯科健診項目別該当人数･割合!X79</f>
        <v>0.10031655860316027</v>
      </c>
      <c r="L31" s="114"/>
    </row>
    <row r="32" spans="1:15" ht="13.5" customHeight="1">
      <c r="B32" s="26"/>
      <c r="C32" s="23"/>
      <c r="D32" s="24"/>
      <c r="E32" s="25"/>
    </row>
    <row r="33" spans="2:6" ht="13.5" customHeight="1">
      <c r="B33" s="83"/>
      <c r="C33" s="23"/>
      <c r="D33" s="24"/>
      <c r="E33" s="25"/>
    </row>
    <row r="34" spans="2:6" ht="13.5" customHeight="1">
      <c r="B34" s="83"/>
      <c r="C34" s="23"/>
      <c r="D34" s="24"/>
      <c r="E34" s="25"/>
    </row>
    <row r="35" spans="2:6" ht="13.5" customHeight="1">
      <c r="B35" s="101"/>
      <c r="C35" s="23"/>
      <c r="D35" s="24"/>
      <c r="E35" s="25"/>
    </row>
    <row r="36" spans="2:6" ht="13.5" customHeight="1">
      <c r="B36" s="22"/>
    </row>
    <row r="37" spans="2:6" ht="13.5" customHeight="1">
      <c r="B37" s="41"/>
      <c r="D37" s="41"/>
      <c r="F37" s="41"/>
    </row>
    <row r="38" spans="2:6" ht="13.5" customHeight="1">
      <c r="B38" s="41"/>
      <c r="D38" s="41"/>
      <c r="F38" s="41"/>
    </row>
    <row r="39" spans="2:6" ht="13.5" customHeight="1">
      <c r="B39" s="21"/>
      <c r="C39" s="79"/>
      <c r="D39" s="20"/>
      <c r="F39" s="41"/>
    </row>
    <row r="40" spans="2:6">
      <c r="B40" s="21"/>
      <c r="C40" s="79"/>
      <c r="D40" s="20"/>
    </row>
    <row r="41" spans="2:6">
      <c r="B41" s="21"/>
      <c r="C41" s="80"/>
      <c r="D41" s="20"/>
    </row>
    <row r="42" spans="2:6">
      <c r="B42" s="21"/>
      <c r="C42" s="80"/>
      <c r="D42" s="20"/>
    </row>
    <row r="43" spans="2:6">
      <c r="B43" s="15"/>
      <c r="C43" s="16"/>
    </row>
    <row r="44" spans="2:6">
      <c r="D44" s="24"/>
    </row>
  </sheetData>
  <mergeCells count="9">
    <mergeCell ref="L3:N3"/>
    <mergeCell ref="B18:B19"/>
    <mergeCell ref="C18:E18"/>
    <mergeCell ref="F18:H18"/>
    <mergeCell ref="I18:K18"/>
    <mergeCell ref="B3:B4"/>
    <mergeCell ref="C3:E3"/>
    <mergeCell ref="F3:H3"/>
    <mergeCell ref="I3:K3"/>
  </mergeCells>
  <phoneticPr fontId="3"/>
  <pageMargins left="0.70866141732283472" right="0.70866141732283472" top="0.59055118110236227" bottom="0.59055118110236227" header="0.31496062992125984" footer="0.31496062992125984"/>
  <pageSetup paperSize="8" scale="67" fitToHeight="0" pageOrder="overThenDown" orientation="landscape" r:id="rId1"/>
  <headerFooter>
    <oddHeader>&amp;R&amp;"ＭＳ 明朝,標準"&amp;12 2-12.②口腔フレイルに係る分析(歯科)</oddHeader>
  </headerFooter>
  <ignoredErrors>
    <ignoredError sqref="E5:E15 H5:H15 K5:K15 N5:N15 E20:E30 H20:H30 K20:K30" emptyCellReferenc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A6226-9FE1-4121-8797-8B57281D07F3}">
  <sheetPr codeName="Sheet70"/>
  <dimension ref="B1:K37"/>
  <sheetViews>
    <sheetView showGridLines="0" zoomScaleNormal="100" zoomScaleSheetLayoutView="100" workbookViewId="0"/>
  </sheetViews>
  <sheetFormatPr defaultColWidth="9" defaultRowHeight="13.5"/>
  <cols>
    <col min="1" max="1" width="4.625" style="13" customWidth="1"/>
    <col min="2" max="2" width="11.625" style="13" customWidth="1"/>
    <col min="3" max="11" width="10.625" style="13" customWidth="1"/>
    <col min="12" max="16384" width="9" style="13"/>
  </cols>
  <sheetData>
    <row r="1" spans="2:11" s="1" customFormat="1" ht="16.5" customHeight="1">
      <c r="B1" s="3" t="s">
        <v>332</v>
      </c>
    </row>
    <row r="2" spans="2:11" ht="16.5" customHeight="1">
      <c r="B2" s="3" t="s">
        <v>303</v>
      </c>
    </row>
    <row r="3" spans="2:11" ht="16.5" customHeight="1">
      <c r="B3" s="533" t="s">
        <v>292</v>
      </c>
      <c r="C3" s="532" t="s">
        <v>372</v>
      </c>
      <c r="D3" s="484" t="s">
        <v>171</v>
      </c>
      <c r="E3" s="485"/>
      <c r="F3" s="484" t="s">
        <v>172</v>
      </c>
      <c r="G3" s="485"/>
      <c r="H3" s="484" t="s">
        <v>173</v>
      </c>
      <c r="I3" s="485"/>
      <c r="J3" s="484" t="s">
        <v>174</v>
      </c>
      <c r="K3" s="485"/>
    </row>
    <row r="4" spans="2:11" ht="45" customHeight="1">
      <c r="B4" s="534"/>
      <c r="C4" s="532"/>
      <c r="D4" s="14" t="s">
        <v>223</v>
      </c>
      <c r="E4" s="31" t="s">
        <v>279</v>
      </c>
      <c r="F4" s="14" t="s">
        <v>223</v>
      </c>
      <c r="G4" s="31" t="s">
        <v>279</v>
      </c>
      <c r="H4" s="14" t="s">
        <v>223</v>
      </c>
      <c r="I4" s="31" t="s">
        <v>279</v>
      </c>
      <c r="J4" s="14" t="s">
        <v>223</v>
      </c>
      <c r="K4" s="31" t="s">
        <v>279</v>
      </c>
    </row>
    <row r="5" spans="2:11" ht="13.5" customHeight="1">
      <c r="B5" s="183" t="s">
        <v>65</v>
      </c>
      <c r="C5" s="207">
        <v>130</v>
      </c>
      <c r="D5" s="63">
        <v>32</v>
      </c>
      <c r="E5" s="154">
        <f>IFERROR(D5/$C5,"-")</f>
        <v>0.24615384615384617</v>
      </c>
      <c r="F5" s="347">
        <v>21</v>
      </c>
      <c r="G5" s="154">
        <f t="shared" ref="G5:G15" si="0">IFERROR(F5/$C5,"-")</f>
        <v>0.16153846153846155</v>
      </c>
      <c r="H5" s="347">
        <v>3</v>
      </c>
      <c r="I5" s="154">
        <f t="shared" ref="I5:I15" si="1">IFERROR(H5/$C5,"-")</f>
        <v>2.3076923076923078E-2</v>
      </c>
      <c r="J5" s="347">
        <v>1</v>
      </c>
      <c r="K5" s="53">
        <f t="shared" ref="K5:K15" si="2">IFERROR(J5/$C5,"-")</f>
        <v>7.6923076923076927E-3</v>
      </c>
    </row>
    <row r="6" spans="2:11" ht="13.5" customHeight="1">
      <c r="B6" s="183" t="s">
        <v>66</v>
      </c>
      <c r="C6" s="207">
        <v>14498</v>
      </c>
      <c r="D6" s="63">
        <v>2490</v>
      </c>
      <c r="E6" s="52">
        <f t="shared" ref="E6:E15" si="3">IFERROR(D6/$C6,"-")</f>
        <v>0.17174782728652227</v>
      </c>
      <c r="F6" s="389">
        <v>1717</v>
      </c>
      <c r="G6" s="52">
        <f t="shared" si="0"/>
        <v>0.11843012829355773</v>
      </c>
      <c r="H6" s="389">
        <v>200</v>
      </c>
      <c r="I6" s="52">
        <f t="shared" si="1"/>
        <v>1.3795006207752793E-2</v>
      </c>
      <c r="J6" s="389">
        <v>143</v>
      </c>
      <c r="K6" s="52">
        <f t="shared" si="2"/>
        <v>9.8634294385432468E-3</v>
      </c>
    </row>
    <row r="7" spans="2:11" ht="13.5" customHeight="1">
      <c r="B7" s="183" t="s">
        <v>67</v>
      </c>
      <c r="C7" s="207">
        <v>14306</v>
      </c>
      <c r="D7" s="63">
        <v>2481</v>
      </c>
      <c r="E7" s="52">
        <f t="shared" si="3"/>
        <v>0.17342373829162588</v>
      </c>
      <c r="F7" s="389">
        <v>1729</v>
      </c>
      <c r="G7" s="52">
        <f t="shared" si="0"/>
        <v>0.12085838109883965</v>
      </c>
      <c r="H7" s="389">
        <v>250</v>
      </c>
      <c r="I7" s="52">
        <f t="shared" si="1"/>
        <v>1.7475185236963512E-2</v>
      </c>
      <c r="J7" s="389">
        <v>179</v>
      </c>
      <c r="K7" s="52">
        <f t="shared" si="2"/>
        <v>1.2512232629665875E-2</v>
      </c>
    </row>
    <row r="8" spans="2:11" ht="13.5" customHeight="1">
      <c r="B8" s="183" t="s">
        <v>68</v>
      </c>
      <c r="C8" s="207">
        <v>10214</v>
      </c>
      <c r="D8" s="63">
        <v>1814</v>
      </c>
      <c r="E8" s="52">
        <f t="shared" si="3"/>
        <v>0.17759937340904641</v>
      </c>
      <c r="F8" s="389">
        <v>1240</v>
      </c>
      <c r="G8" s="52">
        <f t="shared" si="0"/>
        <v>0.12140199725866457</v>
      </c>
      <c r="H8" s="389">
        <v>180</v>
      </c>
      <c r="I8" s="52">
        <f t="shared" si="1"/>
        <v>1.7622870569806149E-2</v>
      </c>
      <c r="J8" s="389">
        <v>129</v>
      </c>
      <c r="K8" s="52">
        <f t="shared" si="2"/>
        <v>1.2629723908361073E-2</v>
      </c>
    </row>
    <row r="9" spans="2:11" ht="13.5" customHeight="1">
      <c r="B9" s="183" t="s">
        <v>69</v>
      </c>
      <c r="C9" s="207">
        <v>12048</v>
      </c>
      <c r="D9" s="63">
        <v>2305</v>
      </c>
      <c r="E9" s="52">
        <f t="shared" si="3"/>
        <v>0.19131806108897742</v>
      </c>
      <c r="F9" s="389">
        <v>1608</v>
      </c>
      <c r="G9" s="52">
        <f t="shared" si="0"/>
        <v>0.13346613545816732</v>
      </c>
      <c r="H9" s="389">
        <v>205</v>
      </c>
      <c r="I9" s="52">
        <f t="shared" si="1"/>
        <v>1.7015272244355908E-2</v>
      </c>
      <c r="J9" s="389">
        <v>146</v>
      </c>
      <c r="K9" s="52">
        <f t="shared" si="2"/>
        <v>1.2118193891102257E-2</v>
      </c>
    </row>
    <row r="10" spans="2:11" ht="13.5" customHeight="1">
      <c r="B10" s="183" t="s">
        <v>70</v>
      </c>
      <c r="C10" s="207">
        <v>13676</v>
      </c>
      <c r="D10" s="63">
        <v>2525</v>
      </c>
      <c r="E10" s="52">
        <f t="shared" si="3"/>
        <v>0.18463000877449548</v>
      </c>
      <c r="F10" s="389">
        <v>1783</v>
      </c>
      <c r="G10" s="52">
        <f t="shared" si="0"/>
        <v>0.1303743784732378</v>
      </c>
      <c r="H10" s="389">
        <v>242</v>
      </c>
      <c r="I10" s="52">
        <f t="shared" si="1"/>
        <v>1.7695232524129863E-2</v>
      </c>
      <c r="J10" s="389">
        <v>165</v>
      </c>
      <c r="K10" s="52">
        <f t="shared" si="2"/>
        <v>1.2064931266452179E-2</v>
      </c>
    </row>
    <row r="11" spans="2:11" ht="13.5" customHeight="1">
      <c r="B11" s="183" t="s">
        <v>71</v>
      </c>
      <c r="C11" s="207">
        <v>12592</v>
      </c>
      <c r="D11" s="63">
        <v>2436</v>
      </c>
      <c r="E11" s="52">
        <f t="shared" si="3"/>
        <v>0.1934561626429479</v>
      </c>
      <c r="F11" s="389">
        <v>1712</v>
      </c>
      <c r="G11" s="52">
        <f t="shared" si="0"/>
        <v>0.13595933926302414</v>
      </c>
      <c r="H11" s="389">
        <v>276</v>
      </c>
      <c r="I11" s="52">
        <f t="shared" si="1"/>
        <v>2.1918678526048285E-2</v>
      </c>
      <c r="J11" s="389">
        <v>211</v>
      </c>
      <c r="K11" s="52">
        <f t="shared" si="2"/>
        <v>1.6756670902160101E-2</v>
      </c>
    </row>
    <row r="12" spans="2:11" ht="13.5" customHeight="1">
      <c r="B12" s="183" t="s">
        <v>72</v>
      </c>
      <c r="C12" s="207">
        <v>12920</v>
      </c>
      <c r="D12" s="63">
        <v>2547</v>
      </c>
      <c r="E12" s="52">
        <f t="shared" si="3"/>
        <v>0.19713622291021671</v>
      </c>
      <c r="F12" s="389">
        <v>1819</v>
      </c>
      <c r="G12" s="52">
        <f t="shared" si="0"/>
        <v>0.14078947368421052</v>
      </c>
      <c r="H12" s="389">
        <v>272</v>
      </c>
      <c r="I12" s="52">
        <f t="shared" si="1"/>
        <v>2.1052631578947368E-2</v>
      </c>
      <c r="J12" s="389">
        <v>200</v>
      </c>
      <c r="K12" s="52">
        <f t="shared" si="2"/>
        <v>1.5479876160990712E-2</v>
      </c>
    </row>
    <row r="13" spans="2:11" ht="13.5" customHeight="1">
      <c r="B13" s="183" t="s">
        <v>73</v>
      </c>
      <c r="C13" s="207">
        <v>10889</v>
      </c>
      <c r="D13" s="63">
        <v>2236</v>
      </c>
      <c r="E13" s="52">
        <f t="shared" si="3"/>
        <v>0.20534484341996509</v>
      </c>
      <c r="F13" s="389">
        <v>1616</v>
      </c>
      <c r="G13" s="52">
        <f t="shared" si="0"/>
        <v>0.14840664891174579</v>
      </c>
      <c r="H13" s="389">
        <v>240</v>
      </c>
      <c r="I13" s="52">
        <f t="shared" si="1"/>
        <v>2.2040591422536504E-2</v>
      </c>
      <c r="J13" s="389">
        <v>169</v>
      </c>
      <c r="K13" s="52">
        <f t="shared" si="2"/>
        <v>1.5520249793369455E-2</v>
      </c>
    </row>
    <row r="14" spans="2:11" ht="13.5" customHeight="1">
      <c r="B14" s="183" t="s">
        <v>74</v>
      </c>
      <c r="C14" s="207">
        <v>8808</v>
      </c>
      <c r="D14" s="63">
        <v>1815</v>
      </c>
      <c r="E14" s="52">
        <f t="shared" si="3"/>
        <v>0.20606267029972752</v>
      </c>
      <c r="F14" s="389">
        <v>1255</v>
      </c>
      <c r="G14" s="52">
        <f t="shared" si="0"/>
        <v>0.14248410535876477</v>
      </c>
      <c r="H14" s="389">
        <v>222</v>
      </c>
      <c r="I14" s="52">
        <f t="shared" si="1"/>
        <v>2.5204359673024524E-2</v>
      </c>
      <c r="J14" s="389">
        <v>154</v>
      </c>
      <c r="K14" s="52">
        <f t="shared" si="2"/>
        <v>1.7484105358764761E-2</v>
      </c>
    </row>
    <row r="15" spans="2:11" ht="13.5" customHeight="1" thickBot="1">
      <c r="B15" s="183" t="s">
        <v>75</v>
      </c>
      <c r="C15" s="207">
        <v>7020</v>
      </c>
      <c r="D15" s="63">
        <v>1504</v>
      </c>
      <c r="E15" s="52">
        <f t="shared" si="3"/>
        <v>0.21424501424501424</v>
      </c>
      <c r="F15" s="389">
        <v>1076</v>
      </c>
      <c r="G15" s="52">
        <f t="shared" si="0"/>
        <v>0.15327635327635328</v>
      </c>
      <c r="H15" s="389">
        <v>207</v>
      </c>
      <c r="I15" s="52">
        <f t="shared" si="1"/>
        <v>2.9487179487179487E-2</v>
      </c>
      <c r="J15" s="389">
        <v>151</v>
      </c>
      <c r="K15" s="52">
        <f t="shared" si="2"/>
        <v>2.1509971509971509E-2</v>
      </c>
    </row>
    <row r="16" spans="2:11" ht="13.5" customHeight="1" thickTop="1">
      <c r="B16" s="106" t="s">
        <v>121</v>
      </c>
      <c r="C16" s="116">
        <f>市区町村別_オーラルフレイル区分別該当人数･割合!D79</f>
        <v>150683</v>
      </c>
      <c r="D16" s="64">
        <f>市区町村別_オーラルフレイル区分別該当人数･割合!E79</f>
        <v>30140</v>
      </c>
      <c r="E16" s="54">
        <f>市区町村別_オーラルフレイル区分別該当人数･割合!F79</f>
        <v>0.20002256392559215</v>
      </c>
      <c r="F16" s="65">
        <f>市区町村別_オーラルフレイル区分別該当人数･割合!G79</f>
        <v>21303</v>
      </c>
      <c r="G16" s="54">
        <f>市区町村別_オーラルフレイル区分別該当人数･割合!H79</f>
        <v>0.14137626673214629</v>
      </c>
      <c r="H16" s="65">
        <f>市区町村別_オーラルフレイル区分別該当人数･割合!I79</f>
        <v>3411</v>
      </c>
      <c r="I16" s="54">
        <f>市区町村別_オーラルフレイル区分別該当人数･割合!J79</f>
        <v>2.2636926527876404E-2</v>
      </c>
      <c r="J16" s="65">
        <f>市区町村別_オーラルフレイル区分別該当人数･割合!K79</f>
        <v>2464</v>
      </c>
      <c r="K16" s="54">
        <f>市区町村別_オーラルフレイル区分別該当人数･割合!L79</f>
        <v>1.6352209605595854E-2</v>
      </c>
    </row>
    <row r="17" spans="2:7" ht="13.5" customHeight="1">
      <c r="C17" s="24"/>
      <c r="D17" s="24"/>
      <c r="E17" s="25"/>
    </row>
    <row r="18" spans="2:7" ht="16.5" customHeight="1">
      <c r="B18" s="533" t="s">
        <v>291</v>
      </c>
      <c r="C18" s="532" t="s">
        <v>372</v>
      </c>
      <c r="D18" s="484" t="s">
        <v>175</v>
      </c>
      <c r="E18" s="485"/>
      <c r="F18" s="484" t="s">
        <v>158</v>
      </c>
      <c r="G18" s="485"/>
    </row>
    <row r="19" spans="2:7" ht="45" customHeight="1">
      <c r="B19" s="534"/>
      <c r="C19" s="532"/>
      <c r="D19" s="14" t="s">
        <v>223</v>
      </c>
      <c r="E19" s="31" t="s">
        <v>279</v>
      </c>
      <c r="F19" s="14" t="s">
        <v>223</v>
      </c>
      <c r="G19" s="31" t="s">
        <v>279</v>
      </c>
    </row>
    <row r="20" spans="2:7" ht="13.5" customHeight="1">
      <c r="B20" s="183" t="s">
        <v>65</v>
      </c>
      <c r="C20" s="207">
        <f>C5</f>
        <v>130</v>
      </c>
      <c r="D20" s="63">
        <v>11</v>
      </c>
      <c r="E20" s="154">
        <f>IFERROR(D20/$C20,"-")</f>
        <v>8.461538461538462E-2</v>
      </c>
      <c r="F20" s="347">
        <v>94</v>
      </c>
      <c r="G20" s="84">
        <f t="shared" ref="G20:G30" si="4">IFERROR(F20/$C20,"-")</f>
        <v>0.72307692307692306</v>
      </c>
    </row>
    <row r="21" spans="2:7" ht="13.5" customHeight="1">
      <c r="B21" s="183" t="s">
        <v>66</v>
      </c>
      <c r="C21" s="207">
        <f t="shared" ref="C21:C30" si="5">C6</f>
        <v>14498</v>
      </c>
      <c r="D21" s="63">
        <v>532</v>
      </c>
      <c r="E21" s="52">
        <f t="shared" ref="E21:E30" si="6">IFERROR(D21/$C21,"-")</f>
        <v>3.6694716512622433E-2</v>
      </c>
      <c r="F21" s="389">
        <v>11703</v>
      </c>
      <c r="G21" s="52">
        <f t="shared" si="4"/>
        <v>0.80721478824665471</v>
      </c>
    </row>
    <row r="22" spans="2:7" ht="13.5" customHeight="1">
      <c r="B22" s="183" t="s">
        <v>67</v>
      </c>
      <c r="C22" s="207">
        <f t="shared" si="5"/>
        <v>14306</v>
      </c>
      <c r="D22" s="63">
        <v>546</v>
      </c>
      <c r="E22" s="52">
        <f t="shared" si="6"/>
        <v>3.8165804557528313E-2</v>
      </c>
      <c r="F22" s="389">
        <v>11492</v>
      </c>
      <c r="G22" s="52">
        <f t="shared" si="4"/>
        <v>0.80329931497273876</v>
      </c>
    </row>
    <row r="23" spans="2:7" ht="13.5" customHeight="1">
      <c r="B23" s="183" t="s">
        <v>68</v>
      </c>
      <c r="C23" s="207">
        <f t="shared" si="5"/>
        <v>10214</v>
      </c>
      <c r="D23" s="63">
        <v>437</v>
      </c>
      <c r="E23" s="52">
        <f t="shared" si="6"/>
        <v>4.278441355002937E-2</v>
      </c>
      <c r="F23" s="389">
        <v>8146</v>
      </c>
      <c r="G23" s="52">
        <f t="shared" si="4"/>
        <v>0.79753279812022715</v>
      </c>
    </row>
    <row r="24" spans="2:7" ht="13.5" customHeight="1">
      <c r="B24" s="183" t="s">
        <v>69</v>
      </c>
      <c r="C24" s="207">
        <f t="shared" si="5"/>
        <v>12048</v>
      </c>
      <c r="D24" s="63">
        <v>554</v>
      </c>
      <c r="E24" s="52">
        <f t="shared" si="6"/>
        <v>4.5982735723771581E-2</v>
      </c>
      <c r="F24" s="389">
        <v>9414</v>
      </c>
      <c r="G24" s="52">
        <f t="shared" si="4"/>
        <v>0.78137450199203184</v>
      </c>
    </row>
    <row r="25" spans="2:7" ht="13.5" customHeight="1">
      <c r="B25" s="183" t="s">
        <v>70</v>
      </c>
      <c r="C25" s="207">
        <f t="shared" si="5"/>
        <v>13676</v>
      </c>
      <c r="D25" s="63">
        <v>594</v>
      </c>
      <c r="E25" s="52">
        <f t="shared" si="6"/>
        <v>4.3433752559227844E-2</v>
      </c>
      <c r="F25" s="389">
        <v>10812</v>
      </c>
      <c r="G25" s="52">
        <f t="shared" si="4"/>
        <v>0.79058204153261191</v>
      </c>
    </row>
    <row r="26" spans="2:7" ht="13.5" customHeight="1">
      <c r="B26" s="183" t="s">
        <v>71</v>
      </c>
      <c r="C26" s="207">
        <f t="shared" si="5"/>
        <v>12592</v>
      </c>
      <c r="D26" s="63">
        <v>638</v>
      </c>
      <c r="E26" s="52">
        <f t="shared" si="6"/>
        <v>5.0667090216010166E-2</v>
      </c>
      <c r="F26" s="389">
        <v>9790</v>
      </c>
      <c r="G26" s="52">
        <f t="shared" si="4"/>
        <v>0.7774777636594663</v>
      </c>
    </row>
    <row r="27" spans="2:7" ht="13.5" customHeight="1">
      <c r="B27" s="183" t="s">
        <v>72</v>
      </c>
      <c r="C27" s="207">
        <f t="shared" si="5"/>
        <v>12920</v>
      </c>
      <c r="D27" s="63">
        <v>670</v>
      </c>
      <c r="E27" s="52">
        <f t="shared" si="6"/>
        <v>5.1857585139318887E-2</v>
      </c>
      <c r="F27" s="389">
        <v>10013</v>
      </c>
      <c r="G27" s="52">
        <f t="shared" si="4"/>
        <v>0.77500000000000002</v>
      </c>
    </row>
    <row r="28" spans="2:7" ht="13.5" customHeight="1">
      <c r="B28" s="183" t="s">
        <v>73</v>
      </c>
      <c r="C28" s="207">
        <f t="shared" si="5"/>
        <v>10889</v>
      </c>
      <c r="D28" s="63">
        <v>595</v>
      </c>
      <c r="E28" s="52">
        <f t="shared" si="6"/>
        <v>5.4642299568371751E-2</v>
      </c>
      <c r="F28" s="389">
        <v>8345</v>
      </c>
      <c r="G28" s="52">
        <f t="shared" si="4"/>
        <v>0.76636973092111305</v>
      </c>
    </row>
    <row r="29" spans="2:7" ht="13.5" customHeight="1">
      <c r="B29" s="183" t="s">
        <v>74</v>
      </c>
      <c r="C29" s="207">
        <f t="shared" si="5"/>
        <v>8808</v>
      </c>
      <c r="D29" s="63">
        <v>516</v>
      </c>
      <c r="E29" s="52">
        <f t="shared" si="6"/>
        <v>5.858310626702997E-2</v>
      </c>
      <c r="F29" s="389">
        <v>6712</v>
      </c>
      <c r="G29" s="52">
        <f t="shared" si="4"/>
        <v>0.76203451407811085</v>
      </c>
    </row>
    <row r="30" spans="2:7" ht="13.5" customHeight="1" thickBot="1">
      <c r="B30" s="183" t="s">
        <v>75</v>
      </c>
      <c r="C30" s="207">
        <f t="shared" si="5"/>
        <v>7020</v>
      </c>
      <c r="D30" s="63">
        <v>511</v>
      </c>
      <c r="E30" s="52">
        <f t="shared" si="6"/>
        <v>7.2792022792022792E-2</v>
      </c>
      <c r="F30" s="389">
        <v>5247</v>
      </c>
      <c r="G30" s="52">
        <f t="shared" si="4"/>
        <v>0.74743589743589745</v>
      </c>
    </row>
    <row r="31" spans="2:7" ht="13.5" customHeight="1" thickTop="1">
      <c r="B31" s="106" t="s">
        <v>121</v>
      </c>
      <c r="C31" s="116">
        <f>市区町村別_オーラルフレイル区分別該当人数･割合!D79</f>
        <v>150683</v>
      </c>
      <c r="D31" s="64">
        <f>市区町村別_オーラルフレイル区分別該当人数･割合!M79</f>
        <v>8851</v>
      </c>
      <c r="E31" s="54">
        <f>市区町村別_オーラルフレイル区分別該当人数･割合!N79</f>
        <v>5.8739207475295818E-2</v>
      </c>
      <c r="F31" s="65">
        <f>市区町村別_オーラルフレイル区分別該当人数･割合!O79</f>
        <v>115708</v>
      </c>
      <c r="G31" s="54">
        <f>市区町村別_オーラルフレイル区分別該当人数･割合!P79</f>
        <v>0.76789020659264817</v>
      </c>
    </row>
    <row r="32" spans="2:7" ht="13.5" customHeight="1">
      <c r="B32" s="26"/>
      <c r="C32" s="24"/>
      <c r="D32" s="24"/>
      <c r="E32" s="25"/>
    </row>
    <row r="33" spans="2:5" ht="13.5" customHeight="1">
      <c r="B33" s="83"/>
      <c r="C33" s="24"/>
      <c r="D33" s="24"/>
      <c r="E33" s="25"/>
    </row>
    <row r="34" spans="2:5" ht="13.5" customHeight="1">
      <c r="B34" s="27"/>
      <c r="C34" s="24"/>
      <c r="D34" s="24"/>
      <c r="E34" s="25"/>
    </row>
    <row r="35" spans="2:5" ht="13.5" customHeight="1">
      <c r="B35" s="21"/>
      <c r="C35" s="24"/>
      <c r="D35" s="24"/>
      <c r="E35" s="25"/>
    </row>
    <row r="36" spans="2:5" ht="13.5" customHeight="1">
      <c r="B36" s="22"/>
      <c r="C36" s="24"/>
      <c r="D36" s="24"/>
      <c r="E36" s="25"/>
    </row>
    <row r="37" spans="2:5" ht="13.5" customHeight="1">
      <c r="B37" s="41"/>
      <c r="C37" s="24"/>
      <c r="D37" s="24"/>
      <c r="E37" s="25"/>
    </row>
  </sheetData>
  <mergeCells count="10">
    <mergeCell ref="B3:B4"/>
    <mergeCell ref="B18:B19"/>
    <mergeCell ref="H3:I3"/>
    <mergeCell ref="J3:K3"/>
    <mergeCell ref="C18:C19"/>
    <mergeCell ref="D18:E18"/>
    <mergeCell ref="F18:G18"/>
    <mergeCell ref="C3:C4"/>
    <mergeCell ref="D3:E3"/>
    <mergeCell ref="F3:G3"/>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ignoredErrors>
    <ignoredError sqref="E5:E15 G5:G15 I5:I15 K5:K15 C20:C30 E20:E30 G20:G30" emptyCellReferenc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B3CFE-FBBD-468D-83AF-3405B112D2CE}">
  <sheetPr codeName="Sheet72"/>
  <dimension ref="B1:P85"/>
  <sheetViews>
    <sheetView showGridLines="0" zoomScaleNormal="100" zoomScaleSheetLayoutView="85" workbookViewId="0"/>
  </sheetViews>
  <sheetFormatPr defaultColWidth="9" defaultRowHeight="13.5"/>
  <cols>
    <col min="1" max="1" width="4.625" style="13" customWidth="1"/>
    <col min="2" max="2" width="3.125" style="13" customWidth="1"/>
    <col min="3" max="3" width="13" style="13" customWidth="1"/>
    <col min="4" max="16" width="10.625" style="13" customWidth="1"/>
    <col min="17" max="16384" width="9" style="13"/>
  </cols>
  <sheetData>
    <row r="1" spans="2:16" s="1" customFormat="1" ht="16.5" customHeight="1">
      <c r="B1" s="3" t="s">
        <v>333</v>
      </c>
    </row>
    <row r="2" spans="2:16" ht="16.5" customHeight="1">
      <c r="B2" s="3" t="s">
        <v>304</v>
      </c>
    </row>
    <row r="3" spans="2:16" ht="16.5" customHeight="1">
      <c r="B3" s="535"/>
      <c r="C3" s="535" t="s">
        <v>256</v>
      </c>
      <c r="D3" s="532" t="s">
        <v>372</v>
      </c>
      <c r="E3" s="484" t="s">
        <v>171</v>
      </c>
      <c r="F3" s="485"/>
      <c r="G3" s="484" t="s">
        <v>172</v>
      </c>
      <c r="H3" s="485"/>
      <c r="I3" s="484" t="s">
        <v>173</v>
      </c>
      <c r="J3" s="485"/>
      <c r="K3" s="484" t="s">
        <v>174</v>
      </c>
      <c r="L3" s="485"/>
      <c r="M3" s="484" t="s">
        <v>175</v>
      </c>
      <c r="N3" s="485"/>
      <c r="O3" s="484" t="s">
        <v>158</v>
      </c>
      <c r="P3" s="485"/>
    </row>
    <row r="4" spans="2:16" ht="45" customHeight="1">
      <c r="B4" s="536"/>
      <c r="C4" s="536"/>
      <c r="D4" s="532"/>
      <c r="E4" s="14" t="s">
        <v>223</v>
      </c>
      <c r="F4" s="31" t="s">
        <v>279</v>
      </c>
      <c r="G4" s="14" t="s">
        <v>223</v>
      </c>
      <c r="H4" s="31" t="s">
        <v>279</v>
      </c>
      <c r="I4" s="14" t="s">
        <v>223</v>
      </c>
      <c r="J4" s="31" t="s">
        <v>279</v>
      </c>
      <c r="K4" s="14" t="s">
        <v>223</v>
      </c>
      <c r="L4" s="31" t="s">
        <v>279</v>
      </c>
      <c r="M4" s="14" t="s">
        <v>223</v>
      </c>
      <c r="N4" s="31" t="s">
        <v>279</v>
      </c>
      <c r="O4" s="14" t="s">
        <v>223</v>
      </c>
      <c r="P4" s="31" t="s">
        <v>279</v>
      </c>
    </row>
    <row r="5" spans="2:16" ht="13.5" customHeight="1">
      <c r="B5" s="221">
        <v>1</v>
      </c>
      <c r="C5" s="205" t="s">
        <v>49</v>
      </c>
      <c r="D5" s="207">
        <v>35765</v>
      </c>
      <c r="E5" s="63">
        <v>7249</v>
      </c>
      <c r="F5" s="52">
        <f>IFERROR(E5/$D5,"-")</f>
        <v>0.20268418845239761</v>
      </c>
      <c r="G5" s="390">
        <v>5506</v>
      </c>
      <c r="H5" s="52">
        <f>IFERROR(G5/$D5,"-")</f>
        <v>0.15394939186355375</v>
      </c>
      <c r="I5" s="390">
        <v>868</v>
      </c>
      <c r="J5" s="52">
        <f>IFERROR(I5/$D5,"-")</f>
        <v>2.4269537257094926E-2</v>
      </c>
      <c r="K5" s="390">
        <v>670</v>
      </c>
      <c r="L5" s="52">
        <f>IFERROR(K5/$D5,"-")</f>
        <v>1.8733398574024885E-2</v>
      </c>
      <c r="M5" s="389">
        <v>2464</v>
      </c>
      <c r="N5" s="52">
        <f>IFERROR(M5/$D5,"-")</f>
        <v>6.889417027820495E-2</v>
      </c>
      <c r="O5" s="390">
        <v>27148</v>
      </c>
      <c r="P5" s="84">
        <f>IFERROR(O5/$D5,"-")</f>
        <v>0.75906612610093671</v>
      </c>
    </row>
    <row r="6" spans="2:16" ht="13.5" customHeight="1">
      <c r="B6" s="220">
        <v>2</v>
      </c>
      <c r="C6" s="186" t="s">
        <v>76</v>
      </c>
      <c r="D6" s="207">
        <v>1423</v>
      </c>
      <c r="E6" s="63">
        <v>271</v>
      </c>
      <c r="F6" s="52">
        <f t="shared" ref="F6:F69" si="0">IFERROR(E6/$D6,"-")</f>
        <v>0.1904427266338721</v>
      </c>
      <c r="G6" s="389">
        <v>228</v>
      </c>
      <c r="H6" s="52">
        <f t="shared" ref="H6:H69" si="1">IFERROR(G6/$D6,"-")</f>
        <v>0.16022487702037949</v>
      </c>
      <c r="I6" s="389">
        <v>31</v>
      </c>
      <c r="J6" s="52">
        <f t="shared" ref="J6:J69" si="2">IFERROR(I6/$D6,"-")</f>
        <v>2.1784961349262121E-2</v>
      </c>
      <c r="K6" s="389">
        <v>22</v>
      </c>
      <c r="L6" s="52">
        <f t="shared" ref="L6:L69" si="3">IFERROR(K6/$D6,"-")</f>
        <v>1.5460295151089248E-2</v>
      </c>
      <c r="M6" s="389">
        <v>126</v>
      </c>
      <c r="N6" s="52">
        <f t="shared" ref="N6:N69" si="4">IFERROR(M6/$D6,"-")</f>
        <v>8.8545326774420244E-2</v>
      </c>
      <c r="O6" s="389">
        <v>1083</v>
      </c>
      <c r="P6" s="84">
        <f t="shared" ref="P6:P69" si="5">IFERROR(O6/$D6,"-")</f>
        <v>0.76106816584680248</v>
      </c>
    </row>
    <row r="7" spans="2:16" ht="13.5" customHeight="1">
      <c r="B7" s="220">
        <v>3</v>
      </c>
      <c r="C7" s="186" t="s">
        <v>77</v>
      </c>
      <c r="D7" s="207">
        <v>557</v>
      </c>
      <c r="E7" s="63">
        <v>126</v>
      </c>
      <c r="F7" s="52">
        <f t="shared" si="0"/>
        <v>0.22621184919210055</v>
      </c>
      <c r="G7" s="389">
        <v>95</v>
      </c>
      <c r="H7" s="52">
        <f t="shared" si="1"/>
        <v>0.17055655296229802</v>
      </c>
      <c r="I7" s="389">
        <v>15</v>
      </c>
      <c r="J7" s="52">
        <f t="shared" si="2"/>
        <v>2.6929982046678635E-2</v>
      </c>
      <c r="K7" s="389">
        <v>10</v>
      </c>
      <c r="L7" s="52">
        <f t="shared" si="3"/>
        <v>1.7953321364452424E-2</v>
      </c>
      <c r="M7" s="389">
        <v>31</v>
      </c>
      <c r="N7" s="52">
        <f t="shared" si="4"/>
        <v>5.565529622980251E-2</v>
      </c>
      <c r="O7" s="389">
        <v>413</v>
      </c>
      <c r="P7" s="84">
        <f t="shared" si="5"/>
        <v>0.74147217235188512</v>
      </c>
    </row>
    <row r="8" spans="2:16" ht="13.5" customHeight="1">
      <c r="B8" s="220">
        <v>4</v>
      </c>
      <c r="C8" s="186" t="s">
        <v>78</v>
      </c>
      <c r="D8" s="207">
        <v>537</v>
      </c>
      <c r="E8" s="63">
        <v>106</v>
      </c>
      <c r="F8" s="52">
        <f t="shared" si="0"/>
        <v>0.1973929236499069</v>
      </c>
      <c r="G8" s="389">
        <v>82</v>
      </c>
      <c r="H8" s="52">
        <f t="shared" si="1"/>
        <v>0.1527001862197393</v>
      </c>
      <c r="I8" s="389">
        <v>12</v>
      </c>
      <c r="J8" s="52">
        <f t="shared" si="2"/>
        <v>2.23463687150838E-2</v>
      </c>
      <c r="K8" s="389">
        <v>12</v>
      </c>
      <c r="L8" s="52">
        <f t="shared" si="3"/>
        <v>2.23463687150838E-2</v>
      </c>
      <c r="M8" s="389">
        <v>20</v>
      </c>
      <c r="N8" s="52">
        <f t="shared" si="4"/>
        <v>3.7243947858473E-2</v>
      </c>
      <c r="O8" s="389">
        <v>421</v>
      </c>
      <c r="P8" s="84">
        <f t="shared" si="5"/>
        <v>0.78398510242085662</v>
      </c>
    </row>
    <row r="9" spans="2:16" ht="13.5" customHeight="1">
      <c r="B9" s="220">
        <v>5</v>
      </c>
      <c r="C9" s="186" t="s">
        <v>79</v>
      </c>
      <c r="D9" s="207">
        <v>1080</v>
      </c>
      <c r="E9" s="63">
        <v>220</v>
      </c>
      <c r="F9" s="52">
        <f t="shared" si="0"/>
        <v>0.20370370370370369</v>
      </c>
      <c r="G9" s="389">
        <v>164</v>
      </c>
      <c r="H9" s="52">
        <f t="shared" si="1"/>
        <v>0.15185185185185185</v>
      </c>
      <c r="I9" s="389">
        <v>29</v>
      </c>
      <c r="J9" s="52">
        <f t="shared" si="2"/>
        <v>2.6851851851851852E-2</v>
      </c>
      <c r="K9" s="389">
        <v>25</v>
      </c>
      <c r="L9" s="52">
        <f t="shared" si="3"/>
        <v>2.3148148148148147E-2</v>
      </c>
      <c r="M9" s="389">
        <v>40</v>
      </c>
      <c r="N9" s="52">
        <f t="shared" si="4"/>
        <v>3.7037037037037035E-2</v>
      </c>
      <c r="O9" s="389">
        <v>841</v>
      </c>
      <c r="P9" s="84">
        <f t="shared" si="5"/>
        <v>0.77870370370370368</v>
      </c>
    </row>
    <row r="10" spans="2:16" ht="13.5" customHeight="1">
      <c r="B10" s="220">
        <v>6</v>
      </c>
      <c r="C10" s="186" t="s">
        <v>80</v>
      </c>
      <c r="D10" s="207">
        <v>1961</v>
      </c>
      <c r="E10" s="63">
        <v>402</v>
      </c>
      <c r="F10" s="52">
        <f t="shared" si="0"/>
        <v>0.20499745028046915</v>
      </c>
      <c r="G10" s="389">
        <v>281</v>
      </c>
      <c r="H10" s="52">
        <f t="shared" si="1"/>
        <v>0.14329423763386029</v>
      </c>
      <c r="I10" s="389">
        <v>51</v>
      </c>
      <c r="J10" s="52">
        <f t="shared" si="2"/>
        <v>2.6007139214686385E-2</v>
      </c>
      <c r="K10" s="389">
        <v>37</v>
      </c>
      <c r="L10" s="52">
        <f t="shared" si="3"/>
        <v>1.8867924528301886E-2</v>
      </c>
      <c r="M10" s="389">
        <v>86</v>
      </c>
      <c r="N10" s="52">
        <f t="shared" si="4"/>
        <v>4.3855175930647632E-2</v>
      </c>
      <c r="O10" s="389">
        <v>1518</v>
      </c>
      <c r="P10" s="84">
        <f t="shared" si="5"/>
        <v>0.77409484956654773</v>
      </c>
    </row>
    <row r="11" spans="2:16" ht="13.5" customHeight="1">
      <c r="B11" s="220">
        <v>7</v>
      </c>
      <c r="C11" s="186" t="s">
        <v>81</v>
      </c>
      <c r="D11" s="207">
        <v>1371</v>
      </c>
      <c r="E11" s="63">
        <v>283</v>
      </c>
      <c r="F11" s="52">
        <f t="shared" si="0"/>
        <v>0.2064186725018235</v>
      </c>
      <c r="G11" s="389">
        <v>207</v>
      </c>
      <c r="H11" s="52">
        <f t="shared" si="1"/>
        <v>0.15098468271334792</v>
      </c>
      <c r="I11" s="389">
        <v>33</v>
      </c>
      <c r="J11" s="52">
        <f t="shared" si="2"/>
        <v>2.4070021881838075E-2</v>
      </c>
      <c r="K11" s="389">
        <v>26</v>
      </c>
      <c r="L11" s="52">
        <f t="shared" si="3"/>
        <v>1.8964259664478483E-2</v>
      </c>
      <c r="M11" s="389">
        <v>166</v>
      </c>
      <c r="N11" s="52">
        <f t="shared" si="4"/>
        <v>0.12107950401167031</v>
      </c>
      <c r="O11" s="389">
        <v>995</v>
      </c>
      <c r="P11" s="84">
        <f t="shared" si="5"/>
        <v>0.7257476294675419</v>
      </c>
    </row>
    <row r="12" spans="2:16" ht="13.5" customHeight="1">
      <c r="B12" s="220">
        <v>8</v>
      </c>
      <c r="C12" s="186" t="s">
        <v>50</v>
      </c>
      <c r="D12" s="207">
        <v>470</v>
      </c>
      <c r="E12" s="63">
        <v>100</v>
      </c>
      <c r="F12" s="52">
        <f t="shared" si="0"/>
        <v>0.21276595744680851</v>
      </c>
      <c r="G12" s="389">
        <v>72</v>
      </c>
      <c r="H12" s="52">
        <f t="shared" si="1"/>
        <v>0.15319148936170213</v>
      </c>
      <c r="I12" s="389">
        <v>10</v>
      </c>
      <c r="J12" s="52">
        <f t="shared" si="2"/>
        <v>2.1276595744680851E-2</v>
      </c>
      <c r="K12" s="389">
        <v>5</v>
      </c>
      <c r="L12" s="52">
        <f t="shared" si="3"/>
        <v>1.0638297872340425E-2</v>
      </c>
      <c r="M12" s="389">
        <v>29</v>
      </c>
      <c r="N12" s="52">
        <f t="shared" si="4"/>
        <v>6.1702127659574467E-2</v>
      </c>
      <c r="O12" s="389">
        <v>351</v>
      </c>
      <c r="P12" s="84">
        <f t="shared" si="5"/>
        <v>0.7468085106382979</v>
      </c>
    </row>
    <row r="13" spans="2:16" ht="13.5" customHeight="1">
      <c r="B13" s="220">
        <v>9</v>
      </c>
      <c r="C13" s="186" t="s">
        <v>82</v>
      </c>
      <c r="D13" s="207">
        <v>515</v>
      </c>
      <c r="E13" s="63">
        <v>120</v>
      </c>
      <c r="F13" s="52">
        <f t="shared" si="0"/>
        <v>0.23300970873786409</v>
      </c>
      <c r="G13" s="390">
        <v>99</v>
      </c>
      <c r="H13" s="52">
        <f t="shared" si="1"/>
        <v>0.19223300970873786</v>
      </c>
      <c r="I13" s="390">
        <v>15</v>
      </c>
      <c r="J13" s="52">
        <f t="shared" si="2"/>
        <v>2.9126213592233011E-2</v>
      </c>
      <c r="K13" s="390">
        <v>12</v>
      </c>
      <c r="L13" s="52">
        <f t="shared" si="3"/>
        <v>2.3300970873786409E-2</v>
      </c>
      <c r="M13" s="389">
        <v>61</v>
      </c>
      <c r="N13" s="52">
        <f t="shared" si="4"/>
        <v>0.11844660194174757</v>
      </c>
      <c r="O13" s="390">
        <v>360</v>
      </c>
      <c r="P13" s="84">
        <f t="shared" si="5"/>
        <v>0.69902912621359226</v>
      </c>
    </row>
    <row r="14" spans="2:16" ht="13.5" customHeight="1">
      <c r="B14" s="220">
        <v>10</v>
      </c>
      <c r="C14" s="186" t="s">
        <v>51</v>
      </c>
      <c r="D14" s="207">
        <v>1583</v>
      </c>
      <c r="E14" s="63">
        <v>324</v>
      </c>
      <c r="F14" s="52">
        <f t="shared" si="0"/>
        <v>0.20467466835123183</v>
      </c>
      <c r="G14" s="389">
        <v>206</v>
      </c>
      <c r="H14" s="52">
        <f t="shared" si="1"/>
        <v>0.13013265950726469</v>
      </c>
      <c r="I14" s="389">
        <v>41</v>
      </c>
      <c r="J14" s="52">
        <f t="shared" si="2"/>
        <v>2.5900189513581806E-2</v>
      </c>
      <c r="K14" s="389">
        <v>29</v>
      </c>
      <c r="L14" s="52">
        <f t="shared" si="3"/>
        <v>1.831964624131396E-2</v>
      </c>
      <c r="M14" s="389">
        <v>137</v>
      </c>
      <c r="N14" s="52">
        <f t="shared" si="4"/>
        <v>8.6544535691724572E-2</v>
      </c>
      <c r="O14" s="389">
        <v>1188</v>
      </c>
      <c r="P14" s="84">
        <f t="shared" si="5"/>
        <v>0.75047378395451669</v>
      </c>
    </row>
    <row r="15" spans="2:16" ht="13.5" customHeight="1">
      <c r="B15" s="220">
        <v>11</v>
      </c>
      <c r="C15" s="186" t="s">
        <v>52</v>
      </c>
      <c r="D15" s="207">
        <v>2180</v>
      </c>
      <c r="E15" s="63">
        <v>539</v>
      </c>
      <c r="F15" s="52">
        <f t="shared" si="0"/>
        <v>0.24724770642201835</v>
      </c>
      <c r="G15" s="389">
        <v>386</v>
      </c>
      <c r="H15" s="52">
        <f t="shared" si="1"/>
        <v>0.17706422018348625</v>
      </c>
      <c r="I15" s="389">
        <v>79</v>
      </c>
      <c r="J15" s="52">
        <f t="shared" si="2"/>
        <v>3.6238532110091745E-2</v>
      </c>
      <c r="K15" s="389">
        <v>54</v>
      </c>
      <c r="L15" s="52">
        <f t="shared" si="3"/>
        <v>2.4770642201834864E-2</v>
      </c>
      <c r="M15" s="389">
        <v>213</v>
      </c>
      <c r="N15" s="52">
        <f t="shared" si="4"/>
        <v>9.7706422018348629E-2</v>
      </c>
      <c r="O15" s="389">
        <v>1532</v>
      </c>
      <c r="P15" s="84">
        <f t="shared" si="5"/>
        <v>0.70275229357798163</v>
      </c>
    </row>
    <row r="16" spans="2:16" ht="13.5" customHeight="1">
      <c r="B16" s="220">
        <v>12</v>
      </c>
      <c r="C16" s="186" t="s">
        <v>83</v>
      </c>
      <c r="D16" s="207">
        <v>1560</v>
      </c>
      <c r="E16" s="63">
        <v>292</v>
      </c>
      <c r="F16" s="52">
        <f t="shared" si="0"/>
        <v>0.18717948717948718</v>
      </c>
      <c r="G16" s="389">
        <v>209</v>
      </c>
      <c r="H16" s="52">
        <f t="shared" si="1"/>
        <v>0.13397435897435897</v>
      </c>
      <c r="I16" s="389">
        <v>34</v>
      </c>
      <c r="J16" s="52">
        <f t="shared" si="2"/>
        <v>2.1794871794871794E-2</v>
      </c>
      <c r="K16" s="389">
        <v>27</v>
      </c>
      <c r="L16" s="52">
        <f t="shared" si="3"/>
        <v>1.7307692307692309E-2</v>
      </c>
      <c r="M16" s="389">
        <v>146</v>
      </c>
      <c r="N16" s="52">
        <f t="shared" si="4"/>
        <v>9.358974358974359E-2</v>
      </c>
      <c r="O16" s="389">
        <v>1182</v>
      </c>
      <c r="P16" s="84">
        <f t="shared" si="5"/>
        <v>0.75769230769230766</v>
      </c>
    </row>
    <row r="17" spans="2:16" ht="13.5" customHeight="1">
      <c r="B17" s="220">
        <v>13</v>
      </c>
      <c r="C17" s="186" t="s">
        <v>84</v>
      </c>
      <c r="D17" s="207">
        <v>1707</v>
      </c>
      <c r="E17" s="63">
        <v>327</v>
      </c>
      <c r="F17" s="52">
        <f t="shared" si="0"/>
        <v>0.19156414762741653</v>
      </c>
      <c r="G17" s="389">
        <v>249</v>
      </c>
      <c r="H17" s="52">
        <f t="shared" si="1"/>
        <v>0.14586994727592267</v>
      </c>
      <c r="I17" s="389">
        <v>33</v>
      </c>
      <c r="J17" s="52">
        <f t="shared" si="2"/>
        <v>1.9332161687170474E-2</v>
      </c>
      <c r="K17" s="389">
        <v>30</v>
      </c>
      <c r="L17" s="52">
        <f t="shared" si="3"/>
        <v>1.7574692442882251E-2</v>
      </c>
      <c r="M17" s="389">
        <v>85</v>
      </c>
      <c r="N17" s="52">
        <f t="shared" si="4"/>
        <v>4.9794961921499709E-2</v>
      </c>
      <c r="O17" s="389">
        <v>1322</v>
      </c>
      <c r="P17" s="84">
        <f t="shared" si="5"/>
        <v>0.77445811364967776</v>
      </c>
    </row>
    <row r="18" spans="2:16" ht="13.5" customHeight="1">
      <c r="B18" s="220">
        <v>14</v>
      </c>
      <c r="C18" s="186" t="s">
        <v>85</v>
      </c>
      <c r="D18" s="207">
        <v>1539</v>
      </c>
      <c r="E18" s="63">
        <v>284</v>
      </c>
      <c r="F18" s="52">
        <f t="shared" si="0"/>
        <v>0.18453541260558803</v>
      </c>
      <c r="G18" s="389">
        <v>212</v>
      </c>
      <c r="H18" s="52">
        <f t="shared" si="1"/>
        <v>0.13775178687459388</v>
      </c>
      <c r="I18" s="389">
        <v>27</v>
      </c>
      <c r="J18" s="52">
        <f t="shared" si="2"/>
        <v>1.7543859649122806E-2</v>
      </c>
      <c r="K18" s="389">
        <v>18</v>
      </c>
      <c r="L18" s="52">
        <f t="shared" si="3"/>
        <v>1.1695906432748537E-2</v>
      </c>
      <c r="M18" s="389">
        <v>95</v>
      </c>
      <c r="N18" s="52">
        <f t="shared" si="4"/>
        <v>6.1728395061728392E-2</v>
      </c>
      <c r="O18" s="389">
        <v>1201</v>
      </c>
      <c r="P18" s="84">
        <f t="shared" si="5"/>
        <v>0.78037686809616635</v>
      </c>
    </row>
    <row r="19" spans="2:16" ht="13.5" customHeight="1">
      <c r="B19" s="220">
        <v>15</v>
      </c>
      <c r="C19" s="186" t="s">
        <v>86</v>
      </c>
      <c r="D19" s="207">
        <v>1949</v>
      </c>
      <c r="E19" s="63">
        <v>386</v>
      </c>
      <c r="F19" s="52">
        <f t="shared" si="0"/>
        <v>0.19805028219599793</v>
      </c>
      <c r="G19" s="389">
        <v>307</v>
      </c>
      <c r="H19" s="52">
        <f t="shared" si="1"/>
        <v>0.15751667521806054</v>
      </c>
      <c r="I19" s="389">
        <v>48</v>
      </c>
      <c r="J19" s="52">
        <f t="shared" si="2"/>
        <v>2.4628014366341714E-2</v>
      </c>
      <c r="K19" s="389">
        <v>38</v>
      </c>
      <c r="L19" s="52">
        <f t="shared" si="3"/>
        <v>1.9497178040020522E-2</v>
      </c>
      <c r="M19" s="389">
        <v>154</v>
      </c>
      <c r="N19" s="52">
        <f t="shared" si="4"/>
        <v>7.9014879425346338E-2</v>
      </c>
      <c r="O19" s="389">
        <v>1477</v>
      </c>
      <c r="P19" s="84">
        <f t="shared" si="5"/>
        <v>0.75782452539763978</v>
      </c>
    </row>
    <row r="20" spans="2:16" ht="13.5" customHeight="1">
      <c r="B20" s="220">
        <v>16</v>
      </c>
      <c r="C20" s="186" t="s">
        <v>53</v>
      </c>
      <c r="D20" s="207">
        <v>1452</v>
      </c>
      <c r="E20" s="63">
        <v>275</v>
      </c>
      <c r="F20" s="52">
        <f t="shared" si="0"/>
        <v>0.18939393939393939</v>
      </c>
      <c r="G20" s="389">
        <v>229</v>
      </c>
      <c r="H20" s="52">
        <f t="shared" si="1"/>
        <v>0.15771349862258954</v>
      </c>
      <c r="I20" s="389">
        <v>27</v>
      </c>
      <c r="J20" s="52">
        <f t="shared" si="2"/>
        <v>1.859504132231405E-2</v>
      </c>
      <c r="K20" s="389">
        <v>24</v>
      </c>
      <c r="L20" s="52">
        <f t="shared" si="3"/>
        <v>1.6528925619834711E-2</v>
      </c>
      <c r="M20" s="389">
        <v>112</v>
      </c>
      <c r="N20" s="52">
        <f t="shared" si="4"/>
        <v>7.7134986225895319E-2</v>
      </c>
      <c r="O20" s="389">
        <v>1115</v>
      </c>
      <c r="P20" s="84">
        <f t="shared" si="5"/>
        <v>0.76790633608815428</v>
      </c>
    </row>
    <row r="21" spans="2:16" ht="13.5" customHeight="1">
      <c r="B21" s="220">
        <v>17</v>
      </c>
      <c r="C21" s="186" t="s">
        <v>87</v>
      </c>
      <c r="D21" s="207">
        <v>2174</v>
      </c>
      <c r="E21" s="63">
        <v>455</v>
      </c>
      <c r="F21" s="52">
        <f t="shared" si="0"/>
        <v>0.20929162833486661</v>
      </c>
      <c r="G21" s="390">
        <v>353</v>
      </c>
      <c r="H21" s="52">
        <f t="shared" si="1"/>
        <v>0.16237350505979761</v>
      </c>
      <c r="I21" s="390">
        <v>57</v>
      </c>
      <c r="J21" s="52">
        <f t="shared" si="2"/>
        <v>2.6218951241950322E-2</v>
      </c>
      <c r="K21" s="390">
        <v>46</v>
      </c>
      <c r="L21" s="52">
        <f t="shared" si="3"/>
        <v>2.1159153633854646E-2</v>
      </c>
      <c r="M21" s="389">
        <v>169</v>
      </c>
      <c r="N21" s="52">
        <f t="shared" si="4"/>
        <v>7.7736890524379029E-2</v>
      </c>
      <c r="O21" s="390">
        <v>1617</v>
      </c>
      <c r="P21" s="84">
        <f t="shared" si="5"/>
        <v>0.74379024839006436</v>
      </c>
    </row>
    <row r="22" spans="2:16" ht="13.5" customHeight="1">
      <c r="B22" s="220">
        <v>18</v>
      </c>
      <c r="C22" s="186" t="s">
        <v>54</v>
      </c>
      <c r="D22" s="207">
        <v>2288</v>
      </c>
      <c r="E22" s="63">
        <v>418</v>
      </c>
      <c r="F22" s="52">
        <f t="shared" si="0"/>
        <v>0.18269230769230768</v>
      </c>
      <c r="G22" s="389">
        <v>333</v>
      </c>
      <c r="H22" s="52">
        <f t="shared" si="1"/>
        <v>0.14554195804195805</v>
      </c>
      <c r="I22" s="389">
        <v>57</v>
      </c>
      <c r="J22" s="52">
        <f t="shared" si="2"/>
        <v>2.4912587412587412E-2</v>
      </c>
      <c r="K22" s="389">
        <v>45</v>
      </c>
      <c r="L22" s="52">
        <f t="shared" si="3"/>
        <v>1.9667832167832168E-2</v>
      </c>
      <c r="M22" s="389">
        <v>122</v>
      </c>
      <c r="N22" s="52">
        <f t="shared" si="4"/>
        <v>5.332167832167832E-2</v>
      </c>
      <c r="O22" s="389">
        <v>1808</v>
      </c>
      <c r="P22" s="84">
        <f t="shared" si="5"/>
        <v>0.79020979020979021</v>
      </c>
    </row>
    <row r="23" spans="2:16" ht="13.5" customHeight="1">
      <c r="B23" s="220">
        <v>19</v>
      </c>
      <c r="C23" s="186" t="s">
        <v>88</v>
      </c>
      <c r="D23" s="207">
        <v>704</v>
      </c>
      <c r="E23" s="63">
        <v>165</v>
      </c>
      <c r="F23" s="52">
        <f t="shared" si="0"/>
        <v>0.234375</v>
      </c>
      <c r="G23" s="389">
        <v>109</v>
      </c>
      <c r="H23" s="52">
        <f t="shared" si="1"/>
        <v>0.15482954545454544</v>
      </c>
      <c r="I23" s="389">
        <v>25</v>
      </c>
      <c r="J23" s="52">
        <f t="shared" si="2"/>
        <v>3.551136363636364E-2</v>
      </c>
      <c r="K23" s="389">
        <v>17</v>
      </c>
      <c r="L23" s="52">
        <f t="shared" si="3"/>
        <v>2.4147727272727272E-2</v>
      </c>
      <c r="M23" s="389">
        <v>59</v>
      </c>
      <c r="N23" s="52">
        <f t="shared" si="4"/>
        <v>8.3806818181818177E-2</v>
      </c>
      <c r="O23" s="389">
        <v>511</v>
      </c>
      <c r="P23" s="84">
        <f t="shared" si="5"/>
        <v>0.72585227272727271</v>
      </c>
    </row>
    <row r="24" spans="2:16" ht="13.5" customHeight="1">
      <c r="B24" s="220">
        <v>20</v>
      </c>
      <c r="C24" s="186" t="s">
        <v>89</v>
      </c>
      <c r="D24" s="207">
        <v>2246</v>
      </c>
      <c r="E24" s="63">
        <v>454</v>
      </c>
      <c r="F24" s="52">
        <f t="shared" si="0"/>
        <v>0.20213713268032057</v>
      </c>
      <c r="G24" s="389">
        <v>340</v>
      </c>
      <c r="H24" s="52">
        <f t="shared" si="1"/>
        <v>0.15138023152270705</v>
      </c>
      <c r="I24" s="389">
        <v>51</v>
      </c>
      <c r="J24" s="52">
        <f t="shared" si="2"/>
        <v>2.2707034728406055E-2</v>
      </c>
      <c r="K24" s="389">
        <v>41</v>
      </c>
      <c r="L24" s="52">
        <f t="shared" si="3"/>
        <v>1.8254674977738201E-2</v>
      </c>
      <c r="M24" s="389">
        <v>99</v>
      </c>
      <c r="N24" s="52">
        <f t="shared" si="4"/>
        <v>4.4078361531611751E-2</v>
      </c>
      <c r="O24" s="389">
        <v>1741</v>
      </c>
      <c r="P24" s="84">
        <f t="shared" si="5"/>
        <v>0.77515583259127341</v>
      </c>
    </row>
    <row r="25" spans="2:16" ht="13.5" customHeight="1">
      <c r="B25" s="220">
        <v>21</v>
      </c>
      <c r="C25" s="186" t="s">
        <v>90</v>
      </c>
      <c r="D25" s="207">
        <v>1368</v>
      </c>
      <c r="E25" s="63">
        <v>257</v>
      </c>
      <c r="F25" s="52">
        <f t="shared" si="0"/>
        <v>0.1878654970760234</v>
      </c>
      <c r="G25" s="389">
        <v>222</v>
      </c>
      <c r="H25" s="52">
        <f t="shared" si="1"/>
        <v>0.16228070175438597</v>
      </c>
      <c r="I25" s="389">
        <v>30</v>
      </c>
      <c r="J25" s="52">
        <f t="shared" si="2"/>
        <v>2.1929824561403508E-2</v>
      </c>
      <c r="K25" s="389">
        <v>26</v>
      </c>
      <c r="L25" s="52">
        <f t="shared" si="3"/>
        <v>1.9005847953216373E-2</v>
      </c>
      <c r="M25" s="389">
        <v>125</v>
      </c>
      <c r="N25" s="52">
        <f t="shared" si="4"/>
        <v>9.1374269005847955E-2</v>
      </c>
      <c r="O25" s="389">
        <v>1021</v>
      </c>
      <c r="P25" s="84">
        <f t="shared" si="5"/>
        <v>0.74634502923976609</v>
      </c>
    </row>
    <row r="26" spans="2:16" ht="13.5" customHeight="1">
      <c r="B26" s="220">
        <v>22</v>
      </c>
      <c r="C26" s="186" t="s">
        <v>55</v>
      </c>
      <c r="D26" s="207">
        <v>2152</v>
      </c>
      <c r="E26" s="63">
        <v>461</v>
      </c>
      <c r="F26" s="52">
        <f t="shared" si="0"/>
        <v>0.2142193308550186</v>
      </c>
      <c r="G26" s="389">
        <v>335</v>
      </c>
      <c r="H26" s="52">
        <f t="shared" si="1"/>
        <v>0.15566914498141263</v>
      </c>
      <c r="I26" s="389">
        <v>50</v>
      </c>
      <c r="J26" s="52">
        <f t="shared" si="2"/>
        <v>2.3234200743494422E-2</v>
      </c>
      <c r="K26" s="389">
        <v>34</v>
      </c>
      <c r="L26" s="52">
        <f t="shared" si="3"/>
        <v>1.5799256505576207E-2</v>
      </c>
      <c r="M26" s="389">
        <v>102</v>
      </c>
      <c r="N26" s="52">
        <f t="shared" si="4"/>
        <v>4.7397769516728624E-2</v>
      </c>
      <c r="O26" s="389">
        <v>1640</v>
      </c>
      <c r="P26" s="84">
        <f t="shared" si="5"/>
        <v>0.76208178438661711</v>
      </c>
    </row>
    <row r="27" spans="2:16" ht="13.5" customHeight="1">
      <c r="B27" s="220">
        <v>23</v>
      </c>
      <c r="C27" s="186" t="s">
        <v>91</v>
      </c>
      <c r="D27" s="207">
        <v>2833</v>
      </c>
      <c r="E27" s="63">
        <v>605</v>
      </c>
      <c r="F27" s="52">
        <f t="shared" si="0"/>
        <v>0.21355453582774445</v>
      </c>
      <c r="G27" s="389">
        <v>489</v>
      </c>
      <c r="H27" s="52">
        <f t="shared" si="1"/>
        <v>0.17260854218143312</v>
      </c>
      <c r="I27" s="389">
        <v>66</v>
      </c>
      <c r="J27" s="52">
        <f t="shared" si="2"/>
        <v>2.3296858453935757E-2</v>
      </c>
      <c r="K27" s="389">
        <v>51</v>
      </c>
      <c r="L27" s="52">
        <f t="shared" si="3"/>
        <v>1.8002117896223083E-2</v>
      </c>
      <c r="M27" s="389">
        <v>180</v>
      </c>
      <c r="N27" s="52">
        <f t="shared" si="4"/>
        <v>6.3536886692552058E-2</v>
      </c>
      <c r="O27" s="389">
        <v>2130</v>
      </c>
      <c r="P27" s="84">
        <f t="shared" si="5"/>
        <v>0.75185315919519946</v>
      </c>
    </row>
    <row r="28" spans="2:16" ht="13.5" customHeight="1">
      <c r="B28" s="220">
        <v>24</v>
      </c>
      <c r="C28" s="186" t="s">
        <v>92</v>
      </c>
      <c r="D28" s="207">
        <v>1379</v>
      </c>
      <c r="E28" s="63">
        <v>243</v>
      </c>
      <c r="F28" s="52">
        <f t="shared" si="0"/>
        <v>0.17621464829586658</v>
      </c>
      <c r="G28" s="389">
        <v>198</v>
      </c>
      <c r="H28" s="52">
        <f t="shared" si="1"/>
        <v>0.14358230601885424</v>
      </c>
      <c r="I28" s="389">
        <v>32</v>
      </c>
      <c r="J28" s="52">
        <f t="shared" si="2"/>
        <v>2.3205221174764323E-2</v>
      </c>
      <c r="K28" s="389">
        <v>28</v>
      </c>
      <c r="L28" s="52">
        <f t="shared" si="3"/>
        <v>2.030456852791878E-2</v>
      </c>
      <c r="M28" s="389">
        <v>60</v>
      </c>
      <c r="N28" s="52">
        <f t="shared" si="4"/>
        <v>4.3509789702683106E-2</v>
      </c>
      <c r="O28" s="389">
        <v>1108</v>
      </c>
      <c r="P28" s="84">
        <f t="shared" si="5"/>
        <v>0.80348078317621463</v>
      </c>
    </row>
    <row r="29" spans="2:16" ht="13.5" customHeight="1">
      <c r="B29" s="220">
        <v>25</v>
      </c>
      <c r="C29" s="186" t="s">
        <v>93</v>
      </c>
      <c r="D29" s="207">
        <v>737</v>
      </c>
      <c r="E29" s="63">
        <v>136</v>
      </c>
      <c r="F29" s="52">
        <f t="shared" si="0"/>
        <v>0.18453188602442333</v>
      </c>
      <c r="G29" s="390">
        <v>101</v>
      </c>
      <c r="H29" s="52">
        <f t="shared" si="1"/>
        <v>0.13704206241519673</v>
      </c>
      <c r="I29" s="390">
        <v>15</v>
      </c>
      <c r="J29" s="52">
        <f t="shared" si="2"/>
        <v>2.0352781546811399E-2</v>
      </c>
      <c r="K29" s="390">
        <v>13</v>
      </c>
      <c r="L29" s="52">
        <f t="shared" si="3"/>
        <v>1.7639077340569877E-2</v>
      </c>
      <c r="M29" s="389">
        <v>47</v>
      </c>
      <c r="N29" s="52">
        <f t="shared" si="4"/>
        <v>6.3772048846675713E-2</v>
      </c>
      <c r="O29" s="390">
        <v>573</v>
      </c>
      <c r="P29" s="84">
        <f t="shared" si="5"/>
        <v>0.7774762550881954</v>
      </c>
    </row>
    <row r="30" spans="2:16" ht="13.5" customHeight="1">
      <c r="B30" s="220">
        <v>26</v>
      </c>
      <c r="C30" s="186" t="s">
        <v>29</v>
      </c>
      <c r="D30" s="207">
        <v>10507</v>
      </c>
      <c r="E30" s="63">
        <v>2049</v>
      </c>
      <c r="F30" s="52">
        <f t="shared" si="0"/>
        <v>0.19501284857713905</v>
      </c>
      <c r="G30" s="389">
        <v>1516</v>
      </c>
      <c r="H30" s="52">
        <f t="shared" si="1"/>
        <v>0.14428476253925954</v>
      </c>
      <c r="I30" s="389">
        <v>229</v>
      </c>
      <c r="J30" s="52">
        <f t="shared" si="2"/>
        <v>2.1794993813648043E-2</v>
      </c>
      <c r="K30" s="389">
        <v>174</v>
      </c>
      <c r="L30" s="52">
        <f t="shared" si="3"/>
        <v>1.6560388312553537E-2</v>
      </c>
      <c r="M30" s="389">
        <v>724</v>
      </c>
      <c r="N30" s="52">
        <f t="shared" si="4"/>
        <v>6.8906443323498615E-2</v>
      </c>
      <c r="O30" s="389">
        <v>8044</v>
      </c>
      <c r="P30" s="84">
        <f t="shared" si="5"/>
        <v>0.76558484819644046</v>
      </c>
    </row>
    <row r="31" spans="2:16" ht="13.5" customHeight="1">
      <c r="B31" s="220">
        <v>27</v>
      </c>
      <c r="C31" s="186" t="s">
        <v>30</v>
      </c>
      <c r="D31" s="207">
        <v>1713</v>
      </c>
      <c r="E31" s="63">
        <v>340</v>
      </c>
      <c r="F31" s="52">
        <f t="shared" si="0"/>
        <v>0.19848219497956801</v>
      </c>
      <c r="G31" s="389">
        <v>222</v>
      </c>
      <c r="H31" s="52">
        <f t="shared" si="1"/>
        <v>0.1295971978984238</v>
      </c>
      <c r="I31" s="389">
        <v>45</v>
      </c>
      <c r="J31" s="52">
        <f t="shared" si="2"/>
        <v>2.6269702276707531E-2</v>
      </c>
      <c r="K31" s="389">
        <v>28</v>
      </c>
      <c r="L31" s="52">
        <f t="shared" si="3"/>
        <v>1.634559252772913E-2</v>
      </c>
      <c r="M31" s="389">
        <v>89</v>
      </c>
      <c r="N31" s="52">
        <f t="shared" si="4"/>
        <v>5.195563339171045E-2</v>
      </c>
      <c r="O31" s="389">
        <v>1325</v>
      </c>
      <c r="P31" s="84">
        <f t="shared" si="5"/>
        <v>0.77349678925861065</v>
      </c>
    </row>
    <row r="32" spans="2:16" ht="13.5" customHeight="1">
      <c r="B32" s="220">
        <v>28</v>
      </c>
      <c r="C32" s="186" t="s">
        <v>31</v>
      </c>
      <c r="D32" s="207">
        <v>951</v>
      </c>
      <c r="E32" s="63">
        <v>219</v>
      </c>
      <c r="F32" s="52">
        <f t="shared" si="0"/>
        <v>0.2302839116719243</v>
      </c>
      <c r="G32" s="389">
        <v>154</v>
      </c>
      <c r="H32" s="52">
        <f t="shared" si="1"/>
        <v>0.16193480546792849</v>
      </c>
      <c r="I32" s="389">
        <v>23</v>
      </c>
      <c r="J32" s="52">
        <f t="shared" si="2"/>
        <v>2.4185068349106203E-2</v>
      </c>
      <c r="K32" s="389">
        <v>19</v>
      </c>
      <c r="L32" s="52">
        <f t="shared" si="3"/>
        <v>1.9978969505783387E-2</v>
      </c>
      <c r="M32" s="389">
        <v>66</v>
      </c>
      <c r="N32" s="52">
        <f t="shared" si="4"/>
        <v>6.9400630914826497E-2</v>
      </c>
      <c r="O32" s="389">
        <v>696</v>
      </c>
      <c r="P32" s="84">
        <f t="shared" si="5"/>
        <v>0.73186119873817035</v>
      </c>
    </row>
    <row r="33" spans="2:16" ht="13.5" customHeight="1">
      <c r="B33" s="220">
        <v>29</v>
      </c>
      <c r="C33" s="186" t="s">
        <v>32</v>
      </c>
      <c r="D33" s="207">
        <v>1048</v>
      </c>
      <c r="E33" s="63">
        <v>218</v>
      </c>
      <c r="F33" s="52">
        <f t="shared" si="0"/>
        <v>0.20801526717557253</v>
      </c>
      <c r="G33" s="389">
        <v>155</v>
      </c>
      <c r="H33" s="52">
        <f t="shared" si="1"/>
        <v>0.14790076335877864</v>
      </c>
      <c r="I33" s="389">
        <v>29</v>
      </c>
      <c r="J33" s="52">
        <f t="shared" si="2"/>
        <v>2.7671755725190841E-2</v>
      </c>
      <c r="K33" s="389">
        <v>19</v>
      </c>
      <c r="L33" s="52">
        <f t="shared" si="3"/>
        <v>1.8129770992366411E-2</v>
      </c>
      <c r="M33" s="389">
        <v>78</v>
      </c>
      <c r="N33" s="52">
        <f t="shared" si="4"/>
        <v>7.4427480916030533E-2</v>
      </c>
      <c r="O33" s="389">
        <v>781</v>
      </c>
      <c r="P33" s="84">
        <f t="shared" si="5"/>
        <v>0.74522900763358779</v>
      </c>
    </row>
    <row r="34" spans="2:16" ht="13.5" customHeight="1">
      <c r="B34" s="233">
        <v>30</v>
      </c>
      <c r="C34" s="234" t="s">
        <v>33</v>
      </c>
      <c r="D34" s="394">
        <v>1699</v>
      </c>
      <c r="E34" s="347">
        <v>307</v>
      </c>
      <c r="F34" s="84">
        <f t="shared" si="0"/>
        <v>0.18069452619187756</v>
      </c>
      <c r="G34" s="390">
        <v>222</v>
      </c>
      <c r="H34" s="84">
        <f t="shared" si="1"/>
        <v>0.13066509711595056</v>
      </c>
      <c r="I34" s="390">
        <v>27</v>
      </c>
      <c r="J34" s="84">
        <f t="shared" si="2"/>
        <v>1.5891701000588582E-2</v>
      </c>
      <c r="K34" s="390">
        <v>20</v>
      </c>
      <c r="L34" s="84">
        <f t="shared" si="3"/>
        <v>1.1771630370806356E-2</v>
      </c>
      <c r="M34" s="390">
        <v>61</v>
      </c>
      <c r="N34" s="84">
        <f t="shared" si="4"/>
        <v>3.5903472630959388E-2</v>
      </c>
      <c r="O34" s="390">
        <v>1356</v>
      </c>
      <c r="P34" s="84">
        <f t="shared" si="5"/>
        <v>0.79811653914067093</v>
      </c>
    </row>
    <row r="35" spans="2:16" ht="13.5" customHeight="1">
      <c r="B35" s="220">
        <v>31</v>
      </c>
      <c r="C35" s="186" t="s">
        <v>34</v>
      </c>
      <c r="D35" s="207">
        <v>2144</v>
      </c>
      <c r="E35" s="63">
        <v>418</v>
      </c>
      <c r="F35" s="52">
        <f t="shared" si="0"/>
        <v>0.19496268656716417</v>
      </c>
      <c r="G35" s="389">
        <v>365</v>
      </c>
      <c r="H35" s="52">
        <f t="shared" si="1"/>
        <v>0.17024253731343283</v>
      </c>
      <c r="I35" s="389">
        <v>51</v>
      </c>
      <c r="J35" s="52">
        <f t="shared" si="2"/>
        <v>2.378731343283582E-2</v>
      </c>
      <c r="K35" s="389">
        <v>42</v>
      </c>
      <c r="L35" s="52">
        <f t="shared" si="3"/>
        <v>1.9589552238805971E-2</v>
      </c>
      <c r="M35" s="389">
        <v>179</v>
      </c>
      <c r="N35" s="52">
        <f t="shared" si="4"/>
        <v>8.3488805970149252E-2</v>
      </c>
      <c r="O35" s="389">
        <v>1630</v>
      </c>
      <c r="P35" s="84">
        <f t="shared" si="5"/>
        <v>0.76026119402985071</v>
      </c>
    </row>
    <row r="36" spans="2:16" ht="13.5" customHeight="1">
      <c r="B36" s="220">
        <v>32</v>
      </c>
      <c r="C36" s="186" t="s">
        <v>35</v>
      </c>
      <c r="D36" s="207">
        <v>2403</v>
      </c>
      <c r="E36" s="63">
        <v>467</v>
      </c>
      <c r="F36" s="52">
        <f t="shared" si="0"/>
        <v>0.19434040782355388</v>
      </c>
      <c r="G36" s="389">
        <v>331</v>
      </c>
      <c r="H36" s="52">
        <f t="shared" si="1"/>
        <v>0.13774448605909281</v>
      </c>
      <c r="I36" s="389">
        <v>45</v>
      </c>
      <c r="J36" s="52">
        <f t="shared" si="2"/>
        <v>1.8726591760299626E-2</v>
      </c>
      <c r="K36" s="389">
        <v>37</v>
      </c>
      <c r="L36" s="52">
        <f t="shared" si="3"/>
        <v>1.5397419891801914E-2</v>
      </c>
      <c r="M36" s="389">
        <v>218</v>
      </c>
      <c r="N36" s="52">
        <f t="shared" si="4"/>
        <v>9.0719933416562634E-2</v>
      </c>
      <c r="O36" s="389">
        <v>1805</v>
      </c>
      <c r="P36" s="84">
        <f t="shared" si="5"/>
        <v>0.75114440282979611</v>
      </c>
    </row>
    <row r="37" spans="2:16" ht="13.5" customHeight="1">
      <c r="B37" s="220">
        <v>33</v>
      </c>
      <c r="C37" s="186" t="s">
        <v>36</v>
      </c>
      <c r="D37" s="207">
        <v>549</v>
      </c>
      <c r="E37" s="63">
        <v>80</v>
      </c>
      <c r="F37" s="52">
        <f t="shared" si="0"/>
        <v>0.14571948998178508</v>
      </c>
      <c r="G37" s="390">
        <v>67</v>
      </c>
      <c r="H37" s="52">
        <f t="shared" si="1"/>
        <v>0.122040072859745</v>
      </c>
      <c r="I37" s="390">
        <v>9</v>
      </c>
      <c r="J37" s="52">
        <f t="shared" si="2"/>
        <v>1.6393442622950821E-2</v>
      </c>
      <c r="K37" s="390">
        <v>9</v>
      </c>
      <c r="L37" s="52">
        <f t="shared" si="3"/>
        <v>1.6393442622950821E-2</v>
      </c>
      <c r="M37" s="389">
        <v>33</v>
      </c>
      <c r="N37" s="52">
        <f t="shared" si="4"/>
        <v>6.0109289617486336E-2</v>
      </c>
      <c r="O37" s="390">
        <v>451</v>
      </c>
      <c r="P37" s="84">
        <f t="shared" si="5"/>
        <v>0.82149362477231325</v>
      </c>
    </row>
    <row r="38" spans="2:16" ht="13.5" customHeight="1">
      <c r="B38" s="220">
        <v>34</v>
      </c>
      <c r="C38" s="186" t="s">
        <v>37</v>
      </c>
      <c r="D38" s="207">
        <v>2504</v>
      </c>
      <c r="E38" s="63">
        <v>551</v>
      </c>
      <c r="F38" s="52">
        <f t="shared" si="0"/>
        <v>0.22004792332268372</v>
      </c>
      <c r="G38" s="389">
        <v>355</v>
      </c>
      <c r="H38" s="52">
        <f t="shared" si="1"/>
        <v>0.14177316293929712</v>
      </c>
      <c r="I38" s="389">
        <v>58</v>
      </c>
      <c r="J38" s="52">
        <f t="shared" si="2"/>
        <v>2.31629392971246E-2</v>
      </c>
      <c r="K38" s="389">
        <v>37</v>
      </c>
      <c r="L38" s="52">
        <f t="shared" si="3"/>
        <v>1.4776357827476038E-2</v>
      </c>
      <c r="M38" s="389">
        <v>204</v>
      </c>
      <c r="N38" s="52">
        <f t="shared" si="4"/>
        <v>8.1469648562300323E-2</v>
      </c>
      <c r="O38" s="389">
        <v>1845</v>
      </c>
      <c r="P38" s="84">
        <f t="shared" si="5"/>
        <v>0.73682108626198084</v>
      </c>
    </row>
    <row r="39" spans="2:16" ht="13.5" customHeight="1">
      <c r="B39" s="220">
        <v>35</v>
      </c>
      <c r="C39" s="186" t="s">
        <v>0</v>
      </c>
      <c r="D39" s="207">
        <v>6183</v>
      </c>
      <c r="E39" s="63">
        <v>1278</v>
      </c>
      <c r="F39" s="52">
        <f t="shared" si="0"/>
        <v>0.20669577874818049</v>
      </c>
      <c r="G39" s="389">
        <v>914</v>
      </c>
      <c r="H39" s="52">
        <f t="shared" si="1"/>
        <v>0.14782468057577228</v>
      </c>
      <c r="I39" s="389">
        <v>154</v>
      </c>
      <c r="J39" s="52">
        <f t="shared" si="2"/>
        <v>2.4907003072941938E-2</v>
      </c>
      <c r="K39" s="389">
        <v>101</v>
      </c>
      <c r="L39" s="52">
        <f t="shared" si="3"/>
        <v>1.6335112404981401E-2</v>
      </c>
      <c r="M39" s="389">
        <v>360</v>
      </c>
      <c r="N39" s="52">
        <f t="shared" si="4"/>
        <v>5.8224163027656477E-2</v>
      </c>
      <c r="O39" s="389">
        <v>4716</v>
      </c>
      <c r="P39" s="84">
        <f t="shared" si="5"/>
        <v>0.76273653566229982</v>
      </c>
    </row>
    <row r="40" spans="2:16" ht="13.5" customHeight="1">
      <c r="B40" s="220">
        <v>36</v>
      </c>
      <c r="C40" s="186" t="s">
        <v>1</v>
      </c>
      <c r="D40" s="207">
        <v>1633</v>
      </c>
      <c r="E40" s="63">
        <v>296</v>
      </c>
      <c r="F40" s="52">
        <f t="shared" si="0"/>
        <v>0.18126148193508879</v>
      </c>
      <c r="G40" s="389">
        <v>222</v>
      </c>
      <c r="H40" s="52">
        <f t="shared" si="1"/>
        <v>0.1359461114513166</v>
      </c>
      <c r="I40" s="389">
        <v>29</v>
      </c>
      <c r="J40" s="52">
        <f t="shared" si="2"/>
        <v>1.7758726270667484E-2</v>
      </c>
      <c r="K40" s="389">
        <v>24</v>
      </c>
      <c r="L40" s="52">
        <f t="shared" si="3"/>
        <v>1.4696876913655848E-2</v>
      </c>
      <c r="M40" s="389">
        <v>73</v>
      </c>
      <c r="N40" s="52">
        <f t="shared" si="4"/>
        <v>4.470300061236987E-2</v>
      </c>
      <c r="O40" s="389">
        <v>1295</v>
      </c>
      <c r="P40" s="84">
        <f t="shared" si="5"/>
        <v>0.79301898346601352</v>
      </c>
    </row>
    <row r="41" spans="2:16" ht="13.5" customHeight="1">
      <c r="B41" s="226">
        <v>37</v>
      </c>
      <c r="C41" s="19" t="s">
        <v>2</v>
      </c>
      <c r="D41" s="394">
        <v>8168</v>
      </c>
      <c r="E41" s="347">
        <v>1571</v>
      </c>
      <c r="F41" s="84">
        <f t="shared" si="0"/>
        <v>0.19233594515181196</v>
      </c>
      <c r="G41" s="390">
        <v>931</v>
      </c>
      <c r="H41" s="84">
        <f t="shared" si="1"/>
        <v>0.11398139079333987</v>
      </c>
      <c r="I41" s="390">
        <v>174</v>
      </c>
      <c r="J41" s="84">
        <f t="shared" si="2"/>
        <v>2.1302644466209598E-2</v>
      </c>
      <c r="K41" s="390">
        <v>112</v>
      </c>
      <c r="L41" s="84">
        <f t="shared" si="3"/>
        <v>1.3712047012732615E-2</v>
      </c>
      <c r="M41" s="390">
        <v>356</v>
      </c>
      <c r="N41" s="84">
        <f t="shared" si="4"/>
        <v>4.35847208619001E-2</v>
      </c>
      <c r="O41" s="390">
        <v>6394</v>
      </c>
      <c r="P41" s="84">
        <f t="shared" si="5"/>
        <v>0.78281096963761021</v>
      </c>
    </row>
    <row r="42" spans="2:16" ht="13.5" customHeight="1">
      <c r="B42" s="226">
        <v>38</v>
      </c>
      <c r="C42" s="19" t="s">
        <v>38</v>
      </c>
      <c r="D42" s="394">
        <v>1318</v>
      </c>
      <c r="E42" s="347">
        <v>245</v>
      </c>
      <c r="F42" s="84">
        <f t="shared" si="0"/>
        <v>0.18588770864946888</v>
      </c>
      <c r="G42" s="390">
        <v>188</v>
      </c>
      <c r="H42" s="84">
        <f t="shared" si="1"/>
        <v>0.14264036418816389</v>
      </c>
      <c r="I42" s="390">
        <v>25</v>
      </c>
      <c r="J42" s="84">
        <f t="shared" si="2"/>
        <v>1.8968133535660091E-2</v>
      </c>
      <c r="K42" s="390">
        <v>13</v>
      </c>
      <c r="L42" s="84">
        <f t="shared" si="3"/>
        <v>9.8634294385432468E-3</v>
      </c>
      <c r="M42" s="390">
        <v>93</v>
      </c>
      <c r="N42" s="84">
        <f t="shared" si="4"/>
        <v>7.0561456752655544E-2</v>
      </c>
      <c r="O42" s="390">
        <v>1015</v>
      </c>
      <c r="P42" s="84">
        <f t="shared" si="5"/>
        <v>0.77010622154779973</v>
      </c>
    </row>
    <row r="43" spans="2:16" ht="13.5" customHeight="1">
      <c r="B43" s="220">
        <v>39</v>
      </c>
      <c r="C43" s="186" t="s">
        <v>6</v>
      </c>
      <c r="D43" s="207">
        <v>6630</v>
      </c>
      <c r="E43" s="63">
        <v>1382</v>
      </c>
      <c r="F43" s="52">
        <f t="shared" si="0"/>
        <v>0.20844645550527904</v>
      </c>
      <c r="G43" s="389">
        <v>949</v>
      </c>
      <c r="H43" s="52">
        <f t="shared" si="1"/>
        <v>0.14313725490196078</v>
      </c>
      <c r="I43" s="389">
        <v>170</v>
      </c>
      <c r="J43" s="52">
        <f t="shared" si="2"/>
        <v>2.564102564102564E-2</v>
      </c>
      <c r="K43" s="389">
        <v>128</v>
      </c>
      <c r="L43" s="52">
        <f t="shared" si="3"/>
        <v>1.9306184012066366E-2</v>
      </c>
      <c r="M43" s="389">
        <v>405</v>
      </c>
      <c r="N43" s="52">
        <f t="shared" si="4"/>
        <v>6.1085972850678731E-2</v>
      </c>
      <c r="O43" s="389">
        <v>5054</v>
      </c>
      <c r="P43" s="84">
        <f t="shared" si="5"/>
        <v>0.76229260935143284</v>
      </c>
    </row>
    <row r="44" spans="2:16" ht="13.5" customHeight="1">
      <c r="B44" s="220">
        <v>40</v>
      </c>
      <c r="C44" s="186" t="s">
        <v>39</v>
      </c>
      <c r="D44" s="207">
        <v>1694</v>
      </c>
      <c r="E44" s="63">
        <v>397</v>
      </c>
      <c r="F44" s="52">
        <f t="shared" si="0"/>
        <v>0.23435655253837073</v>
      </c>
      <c r="G44" s="389">
        <v>213</v>
      </c>
      <c r="H44" s="52">
        <f t="shared" si="1"/>
        <v>0.12573789846517119</v>
      </c>
      <c r="I44" s="389">
        <v>42</v>
      </c>
      <c r="J44" s="52">
        <f t="shared" si="2"/>
        <v>2.4793388429752067E-2</v>
      </c>
      <c r="K44" s="389">
        <v>25</v>
      </c>
      <c r="L44" s="52">
        <f t="shared" si="3"/>
        <v>1.475796930342385E-2</v>
      </c>
      <c r="M44" s="389">
        <v>142</v>
      </c>
      <c r="N44" s="52">
        <f t="shared" si="4"/>
        <v>8.3825265643447458E-2</v>
      </c>
      <c r="O44" s="389">
        <v>1222</v>
      </c>
      <c r="P44" s="84">
        <f t="shared" si="5"/>
        <v>0.72136953955135774</v>
      </c>
    </row>
    <row r="45" spans="2:16" ht="13.5" customHeight="1">
      <c r="B45" s="220">
        <v>41</v>
      </c>
      <c r="C45" s="186" t="s">
        <v>10</v>
      </c>
      <c r="D45" s="207">
        <v>3018</v>
      </c>
      <c r="E45" s="63">
        <v>606</v>
      </c>
      <c r="F45" s="52">
        <f t="shared" si="0"/>
        <v>0.20079522862823063</v>
      </c>
      <c r="G45" s="390">
        <v>428</v>
      </c>
      <c r="H45" s="52">
        <f t="shared" si="1"/>
        <v>0.14181577203445991</v>
      </c>
      <c r="I45" s="390">
        <v>72</v>
      </c>
      <c r="J45" s="52">
        <f t="shared" si="2"/>
        <v>2.3856858846918488E-2</v>
      </c>
      <c r="K45" s="390">
        <v>50</v>
      </c>
      <c r="L45" s="52">
        <f t="shared" si="3"/>
        <v>1.656726308813784E-2</v>
      </c>
      <c r="M45" s="389">
        <v>150</v>
      </c>
      <c r="N45" s="52">
        <f t="shared" si="4"/>
        <v>4.9701789264413522E-2</v>
      </c>
      <c r="O45" s="390">
        <v>2322</v>
      </c>
      <c r="P45" s="84">
        <f t="shared" si="5"/>
        <v>0.76938369781312133</v>
      </c>
    </row>
    <row r="46" spans="2:16" ht="13.5" customHeight="1">
      <c r="B46" s="220">
        <v>42</v>
      </c>
      <c r="C46" s="186" t="s">
        <v>11</v>
      </c>
      <c r="D46" s="207">
        <v>4565</v>
      </c>
      <c r="E46" s="63">
        <v>931</v>
      </c>
      <c r="F46" s="52">
        <f t="shared" si="0"/>
        <v>0.20394304490690032</v>
      </c>
      <c r="G46" s="389">
        <v>602</v>
      </c>
      <c r="H46" s="52">
        <f t="shared" si="1"/>
        <v>0.13187294633077765</v>
      </c>
      <c r="I46" s="389">
        <v>114</v>
      </c>
      <c r="J46" s="52">
        <f t="shared" si="2"/>
        <v>2.4972617743702082E-2</v>
      </c>
      <c r="K46" s="389">
        <v>71</v>
      </c>
      <c r="L46" s="52">
        <f t="shared" si="3"/>
        <v>1.5553121577217962E-2</v>
      </c>
      <c r="M46" s="389">
        <v>135</v>
      </c>
      <c r="N46" s="52">
        <f t="shared" si="4"/>
        <v>2.9572836801752465E-2</v>
      </c>
      <c r="O46" s="389">
        <v>3583</v>
      </c>
      <c r="P46" s="84">
        <f t="shared" si="5"/>
        <v>0.78488499452354876</v>
      </c>
    </row>
    <row r="47" spans="2:16" ht="13.5" customHeight="1">
      <c r="B47" s="220">
        <v>43</v>
      </c>
      <c r="C47" s="186" t="s">
        <v>7</v>
      </c>
      <c r="D47" s="207">
        <v>8331</v>
      </c>
      <c r="E47" s="63">
        <v>1693</v>
      </c>
      <c r="F47" s="52">
        <f t="shared" si="0"/>
        <v>0.20321690073220502</v>
      </c>
      <c r="G47" s="389">
        <v>958</v>
      </c>
      <c r="H47" s="52">
        <f t="shared" si="1"/>
        <v>0.1149921978153883</v>
      </c>
      <c r="I47" s="389">
        <v>179</v>
      </c>
      <c r="J47" s="52">
        <f t="shared" si="2"/>
        <v>2.1486016084503661E-2</v>
      </c>
      <c r="K47" s="389">
        <v>106</v>
      </c>
      <c r="L47" s="52">
        <f t="shared" si="3"/>
        <v>1.2723562597527308E-2</v>
      </c>
      <c r="M47" s="389">
        <v>408</v>
      </c>
      <c r="N47" s="52">
        <f t="shared" si="4"/>
        <v>4.897371263953907E-2</v>
      </c>
      <c r="O47" s="389">
        <v>6417</v>
      </c>
      <c r="P47" s="84">
        <f t="shared" si="5"/>
        <v>0.77025567158804464</v>
      </c>
    </row>
    <row r="48" spans="2:16" ht="13.5" customHeight="1">
      <c r="B48" s="220">
        <v>44</v>
      </c>
      <c r="C48" s="186" t="s">
        <v>17</v>
      </c>
      <c r="D48" s="207">
        <v>7137</v>
      </c>
      <c r="E48" s="63">
        <v>1365</v>
      </c>
      <c r="F48" s="52">
        <f t="shared" si="0"/>
        <v>0.19125683060109289</v>
      </c>
      <c r="G48" s="389">
        <v>1019</v>
      </c>
      <c r="H48" s="52">
        <f t="shared" si="1"/>
        <v>0.14277707720330671</v>
      </c>
      <c r="I48" s="389">
        <v>135</v>
      </c>
      <c r="J48" s="52">
        <f t="shared" si="2"/>
        <v>1.8915510718789406E-2</v>
      </c>
      <c r="K48" s="389">
        <v>102</v>
      </c>
      <c r="L48" s="52">
        <f t="shared" si="3"/>
        <v>1.4291719209751997E-2</v>
      </c>
      <c r="M48" s="389">
        <v>431</v>
      </c>
      <c r="N48" s="52">
        <f t="shared" si="4"/>
        <v>6.0389519405912848E-2</v>
      </c>
      <c r="O48" s="389">
        <v>5547</v>
      </c>
      <c r="P48" s="84">
        <f t="shared" si="5"/>
        <v>0.77721731820092477</v>
      </c>
    </row>
    <row r="49" spans="2:16" ht="13.5" customHeight="1">
      <c r="B49" s="220">
        <v>45</v>
      </c>
      <c r="C49" s="186" t="s">
        <v>40</v>
      </c>
      <c r="D49" s="207">
        <v>1864</v>
      </c>
      <c r="E49" s="63">
        <v>368</v>
      </c>
      <c r="F49" s="52">
        <f t="shared" si="0"/>
        <v>0.19742489270386265</v>
      </c>
      <c r="G49" s="389">
        <v>246</v>
      </c>
      <c r="H49" s="52">
        <f t="shared" si="1"/>
        <v>0.13197424892703863</v>
      </c>
      <c r="I49" s="389">
        <v>53</v>
      </c>
      <c r="J49" s="52">
        <f t="shared" si="2"/>
        <v>2.8433476394849784E-2</v>
      </c>
      <c r="K49" s="389">
        <v>37</v>
      </c>
      <c r="L49" s="52">
        <f t="shared" si="3"/>
        <v>1.9849785407725321E-2</v>
      </c>
      <c r="M49" s="389">
        <v>111</v>
      </c>
      <c r="N49" s="52">
        <f t="shared" si="4"/>
        <v>5.9549356223175968E-2</v>
      </c>
      <c r="O49" s="389">
        <v>1439</v>
      </c>
      <c r="P49" s="84">
        <f t="shared" si="5"/>
        <v>0.77199570815450647</v>
      </c>
    </row>
    <row r="50" spans="2:16" ht="13.5" customHeight="1">
      <c r="B50" s="220">
        <v>46</v>
      </c>
      <c r="C50" s="186" t="s">
        <v>20</v>
      </c>
      <c r="D50" s="207">
        <v>2411</v>
      </c>
      <c r="E50" s="63">
        <v>485</v>
      </c>
      <c r="F50" s="52">
        <f t="shared" si="0"/>
        <v>0.20116134384072998</v>
      </c>
      <c r="G50" s="389">
        <v>378</v>
      </c>
      <c r="H50" s="52">
        <f t="shared" si="1"/>
        <v>0.15678141849854832</v>
      </c>
      <c r="I50" s="389">
        <v>59</v>
      </c>
      <c r="J50" s="52">
        <f t="shared" si="2"/>
        <v>2.4471173786810452E-2</v>
      </c>
      <c r="K50" s="389">
        <v>46</v>
      </c>
      <c r="L50" s="52">
        <f t="shared" si="3"/>
        <v>1.907922024056408E-2</v>
      </c>
      <c r="M50" s="389">
        <v>127</v>
      </c>
      <c r="N50" s="52">
        <f t="shared" si="4"/>
        <v>5.2675238490253004E-2</v>
      </c>
      <c r="O50" s="389">
        <v>1857</v>
      </c>
      <c r="P50" s="84">
        <f t="shared" si="5"/>
        <v>0.77021982579842385</v>
      </c>
    </row>
    <row r="51" spans="2:16" ht="13.5" customHeight="1">
      <c r="B51" s="220">
        <v>47</v>
      </c>
      <c r="C51" s="186" t="s">
        <v>12</v>
      </c>
      <c r="D51" s="207">
        <v>5030</v>
      </c>
      <c r="E51" s="63">
        <v>968</v>
      </c>
      <c r="F51" s="52">
        <f t="shared" si="0"/>
        <v>0.19244532803180914</v>
      </c>
      <c r="G51" s="389">
        <v>723</v>
      </c>
      <c r="H51" s="52">
        <f t="shared" si="1"/>
        <v>0.14373757455268391</v>
      </c>
      <c r="I51" s="389">
        <v>100</v>
      </c>
      <c r="J51" s="52">
        <f t="shared" si="2"/>
        <v>1.9880715705765408E-2</v>
      </c>
      <c r="K51" s="389">
        <v>76</v>
      </c>
      <c r="L51" s="52">
        <f t="shared" si="3"/>
        <v>1.5109343936381709E-2</v>
      </c>
      <c r="M51" s="389">
        <v>281</v>
      </c>
      <c r="N51" s="52">
        <f t="shared" si="4"/>
        <v>5.5864811133200798E-2</v>
      </c>
      <c r="O51" s="389">
        <v>3889</v>
      </c>
      <c r="P51" s="84">
        <f t="shared" si="5"/>
        <v>0.77316103379721668</v>
      </c>
    </row>
    <row r="52" spans="2:16" ht="13.5" customHeight="1">
      <c r="B52" s="220">
        <v>48</v>
      </c>
      <c r="C52" s="186" t="s">
        <v>21</v>
      </c>
      <c r="D52" s="207">
        <v>3411</v>
      </c>
      <c r="E52" s="63">
        <v>632</v>
      </c>
      <c r="F52" s="52">
        <f t="shared" si="0"/>
        <v>0.18528290823805335</v>
      </c>
      <c r="G52" s="389">
        <v>468</v>
      </c>
      <c r="H52" s="52">
        <f t="shared" si="1"/>
        <v>0.13720316622691292</v>
      </c>
      <c r="I52" s="389">
        <v>60</v>
      </c>
      <c r="J52" s="52">
        <f t="shared" si="2"/>
        <v>1.759014951627089E-2</v>
      </c>
      <c r="K52" s="389">
        <v>47</v>
      </c>
      <c r="L52" s="52">
        <f t="shared" si="3"/>
        <v>1.3778950454412195E-2</v>
      </c>
      <c r="M52" s="389">
        <v>164</v>
      </c>
      <c r="N52" s="52">
        <f t="shared" si="4"/>
        <v>4.8079742011140431E-2</v>
      </c>
      <c r="O52" s="389">
        <v>2676</v>
      </c>
      <c r="P52" s="84">
        <f t="shared" si="5"/>
        <v>0.78452066842568158</v>
      </c>
    </row>
    <row r="53" spans="2:16" ht="13.5" customHeight="1">
      <c r="B53" s="220">
        <v>49</v>
      </c>
      <c r="C53" s="186" t="s">
        <v>22</v>
      </c>
      <c r="D53" s="207">
        <v>1683</v>
      </c>
      <c r="E53" s="63">
        <v>307</v>
      </c>
      <c r="F53" s="52">
        <f t="shared" si="0"/>
        <v>0.18241235888294713</v>
      </c>
      <c r="G53" s="390">
        <v>235</v>
      </c>
      <c r="H53" s="52">
        <f t="shared" si="1"/>
        <v>0.13963161021984552</v>
      </c>
      <c r="I53" s="390">
        <v>25</v>
      </c>
      <c r="J53" s="52">
        <f t="shared" si="2"/>
        <v>1.4854426619132501E-2</v>
      </c>
      <c r="K53" s="390">
        <v>19</v>
      </c>
      <c r="L53" s="52">
        <f t="shared" si="3"/>
        <v>1.1289364230540701E-2</v>
      </c>
      <c r="M53" s="389">
        <v>80</v>
      </c>
      <c r="N53" s="52">
        <f t="shared" si="4"/>
        <v>4.7534165181224004E-2</v>
      </c>
      <c r="O53" s="390">
        <v>1327</v>
      </c>
      <c r="P53" s="84">
        <f t="shared" si="5"/>
        <v>0.78847296494355323</v>
      </c>
    </row>
    <row r="54" spans="2:16" ht="13.5" customHeight="1">
      <c r="B54" s="220">
        <v>50</v>
      </c>
      <c r="C54" s="186" t="s">
        <v>13</v>
      </c>
      <c r="D54" s="207">
        <v>2267</v>
      </c>
      <c r="E54" s="63">
        <v>464</v>
      </c>
      <c r="F54" s="52">
        <f t="shared" si="0"/>
        <v>0.20467578297309219</v>
      </c>
      <c r="G54" s="389">
        <v>258</v>
      </c>
      <c r="H54" s="52">
        <f t="shared" si="1"/>
        <v>0.11380679311865902</v>
      </c>
      <c r="I54" s="389">
        <v>36</v>
      </c>
      <c r="J54" s="52">
        <f t="shared" si="2"/>
        <v>1.5880017644464048E-2</v>
      </c>
      <c r="K54" s="389">
        <v>24</v>
      </c>
      <c r="L54" s="52">
        <f t="shared" si="3"/>
        <v>1.05866784296427E-2</v>
      </c>
      <c r="M54" s="389">
        <v>65</v>
      </c>
      <c r="N54" s="52">
        <f t="shared" si="4"/>
        <v>2.867225408028231E-2</v>
      </c>
      <c r="O54" s="389">
        <v>1768</v>
      </c>
      <c r="P54" s="84">
        <f t="shared" si="5"/>
        <v>0.77988531098367886</v>
      </c>
    </row>
    <row r="55" spans="2:16" ht="13.5" customHeight="1">
      <c r="B55" s="220">
        <v>51</v>
      </c>
      <c r="C55" s="186" t="s">
        <v>41</v>
      </c>
      <c r="D55" s="207">
        <v>4601</v>
      </c>
      <c r="E55" s="63">
        <v>953</v>
      </c>
      <c r="F55" s="52">
        <f t="shared" si="0"/>
        <v>0.20712888502499457</v>
      </c>
      <c r="G55" s="389">
        <v>679</v>
      </c>
      <c r="H55" s="52">
        <f t="shared" si="1"/>
        <v>0.14757661377961312</v>
      </c>
      <c r="I55" s="389">
        <v>103</v>
      </c>
      <c r="J55" s="52">
        <f t="shared" si="2"/>
        <v>2.238643773092806E-2</v>
      </c>
      <c r="K55" s="389">
        <v>71</v>
      </c>
      <c r="L55" s="52">
        <f t="shared" si="3"/>
        <v>1.5431427950445555E-2</v>
      </c>
      <c r="M55" s="389">
        <v>371</v>
      </c>
      <c r="N55" s="52">
        <f t="shared" si="4"/>
        <v>8.0634644642469028E-2</v>
      </c>
      <c r="O55" s="389">
        <v>3452</v>
      </c>
      <c r="P55" s="84">
        <f t="shared" si="5"/>
        <v>0.75027168006955014</v>
      </c>
    </row>
    <row r="56" spans="2:16" ht="13.5" customHeight="1">
      <c r="B56" s="220">
        <v>52</v>
      </c>
      <c r="C56" s="186" t="s">
        <v>3</v>
      </c>
      <c r="D56" s="207">
        <v>4070</v>
      </c>
      <c r="E56" s="63">
        <v>871</v>
      </c>
      <c r="F56" s="52">
        <f t="shared" si="0"/>
        <v>0.214004914004914</v>
      </c>
      <c r="G56" s="389">
        <v>502</v>
      </c>
      <c r="H56" s="52">
        <f t="shared" si="1"/>
        <v>0.12334152334152335</v>
      </c>
      <c r="I56" s="389">
        <v>99</v>
      </c>
      <c r="J56" s="52">
        <f t="shared" si="2"/>
        <v>2.4324324324324326E-2</v>
      </c>
      <c r="K56" s="389">
        <v>62</v>
      </c>
      <c r="L56" s="52">
        <f t="shared" si="3"/>
        <v>1.5233415233415233E-2</v>
      </c>
      <c r="M56" s="389">
        <v>151</v>
      </c>
      <c r="N56" s="52">
        <f t="shared" si="4"/>
        <v>3.7100737100737101E-2</v>
      </c>
      <c r="O56" s="389">
        <v>3132</v>
      </c>
      <c r="P56" s="84">
        <f t="shared" si="5"/>
        <v>0.76953316953316953</v>
      </c>
    </row>
    <row r="57" spans="2:16" ht="13.5" customHeight="1">
      <c r="B57" s="220">
        <v>53</v>
      </c>
      <c r="C57" s="186" t="s">
        <v>18</v>
      </c>
      <c r="D57" s="207">
        <v>1499</v>
      </c>
      <c r="E57" s="63">
        <v>246</v>
      </c>
      <c r="F57" s="52">
        <f t="shared" si="0"/>
        <v>0.16410940627084722</v>
      </c>
      <c r="G57" s="389">
        <v>209</v>
      </c>
      <c r="H57" s="52">
        <f t="shared" si="1"/>
        <v>0.13942628418945963</v>
      </c>
      <c r="I57" s="389">
        <v>27</v>
      </c>
      <c r="J57" s="52">
        <f t="shared" si="2"/>
        <v>1.801200800533689E-2</v>
      </c>
      <c r="K57" s="389">
        <v>25</v>
      </c>
      <c r="L57" s="52">
        <f t="shared" si="3"/>
        <v>1.6677785190126752E-2</v>
      </c>
      <c r="M57" s="389">
        <v>98</v>
      </c>
      <c r="N57" s="52">
        <f t="shared" si="4"/>
        <v>6.5376917945296861E-2</v>
      </c>
      <c r="O57" s="389">
        <v>1203</v>
      </c>
      <c r="P57" s="84">
        <f t="shared" si="5"/>
        <v>0.80253502334889926</v>
      </c>
    </row>
    <row r="58" spans="2:16" ht="13.5" customHeight="1">
      <c r="B58" s="220">
        <v>54</v>
      </c>
      <c r="C58" s="186" t="s">
        <v>23</v>
      </c>
      <c r="D58" s="207">
        <v>2414</v>
      </c>
      <c r="E58" s="63">
        <v>524</v>
      </c>
      <c r="F58" s="52">
        <f t="shared" si="0"/>
        <v>0.21706710853355426</v>
      </c>
      <c r="G58" s="389">
        <v>367</v>
      </c>
      <c r="H58" s="52">
        <f t="shared" si="1"/>
        <v>0.15202982601491299</v>
      </c>
      <c r="I58" s="389">
        <v>54</v>
      </c>
      <c r="J58" s="52">
        <f t="shared" si="2"/>
        <v>2.2369511184755591E-2</v>
      </c>
      <c r="K58" s="389">
        <v>42</v>
      </c>
      <c r="L58" s="52">
        <f t="shared" si="3"/>
        <v>1.7398508699254349E-2</v>
      </c>
      <c r="M58" s="389">
        <v>136</v>
      </c>
      <c r="N58" s="52">
        <f t="shared" si="4"/>
        <v>5.6338028169014086E-2</v>
      </c>
      <c r="O58" s="389">
        <v>1820</v>
      </c>
      <c r="P58" s="84">
        <f t="shared" si="5"/>
        <v>0.75393537696768853</v>
      </c>
    </row>
    <row r="59" spans="2:16" ht="13.5" customHeight="1">
      <c r="B59" s="220">
        <v>55</v>
      </c>
      <c r="C59" s="186" t="s">
        <v>14</v>
      </c>
      <c r="D59" s="207">
        <v>1822</v>
      </c>
      <c r="E59" s="63">
        <v>361</v>
      </c>
      <c r="F59" s="52">
        <f t="shared" si="0"/>
        <v>0.19813391877058179</v>
      </c>
      <c r="G59" s="389">
        <v>254</v>
      </c>
      <c r="H59" s="52">
        <f t="shared" si="1"/>
        <v>0.13940724478594951</v>
      </c>
      <c r="I59" s="389">
        <v>32</v>
      </c>
      <c r="J59" s="52">
        <f t="shared" si="2"/>
        <v>1.756311745334797E-2</v>
      </c>
      <c r="K59" s="389">
        <v>23</v>
      </c>
      <c r="L59" s="52">
        <f t="shared" si="3"/>
        <v>1.2623490669593854E-2</v>
      </c>
      <c r="M59" s="389">
        <v>70</v>
      </c>
      <c r="N59" s="52">
        <f t="shared" si="4"/>
        <v>3.8419319429198684E-2</v>
      </c>
      <c r="O59" s="389">
        <v>1427</v>
      </c>
      <c r="P59" s="84">
        <f t="shared" si="5"/>
        <v>0.78320526893523601</v>
      </c>
    </row>
    <row r="60" spans="2:16" ht="13.5" customHeight="1">
      <c r="B60" s="220">
        <v>56</v>
      </c>
      <c r="C60" s="186" t="s">
        <v>8</v>
      </c>
      <c r="D60" s="207">
        <v>1526</v>
      </c>
      <c r="E60" s="63">
        <v>338</v>
      </c>
      <c r="F60" s="52">
        <f t="shared" si="0"/>
        <v>0.22149410222804719</v>
      </c>
      <c r="G60" s="389">
        <v>237</v>
      </c>
      <c r="H60" s="52">
        <f t="shared" si="1"/>
        <v>0.15530799475753604</v>
      </c>
      <c r="I60" s="389">
        <v>30</v>
      </c>
      <c r="J60" s="52">
        <f t="shared" si="2"/>
        <v>1.9659239842726082E-2</v>
      </c>
      <c r="K60" s="389">
        <v>18</v>
      </c>
      <c r="L60" s="52">
        <f t="shared" si="3"/>
        <v>1.1795543905635648E-2</v>
      </c>
      <c r="M60" s="389">
        <v>130</v>
      </c>
      <c r="N60" s="52">
        <f t="shared" si="4"/>
        <v>8.5190039318479682E-2</v>
      </c>
      <c r="O60" s="389">
        <v>1115</v>
      </c>
      <c r="P60" s="84">
        <f t="shared" si="5"/>
        <v>0.73066841415465267</v>
      </c>
    </row>
    <row r="61" spans="2:16" ht="13.5" customHeight="1">
      <c r="B61" s="220">
        <v>57</v>
      </c>
      <c r="C61" s="186" t="s">
        <v>42</v>
      </c>
      <c r="D61" s="207">
        <v>1102</v>
      </c>
      <c r="E61" s="63">
        <v>181</v>
      </c>
      <c r="F61" s="52">
        <f t="shared" si="0"/>
        <v>0.16424682395644283</v>
      </c>
      <c r="G61" s="390">
        <v>146</v>
      </c>
      <c r="H61" s="52">
        <f t="shared" si="1"/>
        <v>0.13248638838475499</v>
      </c>
      <c r="I61" s="390">
        <v>20</v>
      </c>
      <c r="J61" s="52">
        <f t="shared" si="2"/>
        <v>1.8148820326678767E-2</v>
      </c>
      <c r="K61" s="390">
        <v>19</v>
      </c>
      <c r="L61" s="52">
        <f t="shared" si="3"/>
        <v>1.7241379310344827E-2</v>
      </c>
      <c r="M61" s="389">
        <v>35</v>
      </c>
      <c r="N61" s="52">
        <f t="shared" si="4"/>
        <v>3.1760435571687839E-2</v>
      </c>
      <c r="O61" s="390">
        <v>899</v>
      </c>
      <c r="P61" s="84">
        <f t="shared" si="5"/>
        <v>0.81578947368421051</v>
      </c>
    </row>
    <row r="62" spans="2:16" ht="13.5" customHeight="1">
      <c r="B62" s="220">
        <v>58</v>
      </c>
      <c r="C62" s="186" t="s">
        <v>24</v>
      </c>
      <c r="D62" s="207">
        <v>1664</v>
      </c>
      <c r="E62" s="63">
        <v>322</v>
      </c>
      <c r="F62" s="52">
        <f t="shared" si="0"/>
        <v>0.19350961538461539</v>
      </c>
      <c r="G62" s="389">
        <v>264</v>
      </c>
      <c r="H62" s="52">
        <f t="shared" si="1"/>
        <v>0.15865384615384615</v>
      </c>
      <c r="I62" s="389">
        <v>33</v>
      </c>
      <c r="J62" s="52">
        <f t="shared" si="2"/>
        <v>1.9831730769230768E-2</v>
      </c>
      <c r="K62" s="389">
        <v>23</v>
      </c>
      <c r="L62" s="52">
        <f t="shared" si="3"/>
        <v>1.3822115384615384E-2</v>
      </c>
      <c r="M62" s="389">
        <v>96</v>
      </c>
      <c r="N62" s="52">
        <f t="shared" si="4"/>
        <v>5.7692307692307696E-2</v>
      </c>
      <c r="O62" s="389">
        <v>1292</v>
      </c>
      <c r="P62" s="84">
        <f t="shared" si="5"/>
        <v>0.77644230769230771</v>
      </c>
    </row>
    <row r="63" spans="2:16" ht="13.5" customHeight="1">
      <c r="B63" s="220">
        <v>59</v>
      </c>
      <c r="C63" s="186" t="s">
        <v>19</v>
      </c>
      <c r="D63" s="207">
        <v>9740</v>
      </c>
      <c r="E63" s="63">
        <v>1914</v>
      </c>
      <c r="F63" s="52">
        <f t="shared" si="0"/>
        <v>0.19650924024640656</v>
      </c>
      <c r="G63" s="389">
        <v>1506</v>
      </c>
      <c r="H63" s="52">
        <f t="shared" si="1"/>
        <v>0.15462012320328541</v>
      </c>
      <c r="I63" s="389">
        <v>239</v>
      </c>
      <c r="J63" s="52">
        <f t="shared" si="2"/>
        <v>2.4537987679671459E-2</v>
      </c>
      <c r="K63" s="389">
        <v>193</v>
      </c>
      <c r="L63" s="52">
        <f t="shared" si="3"/>
        <v>1.9815195071868585E-2</v>
      </c>
      <c r="M63" s="389">
        <v>609</v>
      </c>
      <c r="N63" s="52">
        <f t="shared" si="4"/>
        <v>6.2525667351129369E-2</v>
      </c>
      <c r="O63" s="389">
        <v>7496</v>
      </c>
      <c r="P63" s="84">
        <f t="shared" si="5"/>
        <v>0.76960985626283362</v>
      </c>
    </row>
    <row r="64" spans="2:16" ht="13.5" customHeight="1">
      <c r="B64" s="233">
        <v>60</v>
      </c>
      <c r="C64" s="234" t="s">
        <v>43</v>
      </c>
      <c r="D64" s="394">
        <v>888</v>
      </c>
      <c r="E64" s="347">
        <v>162</v>
      </c>
      <c r="F64" s="84">
        <f t="shared" si="0"/>
        <v>0.18243243243243243</v>
      </c>
      <c r="G64" s="390">
        <v>123</v>
      </c>
      <c r="H64" s="84">
        <f t="shared" si="1"/>
        <v>0.13851351351351351</v>
      </c>
      <c r="I64" s="390">
        <v>17</v>
      </c>
      <c r="J64" s="84">
        <f t="shared" si="2"/>
        <v>1.9144144144144143E-2</v>
      </c>
      <c r="K64" s="390">
        <v>15</v>
      </c>
      <c r="L64" s="84">
        <f t="shared" si="3"/>
        <v>1.6891891891891893E-2</v>
      </c>
      <c r="M64" s="390">
        <v>45</v>
      </c>
      <c r="N64" s="84">
        <f t="shared" si="4"/>
        <v>5.0675675675675678E-2</v>
      </c>
      <c r="O64" s="390">
        <v>694</v>
      </c>
      <c r="P64" s="84">
        <f t="shared" si="5"/>
        <v>0.78153153153153154</v>
      </c>
    </row>
    <row r="65" spans="2:16" ht="13.5" customHeight="1">
      <c r="B65" s="220">
        <v>61</v>
      </c>
      <c r="C65" s="186" t="s">
        <v>15</v>
      </c>
      <c r="D65" s="207">
        <v>976</v>
      </c>
      <c r="E65" s="63">
        <v>177</v>
      </c>
      <c r="F65" s="52">
        <f t="shared" si="0"/>
        <v>0.18135245901639344</v>
      </c>
      <c r="G65" s="389">
        <v>128</v>
      </c>
      <c r="H65" s="52">
        <f t="shared" si="1"/>
        <v>0.13114754098360656</v>
      </c>
      <c r="I65" s="389">
        <v>13</v>
      </c>
      <c r="J65" s="52">
        <f t="shared" si="2"/>
        <v>1.331967213114754E-2</v>
      </c>
      <c r="K65" s="389">
        <v>7</v>
      </c>
      <c r="L65" s="52">
        <f t="shared" si="3"/>
        <v>7.1721311475409838E-3</v>
      </c>
      <c r="M65" s="389">
        <v>24</v>
      </c>
      <c r="N65" s="52">
        <f t="shared" si="4"/>
        <v>2.4590163934426229E-2</v>
      </c>
      <c r="O65" s="389">
        <v>786</v>
      </c>
      <c r="P65" s="84">
        <f t="shared" si="5"/>
        <v>0.80532786885245899</v>
      </c>
    </row>
    <row r="66" spans="2:16" ht="13.5" customHeight="1">
      <c r="B66" s="220">
        <v>62</v>
      </c>
      <c r="C66" s="186" t="s">
        <v>16</v>
      </c>
      <c r="D66" s="207">
        <v>1025</v>
      </c>
      <c r="E66" s="63">
        <v>168</v>
      </c>
      <c r="F66" s="52">
        <f t="shared" si="0"/>
        <v>0.16390243902439025</v>
      </c>
      <c r="G66" s="389">
        <v>102</v>
      </c>
      <c r="H66" s="52">
        <f t="shared" si="1"/>
        <v>9.9512195121951225E-2</v>
      </c>
      <c r="I66" s="389">
        <v>25</v>
      </c>
      <c r="J66" s="52">
        <f t="shared" si="2"/>
        <v>2.4390243902439025E-2</v>
      </c>
      <c r="K66" s="389">
        <v>18</v>
      </c>
      <c r="L66" s="52">
        <f t="shared" si="3"/>
        <v>1.7560975609756099E-2</v>
      </c>
      <c r="M66" s="389">
        <v>25</v>
      </c>
      <c r="N66" s="52">
        <f t="shared" si="4"/>
        <v>2.4390243902439025E-2</v>
      </c>
      <c r="O66" s="389">
        <v>843</v>
      </c>
      <c r="P66" s="84">
        <f t="shared" si="5"/>
        <v>0.82243902439024386</v>
      </c>
    </row>
    <row r="67" spans="2:16" ht="13.5" customHeight="1">
      <c r="B67" s="220">
        <v>63</v>
      </c>
      <c r="C67" s="186" t="s">
        <v>25</v>
      </c>
      <c r="D67" s="207">
        <v>899</v>
      </c>
      <c r="E67" s="63">
        <v>175</v>
      </c>
      <c r="F67" s="52">
        <f t="shared" si="0"/>
        <v>0.19466073414905449</v>
      </c>
      <c r="G67" s="389">
        <v>136</v>
      </c>
      <c r="H67" s="52">
        <f t="shared" si="1"/>
        <v>0.15127919911012236</v>
      </c>
      <c r="I67" s="389">
        <v>24</v>
      </c>
      <c r="J67" s="52">
        <f t="shared" si="2"/>
        <v>2.6696329254727477E-2</v>
      </c>
      <c r="K67" s="389">
        <v>20</v>
      </c>
      <c r="L67" s="52">
        <f t="shared" si="3"/>
        <v>2.224694104560623E-2</v>
      </c>
      <c r="M67" s="389">
        <v>76</v>
      </c>
      <c r="N67" s="52">
        <f t="shared" si="4"/>
        <v>8.4538375973303673E-2</v>
      </c>
      <c r="O67" s="389">
        <v>677</v>
      </c>
      <c r="P67" s="84">
        <f t="shared" si="5"/>
        <v>0.75305895439377091</v>
      </c>
    </row>
    <row r="68" spans="2:16" ht="13.5" customHeight="1">
      <c r="B68" s="220">
        <v>64</v>
      </c>
      <c r="C68" s="186" t="s">
        <v>44</v>
      </c>
      <c r="D68" s="207">
        <v>600</v>
      </c>
      <c r="E68" s="63">
        <v>146</v>
      </c>
      <c r="F68" s="52">
        <f t="shared" si="0"/>
        <v>0.24333333333333335</v>
      </c>
      <c r="G68" s="389">
        <v>109</v>
      </c>
      <c r="H68" s="52">
        <f t="shared" si="1"/>
        <v>0.18166666666666667</v>
      </c>
      <c r="I68" s="389">
        <v>16</v>
      </c>
      <c r="J68" s="52">
        <f t="shared" si="2"/>
        <v>2.6666666666666668E-2</v>
      </c>
      <c r="K68" s="389">
        <v>11</v>
      </c>
      <c r="L68" s="52">
        <f t="shared" si="3"/>
        <v>1.8333333333333333E-2</v>
      </c>
      <c r="M68" s="389">
        <v>34</v>
      </c>
      <c r="N68" s="52">
        <f t="shared" si="4"/>
        <v>5.6666666666666664E-2</v>
      </c>
      <c r="O68" s="389">
        <v>441</v>
      </c>
      <c r="P68" s="84">
        <f t="shared" si="5"/>
        <v>0.73499999999999999</v>
      </c>
    </row>
    <row r="69" spans="2:16" ht="13.5" customHeight="1">
      <c r="B69" s="220">
        <v>65</v>
      </c>
      <c r="C69" s="186" t="s">
        <v>9</v>
      </c>
      <c r="D69" s="207">
        <v>667</v>
      </c>
      <c r="E69" s="63">
        <v>133</v>
      </c>
      <c r="F69" s="52">
        <f t="shared" si="0"/>
        <v>0.19940029985007496</v>
      </c>
      <c r="G69" s="389">
        <v>74</v>
      </c>
      <c r="H69" s="52">
        <f t="shared" si="1"/>
        <v>0.11094452773613193</v>
      </c>
      <c r="I69" s="389">
        <v>14</v>
      </c>
      <c r="J69" s="52">
        <f t="shared" si="2"/>
        <v>2.0989505247376312E-2</v>
      </c>
      <c r="K69" s="389">
        <v>10</v>
      </c>
      <c r="L69" s="52">
        <f t="shared" si="3"/>
        <v>1.4992503748125937E-2</v>
      </c>
      <c r="M69" s="389">
        <v>37</v>
      </c>
      <c r="N69" s="52">
        <f t="shared" si="4"/>
        <v>5.5472263868065967E-2</v>
      </c>
      <c r="O69" s="389">
        <v>514</v>
      </c>
      <c r="P69" s="84">
        <f t="shared" si="5"/>
        <v>0.77061469265367322</v>
      </c>
    </row>
    <row r="70" spans="2:16" ht="13.5" customHeight="1">
      <c r="B70" s="220">
        <v>66</v>
      </c>
      <c r="C70" s="186" t="s">
        <v>4</v>
      </c>
      <c r="D70" s="207">
        <v>882</v>
      </c>
      <c r="E70" s="63">
        <v>198</v>
      </c>
      <c r="F70" s="52">
        <f t="shared" ref="F70:F79" si="6">IFERROR(E70/$D70,"-")</f>
        <v>0.22448979591836735</v>
      </c>
      <c r="G70" s="389">
        <v>118</v>
      </c>
      <c r="H70" s="52">
        <f t="shared" ref="H70:H79" si="7">IFERROR(G70/$D70,"-")</f>
        <v>0.13378684807256236</v>
      </c>
      <c r="I70" s="389">
        <v>30</v>
      </c>
      <c r="J70" s="52">
        <f t="shared" ref="J70:J79" si="8">IFERROR(I70/$D70,"-")</f>
        <v>3.4013605442176874E-2</v>
      </c>
      <c r="K70" s="389">
        <v>16</v>
      </c>
      <c r="L70" s="52">
        <f t="shared" ref="L70:L79" si="9">IFERROR(K70/$D70,"-")</f>
        <v>1.8140589569160998E-2</v>
      </c>
      <c r="M70" s="389">
        <v>30</v>
      </c>
      <c r="N70" s="52">
        <f t="shared" ref="N70:N79" si="10">IFERROR(M70/$D70,"-")</f>
        <v>3.4013605442176874E-2</v>
      </c>
      <c r="O70" s="389">
        <v>669</v>
      </c>
      <c r="P70" s="84">
        <f t="shared" ref="P70:P79" si="11">IFERROR(O70/$D70,"-")</f>
        <v>0.75850340136054417</v>
      </c>
    </row>
    <row r="71" spans="2:16" ht="13.5" customHeight="1">
      <c r="B71" s="220">
        <v>67</v>
      </c>
      <c r="C71" s="186" t="s">
        <v>5</v>
      </c>
      <c r="D71" s="207">
        <v>219</v>
      </c>
      <c r="E71" s="63">
        <v>50</v>
      </c>
      <c r="F71" s="52">
        <f t="shared" si="6"/>
        <v>0.22831050228310501</v>
      </c>
      <c r="G71" s="390">
        <v>13</v>
      </c>
      <c r="H71" s="52">
        <f t="shared" si="7"/>
        <v>5.9360730593607303E-2</v>
      </c>
      <c r="I71" s="390">
        <v>8</v>
      </c>
      <c r="J71" s="52">
        <f t="shared" si="8"/>
        <v>3.6529680365296802E-2</v>
      </c>
      <c r="K71" s="390">
        <v>3</v>
      </c>
      <c r="L71" s="52">
        <f t="shared" si="9"/>
        <v>1.3698630136986301E-2</v>
      </c>
      <c r="M71" s="389">
        <v>13</v>
      </c>
      <c r="N71" s="52">
        <f t="shared" si="10"/>
        <v>5.9360730593607303E-2</v>
      </c>
      <c r="O71" s="390">
        <v>160</v>
      </c>
      <c r="P71" s="84">
        <f t="shared" si="11"/>
        <v>0.73059360730593603</v>
      </c>
    </row>
    <row r="72" spans="2:16" ht="13.5" customHeight="1">
      <c r="B72" s="220">
        <v>68</v>
      </c>
      <c r="C72" s="186" t="s">
        <v>45</v>
      </c>
      <c r="D72" s="207">
        <v>336</v>
      </c>
      <c r="E72" s="63">
        <v>65</v>
      </c>
      <c r="F72" s="52">
        <f t="shared" si="6"/>
        <v>0.19345238095238096</v>
      </c>
      <c r="G72" s="389">
        <v>36</v>
      </c>
      <c r="H72" s="52">
        <f t="shared" si="7"/>
        <v>0.10714285714285714</v>
      </c>
      <c r="I72" s="389">
        <v>9</v>
      </c>
      <c r="J72" s="52">
        <f t="shared" si="8"/>
        <v>2.6785714285714284E-2</v>
      </c>
      <c r="K72" s="389">
        <v>4</v>
      </c>
      <c r="L72" s="52">
        <f t="shared" si="9"/>
        <v>1.1904761904761904E-2</v>
      </c>
      <c r="M72" s="389">
        <v>19</v>
      </c>
      <c r="N72" s="52">
        <f t="shared" si="10"/>
        <v>5.6547619047619048E-2</v>
      </c>
      <c r="O72" s="389">
        <v>260</v>
      </c>
      <c r="P72" s="84">
        <f t="shared" si="11"/>
        <v>0.77380952380952384</v>
      </c>
    </row>
    <row r="73" spans="2:16" ht="13.5" customHeight="1">
      <c r="B73" s="220">
        <v>69</v>
      </c>
      <c r="C73" s="186" t="s">
        <v>46</v>
      </c>
      <c r="D73" s="207">
        <v>777</v>
      </c>
      <c r="E73" s="63">
        <v>168</v>
      </c>
      <c r="F73" s="52">
        <f t="shared" si="6"/>
        <v>0.21621621621621623</v>
      </c>
      <c r="G73" s="389">
        <v>102</v>
      </c>
      <c r="H73" s="52">
        <f t="shared" si="7"/>
        <v>0.13127413127413126</v>
      </c>
      <c r="I73" s="389">
        <v>20</v>
      </c>
      <c r="J73" s="52">
        <f t="shared" si="8"/>
        <v>2.5740025740025738E-2</v>
      </c>
      <c r="K73" s="389">
        <v>13</v>
      </c>
      <c r="L73" s="52">
        <f t="shared" si="9"/>
        <v>1.6731016731016731E-2</v>
      </c>
      <c r="M73" s="389">
        <v>27</v>
      </c>
      <c r="N73" s="52">
        <f t="shared" si="10"/>
        <v>3.4749034749034749E-2</v>
      </c>
      <c r="O73" s="389">
        <v>595</v>
      </c>
      <c r="P73" s="84">
        <f t="shared" si="11"/>
        <v>0.76576576576576572</v>
      </c>
    </row>
    <row r="74" spans="2:16" ht="13.5" customHeight="1">
      <c r="B74" s="220">
        <v>70</v>
      </c>
      <c r="C74" s="186" t="s">
        <v>47</v>
      </c>
      <c r="D74" s="207">
        <v>149</v>
      </c>
      <c r="E74" s="63">
        <v>25</v>
      </c>
      <c r="F74" s="52">
        <f t="shared" si="6"/>
        <v>0.16778523489932887</v>
      </c>
      <c r="G74" s="389">
        <v>13</v>
      </c>
      <c r="H74" s="52">
        <f t="shared" si="7"/>
        <v>8.7248322147651006E-2</v>
      </c>
      <c r="I74" s="389">
        <v>3</v>
      </c>
      <c r="J74" s="52">
        <f t="shared" si="8"/>
        <v>2.0134228187919462E-2</v>
      </c>
      <c r="K74" s="389">
        <v>2</v>
      </c>
      <c r="L74" s="52">
        <f t="shared" si="9"/>
        <v>1.3422818791946308E-2</v>
      </c>
      <c r="M74" s="389">
        <v>12</v>
      </c>
      <c r="N74" s="52">
        <f t="shared" si="10"/>
        <v>8.0536912751677847E-2</v>
      </c>
      <c r="O74" s="389">
        <v>115</v>
      </c>
      <c r="P74" s="84">
        <f t="shared" si="11"/>
        <v>0.77181208053691275</v>
      </c>
    </row>
    <row r="75" spans="2:16" ht="13.5" customHeight="1">
      <c r="B75" s="220">
        <v>71</v>
      </c>
      <c r="C75" s="186" t="s">
        <v>48</v>
      </c>
      <c r="D75" s="207">
        <v>122</v>
      </c>
      <c r="E75" s="63">
        <v>21</v>
      </c>
      <c r="F75" s="52">
        <f t="shared" si="6"/>
        <v>0.1721311475409836</v>
      </c>
      <c r="G75" s="389">
        <v>11</v>
      </c>
      <c r="H75" s="52">
        <f t="shared" si="7"/>
        <v>9.0163934426229511E-2</v>
      </c>
      <c r="I75" s="389">
        <v>3</v>
      </c>
      <c r="J75" s="52">
        <f t="shared" si="8"/>
        <v>2.4590163934426229E-2</v>
      </c>
      <c r="K75" s="389">
        <v>1</v>
      </c>
      <c r="L75" s="52">
        <f t="shared" si="9"/>
        <v>8.1967213114754103E-3</v>
      </c>
      <c r="M75" s="389">
        <v>6</v>
      </c>
      <c r="N75" s="52">
        <f t="shared" si="10"/>
        <v>4.9180327868852458E-2</v>
      </c>
      <c r="O75" s="389">
        <v>97</v>
      </c>
      <c r="P75" s="84">
        <f t="shared" si="11"/>
        <v>0.79508196721311475</v>
      </c>
    </row>
    <row r="76" spans="2:16" ht="13.5" customHeight="1">
      <c r="B76" s="220">
        <v>72</v>
      </c>
      <c r="C76" s="186" t="s">
        <v>26</v>
      </c>
      <c r="D76" s="207">
        <v>152</v>
      </c>
      <c r="E76" s="63">
        <v>20</v>
      </c>
      <c r="F76" s="52">
        <f t="shared" si="6"/>
        <v>0.13157894736842105</v>
      </c>
      <c r="G76" s="389">
        <v>13</v>
      </c>
      <c r="H76" s="52">
        <f t="shared" si="7"/>
        <v>8.5526315789473686E-2</v>
      </c>
      <c r="I76" s="389">
        <v>2</v>
      </c>
      <c r="J76" s="52">
        <f t="shared" si="8"/>
        <v>1.3157894736842105E-2</v>
      </c>
      <c r="K76" s="389">
        <v>1</v>
      </c>
      <c r="L76" s="52">
        <f t="shared" si="9"/>
        <v>6.5789473684210523E-3</v>
      </c>
      <c r="M76" s="389">
        <v>6</v>
      </c>
      <c r="N76" s="52">
        <f t="shared" si="10"/>
        <v>3.9473684210526314E-2</v>
      </c>
      <c r="O76" s="389">
        <v>127</v>
      </c>
      <c r="P76" s="84">
        <f t="shared" si="11"/>
        <v>0.83552631578947367</v>
      </c>
    </row>
    <row r="77" spans="2:16" ht="13.5" customHeight="1">
      <c r="B77" s="220">
        <v>73</v>
      </c>
      <c r="C77" s="186" t="s">
        <v>27</v>
      </c>
      <c r="D77" s="207">
        <v>284</v>
      </c>
      <c r="E77" s="63">
        <v>56</v>
      </c>
      <c r="F77" s="52">
        <f t="shared" si="6"/>
        <v>0.19718309859154928</v>
      </c>
      <c r="G77" s="389">
        <v>32</v>
      </c>
      <c r="H77" s="52">
        <f t="shared" si="7"/>
        <v>0.11267605633802817</v>
      </c>
      <c r="I77" s="389">
        <v>6</v>
      </c>
      <c r="J77" s="52">
        <f t="shared" si="8"/>
        <v>2.1126760563380281E-2</v>
      </c>
      <c r="K77" s="389">
        <v>4</v>
      </c>
      <c r="L77" s="52">
        <f t="shared" si="9"/>
        <v>1.4084507042253521E-2</v>
      </c>
      <c r="M77" s="389">
        <v>19</v>
      </c>
      <c r="N77" s="52">
        <f t="shared" si="10"/>
        <v>6.6901408450704219E-2</v>
      </c>
      <c r="O77" s="389">
        <v>216</v>
      </c>
      <c r="P77" s="84">
        <f t="shared" si="11"/>
        <v>0.76056338028169013</v>
      </c>
    </row>
    <row r="78" spans="2:16" ht="13.5" customHeight="1" thickBot="1">
      <c r="B78" s="220">
        <v>74</v>
      </c>
      <c r="C78" s="186" t="s">
        <v>28</v>
      </c>
      <c r="D78" s="207">
        <v>150</v>
      </c>
      <c r="E78" s="63">
        <v>29</v>
      </c>
      <c r="F78" s="213">
        <f t="shared" si="6"/>
        <v>0.19333333333333333</v>
      </c>
      <c r="G78" s="389">
        <v>20</v>
      </c>
      <c r="H78" s="213">
        <f t="shared" si="7"/>
        <v>0.13333333333333333</v>
      </c>
      <c r="I78" s="389">
        <v>2</v>
      </c>
      <c r="J78" s="213">
        <f t="shared" si="8"/>
        <v>1.3333333333333334E-2</v>
      </c>
      <c r="K78" s="389">
        <v>1</v>
      </c>
      <c r="L78" s="213">
        <f t="shared" si="9"/>
        <v>6.6666666666666671E-3</v>
      </c>
      <c r="M78" s="389">
        <v>9</v>
      </c>
      <c r="N78" s="213">
        <f t="shared" si="10"/>
        <v>0.06</v>
      </c>
      <c r="O78" s="389">
        <v>120</v>
      </c>
      <c r="P78" s="84">
        <f t="shared" si="11"/>
        <v>0.8</v>
      </c>
    </row>
    <row r="79" spans="2:16" ht="13.5" customHeight="1" thickTop="1">
      <c r="B79" s="422" t="s">
        <v>94</v>
      </c>
      <c r="C79" s="423"/>
      <c r="D79" s="116">
        <f>SUM(D5,D30,D38:D78)</f>
        <v>150683</v>
      </c>
      <c r="E79" s="64">
        <f>SUM(E5,E30,E38:E78)</f>
        <v>30140</v>
      </c>
      <c r="F79" s="54">
        <f t="shared" si="6"/>
        <v>0.20002256392559215</v>
      </c>
      <c r="G79" s="64">
        <f>SUM(G5,G30,G38:G78)</f>
        <v>21303</v>
      </c>
      <c r="H79" s="54">
        <f t="shared" si="7"/>
        <v>0.14137626673214629</v>
      </c>
      <c r="I79" s="64">
        <f>SUM(I5,I30,I38:I78)</f>
        <v>3411</v>
      </c>
      <c r="J79" s="54">
        <f t="shared" si="8"/>
        <v>2.2636926527876404E-2</v>
      </c>
      <c r="K79" s="64">
        <f>SUM(K5,K30,K38:K78)</f>
        <v>2464</v>
      </c>
      <c r="L79" s="54">
        <f t="shared" si="9"/>
        <v>1.6352209605595854E-2</v>
      </c>
      <c r="M79" s="64">
        <f>SUM(M5,M30,M38:M78)</f>
        <v>8851</v>
      </c>
      <c r="N79" s="54">
        <f t="shared" si="10"/>
        <v>5.8739207475295818E-2</v>
      </c>
      <c r="O79" s="64">
        <f>SUM(O5,O30,O38:O78)</f>
        <v>115708</v>
      </c>
      <c r="P79" s="54">
        <f t="shared" si="11"/>
        <v>0.76789020659264817</v>
      </c>
    </row>
    <row r="80" spans="2:16" ht="13.5" customHeight="1">
      <c r="D80" s="24"/>
      <c r="E80" s="24"/>
      <c r="F80" s="25"/>
    </row>
    <row r="81" spans="4:6" ht="13.5" customHeight="1">
      <c r="D81" s="24"/>
      <c r="E81" s="24"/>
      <c r="F81" s="25"/>
    </row>
    <row r="82" spans="4:6" ht="13.5" customHeight="1">
      <c r="D82" s="24"/>
      <c r="E82" s="24"/>
      <c r="F82" s="25"/>
    </row>
    <row r="83" spans="4:6" ht="13.5" customHeight="1">
      <c r="D83" s="24"/>
      <c r="E83" s="24"/>
      <c r="F83" s="25"/>
    </row>
    <row r="84" spans="4:6" ht="13.5" customHeight="1">
      <c r="D84" s="24"/>
      <c r="E84" s="24"/>
      <c r="F84" s="25"/>
    </row>
    <row r="85" spans="4:6" ht="13.5" customHeight="1">
      <c r="D85" s="24"/>
      <c r="E85" s="24"/>
      <c r="F85" s="25"/>
    </row>
  </sheetData>
  <mergeCells count="10">
    <mergeCell ref="B3:B4"/>
    <mergeCell ref="B79:C79"/>
    <mergeCell ref="C3:C4"/>
    <mergeCell ref="M3:N3"/>
    <mergeCell ref="O3:P3"/>
    <mergeCell ref="D3:D4"/>
    <mergeCell ref="E3:F3"/>
    <mergeCell ref="G3:H3"/>
    <mergeCell ref="I3:J3"/>
    <mergeCell ref="K3:L3"/>
  </mergeCells>
  <phoneticPr fontId="3"/>
  <pageMargins left="0.70866141732283472" right="0.70866141732283472" top="0.59055118110236227" bottom="0.59055118110236227" header="0.31496062992125984" footer="0.31496062992125984"/>
  <pageSetup paperSize="8" scale="73" fitToHeight="0" pageOrder="overThenDown" orientation="landscape" r:id="rId1"/>
  <headerFooter>
    <oddHeader>&amp;R&amp;"ＭＳ 明朝,標準"&amp;12 2-12.②口腔フレイルに係る分析(歯科)</oddHeader>
  </headerFooter>
  <ignoredErrors>
    <ignoredError sqref="F5:F78 H5:H78 J5:J78 L5:L78 N5:N78 P5:P78" emptyCellReference="1"/>
    <ignoredError sqref="F79:O7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8441F-D306-40DF-9B7C-952B87DD3A7C}">
  <sheetPr codeName="Sheet5"/>
  <dimension ref="B1:AL57"/>
  <sheetViews>
    <sheetView showGridLines="0" zoomScaleNormal="100" zoomScaleSheetLayoutView="55" workbookViewId="0"/>
  </sheetViews>
  <sheetFormatPr defaultColWidth="9" defaultRowHeight="13.5"/>
  <cols>
    <col min="1" max="1" width="4.625" style="13" customWidth="1"/>
    <col min="2" max="2" width="26.625" style="13" customWidth="1"/>
    <col min="3" max="38" width="9.625" style="13" customWidth="1"/>
    <col min="39" max="16384" width="9" style="13"/>
  </cols>
  <sheetData>
    <row r="1" spans="2:38" s="1" customFormat="1" ht="16.5" customHeight="1">
      <c r="B1" s="1" t="s">
        <v>326</v>
      </c>
    </row>
    <row r="2" spans="2:38" s="1" customFormat="1" ht="16.5" customHeight="1">
      <c r="B2" s="1" t="s">
        <v>365</v>
      </c>
    </row>
    <row r="3" spans="2:38" ht="16.5" customHeight="1">
      <c r="B3" s="3" t="s">
        <v>294</v>
      </c>
    </row>
    <row r="4" spans="2:38" ht="16.5" customHeight="1">
      <c r="B4" s="455" t="s">
        <v>287</v>
      </c>
      <c r="C4" s="407" t="s">
        <v>171</v>
      </c>
      <c r="D4" s="537"/>
      <c r="E4" s="537"/>
      <c r="F4" s="537"/>
      <c r="G4" s="537"/>
      <c r="H4" s="419"/>
      <c r="I4" s="407" t="s">
        <v>172</v>
      </c>
      <c r="J4" s="537"/>
      <c r="K4" s="537"/>
      <c r="L4" s="537"/>
      <c r="M4" s="537"/>
      <c r="N4" s="419"/>
      <c r="O4" s="407" t="s">
        <v>173</v>
      </c>
      <c r="P4" s="537"/>
      <c r="Q4" s="537"/>
      <c r="R4" s="537"/>
      <c r="S4" s="537"/>
      <c r="T4" s="419"/>
      <c r="U4" s="407" t="s">
        <v>174</v>
      </c>
      <c r="V4" s="537"/>
      <c r="W4" s="537"/>
      <c r="X4" s="537"/>
      <c r="Y4" s="537"/>
      <c r="Z4" s="419"/>
      <c r="AA4" s="407" t="s">
        <v>175</v>
      </c>
      <c r="AB4" s="537"/>
      <c r="AC4" s="537"/>
      <c r="AD4" s="537"/>
      <c r="AE4" s="537"/>
      <c r="AF4" s="419"/>
      <c r="AG4" s="407" t="s">
        <v>158</v>
      </c>
      <c r="AH4" s="537"/>
      <c r="AI4" s="537"/>
      <c r="AJ4" s="537"/>
      <c r="AK4" s="537"/>
      <c r="AL4" s="419"/>
    </row>
    <row r="5" spans="2:38" ht="51.75" customHeight="1">
      <c r="B5" s="455"/>
      <c r="C5" s="14" t="s">
        <v>120</v>
      </c>
      <c r="D5" s="302" t="s">
        <v>343</v>
      </c>
      <c r="E5" s="302" t="s">
        <v>344</v>
      </c>
      <c r="F5" s="331" t="s">
        <v>374</v>
      </c>
      <c r="G5" s="331" t="s">
        <v>375</v>
      </c>
      <c r="H5" s="332" t="s">
        <v>345</v>
      </c>
      <c r="I5" s="14" t="s">
        <v>120</v>
      </c>
      <c r="J5" s="302" t="s">
        <v>343</v>
      </c>
      <c r="K5" s="302" t="s">
        <v>344</v>
      </c>
      <c r="L5" s="331" t="s">
        <v>374</v>
      </c>
      <c r="M5" s="331" t="s">
        <v>375</v>
      </c>
      <c r="N5" s="332" t="s">
        <v>345</v>
      </c>
      <c r="O5" s="14" t="s">
        <v>120</v>
      </c>
      <c r="P5" s="302" t="s">
        <v>343</v>
      </c>
      <c r="Q5" s="302" t="s">
        <v>344</v>
      </c>
      <c r="R5" s="331" t="s">
        <v>374</v>
      </c>
      <c r="S5" s="331" t="s">
        <v>375</v>
      </c>
      <c r="T5" s="332" t="s">
        <v>345</v>
      </c>
      <c r="U5" s="14" t="s">
        <v>120</v>
      </c>
      <c r="V5" s="302" t="s">
        <v>343</v>
      </c>
      <c r="W5" s="302" t="s">
        <v>344</v>
      </c>
      <c r="X5" s="331" t="s">
        <v>374</v>
      </c>
      <c r="Y5" s="331" t="s">
        <v>375</v>
      </c>
      <c r="Z5" s="332" t="s">
        <v>345</v>
      </c>
      <c r="AA5" s="14" t="s">
        <v>120</v>
      </c>
      <c r="AB5" s="302" t="s">
        <v>343</v>
      </c>
      <c r="AC5" s="302" t="s">
        <v>344</v>
      </c>
      <c r="AD5" s="331" t="s">
        <v>374</v>
      </c>
      <c r="AE5" s="331" t="s">
        <v>375</v>
      </c>
      <c r="AF5" s="332" t="s">
        <v>345</v>
      </c>
      <c r="AG5" s="14" t="s">
        <v>120</v>
      </c>
      <c r="AH5" s="302" t="s">
        <v>343</v>
      </c>
      <c r="AI5" s="302" t="s">
        <v>344</v>
      </c>
      <c r="AJ5" s="331" t="s">
        <v>374</v>
      </c>
      <c r="AK5" s="331" t="s">
        <v>375</v>
      </c>
      <c r="AL5" s="332" t="s">
        <v>345</v>
      </c>
    </row>
    <row r="6" spans="2:38" ht="13.5" customHeight="1">
      <c r="B6" s="278" t="s">
        <v>346</v>
      </c>
      <c r="C6" s="207">
        <f>年齢階層別_オーラルフレイル区分別該当人数･割合!D5</f>
        <v>26</v>
      </c>
      <c r="D6" s="303">
        <v>35412580</v>
      </c>
      <c r="E6" s="303">
        <v>26</v>
      </c>
      <c r="F6" s="303">
        <f>IFERROR(D6/C6,"-")</f>
        <v>1362022.3076923077</v>
      </c>
      <c r="G6" s="303">
        <f>IFERROR(D6/E6,"-")</f>
        <v>1362022.3076923077</v>
      </c>
      <c r="H6" s="52">
        <f>IFERROR(E6/C6,"-")</f>
        <v>1</v>
      </c>
      <c r="I6" s="207">
        <f>年齢階層別_オーラルフレイル区分別該当人数･割合!F5</f>
        <v>19</v>
      </c>
      <c r="J6" s="303">
        <v>32209230</v>
      </c>
      <c r="K6" s="303">
        <v>19</v>
      </c>
      <c r="L6" s="303">
        <f t="shared" ref="L6:L12" si="0">IFERROR(J6/I6,"-")</f>
        <v>1695222.6315789474</v>
      </c>
      <c r="M6" s="303">
        <f t="shared" ref="M6:M12" si="1">IFERROR(J6/K6,"-")</f>
        <v>1695222.6315789474</v>
      </c>
      <c r="N6" s="52">
        <f t="shared" ref="N6:N12" si="2">IFERROR(K6/I6,"-")</f>
        <v>1</v>
      </c>
      <c r="O6" s="207">
        <f>年齢階層別_オーラルフレイル区分別該当人数･割合!H5</f>
        <v>3</v>
      </c>
      <c r="P6" s="303">
        <v>5481960</v>
      </c>
      <c r="Q6" s="303">
        <v>3</v>
      </c>
      <c r="R6" s="303">
        <f t="shared" ref="R6:R12" si="3">IFERROR(P6/O6,"-")</f>
        <v>1827320</v>
      </c>
      <c r="S6" s="303">
        <f t="shared" ref="S6:S12" si="4">IFERROR(P6/Q6,"-")</f>
        <v>1827320</v>
      </c>
      <c r="T6" s="52">
        <f t="shared" ref="T6:T12" si="5">IFERROR(Q6/O6,"-")</f>
        <v>1</v>
      </c>
      <c r="U6" s="207">
        <f>年齢階層別_オーラルフレイル区分別該当人数･割合!J5</f>
        <v>3</v>
      </c>
      <c r="V6" s="303">
        <v>5481960</v>
      </c>
      <c r="W6" s="303">
        <v>3</v>
      </c>
      <c r="X6" s="303">
        <f t="shared" ref="X6:X12" si="6">IFERROR(V6/U6,"-")</f>
        <v>1827320</v>
      </c>
      <c r="Y6" s="303">
        <f t="shared" ref="Y6:Y12" si="7">IFERROR(V6/W6,"-")</f>
        <v>1827320</v>
      </c>
      <c r="Z6" s="52">
        <f t="shared" ref="Z6:Z12" si="8">IFERROR(W6/U6,"-")</f>
        <v>1</v>
      </c>
      <c r="AA6" s="207">
        <f>年齢階層別_オーラルフレイル区分別該当人数･割合!D16</f>
        <v>15</v>
      </c>
      <c r="AB6" s="303">
        <v>29178550</v>
      </c>
      <c r="AC6" s="303">
        <v>15</v>
      </c>
      <c r="AD6" s="303">
        <f t="shared" ref="AD6:AD12" si="9">IFERROR(AB6/AA6,"-")</f>
        <v>1945236.6666666667</v>
      </c>
      <c r="AE6" s="303">
        <f t="shared" ref="AE6:AE12" si="10">IFERROR(AB6/AC6,"-")</f>
        <v>1945236.6666666667</v>
      </c>
      <c r="AF6" s="52">
        <f t="shared" ref="AF6:AF12" si="11">IFERROR(AC6/AA6,"-")</f>
        <v>1</v>
      </c>
      <c r="AG6" s="207">
        <f>年齢階層別_オーラルフレイル区分別該当人数･割合!F16</f>
        <v>94</v>
      </c>
      <c r="AH6" s="303">
        <v>109110360</v>
      </c>
      <c r="AI6" s="303">
        <v>94</v>
      </c>
      <c r="AJ6" s="303">
        <f t="shared" ref="AJ6:AJ12" si="12">IFERROR(AH6/AG6,"-")</f>
        <v>1160748.5106382978</v>
      </c>
      <c r="AK6" s="303">
        <f t="shared" ref="AK6:AK12" si="13">IFERROR(AH6/AI6,"-")</f>
        <v>1160748.5106382978</v>
      </c>
      <c r="AL6" s="52">
        <f t="shared" ref="AL6:AL12" si="14">IFERROR(AI6/AG6,"-")</f>
        <v>1</v>
      </c>
    </row>
    <row r="7" spans="2:38" ht="13.5" customHeight="1">
      <c r="B7" s="278" t="s">
        <v>125</v>
      </c>
      <c r="C7" s="207">
        <f>年齢階層別_オーラルフレイル区分別該当人数･割合!D6</f>
        <v>114</v>
      </c>
      <c r="D7" s="303">
        <v>185581800</v>
      </c>
      <c r="E7" s="303">
        <v>114</v>
      </c>
      <c r="F7" s="303">
        <f t="shared" ref="F7:F12" si="15">IFERROR(D7/C7,"-")</f>
        <v>1627910.5263157894</v>
      </c>
      <c r="G7" s="303">
        <f t="shared" ref="G7:G12" si="16">IFERROR(D7/E7,"-")</f>
        <v>1627910.5263157894</v>
      </c>
      <c r="H7" s="52">
        <f t="shared" ref="H7:H12" si="17">IFERROR(E7/C7,"-")</f>
        <v>1</v>
      </c>
      <c r="I7" s="207">
        <f>年齢階層別_オーラルフレイル区分別該当人数･割合!F6</f>
        <v>76</v>
      </c>
      <c r="J7" s="303">
        <v>127983260</v>
      </c>
      <c r="K7" s="303">
        <v>76</v>
      </c>
      <c r="L7" s="303">
        <f t="shared" si="0"/>
        <v>1683990.2631578948</v>
      </c>
      <c r="M7" s="303">
        <f t="shared" si="1"/>
        <v>1683990.2631578948</v>
      </c>
      <c r="N7" s="52">
        <f t="shared" si="2"/>
        <v>1</v>
      </c>
      <c r="O7" s="207">
        <f>年齢階層別_オーラルフレイル区分別該当人数･割合!H6</f>
        <v>15</v>
      </c>
      <c r="P7" s="303">
        <v>39272000</v>
      </c>
      <c r="Q7" s="303">
        <v>15</v>
      </c>
      <c r="R7" s="303">
        <f t="shared" si="3"/>
        <v>2618133.3333333335</v>
      </c>
      <c r="S7" s="303">
        <f t="shared" si="4"/>
        <v>2618133.3333333335</v>
      </c>
      <c r="T7" s="52">
        <f t="shared" si="5"/>
        <v>1</v>
      </c>
      <c r="U7" s="207">
        <f>年齢階層別_オーラルフレイル区分別該当人数･割合!J6</f>
        <v>10</v>
      </c>
      <c r="V7" s="303">
        <v>33111230</v>
      </c>
      <c r="W7" s="303">
        <v>10</v>
      </c>
      <c r="X7" s="303">
        <f t="shared" si="6"/>
        <v>3311123</v>
      </c>
      <c r="Y7" s="303">
        <f t="shared" si="7"/>
        <v>3311123</v>
      </c>
      <c r="Z7" s="52">
        <f t="shared" si="8"/>
        <v>1</v>
      </c>
      <c r="AA7" s="207">
        <f>年齢階層別_オーラルフレイル区分別該当人数･割合!D17</f>
        <v>37</v>
      </c>
      <c r="AB7" s="303">
        <v>64740140</v>
      </c>
      <c r="AC7" s="303">
        <v>37</v>
      </c>
      <c r="AD7" s="303">
        <f t="shared" si="9"/>
        <v>1749733.5135135136</v>
      </c>
      <c r="AE7" s="303">
        <f t="shared" si="10"/>
        <v>1749733.5135135136</v>
      </c>
      <c r="AF7" s="52">
        <f t="shared" si="11"/>
        <v>1</v>
      </c>
      <c r="AG7" s="207">
        <f>年齢階層別_オーラルフレイル区分別該当人数･割合!F17</f>
        <v>351</v>
      </c>
      <c r="AH7" s="303">
        <v>458140950</v>
      </c>
      <c r="AI7" s="303">
        <v>346</v>
      </c>
      <c r="AJ7" s="303">
        <f t="shared" si="12"/>
        <v>1305244.8717948718</v>
      </c>
      <c r="AK7" s="303">
        <f t="shared" si="13"/>
        <v>1324106.7919075144</v>
      </c>
      <c r="AL7" s="52">
        <f t="shared" si="14"/>
        <v>0.98575498575498577</v>
      </c>
    </row>
    <row r="8" spans="2:38" ht="13.5" customHeight="1">
      <c r="B8" s="278" t="s">
        <v>126</v>
      </c>
      <c r="C8" s="207">
        <f>年齢階層別_オーラルフレイル区分別該当人数･割合!D7</f>
        <v>11615</v>
      </c>
      <c r="D8" s="303">
        <v>7402667340</v>
      </c>
      <c r="E8" s="303">
        <v>11404</v>
      </c>
      <c r="F8" s="303">
        <f t="shared" si="15"/>
        <v>637336.83512699092</v>
      </c>
      <c r="G8" s="303">
        <f t="shared" si="16"/>
        <v>649129.01964223082</v>
      </c>
      <c r="H8" s="52">
        <f t="shared" si="17"/>
        <v>0.98183383555746884</v>
      </c>
      <c r="I8" s="207">
        <f>年齢階層別_オーラルフレイル区分別該当人数･割合!F7</f>
        <v>8077</v>
      </c>
      <c r="J8" s="303">
        <v>5321628830</v>
      </c>
      <c r="K8" s="303">
        <v>7948</v>
      </c>
      <c r="L8" s="303">
        <f t="shared" si="0"/>
        <v>658862.05645660521</v>
      </c>
      <c r="M8" s="303">
        <f t="shared" si="1"/>
        <v>669555.71590337192</v>
      </c>
      <c r="N8" s="52">
        <f t="shared" si="2"/>
        <v>0.98402872353596638</v>
      </c>
      <c r="O8" s="207">
        <f>年齢階層別_オーラルフレイル区分別該当人数･割合!H7</f>
        <v>1077</v>
      </c>
      <c r="P8" s="303">
        <v>1005427000</v>
      </c>
      <c r="Q8" s="303">
        <v>1060</v>
      </c>
      <c r="R8" s="303">
        <f t="shared" si="3"/>
        <v>933544.10399257194</v>
      </c>
      <c r="S8" s="303">
        <f t="shared" si="4"/>
        <v>948516.03773584904</v>
      </c>
      <c r="T8" s="52">
        <f t="shared" si="5"/>
        <v>0.98421541318477257</v>
      </c>
      <c r="U8" s="207">
        <f>年齢階層別_オーラルフレイル区分別該当人数･割合!J7</f>
        <v>762</v>
      </c>
      <c r="V8" s="303">
        <v>713111870</v>
      </c>
      <c r="W8" s="303">
        <v>750</v>
      </c>
      <c r="X8" s="303">
        <f t="shared" si="6"/>
        <v>935842.34908136481</v>
      </c>
      <c r="Y8" s="303">
        <f t="shared" si="7"/>
        <v>950815.82666666666</v>
      </c>
      <c r="Z8" s="52">
        <f t="shared" si="8"/>
        <v>0.98425196850393704</v>
      </c>
      <c r="AA8" s="207">
        <f>年齢階層別_オーラルフレイル区分別該当人数･割合!D18</f>
        <v>2663</v>
      </c>
      <c r="AB8" s="303">
        <v>2084280480</v>
      </c>
      <c r="AC8" s="303">
        <v>2599</v>
      </c>
      <c r="AD8" s="303">
        <f t="shared" si="9"/>
        <v>782681.36687945924</v>
      </c>
      <c r="AE8" s="303">
        <f t="shared" si="10"/>
        <v>801954.78260869568</v>
      </c>
      <c r="AF8" s="52">
        <f t="shared" si="11"/>
        <v>0.97596695456252347</v>
      </c>
      <c r="AG8" s="207">
        <f>年齢階層別_オーラルフレイル区分別該当人数･割合!F18</f>
        <v>51567</v>
      </c>
      <c r="AH8" s="303">
        <v>26092799960</v>
      </c>
      <c r="AI8" s="303">
        <v>50204</v>
      </c>
      <c r="AJ8" s="303">
        <f t="shared" si="12"/>
        <v>505998.02121511818</v>
      </c>
      <c r="AK8" s="303">
        <f t="shared" si="13"/>
        <v>519735.47844793246</v>
      </c>
      <c r="AL8" s="52">
        <f t="shared" si="14"/>
        <v>0.97356836736672681</v>
      </c>
    </row>
    <row r="9" spans="2:38" ht="13.5" customHeight="1">
      <c r="B9" s="278" t="s">
        <v>127</v>
      </c>
      <c r="C9" s="207">
        <f>年齢階層別_オーラルフレイル区分別該当人数･割合!D8</f>
        <v>10538</v>
      </c>
      <c r="D9" s="303">
        <v>8698296660</v>
      </c>
      <c r="E9" s="303">
        <v>10453</v>
      </c>
      <c r="F9" s="303">
        <f t="shared" si="15"/>
        <v>825421.96431960526</v>
      </c>
      <c r="G9" s="303">
        <f t="shared" si="16"/>
        <v>832133.99598201469</v>
      </c>
      <c r="H9" s="52">
        <f t="shared" si="17"/>
        <v>0.99193395331182388</v>
      </c>
      <c r="I9" s="207">
        <f>年齢階層別_オーラルフレイル区分別該当人数･割合!F8</f>
        <v>7478</v>
      </c>
      <c r="J9" s="303">
        <v>6268485670</v>
      </c>
      <c r="K9" s="303">
        <v>7421</v>
      </c>
      <c r="L9" s="303">
        <f t="shared" si="0"/>
        <v>838256.97646429529</v>
      </c>
      <c r="M9" s="303">
        <f t="shared" si="1"/>
        <v>844695.54911736958</v>
      </c>
      <c r="N9" s="52">
        <f t="shared" si="2"/>
        <v>0.99237764108050286</v>
      </c>
      <c r="O9" s="207">
        <f>年齢階層別_オーラルフレイル区分別該当人数･割合!H8</f>
        <v>1217</v>
      </c>
      <c r="P9" s="303">
        <v>1494889700</v>
      </c>
      <c r="Q9" s="303">
        <v>1208</v>
      </c>
      <c r="R9" s="303">
        <f t="shared" si="3"/>
        <v>1228339.9342645851</v>
      </c>
      <c r="S9" s="303">
        <f t="shared" si="4"/>
        <v>1237491.4735099338</v>
      </c>
      <c r="T9" s="52">
        <f t="shared" si="5"/>
        <v>0.99260476581758428</v>
      </c>
      <c r="U9" s="207">
        <f>年齢階層別_オーラルフレイル区分別該当人数･割合!J8</f>
        <v>885</v>
      </c>
      <c r="V9" s="303">
        <v>1083027150</v>
      </c>
      <c r="W9" s="303">
        <v>879</v>
      </c>
      <c r="X9" s="303">
        <f t="shared" si="6"/>
        <v>1223759.4915254237</v>
      </c>
      <c r="Y9" s="303">
        <f t="shared" si="7"/>
        <v>1232112.7986348122</v>
      </c>
      <c r="Z9" s="52">
        <f t="shared" si="8"/>
        <v>0.99322033898305084</v>
      </c>
      <c r="AA9" s="207">
        <f>年齢階層別_オーラルフレイル区分別該当人数･割合!D19</f>
        <v>2930</v>
      </c>
      <c r="AB9" s="303">
        <v>2896699020</v>
      </c>
      <c r="AC9" s="303">
        <v>2896</v>
      </c>
      <c r="AD9" s="303">
        <f t="shared" si="9"/>
        <v>988634.47781569965</v>
      </c>
      <c r="AE9" s="303">
        <f t="shared" si="10"/>
        <v>1000241.3743093923</v>
      </c>
      <c r="AF9" s="52">
        <f t="shared" si="11"/>
        <v>0.9883959044368601</v>
      </c>
      <c r="AG9" s="207">
        <f>年齢階層別_オーラルフレイル区分別該当人数･割合!F19</f>
        <v>40107</v>
      </c>
      <c r="AH9" s="303">
        <v>26009080990</v>
      </c>
      <c r="AI9" s="303">
        <v>39527</v>
      </c>
      <c r="AJ9" s="303">
        <f t="shared" si="12"/>
        <v>648492.30782656395</v>
      </c>
      <c r="AK9" s="303">
        <f t="shared" si="13"/>
        <v>658007.96898322669</v>
      </c>
      <c r="AL9" s="52">
        <f t="shared" si="14"/>
        <v>0.9855386840202458</v>
      </c>
    </row>
    <row r="10" spans="2:38" ht="13.5" customHeight="1">
      <c r="B10" s="278" t="s">
        <v>128</v>
      </c>
      <c r="C10" s="207">
        <f>年齢階層別_オーラルフレイル区分別該当人数･割合!D9</f>
        <v>5700</v>
      </c>
      <c r="D10" s="303">
        <v>4997314770</v>
      </c>
      <c r="E10" s="303">
        <v>5671</v>
      </c>
      <c r="F10" s="303">
        <f t="shared" si="15"/>
        <v>876721.88947368425</v>
      </c>
      <c r="G10" s="303">
        <f t="shared" si="16"/>
        <v>881205.214247928</v>
      </c>
      <c r="H10" s="52">
        <f t="shared" si="17"/>
        <v>0.99491228070175441</v>
      </c>
      <c r="I10" s="207">
        <f>年齢階層別_オーラルフレイル区分別該当人数･割合!F9</f>
        <v>4072</v>
      </c>
      <c r="J10" s="303">
        <v>3652708410</v>
      </c>
      <c r="K10" s="303">
        <v>4048</v>
      </c>
      <c r="L10" s="303">
        <f t="shared" si="0"/>
        <v>897030.55255402753</v>
      </c>
      <c r="M10" s="303">
        <f t="shared" si="1"/>
        <v>902348.91551383398</v>
      </c>
      <c r="N10" s="52">
        <f t="shared" si="2"/>
        <v>0.9941060903732809</v>
      </c>
      <c r="O10" s="207">
        <f>年齢階層別_オーラルフレイル区分別該当人数･割合!H9</f>
        <v>770</v>
      </c>
      <c r="P10" s="303">
        <v>927305290</v>
      </c>
      <c r="Q10" s="303">
        <v>768</v>
      </c>
      <c r="R10" s="303">
        <f t="shared" si="3"/>
        <v>1204292.5844155843</v>
      </c>
      <c r="S10" s="303">
        <f t="shared" si="4"/>
        <v>1207428.7630208333</v>
      </c>
      <c r="T10" s="52">
        <f t="shared" si="5"/>
        <v>0.9974025974025974</v>
      </c>
      <c r="U10" s="207">
        <f>年齢階層別_オーラルフレイル区分別該当人数･割合!J9</f>
        <v>553</v>
      </c>
      <c r="V10" s="303">
        <v>685062310</v>
      </c>
      <c r="W10" s="303">
        <v>551</v>
      </c>
      <c r="X10" s="303">
        <f t="shared" si="6"/>
        <v>1238810.6871609404</v>
      </c>
      <c r="Y10" s="303">
        <f t="shared" si="7"/>
        <v>1243307.2776769509</v>
      </c>
      <c r="Z10" s="52">
        <f t="shared" si="8"/>
        <v>0.9963833634719711</v>
      </c>
      <c r="AA10" s="207">
        <f>年齢階層別_オーラルフレイル区分別該当人数･割合!D20</f>
        <v>2151</v>
      </c>
      <c r="AB10" s="303">
        <v>2205082780</v>
      </c>
      <c r="AC10" s="303">
        <v>2130</v>
      </c>
      <c r="AD10" s="303">
        <f t="shared" si="9"/>
        <v>1025143.0869363087</v>
      </c>
      <c r="AE10" s="303">
        <f t="shared" si="10"/>
        <v>1035250.1314553991</v>
      </c>
      <c r="AF10" s="52">
        <f t="shared" si="11"/>
        <v>0.99023709902370993</v>
      </c>
      <c r="AG10" s="207">
        <f>年齢階層別_オーラルフレイル区分別該当人数･割合!F20</f>
        <v>18299</v>
      </c>
      <c r="AH10" s="303">
        <v>12929225010</v>
      </c>
      <c r="AI10" s="303">
        <v>18108</v>
      </c>
      <c r="AJ10" s="303">
        <f t="shared" si="12"/>
        <v>706553.63735723263</v>
      </c>
      <c r="AK10" s="303">
        <f t="shared" si="13"/>
        <v>714006.24088800536</v>
      </c>
      <c r="AL10" s="52">
        <f t="shared" si="14"/>
        <v>0.98956227116235862</v>
      </c>
    </row>
    <row r="11" spans="2:38" ht="13.5" customHeight="1">
      <c r="B11" s="278" t="s">
        <v>129</v>
      </c>
      <c r="C11" s="207">
        <f>年齢階層別_オーラルフレイル区分別該当人数･割合!D10</f>
        <v>1851</v>
      </c>
      <c r="D11" s="303">
        <v>1717407660</v>
      </c>
      <c r="E11" s="303">
        <v>1846</v>
      </c>
      <c r="F11" s="303">
        <f t="shared" si="15"/>
        <v>927826.93679092382</v>
      </c>
      <c r="G11" s="303">
        <f t="shared" si="16"/>
        <v>930340.01083423616</v>
      </c>
      <c r="H11" s="52">
        <f t="shared" si="17"/>
        <v>0.99729875742841712</v>
      </c>
      <c r="I11" s="207">
        <f>年齢階層別_オーラルフレイル区分別該当人数･割合!F10</f>
        <v>1370</v>
      </c>
      <c r="J11" s="303">
        <v>1304336590</v>
      </c>
      <c r="K11" s="303">
        <v>1367</v>
      </c>
      <c r="L11" s="303">
        <f t="shared" si="0"/>
        <v>952070.50364963501</v>
      </c>
      <c r="M11" s="303">
        <f t="shared" si="1"/>
        <v>954159.90490124363</v>
      </c>
      <c r="N11" s="52">
        <f t="shared" si="2"/>
        <v>0.99781021897810218</v>
      </c>
      <c r="O11" s="207">
        <f>年齢階層別_オーラルフレイル区分別該当人数･割合!H10</f>
        <v>277</v>
      </c>
      <c r="P11" s="303">
        <v>365411200</v>
      </c>
      <c r="Q11" s="303">
        <v>277</v>
      </c>
      <c r="R11" s="303">
        <f t="shared" si="3"/>
        <v>1319174.0072202166</v>
      </c>
      <c r="S11" s="303">
        <f t="shared" si="4"/>
        <v>1319174.0072202166</v>
      </c>
      <c r="T11" s="52">
        <f t="shared" si="5"/>
        <v>1</v>
      </c>
      <c r="U11" s="207">
        <f>年齢階層別_オーラルフレイル区分別該当人数･割合!J10</f>
        <v>216</v>
      </c>
      <c r="V11" s="303">
        <v>275285900</v>
      </c>
      <c r="W11" s="303">
        <v>216</v>
      </c>
      <c r="X11" s="303">
        <f t="shared" si="6"/>
        <v>1274471.7592592593</v>
      </c>
      <c r="Y11" s="303">
        <f t="shared" si="7"/>
        <v>1274471.7592592593</v>
      </c>
      <c r="Z11" s="52">
        <f t="shared" si="8"/>
        <v>1</v>
      </c>
      <c r="AA11" s="207">
        <f>年齢階層別_オーラルフレイル区分別該当人数･割合!D21</f>
        <v>884</v>
      </c>
      <c r="AB11" s="303">
        <v>967678650</v>
      </c>
      <c r="AC11" s="303">
        <v>880</v>
      </c>
      <c r="AD11" s="303">
        <f t="shared" si="9"/>
        <v>1094659.1063348416</v>
      </c>
      <c r="AE11" s="303">
        <f t="shared" si="10"/>
        <v>1099634.8295454546</v>
      </c>
      <c r="AF11" s="52">
        <f t="shared" si="11"/>
        <v>0.99547511312217196</v>
      </c>
      <c r="AG11" s="207">
        <f>年齢階層別_オーラルフレイル区分別該当人数･割合!F21</f>
        <v>4665</v>
      </c>
      <c r="AH11" s="303">
        <v>3569680140</v>
      </c>
      <c r="AI11" s="303">
        <v>4634</v>
      </c>
      <c r="AJ11" s="303">
        <f t="shared" si="12"/>
        <v>765204.74598070735</v>
      </c>
      <c r="AK11" s="303">
        <f t="shared" si="13"/>
        <v>770323.72464393615</v>
      </c>
      <c r="AL11" s="52">
        <f t="shared" si="14"/>
        <v>0.99335476956055735</v>
      </c>
    </row>
    <row r="12" spans="2:38" ht="13.5" customHeight="1" thickBot="1">
      <c r="B12" s="222" t="s">
        <v>130</v>
      </c>
      <c r="C12" s="346">
        <f>年齢階層別_オーラルフレイル区分別該当人数･割合!D11</f>
        <v>296</v>
      </c>
      <c r="D12" s="304">
        <v>322784970</v>
      </c>
      <c r="E12" s="304">
        <v>294</v>
      </c>
      <c r="F12" s="304">
        <f t="shared" si="15"/>
        <v>1090489.7635135136</v>
      </c>
      <c r="G12" s="304">
        <f t="shared" si="16"/>
        <v>1097908.0612244897</v>
      </c>
      <c r="H12" s="213">
        <f t="shared" si="17"/>
        <v>0.9932432432432432</v>
      </c>
      <c r="I12" s="346">
        <f>年齢階層別_オーラルフレイル区分別該当人数･割合!F11</f>
        <v>211</v>
      </c>
      <c r="J12" s="304">
        <v>253808430</v>
      </c>
      <c r="K12" s="304">
        <v>210</v>
      </c>
      <c r="L12" s="304">
        <f t="shared" si="0"/>
        <v>1202883.5545023696</v>
      </c>
      <c r="M12" s="304">
        <f t="shared" si="1"/>
        <v>1208611.5714285714</v>
      </c>
      <c r="N12" s="213">
        <f t="shared" si="2"/>
        <v>0.99526066350710896</v>
      </c>
      <c r="O12" s="346">
        <f>年齢階層別_オーラルフレイル区分別該当人数･割合!H11</f>
        <v>52</v>
      </c>
      <c r="P12" s="304">
        <v>55023000</v>
      </c>
      <c r="Q12" s="304">
        <v>51</v>
      </c>
      <c r="R12" s="304">
        <f t="shared" si="3"/>
        <v>1058134.6153846155</v>
      </c>
      <c r="S12" s="304">
        <f t="shared" si="4"/>
        <v>1078882.3529411764</v>
      </c>
      <c r="T12" s="213">
        <f t="shared" si="5"/>
        <v>0.98076923076923073</v>
      </c>
      <c r="U12" s="346">
        <f>年齢階層別_オーラルフレイル区分別該当人数･割合!J11</f>
        <v>35</v>
      </c>
      <c r="V12" s="304">
        <v>39704020</v>
      </c>
      <c r="W12" s="304">
        <v>35</v>
      </c>
      <c r="X12" s="304">
        <f t="shared" si="6"/>
        <v>1134400.5714285714</v>
      </c>
      <c r="Y12" s="304">
        <f t="shared" si="7"/>
        <v>1134400.5714285714</v>
      </c>
      <c r="Z12" s="213">
        <f t="shared" si="8"/>
        <v>1</v>
      </c>
      <c r="AA12" s="346">
        <f>年齢階層別_オーラルフレイル区分別該当人数･割合!D22</f>
        <v>171</v>
      </c>
      <c r="AB12" s="304">
        <v>194640290</v>
      </c>
      <c r="AC12" s="304">
        <v>168</v>
      </c>
      <c r="AD12" s="304">
        <f t="shared" si="9"/>
        <v>1138247.3099415204</v>
      </c>
      <c r="AE12" s="304">
        <f t="shared" si="10"/>
        <v>1158573.1547619049</v>
      </c>
      <c r="AF12" s="213">
        <f t="shared" si="11"/>
        <v>0.98245614035087714</v>
      </c>
      <c r="AG12" s="346">
        <f>年齢階層別_オーラルフレイル区分別該当人数･割合!F22</f>
        <v>625</v>
      </c>
      <c r="AH12" s="304">
        <v>503953400</v>
      </c>
      <c r="AI12" s="304">
        <v>621</v>
      </c>
      <c r="AJ12" s="304">
        <f t="shared" si="12"/>
        <v>806325.44</v>
      </c>
      <c r="AK12" s="304">
        <f t="shared" si="13"/>
        <v>811519.16264090175</v>
      </c>
      <c r="AL12" s="213">
        <f t="shared" si="14"/>
        <v>0.99360000000000004</v>
      </c>
    </row>
    <row r="13" spans="2:38" ht="13.5" customHeight="1" thickTop="1">
      <c r="B13" s="305" t="s">
        <v>347</v>
      </c>
      <c r="C13" s="116">
        <f>市区町村別_オーラルフレイル区分別医療費の状況!D80</f>
        <v>30140</v>
      </c>
      <c r="D13" s="306">
        <f>市区町村別_オーラルフレイル区分別医療費の状況!E80</f>
        <v>23359465780</v>
      </c>
      <c r="E13" s="306">
        <f>市区町村別_オーラルフレイル区分別医療費の状況!F80</f>
        <v>29808</v>
      </c>
      <c r="F13" s="306">
        <f>市区町村別_オーラルフレイル区分別医療費の状況!G80</f>
        <v>775032.04313205043</v>
      </c>
      <c r="G13" s="306">
        <f>市区町村別_オーラルフレイル区分別医療費の状況!H80</f>
        <v>783664.31092324213</v>
      </c>
      <c r="H13" s="54">
        <f>市区町村別_オーラルフレイル区分別医療費の状況!I80</f>
        <v>0.98898473788984742</v>
      </c>
      <c r="I13" s="116">
        <f>市区町村別_オーラルフレイル区分別医療費の状況!J80</f>
        <v>21303</v>
      </c>
      <c r="J13" s="306">
        <f>市区町村別_オーラルフレイル区分別医療費の状況!K80</f>
        <v>16961160420</v>
      </c>
      <c r="K13" s="306">
        <f>市区町村別_オーラルフレイル区分別医療費の状況!L80</f>
        <v>21089</v>
      </c>
      <c r="L13" s="306">
        <f>市区町村別_オーラルフレイル区分別医療費の状況!M80</f>
        <v>796186.4723278411</v>
      </c>
      <c r="M13" s="306">
        <f>市区町村別_オーラルフレイル区分別医療費の状況!N80</f>
        <v>804265.75086538005</v>
      </c>
      <c r="N13" s="54">
        <f>市区町村別_オーラルフレイル区分別医療費の状況!O80</f>
        <v>0.98995446650706476</v>
      </c>
      <c r="O13" s="116">
        <f>市区町村別_オーラルフレイル区分別医療費の状況!P80</f>
        <v>3411</v>
      </c>
      <c r="P13" s="306">
        <f>市区町村別_オーラルフレイル区分別医療費の状況!Q80</f>
        <v>3892810150</v>
      </c>
      <c r="Q13" s="306">
        <f>市区町村別_オーラルフレイル区分別医療費の状況!R80</f>
        <v>3382</v>
      </c>
      <c r="R13" s="306">
        <f>市区町村別_オーラルフレイル区分別医療費の状況!S80</f>
        <v>1141251.8762826151</v>
      </c>
      <c r="S13" s="306">
        <f>市区町村別_オーラルフレイル区分別医療費の状況!T80</f>
        <v>1151037.8917800118</v>
      </c>
      <c r="T13" s="54">
        <f>市区町村別_オーラルフレイル区分別医療費の状況!U80</f>
        <v>0.9914980944004691</v>
      </c>
      <c r="U13" s="116">
        <f>市区町村別_オーラルフレイル区分別医療費の状況!V80</f>
        <v>2464</v>
      </c>
      <c r="V13" s="306">
        <f>市区町村別_オーラルフレイル区分別医療費の状況!W80</f>
        <v>2834784440</v>
      </c>
      <c r="W13" s="306">
        <f>市区町村別_オーラルフレイル区分別医療費の状況!X80</f>
        <v>2444</v>
      </c>
      <c r="X13" s="306">
        <f>市区町村別_オーラルフレイル区分別医療費の状況!Y80</f>
        <v>1150480.6980519481</v>
      </c>
      <c r="Y13" s="306">
        <f>市区町村別_オーラルフレイル区分別医療費の状況!Z80</f>
        <v>1159895.433715221</v>
      </c>
      <c r="Z13" s="54">
        <f>市区町村別_オーラルフレイル区分別医療費の状況!AA80</f>
        <v>0.99188311688311692</v>
      </c>
      <c r="AA13" s="116">
        <f>市区町村別_オーラルフレイル区分別医療費の状況!AB80</f>
        <v>8851</v>
      </c>
      <c r="AB13" s="306">
        <f>市区町村別_オーラルフレイル区分別医療費の状況!AC80</f>
        <v>8442299910</v>
      </c>
      <c r="AC13" s="306">
        <f>市区町村別_オーラルフレイル区分別医療費の状況!AD80</f>
        <v>8725</v>
      </c>
      <c r="AD13" s="306">
        <f>市区町村別_オーラルフレイル区分別医療費の状況!AE80</f>
        <v>953824.41645011865</v>
      </c>
      <c r="AE13" s="306">
        <f>市区町村別_オーラルフレイル区分別医療費の状況!AF80</f>
        <v>967598.84355300863</v>
      </c>
      <c r="AF13" s="54">
        <f>市区町村別_オーラルフレイル区分別医療費の状況!AG80</f>
        <v>0.98576432041577222</v>
      </c>
      <c r="AG13" s="116">
        <f>市区町村別_オーラルフレイル区分別医療費の状況!AH80</f>
        <v>115708</v>
      </c>
      <c r="AH13" s="306">
        <f>市区町村別_オーラルフレイル区分別医療費の状況!AI80</f>
        <v>69671990810</v>
      </c>
      <c r="AI13" s="306">
        <f>市区町村別_オーラルフレイル区分別医療費の状況!AJ80</f>
        <v>113534</v>
      </c>
      <c r="AJ13" s="306">
        <f>市区町村別_オーラルフレイル区分別医療費の状況!AK80</f>
        <v>602136.33292425761</v>
      </c>
      <c r="AK13" s="306">
        <f>市区町村別_オーラルフレイル区分別医療費の状況!AL80</f>
        <v>613666.30973981367</v>
      </c>
      <c r="AL13" s="54">
        <f>市区町村別_オーラルフレイル区分別医療費の状況!AM80</f>
        <v>0.98121132505963282</v>
      </c>
    </row>
    <row r="14" spans="2:38" ht="13.5" customHeight="1">
      <c r="B14" s="26" t="s">
        <v>425</v>
      </c>
      <c r="C14" s="24"/>
      <c r="D14" s="401"/>
      <c r="E14" s="24"/>
      <c r="F14" s="24"/>
      <c r="G14" s="24"/>
      <c r="H14" s="25"/>
      <c r="I14" s="24"/>
      <c r="J14" s="24"/>
      <c r="K14" s="24"/>
      <c r="L14" s="24"/>
      <c r="M14" s="24"/>
      <c r="N14" s="25"/>
      <c r="O14" s="24"/>
      <c r="P14" s="24"/>
      <c r="Q14" s="24"/>
      <c r="R14" s="24"/>
      <c r="S14" s="24"/>
      <c r="T14" s="25"/>
      <c r="U14" s="24"/>
      <c r="V14" s="24"/>
      <c r="W14" s="24"/>
      <c r="X14" s="24"/>
      <c r="Y14" s="24"/>
      <c r="Z14" s="25"/>
      <c r="AA14" s="24"/>
      <c r="AB14" s="24"/>
      <c r="AC14" s="24"/>
      <c r="AD14" s="24"/>
      <c r="AE14" s="24"/>
      <c r="AF14" s="25"/>
      <c r="AG14" s="24"/>
      <c r="AH14" s="24"/>
      <c r="AI14" s="24"/>
      <c r="AJ14" s="24"/>
      <c r="AK14" s="24"/>
      <c r="AL14" s="25"/>
    </row>
    <row r="15" spans="2:38" ht="13.5" customHeight="1">
      <c r="B15" s="26" t="s">
        <v>426</v>
      </c>
      <c r="C15" s="24"/>
      <c r="D15" s="401"/>
      <c r="E15" s="24"/>
      <c r="F15" s="24"/>
      <c r="G15" s="24"/>
      <c r="H15" s="25"/>
      <c r="I15" s="24"/>
      <c r="J15" s="24"/>
      <c r="K15" s="24"/>
      <c r="L15" s="24"/>
      <c r="M15" s="24"/>
      <c r="N15" s="25"/>
      <c r="O15" s="24"/>
      <c r="P15" s="24"/>
      <c r="Q15" s="24"/>
      <c r="R15" s="24"/>
      <c r="S15" s="24"/>
      <c r="T15" s="25"/>
      <c r="U15" s="24"/>
      <c r="V15" s="24"/>
      <c r="W15" s="24"/>
      <c r="X15" s="24"/>
      <c r="Y15" s="24"/>
      <c r="Z15" s="25"/>
      <c r="AA15" s="24"/>
      <c r="AB15" s="24"/>
      <c r="AC15" s="24"/>
      <c r="AD15" s="24"/>
      <c r="AE15" s="24"/>
      <c r="AF15" s="25"/>
      <c r="AG15" s="24"/>
      <c r="AH15" s="24"/>
      <c r="AI15" s="24"/>
      <c r="AJ15" s="24"/>
      <c r="AK15" s="24"/>
      <c r="AL15" s="25"/>
    </row>
    <row r="16" spans="2:38" ht="13.5" customHeight="1">
      <c r="B16" s="83" t="s">
        <v>423</v>
      </c>
      <c r="C16" s="24"/>
      <c r="D16" s="401"/>
      <c r="E16" s="24"/>
      <c r="F16" s="24"/>
      <c r="G16" s="24"/>
      <c r="H16" s="25"/>
      <c r="I16" s="24"/>
      <c r="J16" s="24"/>
      <c r="K16" s="24"/>
      <c r="L16" s="24"/>
      <c r="M16" s="24"/>
      <c r="N16" s="25"/>
      <c r="O16" s="24"/>
      <c r="P16" s="24"/>
      <c r="Q16" s="24"/>
      <c r="R16" s="24"/>
      <c r="S16" s="24"/>
      <c r="T16" s="25"/>
      <c r="U16" s="24"/>
      <c r="V16" s="24"/>
      <c r="W16" s="24"/>
      <c r="X16" s="24"/>
      <c r="Y16" s="24"/>
      <c r="Z16" s="25"/>
      <c r="AA16" s="24"/>
      <c r="AB16" s="24"/>
      <c r="AC16" s="24"/>
      <c r="AD16" s="24"/>
      <c r="AE16" s="24"/>
      <c r="AF16" s="25"/>
      <c r="AG16" s="24"/>
      <c r="AH16" s="24"/>
      <c r="AI16" s="24"/>
      <c r="AJ16" s="24"/>
      <c r="AK16" s="24"/>
      <c r="AL16" s="25"/>
    </row>
    <row r="17" spans="2:38" ht="13.5" customHeight="1">
      <c r="B17" s="27" t="s">
        <v>424</v>
      </c>
      <c r="C17" s="24"/>
      <c r="D17" s="401"/>
      <c r="E17" s="24"/>
      <c r="F17" s="24"/>
      <c r="G17" s="24"/>
      <c r="H17" s="25"/>
      <c r="I17" s="24"/>
      <c r="J17" s="24"/>
      <c r="K17" s="24"/>
      <c r="L17" s="24"/>
      <c r="M17" s="24"/>
      <c r="N17" s="25"/>
      <c r="O17" s="24"/>
      <c r="P17" s="24"/>
      <c r="Q17" s="24"/>
      <c r="R17" s="24"/>
      <c r="S17" s="24"/>
      <c r="T17" s="25"/>
      <c r="U17" s="24"/>
      <c r="V17" s="24"/>
      <c r="W17" s="24"/>
      <c r="X17" s="24"/>
      <c r="Y17" s="24"/>
      <c r="Z17" s="25"/>
      <c r="AA17" s="24"/>
      <c r="AB17" s="24"/>
      <c r="AC17" s="24"/>
      <c r="AD17" s="24"/>
      <c r="AE17" s="24"/>
      <c r="AF17" s="25"/>
      <c r="AG17" s="24"/>
      <c r="AH17" s="24"/>
      <c r="AI17" s="24"/>
      <c r="AJ17" s="24"/>
      <c r="AK17" s="24"/>
      <c r="AL17" s="25"/>
    </row>
    <row r="18" spans="2:38" ht="13.5" customHeight="1">
      <c r="B18" s="22" t="s">
        <v>414</v>
      </c>
      <c r="C18" s="24"/>
      <c r="D18" s="401"/>
      <c r="E18" s="24"/>
      <c r="F18" s="24"/>
      <c r="G18" s="24"/>
      <c r="H18" s="25"/>
      <c r="I18" s="24"/>
      <c r="J18" s="24"/>
      <c r="K18" s="24"/>
      <c r="L18" s="24"/>
      <c r="M18" s="24"/>
      <c r="N18" s="25"/>
      <c r="O18" s="24"/>
      <c r="P18" s="24"/>
      <c r="Q18" s="24"/>
      <c r="R18" s="24"/>
      <c r="S18" s="24"/>
      <c r="T18" s="25"/>
      <c r="U18" s="24"/>
      <c r="V18" s="24"/>
      <c r="W18" s="24"/>
      <c r="X18" s="24"/>
      <c r="Y18" s="24"/>
      <c r="Z18" s="25"/>
      <c r="AA18" s="24"/>
      <c r="AB18" s="24"/>
      <c r="AC18" s="24"/>
      <c r="AD18" s="24"/>
      <c r="AE18" s="24"/>
      <c r="AF18" s="25"/>
      <c r="AG18" s="24"/>
      <c r="AH18" s="24"/>
      <c r="AI18" s="24"/>
      <c r="AJ18" s="24"/>
      <c r="AK18" s="24"/>
      <c r="AL18" s="25"/>
    </row>
    <row r="19" spans="2:38" ht="13.5" customHeight="1">
      <c r="B19" s="41"/>
      <c r="D19" s="402"/>
    </row>
    <row r="20" spans="2:38" ht="13.5" customHeight="1">
      <c r="D20" s="402"/>
    </row>
    <row r="21" spans="2:38" ht="16.5" customHeight="1">
      <c r="B21" s="3" t="s">
        <v>403</v>
      </c>
      <c r="D21" s="402"/>
    </row>
    <row r="22" spans="2:38" ht="16.5" customHeight="1">
      <c r="B22" s="3" t="s">
        <v>95</v>
      </c>
      <c r="D22" s="402"/>
      <c r="U22" s="5" t="s">
        <v>348</v>
      </c>
    </row>
    <row r="23" spans="2:38">
      <c r="U23" s="5" t="s">
        <v>349</v>
      </c>
    </row>
    <row r="24" spans="2:38">
      <c r="U24" s="5" t="s">
        <v>350</v>
      </c>
    </row>
    <row r="25" spans="2:38">
      <c r="U25" s="5"/>
    </row>
    <row r="26" spans="2:38">
      <c r="U26" s="5" t="s">
        <v>171</v>
      </c>
    </row>
    <row r="27" spans="2:38">
      <c r="U27" s="5" t="s">
        <v>172</v>
      </c>
    </row>
    <row r="28" spans="2:38">
      <c r="U28" s="5" t="s">
        <v>173</v>
      </c>
    </row>
    <row r="29" spans="2:38">
      <c r="U29" s="5" t="s">
        <v>174</v>
      </c>
    </row>
    <row r="30" spans="2:38">
      <c r="U30" s="5" t="s">
        <v>175</v>
      </c>
    </row>
    <row r="31" spans="2:38">
      <c r="U31" s="5" t="s">
        <v>158</v>
      </c>
    </row>
    <row r="52" spans="2:2" ht="13.5" customHeight="1"/>
    <row r="53" spans="2:2" ht="13.5" customHeight="1">
      <c r="B53" s="26" t="s">
        <v>425</v>
      </c>
    </row>
    <row r="54" spans="2:2" ht="13.5" customHeight="1">
      <c r="B54" s="26" t="s">
        <v>426</v>
      </c>
    </row>
    <row r="55" spans="2:2" ht="13.5" customHeight="1">
      <c r="B55" s="83" t="s">
        <v>423</v>
      </c>
    </row>
    <row r="56" spans="2:2">
      <c r="B56" s="27"/>
    </row>
    <row r="57" spans="2:2">
      <c r="B57" s="22"/>
    </row>
  </sheetData>
  <mergeCells count="7">
    <mergeCell ref="AG4:AL4"/>
    <mergeCell ref="B4:B5"/>
    <mergeCell ref="C4:H4"/>
    <mergeCell ref="I4:N4"/>
    <mergeCell ref="O4:T4"/>
    <mergeCell ref="U4:Z4"/>
    <mergeCell ref="AA4:AF4"/>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ignoredErrors>
    <ignoredError sqref="C6:C12 F6:I6 L6:O6 R6:U6 X6:AA6 AD6:AG6 AJ6:AL6 F7:I7 L7:O7 R7:U7 X7:AA7 AD7:AG7 AJ7:AL7 F8:I8 L8:O8 R8:U8 X8:AA8 AD8:AG8 AJ8:AL8 F9:I9 L9:O9 R9:U9 X9:AA9 AD9:AG9 AJ9:AL9 F10:I10 L10:O10 R10:U10 X10:AA10 AD10:AG10 AJ10:AL10 F11:I11 L11:O11 R11:U11 X11:AA11 AD11:AG11 AJ11:AL11 F12:I12 L12:O12 R12:U12 X12:AA12 AD12:AG12 AJ12:AL12" emptyCellReferenc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FE567-925B-4576-ACD3-D8E169336CA6}">
  <sheetPr codeName="Sheet6"/>
  <dimension ref="B1:AL13"/>
  <sheetViews>
    <sheetView showGridLines="0" zoomScaleNormal="100" zoomScaleSheetLayoutView="55" workbookViewId="0"/>
  </sheetViews>
  <sheetFormatPr defaultColWidth="9" defaultRowHeight="13.5"/>
  <cols>
    <col min="1" max="1" width="4.625" style="13" customWidth="1"/>
    <col min="2" max="2" width="26.625" style="13" customWidth="1"/>
    <col min="3" max="38" width="9.625" style="13" customWidth="1"/>
    <col min="39" max="16384" width="9" style="13"/>
  </cols>
  <sheetData>
    <row r="1" spans="2:38" s="1" customFormat="1" ht="16.5" customHeight="1">
      <c r="B1" s="1" t="s">
        <v>326</v>
      </c>
    </row>
    <row r="2" spans="2:38" s="1" customFormat="1" ht="16.5" customHeight="1">
      <c r="B2" s="1" t="s">
        <v>365</v>
      </c>
    </row>
    <row r="3" spans="2:38" ht="16.5" customHeight="1">
      <c r="B3" s="3" t="s">
        <v>321</v>
      </c>
    </row>
    <row r="4" spans="2:38" ht="16.5" customHeight="1">
      <c r="B4" s="455" t="s">
        <v>288</v>
      </c>
      <c r="C4" s="407" t="s">
        <v>171</v>
      </c>
      <c r="D4" s="537"/>
      <c r="E4" s="537"/>
      <c r="F4" s="537"/>
      <c r="G4" s="537"/>
      <c r="H4" s="419"/>
      <c r="I4" s="407" t="s">
        <v>172</v>
      </c>
      <c r="J4" s="537"/>
      <c r="K4" s="537"/>
      <c r="L4" s="537"/>
      <c r="M4" s="537"/>
      <c r="N4" s="419"/>
      <c r="O4" s="407" t="s">
        <v>173</v>
      </c>
      <c r="P4" s="537"/>
      <c r="Q4" s="537"/>
      <c r="R4" s="537"/>
      <c r="S4" s="537"/>
      <c r="T4" s="419"/>
      <c r="U4" s="407" t="s">
        <v>174</v>
      </c>
      <c r="V4" s="537"/>
      <c r="W4" s="537"/>
      <c r="X4" s="537"/>
      <c r="Y4" s="537"/>
      <c r="Z4" s="419"/>
      <c r="AA4" s="407" t="s">
        <v>175</v>
      </c>
      <c r="AB4" s="537"/>
      <c r="AC4" s="537"/>
      <c r="AD4" s="537"/>
      <c r="AE4" s="537"/>
      <c r="AF4" s="419"/>
      <c r="AG4" s="407" t="s">
        <v>158</v>
      </c>
      <c r="AH4" s="537"/>
      <c r="AI4" s="537"/>
      <c r="AJ4" s="537"/>
      <c r="AK4" s="537"/>
      <c r="AL4" s="419"/>
    </row>
    <row r="5" spans="2:38" ht="51.75" customHeight="1">
      <c r="B5" s="455"/>
      <c r="C5" s="14" t="s">
        <v>223</v>
      </c>
      <c r="D5" s="302" t="s">
        <v>343</v>
      </c>
      <c r="E5" s="302" t="s">
        <v>344</v>
      </c>
      <c r="F5" s="331" t="s">
        <v>374</v>
      </c>
      <c r="G5" s="331" t="s">
        <v>375</v>
      </c>
      <c r="H5" s="332" t="s">
        <v>345</v>
      </c>
      <c r="I5" s="14" t="s">
        <v>223</v>
      </c>
      <c r="J5" s="302" t="s">
        <v>343</v>
      </c>
      <c r="K5" s="302" t="s">
        <v>344</v>
      </c>
      <c r="L5" s="331" t="s">
        <v>374</v>
      </c>
      <c r="M5" s="331" t="s">
        <v>375</v>
      </c>
      <c r="N5" s="332" t="s">
        <v>345</v>
      </c>
      <c r="O5" s="14" t="s">
        <v>223</v>
      </c>
      <c r="P5" s="302" t="s">
        <v>343</v>
      </c>
      <c r="Q5" s="302" t="s">
        <v>344</v>
      </c>
      <c r="R5" s="331" t="s">
        <v>374</v>
      </c>
      <c r="S5" s="331" t="s">
        <v>375</v>
      </c>
      <c r="T5" s="332" t="s">
        <v>345</v>
      </c>
      <c r="U5" s="14" t="s">
        <v>223</v>
      </c>
      <c r="V5" s="302" t="s">
        <v>343</v>
      </c>
      <c r="W5" s="302" t="s">
        <v>344</v>
      </c>
      <c r="X5" s="331" t="s">
        <v>374</v>
      </c>
      <c r="Y5" s="331" t="s">
        <v>375</v>
      </c>
      <c r="Z5" s="332" t="s">
        <v>345</v>
      </c>
      <c r="AA5" s="14" t="s">
        <v>223</v>
      </c>
      <c r="AB5" s="302" t="s">
        <v>343</v>
      </c>
      <c r="AC5" s="302" t="s">
        <v>344</v>
      </c>
      <c r="AD5" s="331" t="s">
        <v>374</v>
      </c>
      <c r="AE5" s="331" t="s">
        <v>375</v>
      </c>
      <c r="AF5" s="332" t="s">
        <v>345</v>
      </c>
      <c r="AG5" s="14" t="s">
        <v>223</v>
      </c>
      <c r="AH5" s="302" t="s">
        <v>343</v>
      </c>
      <c r="AI5" s="302" t="s">
        <v>344</v>
      </c>
      <c r="AJ5" s="331" t="s">
        <v>374</v>
      </c>
      <c r="AK5" s="331" t="s">
        <v>375</v>
      </c>
      <c r="AL5" s="332" t="s">
        <v>345</v>
      </c>
    </row>
    <row r="6" spans="2:38" ht="13.5" customHeight="1">
      <c r="B6" s="278" t="s">
        <v>351</v>
      </c>
      <c r="C6" s="207">
        <f>男女別_オーラルフレイル区分別該当人数･割合!D5</f>
        <v>10938</v>
      </c>
      <c r="D6" s="303">
        <v>9537257050</v>
      </c>
      <c r="E6" s="303">
        <v>10781</v>
      </c>
      <c r="F6" s="303">
        <f>IFERROR(D6/C6,"-")</f>
        <v>871937.92740903271</v>
      </c>
      <c r="G6" s="303">
        <f>IFERROR(D6/E6,"-")</f>
        <v>884635.6599573323</v>
      </c>
      <c r="H6" s="52">
        <f t="shared" ref="H6:H7" si="0">IFERROR(E6/C6,"-")</f>
        <v>0.9856463704516365</v>
      </c>
      <c r="I6" s="207">
        <f>男女別_オーラルフレイル区分別該当人数･割合!F5</f>
        <v>7583</v>
      </c>
      <c r="J6" s="303">
        <v>6789697790</v>
      </c>
      <c r="K6" s="303">
        <v>7475</v>
      </c>
      <c r="L6" s="303">
        <f>IFERROR(J6/I6,"-")</f>
        <v>895384.12106026639</v>
      </c>
      <c r="M6" s="303">
        <f>IFERROR(J6/K6,"-")</f>
        <v>908320.7745819398</v>
      </c>
      <c r="N6" s="52">
        <f t="shared" ref="N6:N7" si="1">IFERROR(K6/I6,"-")</f>
        <v>0.98575761571937226</v>
      </c>
      <c r="O6" s="207">
        <f>男女別_オーラルフレイル区分別該当人数･割合!H5</f>
        <v>1134</v>
      </c>
      <c r="P6" s="303">
        <v>1523795470</v>
      </c>
      <c r="Q6" s="303">
        <v>1121</v>
      </c>
      <c r="R6" s="303">
        <f>IFERROR(P6/O6,"-")</f>
        <v>1343734.9823633158</v>
      </c>
      <c r="S6" s="303">
        <f>IFERROR(P6/Q6,"-")</f>
        <v>1359317.9928635147</v>
      </c>
      <c r="T6" s="52">
        <f t="shared" ref="T6:T7" si="2">IFERROR(Q6/O6,"-")</f>
        <v>0.9885361552028219</v>
      </c>
      <c r="U6" s="207">
        <f>男女別_オーラルフレイル区分別該当人数･割合!J5</f>
        <v>820</v>
      </c>
      <c r="V6" s="303">
        <v>1113212150</v>
      </c>
      <c r="W6" s="303">
        <v>811</v>
      </c>
      <c r="X6" s="303">
        <f>IFERROR(V6/U6,"-")</f>
        <v>1357575.7926829269</v>
      </c>
      <c r="Y6" s="303">
        <f>IFERROR(V6/W6,"-")</f>
        <v>1372641.3686806413</v>
      </c>
      <c r="Z6" s="52">
        <f t="shared" ref="Z6:Z7" si="3">IFERROR(W6/U6,"-")</f>
        <v>0.98902439024390243</v>
      </c>
      <c r="AA6" s="207">
        <f>男女別_オーラルフレイル区分別該当人数･割合!D11</f>
        <v>3786</v>
      </c>
      <c r="AB6" s="303">
        <v>3799646500</v>
      </c>
      <c r="AC6" s="303">
        <v>3718</v>
      </c>
      <c r="AD6" s="303">
        <f>IFERROR(AB6/AA6,"-")</f>
        <v>1003604.4638140518</v>
      </c>
      <c r="AE6" s="303">
        <f>IFERROR(AB6/AC6,"-")</f>
        <v>1021959.7902097902</v>
      </c>
      <c r="AF6" s="52">
        <f t="shared" ref="AF6:AF7" si="4">IFERROR(AC6/AA6,"-")</f>
        <v>0.9820390913893291</v>
      </c>
      <c r="AG6" s="207">
        <f>男女別_オーラルフレイル区分別該当人数･割合!F11</f>
        <v>49074</v>
      </c>
      <c r="AH6" s="303">
        <v>32769208810</v>
      </c>
      <c r="AI6" s="303">
        <v>48065</v>
      </c>
      <c r="AJ6" s="303">
        <f>IFERROR(AH6/AG6,"-")</f>
        <v>667750.92329950689</v>
      </c>
      <c r="AK6" s="303">
        <f>IFERROR(AH6/AI6,"-")</f>
        <v>681768.62186622282</v>
      </c>
      <c r="AL6" s="52">
        <f t="shared" ref="AL6:AL7" si="5">IFERROR(AI6/AG6,"-")</f>
        <v>0.97943921424787062</v>
      </c>
    </row>
    <row r="7" spans="2:38" ht="13.5" customHeight="1" thickBot="1">
      <c r="B7" s="222" t="s">
        <v>352</v>
      </c>
      <c r="C7" s="346">
        <f>男女別_オーラルフレイル区分別該当人数･割合!D6</f>
        <v>19202</v>
      </c>
      <c r="D7" s="304">
        <v>13822208730</v>
      </c>
      <c r="E7" s="304">
        <v>19027</v>
      </c>
      <c r="F7" s="304">
        <f t="shared" ref="F7" si="6">IFERROR(D7/C7,"-")</f>
        <v>719831.72221643582</v>
      </c>
      <c r="G7" s="304">
        <f>IFERROR(D7/E7,"-")</f>
        <v>726452.34298628266</v>
      </c>
      <c r="H7" s="213">
        <f t="shared" si="0"/>
        <v>0.9908863660035413</v>
      </c>
      <c r="I7" s="346">
        <f>男女別_オーラルフレイル区分別該当人数･割合!F6</f>
        <v>13720</v>
      </c>
      <c r="J7" s="304">
        <v>10171462630</v>
      </c>
      <c r="K7" s="304">
        <v>13614</v>
      </c>
      <c r="L7" s="304">
        <f t="shared" ref="L7" si="7">IFERROR(J7/I7,"-")</f>
        <v>741360.25</v>
      </c>
      <c r="M7" s="304">
        <f>IFERROR(J7/K7,"-")</f>
        <v>747132.55692669307</v>
      </c>
      <c r="N7" s="213">
        <f t="shared" si="1"/>
        <v>0.99227405247813416</v>
      </c>
      <c r="O7" s="346">
        <f>男女別_オーラルフレイル区分別該当人数･割合!H6</f>
        <v>2277</v>
      </c>
      <c r="P7" s="304">
        <v>2369014680</v>
      </c>
      <c r="Q7" s="304">
        <v>2261</v>
      </c>
      <c r="R7" s="304">
        <f t="shared" ref="R7" si="8">IFERROR(P7/O7,"-")</f>
        <v>1040410.487483531</v>
      </c>
      <c r="S7" s="304">
        <f>IFERROR(P7/Q7,"-")</f>
        <v>1047772.9677134012</v>
      </c>
      <c r="T7" s="213">
        <f t="shared" si="2"/>
        <v>0.99297321036451469</v>
      </c>
      <c r="U7" s="346">
        <f>男女別_オーラルフレイル区分別該当人数･割合!J6</f>
        <v>1644</v>
      </c>
      <c r="V7" s="304">
        <v>1721572290</v>
      </c>
      <c r="W7" s="304">
        <v>1633</v>
      </c>
      <c r="X7" s="304">
        <f t="shared" ref="X7" si="9">IFERROR(V7/U7,"-")</f>
        <v>1047185.0912408759</v>
      </c>
      <c r="Y7" s="304">
        <f>IFERROR(V7/W7,"-")</f>
        <v>1054239.0018371097</v>
      </c>
      <c r="Z7" s="213">
        <f t="shared" si="3"/>
        <v>0.99330900243309006</v>
      </c>
      <c r="AA7" s="346">
        <f>男女別_オーラルフレイル区分別該当人数･割合!D12</f>
        <v>5065</v>
      </c>
      <c r="AB7" s="304">
        <v>4642653410</v>
      </c>
      <c r="AC7" s="304">
        <v>5007</v>
      </c>
      <c r="AD7" s="304">
        <f t="shared" ref="AD7" si="10">IFERROR(AB7/AA7,"-")</f>
        <v>916614.69101678184</v>
      </c>
      <c r="AE7" s="304">
        <f>IFERROR(AB7/AC7,"-")</f>
        <v>927232.55642101064</v>
      </c>
      <c r="AF7" s="213">
        <f t="shared" si="4"/>
        <v>0.98854886475814407</v>
      </c>
      <c r="AG7" s="346">
        <f>男女別_オーラルフレイル区分別該当人数･割合!F12</f>
        <v>66634</v>
      </c>
      <c r="AH7" s="304">
        <v>36902782000</v>
      </c>
      <c r="AI7" s="304">
        <v>65469</v>
      </c>
      <c r="AJ7" s="304">
        <f t="shared" ref="AJ7" si="11">IFERROR(AH7/AG7,"-")</f>
        <v>553813.09841822495</v>
      </c>
      <c r="AK7" s="304">
        <f>IFERROR(AH7/AI7,"-")</f>
        <v>563668.02608868317</v>
      </c>
      <c r="AL7" s="213">
        <f t="shared" si="5"/>
        <v>0.9825164330521956</v>
      </c>
    </row>
    <row r="8" spans="2:38" ht="13.5" customHeight="1" thickTop="1">
      <c r="B8" s="305" t="s">
        <v>293</v>
      </c>
      <c r="C8" s="116">
        <f>市区町村別_オーラルフレイル区分別医療費の状況!D80</f>
        <v>30140</v>
      </c>
      <c r="D8" s="306">
        <f>市区町村別_オーラルフレイル区分別医療費の状況!E80</f>
        <v>23359465780</v>
      </c>
      <c r="E8" s="306">
        <f>市区町村別_オーラルフレイル区分別医療費の状況!F80</f>
        <v>29808</v>
      </c>
      <c r="F8" s="306">
        <f>市区町村別_オーラルフレイル区分別医療費の状況!G80</f>
        <v>775032.04313205043</v>
      </c>
      <c r="G8" s="306">
        <f>市区町村別_オーラルフレイル区分別医療費の状況!H80</f>
        <v>783664.31092324213</v>
      </c>
      <c r="H8" s="54">
        <f>市区町村別_オーラルフレイル区分別医療費の状況!I80</f>
        <v>0.98898473788984742</v>
      </c>
      <c r="I8" s="116">
        <f>市区町村別_オーラルフレイル区分別医療費の状況!J80</f>
        <v>21303</v>
      </c>
      <c r="J8" s="306">
        <f>市区町村別_オーラルフレイル区分別医療費の状況!K80</f>
        <v>16961160420</v>
      </c>
      <c r="K8" s="306">
        <f>市区町村別_オーラルフレイル区分別医療費の状況!L80</f>
        <v>21089</v>
      </c>
      <c r="L8" s="306">
        <f>市区町村別_オーラルフレイル区分別医療費の状況!M80</f>
        <v>796186.4723278411</v>
      </c>
      <c r="M8" s="306">
        <f>市区町村別_オーラルフレイル区分別医療費の状況!N80</f>
        <v>804265.75086538005</v>
      </c>
      <c r="N8" s="54">
        <f>市区町村別_オーラルフレイル区分別医療費の状況!O80</f>
        <v>0.98995446650706476</v>
      </c>
      <c r="O8" s="116">
        <f>市区町村別_オーラルフレイル区分別医療費の状況!P80</f>
        <v>3411</v>
      </c>
      <c r="P8" s="306">
        <f>市区町村別_オーラルフレイル区分別医療費の状況!Q80</f>
        <v>3892810150</v>
      </c>
      <c r="Q8" s="306">
        <f>市区町村別_オーラルフレイル区分別医療費の状況!R80</f>
        <v>3382</v>
      </c>
      <c r="R8" s="306">
        <f>市区町村別_オーラルフレイル区分別医療費の状況!S80</f>
        <v>1141251.8762826151</v>
      </c>
      <c r="S8" s="306">
        <f>市区町村別_オーラルフレイル区分別医療費の状況!T80</f>
        <v>1151037.8917800118</v>
      </c>
      <c r="T8" s="54">
        <f>市区町村別_オーラルフレイル区分別医療費の状況!U80</f>
        <v>0.9914980944004691</v>
      </c>
      <c r="U8" s="116">
        <f>市区町村別_オーラルフレイル区分別医療費の状況!V80</f>
        <v>2464</v>
      </c>
      <c r="V8" s="306">
        <f>市区町村別_オーラルフレイル区分別医療費の状況!W80</f>
        <v>2834784440</v>
      </c>
      <c r="W8" s="306">
        <f>市区町村別_オーラルフレイル区分別医療費の状況!X80</f>
        <v>2444</v>
      </c>
      <c r="X8" s="306">
        <f>市区町村別_オーラルフレイル区分別医療費の状況!Y80</f>
        <v>1150480.6980519481</v>
      </c>
      <c r="Y8" s="306">
        <f>市区町村別_オーラルフレイル区分別医療費の状況!Z80</f>
        <v>1159895.433715221</v>
      </c>
      <c r="Z8" s="54">
        <f>市区町村別_オーラルフレイル区分別医療費の状況!AA80</f>
        <v>0.99188311688311692</v>
      </c>
      <c r="AA8" s="116">
        <f>市区町村別_オーラルフレイル区分別医療費の状況!AB80</f>
        <v>8851</v>
      </c>
      <c r="AB8" s="306">
        <f>市区町村別_オーラルフレイル区分別医療費の状況!AC80</f>
        <v>8442299910</v>
      </c>
      <c r="AC8" s="306">
        <f>市区町村別_オーラルフレイル区分別医療費の状況!AD80</f>
        <v>8725</v>
      </c>
      <c r="AD8" s="306">
        <f>市区町村別_オーラルフレイル区分別医療費の状況!AE80</f>
        <v>953824.41645011865</v>
      </c>
      <c r="AE8" s="306">
        <f>市区町村別_オーラルフレイル区分別医療費の状況!AF80</f>
        <v>967598.84355300863</v>
      </c>
      <c r="AF8" s="54">
        <f>市区町村別_オーラルフレイル区分別医療費の状況!AG80</f>
        <v>0.98576432041577222</v>
      </c>
      <c r="AG8" s="116">
        <f>市区町村別_オーラルフレイル区分別医療費の状況!AH80</f>
        <v>115708</v>
      </c>
      <c r="AH8" s="306">
        <f>市区町村別_オーラルフレイル区分別医療費の状況!AI80</f>
        <v>69671990810</v>
      </c>
      <c r="AI8" s="306">
        <f>市区町村別_オーラルフレイル区分別医療費の状況!AJ80</f>
        <v>113534</v>
      </c>
      <c r="AJ8" s="306">
        <f>市区町村別_オーラルフレイル区分別医療費の状況!AK80</f>
        <v>602136.33292425761</v>
      </c>
      <c r="AK8" s="306">
        <f>市区町村別_オーラルフレイル区分別医療費の状況!AL80</f>
        <v>613666.30973981367</v>
      </c>
      <c r="AL8" s="54">
        <f>市区町村別_オーラルフレイル区分別医療費の状況!AM80</f>
        <v>0.98121132505963282</v>
      </c>
    </row>
    <row r="9" spans="2:38" ht="13.5" customHeight="1">
      <c r="B9" s="307"/>
      <c r="C9" s="308"/>
      <c r="D9" s="308"/>
      <c r="E9" s="308"/>
      <c r="F9" s="308"/>
      <c r="G9" s="308"/>
      <c r="H9" s="309"/>
      <c r="I9" s="308"/>
      <c r="J9" s="308"/>
      <c r="K9" s="308"/>
      <c r="L9" s="308"/>
      <c r="M9" s="308"/>
      <c r="N9" s="309"/>
      <c r="O9" s="308"/>
      <c r="P9" s="308"/>
      <c r="Q9" s="308"/>
      <c r="R9" s="308"/>
      <c r="S9" s="308"/>
      <c r="T9" s="309"/>
      <c r="U9" s="308"/>
      <c r="V9" s="308"/>
      <c r="W9" s="308"/>
      <c r="X9" s="308"/>
      <c r="Y9" s="308"/>
      <c r="Z9" s="309"/>
      <c r="AA9" s="308"/>
      <c r="AB9" s="308"/>
      <c r="AC9" s="308"/>
      <c r="AD9" s="308"/>
      <c r="AE9" s="308"/>
      <c r="AF9" s="309"/>
      <c r="AG9" s="308"/>
      <c r="AH9" s="308"/>
      <c r="AI9" s="308"/>
      <c r="AJ9" s="308"/>
      <c r="AK9" s="308"/>
      <c r="AL9" s="309"/>
    </row>
    <row r="10" spans="2:38" ht="13.5" customHeight="1">
      <c r="B10" s="83"/>
      <c r="C10" s="24"/>
      <c r="D10" s="24"/>
      <c r="E10" s="24"/>
      <c r="F10" s="24"/>
      <c r="G10" s="24"/>
      <c r="H10" s="25"/>
      <c r="I10" s="24"/>
      <c r="J10" s="24"/>
      <c r="K10" s="24"/>
      <c r="L10" s="24"/>
      <c r="M10" s="24"/>
      <c r="N10" s="25"/>
      <c r="O10" s="24"/>
      <c r="P10" s="24"/>
      <c r="Q10" s="24"/>
      <c r="R10" s="24"/>
      <c r="S10" s="24"/>
      <c r="T10" s="25"/>
      <c r="U10" s="24"/>
      <c r="V10" s="24"/>
      <c r="W10" s="24"/>
      <c r="X10" s="24"/>
      <c r="Y10" s="24"/>
      <c r="Z10" s="25"/>
      <c r="AA10" s="24"/>
      <c r="AB10" s="24"/>
      <c r="AC10" s="24"/>
      <c r="AD10" s="24"/>
      <c r="AE10" s="24"/>
      <c r="AF10" s="25"/>
      <c r="AG10" s="24"/>
      <c r="AH10" s="24"/>
      <c r="AI10" s="24"/>
      <c r="AJ10" s="24"/>
      <c r="AK10" s="24"/>
      <c r="AL10" s="25"/>
    </row>
    <row r="11" spans="2:38" ht="13.5" customHeight="1">
      <c r="B11" s="27"/>
      <c r="C11" s="24"/>
      <c r="D11" s="24"/>
      <c r="E11" s="24"/>
      <c r="F11" s="24"/>
      <c r="G11" s="24"/>
      <c r="H11" s="25"/>
      <c r="I11" s="24"/>
      <c r="J11" s="24"/>
      <c r="K11" s="24"/>
      <c r="L11" s="24"/>
      <c r="M11" s="24"/>
      <c r="N11" s="25"/>
      <c r="O11" s="24"/>
      <c r="P11" s="24"/>
      <c r="Q11" s="24"/>
      <c r="R11" s="24"/>
      <c r="S11" s="24"/>
      <c r="T11" s="25"/>
      <c r="U11" s="24"/>
      <c r="V11" s="24"/>
      <c r="W11" s="24"/>
      <c r="X11" s="24"/>
      <c r="Y11" s="24"/>
      <c r="Z11" s="25"/>
      <c r="AA11" s="24"/>
      <c r="AB11" s="24"/>
      <c r="AC11" s="24"/>
      <c r="AD11" s="24"/>
      <c r="AE11" s="24"/>
      <c r="AF11" s="25"/>
      <c r="AG11" s="24"/>
      <c r="AH11" s="24"/>
      <c r="AI11" s="24"/>
      <c r="AJ11" s="24"/>
      <c r="AK11" s="24"/>
      <c r="AL11" s="25"/>
    </row>
    <row r="12" spans="2:38" ht="13.5" customHeight="1">
      <c r="B12" s="22"/>
      <c r="C12" s="24"/>
      <c r="D12" s="24"/>
      <c r="E12" s="24"/>
      <c r="F12" s="24"/>
      <c r="G12" s="24"/>
      <c r="H12" s="25"/>
      <c r="I12" s="24"/>
      <c r="J12" s="24"/>
      <c r="K12" s="24"/>
      <c r="L12" s="24"/>
      <c r="M12" s="24"/>
      <c r="N12" s="25"/>
      <c r="O12" s="24"/>
      <c r="P12" s="24"/>
      <c r="Q12" s="24"/>
      <c r="R12" s="24"/>
      <c r="S12" s="24"/>
      <c r="T12" s="25"/>
      <c r="U12" s="24"/>
      <c r="V12" s="24"/>
      <c r="W12" s="24"/>
      <c r="X12" s="24"/>
      <c r="Y12" s="24"/>
      <c r="Z12" s="25"/>
      <c r="AA12" s="24"/>
      <c r="AB12" s="24"/>
      <c r="AC12" s="24"/>
      <c r="AD12" s="24"/>
      <c r="AE12" s="24"/>
      <c r="AF12" s="25"/>
      <c r="AG12" s="24"/>
      <c r="AH12" s="24"/>
      <c r="AI12" s="24"/>
      <c r="AJ12" s="24"/>
      <c r="AK12" s="24"/>
      <c r="AL12" s="25"/>
    </row>
    <row r="13" spans="2:38">
      <c r="B13" s="41"/>
    </row>
  </sheetData>
  <mergeCells count="7">
    <mergeCell ref="AG4:AL4"/>
    <mergeCell ref="B4:B5"/>
    <mergeCell ref="C4:H4"/>
    <mergeCell ref="I4:N4"/>
    <mergeCell ref="O4:T4"/>
    <mergeCell ref="U4:Z4"/>
    <mergeCell ref="AA4:AF4"/>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colBreaks count="1" manualBreakCount="1">
    <brk id="20" max="6" man="1"/>
  </colBreaks>
  <ignoredErrors>
    <ignoredError sqref="C6:C7 F6:I6 L6:O6 R6:U6 X6:AA6 AD6:AG6 AJ6:AL6 F7:I7 L7:O7 R7:U7 X7:AA7 AD7:AG7 AJ7:AL7" emptyCellReferenc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2F174-117F-47F1-8CF2-FDC95B285CF3}">
  <sheetPr codeName="Sheet8"/>
  <dimension ref="B1:AM86"/>
  <sheetViews>
    <sheetView showGridLines="0" zoomScaleNormal="100" zoomScaleSheetLayoutView="10" workbookViewId="0"/>
  </sheetViews>
  <sheetFormatPr defaultColWidth="9" defaultRowHeight="13.5"/>
  <cols>
    <col min="1" max="1" width="4.625" style="13" customWidth="1"/>
    <col min="2" max="2" width="3.125" style="13" customWidth="1"/>
    <col min="3" max="3" width="24.125" style="13" customWidth="1"/>
    <col min="4" max="39" width="9.625" style="13" customWidth="1"/>
    <col min="40" max="16384" width="9" style="13"/>
  </cols>
  <sheetData>
    <row r="1" spans="2:39" s="1" customFormat="1" ht="16.5" customHeight="1">
      <c r="B1" s="1" t="s">
        <v>326</v>
      </c>
    </row>
    <row r="2" spans="2:39" s="1" customFormat="1" ht="16.5" customHeight="1">
      <c r="B2" s="1" t="s">
        <v>365</v>
      </c>
    </row>
    <row r="3" spans="2:39" ht="16.5" customHeight="1">
      <c r="B3" s="3" t="s">
        <v>304</v>
      </c>
      <c r="AH3" s="383"/>
    </row>
    <row r="4" spans="2:39" ht="16.5" customHeight="1">
      <c r="B4" s="486"/>
      <c r="C4" s="486" t="s">
        <v>114</v>
      </c>
      <c r="D4" s="484" t="s">
        <v>171</v>
      </c>
      <c r="E4" s="538"/>
      <c r="F4" s="538"/>
      <c r="G4" s="538"/>
      <c r="H4" s="538"/>
      <c r="I4" s="485"/>
      <c r="J4" s="484" t="s">
        <v>172</v>
      </c>
      <c r="K4" s="538"/>
      <c r="L4" s="538"/>
      <c r="M4" s="538"/>
      <c r="N4" s="538"/>
      <c r="O4" s="485"/>
      <c r="P4" s="484" t="s">
        <v>173</v>
      </c>
      <c r="Q4" s="538"/>
      <c r="R4" s="538"/>
      <c r="S4" s="538"/>
      <c r="T4" s="538"/>
      <c r="U4" s="485"/>
      <c r="V4" s="484" t="s">
        <v>174</v>
      </c>
      <c r="W4" s="538"/>
      <c r="X4" s="538"/>
      <c r="Y4" s="538"/>
      <c r="Z4" s="538"/>
      <c r="AA4" s="485"/>
      <c r="AB4" s="484" t="s">
        <v>175</v>
      </c>
      <c r="AC4" s="538"/>
      <c r="AD4" s="538"/>
      <c r="AE4" s="538"/>
      <c r="AF4" s="538"/>
      <c r="AG4" s="485"/>
      <c r="AH4" s="484" t="s">
        <v>158</v>
      </c>
      <c r="AI4" s="538"/>
      <c r="AJ4" s="538"/>
      <c r="AK4" s="538"/>
      <c r="AL4" s="538"/>
      <c r="AM4" s="485"/>
    </row>
    <row r="5" spans="2:39" ht="51.75" customHeight="1">
      <c r="B5" s="487"/>
      <c r="C5" s="487"/>
      <c r="D5" s="14" t="s">
        <v>223</v>
      </c>
      <c r="E5" s="302" t="s">
        <v>343</v>
      </c>
      <c r="F5" s="302" t="s">
        <v>344</v>
      </c>
      <c r="G5" s="331" t="s">
        <v>374</v>
      </c>
      <c r="H5" s="331" t="s">
        <v>375</v>
      </c>
      <c r="I5" s="332" t="s">
        <v>345</v>
      </c>
      <c r="J5" s="14" t="s">
        <v>223</v>
      </c>
      <c r="K5" s="302" t="s">
        <v>343</v>
      </c>
      <c r="L5" s="302" t="s">
        <v>344</v>
      </c>
      <c r="M5" s="331" t="s">
        <v>374</v>
      </c>
      <c r="N5" s="331" t="s">
        <v>375</v>
      </c>
      <c r="O5" s="332" t="s">
        <v>345</v>
      </c>
      <c r="P5" s="14" t="s">
        <v>223</v>
      </c>
      <c r="Q5" s="302" t="s">
        <v>343</v>
      </c>
      <c r="R5" s="302" t="s">
        <v>344</v>
      </c>
      <c r="S5" s="331" t="s">
        <v>374</v>
      </c>
      <c r="T5" s="331" t="s">
        <v>375</v>
      </c>
      <c r="U5" s="332" t="s">
        <v>345</v>
      </c>
      <c r="V5" s="14" t="s">
        <v>223</v>
      </c>
      <c r="W5" s="302" t="s">
        <v>343</v>
      </c>
      <c r="X5" s="302" t="s">
        <v>344</v>
      </c>
      <c r="Y5" s="331" t="s">
        <v>374</v>
      </c>
      <c r="Z5" s="331" t="s">
        <v>375</v>
      </c>
      <c r="AA5" s="332" t="s">
        <v>345</v>
      </c>
      <c r="AB5" s="14" t="s">
        <v>223</v>
      </c>
      <c r="AC5" s="302" t="s">
        <v>343</v>
      </c>
      <c r="AD5" s="302" t="s">
        <v>344</v>
      </c>
      <c r="AE5" s="331" t="s">
        <v>374</v>
      </c>
      <c r="AF5" s="331" t="s">
        <v>375</v>
      </c>
      <c r="AG5" s="332" t="s">
        <v>345</v>
      </c>
      <c r="AH5" s="14" t="s">
        <v>223</v>
      </c>
      <c r="AI5" s="302" t="s">
        <v>343</v>
      </c>
      <c r="AJ5" s="302" t="s">
        <v>344</v>
      </c>
      <c r="AK5" s="331" t="s">
        <v>374</v>
      </c>
      <c r="AL5" s="331" t="s">
        <v>375</v>
      </c>
      <c r="AM5" s="332" t="s">
        <v>345</v>
      </c>
    </row>
    <row r="6" spans="2:39" ht="13.5" customHeight="1">
      <c r="B6" s="278">
        <v>1</v>
      </c>
      <c r="C6" s="277" t="s">
        <v>49</v>
      </c>
      <c r="D6" s="63">
        <f>市区町村別_オーラルフレイル区分別該当人数･割合!E5</f>
        <v>7249</v>
      </c>
      <c r="E6" s="163">
        <v>5952803960</v>
      </c>
      <c r="F6" s="397">
        <v>7165</v>
      </c>
      <c r="G6" s="303">
        <f>IFERROR(E6/D6,"-")</f>
        <v>821189.67581735412</v>
      </c>
      <c r="H6" s="303">
        <f>IFERROR(E6/F6,"-")</f>
        <v>830817.02163293795</v>
      </c>
      <c r="I6" s="52">
        <f>IFERROR(F6/D6,"-")</f>
        <v>0.9884121947854877</v>
      </c>
      <c r="J6" s="63">
        <f>市区町村別_オーラルフレイル区分別該当人数･割合!G5</f>
        <v>5506</v>
      </c>
      <c r="K6" s="163">
        <v>4590767520</v>
      </c>
      <c r="L6" s="397">
        <v>5457</v>
      </c>
      <c r="M6" s="303">
        <f>IFERROR(K6/J6,"-")</f>
        <v>833775.43043952051</v>
      </c>
      <c r="N6" s="303">
        <f>IFERROR(K6/L6,"-")</f>
        <v>841262.14403518417</v>
      </c>
      <c r="O6" s="52">
        <f>IFERROR(L6/J6,"-")</f>
        <v>0.99110061750817291</v>
      </c>
      <c r="P6" s="63">
        <f>市区町村別_オーラルフレイル区分別該当人数･割合!I5</f>
        <v>868</v>
      </c>
      <c r="Q6" s="163">
        <v>979394500</v>
      </c>
      <c r="R6" s="397">
        <v>859</v>
      </c>
      <c r="S6" s="303">
        <f>IFERROR(Q6/P6,"-")</f>
        <v>1128334.6774193549</v>
      </c>
      <c r="T6" s="303">
        <f>IFERROR(Q6/R6,"-")</f>
        <v>1140156.5774155995</v>
      </c>
      <c r="U6" s="52">
        <f>IFERROR(R6/P6,"-")</f>
        <v>0.98963133640552992</v>
      </c>
      <c r="V6" s="63">
        <f>市区町村別_オーラルフレイル区分別該当人数･割合!K5</f>
        <v>670</v>
      </c>
      <c r="W6" s="163">
        <v>794644370</v>
      </c>
      <c r="X6" s="397">
        <v>665</v>
      </c>
      <c r="Y6" s="303">
        <f>IFERROR(W6/V6,"-")</f>
        <v>1186036.3731343283</v>
      </c>
      <c r="Z6" s="303">
        <f>IFERROR(W6/X6,"-")</f>
        <v>1194953.9398496239</v>
      </c>
      <c r="AA6" s="52">
        <f>IFERROR(X6/V6,"-")</f>
        <v>0.9925373134328358</v>
      </c>
      <c r="AB6" s="63">
        <f>市区町村別_オーラルフレイル区分別該当人数･割合!M5</f>
        <v>2464</v>
      </c>
      <c r="AC6" s="163">
        <v>2316342250</v>
      </c>
      <c r="AD6" s="397">
        <v>2434</v>
      </c>
      <c r="AE6" s="303">
        <f>IFERROR(AC6/AB6,"-")</f>
        <v>940073.96509740257</v>
      </c>
      <c r="AF6" s="303">
        <f>IFERROR(AC6/AD6,"-")</f>
        <v>951660.74363188166</v>
      </c>
      <c r="AG6" s="52">
        <f>IFERROR(AD6/AB6,"-")</f>
        <v>0.98782467532467533</v>
      </c>
      <c r="AH6" s="63">
        <f>市区町村別_オーラルフレイル区分別該当人数･割合!O5</f>
        <v>27148</v>
      </c>
      <c r="AI6" s="163">
        <v>17525978170</v>
      </c>
      <c r="AJ6" s="397">
        <v>26656</v>
      </c>
      <c r="AK6" s="303">
        <f>IFERROR(AI6/AH6,"-")</f>
        <v>645571.61374686903</v>
      </c>
      <c r="AL6" s="303">
        <f>IFERROR(AI6/AJ6,"-")</f>
        <v>657487.17624549824</v>
      </c>
      <c r="AM6" s="52">
        <f>IFERROR(AJ6/AH6,"-")</f>
        <v>0.98187711801974364</v>
      </c>
    </row>
    <row r="7" spans="2:39" ht="13.5" customHeight="1">
      <c r="B7" s="278">
        <v>2</v>
      </c>
      <c r="C7" s="277" t="s">
        <v>76</v>
      </c>
      <c r="D7" s="63">
        <f>市区町村別_オーラルフレイル区分別該当人数･割合!E6</f>
        <v>271</v>
      </c>
      <c r="E7" s="163">
        <v>226006920</v>
      </c>
      <c r="F7" s="397">
        <v>267</v>
      </c>
      <c r="G7" s="303">
        <f>IFERROR(E7/D7,"-")</f>
        <v>833973.87453874538</v>
      </c>
      <c r="H7" s="303">
        <f t="shared" ref="H7:H70" si="0">IFERROR(E7/F7,"-")</f>
        <v>846467.86516853934</v>
      </c>
      <c r="I7" s="52">
        <f t="shared" ref="I7:I70" si="1">IFERROR(F7/D7,"-")</f>
        <v>0.98523985239852396</v>
      </c>
      <c r="J7" s="63">
        <f>市区町村別_オーラルフレイル区分別該当人数･割合!G6</f>
        <v>228</v>
      </c>
      <c r="K7" s="163">
        <v>191246990</v>
      </c>
      <c r="L7" s="397">
        <v>225</v>
      </c>
      <c r="M7" s="303">
        <f>IFERROR(K7/J7,"-")</f>
        <v>838802.5877192982</v>
      </c>
      <c r="N7" s="303">
        <f t="shared" ref="N7:N70" si="2">IFERROR(K7/L7,"-")</f>
        <v>849986.62222222227</v>
      </c>
      <c r="O7" s="52">
        <f t="shared" ref="O7:O29" si="3">IFERROR(L7/J7,"-")</f>
        <v>0.98684210526315785</v>
      </c>
      <c r="P7" s="63">
        <f>市区町村別_オーラルフレイル区分別該当人数･割合!I6</f>
        <v>31</v>
      </c>
      <c r="Q7" s="163">
        <v>27105470</v>
      </c>
      <c r="R7" s="397">
        <v>31</v>
      </c>
      <c r="S7" s="303">
        <f>IFERROR(Q7/P7,"-")</f>
        <v>874370</v>
      </c>
      <c r="T7" s="303">
        <f t="shared" ref="T7:T70" si="4">IFERROR(Q7/R7,"-")</f>
        <v>874370</v>
      </c>
      <c r="U7" s="52">
        <f t="shared" ref="U7:U29" si="5">IFERROR(R7/P7,"-")</f>
        <v>1</v>
      </c>
      <c r="V7" s="63">
        <f>市区町村別_オーラルフレイル区分別該当人数･割合!K6</f>
        <v>22</v>
      </c>
      <c r="W7" s="163">
        <v>16244940</v>
      </c>
      <c r="X7" s="397">
        <v>22</v>
      </c>
      <c r="Y7" s="303">
        <f>IFERROR(W7/V7,"-")</f>
        <v>738406.36363636365</v>
      </c>
      <c r="Z7" s="303">
        <f t="shared" ref="Z7:Z70" si="6">IFERROR(W7/X7,"-")</f>
        <v>738406.36363636365</v>
      </c>
      <c r="AA7" s="52">
        <f t="shared" ref="AA7:AA29" si="7">IFERROR(X7/V7,"-")</f>
        <v>1</v>
      </c>
      <c r="AB7" s="63">
        <f>市区町村別_オーラルフレイル区分別該当人数･割合!M6</f>
        <v>126</v>
      </c>
      <c r="AC7" s="163">
        <v>99747170</v>
      </c>
      <c r="AD7" s="397">
        <v>125</v>
      </c>
      <c r="AE7" s="303">
        <f>IFERROR(AC7/AB7,"-")</f>
        <v>791644.20634920639</v>
      </c>
      <c r="AF7" s="303">
        <f t="shared" ref="AF7:AF70" si="8">IFERROR(AC7/AD7,"-")</f>
        <v>797977.36</v>
      </c>
      <c r="AG7" s="52">
        <f t="shared" ref="AG7:AG29" si="9">IFERROR(AD7/AB7,"-")</f>
        <v>0.99206349206349209</v>
      </c>
      <c r="AH7" s="63">
        <f>市区町村別_オーラルフレイル区分別該当人数･割合!O6</f>
        <v>1083</v>
      </c>
      <c r="AI7" s="163">
        <v>720922110</v>
      </c>
      <c r="AJ7" s="397">
        <v>1054</v>
      </c>
      <c r="AK7" s="303">
        <f>IFERROR(AI7/AH7,"-")</f>
        <v>665671.3850415512</v>
      </c>
      <c r="AL7" s="303">
        <f t="shared" ref="AL7:AL70" si="10">IFERROR(AI7/AJ7,"-")</f>
        <v>683986.82163187861</v>
      </c>
      <c r="AM7" s="52">
        <f t="shared" ref="AM7:AM29" si="11">IFERROR(AJ7/AH7,"-")</f>
        <v>0.97322253000923364</v>
      </c>
    </row>
    <row r="8" spans="2:39" ht="13.5" customHeight="1">
      <c r="B8" s="278">
        <v>3</v>
      </c>
      <c r="C8" s="277" t="s">
        <v>77</v>
      </c>
      <c r="D8" s="63">
        <f>市区町村別_オーラルフレイル区分別該当人数･割合!E7</f>
        <v>126</v>
      </c>
      <c r="E8" s="163">
        <v>92922530</v>
      </c>
      <c r="F8" s="397">
        <v>124</v>
      </c>
      <c r="G8" s="303">
        <f t="shared" ref="G8:G71" si="12">IFERROR(E8/D8,"-")</f>
        <v>737480.39682539681</v>
      </c>
      <c r="H8" s="303">
        <f t="shared" si="0"/>
        <v>749375.24193548388</v>
      </c>
      <c r="I8" s="52">
        <f t="shared" si="1"/>
        <v>0.98412698412698407</v>
      </c>
      <c r="J8" s="63">
        <f>市区町村別_オーラルフレイル区分別該当人数･割合!G7</f>
        <v>95</v>
      </c>
      <c r="K8" s="163">
        <v>63581430</v>
      </c>
      <c r="L8" s="397">
        <v>94</v>
      </c>
      <c r="M8" s="303">
        <f t="shared" ref="M8:M71" si="13">IFERROR(K8/J8,"-")</f>
        <v>669278.21052631584</v>
      </c>
      <c r="N8" s="303">
        <f t="shared" si="2"/>
        <v>676398.19148936169</v>
      </c>
      <c r="O8" s="52">
        <f t="shared" si="3"/>
        <v>0.98947368421052628</v>
      </c>
      <c r="P8" s="63">
        <f>市区町村別_オーラルフレイル区分別該当人数･割合!I7</f>
        <v>15</v>
      </c>
      <c r="Q8" s="163">
        <v>12643920</v>
      </c>
      <c r="R8" s="397">
        <v>15</v>
      </c>
      <c r="S8" s="303">
        <f t="shared" ref="S8:S71" si="14">IFERROR(Q8/P8,"-")</f>
        <v>842928</v>
      </c>
      <c r="T8" s="303">
        <f t="shared" si="4"/>
        <v>842928</v>
      </c>
      <c r="U8" s="52">
        <f t="shared" si="5"/>
        <v>1</v>
      </c>
      <c r="V8" s="63">
        <f>市区町村別_オーラルフレイル区分別該当人数･割合!K7</f>
        <v>10</v>
      </c>
      <c r="W8" s="163">
        <v>6734260</v>
      </c>
      <c r="X8" s="397">
        <v>10</v>
      </c>
      <c r="Y8" s="303">
        <f t="shared" ref="Y8:Y71" si="15">IFERROR(W8/V8,"-")</f>
        <v>673426</v>
      </c>
      <c r="Z8" s="303">
        <f t="shared" si="6"/>
        <v>673426</v>
      </c>
      <c r="AA8" s="52">
        <f t="shared" si="7"/>
        <v>1</v>
      </c>
      <c r="AB8" s="63">
        <f>市区町村別_オーラルフレイル区分別該当人数･割合!M7</f>
        <v>31</v>
      </c>
      <c r="AC8" s="163">
        <v>27830060</v>
      </c>
      <c r="AD8" s="397">
        <v>31</v>
      </c>
      <c r="AE8" s="303">
        <f t="shared" ref="AE8:AE71" si="16">IFERROR(AC8/AB8,"-")</f>
        <v>897743.87096774194</v>
      </c>
      <c r="AF8" s="303">
        <f t="shared" si="8"/>
        <v>897743.87096774194</v>
      </c>
      <c r="AG8" s="52">
        <f t="shared" si="9"/>
        <v>1</v>
      </c>
      <c r="AH8" s="63">
        <f>市区町村別_オーラルフレイル区分別該当人数･割合!O7</f>
        <v>413</v>
      </c>
      <c r="AI8" s="163">
        <v>290360120</v>
      </c>
      <c r="AJ8" s="397">
        <v>403</v>
      </c>
      <c r="AK8" s="303">
        <f t="shared" ref="AK8:AK71" si="17">IFERROR(AI8/AH8,"-")</f>
        <v>703051.13801452785</v>
      </c>
      <c r="AL8" s="303">
        <f t="shared" si="10"/>
        <v>720496.5756823821</v>
      </c>
      <c r="AM8" s="52">
        <f t="shared" si="11"/>
        <v>0.97578692493946728</v>
      </c>
    </row>
    <row r="9" spans="2:39" ht="13.5" customHeight="1">
      <c r="B9" s="278">
        <v>4</v>
      </c>
      <c r="C9" s="277" t="s">
        <v>78</v>
      </c>
      <c r="D9" s="63">
        <f>市区町村別_オーラルフレイル区分別該当人数･割合!E8</f>
        <v>106</v>
      </c>
      <c r="E9" s="163">
        <v>124267560</v>
      </c>
      <c r="F9" s="397">
        <v>105</v>
      </c>
      <c r="G9" s="303">
        <f t="shared" si="12"/>
        <v>1172335.4716981133</v>
      </c>
      <c r="H9" s="303">
        <f t="shared" si="0"/>
        <v>1183500.5714285714</v>
      </c>
      <c r="I9" s="52">
        <f t="shared" si="1"/>
        <v>0.99056603773584906</v>
      </c>
      <c r="J9" s="63">
        <f>市区町村別_オーラルフレイル区分別該当人数･割合!G8</f>
        <v>82</v>
      </c>
      <c r="K9" s="163">
        <v>103181170</v>
      </c>
      <c r="L9" s="397">
        <v>82</v>
      </c>
      <c r="M9" s="303">
        <f t="shared" si="13"/>
        <v>1258306.9512195121</v>
      </c>
      <c r="N9" s="303">
        <f t="shared" si="2"/>
        <v>1258306.9512195121</v>
      </c>
      <c r="O9" s="52">
        <f t="shared" si="3"/>
        <v>1</v>
      </c>
      <c r="P9" s="63">
        <f>市区町村別_オーラルフレイル区分別該当人数･割合!I8</f>
        <v>12</v>
      </c>
      <c r="Q9" s="163">
        <v>22080660</v>
      </c>
      <c r="R9" s="397">
        <v>12</v>
      </c>
      <c r="S9" s="303">
        <f t="shared" si="14"/>
        <v>1840055</v>
      </c>
      <c r="T9" s="303">
        <f t="shared" si="4"/>
        <v>1840055</v>
      </c>
      <c r="U9" s="52">
        <f t="shared" si="5"/>
        <v>1</v>
      </c>
      <c r="V9" s="63">
        <f>市区町村別_オーラルフレイル区分別該当人数･割合!K8</f>
        <v>12</v>
      </c>
      <c r="W9" s="163">
        <v>22080660</v>
      </c>
      <c r="X9" s="397">
        <v>12</v>
      </c>
      <c r="Y9" s="303">
        <f t="shared" si="15"/>
        <v>1840055</v>
      </c>
      <c r="Z9" s="303">
        <f t="shared" si="6"/>
        <v>1840055</v>
      </c>
      <c r="AA9" s="52">
        <f t="shared" si="7"/>
        <v>1</v>
      </c>
      <c r="AB9" s="63">
        <f>市区町村別_オーラルフレイル区分別該当人数･割合!M8</f>
        <v>20</v>
      </c>
      <c r="AC9" s="163">
        <v>27960430</v>
      </c>
      <c r="AD9" s="397">
        <v>19</v>
      </c>
      <c r="AE9" s="303">
        <f t="shared" si="16"/>
        <v>1398021.5</v>
      </c>
      <c r="AF9" s="303">
        <f t="shared" si="8"/>
        <v>1471601.5789473683</v>
      </c>
      <c r="AG9" s="52">
        <f t="shared" si="9"/>
        <v>0.95</v>
      </c>
      <c r="AH9" s="63">
        <f>市区町村別_オーラルフレイル区分別該当人数･割合!O8</f>
        <v>421</v>
      </c>
      <c r="AI9" s="163">
        <v>282250810</v>
      </c>
      <c r="AJ9" s="397">
        <v>415</v>
      </c>
      <c r="AK9" s="303">
        <f t="shared" si="17"/>
        <v>670429.47743467928</v>
      </c>
      <c r="AL9" s="303">
        <f t="shared" si="10"/>
        <v>680122.43373493978</v>
      </c>
      <c r="AM9" s="52">
        <f t="shared" si="11"/>
        <v>0.98574821852731587</v>
      </c>
    </row>
    <row r="10" spans="2:39" ht="13.5" customHeight="1">
      <c r="B10" s="278">
        <v>5</v>
      </c>
      <c r="C10" s="277" t="s">
        <v>79</v>
      </c>
      <c r="D10" s="63">
        <f>市区町村別_オーラルフレイル区分別該当人数･割合!E9</f>
        <v>220</v>
      </c>
      <c r="E10" s="163">
        <v>173470700</v>
      </c>
      <c r="F10" s="397">
        <v>215</v>
      </c>
      <c r="G10" s="303">
        <f t="shared" si="12"/>
        <v>788503.18181818177</v>
      </c>
      <c r="H10" s="303">
        <f t="shared" si="0"/>
        <v>806840.46511627908</v>
      </c>
      <c r="I10" s="52">
        <f t="shared" si="1"/>
        <v>0.97727272727272729</v>
      </c>
      <c r="J10" s="63">
        <f>市区町村別_オーラルフレイル区分別該当人数･割合!G9</f>
        <v>164</v>
      </c>
      <c r="K10" s="163">
        <v>127496080</v>
      </c>
      <c r="L10" s="397">
        <v>162</v>
      </c>
      <c r="M10" s="303">
        <f t="shared" si="13"/>
        <v>777415.12195121951</v>
      </c>
      <c r="N10" s="303">
        <f t="shared" si="2"/>
        <v>787012.83950617281</v>
      </c>
      <c r="O10" s="52">
        <f t="shared" si="3"/>
        <v>0.98780487804878048</v>
      </c>
      <c r="P10" s="63">
        <f>市区町村別_オーラルフレイル区分別該当人数･割合!I9</f>
        <v>29</v>
      </c>
      <c r="Q10" s="163">
        <v>24216380</v>
      </c>
      <c r="R10" s="397">
        <v>29</v>
      </c>
      <c r="S10" s="303">
        <f t="shared" si="14"/>
        <v>835047.58620689658</v>
      </c>
      <c r="T10" s="303">
        <f t="shared" si="4"/>
        <v>835047.58620689658</v>
      </c>
      <c r="U10" s="52">
        <f t="shared" si="5"/>
        <v>1</v>
      </c>
      <c r="V10" s="63">
        <f>市区町村別_オーラルフレイル区分別該当人数･割合!K9</f>
        <v>25</v>
      </c>
      <c r="W10" s="163">
        <v>22055210</v>
      </c>
      <c r="X10" s="397">
        <v>25</v>
      </c>
      <c r="Y10" s="303">
        <f t="shared" si="15"/>
        <v>882208.4</v>
      </c>
      <c r="Z10" s="303">
        <f t="shared" si="6"/>
        <v>882208.4</v>
      </c>
      <c r="AA10" s="52">
        <f t="shared" si="7"/>
        <v>1</v>
      </c>
      <c r="AB10" s="63">
        <f>市区町村別_オーラルフレイル区分別該当人数･割合!M9</f>
        <v>40</v>
      </c>
      <c r="AC10" s="163">
        <v>26660510</v>
      </c>
      <c r="AD10" s="397">
        <v>40</v>
      </c>
      <c r="AE10" s="303">
        <f t="shared" si="16"/>
        <v>666512.75</v>
      </c>
      <c r="AF10" s="303">
        <f t="shared" si="8"/>
        <v>666512.75</v>
      </c>
      <c r="AG10" s="52">
        <f t="shared" si="9"/>
        <v>1</v>
      </c>
      <c r="AH10" s="63">
        <f>市区町村別_オーラルフレイル区分別該当人数･割合!O9</f>
        <v>841</v>
      </c>
      <c r="AI10" s="163">
        <v>540527540</v>
      </c>
      <c r="AJ10" s="397">
        <v>824</v>
      </c>
      <c r="AK10" s="303">
        <f t="shared" si="17"/>
        <v>642720.02378121286</v>
      </c>
      <c r="AL10" s="303">
        <f t="shared" si="10"/>
        <v>655980.02427184465</v>
      </c>
      <c r="AM10" s="52">
        <f t="shared" si="11"/>
        <v>0.97978596908442328</v>
      </c>
    </row>
    <row r="11" spans="2:39" ht="13.5" customHeight="1">
      <c r="B11" s="278">
        <v>6</v>
      </c>
      <c r="C11" s="277" t="s">
        <v>80</v>
      </c>
      <c r="D11" s="63">
        <f>市区町村別_オーラルフレイル区分別該当人数･割合!E10</f>
        <v>402</v>
      </c>
      <c r="E11" s="163">
        <v>351180430</v>
      </c>
      <c r="F11" s="397">
        <v>400</v>
      </c>
      <c r="G11" s="303">
        <f t="shared" si="12"/>
        <v>873583.15920398012</v>
      </c>
      <c r="H11" s="303">
        <f t="shared" si="0"/>
        <v>877951.07499999995</v>
      </c>
      <c r="I11" s="52">
        <f t="shared" si="1"/>
        <v>0.99502487562189057</v>
      </c>
      <c r="J11" s="63">
        <f>市区町村別_オーラルフレイル区分別該当人数･割合!G10</f>
        <v>281</v>
      </c>
      <c r="K11" s="163">
        <v>254304130</v>
      </c>
      <c r="L11" s="397">
        <v>279</v>
      </c>
      <c r="M11" s="303">
        <f t="shared" si="13"/>
        <v>904996.90391459072</v>
      </c>
      <c r="N11" s="303">
        <f t="shared" si="2"/>
        <v>911484.33691756276</v>
      </c>
      <c r="O11" s="52">
        <f t="shared" si="3"/>
        <v>0.99288256227758009</v>
      </c>
      <c r="P11" s="63">
        <f>市区町村別_オーラルフレイル区分別該当人数･割合!I10</f>
        <v>51</v>
      </c>
      <c r="Q11" s="163">
        <v>71400850</v>
      </c>
      <c r="R11" s="397">
        <v>51</v>
      </c>
      <c r="S11" s="303">
        <f t="shared" si="14"/>
        <v>1400016.6666666667</v>
      </c>
      <c r="T11" s="303">
        <f t="shared" si="4"/>
        <v>1400016.6666666667</v>
      </c>
      <c r="U11" s="52">
        <f t="shared" si="5"/>
        <v>1</v>
      </c>
      <c r="V11" s="63">
        <f>市区町村別_オーラルフレイル区分別該当人数･割合!K10</f>
        <v>37</v>
      </c>
      <c r="W11" s="163">
        <v>52336730</v>
      </c>
      <c r="X11" s="397">
        <v>37</v>
      </c>
      <c r="Y11" s="303">
        <f t="shared" si="15"/>
        <v>1414506.2162162163</v>
      </c>
      <c r="Z11" s="303">
        <f t="shared" si="6"/>
        <v>1414506.2162162163</v>
      </c>
      <c r="AA11" s="52">
        <f t="shared" si="7"/>
        <v>1</v>
      </c>
      <c r="AB11" s="63">
        <f>市区町村別_オーラルフレイル区分別該当人数･割合!M10</f>
        <v>86</v>
      </c>
      <c r="AC11" s="163">
        <v>96715390</v>
      </c>
      <c r="AD11" s="397">
        <v>86</v>
      </c>
      <c r="AE11" s="303">
        <f t="shared" si="16"/>
        <v>1124597.5581395349</v>
      </c>
      <c r="AF11" s="303">
        <f t="shared" si="8"/>
        <v>1124597.5581395349</v>
      </c>
      <c r="AG11" s="52">
        <f t="shared" si="9"/>
        <v>1</v>
      </c>
      <c r="AH11" s="63">
        <f>市区町村別_オーラルフレイル区分別該当人数･割合!O10</f>
        <v>1518</v>
      </c>
      <c r="AI11" s="163">
        <v>1024239900</v>
      </c>
      <c r="AJ11" s="397">
        <v>1486</v>
      </c>
      <c r="AK11" s="303">
        <f t="shared" si="17"/>
        <v>674729.84189723316</v>
      </c>
      <c r="AL11" s="303">
        <f t="shared" si="10"/>
        <v>689259.69044414535</v>
      </c>
      <c r="AM11" s="52">
        <f t="shared" si="11"/>
        <v>0.97891963109354418</v>
      </c>
    </row>
    <row r="12" spans="2:39" ht="13.5" customHeight="1">
      <c r="B12" s="278">
        <v>7</v>
      </c>
      <c r="C12" s="277" t="s">
        <v>81</v>
      </c>
      <c r="D12" s="63">
        <f>市区町村別_オーラルフレイル区分別該当人数･割合!E11</f>
        <v>283</v>
      </c>
      <c r="E12" s="163">
        <v>260383330</v>
      </c>
      <c r="F12" s="397">
        <v>280</v>
      </c>
      <c r="G12" s="303">
        <f t="shared" si="12"/>
        <v>920082.43816254416</v>
      </c>
      <c r="H12" s="303">
        <f t="shared" si="0"/>
        <v>929940.46428571432</v>
      </c>
      <c r="I12" s="52">
        <f t="shared" si="1"/>
        <v>0.98939929328621912</v>
      </c>
      <c r="J12" s="63">
        <f>市区町村別_オーラルフレイル区分別該当人数･割合!G11</f>
        <v>207</v>
      </c>
      <c r="K12" s="163">
        <v>208439740</v>
      </c>
      <c r="L12" s="397">
        <v>204</v>
      </c>
      <c r="M12" s="303">
        <f t="shared" si="13"/>
        <v>1006955.2657004831</v>
      </c>
      <c r="N12" s="303">
        <f t="shared" si="2"/>
        <v>1021763.431372549</v>
      </c>
      <c r="O12" s="52">
        <f t="shared" si="3"/>
        <v>0.98550724637681164</v>
      </c>
      <c r="P12" s="63">
        <f>市区町村別_オーラルフレイル区分別該当人数･割合!I11</f>
        <v>33</v>
      </c>
      <c r="Q12" s="163">
        <v>40686810</v>
      </c>
      <c r="R12" s="397">
        <v>33</v>
      </c>
      <c r="S12" s="303">
        <f t="shared" si="14"/>
        <v>1232933.6363636365</v>
      </c>
      <c r="T12" s="303">
        <f t="shared" si="4"/>
        <v>1232933.6363636365</v>
      </c>
      <c r="U12" s="52">
        <f t="shared" si="5"/>
        <v>1</v>
      </c>
      <c r="V12" s="63">
        <f>市区町村別_オーラルフレイル区分別該当人数･割合!K11</f>
        <v>26</v>
      </c>
      <c r="W12" s="163">
        <v>34859590</v>
      </c>
      <c r="X12" s="397">
        <v>26</v>
      </c>
      <c r="Y12" s="303">
        <f t="shared" si="15"/>
        <v>1340753.4615384615</v>
      </c>
      <c r="Z12" s="303">
        <f t="shared" si="6"/>
        <v>1340753.4615384615</v>
      </c>
      <c r="AA12" s="52">
        <f t="shared" si="7"/>
        <v>1</v>
      </c>
      <c r="AB12" s="63">
        <f>市区町村別_オーラルフレイル区分別該当人数･割合!M11</f>
        <v>166</v>
      </c>
      <c r="AC12" s="163">
        <v>194319920</v>
      </c>
      <c r="AD12" s="397">
        <v>164</v>
      </c>
      <c r="AE12" s="303">
        <f t="shared" si="16"/>
        <v>1170601.9277108433</v>
      </c>
      <c r="AF12" s="303">
        <f t="shared" si="8"/>
        <v>1184877.5609756098</v>
      </c>
      <c r="AG12" s="52">
        <f t="shared" si="9"/>
        <v>0.98795180722891562</v>
      </c>
      <c r="AH12" s="63">
        <f>市区町村別_オーラルフレイル区分別該当人数･割合!O11</f>
        <v>995</v>
      </c>
      <c r="AI12" s="163">
        <v>655172070</v>
      </c>
      <c r="AJ12" s="397">
        <v>979</v>
      </c>
      <c r="AK12" s="303">
        <f t="shared" si="17"/>
        <v>658464.39195979899</v>
      </c>
      <c r="AL12" s="303">
        <f t="shared" si="10"/>
        <v>669225.81205311546</v>
      </c>
      <c r="AM12" s="52">
        <f t="shared" si="11"/>
        <v>0.98391959798994977</v>
      </c>
    </row>
    <row r="13" spans="2:39" ht="13.5" customHeight="1">
      <c r="B13" s="278">
        <v>8</v>
      </c>
      <c r="C13" s="277" t="s">
        <v>50</v>
      </c>
      <c r="D13" s="63">
        <f>市区町村別_オーラルフレイル区分別該当人数･割合!E12</f>
        <v>100</v>
      </c>
      <c r="E13" s="163">
        <v>75012610</v>
      </c>
      <c r="F13" s="397">
        <v>99</v>
      </c>
      <c r="G13" s="303">
        <f t="shared" si="12"/>
        <v>750126.1</v>
      </c>
      <c r="H13" s="303">
        <f t="shared" si="0"/>
        <v>757703.13131313131</v>
      </c>
      <c r="I13" s="52">
        <f t="shared" si="1"/>
        <v>0.99</v>
      </c>
      <c r="J13" s="63">
        <f>市区町村別_オーラルフレイル区分別該当人数･割合!G12</f>
        <v>72</v>
      </c>
      <c r="K13" s="163">
        <v>55941220</v>
      </c>
      <c r="L13" s="397">
        <v>72</v>
      </c>
      <c r="M13" s="303">
        <f t="shared" si="13"/>
        <v>776961.38888888888</v>
      </c>
      <c r="N13" s="303">
        <f t="shared" si="2"/>
        <v>776961.38888888888</v>
      </c>
      <c r="O13" s="52">
        <f t="shared" si="3"/>
        <v>1</v>
      </c>
      <c r="P13" s="63">
        <f>市区町村別_オーラルフレイル区分別該当人数･割合!I12</f>
        <v>10</v>
      </c>
      <c r="Q13" s="163">
        <v>6031150</v>
      </c>
      <c r="R13" s="397">
        <v>10</v>
      </c>
      <c r="S13" s="303">
        <f t="shared" si="14"/>
        <v>603115</v>
      </c>
      <c r="T13" s="303">
        <f t="shared" si="4"/>
        <v>603115</v>
      </c>
      <c r="U13" s="52">
        <f t="shared" si="5"/>
        <v>1</v>
      </c>
      <c r="V13" s="63">
        <f>市区町村別_オーラルフレイル区分別該当人数･割合!K12</f>
        <v>5</v>
      </c>
      <c r="W13" s="163">
        <v>1855830</v>
      </c>
      <c r="X13" s="397">
        <v>5</v>
      </c>
      <c r="Y13" s="303">
        <f t="shared" si="15"/>
        <v>371166</v>
      </c>
      <c r="Z13" s="303">
        <f t="shared" si="6"/>
        <v>371166</v>
      </c>
      <c r="AA13" s="52">
        <f t="shared" si="7"/>
        <v>1</v>
      </c>
      <c r="AB13" s="63">
        <f>市区町村別_オーラルフレイル区分別該当人数･割合!M12</f>
        <v>29</v>
      </c>
      <c r="AC13" s="163">
        <v>34822470</v>
      </c>
      <c r="AD13" s="397">
        <v>29</v>
      </c>
      <c r="AE13" s="303">
        <f t="shared" si="16"/>
        <v>1200774.8275862068</v>
      </c>
      <c r="AF13" s="303">
        <f t="shared" si="8"/>
        <v>1200774.8275862068</v>
      </c>
      <c r="AG13" s="52">
        <f t="shared" si="9"/>
        <v>1</v>
      </c>
      <c r="AH13" s="63">
        <f>市区町村別_オーラルフレイル区分別該当人数･割合!O12</f>
        <v>351</v>
      </c>
      <c r="AI13" s="163">
        <v>223328470</v>
      </c>
      <c r="AJ13" s="397">
        <v>337</v>
      </c>
      <c r="AK13" s="303">
        <f t="shared" si="17"/>
        <v>636263.44729344733</v>
      </c>
      <c r="AL13" s="303">
        <f t="shared" si="10"/>
        <v>662695.75667655782</v>
      </c>
      <c r="AM13" s="52">
        <f t="shared" si="11"/>
        <v>0.96011396011396011</v>
      </c>
    </row>
    <row r="14" spans="2:39" ht="13.5" customHeight="1">
      <c r="B14" s="278">
        <v>9</v>
      </c>
      <c r="C14" s="277" t="s">
        <v>82</v>
      </c>
      <c r="D14" s="63">
        <f>市区町村別_オーラルフレイル区分別該当人数･割合!E13</f>
        <v>120</v>
      </c>
      <c r="E14" s="163">
        <v>112167950</v>
      </c>
      <c r="F14" s="397">
        <v>119</v>
      </c>
      <c r="G14" s="303">
        <f t="shared" si="12"/>
        <v>934732.91666666663</v>
      </c>
      <c r="H14" s="303">
        <f t="shared" si="0"/>
        <v>942587.81512605038</v>
      </c>
      <c r="I14" s="52">
        <f t="shared" si="1"/>
        <v>0.9916666666666667</v>
      </c>
      <c r="J14" s="63">
        <f>市区町村別_オーラルフレイル区分別該当人数･割合!G13</f>
        <v>99</v>
      </c>
      <c r="K14" s="163">
        <v>97039770</v>
      </c>
      <c r="L14" s="397">
        <v>99</v>
      </c>
      <c r="M14" s="303">
        <f t="shared" si="13"/>
        <v>980199.69696969702</v>
      </c>
      <c r="N14" s="303">
        <f t="shared" si="2"/>
        <v>980199.69696969702</v>
      </c>
      <c r="O14" s="52">
        <f t="shared" si="3"/>
        <v>1</v>
      </c>
      <c r="P14" s="63">
        <f>市区町村別_オーラルフレイル区分別該当人数･割合!I13</f>
        <v>15</v>
      </c>
      <c r="Q14" s="163">
        <v>22429500</v>
      </c>
      <c r="R14" s="397">
        <v>14</v>
      </c>
      <c r="S14" s="303">
        <f t="shared" si="14"/>
        <v>1495300</v>
      </c>
      <c r="T14" s="303">
        <f t="shared" si="4"/>
        <v>1602107.142857143</v>
      </c>
      <c r="U14" s="52">
        <f t="shared" si="5"/>
        <v>0.93333333333333335</v>
      </c>
      <c r="V14" s="63">
        <f>市区町村別_オーラルフレイル区分別該当人数･割合!K13</f>
        <v>12</v>
      </c>
      <c r="W14" s="163">
        <v>20977660</v>
      </c>
      <c r="X14" s="397">
        <v>12</v>
      </c>
      <c r="Y14" s="303">
        <f t="shared" si="15"/>
        <v>1748138.3333333333</v>
      </c>
      <c r="Z14" s="303">
        <f t="shared" si="6"/>
        <v>1748138.3333333333</v>
      </c>
      <c r="AA14" s="52">
        <f t="shared" si="7"/>
        <v>1</v>
      </c>
      <c r="AB14" s="63">
        <f>市区町村別_オーラルフレイル区分別該当人数･割合!M13</f>
        <v>61</v>
      </c>
      <c r="AC14" s="163">
        <v>61365010</v>
      </c>
      <c r="AD14" s="397">
        <v>59</v>
      </c>
      <c r="AE14" s="303">
        <f t="shared" si="16"/>
        <v>1005983.7704918033</v>
      </c>
      <c r="AF14" s="303">
        <f t="shared" si="8"/>
        <v>1040084.9152542372</v>
      </c>
      <c r="AG14" s="52">
        <f t="shared" si="9"/>
        <v>0.96721311475409832</v>
      </c>
      <c r="AH14" s="63">
        <f>市区町村別_オーラルフレイル区分別該当人数･割合!O13</f>
        <v>360</v>
      </c>
      <c r="AI14" s="163">
        <v>256790240</v>
      </c>
      <c r="AJ14" s="397">
        <v>352</v>
      </c>
      <c r="AK14" s="303">
        <f t="shared" si="17"/>
        <v>713306.22222222225</v>
      </c>
      <c r="AL14" s="303">
        <f t="shared" si="10"/>
        <v>729517.72727272729</v>
      </c>
      <c r="AM14" s="52">
        <f t="shared" si="11"/>
        <v>0.97777777777777775</v>
      </c>
    </row>
    <row r="15" spans="2:39" ht="13.5" customHeight="1">
      <c r="B15" s="278">
        <v>10</v>
      </c>
      <c r="C15" s="277" t="s">
        <v>51</v>
      </c>
      <c r="D15" s="63">
        <f>市区町村別_オーラルフレイル区分別該当人数･割合!E14</f>
        <v>324</v>
      </c>
      <c r="E15" s="163">
        <v>234994360</v>
      </c>
      <c r="F15" s="397">
        <v>318</v>
      </c>
      <c r="G15" s="303">
        <f t="shared" si="12"/>
        <v>725291.23456790124</v>
      </c>
      <c r="H15" s="303">
        <f t="shared" si="0"/>
        <v>738975.97484276735</v>
      </c>
      <c r="I15" s="52">
        <f t="shared" si="1"/>
        <v>0.98148148148148151</v>
      </c>
      <c r="J15" s="63">
        <f>市区町村別_オーラルフレイル区分別該当人数･割合!G14</f>
        <v>206</v>
      </c>
      <c r="K15" s="163">
        <v>144107160</v>
      </c>
      <c r="L15" s="397">
        <v>203</v>
      </c>
      <c r="M15" s="303">
        <f t="shared" si="13"/>
        <v>699549.32038834947</v>
      </c>
      <c r="N15" s="303">
        <f t="shared" si="2"/>
        <v>709887.48768472904</v>
      </c>
      <c r="O15" s="52">
        <f t="shared" si="3"/>
        <v>0.9854368932038835</v>
      </c>
      <c r="P15" s="63">
        <f>市区町村別_オーラルフレイル区分別該当人数･割合!I14</f>
        <v>41</v>
      </c>
      <c r="Q15" s="163">
        <v>40731620</v>
      </c>
      <c r="R15" s="397">
        <v>41</v>
      </c>
      <c r="S15" s="303">
        <f t="shared" si="14"/>
        <v>993454.14634146343</v>
      </c>
      <c r="T15" s="303">
        <f t="shared" si="4"/>
        <v>993454.14634146343</v>
      </c>
      <c r="U15" s="52">
        <f t="shared" si="5"/>
        <v>1</v>
      </c>
      <c r="V15" s="63">
        <f>市区町村別_オーラルフレイル区分別該当人数･割合!K14</f>
        <v>29</v>
      </c>
      <c r="W15" s="163">
        <v>28302450</v>
      </c>
      <c r="X15" s="397">
        <v>29</v>
      </c>
      <c r="Y15" s="303">
        <f t="shared" si="15"/>
        <v>975946.55172413797</v>
      </c>
      <c r="Z15" s="303">
        <f t="shared" si="6"/>
        <v>975946.55172413797</v>
      </c>
      <c r="AA15" s="52">
        <f t="shared" si="7"/>
        <v>1</v>
      </c>
      <c r="AB15" s="63">
        <f>市区町村別_オーラルフレイル区分別該当人数･割合!M14</f>
        <v>137</v>
      </c>
      <c r="AC15" s="163">
        <v>83919360</v>
      </c>
      <c r="AD15" s="397">
        <v>136</v>
      </c>
      <c r="AE15" s="303">
        <f t="shared" si="16"/>
        <v>612550.07299270073</v>
      </c>
      <c r="AF15" s="303">
        <f t="shared" si="8"/>
        <v>617054.1176470588</v>
      </c>
      <c r="AG15" s="52">
        <f t="shared" si="9"/>
        <v>0.99270072992700731</v>
      </c>
      <c r="AH15" s="63">
        <f>市区町村別_オーラルフレイル区分別該当人数･割合!O14</f>
        <v>1188</v>
      </c>
      <c r="AI15" s="163">
        <v>783631260</v>
      </c>
      <c r="AJ15" s="397">
        <v>1168</v>
      </c>
      <c r="AK15" s="303">
        <f t="shared" si="17"/>
        <v>659622.27272727271</v>
      </c>
      <c r="AL15" s="303">
        <f t="shared" si="10"/>
        <v>670917.17465753423</v>
      </c>
      <c r="AM15" s="52">
        <f t="shared" si="11"/>
        <v>0.98316498316498313</v>
      </c>
    </row>
    <row r="16" spans="2:39" ht="13.5" customHeight="1">
      <c r="B16" s="278">
        <v>11</v>
      </c>
      <c r="C16" s="277" t="s">
        <v>52</v>
      </c>
      <c r="D16" s="63">
        <f>市区町村別_オーラルフレイル区分別該当人数･割合!E15</f>
        <v>539</v>
      </c>
      <c r="E16" s="163">
        <v>446155060</v>
      </c>
      <c r="F16" s="397">
        <v>531</v>
      </c>
      <c r="G16" s="303">
        <f t="shared" si="12"/>
        <v>827745.93692022259</v>
      </c>
      <c r="H16" s="303">
        <f t="shared" si="0"/>
        <v>840216.68549905834</v>
      </c>
      <c r="I16" s="52">
        <f t="shared" si="1"/>
        <v>0.98515769944341369</v>
      </c>
      <c r="J16" s="63">
        <f>市区町村別_オーラルフレイル区分別該当人数･割合!G15</f>
        <v>386</v>
      </c>
      <c r="K16" s="163">
        <v>310502820</v>
      </c>
      <c r="L16" s="397">
        <v>382</v>
      </c>
      <c r="M16" s="303">
        <f t="shared" si="13"/>
        <v>804411.45077720203</v>
      </c>
      <c r="N16" s="303">
        <f t="shared" si="2"/>
        <v>812834.60732984298</v>
      </c>
      <c r="O16" s="52">
        <f t="shared" si="3"/>
        <v>0.98963730569948183</v>
      </c>
      <c r="P16" s="63">
        <f>市区町村別_オーラルフレイル区分別該当人数･割合!I15</f>
        <v>79</v>
      </c>
      <c r="Q16" s="163">
        <v>92505920</v>
      </c>
      <c r="R16" s="397">
        <v>78</v>
      </c>
      <c r="S16" s="303">
        <f t="shared" si="14"/>
        <v>1170961.0126582279</v>
      </c>
      <c r="T16" s="303">
        <f t="shared" si="4"/>
        <v>1185973.3333333333</v>
      </c>
      <c r="U16" s="52">
        <f t="shared" si="5"/>
        <v>0.98734177215189878</v>
      </c>
      <c r="V16" s="63">
        <f>市区町村別_オーラルフレイル区分別該当人数･割合!K15</f>
        <v>54</v>
      </c>
      <c r="W16" s="163">
        <v>67881930</v>
      </c>
      <c r="X16" s="397">
        <v>54</v>
      </c>
      <c r="Y16" s="303">
        <f t="shared" si="15"/>
        <v>1257072.7777777778</v>
      </c>
      <c r="Z16" s="303">
        <f t="shared" si="6"/>
        <v>1257072.7777777778</v>
      </c>
      <c r="AA16" s="52">
        <f t="shared" si="7"/>
        <v>1</v>
      </c>
      <c r="AB16" s="63">
        <f>市区町村別_オーラルフレイル区分別該当人数･割合!M15</f>
        <v>213</v>
      </c>
      <c r="AC16" s="163">
        <v>201049130</v>
      </c>
      <c r="AD16" s="397">
        <v>210</v>
      </c>
      <c r="AE16" s="303">
        <f t="shared" si="16"/>
        <v>943892.62910798122</v>
      </c>
      <c r="AF16" s="303">
        <f t="shared" si="8"/>
        <v>957376.80952380947</v>
      </c>
      <c r="AG16" s="52">
        <f t="shared" si="9"/>
        <v>0.9859154929577465</v>
      </c>
      <c r="AH16" s="63">
        <f>市区町村別_オーラルフレイル区分別該当人数･割合!O15</f>
        <v>1532</v>
      </c>
      <c r="AI16" s="163">
        <v>974540860</v>
      </c>
      <c r="AJ16" s="397">
        <v>1508</v>
      </c>
      <c r="AK16" s="303">
        <f t="shared" si="17"/>
        <v>636123.27676240203</v>
      </c>
      <c r="AL16" s="303">
        <f t="shared" si="10"/>
        <v>646247.25464190985</v>
      </c>
      <c r="AM16" s="52">
        <f t="shared" si="11"/>
        <v>0.98433420365535251</v>
      </c>
    </row>
    <row r="17" spans="2:39" ht="13.5" customHeight="1">
      <c r="B17" s="278">
        <v>12</v>
      </c>
      <c r="C17" s="277" t="s">
        <v>83</v>
      </c>
      <c r="D17" s="63">
        <f>市区町村別_オーラルフレイル区分別該当人数･割合!E16</f>
        <v>292</v>
      </c>
      <c r="E17" s="163">
        <v>257636380</v>
      </c>
      <c r="F17" s="397">
        <v>290</v>
      </c>
      <c r="G17" s="303">
        <f t="shared" si="12"/>
        <v>882316.36986301374</v>
      </c>
      <c r="H17" s="303">
        <f t="shared" si="0"/>
        <v>888401.31034482759</v>
      </c>
      <c r="I17" s="52">
        <f t="shared" si="1"/>
        <v>0.99315068493150682</v>
      </c>
      <c r="J17" s="63">
        <f>市区町村別_オーラルフレイル区分別該当人数･割合!G16</f>
        <v>209</v>
      </c>
      <c r="K17" s="163">
        <v>166757850</v>
      </c>
      <c r="L17" s="397">
        <v>207</v>
      </c>
      <c r="M17" s="303">
        <f t="shared" si="13"/>
        <v>797884.44976076554</v>
      </c>
      <c r="N17" s="303">
        <f t="shared" si="2"/>
        <v>805593.47826086951</v>
      </c>
      <c r="O17" s="52">
        <f t="shared" si="3"/>
        <v>0.99043062200956933</v>
      </c>
      <c r="P17" s="63">
        <f>市区町村別_オーラルフレイル区分別該当人数･割合!I16</f>
        <v>34</v>
      </c>
      <c r="Q17" s="163">
        <v>38536270</v>
      </c>
      <c r="R17" s="397">
        <v>34</v>
      </c>
      <c r="S17" s="303">
        <f t="shared" si="14"/>
        <v>1133419.705882353</v>
      </c>
      <c r="T17" s="303">
        <f t="shared" si="4"/>
        <v>1133419.705882353</v>
      </c>
      <c r="U17" s="52">
        <f t="shared" si="5"/>
        <v>1</v>
      </c>
      <c r="V17" s="63">
        <f>市区町村別_オーラルフレイル区分別該当人数･割合!K16</f>
        <v>27</v>
      </c>
      <c r="W17" s="163">
        <v>29214720</v>
      </c>
      <c r="X17" s="397">
        <v>27</v>
      </c>
      <c r="Y17" s="303">
        <f t="shared" si="15"/>
        <v>1082026.6666666667</v>
      </c>
      <c r="Z17" s="303">
        <f t="shared" si="6"/>
        <v>1082026.6666666667</v>
      </c>
      <c r="AA17" s="52">
        <f t="shared" si="7"/>
        <v>1</v>
      </c>
      <c r="AB17" s="63">
        <f>市区町村別_オーラルフレイル区分別該当人数･割合!M16</f>
        <v>146</v>
      </c>
      <c r="AC17" s="163">
        <v>161846150</v>
      </c>
      <c r="AD17" s="397">
        <v>142</v>
      </c>
      <c r="AE17" s="303">
        <f t="shared" si="16"/>
        <v>1108535.2739726028</v>
      </c>
      <c r="AF17" s="303">
        <f t="shared" si="8"/>
        <v>1139761.61971831</v>
      </c>
      <c r="AG17" s="52">
        <f t="shared" si="9"/>
        <v>0.9726027397260274</v>
      </c>
      <c r="AH17" s="63">
        <f>市区町村別_オーラルフレイル区分別該当人数･割合!O16</f>
        <v>1182</v>
      </c>
      <c r="AI17" s="163">
        <v>759892710</v>
      </c>
      <c r="AJ17" s="397">
        <v>1153</v>
      </c>
      <c r="AK17" s="303">
        <f t="shared" si="17"/>
        <v>642887.23350253806</v>
      </c>
      <c r="AL17" s="303">
        <f t="shared" si="10"/>
        <v>659056.99045967043</v>
      </c>
      <c r="AM17" s="52">
        <f t="shared" si="11"/>
        <v>0.97546531302876482</v>
      </c>
    </row>
    <row r="18" spans="2:39" ht="13.5" customHeight="1">
      <c r="B18" s="278">
        <v>13</v>
      </c>
      <c r="C18" s="277" t="s">
        <v>84</v>
      </c>
      <c r="D18" s="63">
        <f>市区町村別_オーラルフレイル区分別該当人数･割合!E17</f>
        <v>327</v>
      </c>
      <c r="E18" s="163">
        <v>267053240</v>
      </c>
      <c r="F18" s="397">
        <v>324</v>
      </c>
      <c r="G18" s="303">
        <f t="shared" si="12"/>
        <v>816676.57492354745</v>
      </c>
      <c r="H18" s="303">
        <f t="shared" si="0"/>
        <v>824238.39506172843</v>
      </c>
      <c r="I18" s="52">
        <f t="shared" si="1"/>
        <v>0.99082568807339455</v>
      </c>
      <c r="J18" s="63">
        <f>市区町村別_オーラルフレイル区分別該当人数･割合!G17</f>
        <v>249</v>
      </c>
      <c r="K18" s="163">
        <v>206877570</v>
      </c>
      <c r="L18" s="397">
        <v>247</v>
      </c>
      <c r="M18" s="303">
        <f t="shared" si="13"/>
        <v>830833.61445783137</v>
      </c>
      <c r="N18" s="303">
        <f t="shared" si="2"/>
        <v>837561.01214574894</v>
      </c>
      <c r="O18" s="52">
        <f t="shared" si="3"/>
        <v>0.99196787148594379</v>
      </c>
      <c r="P18" s="63">
        <f>市区町村別_オーラルフレイル区分別該当人数･割合!I17</f>
        <v>33</v>
      </c>
      <c r="Q18" s="163">
        <v>40530290</v>
      </c>
      <c r="R18" s="397">
        <v>33</v>
      </c>
      <c r="S18" s="303">
        <f t="shared" si="14"/>
        <v>1228190.606060606</v>
      </c>
      <c r="T18" s="303">
        <f t="shared" si="4"/>
        <v>1228190.606060606</v>
      </c>
      <c r="U18" s="52">
        <f t="shared" si="5"/>
        <v>1</v>
      </c>
      <c r="V18" s="63">
        <f>市区町村別_オーラルフレイル区分別該当人数･割合!K17</f>
        <v>30</v>
      </c>
      <c r="W18" s="163">
        <v>38948620</v>
      </c>
      <c r="X18" s="397">
        <v>30</v>
      </c>
      <c r="Y18" s="303">
        <f t="shared" si="15"/>
        <v>1298287.3333333333</v>
      </c>
      <c r="Z18" s="303">
        <f t="shared" si="6"/>
        <v>1298287.3333333333</v>
      </c>
      <c r="AA18" s="52">
        <f t="shared" si="7"/>
        <v>1</v>
      </c>
      <c r="AB18" s="63">
        <f>市区町村別_オーラルフレイル区分別該当人数･割合!M17</f>
        <v>85</v>
      </c>
      <c r="AC18" s="163">
        <v>84475860</v>
      </c>
      <c r="AD18" s="397">
        <v>83</v>
      </c>
      <c r="AE18" s="303">
        <f t="shared" si="16"/>
        <v>993833.6470588235</v>
      </c>
      <c r="AF18" s="303">
        <f t="shared" si="8"/>
        <v>1017781.4457831326</v>
      </c>
      <c r="AG18" s="52">
        <f t="shared" si="9"/>
        <v>0.97647058823529409</v>
      </c>
      <c r="AH18" s="63">
        <f>市区町村別_オーラルフレイル区分別該当人数･割合!O17</f>
        <v>1322</v>
      </c>
      <c r="AI18" s="163">
        <v>893276670</v>
      </c>
      <c r="AJ18" s="397">
        <v>1300</v>
      </c>
      <c r="AK18" s="303">
        <f t="shared" si="17"/>
        <v>675700.96066565812</v>
      </c>
      <c r="AL18" s="303">
        <f t="shared" si="10"/>
        <v>687135.9</v>
      </c>
      <c r="AM18" s="52">
        <f t="shared" si="11"/>
        <v>0.98335854765506803</v>
      </c>
    </row>
    <row r="19" spans="2:39" ht="13.5" customHeight="1">
      <c r="B19" s="278">
        <v>14</v>
      </c>
      <c r="C19" s="277" t="s">
        <v>85</v>
      </c>
      <c r="D19" s="63">
        <f>市区町村別_オーラルフレイル区分別該当人数･割合!E18</f>
        <v>284</v>
      </c>
      <c r="E19" s="163">
        <v>224050620</v>
      </c>
      <c r="F19" s="397">
        <v>279</v>
      </c>
      <c r="G19" s="303">
        <f t="shared" si="12"/>
        <v>788910.63380281685</v>
      </c>
      <c r="H19" s="303">
        <f t="shared" si="0"/>
        <v>803048.81720430113</v>
      </c>
      <c r="I19" s="52">
        <f t="shared" si="1"/>
        <v>0.98239436619718312</v>
      </c>
      <c r="J19" s="63">
        <f>市区町村別_オーラルフレイル区分別該当人数･割合!G18</f>
        <v>212</v>
      </c>
      <c r="K19" s="163">
        <v>174508870</v>
      </c>
      <c r="L19" s="397">
        <v>210</v>
      </c>
      <c r="M19" s="303">
        <f t="shared" si="13"/>
        <v>823155.04716981133</v>
      </c>
      <c r="N19" s="303">
        <f t="shared" si="2"/>
        <v>830994.61904761905</v>
      </c>
      <c r="O19" s="52">
        <f t="shared" si="3"/>
        <v>0.99056603773584906</v>
      </c>
      <c r="P19" s="63">
        <f>市区町村別_オーラルフレイル区分別該当人数･割合!I18</f>
        <v>27</v>
      </c>
      <c r="Q19" s="163">
        <v>36624590</v>
      </c>
      <c r="R19" s="397">
        <v>27</v>
      </c>
      <c r="S19" s="303">
        <f t="shared" si="14"/>
        <v>1356466.2962962964</v>
      </c>
      <c r="T19" s="303">
        <f t="shared" si="4"/>
        <v>1356466.2962962964</v>
      </c>
      <c r="U19" s="52">
        <f t="shared" si="5"/>
        <v>1</v>
      </c>
      <c r="V19" s="63">
        <f>市区町村別_オーラルフレイル区分別該当人数･割合!K18</f>
        <v>18</v>
      </c>
      <c r="W19" s="163">
        <v>29646220</v>
      </c>
      <c r="X19" s="397">
        <v>18</v>
      </c>
      <c r="Y19" s="303">
        <f t="shared" si="15"/>
        <v>1647012.2222222222</v>
      </c>
      <c r="Z19" s="303">
        <f t="shared" si="6"/>
        <v>1647012.2222222222</v>
      </c>
      <c r="AA19" s="52">
        <f t="shared" si="7"/>
        <v>1</v>
      </c>
      <c r="AB19" s="63">
        <f>市区町村別_オーラルフレイル区分別該当人数･割合!M18</f>
        <v>95</v>
      </c>
      <c r="AC19" s="163">
        <v>69020330</v>
      </c>
      <c r="AD19" s="397">
        <v>92</v>
      </c>
      <c r="AE19" s="303">
        <f t="shared" si="16"/>
        <v>726529.78947368416</v>
      </c>
      <c r="AF19" s="303">
        <f t="shared" si="8"/>
        <v>750220.97826086951</v>
      </c>
      <c r="AG19" s="52">
        <f t="shared" si="9"/>
        <v>0.96842105263157896</v>
      </c>
      <c r="AH19" s="63">
        <f>市区町村別_オーラルフレイル区分別該当人数･割合!O18</f>
        <v>1201</v>
      </c>
      <c r="AI19" s="163">
        <v>714168630</v>
      </c>
      <c r="AJ19" s="397">
        <v>1186</v>
      </c>
      <c r="AK19" s="303">
        <f t="shared" si="17"/>
        <v>594644.98751040804</v>
      </c>
      <c r="AL19" s="303">
        <f t="shared" si="10"/>
        <v>602165.79258010117</v>
      </c>
      <c r="AM19" s="52">
        <f t="shared" si="11"/>
        <v>0.98751040799333889</v>
      </c>
    </row>
    <row r="20" spans="2:39" ht="13.5" customHeight="1">
      <c r="B20" s="278">
        <v>15</v>
      </c>
      <c r="C20" s="277" t="s">
        <v>86</v>
      </c>
      <c r="D20" s="63">
        <f>市区町村別_オーラルフレイル区分別該当人数･割合!E19</f>
        <v>386</v>
      </c>
      <c r="E20" s="163">
        <v>304186820</v>
      </c>
      <c r="F20" s="397">
        <v>384</v>
      </c>
      <c r="G20" s="303">
        <f t="shared" si="12"/>
        <v>788048.75647668389</v>
      </c>
      <c r="H20" s="303">
        <f t="shared" si="0"/>
        <v>792153.17708333337</v>
      </c>
      <c r="I20" s="52">
        <f t="shared" si="1"/>
        <v>0.99481865284974091</v>
      </c>
      <c r="J20" s="63">
        <f>市区町村別_オーラルフレイル区分別該当人数･割合!G19</f>
        <v>307</v>
      </c>
      <c r="K20" s="163">
        <v>240244410</v>
      </c>
      <c r="L20" s="397">
        <v>305</v>
      </c>
      <c r="M20" s="303">
        <f t="shared" si="13"/>
        <v>782555.08143322472</v>
      </c>
      <c r="N20" s="303">
        <f t="shared" si="2"/>
        <v>787686.59016393439</v>
      </c>
      <c r="O20" s="52">
        <f t="shared" si="3"/>
        <v>0.99348534201954397</v>
      </c>
      <c r="P20" s="63">
        <f>市区町村別_オーラルフレイル区分別該当人数･割合!I19</f>
        <v>48</v>
      </c>
      <c r="Q20" s="163">
        <v>40059170</v>
      </c>
      <c r="R20" s="397">
        <v>48</v>
      </c>
      <c r="S20" s="303">
        <f t="shared" si="14"/>
        <v>834566.04166666663</v>
      </c>
      <c r="T20" s="303">
        <f t="shared" si="4"/>
        <v>834566.04166666663</v>
      </c>
      <c r="U20" s="52">
        <f t="shared" si="5"/>
        <v>1</v>
      </c>
      <c r="V20" s="63">
        <f>市区町村別_オーラルフレイル区分別該当人数･割合!K19</f>
        <v>38</v>
      </c>
      <c r="W20" s="163">
        <v>34245670</v>
      </c>
      <c r="X20" s="397">
        <v>38</v>
      </c>
      <c r="Y20" s="303">
        <f t="shared" si="15"/>
        <v>901201.84210526315</v>
      </c>
      <c r="Z20" s="303">
        <f t="shared" si="6"/>
        <v>901201.84210526315</v>
      </c>
      <c r="AA20" s="52">
        <f t="shared" si="7"/>
        <v>1</v>
      </c>
      <c r="AB20" s="63">
        <f>市区町村別_オーラルフレイル区分別該当人数･割合!M19</f>
        <v>154</v>
      </c>
      <c r="AC20" s="163">
        <v>116467930</v>
      </c>
      <c r="AD20" s="397">
        <v>152</v>
      </c>
      <c r="AE20" s="303">
        <f t="shared" si="16"/>
        <v>756285.25974025973</v>
      </c>
      <c r="AF20" s="303">
        <f t="shared" si="8"/>
        <v>766236.38157894742</v>
      </c>
      <c r="AG20" s="52">
        <f t="shared" si="9"/>
        <v>0.98701298701298701</v>
      </c>
      <c r="AH20" s="63">
        <f>市区町村別_オーラルフレイル区分別該当人数･割合!O19</f>
        <v>1477</v>
      </c>
      <c r="AI20" s="163">
        <v>957168820</v>
      </c>
      <c r="AJ20" s="397">
        <v>1452</v>
      </c>
      <c r="AK20" s="303">
        <f t="shared" si="17"/>
        <v>648049.30264048744</v>
      </c>
      <c r="AL20" s="303">
        <f t="shared" si="10"/>
        <v>659207.17630853993</v>
      </c>
      <c r="AM20" s="52">
        <f t="shared" si="11"/>
        <v>0.983073798239675</v>
      </c>
    </row>
    <row r="21" spans="2:39" ht="13.5" customHeight="1">
      <c r="B21" s="278">
        <v>16</v>
      </c>
      <c r="C21" s="277" t="s">
        <v>53</v>
      </c>
      <c r="D21" s="63">
        <f>市区町村別_オーラルフレイル区分別該当人数･割合!E20</f>
        <v>275</v>
      </c>
      <c r="E21" s="163">
        <v>217599830</v>
      </c>
      <c r="F21" s="397">
        <v>270</v>
      </c>
      <c r="G21" s="303">
        <f t="shared" si="12"/>
        <v>791272.10909090913</v>
      </c>
      <c r="H21" s="303">
        <f t="shared" si="0"/>
        <v>805925.29629629629</v>
      </c>
      <c r="I21" s="52">
        <f t="shared" si="1"/>
        <v>0.98181818181818181</v>
      </c>
      <c r="J21" s="63">
        <f>市区町村別_オーラルフレイル区分別該当人数･割合!G20</f>
        <v>229</v>
      </c>
      <c r="K21" s="163">
        <v>193787560</v>
      </c>
      <c r="L21" s="397">
        <v>228</v>
      </c>
      <c r="M21" s="303">
        <f t="shared" si="13"/>
        <v>846233.88646288204</v>
      </c>
      <c r="N21" s="303">
        <f t="shared" si="2"/>
        <v>849945.43859649124</v>
      </c>
      <c r="O21" s="52">
        <f t="shared" si="3"/>
        <v>0.99563318777292575</v>
      </c>
      <c r="P21" s="63">
        <f>市区町村別_オーラルフレイル区分別該当人数･割合!I20</f>
        <v>27</v>
      </c>
      <c r="Q21" s="163">
        <v>41199980</v>
      </c>
      <c r="R21" s="397">
        <v>27</v>
      </c>
      <c r="S21" s="303">
        <f t="shared" si="14"/>
        <v>1525925.1851851852</v>
      </c>
      <c r="T21" s="303">
        <f t="shared" si="4"/>
        <v>1525925.1851851852</v>
      </c>
      <c r="U21" s="52">
        <f t="shared" si="5"/>
        <v>1</v>
      </c>
      <c r="V21" s="63">
        <f>市区町村別_オーラルフレイル区分別該当人数･割合!K20</f>
        <v>24</v>
      </c>
      <c r="W21" s="163">
        <v>39355460</v>
      </c>
      <c r="X21" s="397">
        <v>24</v>
      </c>
      <c r="Y21" s="303">
        <f t="shared" si="15"/>
        <v>1639810.8333333333</v>
      </c>
      <c r="Z21" s="303">
        <f t="shared" si="6"/>
        <v>1639810.8333333333</v>
      </c>
      <c r="AA21" s="52">
        <f t="shared" si="7"/>
        <v>1</v>
      </c>
      <c r="AB21" s="63">
        <f>市区町村別_オーラルフレイル区分別該当人数･割合!M20</f>
        <v>112</v>
      </c>
      <c r="AC21" s="163">
        <v>113444340</v>
      </c>
      <c r="AD21" s="397">
        <v>111</v>
      </c>
      <c r="AE21" s="303">
        <f t="shared" si="16"/>
        <v>1012895.8928571428</v>
      </c>
      <c r="AF21" s="303">
        <f t="shared" si="8"/>
        <v>1022021.0810810811</v>
      </c>
      <c r="AG21" s="52">
        <f t="shared" si="9"/>
        <v>0.9910714285714286</v>
      </c>
      <c r="AH21" s="63">
        <f>市区町村別_オーラルフレイル区分別該当人数･割合!O20</f>
        <v>1115</v>
      </c>
      <c r="AI21" s="163">
        <v>728217510</v>
      </c>
      <c r="AJ21" s="397">
        <v>1094</v>
      </c>
      <c r="AK21" s="303">
        <f t="shared" si="17"/>
        <v>653109.87443946186</v>
      </c>
      <c r="AL21" s="303">
        <f t="shared" si="10"/>
        <v>665646.71846435103</v>
      </c>
      <c r="AM21" s="52">
        <f t="shared" si="11"/>
        <v>0.98116591928251118</v>
      </c>
    </row>
    <row r="22" spans="2:39" ht="13.5" customHeight="1">
      <c r="B22" s="278">
        <v>17</v>
      </c>
      <c r="C22" s="277" t="s">
        <v>87</v>
      </c>
      <c r="D22" s="63">
        <f>市区町村別_オーラルフレイル区分別該当人数･割合!E21</f>
        <v>455</v>
      </c>
      <c r="E22" s="163">
        <v>385481170</v>
      </c>
      <c r="F22" s="397">
        <v>451</v>
      </c>
      <c r="G22" s="303">
        <f t="shared" si="12"/>
        <v>847211.36263736268</v>
      </c>
      <c r="H22" s="303">
        <f t="shared" si="0"/>
        <v>854725.43237250554</v>
      </c>
      <c r="I22" s="52">
        <f t="shared" si="1"/>
        <v>0.99120879120879124</v>
      </c>
      <c r="J22" s="63">
        <f>市区町村別_オーラルフレイル区分別該当人数･割合!G21</f>
        <v>353</v>
      </c>
      <c r="K22" s="163">
        <v>311424080</v>
      </c>
      <c r="L22" s="397">
        <v>350</v>
      </c>
      <c r="M22" s="303">
        <f t="shared" si="13"/>
        <v>882221.18980169971</v>
      </c>
      <c r="N22" s="303">
        <f t="shared" si="2"/>
        <v>889783.08571428573</v>
      </c>
      <c r="O22" s="52">
        <f t="shared" si="3"/>
        <v>0.99150141643059486</v>
      </c>
      <c r="P22" s="63">
        <f>市区町村別_オーラルフレイル区分別該当人数･割合!I21</f>
        <v>57</v>
      </c>
      <c r="Q22" s="163">
        <v>63081770</v>
      </c>
      <c r="R22" s="397">
        <v>57</v>
      </c>
      <c r="S22" s="303">
        <f t="shared" si="14"/>
        <v>1106697.7192982456</v>
      </c>
      <c r="T22" s="303">
        <f t="shared" si="4"/>
        <v>1106697.7192982456</v>
      </c>
      <c r="U22" s="52">
        <f t="shared" si="5"/>
        <v>1</v>
      </c>
      <c r="V22" s="63">
        <f>市区町村別_オーラルフレイル区分別該当人数･割合!K21</f>
        <v>46</v>
      </c>
      <c r="W22" s="163">
        <v>58639340</v>
      </c>
      <c r="X22" s="397">
        <v>46</v>
      </c>
      <c r="Y22" s="303">
        <f t="shared" si="15"/>
        <v>1274768.2608695652</v>
      </c>
      <c r="Z22" s="303">
        <f t="shared" si="6"/>
        <v>1274768.2608695652</v>
      </c>
      <c r="AA22" s="52">
        <f t="shared" si="7"/>
        <v>1</v>
      </c>
      <c r="AB22" s="63">
        <f>市区町村別_オーラルフレイル区分別該当人数･割合!M21</f>
        <v>169</v>
      </c>
      <c r="AC22" s="163">
        <v>159643780</v>
      </c>
      <c r="AD22" s="397">
        <v>166</v>
      </c>
      <c r="AE22" s="303">
        <f t="shared" si="16"/>
        <v>944637.75147928996</v>
      </c>
      <c r="AF22" s="303">
        <f t="shared" si="8"/>
        <v>961709.51807228918</v>
      </c>
      <c r="AG22" s="52">
        <f t="shared" si="9"/>
        <v>0.98224852071005919</v>
      </c>
      <c r="AH22" s="63">
        <f>市区町村別_オーラルフレイル区分別該当人数･割合!O21</f>
        <v>1617</v>
      </c>
      <c r="AI22" s="163">
        <v>1033311660</v>
      </c>
      <c r="AJ22" s="397">
        <v>1592</v>
      </c>
      <c r="AK22" s="303">
        <f t="shared" si="17"/>
        <v>639030.09276437853</v>
      </c>
      <c r="AL22" s="303">
        <f t="shared" si="10"/>
        <v>649065.11306532659</v>
      </c>
      <c r="AM22" s="52">
        <f t="shared" si="11"/>
        <v>0.98453927025355592</v>
      </c>
    </row>
    <row r="23" spans="2:39" ht="13.5" customHeight="1">
      <c r="B23" s="278">
        <v>18</v>
      </c>
      <c r="C23" s="277" t="s">
        <v>54</v>
      </c>
      <c r="D23" s="63">
        <f>市区町村別_オーラルフレイル区分別該当人数･割合!E22</f>
        <v>418</v>
      </c>
      <c r="E23" s="163">
        <v>322688510</v>
      </c>
      <c r="F23" s="397">
        <v>415</v>
      </c>
      <c r="G23" s="303">
        <f t="shared" si="12"/>
        <v>771982.08133971295</v>
      </c>
      <c r="H23" s="303">
        <f t="shared" si="0"/>
        <v>777562.67469879519</v>
      </c>
      <c r="I23" s="52">
        <f t="shared" si="1"/>
        <v>0.99282296650717705</v>
      </c>
      <c r="J23" s="63">
        <f>市区町村別_オーラルフレイル区分別該当人数･割合!G22</f>
        <v>333</v>
      </c>
      <c r="K23" s="163">
        <v>259491170</v>
      </c>
      <c r="L23" s="397">
        <v>332</v>
      </c>
      <c r="M23" s="303">
        <f t="shared" si="13"/>
        <v>779252.76276276272</v>
      </c>
      <c r="N23" s="303">
        <f t="shared" si="2"/>
        <v>781599.90963855421</v>
      </c>
      <c r="O23" s="52">
        <f t="shared" si="3"/>
        <v>0.99699699699699695</v>
      </c>
      <c r="P23" s="63">
        <f>市区町村別_オーラルフレイル区分別該当人数･割合!I22</f>
        <v>57</v>
      </c>
      <c r="Q23" s="163">
        <v>71290210</v>
      </c>
      <c r="R23" s="397">
        <v>57</v>
      </c>
      <c r="S23" s="303">
        <f t="shared" si="14"/>
        <v>1250705.4385964912</v>
      </c>
      <c r="T23" s="303">
        <f t="shared" si="4"/>
        <v>1250705.4385964912</v>
      </c>
      <c r="U23" s="52">
        <f t="shared" si="5"/>
        <v>1</v>
      </c>
      <c r="V23" s="63">
        <f>市区町村別_オーラルフレイル区分別該当人数･割合!K22</f>
        <v>45</v>
      </c>
      <c r="W23" s="163">
        <v>53838180</v>
      </c>
      <c r="X23" s="397">
        <v>45</v>
      </c>
      <c r="Y23" s="303">
        <f t="shared" si="15"/>
        <v>1196404</v>
      </c>
      <c r="Z23" s="303">
        <f t="shared" si="6"/>
        <v>1196404</v>
      </c>
      <c r="AA23" s="52">
        <f t="shared" si="7"/>
        <v>1</v>
      </c>
      <c r="AB23" s="63">
        <f>市区町村別_オーラルフレイル区分別該当人数･割合!M22</f>
        <v>122</v>
      </c>
      <c r="AC23" s="163">
        <v>117366670</v>
      </c>
      <c r="AD23" s="397">
        <v>121</v>
      </c>
      <c r="AE23" s="303">
        <f t="shared" si="16"/>
        <v>962021.88524590165</v>
      </c>
      <c r="AF23" s="303">
        <f t="shared" si="8"/>
        <v>969972.47933884303</v>
      </c>
      <c r="AG23" s="52">
        <f t="shared" si="9"/>
        <v>0.99180327868852458</v>
      </c>
      <c r="AH23" s="63">
        <f>市区町村別_オーラルフレイル区分別該当人数･割合!O22</f>
        <v>1808</v>
      </c>
      <c r="AI23" s="163">
        <v>1155228900</v>
      </c>
      <c r="AJ23" s="397">
        <v>1776</v>
      </c>
      <c r="AK23" s="303">
        <f t="shared" si="17"/>
        <v>638954.03761061945</v>
      </c>
      <c r="AL23" s="303">
        <f t="shared" si="10"/>
        <v>650466.72297297302</v>
      </c>
      <c r="AM23" s="52">
        <f t="shared" si="11"/>
        <v>0.98230088495575218</v>
      </c>
    </row>
    <row r="24" spans="2:39" ht="13.5" customHeight="1">
      <c r="B24" s="278">
        <v>19</v>
      </c>
      <c r="C24" s="277" t="s">
        <v>88</v>
      </c>
      <c r="D24" s="63">
        <f>市区町村別_オーラルフレイル区分別該当人数･割合!E23</f>
        <v>165</v>
      </c>
      <c r="E24" s="163">
        <v>107584830</v>
      </c>
      <c r="F24" s="397">
        <v>162</v>
      </c>
      <c r="G24" s="303">
        <f t="shared" si="12"/>
        <v>652029.27272727271</v>
      </c>
      <c r="H24" s="303">
        <f t="shared" si="0"/>
        <v>664103.88888888888</v>
      </c>
      <c r="I24" s="52">
        <f t="shared" si="1"/>
        <v>0.98181818181818181</v>
      </c>
      <c r="J24" s="63">
        <f>市区町村別_オーラルフレイル区分別該当人数･割合!G23</f>
        <v>109</v>
      </c>
      <c r="K24" s="163">
        <v>69945740</v>
      </c>
      <c r="L24" s="397">
        <v>107</v>
      </c>
      <c r="M24" s="303">
        <f t="shared" si="13"/>
        <v>641704.03669724776</v>
      </c>
      <c r="N24" s="303">
        <f t="shared" si="2"/>
        <v>653698.50467289716</v>
      </c>
      <c r="O24" s="52">
        <f t="shared" si="3"/>
        <v>0.98165137614678899</v>
      </c>
      <c r="P24" s="63">
        <f>市区町村別_オーラルフレイル区分別該当人数･割合!I23</f>
        <v>25</v>
      </c>
      <c r="Q24" s="163">
        <v>18478020</v>
      </c>
      <c r="R24" s="397">
        <v>25</v>
      </c>
      <c r="S24" s="303">
        <f t="shared" si="14"/>
        <v>739120.8</v>
      </c>
      <c r="T24" s="303">
        <f t="shared" si="4"/>
        <v>739120.8</v>
      </c>
      <c r="U24" s="52">
        <f t="shared" si="5"/>
        <v>1</v>
      </c>
      <c r="V24" s="63">
        <f>市区町村別_オーラルフレイル区分別該当人数･割合!K23</f>
        <v>17</v>
      </c>
      <c r="W24" s="163">
        <v>11683540</v>
      </c>
      <c r="X24" s="397">
        <v>17</v>
      </c>
      <c r="Y24" s="303">
        <f t="shared" si="15"/>
        <v>687267.0588235294</v>
      </c>
      <c r="Z24" s="303">
        <f t="shared" si="6"/>
        <v>687267.0588235294</v>
      </c>
      <c r="AA24" s="52">
        <f t="shared" si="7"/>
        <v>1</v>
      </c>
      <c r="AB24" s="63">
        <f>市区町村別_オーラルフレイル区分別該当人数･割合!M23</f>
        <v>59</v>
      </c>
      <c r="AC24" s="163">
        <v>44497140</v>
      </c>
      <c r="AD24" s="397">
        <v>59</v>
      </c>
      <c r="AE24" s="303">
        <f t="shared" si="16"/>
        <v>754188.81355932204</v>
      </c>
      <c r="AF24" s="303">
        <f t="shared" si="8"/>
        <v>754188.81355932204</v>
      </c>
      <c r="AG24" s="52">
        <f t="shared" si="9"/>
        <v>1</v>
      </c>
      <c r="AH24" s="63">
        <f>市区町村別_オーラルフレイル区分別該当人数･割合!O23</f>
        <v>511</v>
      </c>
      <c r="AI24" s="163">
        <v>337552280</v>
      </c>
      <c r="AJ24" s="397">
        <v>501</v>
      </c>
      <c r="AK24" s="303">
        <f t="shared" si="17"/>
        <v>660571.97651663399</v>
      </c>
      <c r="AL24" s="303">
        <f t="shared" si="10"/>
        <v>673757.04590818367</v>
      </c>
      <c r="AM24" s="52">
        <f t="shared" si="11"/>
        <v>0.98043052837573386</v>
      </c>
    </row>
    <row r="25" spans="2:39" ht="13.5" customHeight="1">
      <c r="B25" s="278">
        <v>20</v>
      </c>
      <c r="C25" s="277" t="s">
        <v>89</v>
      </c>
      <c r="D25" s="63">
        <f>市区町村別_オーラルフレイル区分別該当人数･割合!E24</f>
        <v>454</v>
      </c>
      <c r="E25" s="163">
        <v>368238140</v>
      </c>
      <c r="F25" s="397">
        <v>452</v>
      </c>
      <c r="G25" s="303">
        <f t="shared" si="12"/>
        <v>811097.22466960351</v>
      </c>
      <c r="H25" s="303">
        <f t="shared" si="0"/>
        <v>814686.1504424779</v>
      </c>
      <c r="I25" s="52">
        <f t="shared" si="1"/>
        <v>0.99559471365638763</v>
      </c>
      <c r="J25" s="63">
        <f>市区町村別_オーラルフレイル区分別該当人数･割合!G24</f>
        <v>340</v>
      </c>
      <c r="K25" s="163">
        <v>280394470</v>
      </c>
      <c r="L25" s="397">
        <v>339</v>
      </c>
      <c r="M25" s="303">
        <f t="shared" si="13"/>
        <v>824689.6176470588</v>
      </c>
      <c r="N25" s="303">
        <f t="shared" si="2"/>
        <v>827122.33038348088</v>
      </c>
      <c r="O25" s="52">
        <f t="shared" si="3"/>
        <v>0.99705882352941178</v>
      </c>
      <c r="P25" s="63">
        <f>市区町村別_オーラルフレイル区分別該当人数･割合!I24</f>
        <v>51</v>
      </c>
      <c r="Q25" s="163">
        <v>58182080</v>
      </c>
      <c r="R25" s="397">
        <v>51</v>
      </c>
      <c r="S25" s="303">
        <f t="shared" si="14"/>
        <v>1140825.0980392157</v>
      </c>
      <c r="T25" s="303">
        <f t="shared" si="4"/>
        <v>1140825.0980392157</v>
      </c>
      <c r="U25" s="52">
        <f t="shared" si="5"/>
        <v>1</v>
      </c>
      <c r="V25" s="63">
        <f>市区町村別_オーラルフレイル区分別該当人数･割合!K24</f>
        <v>41</v>
      </c>
      <c r="W25" s="163">
        <v>47382670</v>
      </c>
      <c r="X25" s="397">
        <v>41</v>
      </c>
      <c r="Y25" s="303">
        <f t="shared" si="15"/>
        <v>1155674.8780487804</v>
      </c>
      <c r="Z25" s="303">
        <f t="shared" si="6"/>
        <v>1155674.8780487804</v>
      </c>
      <c r="AA25" s="52">
        <f t="shared" si="7"/>
        <v>1</v>
      </c>
      <c r="AB25" s="63">
        <f>市区町村別_オーラルフレイル区分別該当人数･割合!M24</f>
        <v>99</v>
      </c>
      <c r="AC25" s="163">
        <v>122003150</v>
      </c>
      <c r="AD25" s="397">
        <v>99</v>
      </c>
      <c r="AE25" s="303">
        <f t="shared" si="16"/>
        <v>1232355.0505050505</v>
      </c>
      <c r="AF25" s="303">
        <f t="shared" si="8"/>
        <v>1232355.0505050505</v>
      </c>
      <c r="AG25" s="52">
        <f t="shared" si="9"/>
        <v>1</v>
      </c>
      <c r="AH25" s="63">
        <f>市区町村別_オーラルフレイル区分別該当人数･割合!O24</f>
        <v>1741</v>
      </c>
      <c r="AI25" s="163">
        <v>1070753040</v>
      </c>
      <c r="AJ25" s="397">
        <v>1710</v>
      </c>
      <c r="AK25" s="303">
        <f t="shared" si="17"/>
        <v>615021.84951177484</v>
      </c>
      <c r="AL25" s="303">
        <f t="shared" si="10"/>
        <v>626171.36842105258</v>
      </c>
      <c r="AM25" s="52">
        <f t="shared" si="11"/>
        <v>0.98219414129810456</v>
      </c>
    </row>
    <row r="26" spans="2:39" ht="13.5" customHeight="1">
      <c r="B26" s="278">
        <v>21</v>
      </c>
      <c r="C26" s="277" t="s">
        <v>90</v>
      </c>
      <c r="D26" s="63">
        <f>市区町村別_オーラルフレイル区分別該当人数･割合!E25</f>
        <v>257</v>
      </c>
      <c r="E26" s="163">
        <v>212072020</v>
      </c>
      <c r="F26" s="397">
        <v>251</v>
      </c>
      <c r="G26" s="303">
        <f t="shared" si="12"/>
        <v>825182.95719844359</v>
      </c>
      <c r="H26" s="303">
        <f t="shared" si="0"/>
        <v>844908.44621513947</v>
      </c>
      <c r="I26" s="52">
        <f t="shared" si="1"/>
        <v>0.97665369649805445</v>
      </c>
      <c r="J26" s="63">
        <f>市区町村別_オーラルフレイル区分別該当人数･割合!G25</f>
        <v>222</v>
      </c>
      <c r="K26" s="163">
        <v>178710210</v>
      </c>
      <c r="L26" s="397">
        <v>217</v>
      </c>
      <c r="M26" s="303">
        <f t="shared" si="13"/>
        <v>805000.94594594592</v>
      </c>
      <c r="N26" s="303">
        <f t="shared" si="2"/>
        <v>823549.3548387097</v>
      </c>
      <c r="O26" s="52">
        <f t="shared" si="3"/>
        <v>0.97747747747747749</v>
      </c>
      <c r="P26" s="63">
        <f>市区町村別_オーラルフレイル区分別該当人数･割合!I25</f>
        <v>30</v>
      </c>
      <c r="Q26" s="163">
        <v>33574290</v>
      </c>
      <c r="R26" s="397">
        <v>28</v>
      </c>
      <c r="S26" s="303">
        <f t="shared" si="14"/>
        <v>1119143</v>
      </c>
      <c r="T26" s="303">
        <f t="shared" si="4"/>
        <v>1199081.7857142857</v>
      </c>
      <c r="U26" s="52">
        <f t="shared" si="5"/>
        <v>0.93333333333333335</v>
      </c>
      <c r="V26" s="63">
        <f>市区町村別_オーラルフレイル区分別該当人数･割合!K25</f>
        <v>26</v>
      </c>
      <c r="W26" s="163">
        <v>31837050</v>
      </c>
      <c r="X26" s="397">
        <v>24</v>
      </c>
      <c r="Y26" s="303">
        <f t="shared" si="15"/>
        <v>1224501.923076923</v>
      </c>
      <c r="Z26" s="303">
        <f t="shared" si="6"/>
        <v>1326543.75</v>
      </c>
      <c r="AA26" s="52">
        <f t="shared" si="7"/>
        <v>0.92307692307692313</v>
      </c>
      <c r="AB26" s="63">
        <f>市区町村別_オーラルフレイル区分別該当人数･割合!M25</f>
        <v>125</v>
      </c>
      <c r="AC26" s="163">
        <v>114258160</v>
      </c>
      <c r="AD26" s="397">
        <v>122</v>
      </c>
      <c r="AE26" s="303">
        <f t="shared" si="16"/>
        <v>914065.28</v>
      </c>
      <c r="AF26" s="303">
        <f t="shared" si="8"/>
        <v>936542.29508196726</v>
      </c>
      <c r="AG26" s="52">
        <f t="shared" si="9"/>
        <v>0.97599999999999998</v>
      </c>
      <c r="AH26" s="63">
        <f>市区町村別_オーラルフレイル区分別該当人数･割合!O25</f>
        <v>1021</v>
      </c>
      <c r="AI26" s="163">
        <v>584140360</v>
      </c>
      <c r="AJ26" s="397">
        <v>1002</v>
      </c>
      <c r="AK26" s="303">
        <f t="shared" si="17"/>
        <v>572125.71988246811</v>
      </c>
      <c r="AL26" s="303">
        <f t="shared" si="10"/>
        <v>582974.41117764474</v>
      </c>
      <c r="AM26" s="52">
        <f t="shared" si="11"/>
        <v>0.9813907933398629</v>
      </c>
    </row>
    <row r="27" spans="2:39" ht="13.5" customHeight="1">
      <c r="B27" s="278">
        <v>22</v>
      </c>
      <c r="C27" s="277" t="s">
        <v>55</v>
      </c>
      <c r="D27" s="63">
        <f>市区町村別_オーラルフレイル区分別該当人数･割合!E26</f>
        <v>461</v>
      </c>
      <c r="E27" s="163">
        <v>373058520</v>
      </c>
      <c r="F27" s="397">
        <v>456</v>
      </c>
      <c r="G27" s="303">
        <f t="shared" si="12"/>
        <v>809237.57049891539</v>
      </c>
      <c r="H27" s="303">
        <f t="shared" si="0"/>
        <v>818110.78947368416</v>
      </c>
      <c r="I27" s="52">
        <f t="shared" si="1"/>
        <v>0.98915401301518435</v>
      </c>
      <c r="J27" s="63">
        <f>市区町村別_オーラルフレイル区分別該当人数･割合!G26</f>
        <v>335</v>
      </c>
      <c r="K27" s="163">
        <v>257282770</v>
      </c>
      <c r="L27" s="397">
        <v>331</v>
      </c>
      <c r="M27" s="303">
        <f t="shared" si="13"/>
        <v>768008.26865671645</v>
      </c>
      <c r="N27" s="303">
        <f t="shared" si="2"/>
        <v>777289.33534743206</v>
      </c>
      <c r="O27" s="52">
        <f t="shared" si="3"/>
        <v>0.9880597014925373</v>
      </c>
      <c r="P27" s="63">
        <f>市区町村別_オーラルフレイル区分別該当人数･割合!I26</f>
        <v>50</v>
      </c>
      <c r="Q27" s="163">
        <v>55588350</v>
      </c>
      <c r="R27" s="397">
        <v>48</v>
      </c>
      <c r="S27" s="303">
        <f t="shared" si="14"/>
        <v>1111767</v>
      </c>
      <c r="T27" s="303">
        <f t="shared" si="4"/>
        <v>1158090.625</v>
      </c>
      <c r="U27" s="52">
        <f t="shared" si="5"/>
        <v>0.96</v>
      </c>
      <c r="V27" s="63">
        <f>市区町村別_オーラルフレイル区分別該当人数･割合!K26</f>
        <v>34</v>
      </c>
      <c r="W27" s="163">
        <v>32778640</v>
      </c>
      <c r="X27" s="397">
        <v>33</v>
      </c>
      <c r="Y27" s="303">
        <f t="shared" si="15"/>
        <v>964077.6470588235</v>
      </c>
      <c r="Z27" s="303">
        <f t="shared" si="6"/>
        <v>993292.12121212122</v>
      </c>
      <c r="AA27" s="52">
        <f t="shared" si="7"/>
        <v>0.97058823529411764</v>
      </c>
      <c r="AB27" s="63">
        <f>市区町村別_オーラルフレイル区分別該当人数･割合!M26</f>
        <v>102</v>
      </c>
      <c r="AC27" s="163">
        <v>84522570</v>
      </c>
      <c r="AD27" s="397">
        <v>102</v>
      </c>
      <c r="AE27" s="303">
        <f t="shared" si="16"/>
        <v>828652.6470588235</v>
      </c>
      <c r="AF27" s="303">
        <f t="shared" si="8"/>
        <v>828652.6470588235</v>
      </c>
      <c r="AG27" s="52">
        <f t="shared" si="9"/>
        <v>1</v>
      </c>
      <c r="AH27" s="63">
        <f>市区町村別_オーラルフレイル区分別該当人数･割合!O26</f>
        <v>1640</v>
      </c>
      <c r="AI27" s="163">
        <v>1055914940</v>
      </c>
      <c r="AJ27" s="397">
        <v>1610</v>
      </c>
      <c r="AK27" s="303">
        <f t="shared" si="17"/>
        <v>643850.57317073166</v>
      </c>
      <c r="AL27" s="303">
        <f t="shared" si="10"/>
        <v>655847.7888198758</v>
      </c>
      <c r="AM27" s="52">
        <f t="shared" si="11"/>
        <v>0.98170731707317072</v>
      </c>
    </row>
    <row r="28" spans="2:39" ht="13.5" customHeight="1">
      <c r="B28" s="278">
        <v>23</v>
      </c>
      <c r="C28" s="277" t="s">
        <v>91</v>
      </c>
      <c r="D28" s="63">
        <f>市区町村別_オーラルフレイル区分別該当人数･割合!E27</f>
        <v>605</v>
      </c>
      <c r="E28" s="163">
        <v>471663030</v>
      </c>
      <c r="F28" s="397">
        <v>599</v>
      </c>
      <c r="G28" s="303">
        <f t="shared" si="12"/>
        <v>779608.31404958677</v>
      </c>
      <c r="H28" s="303">
        <f t="shared" si="0"/>
        <v>787417.4123539232</v>
      </c>
      <c r="I28" s="52">
        <f t="shared" si="1"/>
        <v>0.99008264462809914</v>
      </c>
      <c r="J28" s="63">
        <f>市区町村別_オーラルフレイル区分別該当人数･割合!G27</f>
        <v>489</v>
      </c>
      <c r="K28" s="163">
        <v>402349990</v>
      </c>
      <c r="L28" s="397">
        <v>484</v>
      </c>
      <c r="M28" s="303">
        <f t="shared" si="13"/>
        <v>822801.61554192228</v>
      </c>
      <c r="N28" s="303">
        <f t="shared" si="2"/>
        <v>831301.632231405</v>
      </c>
      <c r="O28" s="52">
        <f t="shared" si="3"/>
        <v>0.9897750511247444</v>
      </c>
      <c r="P28" s="63">
        <f>市区町村別_オーラルフレイル区分別該当人数･割合!I27</f>
        <v>66</v>
      </c>
      <c r="Q28" s="163">
        <v>57700940</v>
      </c>
      <c r="R28" s="397">
        <v>64</v>
      </c>
      <c r="S28" s="303">
        <f t="shared" si="14"/>
        <v>874256.66666666663</v>
      </c>
      <c r="T28" s="303">
        <f t="shared" si="4"/>
        <v>901577.1875</v>
      </c>
      <c r="U28" s="52">
        <f t="shared" si="5"/>
        <v>0.96969696969696972</v>
      </c>
      <c r="V28" s="63">
        <f>市区町村別_オーラルフレイル区分別該当人数･割合!K27</f>
        <v>51</v>
      </c>
      <c r="W28" s="163">
        <v>51499090</v>
      </c>
      <c r="X28" s="397">
        <v>49</v>
      </c>
      <c r="Y28" s="303">
        <f t="shared" si="15"/>
        <v>1009786.0784313725</v>
      </c>
      <c r="Z28" s="303">
        <f t="shared" si="6"/>
        <v>1051001.836734694</v>
      </c>
      <c r="AA28" s="52">
        <f t="shared" si="7"/>
        <v>0.96078431372549022</v>
      </c>
      <c r="AB28" s="63">
        <f>市区町村別_オーラルフレイル区分別該当人数･割合!M27</f>
        <v>180</v>
      </c>
      <c r="AC28" s="163">
        <v>179270340</v>
      </c>
      <c r="AD28" s="397">
        <v>180</v>
      </c>
      <c r="AE28" s="303">
        <f t="shared" si="16"/>
        <v>995946.33333333337</v>
      </c>
      <c r="AF28" s="303">
        <f t="shared" si="8"/>
        <v>995946.33333333337</v>
      </c>
      <c r="AG28" s="52">
        <f t="shared" si="9"/>
        <v>1</v>
      </c>
      <c r="AH28" s="63">
        <f>市区町村別_オーラルフレイル区分別該当人数･割合!O27</f>
        <v>2130</v>
      </c>
      <c r="AI28" s="163">
        <v>1393545110</v>
      </c>
      <c r="AJ28" s="397">
        <v>2100</v>
      </c>
      <c r="AK28" s="303">
        <f t="shared" si="17"/>
        <v>654246.5305164319</v>
      </c>
      <c r="AL28" s="303">
        <f t="shared" si="10"/>
        <v>663592.90952380956</v>
      </c>
      <c r="AM28" s="52">
        <f t="shared" si="11"/>
        <v>0.9859154929577465</v>
      </c>
    </row>
    <row r="29" spans="2:39" ht="13.5" customHeight="1">
      <c r="B29" s="278">
        <v>24</v>
      </c>
      <c r="C29" s="277" t="s">
        <v>92</v>
      </c>
      <c r="D29" s="63">
        <f>市区町村別_オーラルフレイル区分別該当人数･割合!E28</f>
        <v>243</v>
      </c>
      <c r="E29" s="163">
        <v>223993520</v>
      </c>
      <c r="F29" s="397">
        <v>242</v>
      </c>
      <c r="G29" s="303">
        <f t="shared" si="12"/>
        <v>921784.03292181075</v>
      </c>
      <c r="H29" s="303">
        <f t="shared" si="0"/>
        <v>925593.05785123969</v>
      </c>
      <c r="I29" s="52">
        <f t="shared" si="1"/>
        <v>0.99588477366255146</v>
      </c>
      <c r="J29" s="63">
        <f>市区町村別_オーラルフレイル区分別該当人数･割合!G28</f>
        <v>198</v>
      </c>
      <c r="K29" s="163">
        <v>196242350</v>
      </c>
      <c r="L29" s="397">
        <v>198</v>
      </c>
      <c r="M29" s="303">
        <f t="shared" si="13"/>
        <v>991122.97979797982</v>
      </c>
      <c r="N29" s="303">
        <f t="shared" si="2"/>
        <v>991122.97979797982</v>
      </c>
      <c r="O29" s="52">
        <f t="shared" si="3"/>
        <v>1</v>
      </c>
      <c r="P29" s="63">
        <f>市区町村別_オーラルフレイル区分別該当人数･割合!I28</f>
        <v>32</v>
      </c>
      <c r="Q29" s="163">
        <v>44193410</v>
      </c>
      <c r="R29" s="397">
        <v>32</v>
      </c>
      <c r="S29" s="303">
        <f t="shared" si="14"/>
        <v>1381044.0625</v>
      </c>
      <c r="T29" s="303">
        <f t="shared" si="4"/>
        <v>1381044.0625</v>
      </c>
      <c r="U29" s="52">
        <f t="shared" si="5"/>
        <v>1</v>
      </c>
      <c r="V29" s="63">
        <f>市区町村別_オーラルフレイル区分別該当人数･割合!K28</f>
        <v>28</v>
      </c>
      <c r="W29" s="163">
        <v>41774030</v>
      </c>
      <c r="X29" s="397">
        <v>28</v>
      </c>
      <c r="Y29" s="303">
        <f t="shared" si="15"/>
        <v>1491929.642857143</v>
      </c>
      <c r="Z29" s="303">
        <f t="shared" si="6"/>
        <v>1491929.642857143</v>
      </c>
      <c r="AA29" s="52">
        <f t="shared" si="7"/>
        <v>1</v>
      </c>
      <c r="AB29" s="63">
        <f>市区町村別_オーラルフレイル区分別該当人数･割合!M28</f>
        <v>60</v>
      </c>
      <c r="AC29" s="163">
        <v>59276610</v>
      </c>
      <c r="AD29" s="397">
        <v>59</v>
      </c>
      <c r="AE29" s="303">
        <f t="shared" si="16"/>
        <v>987943.5</v>
      </c>
      <c r="AF29" s="303">
        <f t="shared" si="8"/>
        <v>1004688.3050847457</v>
      </c>
      <c r="AG29" s="52">
        <f t="shared" si="9"/>
        <v>0.98333333333333328</v>
      </c>
      <c r="AH29" s="63">
        <f>市区町村別_オーラルフレイル区分別該当人数･割合!O28</f>
        <v>1108</v>
      </c>
      <c r="AI29" s="163">
        <v>725360770</v>
      </c>
      <c r="AJ29" s="397">
        <v>1096</v>
      </c>
      <c r="AK29" s="303">
        <f t="shared" si="17"/>
        <v>654657.73465703975</v>
      </c>
      <c r="AL29" s="303">
        <f t="shared" si="10"/>
        <v>661825.52007299266</v>
      </c>
      <c r="AM29" s="52">
        <f t="shared" si="11"/>
        <v>0.98916967509025266</v>
      </c>
    </row>
    <row r="30" spans="2:39" ht="13.5" customHeight="1">
      <c r="B30" s="278">
        <v>25</v>
      </c>
      <c r="C30" s="277" t="s">
        <v>93</v>
      </c>
      <c r="D30" s="63">
        <f>市区町村別_オーラルフレイル区分別該当人数･割合!E29</f>
        <v>136</v>
      </c>
      <c r="E30" s="163">
        <v>120935880</v>
      </c>
      <c r="F30" s="397">
        <v>132</v>
      </c>
      <c r="G30" s="303">
        <f t="shared" si="12"/>
        <v>889234.4117647059</v>
      </c>
      <c r="H30" s="303">
        <f t="shared" si="0"/>
        <v>916180.90909090906</v>
      </c>
      <c r="I30" s="52">
        <f>IFERROR(F30/D30,"-")</f>
        <v>0.97058823529411764</v>
      </c>
      <c r="J30" s="63">
        <f>市区町村別_オーラルフレイル区分別該当人数･割合!G29</f>
        <v>101</v>
      </c>
      <c r="K30" s="163">
        <v>96909970</v>
      </c>
      <c r="L30" s="397">
        <v>100</v>
      </c>
      <c r="M30" s="303">
        <f t="shared" si="13"/>
        <v>959504.65346534655</v>
      </c>
      <c r="N30" s="303">
        <f t="shared" si="2"/>
        <v>969099.7</v>
      </c>
      <c r="O30" s="52">
        <f>IFERROR(L30/J30,"-")</f>
        <v>0.99009900990099009</v>
      </c>
      <c r="P30" s="63">
        <f>市区町村別_オーラルフレイル区分別該当人数･割合!I29</f>
        <v>15</v>
      </c>
      <c r="Q30" s="163">
        <v>20522850</v>
      </c>
      <c r="R30" s="397">
        <v>14</v>
      </c>
      <c r="S30" s="303">
        <f t="shared" si="14"/>
        <v>1368190</v>
      </c>
      <c r="T30" s="303">
        <f t="shared" si="4"/>
        <v>1465917.857142857</v>
      </c>
      <c r="U30" s="52">
        <f>IFERROR(R30/P30,"-")</f>
        <v>0.93333333333333335</v>
      </c>
      <c r="V30" s="63">
        <f>市区町村別_オーラルフレイル区分別該当人数･割合!K29</f>
        <v>13</v>
      </c>
      <c r="W30" s="163">
        <v>20471880</v>
      </c>
      <c r="X30" s="397">
        <v>13</v>
      </c>
      <c r="Y30" s="303">
        <f t="shared" si="15"/>
        <v>1574760</v>
      </c>
      <c r="Z30" s="303">
        <f t="shared" si="6"/>
        <v>1574760</v>
      </c>
      <c r="AA30" s="52">
        <f>IFERROR(X30/V30,"-")</f>
        <v>1</v>
      </c>
      <c r="AB30" s="63">
        <f>市区町村別_オーラルフレイル区分別該当人数･割合!M29</f>
        <v>47</v>
      </c>
      <c r="AC30" s="163">
        <v>35859770</v>
      </c>
      <c r="AD30" s="397">
        <v>47</v>
      </c>
      <c r="AE30" s="303">
        <f t="shared" si="16"/>
        <v>762973.82978723408</v>
      </c>
      <c r="AF30" s="303">
        <f t="shared" si="8"/>
        <v>762973.82978723408</v>
      </c>
      <c r="AG30" s="52">
        <f>IFERROR(AD30/AB30,"-")</f>
        <v>1</v>
      </c>
      <c r="AH30" s="63">
        <f>市区町村別_オーラルフレイル区分別該当人数･割合!O29</f>
        <v>573</v>
      </c>
      <c r="AI30" s="163">
        <v>365683390</v>
      </c>
      <c r="AJ30" s="397">
        <v>558</v>
      </c>
      <c r="AK30" s="303">
        <f t="shared" si="17"/>
        <v>638190.90750436299</v>
      </c>
      <c r="AL30" s="303">
        <f t="shared" si="10"/>
        <v>655346.57706093194</v>
      </c>
      <c r="AM30" s="52">
        <f>IFERROR(AJ30/AH30,"-")</f>
        <v>0.97382198952879584</v>
      </c>
    </row>
    <row r="31" spans="2:39" ht="13.5" customHeight="1">
      <c r="B31" s="278">
        <v>26</v>
      </c>
      <c r="C31" s="277" t="s">
        <v>29</v>
      </c>
      <c r="D31" s="63">
        <f>市区町村別_オーラルフレイル区分別該当人数･割合!E30</f>
        <v>2049</v>
      </c>
      <c r="E31" s="163">
        <v>1379202890</v>
      </c>
      <c r="F31" s="397">
        <v>2028</v>
      </c>
      <c r="G31" s="303">
        <f t="shared" si="12"/>
        <v>673110.24402147392</v>
      </c>
      <c r="H31" s="303">
        <f t="shared" si="0"/>
        <v>680080.3205128205</v>
      </c>
      <c r="I31" s="52">
        <f t="shared" si="1"/>
        <v>0.98975109809663253</v>
      </c>
      <c r="J31" s="63">
        <f>市区町村別_オーラルフレイル区分別該当人数･割合!G30</f>
        <v>1516</v>
      </c>
      <c r="K31" s="163">
        <v>1007394490</v>
      </c>
      <c r="L31" s="397">
        <v>1499</v>
      </c>
      <c r="M31" s="303">
        <f t="shared" si="13"/>
        <v>664508.23878627969</v>
      </c>
      <c r="N31" s="303">
        <f t="shared" si="2"/>
        <v>672044.35623749171</v>
      </c>
      <c r="O31" s="52">
        <f t="shared" ref="O31" si="18">IFERROR(L31/J31,"-")</f>
        <v>0.98878627968337729</v>
      </c>
      <c r="P31" s="63">
        <f>市区町村別_オーラルフレイル区分別該当人数･割合!I30</f>
        <v>229</v>
      </c>
      <c r="Q31" s="163">
        <v>220398060</v>
      </c>
      <c r="R31" s="397">
        <v>227</v>
      </c>
      <c r="S31" s="303">
        <f t="shared" si="14"/>
        <v>962436.94323144108</v>
      </c>
      <c r="T31" s="303">
        <f t="shared" si="4"/>
        <v>970916.56387665193</v>
      </c>
      <c r="U31" s="52">
        <f t="shared" ref="U31" si="19">IFERROR(R31/P31,"-")</f>
        <v>0.99126637554585151</v>
      </c>
      <c r="V31" s="63">
        <f>市区町村別_オーラルフレイル区分別該当人数･割合!K30</f>
        <v>174</v>
      </c>
      <c r="W31" s="163">
        <v>152450830</v>
      </c>
      <c r="X31" s="397">
        <v>172</v>
      </c>
      <c r="Y31" s="303">
        <f t="shared" si="15"/>
        <v>876154.19540229882</v>
      </c>
      <c r="Z31" s="303">
        <f t="shared" si="6"/>
        <v>886342.03488372092</v>
      </c>
      <c r="AA31" s="52">
        <f t="shared" ref="AA31" si="20">IFERROR(X31/V31,"-")</f>
        <v>0.9885057471264368</v>
      </c>
      <c r="AB31" s="63">
        <f>市区町村別_オーラルフレイル区分別該当人数･割合!M30</f>
        <v>724</v>
      </c>
      <c r="AC31" s="163">
        <v>540083540</v>
      </c>
      <c r="AD31" s="397">
        <v>707</v>
      </c>
      <c r="AE31" s="303">
        <f t="shared" si="16"/>
        <v>745971.74033149169</v>
      </c>
      <c r="AF31" s="303">
        <f t="shared" si="8"/>
        <v>763908.82602545968</v>
      </c>
      <c r="AG31" s="52">
        <f t="shared" ref="AG31" si="21">IFERROR(AD31/AB31,"-")</f>
        <v>0.97651933701657456</v>
      </c>
      <c r="AH31" s="63">
        <f>市区町村別_オーラルフレイル区分別該当人数･割合!O30</f>
        <v>8044</v>
      </c>
      <c r="AI31" s="163">
        <v>4568782290</v>
      </c>
      <c r="AJ31" s="397">
        <v>7906</v>
      </c>
      <c r="AK31" s="303">
        <f t="shared" si="17"/>
        <v>567973.92963699647</v>
      </c>
      <c r="AL31" s="303">
        <f t="shared" si="10"/>
        <v>577887.96989628125</v>
      </c>
      <c r="AM31" s="52">
        <f t="shared" ref="AM31" si="22">IFERROR(AJ31/AH31,"-")</f>
        <v>0.98284435604177023</v>
      </c>
    </row>
    <row r="32" spans="2:39" ht="13.5" customHeight="1">
      <c r="B32" s="278">
        <v>27</v>
      </c>
      <c r="C32" s="277" t="s">
        <v>30</v>
      </c>
      <c r="D32" s="63">
        <f>市区町村別_オーラルフレイル区分別該当人数･割合!E31</f>
        <v>340</v>
      </c>
      <c r="E32" s="163">
        <v>238037550</v>
      </c>
      <c r="F32" s="397">
        <v>335</v>
      </c>
      <c r="G32" s="303">
        <f t="shared" si="12"/>
        <v>700110.4411764706</v>
      </c>
      <c r="H32" s="303">
        <f t="shared" si="0"/>
        <v>710559.85074626864</v>
      </c>
      <c r="I32" s="52">
        <f>IFERROR(F32/D32,"-")</f>
        <v>0.98529411764705888</v>
      </c>
      <c r="J32" s="63">
        <f>市区町村別_オーラルフレイル区分別該当人数･割合!G31</f>
        <v>222</v>
      </c>
      <c r="K32" s="163">
        <v>133896740</v>
      </c>
      <c r="L32" s="397">
        <v>219</v>
      </c>
      <c r="M32" s="303">
        <f t="shared" si="13"/>
        <v>603138.46846846852</v>
      </c>
      <c r="N32" s="303">
        <f t="shared" si="2"/>
        <v>611400.63926940644</v>
      </c>
      <c r="O32" s="52">
        <f>IFERROR(L32/J32,"-")</f>
        <v>0.98648648648648651</v>
      </c>
      <c r="P32" s="63">
        <f>市区町村別_オーラルフレイル区分別該当人数･割合!I31</f>
        <v>45</v>
      </c>
      <c r="Q32" s="163">
        <v>34601040</v>
      </c>
      <c r="R32" s="397">
        <v>45</v>
      </c>
      <c r="S32" s="303">
        <f t="shared" si="14"/>
        <v>768912</v>
      </c>
      <c r="T32" s="303">
        <f t="shared" si="4"/>
        <v>768912</v>
      </c>
      <c r="U32" s="52">
        <f>IFERROR(R32/P32,"-")</f>
        <v>1</v>
      </c>
      <c r="V32" s="63">
        <f>市区町村別_オーラルフレイル区分別該当人数･割合!K31</f>
        <v>28</v>
      </c>
      <c r="W32" s="163">
        <v>16370450</v>
      </c>
      <c r="X32" s="397">
        <v>28</v>
      </c>
      <c r="Y32" s="303">
        <f t="shared" si="15"/>
        <v>584658.92857142852</v>
      </c>
      <c r="Z32" s="303">
        <f t="shared" si="6"/>
        <v>584658.92857142852</v>
      </c>
      <c r="AA32" s="52">
        <f>IFERROR(X32/V32,"-")</f>
        <v>1</v>
      </c>
      <c r="AB32" s="63">
        <f>市区町村別_オーラルフレイル区分別該当人数･割合!M31</f>
        <v>89</v>
      </c>
      <c r="AC32" s="163">
        <v>40503490</v>
      </c>
      <c r="AD32" s="397">
        <v>87</v>
      </c>
      <c r="AE32" s="303">
        <f t="shared" si="16"/>
        <v>455095.39325842698</v>
      </c>
      <c r="AF32" s="303">
        <f t="shared" si="8"/>
        <v>465557.35632183909</v>
      </c>
      <c r="AG32" s="52">
        <f>IFERROR(AD32/AB32,"-")</f>
        <v>0.97752808988764039</v>
      </c>
      <c r="AH32" s="63">
        <f>市区町村別_オーラルフレイル区分別該当人数･割合!O31</f>
        <v>1325</v>
      </c>
      <c r="AI32" s="163">
        <v>784957800</v>
      </c>
      <c r="AJ32" s="397">
        <v>1306</v>
      </c>
      <c r="AK32" s="303">
        <f t="shared" si="17"/>
        <v>592420.98113207542</v>
      </c>
      <c r="AL32" s="303">
        <f t="shared" si="10"/>
        <v>601039.66309341497</v>
      </c>
      <c r="AM32" s="52">
        <f>IFERROR(AJ32/AH32,"-")</f>
        <v>0.98566037735849055</v>
      </c>
    </row>
    <row r="33" spans="2:39" ht="13.5" customHeight="1">
      <c r="B33" s="278">
        <v>28</v>
      </c>
      <c r="C33" s="277" t="s">
        <v>31</v>
      </c>
      <c r="D33" s="63">
        <f>市区町村別_オーラルフレイル区分別該当人数･割合!E32</f>
        <v>219</v>
      </c>
      <c r="E33" s="163">
        <v>137976570</v>
      </c>
      <c r="F33" s="397">
        <v>213</v>
      </c>
      <c r="G33" s="303">
        <f t="shared" si="12"/>
        <v>630030</v>
      </c>
      <c r="H33" s="303">
        <f t="shared" si="0"/>
        <v>647777.32394366199</v>
      </c>
      <c r="I33" s="52">
        <f>IFERROR(F33/D33,"-")</f>
        <v>0.9726027397260274</v>
      </c>
      <c r="J33" s="63">
        <f>市区町村別_オーラルフレイル区分別該当人数･割合!G32</f>
        <v>154</v>
      </c>
      <c r="K33" s="163">
        <v>89290660</v>
      </c>
      <c r="L33" s="397">
        <v>148</v>
      </c>
      <c r="M33" s="303">
        <f t="shared" si="13"/>
        <v>579809.48051948054</v>
      </c>
      <c r="N33" s="303">
        <f t="shared" si="2"/>
        <v>603315.2702702703</v>
      </c>
      <c r="O33" s="52">
        <f>IFERROR(L33/J33,"-")</f>
        <v>0.96103896103896103</v>
      </c>
      <c r="P33" s="63">
        <f>市区町村別_オーラルフレイル区分別該当人数･割合!I32</f>
        <v>23</v>
      </c>
      <c r="Q33" s="163">
        <v>20848430</v>
      </c>
      <c r="R33" s="397">
        <v>22</v>
      </c>
      <c r="S33" s="303">
        <f t="shared" si="14"/>
        <v>906453.47826086951</v>
      </c>
      <c r="T33" s="303">
        <f t="shared" si="4"/>
        <v>947655.90909090906</v>
      </c>
      <c r="U33" s="52">
        <f>IFERROR(R33/P33,"-")</f>
        <v>0.95652173913043481</v>
      </c>
      <c r="V33" s="63">
        <f>市区町村別_オーラルフレイル区分別該当人数･割合!K32</f>
        <v>19</v>
      </c>
      <c r="W33" s="163">
        <v>9434230</v>
      </c>
      <c r="X33" s="397">
        <v>18</v>
      </c>
      <c r="Y33" s="303">
        <f t="shared" si="15"/>
        <v>496538.42105263157</v>
      </c>
      <c r="Z33" s="303">
        <f t="shared" si="6"/>
        <v>524123.88888888888</v>
      </c>
      <c r="AA33" s="52">
        <f>IFERROR(X33/V33,"-")</f>
        <v>0.94736842105263153</v>
      </c>
      <c r="AB33" s="63">
        <f>市区町村別_オーラルフレイル区分別該当人数･割合!M32</f>
        <v>66</v>
      </c>
      <c r="AC33" s="163">
        <v>45189940</v>
      </c>
      <c r="AD33" s="397">
        <v>66</v>
      </c>
      <c r="AE33" s="303">
        <f t="shared" si="16"/>
        <v>684696.06060606055</v>
      </c>
      <c r="AF33" s="303">
        <f t="shared" si="8"/>
        <v>684696.06060606055</v>
      </c>
      <c r="AG33" s="52">
        <f>IFERROR(AD33/AB33,"-")</f>
        <v>1</v>
      </c>
      <c r="AH33" s="63">
        <f>市区町村別_オーラルフレイル区分別該当人数･割合!O32</f>
        <v>696</v>
      </c>
      <c r="AI33" s="163">
        <v>353754790</v>
      </c>
      <c r="AJ33" s="397">
        <v>684</v>
      </c>
      <c r="AK33" s="303">
        <f t="shared" si="17"/>
        <v>508268.3764367816</v>
      </c>
      <c r="AL33" s="303">
        <f t="shared" si="10"/>
        <v>517185.36549707601</v>
      </c>
      <c r="AM33" s="52">
        <f>IFERROR(AJ33/AH33,"-")</f>
        <v>0.98275862068965514</v>
      </c>
    </row>
    <row r="34" spans="2:39" ht="13.5" customHeight="1">
      <c r="B34" s="278">
        <v>29</v>
      </c>
      <c r="C34" s="277" t="s">
        <v>32</v>
      </c>
      <c r="D34" s="63">
        <f>市区町村別_オーラルフレイル区分別該当人数･割合!E33</f>
        <v>218</v>
      </c>
      <c r="E34" s="163">
        <v>134810810</v>
      </c>
      <c r="F34" s="397">
        <v>217</v>
      </c>
      <c r="G34" s="303">
        <f t="shared" si="12"/>
        <v>618398.21100917435</v>
      </c>
      <c r="H34" s="303">
        <f t="shared" si="0"/>
        <v>621247.97235023044</v>
      </c>
      <c r="I34" s="52">
        <f t="shared" si="1"/>
        <v>0.99541284403669728</v>
      </c>
      <c r="J34" s="63">
        <f>市区町村別_オーラルフレイル区分別該当人数･割合!G33</f>
        <v>155</v>
      </c>
      <c r="K34" s="163">
        <v>101240770</v>
      </c>
      <c r="L34" s="397">
        <v>154</v>
      </c>
      <c r="M34" s="303">
        <f t="shared" si="13"/>
        <v>653166.25806451612</v>
      </c>
      <c r="N34" s="303">
        <f t="shared" si="2"/>
        <v>657407.59740259743</v>
      </c>
      <c r="O34" s="52">
        <f t="shared" ref="O34:O79" si="23">IFERROR(L34/J34,"-")</f>
        <v>0.99354838709677418</v>
      </c>
      <c r="P34" s="63">
        <f>市区町村別_オーラルフレイル区分別該当人数･割合!I33</f>
        <v>29</v>
      </c>
      <c r="Q34" s="163">
        <v>38902880</v>
      </c>
      <c r="R34" s="397">
        <v>29</v>
      </c>
      <c r="S34" s="303">
        <f t="shared" si="14"/>
        <v>1341478.6206896552</v>
      </c>
      <c r="T34" s="303">
        <f t="shared" si="4"/>
        <v>1341478.6206896552</v>
      </c>
      <c r="U34" s="52">
        <f t="shared" ref="U34:U79" si="24">IFERROR(R34/P34,"-")</f>
        <v>1</v>
      </c>
      <c r="V34" s="63">
        <f>市区町村別_オーラルフレイル区分別該当人数･割合!K33</f>
        <v>19</v>
      </c>
      <c r="W34" s="163">
        <v>31119070</v>
      </c>
      <c r="X34" s="397">
        <v>19</v>
      </c>
      <c r="Y34" s="303">
        <f t="shared" si="15"/>
        <v>1637845.7894736843</v>
      </c>
      <c r="Z34" s="303">
        <f t="shared" si="6"/>
        <v>1637845.7894736843</v>
      </c>
      <c r="AA34" s="52">
        <f t="shared" ref="AA34:AA79" si="25">IFERROR(X34/V34,"-")</f>
        <v>1</v>
      </c>
      <c r="AB34" s="63">
        <f>市区町村別_オーラルフレイル区分別該当人数･割合!M33</f>
        <v>78</v>
      </c>
      <c r="AC34" s="163">
        <v>70542150</v>
      </c>
      <c r="AD34" s="397">
        <v>75</v>
      </c>
      <c r="AE34" s="303">
        <f t="shared" si="16"/>
        <v>904386.5384615385</v>
      </c>
      <c r="AF34" s="303">
        <f t="shared" si="8"/>
        <v>940562</v>
      </c>
      <c r="AG34" s="52">
        <f t="shared" ref="AG34:AG79" si="26">IFERROR(AD34/AB34,"-")</f>
        <v>0.96153846153846156</v>
      </c>
      <c r="AH34" s="63">
        <f>市区町村別_オーラルフレイル区分別該当人数･割合!O33</f>
        <v>781</v>
      </c>
      <c r="AI34" s="163">
        <v>482598410</v>
      </c>
      <c r="AJ34" s="397">
        <v>772</v>
      </c>
      <c r="AK34" s="303">
        <f t="shared" si="17"/>
        <v>617923.7003841229</v>
      </c>
      <c r="AL34" s="303">
        <f t="shared" si="10"/>
        <v>625127.4740932642</v>
      </c>
      <c r="AM34" s="52">
        <f t="shared" ref="AM34:AM79" si="27">IFERROR(AJ34/AH34,"-")</f>
        <v>0.98847631241997436</v>
      </c>
    </row>
    <row r="35" spans="2:39" ht="13.5" customHeight="1">
      <c r="B35" s="276">
        <v>30</v>
      </c>
      <c r="C35" s="279" t="s">
        <v>33</v>
      </c>
      <c r="D35" s="347">
        <f>市区町村別_オーラルフレイル区分別該当人数･割合!E34</f>
        <v>307</v>
      </c>
      <c r="E35" s="161">
        <v>221289600</v>
      </c>
      <c r="F35" s="397">
        <v>307</v>
      </c>
      <c r="G35" s="311">
        <f t="shared" si="12"/>
        <v>720813.02931596094</v>
      </c>
      <c r="H35" s="311">
        <f t="shared" si="0"/>
        <v>720813.02931596094</v>
      </c>
      <c r="I35" s="84">
        <f t="shared" si="1"/>
        <v>1</v>
      </c>
      <c r="J35" s="347">
        <f>市区町村別_オーラルフレイル区分別該当人数･割合!G34</f>
        <v>222</v>
      </c>
      <c r="K35" s="161">
        <v>168056080</v>
      </c>
      <c r="L35" s="397">
        <v>222</v>
      </c>
      <c r="M35" s="311">
        <f t="shared" si="13"/>
        <v>757009.36936936935</v>
      </c>
      <c r="N35" s="311">
        <f t="shared" si="2"/>
        <v>757009.36936936935</v>
      </c>
      <c r="O35" s="84">
        <f t="shared" si="23"/>
        <v>1</v>
      </c>
      <c r="P35" s="347">
        <f>市区町村別_オーラルフレイル区分別該当人数･割合!I34</f>
        <v>27</v>
      </c>
      <c r="Q35" s="161">
        <v>31231510</v>
      </c>
      <c r="R35" s="397">
        <v>27</v>
      </c>
      <c r="S35" s="311">
        <f t="shared" si="14"/>
        <v>1156722.5925925926</v>
      </c>
      <c r="T35" s="311">
        <f t="shared" si="4"/>
        <v>1156722.5925925926</v>
      </c>
      <c r="U35" s="84">
        <f t="shared" si="24"/>
        <v>1</v>
      </c>
      <c r="V35" s="347">
        <f>市区町村別_オーラルフレイル区分別該当人数･割合!K34</f>
        <v>20</v>
      </c>
      <c r="W35" s="161">
        <v>25258320</v>
      </c>
      <c r="X35" s="397">
        <v>20</v>
      </c>
      <c r="Y35" s="311">
        <f t="shared" si="15"/>
        <v>1262916</v>
      </c>
      <c r="Z35" s="311">
        <f t="shared" si="6"/>
        <v>1262916</v>
      </c>
      <c r="AA35" s="84">
        <f t="shared" si="25"/>
        <v>1</v>
      </c>
      <c r="AB35" s="347">
        <f>市区町村別_オーラルフレイル区分別該当人数･割合!M34</f>
        <v>61</v>
      </c>
      <c r="AC35" s="161">
        <v>42107010</v>
      </c>
      <c r="AD35" s="397">
        <v>60</v>
      </c>
      <c r="AE35" s="311">
        <f t="shared" si="16"/>
        <v>690278.85245901637</v>
      </c>
      <c r="AF35" s="311">
        <f t="shared" si="8"/>
        <v>701783.5</v>
      </c>
      <c r="AG35" s="84">
        <f t="shared" si="26"/>
        <v>0.98360655737704916</v>
      </c>
      <c r="AH35" s="347">
        <f>市区町村別_オーラルフレイル区分別該当人数･割合!O34</f>
        <v>1356</v>
      </c>
      <c r="AI35" s="161">
        <v>764285400</v>
      </c>
      <c r="AJ35" s="397">
        <v>1337</v>
      </c>
      <c r="AK35" s="311">
        <f t="shared" si="17"/>
        <v>563632.3008849558</v>
      </c>
      <c r="AL35" s="311">
        <f t="shared" si="10"/>
        <v>571642.03440538514</v>
      </c>
      <c r="AM35" s="84">
        <f t="shared" si="27"/>
        <v>0.9859882005899705</v>
      </c>
    </row>
    <row r="36" spans="2:39" ht="13.5" customHeight="1">
      <c r="B36" s="276">
        <v>31</v>
      </c>
      <c r="C36" s="279" t="s">
        <v>34</v>
      </c>
      <c r="D36" s="347">
        <f>市区町村別_オーラルフレイル区分別該当人数･割合!E35</f>
        <v>418</v>
      </c>
      <c r="E36" s="161">
        <v>271473960</v>
      </c>
      <c r="F36" s="397">
        <v>412</v>
      </c>
      <c r="G36" s="311">
        <f t="shared" si="12"/>
        <v>649459.23444976076</v>
      </c>
      <c r="H36" s="311">
        <f t="shared" si="0"/>
        <v>658917.37864077673</v>
      </c>
      <c r="I36" s="84">
        <f t="shared" si="1"/>
        <v>0.9856459330143541</v>
      </c>
      <c r="J36" s="347">
        <f>市区町村別_オーラルフレイル区分別該当人数･割合!G35</f>
        <v>365</v>
      </c>
      <c r="K36" s="161">
        <v>238815550</v>
      </c>
      <c r="L36" s="397">
        <v>360</v>
      </c>
      <c r="M36" s="311">
        <f t="shared" si="13"/>
        <v>654289.17808219173</v>
      </c>
      <c r="N36" s="311">
        <f t="shared" si="2"/>
        <v>663376.52777777775</v>
      </c>
      <c r="O36" s="84">
        <f t="shared" si="23"/>
        <v>0.98630136986301364</v>
      </c>
      <c r="P36" s="347">
        <f>市区町村別_オーラルフレイル区分別該当人数･割合!I35</f>
        <v>51</v>
      </c>
      <c r="Q36" s="161">
        <v>43527380</v>
      </c>
      <c r="R36" s="397">
        <v>50</v>
      </c>
      <c r="S36" s="311">
        <f t="shared" si="14"/>
        <v>853478.03921568627</v>
      </c>
      <c r="T36" s="311">
        <f t="shared" si="4"/>
        <v>870547.6</v>
      </c>
      <c r="U36" s="84">
        <f t="shared" si="24"/>
        <v>0.98039215686274506</v>
      </c>
      <c r="V36" s="347">
        <f>市区町村別_オーラルフレイル区分別該当人数･割合!K35</f>
        <v>42</v>
      </c>
      <c r="W36" s="161">
        <v>37384790</v>
      </c>
      <c r="X36" s="397">
        <v>41</v>
      </c>
      <c r="Y36" s="311">
        <f t="shared" si="15"/>
        <v>890114.04761904757</v>
      </c>
      <c r="Z36" s="311">
        <f t="shared" si="6"/>
        <v>911824.14634146343</v>
      </c>
      <c r="AA36" s="84">
        <f t="shared" si="25"/>
        <v>0.97619047619047616</v>
      </c>
      <c r="AB36" s="347">
        <f>市区町村別_オーラルフレイル区分別該当人数･割合!M35</f>
        <v>179</v>
      </c>
      <c r="AC36" s="161">
        <v>142093530</v>
      </c>
      <c r="AD36" s="397">
        <v>175</v>
      </c>
      <c r="AE36" s="311">
        <f t="shared" si="16"/>
        <v>793818.6033519553</v>
      </c>
      <c r="AF36" s="311">
        <f t="shared" si="8"/>
        <v>811963.02857142861</v>
      </c>
      <c r="AG36" s="84">
        <f t="shared" si="26"/>
        <v>0.97765363128491622</v>
      </c>
      <c r="AH36" s="347">
        <f>市区町村別_オーラルフレイル区分別該当人数･割合!O35</f>
        <v>1630</v>
      </c>
      <c r="AI36" s="161">
        <v>838481070</v>
      </c>
      <c r="AJ36" s="397">
        <v>1589</v>
      </c>
      <c r="AK36" s="311">
        <f t="shared" si="17"/>
        <v>514405.56441717793</v>
      </c>
      <c r="AL36" s="311">
        <f t="shared" si="10"/>
        <v>527678.4581497797</v>
      </c>
      <c r="AM36" s="84">
        <f t="shared" si="27"/>
        <v>0.9748466257668712</v>
      </c>
    </row>
    <row r="37" spans="2:39" ht="13.5" customHeight="1">
      <c r="B37" s="278">
        <v>32</v>
      </c>
      <c r="C37" s="277" t="s">
        <v>35</v>
      </c>
      <c r="D37" s="63">
        <f>市区町村別_オーラルフレイル区分別該当人数･割合!E36</f>
        <v>467</v>
      </c>
      <c r="E37" s="163">
        <v>324310820</v>
      </c>
      <c r="F37" s="397">
        <v>464</v>
      </c>
      <c r="G37" s="303">
        <f t="shared" si="12"/>
        <v>694455.71734475379</v>
      </c>
      <c r="H37" s="303">
        <f t="shared" si="0"/>
        <v>698945.73275862064</v>
      </c>
      <c r="I37" s="52">
        <f t="shared" si="1"/>
        <v>0.99357601713062094</v>
      </c>
      <c r="J37" s="63">
        <f>市区町村別_オーラルフレイル区分別該当人数･割合!G36</f>
        <v>331</v>
      </c>
      <c r="K37" s="163">
        <v>230173230</v>
      </c>
      <c r="L37" s="397">
        <v>329</v>
      </c>
      <c r="M37" s="303">
        <f t="shared" si="13"/>
        <v>695387.4018126888</v>
      </c>
      <c r="N37" s="303">
        <f t="shared" si="2"/>
        <v>699614.68085106381</v>
      </c>
      <c r="O37" s="52">
        <f t="shared" si="23"/>
        <v>0.9939577039274925</v>
      </c>
      <c r="P37" s="63">
        <f>市区町村別_オーラルフレイル区分別該当人数･割合!I36</f>
        <v>45</v>
      </c>
      <c r="Q37" s="163">
        <v>42188700</v>
      </c>
      <c r="R37" s="397">
        <v>45</v>
      </c>
      <c r="S37" s="303">
        <f t="shared" si="14"/>
        <v>937526.66666666663</v>
      </c>
      <c r="T37" s="303">
        <f t="shared" si="4"/>
        <v>937526.66666666663</v>
      </c>
      <c r="U37" s="52">
        <f t="shared" si="24"/>
        <v>1</v>
      </c>
      <c r="V37" s="63">
        <f>市区町村別_オーラルフレイル区分別該当人数･割合!K36</f>
        <v>37</v>
      </c>
      <c r="W37" s="163">
        <v>23785850</v>
      </c>
      <c r="X37" s="397">
        <v>37</v>
      </c>
      <c r="Y37" s="303">
        <f t="shared" si="15"/>
        <v>642860.81081081077</v>
      </c>
      <c r="Z37" s="303">
        <f t="shared" si="6"/>
        <v>642860.81081081077</v>
      </c>
      <c r="AA37" s="52">
        <f t="shared" si="25"/>
        <v>1</v>
      </c>
      <c r="AB37" s="63">
        <f>市区町村別_オーラルフレイル区分別該当人数･割合!M36</f>
        <v>218</v>
      </c>
      <c r="AC37" s="163">
        <v>166911160</v>
      </c>
      <c r="AD37" s="397">
        <v>211</v>
      </c>
      <c r="AE37" s="303">
        <f t="shared" si="16"/>
        <v>765647.52293577977</v>
      </c>
      <c r="AF37" s="303">
        <f t="shared" si="8"/>
        <v>791048.15165876772</v>
      </c>
      <c r="AG37" s="52">
        <f t="shared" si="26"/>
        <v>0.9678899082568807</v>
      </c>
      <c r="AH37" s="63">
        <f>市区町村別_オーラルフレイル区分別該当人数･割合!O36</f>
        <v>1805</v>
      </c>
      <c r="AI37" s="163">
        <v>1101770030</v>
      </c>
      <c r="AJ37" s="397">
        <v>1775</v>
      </c>
      <c r="AK37" s="303">
        <f t="shared" si="17"/>
        <v>610398.90858725761</v>
      </c>
      <c r="AL37" s="303">
        <f t="shared" si="10"/>
        <v>620715.50985915493</v>
      </c>
      <c r="AM37" s="52">
        <f t="shared" si="27"/>
        <v>0.9833795013850416</v>
      </c>
    </row>
    <row r="38" spans="2:39" ht="13.5" customHeight="1">
      <c r="B38" s="278">
        <v>33</v>
      </c>
      <c r="C38" s="277" t="s">
        <v>36</v>
      </c>
      <c r="D38" s="63">
        <f>市区町村別_オーラルフレイル区分別該当人数･割合!E37</f>
        <v>80</v>
      </c>
      <c r="E38" s="163">
        <v>51303580</v>
      </c>
      <c r="F38" s="397">
        <v>80</v>
      </c>
      <c r="G38" s="303">
        <f t="shared" si="12"/>
        <v>641294.75</v>
      </c>
      <c r="H38" s="303">
        <f t="shared" si="0"/>
        <v>641294.75</v>
      </c>
      <c r="I38" s="52">
        <f t="shared" si="1"/>
        <v>1</v>
      </c>
      <c r="J38" s="63">
        <f>市区町村別_オーラルフレイル区分別該当人数･割合!G37</f>
        <v>67</v>
      </c>
      <c r="K38" s="163">
        <v>45921460</v>
      </c>
      <c r="L38" s="397">
        <v>67</v>
      </c>
      <c r="M38" s="303">
        <f t="shared" si="13"/>
        <v>685394.92537313432</v>
      </c>
      <c r="N38" s="303">
        <f t="shared" si="2"/>
        <v>685394.92537313432</v>
      </c>
      <c r="O38" s="52">
        <f t="shared" si="23"/>
        <v>1</v>
      </c>
      <c r="P38" s="63">
        <f>市区町村別_オーラルフレイル区分別該当人数･割合!I37</f>
        <v>9</v>
      </c>
      <c r="Q38" s="163">
        <v>9098120</v>
      </c>
      <c r="R38" s="397">
        <v>9</v>
      </c>
      <c r="S38" s="303">
        <f t="shared" si="14"/>
        <v>1010902.2222222222</v>
      </c>
      <c r="T38" s="303">
        <f t="shared" si="4"/>
        <v>1010902.2222222222</v>
      </c>
      <c r="U38" s="52">
        <f t="shared" si="24"/>
        <v>1</v>
      </c>
      <c r="V38" s="63">
        <f>市区町村別_オーラルフレイル区分別該当人数･割合!K37</f>
        <v>9</v>
      </c>
      <c r="W38" s="163">
        <v>9098120</v>
      </c>
      <c r="X38" s="397">
        <v>9</v>
      </c>
      <c r="Y38" s="303">
        <f t="shared" si="15"/>
        <v>1010902.2222222222</v>
      </c>
      <c r="Z38" s="303">
        <f t="shared" si="6"/>
        <v>1010902.2222222222</v>
      </c>
      <c r="AA38" s="52">
        <f t="shared" si="25"/>
        <v>1</v>
      </c>
      <c r="AB38" s="63">
        <f>市区町村別_オーラルフレイル区分別該当人数･割合!M37</f>
        <v>33</v>
      </c>
      <c r="AC38" s="163">
        <v>32736260</v>
      </c>
      <c r="AD38" s="397">
        <v>33</v>
      </c>
      <c r="AE38" s="303">
        <f t="shared" si="16"/>
        <v>992007.87878787878</v>
      </c>
      <c r="AF38" s="303">
        <f t="shared" si="8"/>
        <v>992007.87878787878</v>
      </c>
      <c r="AG38" s="52">
        <f t="shared" si="26"/>
        <v>1</v>
      </c>
      <c r="AH38" s="63">
        <f>市区町村別_オーラルフレイル区分別該当人数･割合!O37</f>
        <v>451</v>
      </c>
      <c r="AI38" s="163">
        <v>242934790</v>
      </c>
      <c r="AJ38" s="397">
        <v>443</v>
      </c>
      <c r="AK38" s="303">
        <f t="shared" si="17"/>
        <v>538658.07095343678</v>
      </c>
      <c r="AL38" s="303">
        <f t="shared" si="10"/>
        <v>548385.53047404066</v>
      </c>
      <c r="AM38" s="52">
        <f t="shared" si="27"/>
        <v>0.9822616407982262</v>
      </c>
    </row>
    <row r="39" spans="2:39" ht="13.5" customHeight="1">
      <c r="B39" s="278">
        <v>34</v>
      </c>
      <c r="C39" s="277" t="s">
        <v>37</v>
      </c>
      <c r="D39" s="63">
        <f>市区町村別_オーラルフレイル区分別該当人数･割合!E38</f>
        <v>551</v>
      </c>
      <c r="E39" s="163">
        <v>327884180</v>
      </c>
      <c r="F39" s="397">
        <v>545</v>
      </c>
      <c r="G39" s="303">
        <f t="shared" si="12"/>
        <v>595071.1070780399</v>
      </c>
      <c r="H39" s="303">
        <f t="shared" si="0"/>
        <v>601622.34862385318</v>
      </c>
      <c r="I39" s="52">
        <f t="shared" si="1"/>
        <v>0.98911070780399279</v>
      </c>
      <c r="J39" s="63">
        <f>市区町村別_オーラルフレイル区分別該当人数･割合!G38</f>
        <v>355</v>
      </c>
      <c r="K39" s="163">
        <v>217587420</v>
      </c>
      <c r="L39" s="397">
        <v>350</v>
      </c>
      <c r="M39" s="303">
        <f t="shared" si="13"/>
        <v>612922.30985915498</v>
      </c>
      <c r="N39" s="303">
        <f t="shared" si="2"/>
        <v>621678.34285714291</v>
      </c>
      <c r="O39" s="52">
        <f t="shared" si="23"/>
        <v>0.9859154929577465</v>
      </c>
      <c r="P39" s="63">
        <f>市区町村別_オーラルフレイル区分別該当人数･割合!I38</f>
        <v>58</v>
      </c>
      <c r="Q39" s="163">
        <v>37572420</v>
      </c>
      <c r="R39" s="397">
        <v>57</v>
      </c>
      <c r="S39" s="303">
        <f t="shared" si="14"/>
        <v>647800.3448275862</v>
      </c>
      <c r="T39" s="303">
        <f t="shared" si="4"/>
        <v>659165.26315789472</v>
      </c>
      <c r="U39" s="52">
        <f t="shared" si="24"/>
        <v>0.98275862068965514</v>
      </c>
      <c r="V39" s="63">
        <f>市区町村別_オーラルフレイル区分別該当人数･割合!K38</f>
        <v>37</v>
      </c>
      <c r="W39" s="163">
        <v>27364930</v>
      </c>
      <c r="X39" s="397">
        <v>36</v>
      </c>
      <c r="Y39" s="303">
        <f t="shared" si="15"/>
        <v>739592.70270270272</v>
      </c>
      <c r="Z39" s="303">
        <f t="shared" si="6"/>
        <v>760136.9444444445</v>
      </c>
      <c r="AA39" s="52">
        <f t="shared" si="25"/>
        <v>0.97297297297297303</v>
      </c>
      <c r="AB39" s="63">
        <f>市区町村別_オーラルフレイル区分別該当人数･割合!M38</f>
        <v>204</v>
      </c>
      <c r="AC39" s="163">
        <v>133598610</v>
      </c>
      <c r="AD39" s="397">
        <v>201</v>
      </c>
      <c r="AE39" s="303">
        <f t="shared" si="16"/>
        <v>654895.1470588235</v>
      </c>
      <c r="AF39" s="303">
        <f t="shared" si="8"/>
        <v>664669.70149253728</v>
      </c>
      <c r="AG39" s="52">
        <f t="shared" si="26"/>
        <v>0.98529411764705888</v>
      </c>
      <c r="AH39" s="63">
        <f>市区町村別_オーラルフレイル区分別該当人数･割合!O38</f>
        <v>1845</v>
      </c>
      <c r="AI39" s="163">
        <v>1072667310</v>
      </c>
      <c r="AJ39" s="397">
        <v>1817</v>
      </c>
      <c r="AK39" s="303">
        <f t="shared" si="17"/>
        <v>581391.49593495938</v>
      </c>
      <c r="AL39" s="303">
        <f t="shared" si="10"/>
        <v>590350.74848651618</v>
      </c>
      <c r="AM39" s="52">
        <f t="shared" si="27"/>
        <v>0.98482384823848235</v>
      </c>
    </row>
    <row r="40" spans="2:39" ht="13.5" customHeight="1">
      <c r="B40" s="278">
        <v>35</v>
      </c>
      <c r="C40" s="277" t="s">
        <v>0</v>
      </c>
      <c r="D40" s="63">
        <f>市区町村別_オーラルフレイル区分別該当人数･割合!E39</f>
        <v>1278</v>
      </c>
      <c r="E40" s="163">
        <v>950909570</v>
      </c>
      <c r="F40" s="397">
        <v>1265</v>
      </c>
      <c r="G40" s="303">
        <f t="shared" si="12"/>
        <v>744060.69640062598</v>
      </c>
      <c r="H40" s="303">
        <f t="shared" si="0"/>
        <v>751707.16996047436</v>
      </c>
      <c r="I40" s="52">
        <f t="shared" si="1"/>
        <v>0.98982785602503909</v>
      </c>
      <c r="J40" s="63">
        <f>市区町村別_オーラルフレイル区分別該当人数･割合!G39</f>
        <v>914</v>
      </c>
      <c r="K40" s="163">
        <v>699576070</v>
      </c>
      <c r="L40" s="397">
        <v>905</v>
      </c>
      <c r="M40" s="303">
        <f t="shared" si="13"/>
        <v>765400.5142231948</v>
      </c>
      <c r="N40" s="303">
        <f t="shared" si="2"/>
        <v>773012.2320441989</v>
      </c>
      <c r="O40" s="52">
        <f t="shared" si="23"/>
        <v>0.99015317286652083</v>
      </c>
      <c r="P40" s="63">
        <f>市区町村別_オーラルフレイル区分別該当人数･割合!I39</f>
        <v>154</v>
      </c>
      <c r="Q40" s="163">
        <v>168093280</v>
      </c>
      <c r="R40" s="397">
        <v>152</v>
      </c>
      <c r="S40" s="303">
        <f t="shared" si="14"/>
        <v>1091514.8051948051</v>
      </c>
      <c r="T40" s="303">
        <f t="shared" si="4"/>
        <v>1105876.8421052631</v>
      </c>
      <c r="U40" s="52">
        <f t="shared" si="24"/>
        <v>0.98701298701298701</v>
      </c>
      <c r="V40" s="63">
        <f>市区町村別_オーラルフレイル区分別該当人数･割合!K39</f>
        <v>101</v>
      </c>
      <c r="W40" s="163">
        <v>114111220</v>
      </c>
      <c r="X40" s="397">
        <v>100</v>
      </c>
      <c r="Y40" s="303">
        <f t="shared" si="15"/>
        <v>1129814.0594059406</v>
      </c>
      <c r="Z40" s="303">
        <f t="shared" si="6"/>
        <v>1141112.2</v>
      </c>
      <c r="AA40" s="52">
        <f t="shared" si="25"/>
        <v>0.99009900990099009</v>
      </c>
      <c r="AB40" s="63">
        <f>市区町村別_オーラルフレイル区分別該当人数･割合!M39</f>
        <v>360</v>
      </c>
      <c r="AC40" s="163">
        <v>335246520</v>
      </c>
      <c r="AD40" s="397">
        <v>354</v>
      </c>
      <c r="AE40" s="303">
        <f t="shared" si="16"/>
        <v>931240.33333333337</v>
      </c>
      <c r="AF40" s="303">
        <f t="shared" si="8"/>
        <v>947024.06779661018</v>
      </c>
      <c r="AG40" s="52">
        <f t="shared" si="26"/>
        <v>0.98333333333333328</v>
      </c>
      <c r="AH40" s="63">
        <f>市区町村別_オーラルフレイル区分別該当人数･割合!O39</f>
        <v>4716</v>
      </c>
      <c r="AI40" s="163">
        <v>2767200720</v>
      </c>
      <c r="AJ40" s="397">
        <v>4619</v>
      </c>
      <c r="AK40" s="303">
        <f t="shared" si="17"/>
        <v>586768.60050890583</v>
      </c>
      <c r="AL40" s="303">
        <f t="shared" si="10"/>
        <v>599090.86815327988</v>
      </c>
      <c r="AM40" s="52">
        <f t="shared" si="27"/>
        <v>0.97943172179813398</v>
      </c>
    </row>
    <row r="41" spans="2:39" ht="13.5" customHeight="1">
      <c r="B41" s="278">
        <v>36</v>
      </c>
      <c r="C41" s="277" t="s">
        <v>1</v>
      </c>
      <c r="D41" s="63">
        <f>市区町村別_オーラルフレイル区分別該当人数･割合!E40</f>
        <v>296</v>
      </c>
      <c r="E41" s="163">
        <v>203248330</v>
      </c>
      <c r="F41" s="397">
        <v>294</v>
      </c>
      <c r="G41" s="303">
        <f t="shared" si="12"/>
        <v>686649.76351351349</v>
      </c>
      <c r="H41" s="303">
        <f t="shared" si="0"/>
        <v>691320.85034013609</v>
      </c>
      <c r="I41" s="52">
        <f t="shared" si="1"/>
        <v>0.9932432432432432</v>
      </c>
      <c r="J41" s="63">
        <f>市区町村別_オーラルフレイル区分別該当人数･割合!G40</f>
        <v>222</v>
      </c>
      <c r="K41" s="163">
        <v>147064650</v>
      </c>
      <c r="L41" s="397">
        <v>220</v>
      </c>
      <c r="M41" s="303">
        <f t="shared" si="13"/>
        <v>662453.37837837834</v>
      </c>
      <c r="N41" s="303">
        <f t="shared" si="2"/>
        <v>668475.68181818177</v>
      </c>
      <c r="O41" s="52">
        <f t="shared" si="23"/>
        <v>0.99099099099099097</v>
      </c>
      <c r="P41" s="63">
        <f>市区町村別_オーラルフレイル区分別該当人数･割合!I40</f>
        <v>29</v>
      </c>
      <c r="Q41" s="163">
        <v>34119860</v>
      </c>
      <c r="R41" s="397">
        <v>29</v>
      </c>
      <c r="S41" s="303">
        <f t="shared" si="14"/>
        <v>1176546.8965517241</v>
      </c>
      <c r="T41" s="303">
        <f t="shared" si="4"/>
        <v>1176546.8965517241</v>
      </c>
      <c r="U41" s="52">
        <f t="shared" si="24"/>
        <v>1</v>
      </c>
      <c r="V41" s="63">
        <f>市区町村別_オーラルフレイル区分別該当人数･割合!K40</f>
        <v>24</v>
      </c>
      <c r="W41" s="163">
        <v>32526890</v>
      </c>
      <c r="X41" s="397">
        <v>24</v>
      </c>
      <c r="Y41" s="303">
        <f t="shared" si="15"/>
        <v>1355287.0833333333</v>
      </c>
      <c r="Z41" s="303">
        <f t="shared" si="6"/>
        <v>1355287.0833333333</v>
      </c>
      <c r="AA41" s="52">
        <f t="shared" si="25"/>
        <v>1</v>
      </c>
      <c r="AB41" s="63">
        <f>市区町村別_オーラルフレイル区分別該当人数･割合!M40</f>
        <v>73</v>
      </c>
      <c r="AC41" s="163">
        <v>74340030</v>
      </c>
      <c r="AD41" s="397">
        <v>73</v>
      </c>
      <c r="AE41" s="303">
        <f t="shared" si="16"/>
        <v>1018356.5753424658</v>
      </c>
      <c r="AF41" s="303">
        <f t="shared" si="8"/>
        <v>1018356.5753424658</v>
      </c>
      <c r="AG41" s="52">
        <f t="shared" si="26"/>
        <v>1</v>
      </c>
      <c r="AH41" s="63">
        <f>市区町村別_オーラルフレイル区分別該当人数･割合!O40</f>
        <v>1295</v>
      </c>
      <c r="AI41" s="163">
        <v>757374900</v>
      </c>
      <c r="AJ41" s="397">
        <v>1275</v>
      </c>
      <c r="AK41" s="303">
        <f t="shared" si="17"/>
        <v>584845.4826254826</v>
      </c>
      <c r="AL41" s="303">
        <f t="shared" si="10"/>
        <v>594019.5294117647</v>
      </c>
      <c r="AM41" s="52">
        <f t="shared" si="27"/>
        <v>0.98455598455598459</v>
      </c>
    </row>
    <row r="42" spans="2:39" ht="13.5" customHeight="1">
      <c r="B42" s="276">
        <v>37</v>
      </c>
      <c r="C42" s="279" t="s">
        <v>2</v>
      </c>
      <c r="D42" s="347">
        <f>市区町村別_オーラルフレイル区分別該当人数･割合!E41</f>
        <v>1571</v>
      </c>
      <c r="E42" s="163">
        <v>1235992240</v>
      </c>
      <c r="F42" s="397">
        <v>1555</v>
      </c>
      <c r="G42" s="303">
        <f t="shared" si="12"/>
        <v>786755.08593252709</v>
      </c>
      <c r="H42" s="303">
        <f t="shared" si="0"/>
        <v>794850.31511254015</v>
      </c>
      <c r="I42" s="52">
        <f t="shared" si="1"/>
        <v>0.98981540420114578</v>
      </c>
      <c r="J42" s="347">
        <f>市区町村別_オーラルフレイル区分別該当人数･割合!G41</f>
        <v>931</v>
      </c>
      <c r="K42" s="163">
        <v>761319070</v>
      </c>
      <c r="L42" s="397">
        <v>927</v>
      </c>
      <c r="M42" s="303">
        <f t="shared" si="13"/>
        <v>817743.36197636952</v>
      </c>
      <c r="N42" s="303">
        <f t="shared" si="2"/>
        <v>821271.92017259973</v>
      </c>
      <c r="O42" s="52">
        <f t="shared" si="23"/>
        <v>0.99570354457572507</v>
      </c>
      <c r="P42" s="347">
        <f>市区町村別_オーラルフレイル区分別該当人数･割合!I41</f>
        <v>174</v>
      </c>
      <c r="Q42" s="163">
        <v>178874320</v>
      </c>
      <c r="R42" s="397">
        <v>173</v>
      </c>
      <c r="S42" s="303">
        <f t="shared" si="14"/>
        <v>1028013.3333333334</v>
      </c>
      <c r="T42" s="303">
        <f t="shared" si="4"/>
        <v>1033955.6069364162</v>
      </c>
      <c r="U42" s="52">
        <f t="shared" si="24"/>
        <v>0.99425287356321834</v>
      </c>
      <c r="V42" s="347">
        <f>市区町村別_オーラルフレイル区分別該当人数･割合!K41</f>
        <v>112</v>
      </c>
      <c r="W42" s="163">
        <v>108367490</v>
      </c>
      <c r="X42" s="397">
        <v>112</v>
      </c>
      <c r="Y42" s="303">
        <f t="shared" si="15"/>
        <v>967566.875</v>
      </c>
      <c r="Z42" s="303">
        <f t="shared" si="6"/>
        <v>967566.875</v>
      </c>
      <c r="AA42" s="52">
        <f t="shared" si="25"/>
        <v>1</v>
      </c>
      <c r="AB42" s="347">
        <f>市区町村別_オーラルフレイル区分別該当人数･割合!M41</f>
        <v>356</v>
      </c>
      <c r="AC42" s="163">
        <v>343630810</v>
      </c>
      <c r="AD42" s="397">
        <v>352</v>
      </c>
      <c r="AE42" s="303">
        <f t="shared" si="16"/>
        <v>965255.08426966297</v>
      </c>
      <c r="AF42" s="303">
        <f t="shared" si="8"/>
        <v>976223.89204545459</v>
      </c>
      <c r="AG42" s="52">
        <f t="shared" si="26"/>
        <v>0.9887640449438202</v>
      </c>
      <c r="AH42" s="347">
        <f>市区町村別_オーラルフレイル区分別該当人数･割合!O41</f>
        <v>6394</v>
      </c>
      <c r="AI42" s="163">
        <v>3580650710</v>
      </c>
      <c r="AJ42" s="397">
        <v>6279</v>
      </c>
      <c r="AK42" s="303">
        <f t="shared" si="17"/>
        <v>560001.67500781978</v>
      </c>
      <c r="AL42" s="303">
        <f t="shared" si="10"/>
        <v>570258.11594202893</v>
      </c>
      <c r="AM42" s="52">
        <f t="shared" si="27"/>
        <v>0.98201438848920863</v>
      </c>
    </row>
    <row r="43" spans="2:39" ht="13.5" customHeight="1">
      <c r="B43" s="278">
        <v>38</v>
      </c>
      <c r="C43" s="277" t="s">
        <v>38</v>
      </c>
      <c r="D43" s="63">
        <f>市区町村別_オーラルフレイル区分別該当人数･割合!E42</f>
        <v>245</v>
      </c>
      <c r="E43" s="163">
        <v>181300070</v>
      </c>
      <c r="F43" s="397">
        <v>244</v>
      </c>
      <c r="G43" s="303">
        <f t="shared" si="12"/>
        <v>740000.28571428568</v>
      </c>
      <c r="H43" s="303">
        <f t="shared" si="0"/>
        <v>743033.07377049176</v>
      </c>
      <c r="I43" s="52">
        <f t="shared" si="1"/>
        <v>0.99591836734693873</v>
      </c>
      <c r="J43" s="63">
        <f>市区町村別_オーラルフレイル区分別該当人数･割合!G42</f>
        <v>188</v>
      </c>
      <c r="K43" s="163">
        <v>110952460</v>
      </c>
      <c r="L43" s="397">
        <v>187</v>
      </c>
      <c r="M43" s="303">
        <f t="shared" si="13"/>
        <v>590172.65957446804</v>
      </c>
      <c r="N43" s="303">
        <f t="shared" si="2"/>
        <v>593328.66310160432</v>
      </c>
      <c r="O43" s="52">
        <f t="shared" si="23"/>
        <v>0.99468085106382975</v>
      </c>
      <c r="P43" s="63">
        <f>市区町村別_オーラルフレイル区分別該当人数･割合!I42</f>
        <v>25</v>
      </c>
      <c r="Q43" s="163">
        <v>45170090</v>
      </c>
      <c r="R43" s="397">
        <v>25</v>
      </c>
      <c r="S43" s="303">
        <f t="shared" si="14"/>
        <v>1806803.6</v>
      </c>
      <c r="T43" s="303">
        <f t="shared" si="4"/>
        <v>1806803.6</v>
      </c>
      <c r="U43" s="52">
        <f t="shared" si="24"/>
        <v>1</v>
      </c>
      <c r="V43" s="63">
        <f>市区町村別_オーラルフレイル区分別該当人数･割合!K42</f>
        <v>13</v>
      </c>
      <c r="W43" s="163">
        <v>9308720</v>
      </c>
      <c r="X43" s="397">
        <v>13</v>
      </c>
      <c r="Y43" s="303">
        <f t="shared" si="15"/>
        <v>716055.38461538462</v>
      </c>
      <c r="Z43" s="303">
        <f t="shared" si="6"/>
        <v>716055.38461538462</v>
      </c>
      <c r="AA43" s="52">
        <f t="shared" si="25"/>
        <v>1</v>
      </c>
      <c r="AB43" s="63">
        <f>市区町村別_オーラルフレイル区分別該当人数･割合!M42</f>
        <v>93</v>
      </c>
      <c r="AC43" s="163">
        <v>87787930</v>
      </c>
      <c r="AD43" s="397">
        <v>92</v>
      </c>
      <c r="AE43" s="303">
        <f t="shared" si="16"/>
        <v>943956.2365591398</v>
      </c>
      <c r="AF43" s="303">
        <f t="shared" si="8"/>
        <v>954216.63043478259</v>
      </c>
      <c r="AG43" s="52">
        <f t="shared" si="26"/>
        <v>0.989247311827957</v>
      </c>
      <c r="AH43" s="63">
        <f>市区町村別_オーラルフレイル区分別該当人数･割合!O42</f>
        <v>1015</v>
      </c>
      <c r="AI43" s="163">
        <v>653107310</v>
      </c>
      <c r="AJ43" s="397">
        <v>996</v>
      </c>
      <c r="AK43" s="303">
        <f t="shared" si="17"/>
        <v>643455.47783251235</v>
      </c>
      <c r="AL43" s="303">
        <f t="shared" si="10"/>
        <v>655730.23092369479</v>
      </c>
      <c r="AM43" s="52">
        <f t="shared" si="27"/>
        <v>0.98128078817733988</v>
      </c>
    </row>
    <row r="44" spans="2:39" ht="13.5" customHeight="1">
      <c r="B44" s="278">
        <v>39</v>
      </c>
      <c r="C44" s="277" t="s">
        <v>6</v>
      </c>
      <c r="D44" s="63">
        <f>市区町村別_オーラルフレイル区分別該当人数･割合!E43</f>
        <v>1382</v>
      </c>
      <c r="E44" s="163">
        <v>1535465390</v>
      </c>
      <c r="F44" s="397">
        <v>1374</v>
      </c>
      <c r="G44" s="303">
        <f t="shared" si="12"/>
        <v>1111045.8683068017</v>
      </c>
      <c r="H44" s="303">
        <f t="shared" si="0"/>
        <v>1117514.8398835517</v>
      </c>
      <c r="I44" s="52">
        <f t="shared" si="1"/>
        <v>0.99421128798842262</v>
      </c>
      <c r="J44" s="63">
        <f>市区町村別_オーラルフレイル区分別該当人数･割合!G43</f>
        <v>949</v>
      </c>
      <c r="K44" s="163">
        <v>1213541390</v>
      </c>
      <c r="L44" s="397">
        <v>942</v>
      </c>
      <c r="M44" s="303">
        <f t="shared" si="13"/>
        <v>1278758.0505795574</v>
      </c>
      <c r="N44" s="303">
        <f t="shared" si="2"/>
        <v>1288260.4989384289</v>
      </c>
      <c r="O44" s="52">
        <f t="shared" si="23"/>
        <v>0.99262381454162274</v>
      </c>
      <c r="P44" s="63">
        <f>市区町村別_オーラルフレイル区分別該当人数･割合!I43</f>
        <v>170</v>
      </c>
      <c r="Q44" s="163">
        <v>332484860</v>
      </c>
      <c r="R44" s="397">
        <v>169</v>
      </c>
      <c r="S44" s="303">
        <f t="shared" si="14"/>
        <v>1955793.294117647</v>
      </c>
      <c r="T44" s="303">
        <f t="shared" si="4"/>
        <v>1967366.0355029586</v>
      </c>
      <c r="U44" s="52">
        <f t="shared" si="24"/>
        <v>0.99411764705882355</v>
      </c>
      <c r="V44" s="63">
        <f>市区町村別_オーラルフレイル区分別該当人数･割合!K43</f>
        <v>128</v>
      </c>
      <c r="W44" s="163">
        <v>264939470</v>
      </c>
      <c r="X44" s="397">
        <v>127</v>
      </c>
      <c r="Y44" s="303">
        <f t="shared" si="15"/>
        <v>2069839.609375</v>
      </c>
      <c r="Z44" s="303">
        <f t="shared" si="6"/>
        <v>2086137.5590551181</v>
      </c>
      <c r="AA44" s="52">
        <f t="shared" si="25"/>
        <v>0.9921875</v>
      </c>
      <c r="AB44" s="63">
        <f>市区町村別_オーラルフレイル区分別該当人数･割合!M43</f>
        <v>405</v>
      </c>
      <c r="AC44" s="163">
        <v>890954110</v>
      </c>
      <c r="AD44" s="397">
        <v>402</v>
      </c>
      <c r="AE44" s="303">
        <f t="shared" si="16"/>
        <v>2199886.6913580247</v>
      </c>
      <c r="AF44" s="303">
        <f t="shared" si="8"/>
        <v>2216303.7562189056</v>
      </c>
      <c r="AG44" s="52">
        <f t="shared" si="26"/>
        <v>0.99259259259259258</v>
      </c>
      <c r="AH44" s="63">
        <f>市区町村別_オーラルフレイル区分別該当人数･割合!O43</f>
        <v>5054</v>
      </c>
      <c r="AI44" s="163">
        <v>3372940600</v>
      </c>
      <c r="AJ44" s="397">
        <v>4971</v>
      </c>
      <c r="AK44" s="303">
        <f t="shared" si="17"/>
        <v>667380.41155520384</v>
      </c>
      <c r="AL44" s="303">
        <f t="shared" si="10"/>
        <v>678523.55662844493</v>
      </c>
      <c r="AM44" s="52">
        <f t="shared" si="27"/>
        <v>0.98357736446379107</v>
      </c>
    </row>
    <row r="45" spans="2:39" ht="13.5" customHeight="1">
      <c r="B45" s="278">
        <v>40</v>
      </c>
      <c r="C45" s="277" t="s">
        <v>39</v>
      </c>
      <c r="D45" s="63">
        <f>市区町村別_オーラルフレイル区分別該当人数･割合!E44</f>
        <v>397</v>
      </c>
      <c r="E45" s="163">
        <v>309066690</v>
      </c>
      <c r="F45" s="397">
        <v>392</v>
      </c>
      <c r="G45" s="303">
        <f t="shared" si="12"/>
        <v>778505.51637279592</v>
      </c>
      <c r="H45" s="303">
        <f t="shared" si="0"/>
        <v>788435.43367346935</v>
      </c>
      <c r="I45" s="52">
        <f t="shared" si="1"/>
        <v>0.9874055415617129</v>
      </c>
      <c r="J45" s="63">
        <f>市区町村別_オーラルフレイル区分別該当人数･割合!G44</f>
        <v>213</v>
      </c>
      <c r="K45" s="163">
        <v>166784300</v>
      </c>
      <c r="L45" s="397">
        <v>210</v>
      </c>
      <c r="M45" s="303">
        <f t="shared" si="13"/>
        <v>783024.88262910803</v>
      </c>
      <c r="N45" s="303">
        <f t="shared" si="2"/>
        <v>794210.95238095243</v>
      </c>
      <c r="O45" s="52">
        <f t="shared" si="23"/>
        <v>0.9859154929577465</v>
      </c>
      <c r="P45" s="63">
        <f>市区町村別_オーラルフレイル区分別該当人数･割合!I44</f>
        <v>42</v>
      </c>
      <c r="Q45" s="163">
        <v>41822550</v>
      </c>
      <c r="R45" s="397">
        <v>42</v>
      </c>
      <c r="S45" s="303">
        <f t="shared" si="14"/>
        <v>995775</v>
      </c>
      <c r="T45" s="303">
        <f t="shared" si="4"/>
        <v>995775</v>
      </c>
      <c r="U45" s="52">
        <f t="shared" si="24"/>
        <v>1</v>
      </c>
      <c r="V45" s="63">
        <f>市区町村別_オーラルフレイル区分別該当人数･割合!K44</f>
        <v>25</v>
      </c>
      <c r="W45" s="163">
        <v>32915540</v>
      </c>
      <c r="X45" s="397">
        <v>25</v>
      </c>
      <c r="Y45" s="303">
        <f t="shared" si="15"/>
        <v>1316621.6000000001</v>
      </c>
      <c r="Z45" s="303">
        <f t="shared" si="6"/>
        <v>1316621.6000000001</v>
      </c>
      <c r="AA45" s="52">
        <f t="shared" si="25"/>
        <v>1</v>
      </c>
      <c r="AB45" s="63">
        <f>市区町村別_オーラルフレイル区分別該当人数･割合!M44</f>
        <v>142</v>
      </c>
      <c r="AC45" s="163">
        <v>119835020</v>
      </c>
      <c r="AD45" s="397">
        <v>140</v>
      </c>
      <c r="AE45" s="303">
        <f t="shared" si="16"/>
        <v>843908.59154929582</v>
      </c>
      <c r="AF45" s="303">
        <f t="shared" si="8"/>
        <v>855964.42857142852</v>
      </c>
      <c r="AG45" s="52">
        <f t="shared" si="26"/>
        <v>0.9859154929577465</v>
      </c>
      <c r="AH45" s="63">
        <f>市区町村別_オーラルフレイル区分別該当人数･割合!O44</f>
        <v>1222</v>
      </c>
      <c r="AI45" s="163">
        <v>683984560</v>
      </c>
      <c r="AJ45" s="397">
        <v>1205</v>
      </c>
      <c r="AK45" s="303">
        <f t="shared" si="17"/>
        <v>559725.49918166944</v>
      </c>
      <c r="AL45" s="303">
        <f t="shared" si="10"/>
        <v>567622.04149377591</v>
      </c>
      <c r="AM45" s="52">
        <f t="shared" si="27"/>
        <v>0.98608837970540097</v>
      </c>
    </row>
    <row r="46" spans="2:39" ht="13.5" customHeight="1">
      <c r="B46" s="278">
        <v>41</v>
      </c>
      <c r="C46" s="277" t="s">
        <v>10</v>
      </c>
      <c r="D46" s="63">
        <f>市区町村別_オーラルフレイル区分別該当人数･割合!E45</f>
        <v>606</v>
      </c>
      <c r="E46" s="163">
        <v>454506210</v>
      </c>
      <c r="F46" s="397">
        <v>601</v>
      </c>
      <c r="G46" s="303">
        <f t="shared" si="12"/>
        <v>750010.24752475251</v>
      </c>
      <c r="H46" s="303">
        <f t="shared" si="0"/>
        <v>756249.93344425957</v>
      </c>
      <c r="I46" s="52">
        <f t="shared" si="1"/>
        <v>0.9917491749174917</v>
      </c>
      <c r="J46" s="63">
        <f>市区町村別_オーラルフレイル区分別該当人数･割合!G45</f>
        <v>428</v>
      </c>
      <c r="K46" s="163">
        <v>317865650</v>
      </c>
      <c r="L46" s="397">
        <v>424</v>
      </c>
      <c r="M46" s="303">
        <f t="shared" si="13"/>
        <v>742676.75233644864</v>
      </c>
      <c r="N46" s="303">
        <f t="shared" si="2"/>
        <v>749683.13679245277</v>
      </c>
      <c r="O46" s="52">
        <f t="shared" si="23"/>
        <v>0.99065420560747663</v>
      </c>
      <c r="P46" s="63">
        <f>市区町村別_オーラルフレイル区分別該当人数･割合!I45</f>
        <v>72</v>
      </c>
      <c r="Q46" s="163">
        <v>100893930</v>
      </c>
      <c r="R46" s="397">
        <v>72</v>
      </c>
      <c r="S46" s="303">
        <f t="shared" si="14"/>
        <v>1401304.5833333333</v>
      </c>
      <c r="T46" s="303">
        <f t="shared" si="4"/>
        <v>1401304.5833333333</v>
      </c>
      <c r="U46" s="52">
        <f t="shared" si="24"/>
        <v>1</v>
      </c>
      <c r="V46" s="63">
        <f>市区町村別_オーラルフレイル区分別該当人数･割合!K45</f>
        <v>50</v>
      </c>
      <c r="W46" s="163">
        <v>62255080</v>
      </c>
      <c r="X46" s="397">
        <v>50</v>
      </c>
      <c r="Y46" s="303">
        <f t="shared" si="15"/>
        <v>1245101.6000000001</v>
      </c>
      <c r="Z46" s="303">
        <f t="shared" si="6"/>
        <v>1245101.6000000001</v>
      </c>
      <c r="AA46" s="52">
        <f t="shared" si="25"/>
        <v>1</v>
      </c>
      <c r="AB46" s="63">
        <f>市区町村別_オーラルフレイル区分別該当人数･割合!M45</f>
        <v>150</v>
      </c>
      <c r="AC46" s="163">
        <v>148753650</v>
      </c>
      <c r="AD46" s="397">
        <v>146</v>
      </c>
      <c r="AE46" s="303">
        <f t="shared" si="16"/>
        <v>991691</v>
      </c>
      <c r="AF46" s="303">
        <f t="shared" si="8"/>
        <v>1018860.6164383561</v>
      </c>
      <c r="AG46" s="52">
        <f t="shared" si="26"/>
        <v>0.97333333333333338</v>
      </c>
      <c r="AH46" s="63">
        <f>市区町村別_オーラルフレイル区分別該当人数･割合!O45</f>
        <v>2322</v>
      </c>
      <c r="AI46" s="163">
        <v>1474786110</v>
      </c>
      <c r="AJ46" s="397">
        <v>2277</v>
      </c>
      <c r="AK46" s="303">
        <f t="shared" si="17"/>
        <v>635136.13695090439</v>
      </c>
      <c r="AL46" s="303">
        <f t="shared" si="10"/>
        <v>647688.23451910412</v>
      </c>
      <c r="AM46" s="52">
        <f t="shared" si="27"/>
        <v>0.98062015503875966</v>
      </c>
    </row>
    <row r="47" spans="2:39" ht="13.5" customHeight="1">
      <c r="B47" s="278">
        <v>42</v>
      </c>
      <c r="C47" s="277" t="s">
        <v>11</v>
      </c>
      <c r="D47" s="63">
        <f>市区町村別_オーラルフレイル区分別該当人数･割合!E46</f>
        <v>931</v>
      </c>
      <c r="E47" s="163">
        <v>650290000</v>
      </c>
      <c r="F47" s="397">
        <v>915</v>
      </c>
      <c r="G47" s="303">
        <f t="shared" si="12"/>
        <v>698485.49946294306</v>
      </c>
      <c r="H47" s="303">
        <f t="shared" si="0"/>
        <v>710699.45355191256</v>
      </c>
      <c r="I47" s="52">
        <f t="shared" si="1"/>
        <v>0.98281417830290008</v>
      </c>
      <c r="J47" s="63">
        <f>市区町村別_オーラルフレイル区分別該当人数･割合!G46</f>
        <v>602</v>
      </c>
      <c r="K47" s="163">
        <v>447084900</v>
      </c>
      <c r="L47" s="397">
        <v>592</v>
      </c>
      <c r="M47" s="303">
        <f t="shared" si="13"/>
        <v>742665.9468438538</v>
      </c>
      <c r="N47" s="303">
        <f t="shared" si="2"/>
        <v>755210.9797297297</v>
      </c>
      <c r="O47" s="52">
        <f t="shared" si="23"/>
        <v>0.98338870431893688</v>
      </c>
      <c r="P47" s="63">
        <f>市区町村別_オーラルフレイル区分別該当人数･割合!I46</f>
        <v>114</v>
      </c>
      <c r="Q47" s="163">
        <v>110691360</v>
      </c>
      <c r="R47" s="397">
        <v>113</v>
      </c>
      <c r="S47" s="303">
        <f t="shared" si="14"/>
        <v>970976.84210526315</v>
      </c>
      <c r="T47" s="303">
        <f t="shared" si="4"/>
        <v>979569.55752212391</v>
      </c>
      <c r="U47" s="52">
        <f t="shared" si="24"/>
        <v>0.99122807017543857</v>
      </c>
      <c r="V47" s="63">
        <f>市区町村別_オーラルフレイル区分別該当人数･割合!K46</f>
        <v>71</v>
      </c>
      <c r="W47" s="163">
        <v>66781600</v>
      </c>
      <c r="X47" s="397">
        <v>71</v>
      </c>
      <c r="Y47" s="303">
        <f t="shared" si="15"/>
        <v>940585.91549295769</v>
      </c>
      <c r="Z47" s="303">
        <f t="shared" si="6"/>
        <v>940585.91549295769</v>
      </c>
      <c r="AA47" s="52">
        <f t="shared" si="25"/>
        <v>1</v>
      </c>
      <c r="AB47" s="63">
        <f>市区町村別_オーラルフレイル区分別該当人数･割合!M46</f>
        <v>135</v>
      </c>
      <c r="AC47" s="163">
        <v>167269450</v>
      </c>
      <c r="AD47" s="397">
        <v>135</v>
      </c>
      <c r="AE47" s="303">
        <f t="shared" si="16"/>
        <v>1239032.9629629629</v>
      </c>
      <c r="AF47" s="303">
        <f t="shared" si="8"/>
        <v>1239032.9629629629</v>
      </c>
      <c r="AG47" s="52">
        <f t="shared" si="26"/>
        <v>1</v>
      </c>
      <c r="AH47" s="63">
        <f>市区町村別_オーラルフレイル区分別該当人数･割合!O46</f>
        <v>3583</v>
      </c>
      <c r="AI47" s="163">
        <v>2014914620</v>
      </c>
      <c r="AJ47" s="397">
        <v>3514</v>
      </c>
      <c r="AK47" s="303">
        <f t="shared" si="17"/>
        <v>562354.06642478367</v>
      </c>
      <c r="AL47" s="303">
        <f t="shared" si="10"/>
        <v>573396.30620375636</v>
      </c>
      <c r="AM47" s="52">
        <f t="shared" si="27"/>
        <v>0.98074239464136204</v>
      </c>
    </row>
    <row r="48" spans="2:39" ht="13.5" customHeight="1">
      <c r="B48" s="278">
        <v>43</v>
      </c>
      <c r="C48" s="277" t="s">
        <v>7</v>
      </c>
      <c r="D48" s="63">
        <f>市区町村別_オーラルフレイル区分別該当人数･割合!E47</f>
        <v>1693</v>
      </c>
      <c r="E48" s="163">
        <v>1393238060</v>
      </c>
      <c r="F48" s="397">
        <v>1675</v>
      </c>
      <c r="G48" s="303">
        <f t="shared" si="12"/>
        <v>822940.37802717066</v>
      </c>
      <c r="H48" s="303">
        <f t="shared" si="0"/>
        <v>831783.91641791048</v>
      </c>
      <c r="I48" s="52">
        <f t="shared" si="1"/>
        <v>0.98936798582398111</v>
      </c>
      <c r="J48" s="63">
        <f>市区町村別_オーラルフレイル区分別該当人数･割合!G47</f>
        <v>958</v>
      </c>
      <c r="K48" s="163">
        <v>872636730</v>
      </c>
      <c r="L48" s="397">
        <v>950</v>
      </c>
      <c r="M48" s="303">
        <f t="shared" si="13"/>
        <v>910894.29018789146</v>
      </c>
      <c r="N48" s="303">
        <f t="shared" si="2"/>
        <v>918564.97894736845</v>
      </c>
      <c r="O48" s="52">
        <f t="shared" si="23"/>
        <v>0.99164926931106467</v>
      </c>
      <c r="P48" s="63">
        <f>市区町村別_オーラルフレイル区分別該当人数･割合!I47</f>
        <v>179</v>
      </c>
      <c r="Q48" s="163">
        <v>242556950</v>
      </c>
      <c r="R48" s="397">
        <v>177</v>
      </c>
      <c r="S48" s="303">
        <f t="shared" si="14"/>
        <v>1355066.7597765364</v>
      </c>
      <c r="T48" s="303">
        <f t="shared" si="4"/>
        <v>1370378.2485875706</v>
      </c>
      <c r="U48" s="52">
        <f t="shared" si="24"/>
        <v>0.98882681564245811</v>
      </c>
      <c r="V48" s="63">
        <f>市区町村別_オーラルフレイル区分別該当人数･割合!K47</f>
        <v>106</v>
      </c>
      <c r="W48" s="163">
        <v>158174260</v>
      </c>
      <c r="X48" s="397">
        <v>105</v>
      </c>
      <c r="Y48" s="303">
        <f t="shared" si="15"/>
        <v>1492210</v>
      </c>
      <c r="Z48" s="303">
        <f t="shared" si="6"/>
        <v>1506421.5238095238</v>
      </c>
      <c r="AA48" s="52">
        <f t="shared" si="25"/>
        <v>0.99056603773584906</v>
      </c>
      <c r="AB48" s="63">
        <f>市区町村別_オーラルフレイル区分別該当人数･割合!M47</f>
        <v>408</v>
      </c>
      <c r="AC48" s="163">
        <v>479016050</v>
      </c>
      <c r="AD48" s="397">
        <v>401</v>
      </c>
      <c r="AE48" s="303">
        <f t="shared" si="16"/>
        <v>1174058.9460784313</v>
      </c>
      <c r="AF48" s="303">
        <f t="shared" si="8"/>
        <v>1194553.7406483791</v>
      </c>
      <c r="AG48" s="52">
        <f t="shared" si="26"/>
        <v>0.98284313725490191</v>
      </c>
      <c r="AH48" s="63">
        <f>市区町村別_オーラルフレイル区分別該当人数･割合!O47</f>
        <v>6417</v>
      </c>
      <c r="AI48" s="163">
        <v>4009761990</v>
      </c>
      <c r="AJ48" s="397">
        <v>6284</v>
      </c>
      <c r="AK48" s="303">
        <f t="shared" si="17"/>
        <v>624865.51192145864</v>
      </c>
      <c r="AL48" s="303">
        <f t="shared" si="10"/>
        <v>638090.70496499049</v>
      </c>
      <c r="AM48" s="52">
        <f t="shared" si="27"/>
        <v>0.97927380395823593</v>
      </c>
    </row>
    <row r="49" spans="2:39" ht="13.5" customHeight="1">
      <c r="B49" s="278">
        <v>44</v>
      </c>
      <c r="C49" s="277" t="s">
        <v>17</v>
      </c>
      <c r="D49" s="63">
        <f>市区町村別_オーラルフレイル区分別該当人数･割合!E48</f>
        <v>1365</v>
      </c>
      <c r="E49" s="163">
        <v>1075592070</v>
      </c>
      <c r="F49" s="397">
        <v>1343</v>
      </c>
      <c r="G49" s="303">
        <f t="shared" si="12"/>
        <v>787979.5384615385</v>
      </c>
      <c r="H49" s="303">
        <f t="shared" si="0"/>
        <v>800887.61727475806</v>
      </c>
      <c r="I49" s="52">
        <f t="shared" si="1"/>
        <v>0.98388278388278383</v>
      </c>
      <c r="J49" s="63">
        <f>市区町村別_オーラルフレイル区分別該当人数･割合!G48</f>
        <v>1019</v>
      </c>
      <c r="K49" s="163">
        <v>802170220</v>
      </c>
      <c r="L49" s="397">
        <v>1003</v>
      </c>
      <c r="M49" s="303">
        <f t="shared" si="13"/>
        <v>787213.16977428854</v>
      </c>
      <c r="N49" s="303">
        <f t="shared" si="2"/>
        <v>799770.90727816545</v>
      </c>
      <c r="O49" s="52">
        <f t="shared" si="23"/>
        <v>0.98429833169774283</v>
      </c>
      <c r="P49" s="63">
        <f>市区町村別_オーラルフレイル区分別該当人数･割合!I48</f>
        <v>135</v>
      </c>
      <c r="Q49" s="163">
        <v>154783240</v>
      </c>
      <c r="R49" s="397">
        <v>134</v>
      </c>
      <c r="S49" s="303">
        <f t="shared" si="14"/>
        <v>1146542.5185185184</v>
      </c>
      <c r="T49" s="303">
        <f t="shared" si="4"/>
        <v>1155098.8059701493</v>
      </c>
      <c r="U49" s="52">
        <f t="shared" si="24"/>
        <v>0.99259259259259258</v>
      </c>
      <c r="V49" s="63">
        <f>市区町村別_オーラルフレイル区分別該当人数･割合!K48</f>
        <v>102</v>
      </c>
      <c r="W49" s="163">
        <v>116544150</v>
      </c>
      <c r="X49" s="397">
        <v>101</v>
      </c>
      <c r="Y49" s="303">
        <f t="shared" si="15"/>
        <v>1142589.705882353</v>
      </c>
      <c r="Z49" s="303">
        <f t="shared" si="6"/>
        <v>1153902.4752475247</v>
      </c>
      <c r="AA49" s="52">
        <f t="shared" si="25"/>
        <v>0.99019607843137258</v>
      </c>
      <c r="AB49" s="63">
        <f>市区町村別_オーラルフレイル区分別該当人数･割合!M48</f>
        <v>431</v>
      </c>
      <c r="AC49" s="163">
        <v>391758490</v>
      </c>
      <c r="AD49" s="397">
        <v>427</v>
      </c>
      <c r="AE49" s="303">
        <f t="shared" si="16"/>
        <v>908952.41299303947</v>
      </c>
      <c r="AF49" s="303">
        <f t="shared" si="8"/>
        <v>917467.18969555036</v>
      </c>
      <c r="AG49" s="52">
        <f t="shared" si="26"/>
        <v>0.99071925754060319</v>
      </c>
      <c r="AH49" s="63">
        <f>市区町村別_オーラルフレイル区分別該当人数･割合!O48</f>
        <v>5547</v>
      </c>
      <c r="AI49" s="163">
        <v>3204382290</v>
      </c>
      <c r="AJ49" s="397">
        <v>5440</v>
      </c>
      <c r="AK49" s="303">
        <f t="shared" si="17"/>
        <v>577678.43699296913</v>
      </c>
      <c r="AL49" s="303">
        <f t="shared" si="10"/>
        <v>589040.86213235289</v>
      </c>
      <c r="AM49" s="52">
        <f t="shared" si="27"/>
        <v>0.98071029385253294</v>
      </c>
    </row>
    <row r="50" spans="2:39" ht="13.5" customHeight="1">
      <c r="B50" s="278">
        <v>45</v>
      </c>
      <c r="C50" s="277" t="s">
        <v>40</v>
      </c>
      <c r="D50" s="63">
        <f>市区町村別_オーラルフレイル区分別該当人数･割合!E49</f>
        <v>368</v>
      </c>
      <c r="E50" s="163">
        <v>275041510</v>
      </c>
      <c r="F50" s="397">
        <v>367</v>
      </c>
      <c r="G50" s="303">
        <f t="shared" si="12"/>
        <v>747395.40760869568</v>
      </c>
      <c r="H50" s="303">
        <f t="shared" si="0"/>
        <v>749431.90735694824</v>
      </c>
      <c r="I50" s="52">
        <f t="shared" si="1"/>
        <v>0.99728260869565222</v>
      </c>
      <c r="J50" s="63">
        <f>市区町村別_オーラルフレイル区分別該当人数･割合!G49</f>
        <v>246</v>
      </c>
      <c r="K50" s="163">
        <v>189460910</v>
      </c>
      <c r="L50" s="397">
        <v>246</v>
      </c>
      <c r="M50" s="303">
        <f t="shared" si="13"/>
        <v>770166.3008130081</v>
      </c>
      <c r="N50" s="303">
        <f t="shared" si="2"/>
        <v>770166.3008130081</v>
      </c>
      <c r="O50" s="52">
        <f t="shared" si="23"/>
        <v>1</v>
      </c>
      <c r="P50" s="63">
        <f>市区町村別_オーラルフレイル区分別該当人数･割合!I49</f>
        <v>53</v>
      </c>
      <c r="Q50" s="163">
        <v>56464580</v>
      </c>
      <c r="R50" s="397">
        <v>53</v>
      </c>
      <c r="S50" s="303">
        <f t="shared" si="14"/>
        <v>1065369.4339622641</v>
      </c>
      <c r="T50" s="303">
        <f t="shared" si="4"/>
        <v>1065369.4339622641</v>
      </c>
      <c r="U50" s="52">
        <f t="shared" si="24"/>
        <v>1</v>
      </c>
      <c r="V50" s="63">
        <f>市区町村別_オーラルフレイル区分別該当人数･割合!K49</f>
        <v>37</v>
      </c>
      <c r="W50" s="163">
        <v>41394400</v>
      </c>
      <c r="X50" s="397">
        <v>37</v>
      </c>
      <c r="Y50" s="303">
        <f t="shared" si="15"/>
        <v>1118767.5675675676</v>
      </c>
      <c r="Z50" s="303">
        <f t="shared" si="6"/>
        <v>1118767.5675675676</v>
      </c>
      <c r="AA50" s="52">
        <f t="shared" si="25"/>
        <v>1</v>
      </c>
      <c r="AB50" s="63">
        <f>市区町村別_オーラルフレイル区分別該当人数･割合!M49</f>
        <v>111</v>
      </c>
      <c r="AC50" s="163">
        <v>78187400</v>
      </c>
      <c r="AD50" s="397">
        <v>109</v>
      </c>
      <c r="AE50" s="303">
        <f t="shared" si="16"/>
        <v>704390.99099099101</v>
      </c>
      <c r="AF50" s="303">
        <f t="shared" si="8"/>
        <v>717315.59633027518</v>
      </c>
      <c r="AG50" s="52">
        <f t="shared" si="26"/>
        <v>0.98198198198198194</v>
      </c>
      <c r="AH50" s="63">
        <f>市区町村別_オーラルフレイル区分別該当人数･割合!O49</f>
        <v>1439</v>
      </c>
      <c r="AI50" s="163">
        <v>917059010</v>
      </c>
      <c r="AJ50" s="397">
        <v>1423</v>
      </c>
      <c r="AK50" s="303">
        <f t="shared" si="17"/>
        <v>637289.09659485752</v>
      </c>
      <c r="AL50" s="303">
        <f t="shared" si="10"/>
        <v>644454.68025298661</v>
      </c>
      <c r="AM50" s="52">
        <f t="shared" si="27"/>
        <v>0.98888116747741484</v>
      </c>
    </row>
    <row r="51" spans="2:39" ht="13.5" customHeight="1">
      <c r="B51" s="278">
        <v>46</v>
      </c>
      <c r="C51" s="277" t="s">
        <v>20</v>
      </c>
      <c r="D51" s="63">
        <f>市区町村別_オーラルフレイル区分別該当人数･割合!E50</f>
        <v>485</v>
      </c>
      <c r="E51" s="163">
        <v>333153330</v>
      </c>
      <c r="F51" s="397">
        <v>481</v>
      </c>
      <c r="G51" s="303">
        <f t="shared" si="12"/>
        <v>686914.08247422683</v>
      </c>
      <c r="H51" s="303">
        <f t="shared" si="0"/>
        <v>692626.46569646569</v>
      </c>
      <c r="I51" s="52">
        <f t="shared" si="1"/>
        <v>0.99175257731958766</v>
      </c>
      <c r="J51" s="63">
        <f>市区町村別_オーラルフレイル区分別該当人数･割合!G50</f>
        <v>378</v>
      </c>
      <c r="K51" s="163">
        <v>267022360</v>
      </c>
      <c r="L51" s="397">
        <v>376</v>
      </c>
      <c r="M51" s="303">
        <f t="shared" si="13"/>
        <v>706408.35978835984</v>
      </c>
      <c r="N51" s="303">
        <f t="shared" si="2"/>
        <v>710165.85106382973</v>
      </c>
      <c r="O51" s="52">
        <f t="shared" si="23"/>
        <v>0.99470899470899465</v>
      </c>
      <c r="P51" s="63">
        <f>市区町村別_オーラルフレイル区分別該当人数･割合!I50</f>
        <v>59</v>
      </c>
      <c r="Q51" s="163">
        <v>60314070</v>
      </c>
      <c r="R51" s="397">
        <v>58</v>
      </c>
      <c r="S51" s="303">
        <f t="shared" si="14"/>
        <v>1022272.3728813559</v>
      </c>
      <c r="T51" s="303">
        <f t="shared" si="4"/>
        <v>1039897.7586206896</v>
      </c>
      <c r="U51" s="52">
        <f t="shared" si="24"/>
        <v>0.98305084745762716</v>
      </c>
      <c r="V51" s="63">
        <f>市区町村別_オーラルフレイル区分別該当人数･割合!K50</f>
        <v>46</v>
      </c>
      <c r="W51" s="163">
        <v>48958020</v>
      </c>
      <c r="X51" s="397">
        <v>45</v>
      </c>
      <c r="Y51" s="303">
        <f t="shared" si="15"/>
        <v>1064304.7826086956</v>
      </c>
      <c r="Z51" s="303">
        <f t="shared" si="6"/>
        <v>1087956</v>
      </c>
      <c r="AA51" s="52">
        <f t="shared" si="25"/>
        <v>0.97826086956521741</v>
      </c>
      <c r="AB51" s="63">
        <f>市区町村別_オーラルフレイル区分別該当人数･割合!M50</f>
        <v>127</v>
      </c>
      <c r="AC51" s="163">
        <v>99296610</v>
      </c>
      <c r="AD51" s="397">
        <v>125</v>
      </c>
      <c r="AE51" s="303">
        <f t="shared" si="16"/>
        <v>781863.0708661417</v>
      </c>
      <c r="AF51" s="303">
        <f t="shared" si="8"/>
        <v>794372.88</v>
      </c>
      <c r="AG51" s="52">
        <f t="shared" si="26"/>
        <v>0.98425196850393704</v>
      </c>
      <c r="AH51" s="63">
        <f>市区町村別_オーラルフレイル区分別該当人数･割合!O50</f>
        <v>1857</v>
      </c>
      <c r="AI51" s="163">
        <v>1001261040</v>
      </c>
      <c r="AJ51" s="397">
        <v>1824</v>
      </c>
      <c r="AK51" s="303">
        <f t="shared" si="17"/>
        <v>539182.03554119542</v>
      </c>
      <c r="AL51" s="303">
        <f t="shared" si="10"/>
        <v>548936.97368421056</v>
      </c>
      <c r="AM51" s="52">
        <f t="shared" si="27"/>
        <v>0.9822294022617124</v>
      </c>
    </row>
    <row r="52" spans="2:39" ht="13.5" customHeight="1">
      <c r="B52" s="278">
        <v>47</v>
      </c>
      <c r="C52" s="277" t="s">
        <v>12</v>
      </c>
      <c r="D52" s="63">
        <f>市区町村別_オーラルフレイル区分別該当人数･割合!E51</f>
        <v>968</v>
      </c>
      <c r="E52" s="163">
        <v>720458140</v>
      </c>
      <c r="F52" s="397">
        <v>955</v>
      </c>
      <c r="G52" s="303">
        <f t="shared" si="12"/>
        <v>744274.93801652896</v>
      </c>
      <c r="H52" s="303">
        <f t="shared" si="0"/>
        <v>754406.4293193717</v>
      </c>
      <c r="I52" s="52">
        <f t="shared" si="1"/>
        <v>0.98657024793388426</v>
      </c>
      <c r="J52" s="63">
        <f>市区町村別_オーラルフレイル区分別該当人数･割合!G51</f>
        <v>723</v>
      </c>
      <c r="K52" s="163">
        <v>527135530</v>
      </c>
      <c r="L52" s="397">
        <v>713</v>
      </c>
      <c r="M52" s="303">
        <f t="shared" si="13"/>
        <v>729094.78561549098</v>
      </c>
      <c r="N52" s="303">
        <f t="shared" si="2"/>
        <v>739320.51893408131</v>
      </c>
      <c r="O52" s="52">
        <f t="shared" si="23"/>
        <v>0.9861687413554634</v>
      </c>
      <c r="P52" s="63">
        <f>市区町村別_オーラルフレイル区分別該当人数･割合!I51</f>
        <v>100</v>
      </c>
      <c r="Q52" s="163">
        <v>109754010</v>
      </c>
      <c r="R52" s="397">
        <v>100</v>
      </c>
      <c r="S52" s="303">
        <f t="shared" si="14"/>
        <v>1097540.1000000001</v>
      </c>
      <c r="T52" s="303">
        <f t="shared" si="4"/>
        <v>1097540.1000000001</v>
      </c>
      <c r="U52" s="52">
        <f t="shared" si="24"/>
        <v>1</v>
      </c>
      <c r="V52" s="63">
        <f>市区町村別_オーラルフレイル区分別該当人数･割合!K51</f>
        <v>76</v>
      </c>
      <c r="W52" s="163">
        <v>89280090</v>
      </c>
      <c r="X52" s="397">
        <v>76</v>
      </c>
      <c r="Y52" s="303">
        <f t="shared" si="15"/>
        <v>1174738.0263157894</v>
      </c>
      <c r="Z52" s="303">
        <f t="shared" si="6"/>
        <v>1174738.0263157894</v>
      </c>
      <c r="AA52" s="52">
        <f t="shared" si="25"/>
        <v>1</v>
      </c>
      <c r="AB52" s="63">
        <f>市区町村別_オーラルフレイル区分別該当人数･割合!M51</f>
        <v>281</v>
      </c>
      <c r="AC52" s="163">
        <v>205777060</v>
      </c>
      <c r="AD52" s="397">
        <v>276</v>
      </c>
      <c r="AE52" s="303">
        <f t="shared" si="16"/>
        <v>732302.70462633448</v>
      </c>
      <c r="AF52" s="303">
        <f t="shared" si="8"/>
        <v>745569.05797101452</v>
      </c>
      <c r="AG52" s="52">
        <f t="shared" si="26"/>
        <v>0.98220640569395012</v>
      </c>
      <c r="AH52" s="63">
        <f>市区町村別_オーラルフレイル区分別該当人数･割合!O51</f>
        <v>3889</v>
      </c>
      <c r="AI52" s="163">
        <v>2207967600</v>
      </c>
      <c r="AJ52" s="397">
        <v>3806</v>
      </c>
      <c r="AK52" s="303">
        <f t="shared" si="17"/>
        <v>567746.87580354849</v>
      </c>
      <c r="AL52" s="303">
        <f t="shared" si="10"/>
        <v>580128.1135049921</v>
      </c>
      <c r="AM52" s="52">
        <f t="shared" si="27"/>
        <v>0.97865775263563903</v>
      </c>
    </row>
    <row r="53" spans="2:39" ht="13.5" customHeight="1">
      <c r="B53" s="278">
        <v>48</v>
      </c>
      <c r="C53" s="277" t="s">
        <v>21</v>
      </c>
      <c r="D53" s="63">
        <f>市区町村別_オーラルフレイル区分別該当人数･割合!E52</f>
        <v>632</v>
      </c>
      <c r="E53" s="163">
        <v>465619260</v>
      </c>
      <c r="F53" s="397">
        <v>626</v>
      </c>
      <c r="G53" s="303">
        <f t="shared" si="12"/>
        <v>736739.33544303803</v>
      </c>
      <c r="H53" s="303">
        <f t="shared" si="0"/>
        <v>743800.73482428119</v>
      </c>
      <c r="I53" s="52">
        <f t="shared" si="1"/>
        <v>0.990506329113924</v>
      </c>
      <c r="J53" s="63">
        <f>市区町村別_オーラルフレイル区分別該当人数･割合!G52</f>
        <v>468</v>
      </c>
      <c r="K53" s="163">
        <v>351226250</v>
      </c>
      <c r="L53" s="397">
        <v>463</v>
      </c>
      <c r="M53" s="303">
        <f t="shared" si="13"/>
        <v>750483.44017094013</v>
      </c>
      <c r="N53" s="303">
        <f t="shared" si="2"/>
        <v>758588.01295896329</v>
      </c>
      <c r="O53" s="52">
        <f t="shared" si="23"/>
        <v>0.98931623931623935</v>
      </c>
      <c r="P53" s="63">
        <f>市区町村別_オーラルフレイル区分別該当人数･割合!I52</f>
        <v>60</v>
      </c>
      <c r="Q53" s="163">
        <v>64974080</v>
      </c>
      <c r="R53" s="397">
        <v>59</v>
      </c>
      <c r="S53" s="303">
        <f t="shared" si="14"/>
        <v>1082901.3333333333</v>
      </c>
      <c r="T53" s="303">
        <f t="shared" si="4"/>
        <v>1101255.5932203389</v>
      </c>
      <c r="U53" s="52">
        <f t="shared" si="24"/>
        <v>0.98333333333333328</v>
      </c>
      <c r="V53" s="63">
        <f>市区町村別_オーラルフレイル区分別該当人数･割合!K52</f>
        <v>47</v>
      </c>
      <c r="W53" s="163">
        <v>51447090</v>
      </c>
      <c r="X53" s="397">
        <v>46</v>
      </c>
      <c r="Y53" s="303">
        <f t="shared" si="15"/>
        <v>1094618.9361702127</v>
      </c>
      <c r="Z53" s="303">
        <f t="shared" si="6"/>
        <v>1118415</v>
      </c>
      <c r="AA53" s="52">
        <f t="shared" si="25"/>
        <v>0.97872340425531912</v>
      </c>
      <c r="AB53" s="63">
        <f>市区町村別_オーラルフレイル区分別該当人数･割合!M52</f>
        <v>164</v>
      </c>
      <c r="AC53" s="163">
        <v>113351470</v>
      </c>
      <c r="AD53" s="397">
        <v>164</v>
      </c>
      <c r="AE53" s="303">
        <f t="shared" si="16"/>
        <v>691167.5</v>
      </c>
      <c r="AF53" s="303">
        <f t="shared" si="8"/>
        <v>691167.5</v>
      </c>
      <c r="AG53" s="52">
        <f t="shared" si="26"/>
        <v>1</v>
      </c>
      <c r="AH53" s="63">
        <f>市区町村別_オーラルフレイル区分別該当人数･割合!O52</f>
        <v>2676</v>
      </c>
      <c r="AI53" s="163">
        <v>1545933480</v>
      </c>
      <c r="AJ53" s="397">
        <v>2631</v>
      </c>
      <c r="AK53" s="303">
        <f t="shared" si="17"/>
        <v>577703.09417040355</v>
      </c>
      <c r="AL53" s="303">
        <f t="shared" si="10"/>
        <v>587583.99087799317</v>
      </c>
      <c r="AM53" s="52">
        <f t="shared" si="27"/>
        <v>0.98318385650224216</v>
      </c>
    </row>
    <row r="54" spans="2:39" ht="13.5" customHeight="1">
      <c r="B54" s="278">
        <v>49</v>
      </c>
      <c r="C54" s="277" t="s">
        <v>22</v>
      </c>
      <c r="D54" s="63">
        <f>市区町村別_オーラルフレイル区分別該当人数･割合!E53</f>
        <v>307</v>
      </c>
      <c r="E54" s="163">
        <v>223521100</v>
      </c>
      <c r="F54" s="397">
        <v>306</v>
      </c>
      <c r="G54" s="303">
        <f t="shared" si="12"/>
        <v>728081.7589576547</v>
      </c>
      <c r="H54" s="303">
        <f t="shared" si="0"/>
        <v>730461.11111111112</v>
      </c>
      <c r="I54" s="52">
        <f t="shared" si="1"/>
        <v>0.99674267100977199</v>
      </c>
      <c r="J54" s="63">
        <f>市区町村別_オーラルフレイル区分別該当人数･割合!G53</f>
        <v>235</v>
      </c>
      <c r="K54" s="163">
        <v>156201810</v>
      </c>
      <c r="L54" s="397">
        <v>235</v>
      </c>
      <c r="M54" s="303">
        <f t="shared" si="13"/>
        <v>664688.55319148931</v>
      </c>
      <c r="N54" s="303">
        <f t="shared" si="2"/>
        <v>664688.55319148931</v>
      </c>
      <c r="O54" s="52">
        <f t="shared" si="23"/>
        <v>1</v>
      </c>
      <c r="P54" s="63">
        <f>市区町村別_オーラルフレイル区分別該当人数･割合!I53</f>
        <v>25</v>
      </c>
      <c r="Q54" s="163">
        <v>26994910</v>
      </c>
      <c r="R54" s="397">
        <v>25</v>
      </c>
      <c r="S54" s="303">
        <f t="shared" si="14"/>
        <v>1079796.3999999999</v>
      </c>
      <c r="T54" s="303">
        <f t="shared" si="4"/>
        <v>1079796.3999999999</v>
      </c>
      <c r="U54" s="52">
        <f t="shared" si="24"/>
        <v>1</v>
      </c>
      <c r="V54" s="63">
        <f>市区町村別_オーラルフレイル区分別該当人数･割合!K53</f>
        <v>19</v>
      </c>
      <c r="W54" s="163">
        <v>17530220</v>
      </c>
      <c r="X54" s="397">
        <v>19</v>
      </c>
      <c r="Y54" s="303">
        <f t="shared" si="15"/>
        <v>922643.15789473685</v>
      </c>
      <c r="Z54" s="303">
        <f t="shared" si="6"/>
        <v>922643.15789473685</v>
      </c>
      <c r="AA54" s="52">
        <f t="shared" si="25"/>
        <v>1</v>
      </c>
      <c r="AB54" s="63">
        <f>市区町村別_オーラルフレイル区分別該当人数･割合!M53</f>
        <v>80</v>
      </c>
      <c r="AC54" s="163">
        <v>84851860</v>
      </c>
      <c r="AD54" s="397">
        <v>79</v>
      </c>
      <c r="AE54" s="303">
        <f t="shared" si="16"/>
        <v>1060648.25</v>
      </c>
      <c r="AF54" s="303">
        <f t="shared" si="8"/>
        <v>1074074.1772151899</v>
      </c>
      <c r="AG54" s="52">
        <f t="shared" si="26"/>
        <v>0.98750000000000004</v>
      </c>
      <c r="AH54" s="63">
        <f>市区町村別_オーラルフレイル区分別該当人数･割合!O53</f>
        <v>1327</v>
      </c>
      <c r="AI54" s="163">
        <v>742708530</v>
      </c>
      <c r="AJ54" s="397">
        <v>1300</v>
      </c>
      <c r="AK54" s="303">
        <f t="shared" si="17"/>
        <v>559689.92464204971</v>
      </c>
      <c r="AL54" s="303">
        <f t="shared" si="10"/>
        <v>571314.25384615385</v>
      </c>
      <c r="AM54" s="52">
        <f t="shared" si="27"/>
        <v>0.97965335342878679</v>
      </c>
    </row>
    <row r="55" spans="2:39" ht="13.5" customHeight="1">
      <c r="B55" s="278">
        <v>50</v>
      </c>
      <c r="C55" s="277" t="s">
        <v>13</v>
      </c>
      <c r="D55" s="63">
        <f>市区町村別_オーラルフレイル区分別該当人数･割合!E54</f>
        <v>464</v>
      </c>
      <c r="E55" s="163">
        <v>325355480</v>
      </c>
      <c r="F55" s="397">
        <v>460</v>
      </c>
      <c r="G55" s="303">
        <f t="shared" si="12"/>
        <v>701197.1551724138</v>
      </c>
      <c r="H55" s="303">
        <f t="shared" si="0"/>
        <v>707294.52173913049</v>
      </c>
      <c r="I55" s="52">
        <f t="shared" si="1"/>
        <v>0.99137931034482762</v>
      </c>
      <c r="J55" s="63">
        <f>市区町村別_オーラルフレイル区分別該当人数･割合!G54</f>
        <v>258</v>
      </c>
      <c r="K55" s="163">
        <v>182584670</v>
      </c>
      <c r="L55" s="397">
        <v>258</v>
      </c>
      <c r="M55" s="303">
        <f t="shared" si="13"/>
        <v>707692.51937984501</v>
      </c>
      <c r="N55" s="303">
        <f t="shared" si="2"/>
        <v>707692.51937984501</v>
      </c>
      <c r="O55" s="52">
        <f t="shared" si="23"/>
        <v>1</v>
      </c>
      <c r="P55" s="63">
        <f>市区町村別_オーラルフレイル区分別該当人数･割合!I54</f>
        <v>36</v>
      </c>
      <c r="Q55" s="163">
        <v>35148030</v>
      </c>
      <c r="R55" s="397">
        <v>36</v>
      </c>
      <c r="S55" s="303">
        <f t="shared" si="14"/>
        <v>976334.16666666663</v>
      </c>
      <c r="T55" s="303">
        <f t="shared" si="4"/>
        <v>976334.16666666663</v>
      </c>
      <c r="U55" s="52">
        <f t="shared" si="24"/>
        <v>1</v>
      </c>
      <c r="V55" s="63">
        <f>市区町村別_オーラルフレイル区分別該当人数･割合!K54</f>
        <v>24</v>
      </c>
      <c r="W55" s="163">
        <v>31259040</v>
      </c>
      <c r="X55" s="397">
        <v>24</v>
      </c>
      <c r="Y55" s="303">
        <f t="shared" si="15"/>
        <v>1302460</v>
      </c>
      <c r="Z55" s="303">
        <f t="shared" si="6"/>
        <v>1302460</v>
      </c>
      <c r="AA55" s="52">
        <f t="shared" si="25"/>
        <v>1</v>
      </c>
      <c r="AB55" s="63">
        <f>市区町村別_オーラルフレイル区分別該当人数･割合!M54</f>
        <v>65</v>
      </c>
      <c r="AC55" s="163">
        <v>68186190</v>
      </c>
      <c r="AD55" s="397">
        <v>65</v>
      </c>
      <c r="AE55" s="303">
        <f t="shared" si="16"/>
        <v>1049018.3076923077</v>
      </c>
      <c r="AF55" s="303">
        <f t="shared" si="8"/>
        <v>1049018.3076923077</v>
      </c>
      <c r="AG55" s="52">
        <f t="shared" si="26"/>
        <v>1</v>
      </c>
      <c r="AH55" s="63">
        <f>市区町村別_オーラルフレイル区分別該当人数･割合!O54</f>
        <v>1768</v>
      </c>
      <c r="AI55" s="163">
        <v>1061811070</v>
      </c>
      <c r="AJ55" s="397">
        <v>1735</v>
      </c>
      <c r="AK55" s="303">
        <f t="shared" si="17"/>
        <v>600571.87217194575</v>
      </c>
      <c r="AL55" s="303">
        <f t="shared" si="10"/>
        <v>611994.85302593664</v>
      </c>
      <c r="AM55" s="52">
        <f t="shared" si="27"/>
        <v>0.98133484162895923</v>
      </c>
    </row>
    <row r="56" spans="2:39" ht="13.5" customHeight="1">
      <c r="B56" s="278">
        <v>51</v>
      </c>
      <c r="C56" s="277" t="s">
        <v>41</v>
      </c>
      <c r="D56" s="63">
        <f>市区町村別_オーラルフレイル区分別該当人数･割合!E55</f>
        <v>953</v>
      </c>
      <c r="E56" s="163">
        <v>660117860</v>
      </c>
      <c r="F56" s="397">
        <v>944</v>
      </c>
      <c r="G56" s="303">
        <f t="shared" si="12"/>
        <v>692673.51521511015</v>
      </c>
      <c r="H56" s="303">
        <f t="shared" si="0"/>
        <v>699277.39406779665</v>
      </c>
      <c r="I56" s="52">
        <f t="shared" si="1"/>
        <v>0.99055613850996849</v>
      </c>
      <c r="J56" s="63">
        <f>市区町村別_オーラルフレイル区分別該当人数･割合!G55</f>
        <v>679</v>
      </c>
      <c r="K56" s="163">
        <v>461273010</v>
      </c>
      <c r="L56" s="397">
        <v>673</v>
      </c>
      <c r="M56" s="303">
        <f t="shared" si="13"/>
        <v>679341.69366715755</v>
      </c>
      <c r="N56" s="303">
        <f t="shared" si="2"/>
        <v>685398.23179791973</v>
      </c>
      <c r="O56" s="52">
        <f t="shared" si="23"/>
        <v>0.99116347569955821</v>
      </c>
      <c r="P56" s="63">
        <f>市区町村別_オーラルフレイル区分別該当人数･割合!I55</f>
        <v>103</v>
      </c>
      <c r="Q56" s="163">
        <v>88154360</v>
      </c>
      <c r="R56" s="397">
        <v>102</v>
      </c>
      <c r="S56" s="303">
        <f t="shared" si="14"/>
        <v>855867.57281553396</v>
      </c>
      <c r="T56" s="303">
        <f t="shared" si="4"/>
        <v>864258.43137254904</v>
      </c>
      <c r="U56" s="52">
        <f t="shared" si="24"/>
        <v>0.99029126213592233</v>
      </c>
      <c r="V56" s="63">
        <f>市区町村別_オーラルフレイル区分別該当人数･割合!K55</f>
        <v>71</v>
      </c>
      <c r="W56" s="163">
        <v>50812860</v>
      </c>
      <c r="X56" s="397">
        <v>71</v>
      </c>
      <c r="Y56" s="303">
        <f t="shared" si="15"/>
        <v>715674.08450704231</v>
      </c>
      <c r="Z56" s="303">
        <f t="shared" si="6"/>
        <v>715674.08450704231</v>
      </c>
      <c r="AA56" s="52">
        <f t="shared" si="25"/>
        <v>1</v>
      </c>
      <c r="AB56" s="63">
        <f>市区町村別_オーラルフレイル区分別該当人数･割合!M55</f>
        <v>371</v>
      </c>
      <c r="AC56" s="163">
        <v>277413600</v>
      </c>
      <c r="AD56" s="397">
        <v>365</v>
      </c>
      <c r="AE56" s="303">
        <f t="shared" si="16"/>
        <v>747745.5525606469</v>
      </c>
      <c r="AF56" s="303">
        <f t="shared" si="8"/>
        <v>760037.26027397264</v>
      </c>
      <c r="AG56" s="52">
        <f t="shared" si="26"/>
        <v>0.98382749326145558</v>
      </c>
      <c r="AH56" s="63">
        <f>市区町村別_オーラルフレイル区分別該当人数･割合!O55</f>
        <v>3452</v>
      </c>
      <c r="AI56" s="163">
        <v>2080069060</v>
      </c>
      <c r="AJ56" s="397">
        <v>3372</v>
      </c>
      <c r="AK56" s="303">
        <f t="shared" si="17"/>
        <v>602569.25260718423</v>
      </c>
      <c r="AL56" s="303">
        <f t="shared" si="10"/>
        <v>616865.08303677337</v>
      </c>
      <c r="AM56" s="52">
        <f t="shared" si="27"/>
        <v>0.97682502896871382</v>
      </c>
    </row>
    <row r="57" spans="2:39" ht="13.5" customHeight="1">
      <c r="B57" s="278">
        <v>52</v>
      </c>
      <c r="C57" s="277" t="s">
        <v>3</v>
      </c>
      <c r="D57" s="63">
        <f>市区町村別_オーラルフレイル区分別該当人数･割合!E56</f>
        <v>871</v>
      </c>
      <c r="E57" s="163">
        <v>634614960</v>
      </c>
      <c r="F57" s="397">
        <v>858</v>
      </c>
      <c r="G57" s="303">
        <f t="shared" si="12"/>
        <v>728605.00574052811</v>
      </c>
      <c r="H57" s="303">
        <f t="shared" si="0"/>
        <v>739644.47552447557</v>
      </c>
      <c r="I57" s="52">
        <f t="shared" si="1"/>
        <v>0.9850746268656716</v>
      </c>
      <c r="J57" s="63">
        <f>市区町村別_オーラルフレイル区分別該当人数･割合!G56</f>
        <v>502</v>
      </c>
      <c r="K57" s="163">
        <v>397857720</v>
      </c>
      <c r="L57" s="397">
        <v>493</v>
      </c>
      <c r="M57" s="303">
        <f t="shared" si="13"/>
        <v>792545.25896414346</v>
      </c>
      <c r="N57" s="303">
        <f t="shared" si="2"/>
        <v>807013.63083164301</v>
      </c>
      <c r="O57" s="52">
        <f t="shared" si="23"/>
        <v>0.98207171314741037</v>
      </c>
      <c r="P57" s="63">
        <f>市区町村別_オーラルフレイル区分別該当人数･割合!I56</f>
        <v>99</v>
      </c>
      <c r="Q57" s="163">
        <v>103294360</v>
      </c>
      <c r="R57" s="397">
        <v>98</v>
      </c>
      <c r="S57" s="303">
        <f t="shared" si="14"/>
        <v>1043377.3737373737</v>
      </c>
      <c r="T57" s="303">
        <f t="shared" si="4"/>
        <v>1054024.081632653</v>
      </c>
      <c r="U57" s="52">
        <f t="shared" si="24"/>
        <v>0.98989898989898994</v>
      </c>
      <c r="V57" s="63">
        <f>市区町村別_オーラルフレイル区分別該当人数･割合!K56</f>
        <v>62</v>
      </c>
      <c r="W57" s="163">
        <v>76804640</v>
      </c>
      <c r="X57" s="397">
        <v>61</v>
      </c>
      <c r="Y57" s="303">
        <f t="shared" si="15"/>
        <v>1238784.5161290322</v>
      </c>
      <c r="Z57" s="303">
        <f t="shared" si="6"/>
        <v>1259092.4590163934</v>
      </c>
      <c r="AA57" s="52">
        <f t="shared" si="25"/>
        <v>0.9838709677419355</v>
      </c>
      <c r="AB57" s="63">
        <f>市区町村別_オーラルフレイル区分別該当人数･割合!M56</f>
        <v>151</v>
      </c>
      <c r="AC57" s="163">
        <v>163384030</v>
      </c>
      <c r="AD57" s="397">
        <v>147</v>
      </c>
      <c r="AE57" s="303">
        <f t="shared" si="16"/>
        <v>1082013.4437086093</v>
      </c>
      <c r="AF57" s="303">
        <f t="shared" si="8"/>
        <v>1111455.9863945579</v>
      </c>
      <c r="AG57" s="52">
        <f t="shared" si="26"/>
        <v>0.97350993377483441</v>
      </c>
      <c r="AH57" s="63">
        <f>市区町村別_オーラルフレイル区分別該当人数･割合!O56</f>
        <v>3132</v>
      </c>
      <c r="AI57" s="163">
        <v>1828504570</v>
      </c>
      <c r="AJ57" s="397">
        <v>3074</v>
      </c>
      <c r="AK57" s="303">
        <f t="shared" si="17"/>
        <v>583813.71966794378</v>
      </c>
      <c r="AL57" s="303">
        <f t="shared" si="10"/>
        <v>594829.07286922575</v>
      </c>
      <c r="AM57" s="52">
        <f t="shared" si="27"/>
        <v>0.98148148148148151</v>
      </c>
    </row>
    <row r="58" spans="2:39" ht="13.5" customHeight="1">
      <c r="B58" s="278">
        <v>53</v>
      </c>
      <c r="C58" s="277" t="s">
        <v>18</v>
      </c>
      <c r="D58" s="63">
        <f>市区町村別_オーラルフレイル区分別該当人数･割合!E57</f>
        <v>246</v>
      </c>
      <c r="E58" s="163">
        <v>201990640</v>
      </c>
      <c r="F58" s="397">
        <v>243</v>
      </c>
      <c r="G58" s="303">
        <f t="shared" si="12"/>
        <v>821100.16260162601</v>
      </c>
      <c r="H58" s="303">
        <f t="shared" si="0"/>
        <v>831237.20164609049</v>
      </c>
      <c r="I58" s="52">
        <f t="shared" si="1"/>
        <v>0.98780487804878048</v>
      </c>
      <c r="J58" s="63">
        <f>市区町村別_オーラルフレイル区分別該当人数･割合!G57</f>
        <v>209</v>
      </c>
      <c r="K58" s="163">
        <v>171208960</v>
      </c>
      <c r="L58" s="397">
        <v>207</v>
      </c>
      <c r="M58" s="303">
        <f t="shared" si="13"/>
        <v>819181.62679425837</v>
      </c>
      <c r="N58" s="303">
        <f t="shared" si="2"/>
        <v>827096.42512077291</v>
      </c>
      <c r="O58" s="52">
        <f t="shared" si="23"/>
        <v>0.99043062200956933</v>
      </c>
      <c r="P58" s="63">
        <f>市区町村別_オーラルフレイル区分別該当人数･割合!I57</f>
        <v>27</v>
      </c>
      <c r="Q58" s="163">
        <v>41819140</v>
      </c>
      <c r="R58" s="397">
        <v>27</v>
      </c>
      <c r="S58" s="303">
        <f t="shared" si="14"/>
        <v>1548857.0370370371</v>
      </c>
      <c r="T58" s="303">
        <f t="shared" si="4"/>
        <v>1548857.0370370371</v>
      </c>
      <c r="U58" s="52">
        <f t="shared" si="24"/>
        <v>1</v>
      </c>
      <c r="V58" s="63">
        <f>市区町村別_オーラルフレイル区分別該当人数･割合!K57</f>
        <v>25</v>
      </c>
      <c r="W58" s="163">
        <v>40347100</v>
      </c>
      <c r="X58" s="397">
        <v>25</v>
      </c>
      <c r="Y58" s="303">
        <f t="shared" si="15"/>
        <v>1613884</v>
      </c>
      <c r="Z58" s="303">
        <f t="shared" si="6"/>
        <v>1613884</v>
      </c>
      <c r="AA58" s="52">
        <f t="shared" si="25"/>
        <v>1</v>
      </c>
      <c r="AB58" s="63">
        <f>市区町村別_オーラルフレイル区分別該当人数･割合!M57</f>
        <v>98</v>
      </c>
      <c r="AC58" s="163">
        <v>78005470</v>
      </c>
      <c r="AD58" s="397">
        <v>96</v>
      </c>
      <c r="AE58" s="303">
        <f t="shared" si="16"/>
        <v>795974.18367346935</v>
      </c>
      <c r="AF58" s="303">
        <f t="shared" si="8"/>
        <v>812556.97916666663</v>
      </c>
      <c r="AG58" s="52">
        <f t="shared" si="26"/>
        <v>0.97959183673469385</v>
      </c>
      <c r="AH58" s="63">
        <f>市区町村別_オーラルフレイル区分別該当人数･割合!O57</f>
        <v>1203</v>
      </c>
      <c r="AI58" s="163">
        <v>748339500</v>
      </c>
      <c r="AJ58" s="397">
        <v>1180</v>
      </c>
      <c r="AK58" s="303">
        <f t="shared" si="17"/>
        <v>622061.0972568579</v>
      </c>
      <c r="AL58" s="303">
        <f t="shared" si="10"/>
        <v>634186.01694915257</v>
      </c>
      <c r="AM58" s="52">
        <f t="shared" si="27"/>
        <v>0.98088113050706571</v>
      </c>
    </row>
    <row r="59" spans="2:39" ht="13.5" customHeight="1">
      <c r="B59" s="278">
        <v>54</v>
      </c>
      <c r="C59" s="277" t="s">
        <v>23</v>
      </c>
      <c r="D59" s="63">
        <f>市区町村別_オーラルフレイル区分別該当人数･割合!E58</f>
        <v>524</v>
      </c>
      <c r="E59" s="163">
        <v>354370200</v>
      </c>
      <c r="F59" s="397">
        <v>517</v>
      </c>
      <c r="G59" s="303">
        <f t="shared" si="12"/>
        <v>676279.00763358781</v>
      </c>
      <c r="H59" s="303">
        <f t="shared" si="0"/>
        <v>685435.58994197287</v>
      </c>
      <c r="I59" s="52">
        <f t="shared" si="1"/>
        <v>0.98664122137404575</v>
      </c>
      <c r="J59" s="63">
        <f>市区町村別_オーラルフレイル区分別該当人数･割合!G58</f>
        <v>367</v>
      </c>
      <c r="K59" s="163">
        <v>249936980</v>
      </c>
      <c r="L59" s="397">
        <v>361</v>
      </c>
      <c r="M59" s="303">
        <f t="shared" si="13"/>
        <v>681027.19346049044</v>
      </c>
      <c r="N59" s="303">
        <f t="shared" si="2"/>
        <v>692346.20498614956</v>
      </c>
      <c r="O59" s="52">
        <f t="shared" si="23"/>
        <v>0.98365122615803813</v>
      </c>
      <c r="P59" s="63">
        <f>市区町村別_オーラルフレイル区分別該当人数･割合!I58</f>
        <v>54</v>
      </c>
      <c r="Q59" s="163">
        <v>64223550</v>
      </c>
      <c r="R59" s="397">
        <v>53</v>
      </c>
      <c r="S59" s="303">
        <f t="shared" si="14"/>
        <v>1189325</v>
      </c>
      <c r="T59" s="303">
        <f t="shared" si="4"/>
        <v>1211765.0943396227</v>
      </c>
      <c r="U59" s="52">
        <f t="shared" si="24"/>
        <v>0.98148148148148151</v>
      </c>
      <c r="V59" s="63">
        <f>市区町村別_オーラルフレイル区分別該当人数･割合!K58</f>
        <v>42</v>
      </c>
      <c r="W59" s="163">
        <v>44111820</v>
      </c>
      <c r="X59" s="397">
        <v>41</v>
      </c>
      <c r="Y59" s="303">
        <f t="shared" si="15"/>
        <v>1050281.4285714286</v>
      </c>
      <c r="Z59" s="303">
        <f t="shared" si="6"/>
        <v>1075898.0487804879</v>
      </c>
      <c r="AA59" s="52">
        <f t="shared" si="25"/>
        <v>0.97619047619047616</v>
      </c>
      <c r="AB59" s="63">
        <f>市区町村別_オーラルフレイル区分別該当人数･割合!M58</f>
        <v>136</v>
      </c>
      <c r="AC59" s="163">
        <v>114659420</v>
      </c>
      <c r="AD59" s="397">
        <v>136</v>
      </c>
      <c r="AE59" s="303">
        <f t="shared" si="16"/>
        <v>843083.9705882353</v>
      </c>
      <c r="AF59" s="303">
        <f t="shared" si="8"/>
        <v>843083.9705882353</v>
      </c>
      <c r="AG59" s="52">
        <f t="shared" si="26"/>
        <v>1</v>
      </c>
      <c r="AH59" s="63">
        <f>市区町村別_オーラルフレイル区分別該当人数･割合!O58</f>
        <v>1820</v>
      </c>
      <c r="AI59" s="163">
        <v>1045537210</v>
      </c>
      <c r="AJ59" s="397">
        <v>1786</v>
      </c>
      <c r="AK59" s="303">
        <f t="shared" si="17"/>
        <v>574470.99450549448</v>
      </c>
      <c r="AL59" s="303">
        <f t="shared" si="10"/>
        <v>585407.17245240766</v>
      </c>
      <c r="AM59" s="52">
        <f t="shared" si="27"/>
        <v>0.98131868131868127</v>
      </c>
    </row>
    <row r="60" spans="2:39" ht="13.5" customHeight="1">
      <c r="B60" s="278">
        <v>55</v>
      </c>
      <c r="C60" s="277" t="s">
        <v>14</v>
      </c>
      <c r="D60" s="63">
        <f>市区町村別_オーラルフレイル区分別該当人数･割合!E59</f>
        <v>361</v>
      </c>
      <c r="E60" s="163">
        <v>261373350</v>
      </c>
      <c r="F60" s="397">
        <v>359</v>
      </c>
      <c r="G60" s="303">
        <f t="shared" si="12"/>
        <v>724025.9002770083</v>
      </c>
      <c r="H60" s="303">
        <f t="shared" si="0"/>
        <v>728059.47075208917</v>
      </c>
      <c r="I60" s="52">
        <f t="shared" si="1"/>
        <v>0.9944598337950139</v>
      </c>
      <c r="J60" s="63">
        <f>市区町村別_オーラルフレイル区分別該当人数･割合!G59</f>
        <v>254</v>
      </c>
      <c r="K60" s="163">
        <v>180254840</v>
      </c>
      <c r="L60" s="397">
        <v>252</v>
      </c>
      <c r="M60" s="303">
        <f t="shared" si="13"/>
        <v>709664.7244094488</v>
      </c>
      <c r="N60" s="303">
        <f t="shared" si="2"/>
        <v>715296.98412698414</v>
      </c>
      <c r="O60" s="52">
        <f t="shared" si="23"/>
        <v>0.99212598425196852</v>
      </c>
      <c r="P60" s="63">
        <f>市区町村別_オーラルフレイル区分別該当人数･割合!I59</f>
        <v>32</v>
      </c>
      <c r="Q60" s="163">
        <v>26828320</v>
      </c>
      <c r="R60" s="397">
        <v>32</v>
      </c>
      <c r="S60" s="303">
        <f t="shared" si="14"/>
        <v>838385</v>
      </c>
      <c r="T60" s="303">
        <f t="shared" si="4"/>
        <v>838385</v>
      </c>
      <c r="U60" s="52">
        <f t="shared" si="24"/>
        <v>1</v>
      </c>
      <c r="V60" s="63">
        <f>市区町村別_オーラルフレイル区分別該当人数･割合!K59</f>
        <v>23</v>
      </c>
      <c r="W60" s="163">
        <v>16566250</v>
      </c>
      <c r="X60" s="397">
        <v>23</v>
      </c>
      <c r="Y60" s="303">
        <f t="shared" si="15"/>
        <v>720271.73913043481</v>
      </c>
      <c r="Z60" s="303">
        <f t="shared" si="6"/>
        <v>720271.73913043481</v>
      </c>
      <c r="AA60" s="52">
        <f t="shared" si="25"/>
        <v>1</v>
      </c>
      <c r="AB60" s="63">
        <f>市区町村別_オーラルフレイル区分別該当人数･割合!M59</f>
        <v>70</v>
      </c>
      <c r="AC60" s="163">
        <v>84828930</v>
      </c>
      <c r="AD60" s="397">
        <v>70</v>
      </c>
      <c r="AE60" s="303">
        <f t="shared" si="16"/>
        <v>1211841.857142857</v>
      </c>
      <c r="AF60" s="303">
        <f t="shared" si="8"/>
        <v>1211841.857142857</v>
      </c>
      <c r="AG60" s="52">
        <f t="shared" si="26"/>
        <v>1</v>
      </c>
      <c r="AH60" s="63">
        <f>市区町村別_オーラルフレイル区分別該当人数･割合!O59</f>
        <v>1427</v>
      </c>
      <c r="AI60" s="163">
        <v>853005570</v>
      </c>
      <c r="AJ60" s="397">
        <v>1401</v>
      </c>
      <c r="AK60" s="303">
        <f t="shared" si="17"/>
        <v>597761.43658023828</v>
      </c>
      <c r="AL60" s="303">
        <f t="shared" si="10"/>
        <v>608854.79657387582</v>
      </c>
      <c r="AM60" s="52">
        <f t="shared" si="27"/>
        <v>0.98177995795374917</v>
      </c>
    </row>
    <row r="61" spans="2:39" ht="13.5" customHeight="1">
      <c r="B61" s="278">
        <v>56</v>
      </c>
      <c r="C61" s="277" t="s">
        <v>8</v>
      </c>
      <c r="D61" s="63">
        <f>市区町村別_オーラルフレイル区分別該当人数･割合!E60</f>
        <v>338</v>
      </c>
      <c r="E61" s="163">
        <v>276737610</v>
      </c>
      <c r="F61" s="397">
        <v>334</v>
      </c>
      <c r="G61" s="303">
        <f t="shared" si="12"/>
        <v>818750.32544378703</v>
      </c>
      <c r="H61" s="303">
        <f t="shared" si="0"/>
        <v>828555.71856287424</v>
      </c>
      <c r="I61" s="52">
        <f t="shared" si="1"/>
        <v>0.98816568047337283</v>
      </c>
      <c r="J61" s="63">
        <f>市区町村別_オーラルフレイル区分別該当人数･割合!G60</f>
        <v>237</v>
      </c>
      <c r="K61" s="163">
        <v>212651290</v>
      </c>
      <c r="L61" s="397">
        <v>234</v>
      </c>
      <c r="M61" s="303">
        <f t="shared" si="13"/>
        <v>897262.82700421941</v>
      </c>
      <c r="N61" s="303">
        <f t="shared" si="2"/>
        <v>908766.19658119662</v>
      </c>
      <c r="O61" s="52">
        <f t="shared" si="23"/>
        <v>0.98734177215189878</v>
      </c>
      <c r="P61" s="63">
        <f>市区町村別_オーラルフレイル区分別該当人数･割合!I60</f>
        <v>30</v>
      </c>
      <c r="Q61" s="163">
        <v>32026200</v>
      </c>
      <c r="R61" s="397">
        <v>30</v>
      </c>
      <c r="S61" s="303">
        <f t="shared" si="14"/>
        <v>1067540</v>
      </c>
      <c r="T61" s="303">
        <f t="shared" si="4"/>
        <v>1067540</v>
      </c>
      <c r="U61" s="52">
        <f t="shared" si="24"/>
        <v>1</v>
      </c>
      <c r="V61" s="63">
        <f>市区町村別_オーラルフレイル区分別該当人数･割合!K60</f>
        <v>18</v>
      </c>
      <c r="W61" s="163">
        <v>18069390</v>
      </c>
      <c r="X61" s="397">
        <v>18</v>
      </c>
      <c r="Y61" s="303">
        <f t="shared" si="15"/>
        <v>1003855</v>
      </c>
      <c r="Z61" s="303">
        <f t="shared" si="6"/>
        <v>1003855</v>
      </c>
      <c r="AA61" s="52">
        <f t="shared" si="25"/>
        <v>1</v>
      </c>
      <c r="AB61" s="63">
        <f>市区町村別_オーラルフレイル区分別該当人数･割合!M60</f>
        <v>130</v>
      </c>
      <c r="AC61" s="163">
        <v>131158070</v>
      </c>
      <c r="AD61" s="397">
        <v>130</v>
      </c>
      <c r="AE61" s="303">
        <f t="shared" si="16"/>
        <v>1008908.2307692308</v>
      </c>
      <c r="AF61" s="303">
        <f t="shared" si="8"/>
        <v>1008908.2307692308</v>
      </c>
      <c r="AG61" s="52">
        <f t="shared" si="26"/>
        <v>1</v>
      </c>
      <c r="AH61" s="63">
        <f>市区町村別_オーラルフレイル区分別該当人数･割合!O60</f>
        <v>1115</v>
      </c>
      <c r="AI61" s="163">
        <v>709840610</v>
      </c>
      <c r="AJ61" s="397">
        <v>1090</v>
      </c>
      <c r="AK61" s="303">
        <f t="shared" si="17"/>
        <v>636628.34977578477</v>
      </c>
      <c r="AL61" s="303">
        <f t="shared" si="10"/>
        <v>651229.91743119271</v>
      </c>
      <c r="AM61" s="52">
        <f t="shared" si="27"/>
        <v>0.97757847533632292</v>
      </c>
    </row>
    <row r="62" spans="2:39" ht="13.5" customHeight="1">
      <c r="B62" s="278">
        <v>57</v>
      </c>
      <c r="C62" s="277" t="s">
        <v>42</v>
      </c>
      <c r="D62" s="63">
        <f>市区町村別_オーラルフレイル区分別該当人数･割合!E61</f>
        <v>181</v>
      </c>
      <c r="E62" s="163">
        <v>137702260</v>
      </c>
      <c r="F62" s="397">
        <v>181</v>
      </c>
      <c r="G62" s="303">
        <f t="shared" si="12"/>
        <v>760785.96685082873</v>
      </c>
      <c r="H62" s="303">
        <f t="shared" si="0"/>
        <v>760785.96685082873</v>
      </c>
      <c r="I62" s="52">
        <f t="shared" si="1"/>
        <v>1</v>
      </c>
      <c r="J62" s="63">
        <f>市区町村別_オーラルフレイル区分別該当人数･割合!G61</f>
        <v>146</v>
      </c>
      <c r="K62" s="163">
        <v>115131200</v>
      </c>
      <c r="L62" s="397">
        <v>146</v>
      </c>
      <c r="M62" s="303">
        <f t="shared" si="13"/>
        <v>788569.8630136986</v>
      </c>
      <c r="N62" s="303">
        <f t="shared" si="2"/>
        <v>788569.8630136986</v>
      </c>
      <c r="O62" s="52">
        <f t="shared" si="23"/>
        <v>1</v>
      </c>
      <c r="P62" s="63">
        <f>市区町村別_オーラルフレイル区分別該当人数･割合!I61</f>
        <v>20</v>
      </c>
      <c r="Q62" s="163">
        <v>21315310</v>
      </c>
      <c r="R62" s="397">
        <v>20</v>
      </c>
      <c r="S62" s="303">
        <f t="shared" si="14"/>
        <v>1065765.5</v>
      </c>
      <c r="T62" s="303">
        <f t="shared" si="4"/>
        <v>1065765.5</v>
      </c>
      <c r="U62" s="52">
        <f t="shared" si="24"/>
        <v>1</v>
      </c>
      <c r="V62" s="63">
        <f>市区町村別_オーラルフレイル区分別該当人数･割合!K61</f>
        <v>19</v>
      </c>
      <c r="W62" s="163">
        <v>20383130</v>
      </c>
      <c r="X62" s="397">
        <v>19</v>
      </c>
      <c r="Y62" s="303">
        <f t="shared" si="15"/>
        <v>1072796.3157894737</v>
      </c>
      <c r="Z62" s="303">
        <f t="shared" si="6"/>
        <v>1072796.3157894737</v>
      </c>
      <c r="AA62" s="52">
        <f t="shared" si="25"/>
        <v>1</v>
      </c>
      <c r="AB62" s="63">
        <f>市区町村別_オーラルフレイル区分別該当人数･割合!M61</f>
        <v>35</v>
      </c>
      <c r="AC62" s="163">
        <v>32525410</v>
      </c>
      <c r="AD62" s="397">
        <v>34</v>
      </c>
      <c r="AE62" s="303">
        <f t="shared" si="16"/>
        <v>929297.42857142852</v>
      </c>
      <c r="AF62" s="303">
        <f t="shared" si="8"/>
        <v>956629.70588235289</v>
      </c>
      <c r="AG62" s="52">
        <f t="shared" si="26"/>
        <v>0.97142857142857142</v>
      </c>
      <c r="AH62" s="63">
        <f>市区町村別_オーラルフレイル区分別該当人数･割合!O61</f>
        <v>899</v>
      </c>
      <c r="AI62" s="163">
        <v>566737790</v>
      </c>
      <c r="AJ62" s="397">
        <v>877</v>
      </c>
      <c r="AK62" s="303">
        <f t="shared" si="17"/>
        <v>630409.11012235819</v>
      </c>
      <c r="AL62" s="303">
        <f t="shared" si="10"/>
        <v>646223.24971493729</v>
      </c>
      <c r="AM62" s="52">
        <f t="shared" si="27"/>
        <v>0.97552836484983318</v>
      </c>
    </row>
    <row r="63" spans="2:39" ht="13.5" customHeight="1">
      <c r="B63" s="278">
        <v>58</v>
      </c>
      <c r="C63" s="277" t="s">
        <v>24</v>
      </c>
      <c r="D63" s="63">
        <f>市区町村別_オーラルフレイル区分別該当人数･割合!E62</f>
        <v>322</v>
      </c>
      <c r="E63" s="163">
        <v>246756000</v>
      </c>
      <c r="F63" s="397">
        <v>320</v>
      </c>
      <c r="G63" s="303">
        <f t="shared" si="12"/>
        <v>766322.98136645963</v>
      </c>
      <c r="H63" s="303">
        <f t="shared" si="0"/>
        <v>771112.5</v>
      </c>
      <c r="I63" s="52">
        <f t="shared" si="1"/>
        <v>0.99378881987577639</v>
      </c>
      <c r="J63" s="63">
        <f>市区町村別_オーラルフレイル区分別該当人数･割合!G62</f>
        <v>264</v>
      </c>
      <c r="K63" s="163">
        <v>201591820</v>
      </c>
      <c r="L63" s="397">
        <v>262</v>
      </c>
      <c r="M63" s="303">
        <f t="shared" si="13"/>
        <v>763605.37878787878</v>
      </c>
      <c r="N63" s="303">
        <f t="shared" si="2"/>
        <v>769434.42748091603</v>
      </c>
      <c r="O63" s="52">
        <f t="shared" si="23"/>
        <v>0.99242424242424243</v>
      </c>
      <c r="P63" s="63">
        <f>市区町村別_オーラルフレイル区分別該当人数･割合!I62</f>
        <v>33</v>
      </c>
      <c r="Q63" s="163">
        <v>36671690</v>
      </c>
      <c r="R63" s="397">
        <v>33</v>
      </c>
      <c r="S63" s="303">
        <f t="shared" si="14"/>
        <v>1111263.3333333333</v>
      </c>
      <c r="T63" s="303">
        <f t="shared" si="4"/>
        <v>1111263.3333333333</v>
      </c>
      <c r="U63" s="52">
        <f t="shared" si="24"/>
        <v>1</v>
      </c>
      <c r="V63" s="63">
        <f>市区町村別_オーラルフレイル区分別該当人数･割合!K62</f>
        <v>23</v>
      </c>
      <c r="W63" s="163">
        <v>18086450</v>
      </c>
      <c r="X63" s="397">
        <v>23</v>
      </c>
      <c r="Y63" s="303">
        <f t="shared" si="15"/>
        <v>786367.39130434778</v>
      </c>
      <c r="Z63" s="303">
        <f t="shared" si="6"/>
        <v>786367.39130434778</v>
      </c>
      <c r="AA63" s="52">
        <f t="shared" si="25"/>
        <v>1</v>
      </c>
      <c r="AB63" s="63">
        <f>市区町村別_オーラルフレイル区分別該当人数･割合!M62</f>
        <v>96</v>
      </c>
      <c r="AC63" s="163">
        <v>81211500</v>
      </c>
      <c r="AD63" s="397">
        <v>92</v>
      </c>
      <c r="AE63" s="303">
        <f t="shared" si="16"/>
        <v>845953.125</v>
      </c>
      <c r="AF63" s="303">
        <f t="shared" si="8"/>
        <v>882733.69565217395</v>
      </c>
      <c r="AG63" s="52">
        <f t="shared" si="26"/>
        <v>0.95833333333333337</v>
      </c>
      <c r="AH63" s="63">
        <f>市区町村別_オーラルフレイル区分別該当人数･割合!O62</f>
        <v>1292</v>
      </c>
      <c r="AI63" s="163">
        <v>724855230</v>
      </c>
      <c r="AJ63" s="397">
        <v>1270</v>
      </c>
      <c r="AK63" s="303">
        <f t="shared" si="17"/>
        <v>561033.45975232194</v>
      </c>
      <c r="AL63" s="303">
        <f t="shared" si="10"/>
        <v>570752.14960629924</v>
      </c>
      <c r="AM63" s="52">
        <f t="shared" si="27"/>
        <v>0.98297213622291024</v>
      </c>
    </row>
    <row r="64" spans="2:39" ht="13.5" customHeight="1">
      <c r="B64" s="278">
        <v>59</v>
      </c>
      <c r="C64" s="277" t="s">
        <v>19</v>
      </c>
      <c r="D64" s="63">
        <f>市区町村別_オーラルフレイル区分別該当人数･割合!E63</f>
        <v>1914</v>
      </c>
      <c r="E64" s="163">
        <v>1414792950</v>
      </c>
      <c r="F64" s="397">
        <v>1895</v>
      </c>
      <c r="G64" s="303">
        <f t="shared" si="12"/>
        <v>739181.26959247654</v>
      </c>
      <c r="H64" s="303">
        <f t="shared" si="0"/>
        <v>746592.58575197891</v>
      </c>
      <c r="I64" s="52">
        <f t="shared" si="1"/>
        <v>0.99007314524555901</v>
      </c>
      <c r="J64" s="63">
        <f>市区町村別_オーラルフレイル区分別該当人数･割合!G63</f>
        <v>1506</v>
      </c>
      <c r="K64" s="163">
        <v>1126786770</v>
      </c>
      <c r="L64" s="397">
        <v>1488</v>
      </c>
      <c r="M64" s="303">
        <f t="shared" si="13"/>
        <v>748198.38645418326</v>
      </c>
      <c r="N64" s="303">
        <f t="shared" si="2"/>
        <v>757249.17338709673</v>
      </c>
      <c r="O64" s="52">
        <f t="shared" si="23"/>
        <v>0.98804780876494025</v>
      </c>
      <c r="P64" s="63">
        <f>市区町村別_オーラルフレイル区分別該当人数･割合!I63</f>
        <v>239</v>
      </c>
      <c r="Q64" s="163">
        <v>263426810</v>
      </c>
      <c r="R64" s="397">
        <v>236</v>
      </c>
      <c r="S64" s="303">
        <f t="shared" si="14"/>
        <v>1102204.2259414226</v>
      </c>
      <c r="T64" s="303">
        <f t="shared" si="4"/>
        <v>1116215.2966101696</v>
      </c>
      <c r="U64" s="52">
        <f t="shared" si="24"/>
        <v>0.9874476987447699</v>
      </c>
      <c r="V64" s="63">
        <f>市区町村別_オーラルフレイル区分別該当人数･割合!K63</f>
        <v>193</v>
      </c>
      <c r="W64" s="163">
        <v>189446750</v>
      </c>
      <c r="X64" s="397">
        <v>190</v>
      </c>
      <c r="Y64" s="303">
        <f t="shared" si="15"/>
        <v>981589.378238342</v>
      </c>
      <c r="Z64" s="303">
        <f t="shared" si="6"/>
        <v>997088.15789473685</v>
      </c>
      <c r="AA64" s="52">
        <f t="shared" si="25"/>
        <v>0.98445595854922274</v>
      </c>
      <c r="AB64" s="63">
        <f>市区町村別_オーラルフレイル区分別該当人数･割合!M63</f>
        <v>609</v>
      </c>
      <c r="AC64" s="163">
        <v>481919590</v>
      </c>
      <c r="AD64" s="397">
        <v>599</v>
      </c>
      <c r="AE64" s="303">
        <f t="shared" si="16"/>
        <v>791329.37602627254</v>
      </c>
      <c r="AF64" s="303">
        <f t="shared" si="8"/>
        <v>804540.2170283806</v>
      </c>
      <c r="AG64" s="52">
        <f t="shared" si="26"/>
        <v>0.98357963875205257</v>
      </c>
      <c r="AH64" s="63">
        <f>市区町村別_オーラルフレイル区分別該当人数･割合!O63</f>
        <v>7496</v>
      </c>
      <c r="AI64" s="163">
        <v>4517091290</v>
      </c>
      <c r="AJ64" s="397">
        <v>7350</v>
      </c>
      <c r="AK64" s="303">
        <f t="shared" si="17"/>
        <v>602600.22545357526</v>
      </c>
      <c r="AL64" s="303">
        <f t="shared" si="10"/>
        <v>614570.24353741494</v>
      </c>
      <c r="AM64" s="52">
        <f t="shared" si="27"/>
        <v>0.98052294557097119</v>
      </c>
    </row>
    <row r="65" spans="2:39" ht="13.5" customHeight="1">
      <c r="B65" s="276">
        <v>60</v>
      </c>
      <c r="C65" s="279" t="s">
        <v>43</v>
      </c>
      <c r="D65" s="347">
        <f>市区町村別_オーラルフレイル区分別該当人数･割合!E64</f>
        <v>162</v>
      </c>
      <c r="E65" s="161">
        <v>118152330</v>
      </c>
      <c r="F65" s="397">
        <v>160</v>
      </c>
      <c r="G65" s="311">
        <f t="shared" si="12"/>
        <v>729335.37037037034</v>
      </c>
      <c r="H65" s="311">
        <f t="shared" si="0"/>
        <v>738452.0625</v>
      </c>
      <c r="I65" s="84">
        <f t="shared" si="1"/>
        <v>0.98765432098765427</v>
      </c>
      <c r="J65" s="347">
        <f>市区町村別_オーラルフレイル区分別該当人数･割合!G64</f>
        <v>123</v>
      </c>
      <c r="K65" s="161">
        <v>91813650</v>
      </c>
      <c r="L65" s="397">
        <v>121</v>
      </c>
      <c r="M65" s="311">
        <f t="shared" si="13"/>
        <v>746452.43902439019</v>
      </c>
      <c r="N65" s="311">
        <f t="shared" si="2"/>
        <v>758790.49586776865</v>
      </c>
      <c r="O65" s="84">
        <f t="shared" si="23"/>
        <v>0.98373983739837401</v>
      </c>
      <c r="P65" s="347">
        <f>市区町村別_オーラルフレイル区分別該当人数･割合!I64</f>
        <v>17</v>
      </c>
      <c r="Q65" s="161">
        <v>18448790</v>
      </c>
      <c r="R65" s="397">
        <v>17</v>
      </c>
      <c r="S65" s="311">
        <f t="shared" si="14"/>
        <v>1085222.9411764706</v>
      </c>
      <c r="T65" s="311">
        <f t="shared" si="4"/>
        <v>1085222.9411764706</v>
      </c>
      <c r="U65" s="84">
        <f t="shared" si="24"/>
        <v>1</v>
      </c>
      <c r="V65" s="347">
        <f>市区町村別_オーラルフレイル区分別該当人数･割合!K64</f>
        <v>15</v>
      </c>
      <c r="W65" s="161">
        <v>8034260</v>
      </c>
      <c r="X65" s="397">
        <v>15</v>
      </c>
      <c r="Y65" s="311">
        <f t="shared" si="15"/>
        <v>535617.33333333337</v>
      </c>
      <c r="Z65" s="311">
        <f t="shared" si="6"/>
        <v>535617.33333333337</v>
      </c>
      <c r="AA65" s="84">
        <f t="shared" si="25"/>
        <v>1</v>
      </c>
      <c r="AB65" s="347">
        <f>市区町村別_オーラルフレイル区分別該当人数･割合!M64</f>
        <v>45</v>
      </c>
      <c r="AC65" s="161">
        <v>33884500</v>
      </c>
      <c r="AD65" s="397">
        <v>43</v>
      </c>
      <c r="AE65" s="311">
        <f t="shared" si="16"/>
        <v>752988.88888888888</v>
      </c>
      <c r="AF65" s="311">
        <f t="shared" si="8"/>
        <v>788011.62790697673</v>
      </c>
      <c r="AG65" s="84">
        <f t="shared" si="26"/>
        <v>0.9555555555555556</v>
      </c>
      <c r="AH65" s="347">
        <f>市区町村別_オーラルフレイル区分別該当人数･割合!O64</f>
        <v>694</v>
      </c>
      <c r="AI65" s="161">
        <v>325530400</v>
      </c>
      <c r="AJ65" s="397">
        <v>681</v>
      </c>
      <c r="AK65" s="311">
        <f t="shared" si="17"/>
        <v>469063.97694524494</v>
      </c>
      <c r="AL65" s="311">
        <f t="shared" si="10"/>
        <v>478018.20851688692</v>
      </c>
      <c r="AM65" s="84">
        <f t="shared" si="27"/>
        <v>0.98126801152737753</v>
      </c>
    </row>
    <row r="66" spans="2:39" ht="13.5" customHeight="1">
      <c r="B66" s="276">
        <v>61</v>
      </c>
      <c r="C66" s="279" t="s">
        <v>15</v>
      </c>
      <c r="D66" s="347">
        <f>市区町村別_オーラルフレイル区分別該当人数･割合!E65</f>
        <v>177</v>
      </c>
      <c r="E66" s="161">
        <v>158967410</v>
      </c>
      <c r="F66" s="397">
        <v>177</v>
      </c>
      <c r="G66" s="311">
        <f t="shared" si="12"/>
        <v>898120.96045197744</v>
      </c>
      <c r="H66" s="311">
        <f t="shared" si="0"/>
        <v>898120.96045197744</v>
      </c>
      <c r="I66" s="84">
        <f t="shared" si="1"/>
        <v>1</v>
      </c>
      <c r="J66" s="347">
        <f>市区町村別_オーラルフレイル区分別該当人数･割合!G65</f>
        <v>128</v>
      </c>
      <c r="K66" s="161">
        <v>121930100</v>
      </c>
      <c r="L66" s="397">
        <v>128</v>
      </c>
      <c r="M66" s="311">
        <f t="shared" si="13"/>
        <v>952578.90625</v>
      </c>
      <c r="N66" s="311">
        <f t="shared" si="2"/>
        <v>952578.90625</v>
      </c>
      <c r="O66" s="84">
        <f t="shared" si="23"/>
        <v>1</v>
      </c>
      <c r="P66" s="347">
        <f>市区町村別_オーラルフレイル区分別該当人数･割合!I65</f>
        <v>13</v>
      </c>
      <c r="Q66" s="161">
        <v>13970290</v>
      </c>
      <c r="R66" s="397">
        <v>13</v>
      </c>
      <c r="S66" s="311">
        <f t="shared" si="14"/>
        <v>1074637.6923076923</v>
      </c>
      <c r="T66" s="311">
        <f t="shared" si="4"/>
        <v>1074637.6923076923</v>
      </c>
      <c r="U66" s="84">
        <f t="shared" si="24"/>
        <v>1</v>
      </c>
      <c r="V66" s="347">
        <f>市区町村別_オーラルフレイル区分別該当人数･割合!K65</f>
        <v>7</v>
      </c>
      <c r="W66" s="161">
        <v>4743810</v>
      </c>
      <c r="X66" s="397">
        <v>7</v>
      </c>
      <c r="Y66" s="311">
        <f t="shared" si="15"/>
        <v>677687.14285714284</v>
      </c>
      <c r="Z66" s="311">
        <f t="shared" si="6"/>
        <v>677687.14285714284</v>
      </c>
      <c r="AA66" s="84">
        <f t="shared" si="25"/>
        <v>1</v>
      </c>
      <c r="AB66" s="347">
        <f>市区町村別_オーラルフレイル区分別該当人数･割合!M65</f>
        <v>24</v>
      </c>
      <c r="AC66" s="161">
        <v>13320270</v>
      </c>
      <c r="AD66" s="397">
        <v>24</v>
      </c>
      <c r="AE66" s="311">
        <f t="shared" si="16"/>
        <v>555011.25</v>
      </c>
      <c r="AF66" s="311">
        <f t="shared" si="8"/>
        <v>555011.25</v>
      </c>
      <c r="AG66" s="84">
        <f t="shared" si="26"/>
        <v>1</v>
      </c>
      <c r="AH66" s="347">
        <f>市区町村別_オーラルフレイル区分別該当人数･割合!O65</f>
        <v>786</v>
      </c>
      <c r="AI66" s="161">
        <v>512519980</v>
      </c>
      <c r="AJ66" s="397">
        <v>772</v>
      </c>
      <c r="AK66" s="311">
        <f t="shared" si="17"/>
        <v>652061.04325699748</v>
      </c>
      <c r="AL66" s="311">
        <f t="shared" si="10"/>
        <v>663885.98445595859</v>
      </c>
      <c r="AM66" s="84">
        <f t="shared" si="27"/>
        <v>0.98218829516539441</v>
      </c>
    </row>
    <row r="67" spans="2:39" ht="13.5" customHeight="1">
      <c r="B67" s="278">
        <v>62</v>
      </c>
      <c r="C67" s="277" t="s">
        <v>16</v>
      </c>
      <c r="D67" s="63">
        <f>市区町村別_オーラルフレイル区分別該当人数･割合!E66</f>
        <v>168</v>
      </c>
      <c r="E67" s="163">
        <v>138245040</v>
      </c>
      <c r="F67" s="397">
        <v>165</v>
      </c>
      <c r="G67" s="303">
        <f t="shared" si="12"/>
        <v>822887.14285714284</v>
      </c>
      <c r="H67" s="303">
        <f t="shared" si="0"/>
        <v>837848.72727272729</v>
      </c>
      <c r="I67" s="52">
        <f t="shared" si="1"/>
        <v>0.9821428571428571</v>
      </c>
      <c r="J67" s="63">
        <f>市区町村別_オーラルフレイル区分別該当人数･割合!G66</f>
        <v>102</v>
      </c>
      <c r="K67" s="163">
        <v>95262370</v>
      </c>
      <c r="L67" s="397">
        <v>100</v>
      </c>
      <c r="M67" s="303">
        <f t="shared" si="13"/>
        <v>933944.80392156867</v>
      </c>
      <c r="N67" s="303">
        <f t="shared" si="2"/>
        <v>952623.7</v>
      </c>
      <c r="O67" s="52">
        <f t="shared" si="23"/>
        <v>0.98039215686274506</v>
      </c>
      <c r="P67" s="63">
        <f>市区町村別_オーラルフレイル区分別該当人数･割合!I66</f>
        <v>25</v>
      </c>
      <c r="Q67" s="163">
        <v>28057330</v>
      </c>
      <c r="R67" s="397">
        <v>25</v>
      </c>
      <c r="S67" s="303">
        <f t="shared" si="14"/>
        <v>1122293.2</v>
      </c>
      <c r="T67" s="303">
        <f t="shared" si="4"/>
        <v>1122293.2</v>
      </c>
      <c r="U67" s="52">
        <f t="shared" si="24"/>
        <v>1</v>
      </c>
      <c r="V67" s="63">
        <f>市区町村別_オーラルフレイル区分別該当人数･割合!K66</f>
        <v>18</v>
      </c>
      <c r="W67" s="163">
        <v>24900460</v>
      </c>
      <c r="X67" s="397">
        <v>18</v>
      </c>
      <c r="Y67" s="303">
        <f t="shared" si="15"/>
        <v>1383358.888888889</v>
      </c>
      <c r="Z67" s="303">
        <f t="shared" si="6"/>
        <v>1383358.888888889</v>
      </c>
      <c r="AA67" s="52">
        <f t="shared" si="25"/>
        <v>1</v>
      </c>
      <c r="AB67" s="63">
        <f>市区町村別_オーラルフレイル区分別該当人数･割合!M66</f>
        <v>25</v>
      </c>
      <c r="AC67" s="163">
        <v>20226870</v>
      </c>
      <c r="AD67" s="397">
        <v>24</v>
      </c>
      <c r="AE67" s="303">
        <f t="shared" si="16"/>
        <v>809074.8</v>
      </c>
      <c r="AF67" s="303">
        <f t="shared" si="8"/>
        <v>842786.25</v>
      </c>
      <c r="AG67" s="52">
        <f t="shared" si="26"/>
        <v>0.96</v>
      </c>
      <c r="AH67" s="63">
        <f>市区町村別_オーラルフレイル区分別該当人数･割合!O66</f>
        <v>843</v>
      </c>
      <c r="AI67" s="163">
        <v>415010710</v>
      </c>
      <c r="AJ67" s="397">
        <v>828</v>
      </c>
      <c r="AK67" s="303">
        <f t="shared" si="17"/>
        <v>492302.14709371293</v>
      </c>
      <c r="AL67" s="303">
        <f t="shared" si="10"/>
        <v>501220.66425120772</v>
      </c>
      <c r="AM67" s="52">
        <f t="shared" si="27"/>
        <v>0.98220640569395012</v>
      </c>
    </row>
    <row r="68" spans="2:39" ht="13.5" customHeight="1">
      <c r="B68" s="278">
        <v>63</v>
      </c>
      <c r="C68" s="277" t="s">
        <v>25</v>
      </c>
      <c r="D68" s="63">
        <f>市区町村別_オーラルフレイル区分別該当人数･割合!E67</f>
        <v>175</v>
      </c>
      <c r="E68" s="163">
        <v>102618190</v>
      </c>
      <c r="F68" s="397">
        <v>175</v>
      </c>
      <c r="G68" s="303">
        <f t="shared" si="12"/>
        <v>586389.65714285709</v>
      </c>
      <c r="H68" s="303">
        <f t="shared" si="0"/>
        <v>586389.65714285709</v>
      </c>
      <c r="I68" s="52">
        <f t="shared" si="1"/>
        <v>1</v>
      </c>
      <c r="J68" s="63">
        <f>市区町村別_オーラルフレイル区分別該当人数･割合!G67</f>
        <v>136</v>
      </c>
      <c r="K68" s="163">
        <v>81197920</v>
      </c>
      <c r="L68" s="397">
        <v>136</v>
      </c>
      <c r="M68" s="303">
        <f t="shared" si="13"/>
        <v>597043.5294117647</v>
      </c>
      <c r="N68" s="303">
        <f t="shared" si="2"/>
        <v>597043.5294117647</v>
      </c>
      <c r="O68" s="52">
        <f t="shared" si="23"/>
        <v>1</v>
      </c>
      <c r="P68" s="63">
        <f>市区町村別_オーラルフレイル区分別該当人数･割合!I67</f>
        <v>24</v>
      </c>
      <c r="Q68" s="163">
        <v>26507360</v>
      </c>
      <c r="R68" s="397">
        <v>24</v>
      </c>
      <c r="S68" s="303">
        <f t="shared" si="14"/>
        <v>1104473.3333333333</v>
      </c>
      <c r="T68" s="303">
        <f t="shared" si="4"/>
        <v>1104473.3333333333</v>
      </c>
      <c r="U68" s="52">
        <f t="shared" si="24"/>
        <v>1</v>
      </c>
      <c r="V68" s="63">
        <f>市区町村別_オーラルフレイル区分別該当人数･割合!K67</f>
        <v>20</v>
      </c>
      <c r="W68" s="163">
        <v>20652100</v>
      </c>
      <c r="X68" s="397">
        <v>20</v>
      </c>
      <c r="Y68" s="303">
        <f t="shared" si="15"/>
        <v>1032605</v>
      </c>
      <c r="Z68" s="303">
        <f t="shared" si="6"/>
        <v>1032605</v>
      </c>
      <c r="AA68" s="52">
        <f t="shared" si="25"/>
        <v>1</v>
      </c>
      <c r="AB68" s="63">
        <f>市区町村別_オーラルフレイル区分別該当人数･割合!M67</f>
        <v>76</v>
      </c>
      <c r="AC68" s="163">
        <v>39491610</v>
      </c>
      <c r="AD68" s="397">
        <v>75</v>
      </c>
      <c r="AE68" s="303">
        <f t="shared" si="16"/>
        <v>519626.44736842107</v>
      </c>
      <c r="AF68" s="303">
        <f t="shared" si="8"/>
        <v>526554.80000000005</v>
      </c>
      <c r="AG68" s="52">
        <f t="shared" si="26"/>
        <v>0.98684210526315785</v>
      </c>
      <c r="AH68" s="63">
        <f>市区町村別_オーラルフレイル区分別該当人数･割合!O67</f>
        <v>677</v>
      </c>
      <c r="AI68" s="163">
        <v>377712660</v>
      </c>
      <c r="AJ68" s="397">
        <v>661</v>
      </c>
      <c r="AK68" s="303">
        <f t="shared" si="17"/>
        <v>557921.21122599707</v>
      </c>
      <c r="AL68" s="303">
        <f t="shared" si="10"/>
        <v>571426.11195158854</v>
      </c>
      <c r="AM68" s="52">
        <f t="shared" si="27"/>
        <v>0.97636632200886264</v>
      </c>
    </row>
    <row r="69" spans="2:39" ht="13.5" customHeight="1">
      <c r="B69" s="278">
        <v>64</v>
      </c>
      <c r="C69" s="277" t="s">
        <v>44</v>
      </c>
      <c r="D69" s="63">
        <f>市区町村別_オーラルフレイル区分別該当人数･割合!E68</f>
        <v>146</v>
      </c>
      <c r="E69" s="163">
        <v>95066870</v>
      </c>
      <c r="F69" s="397">
        <v>143</v>
      </c>
      <c r="G69" s="303">
        <f t="shared" si="12"/>
        <v>651142.94520547939</v>
      </c>
      <c r="H69" s="303">
        <f t="shared" si="0"/>
        <v>664803.28671328677</v>
      </c>
      <c r="I69" s="52">
        <f t="shared" si="1"/>
        <v>0.97945205479452058</v>
      </c>
      <c r="J69" s="63">
        <f>市区町村別_オーラルフレイル区分別該当人数･割合!G68</f>
        <v>109</v>
      </c>
      <c r="K69" s="163">
        <v>75613750</v>
      </c>
      <c r="L69" s="397">
        <v>107</v>
      </c>
      <c r="M69" s="303">
        <f t="shared" si="13"/>
        <v>693704.12844036694</v>
      </c>
      <c r="N69" s="303">
        <f t="shared" si="2"/>
        <v>706670.56074766361</v>
      </c>
      <c r="O69" s="52">
        <f t="shared" si="23"/>
        <v>0.98165137614678899</v>
      </c>
      <c r="P69" s="63">
        <f>市区町村別_オーラルフレイル区分別該当人数･割合!I68</f>
        <v>16</v>
      </c>
      <c r="Q69" s="163">
        <v>11432730</v>
      </c>
      <c r="R69" s="397">
        <v>16</v>
      </c>
      <c r="S69" s="303">
        <f t="shared" si="14"/>
        <v>714545.625</v>
      </c>
      <c r="T69" s="303">
        <f t="shared" si="4"/>
        <v>714545.625</v>
      </c>
      <c r="U69" s="52">
        <f t="shared" si="24"/>
        <v>1</v>
      </c>
      <c r="V69" s="63">
        <f>市区町村別_オーラルフレイル区分別該当人数･割合!K68</f>
        <v>11</v>
      </c>
      <c r="W69" s="163">
        <v>6633630</v>
      </c>
      <c r="X69" s="397">
        <v>11</v>
      </c>
      <c r="Y69" s="303">
        <f t="shared" si="15"/>
        <v>603057.27272727271</v>
      </c>
      <c r="Z69" s="303">
        <f t="shared" si="6"/>
        <v>603057.27272727271</v>
      </c>
      <c r="AA69" s="52">
        <f t="shared" si="25"/>
        <v>1</v>
      </c>
      <c r="AB69" s="63">
        <f>市区町村別_オーラルフレイル区分別該当人数･割合!M68</f>
        <v>34</v>
      </c>
      <c r="AC69" s="163">
        <v>26475370</v>
      </c>
      <c r="AD69" s="397">
        <v>34</v>
      </c>
      <c r="AE69" s="303">
        <f t="shared" si="16"/>
        <v>778687.3529411765</v>
      </c>
      <c r="AF69" s="303">
        <f t="shared" si="8"/>
        <v>778687.3529411765</v>
      </c>
      <c r="AG69" s="52">
        <f t="shared" si="26"/>
        <v>1</v>
      </c>
      <c r="AH69" s="63">
        <f>市区町村別_オーラルフレイル区分別該当人数･割合!O68</f>
        <v>441</v>
      </c>
      <c r="AI69" s="163">
        <v>226270000</v>
      </c>
      <c r="AJ69" s="397">
        <v>426</v>
      </c>
      <c r="AK69" s="303">
        <f t="shared" si="17"/>
        <v>513083.9002267574</v>
      </c>
      <c r="AL69" s="303">
        <f t="shared" si="10"/>
        <v>531150.23474178405</v>
      </c>
      <c r="AM69" s="52">
        <f t="shared" si="27"/>
        <v>0.96598639455782309</v>
      </c>
    </row>
    <row r="70" spans="2:39" ht="13.5" customHeight="1">
      <c r="B70" s="278">
        <v>65</v>
      </c>
      <c r="C70" s="277" t="s">
        <v>9</v>
      </c>
      <c r="D70" s="63">
        <f>市区町村別_オーラルフレイル区分別該当人数･割合!E69</f>
        <v>133</v>
      </c>
      <c r="E70" s="163">
        <v>81836560</v>
      </c>
      <c r="F70" s="397">
        <v>127</v>
      </c>
      <c r="G70" s="303">
        <f t="shared" si="12"/>
        <v>615312.48120300751</v>
      </c>
      <c r="H70" s="303">
        <f t="shared" si="0"/>
        <v>644382.36220472446</v>
      </c>
      <c r="I70" s="52">
        <f t="shared" si="1"/>
        <v>0.95488721804511278</v>
      </c>
      <c r="J70" s="63">
        <f>市区町村別_オーラルフレイル区分別該当人数･割合!G69</f>
        <v>74</v>
      </c>
      <c r="K70" s="163">
        <v>54941770</v>
      </c>
      <c r="L70" s="397">
        <v>71</v>
      </c>
      <c r="M70" s="303">
        <f t="shared" si="13"/>
        <v>742456.35135135136</v>
      </c>
      <c r="N70" s="303">
        <f t="shared" si="2"/>
        <v>773827.74647887319</v>
      </c>
      <c r="O70" s="52">
        <f t="shared" si="23"/>
        <v>0.95945945945945943</v>
      </c>
      <c r="P70" s="63">
        <f>市区町村別_オーラルフレイル区分別該当人数･割合!I69</f>
        <v>14</v>
      </c>
      <c r="Q70" s="163">
        <v>11131260</v>
      </c>
      <c r="R70" s="397">
        <v>13</v>
      </c>
      <c r="S70" s="303">
        <f t="shared" si="14"/>
        <v>795090</v>
      </c>
      <c r="T70" s="303">
        <f t="shared" si="4"/>
        <v>856250.76923076925</v>
      </c>
      <c r="U70" s="52">
        <f t="shared" si="24"/>
        <v>0.9285714285714286</v>
      </c>
      <c r="V70" s="63">
        <f>市区町村別_オーラルフレイル区分別該当人数･割合!K69</f>
        <v>10</v>
      </c>
      <c r="W70" s="163">
        <v>7293100</v>
      </c>
      <c r="X70" s="397">
        <v>9</v>
      </c>
      <c r="Y70" s="303">
        <f t="shared" si="15"/>
        <v>729310</v>
      </c>
      <c r="Z70" s="303">
        <f t="shared" si="6"/>
        <v>810344.4444444445</v>
      </c>
      <c r="AA70" s="52">
        <f t="shared" si="25"/>
        <v>0.9</v>
      </c>
      <c r="AB70" s="63">
        <f>市区町村別_オーラルフレイル区分別該当人数･割合!M69</f>
        <v>37</v>
      </c>
      <c r="AC70" s="163">
        <v>47894010</v>
      </c>
      <c r="AD70" s="397">
        <v>35</v>
      </c>
      <c r="AE70" s="303">
        <f t="shared" si="16"/>
        <v>1294432.7027027027</v>
      </c>
      <c r="AF70" s="303">
        <f t="shared" si="8"/>
        <v>1368400.2857142857</v>
      </c>
      <c r="AG70" s="52">
        <f t="shared" si="26"/>
        <v>0.94594594594594594</v>
      </c>
      <c r="AH70" s="63">
        <f>市区町村別_オーラルフレイル区分別該当人数･割合!O69</f>
        <v>514</v>
      </c>
      <c r="AI70" s="163">
        <v>305500400</v>
      </c>
      <c r="AJ70" s="397">
        <v>505</v>
      </c>
      <c r="AK70" s="303">
        <f t="shared" si="17"/>
        <v>594358.75486381329</v>
      </c>
      <c r="AL70" s="303">
        <f t="shared" si="10"/>
        <v>604951.28712871287</v>
      </c>
      <c r="AM70" s="52">
        <f t="shared" si="27"/>
        <v>0.98249027237354081</v>
      </c>
    </row>
    <row r="71" spans="2:39" ht="13.5" customHeight="1">
      <c r="B71" s="278">
        <v>66</v>
      </c>
      <c r="C71" s="277" t="s">
        <v>4</v>
      </c>
      <c r="D71" s="63">
        <f>市区町村別_オーラルフレイル区分別該当人数･割合!E70</f>
        <v>198</v>
      </c>
      <c r="E71" s="163">
        <v>129324990</v>
      </c>
      <c r="F71" s="397">
        <v>192</v>
      </c>
      <c r="G71" s="303">
        <f t="shared" si="12"/>
        <v>653156.51515151514</v>
      </c>
      <c r="H71" s="303">
        <f t="shared" ref="H71:H79" si="28">IFERROR(E71/F71,"-")</f>
        <v>673567.65625</v>
      </c>
      <c r="I71" s="52">
        <f t="shared" ref="I71:I79" si="29">IFERROR(F71/D71,"-")</f>
        <v>0.96969696969696972</v>
      </c>
      <c r="J71" s="63">
        <f>市区町村別_オーラルフレイル区分別該当人数･割合!G70</f>
        <v>118</v>
      </c>
      <c r="K71" s="163">
        <v>89498930</v>
      </c>
      <c r="L71" s="397">
        <v>116</v>
      </c>
      <c r="M71" s="303">
        <f t="shared" si="13"/>
        <v>758465.50847457629</v>
      </c>
      <c r="N71" s="303">
        <f t="shared" ref="N71:N79" si="30">IFERROR(K71/L71,"-")</f>
        <v>771542.5</v>
      </c>
      <c r="O71" s="52">
        <f t="shared" si="23"/>
        <v>0.98305084745762716</v>
      </c>
      <c r="P71" s="63">
        <f>市区町村別_オーラルフレイル区分別該当人数･割合!I70</f>
        <v>30</v>
      </c>
      <c r="Q71" s="163">
        <v>18888510</v>
      </c>
      <c r="R71" s="397">
        <v>30</v>
      </c>
      <c r="S71" s="303">
        <f t="shared" si="14"/>
        <v>629617</v>
      </c>
      <c r="T71" s="303">
        <f t="shared" ref="T71:T79" si="31">IFERROR(Q71/R71,"-")</f>
        <v>629617</v>
      </c>
      <c r="U71" s="52">
        <f t="shared" si="24"/>
        <v>1</v>
      </c>
      <c r="V71" s="63">
        <f>市区町村別_オーラルフレイル区分別該当人数･割合!K70</f>
        <v>16</v>
      </c>
      <c r="W71" s="163">
        <v>9862790</v>
      </c>
      <c r="X71" s="397">
        <v>16</v>
      </c>
      <c r="Y71" s="303">
        <f t="shared" si="15"/>
        <v>616424.375</v>
      </c>
      <c r="Z71" s="303">
        <f t="shared" ref="Z71:Z79" si="32">IFERROR(W71/X71,"-")</f>
        <v>616424.375</v>
      </c>
      <c r="AA71" s="52">
        <f t="shared" si="25"/>
        <v>1</v>
      </c>
      <c r="AB71" s="63">
        <f>市区町村別_オーラルフレイル区分別該当人数･割合!M70</f>
        <v>30</v>
      </c>
      <c r="AC71" s="163">
        <v>31501250</v>
      </c>
      <c r="AD71" s="397">
        <v>29</v>
      </c>
      <c r="AE71" s="303">
        <f t="shared" si="16"/>
        <v>1050041.6666666667</v>
      </c>
      <c r="AF71" s="303">
        <f t="shared" ref="AF71:AF79" si="33">IFERROR(AC71/AD71,"-")</f>
        <v>1086250</v>
      </c>
      <c r="AG71" s="52">
        <f t="shared" si="26"/>
        <v>0.96666666666666667</v>
      </c>
      <c r="AH71" s="63">
        <f>市区町村別_オーラルフレイル区分別該当人数･割合!O70</f>
        <v>669</v>
      </c>
      <c r="AI71" s="163">
        <v>327825070</v>
      </c>
      <c r="AJ71" s="397">
        <v>650</v>
      </c>
      <c r="AK71" s="303">
        <f t="shared" si="17"/>
        <v>490022.52615844546</v>
      </c>
      <c r="AL71" s="303">
        <f t="shared" ref="AL71:AL79" si="34">IFERROR(AI71/AJ71,"-")</f>
        <v>504346.26153846155</v>
      </c>
      <c r="AM71" s="52">
        <f t="shared" si="27"/>
        <v>0.97159940209267559</v>
      </c>
    </row>
    <row r="72" spans="2:39" ht="13.5" customHeight="1">
      <c r="B72" s="278">
        <v>67</v>
      </c>
      <c r="C72" s="277" t="s">
        <v>5</v>
      </c>
      <c r="D72" s="63">
        <f>市区町村別_オーラルフレイル区分別該当人数･割合!E71</f>
        <v>50</v>
      </c>
      <c r="E72" s="163">
        <v>54865550</v>
      </c>
      <c r="F72" s="397">
        <v>50</v>
      </c>
      <c r="G72" s="303">
        <f t="shared" ref="G72:G79" si="35">IFERROR(E72/D72,"-")</f>
        <v>1097311</v>
      </c>
      <c r="H72" s="303">
        <f t="shared" si="28"/>
        <v>1097311</v>
      </c>
      <c r="I72" s="52">
        <f t="shared" si="29"/>
        <v>1</v>
      </c>
      <c r="J72" s="63">
        <f>市区町村別_オーラルフレイル区分別該当人数･割合!G71</f>
        <v>13</v>
      </c>
      <c r="K72" s="163">
        <v>17889530</v>
      </c>
      <c r="L72" s="397">
        <v>13</v>
      </c>
      <c r="M72" s="303">
        <f t="shared" ref="M72:M79" si="36">IFERROR(K72/J72,"-")</f>
        <v>1376117.6923076923</v>
      </c>
      <c r="N72" s="303">
        <f t="shared" si="30"/>
        <v>1376117.6923076923</v>
      </c>
      <c r="O72" s="52">
        <f t="shared" si="23"/>
        <v>1</v>
      </c>
      <c r="P72" s="63">
        <f>市区町村別_オーラルフレイル区分別該当人数･割合!I71</f>
        <v>8</v>
      </c>
      <c r="Q72" s="163">
        <v>17439160</v>
      </c>
      <c r="R72" s="397">
        <v>8</v>
      </c>
      <c r="S72" s="303">
        <f t="shared" ref="S72:S79" si="37">IFERROR(Q72/P72,"-")</f>
        <v>2179895</v>
      </c>
      <c r="T72" s="303">
        <f t="shared" si="31"/>
        <v>2179895</v>
      </c>
      <c r="U72" s="52">
        <f t="shared" si="24"/>
        <v>1</v>
      </c>
      <c r="V72" s="63">
        <f>市区町村別_オーラルフレイル区分別該当人数･割合!K71</f>
        <v>3</v>
      </c>
      <c r="W72" s="163">
        <v>7744970</v>
      </c>
      <c r="X72" s="397">
        <v>3</v>
      </c>
      <c r="Y72" s="303">
        <f t="shared" ref="Y72:Y79" si="38">IFERROR(W72/V72,"-")</f>
        <v>2581656.6666666665</v>
      </c>
      <c r="Z72" s="303">
        <f t="shared" si="32"/>
        <v>2581656.6666666665</v>
      </c>
      <c r="AA72" s="52">
        <f t="shared" si="25"/>
        <v>1</v>
      </c>
      <c r="AB72" s="63">
        <f>市区町村別_オーラルフレイル区分別該当人数･割合!M71</f>
        <v>13</v>
      </c>
      <c r="AC72" s="163">
        <v>16794780</v>
      </c>
      <c r="AD72" s="397">
        <v>13</v>
      </c>
      <c r="AE72" s="303">
        <f t="shared" ref="AE72:AE79" si="39">IFERROR(AC72/AB72,"-")</f>
        <v>1291906.1538461538</v>
      </c>
      <c r="AF72" s="303">
        <f t="shared" si="33"/>
        <v>1291906.1538461538</v>
      </c>
      <c r="AG72" s="52">
        <f t="shared" si="26"/>
        <v>1</v>
      </c>
      <c r="AH72" s="63">
        <f>市区町村別_オーラルフレイル区分別該当人数･割合!O71</f>
        <v>160</v>
      </c>
      <c r="AI72" s="163">
        <v>77152580</v>
      </c>
      <c r="AJ72" s="397">
        <v>158</v>
      </c>
      <c r="AK72" s="303">
        <f t="shared" ref="AK72:AK79" si="40">IFERROR(AI72/AH72,"-")</f>
        <v>482203.625</v>
      </c>
      <c r="AL72" s="303">
        <f t="shared" si="34"/>
        <v>488307.4683544304</v>
      </c>
      <c r="AM72" s="52">
        <f t="shared" si="27"/>
        <v>0.98750000000000004</v>
      </c>
    </row>
    <row r="73" spans="2:39" ht="13.5" customHeight="1">
      <c r="B73" s="278">
        <v>68</v>
      </c>
      <c r="C73" s="277" t="s">
        <v>45</v>
      </c>
      <c r="D73" s="63">
        <f>市区町村別_オーラルフレイル区分別該当人数･割合!E72</f>
        <v>65</v>
      </c>
      <c r="E73" s="163">
        <v>51570720</v>
      </c>
      <c r="F73" s="397">
        <v>61</v>
      </c>
      <c r="G73" s="303">
        <f t="shared" si="35"/>
        <v>793395.69230769225</v>
      </c>
      <c r="H73" s="303">
        <f t="shared" si="28"/>
        <v>845421.63934426231</v>
      </c>
      <c r="I73" s="52">
        <f t="shared" si="29"/>
        <v>0.93846153846153846</v>
      </c>
      <c r="J73" s="63">
        <f>市区町村別_オーラルフレイル区分別該当人数･割合!G72</f>
        <v>36</v>
      </c>
      <c r="K73" s="163">
        <v>30108790</v>
      </c>
      <c r="L73" s="397">
        <v>34</v>
      </c>
      <c r="M73" s="303">
        <f t="shared" si="36"/>
        <v>836355.27777777775</v>
      </c>
      <c r="N73" s="303">
        <f t="shared" si="30"/>
        <v>885552.6470588235</v>
      </c>
      <c r="O73" s="52">
        <f t="shared" si="23"/>
        <v>0.94444444444444442</v>
      </c>
      <c r="P73" s="63">
        <f>市区町村別_オーラルフレイル区分別該当人数･割合!I72</f>
        <v>9</v>
      </c>
      <c r="Q73" s="163">
        <v>9545740</v>
      </c>
      <c r="R73" s="397">
        <v>9</v>
      </c>
      <c r="S73" s="303">
        <f t="shared" si="37"/>
        <v>1060637.7777777778</v>
      </c>
      <c r="T73" s="303">
        <f t="shared" si="31"/>
        <v>1060637.7777777778</v>
      </c>
      <c r="U73" s="52">
        <f t="shared" si="24"/>
        <v>1</v>
      </c>
      <c r="V73" s="63">
        <f>市区町村別_オーラルフレイル区分別該当人数･割合!K72</f>
        <v>4</v>
      </c>
      <c r="W73" s="163">
        <v>6100690</v>
      </c>
      <c r="X73" s="397">
        <v>4</v>
      </c>
      <c r="Y73" s="303">
        <f t="shared" si="38"/>
        <v>1525172.5</v>
      </c>
      <c r="Z73" s="303">
        <f t="shared" si="32"/>
        <v>1525172.5</v>
      </c>
      <c r="AA73" s="52">
        <f t="shared" si="25"/>
        <v>1</v>
      </c>
      <c r="AB73" s="63">
        <f>市区町村別_オーラルフレイル区分別該当人数･割合!M72</f>
        <v>19</v>
      </c>
      <c r="AC73" s="163">
        <v>22236650</v>
      </c>
      <c r="AD73" s="397">
        <v>19</v>
      </c>
      <c r="AE73" s="303">
        <f t="shared" si="39"/>
        <v>1170350</v>
      </c>
      <c r="AF73" s="303">
        <f t="shared" si="33"/>
        <v>1170350</v>
      </c>
      <c r="AG73" s="52">
        <f t="shared" si="26"/>
        <v>1</v>
      </c>
      <c r="AH73" s="63">
        <f>市区町村別_オーラルフレイル区分別該当人数･割合!O72</f>
        <v>260</v>
      </c>
      <c r="AI73" s="163">
        <v>130666950</v>
      </c>
      <c r="AJ73" s="397">
        <v>252</v>
      </c>
      <c r="AK73" s="303">
        <f t="shared" si="40"/>
        <v>502565.19230769231</v>
      </c>
      <c r="AL73" s="303">
        <f t="shared" si="34"/>
        <v>518519.64285714284</v>
      </c>
      <c r="AM73" s="52">
        <f t="shared" si="27"/>
        <v>0.96923076923076923</v>
      </c>
    </row>
    <row r="74" spans="2:39" ht="13.5" customHeight="1">
      <c r="B74" s="278">
        <v>69</v>
      </c>
      <c r="C74" s="277" t="s">
        <v>46</v>
      </c>
      <c r="D74" s="63">
        <f>市区町村別_オーラルフレイル区分別該当人数･割合!E73</f>
        <v>168</v>
      </c>
      <c r="E74" s="163">
        <v>149723020</v>
      </c>
      <c r="F74" s="397">
        <v>165</v>
      </c>
      <c r="G74" s="303">
        <f t="shared" si="35"/>
        <v>891208.45238095243</v>
      </c>
      <c r="H74" s="303">
        <f t="shared" si="28"/>
        <v>907412.24242424243</v>
      </c>
      <c r="I74" s="52">
        <f t="shared" si="29"/>
        <v>0.9821428571428571</v>
      </c>
      <c r="J74" s="63">
        <f>市区町村別_オーラルフレイル区分別該当人数･割合!G73</f>
        <v>102</v>
      </c>
      <c r="K74" s="163">
        <v>105735780</v>
      </c>
      <c r="L74" s="397">
        <v>101</v>
      </c>
      <c r="M74" s="303">
        <f t="shared" si="36"/>
        <v>1036625.2941176471</v>
      </c>
      <c r="N74" s="303">
        <f t="shared" si="30"/>
        <v>1046888.9108910891</v>
      </c>
      <c r="O74" s="52">
        <f t="shared" si="23"/>
        <v>0.99019607843137258</v>
      </c>
      <c r="P74" s="63">
        <f>市区町村別_オーラルフレイル区分別該当人数･割合!I73</f>
        <v>20</v>
      </c>
      <c r="Q74" s="163">
        <v>41929910</v>
      </c>
      <c r="R74" s="397">
        <v>20</v>
      </c>
      <c r="S74" s="303">
        <f t="shared" si="37"/>
        <v>2096495.5</v>
      </c>
      <c r="T74" s="303">
        <f t="shared" si="31"/>
        <v>2096495.5</v>
      </c>
      <c r="U74" s="52">
        <f t="shared" si="24"/>
        <v>1</v>
      </c>
      <c r="V74" s="63">
        <f>市区町村別_オーラルフレイル区分別該当人数･割合!K73</f>
        <v>13</v>
      </c>
      <c r="W74" s="163">
        <v>33224700</v>
      </c>
      <c r="X74" s="397">
        <v>13</v>
      </c>
      <c r="Y74" s="303">
        <f t="shared" si="38"/>
        <v>2555746.153846154</v>
      </c>
      <c r="Z74" s="303">
        <f t="shared" si="32"/>
        <v>2555746.153846154</v>
      </c>
      <c r="AA74" s="52">
        <f t="shared" si="25"/>
        <v>1</v>
      </c>
      <c r="AB74" s="63">
        <f>市区町村別_オーラルフレイル区分別該当人数･割合!M73</f>
        <v>27</v>
      </c>
      <c r="AC74" s="163">
        <v>25418260</v>
      </c>
      <c r="AD74" s="397">
        <v>27</v>
      </c>
      <c r="AE74" s="303">
        <f t="shared" si="39"/>
        <v>941417.03703703708</v>
      </c>
      <c r="AF74" s="303">
        <f t="shared" si="33"/>
        <v>941417.03703703708</v>
      </c>
      <c r="AG74" s="52">
        <f t="shared" si="26"/>
        <v>1</v>
      </c>
      <c r="AH74" s="63">
        <f>市区町村別_オーラルフレイル区分別該当人数･割合!O73</f>
        <v>595</v>
      </c>
      <c r="AI74" s="163">
        <v>353421710</v>
      </c>
      <c r="AJ74" s="397">
        <v>583</v>
      </c>
      <c r="AK74" s="303">
        <f t="shared" si="40"/>
        <v>593986.06722689071</v>
      </c>
      <c r="AL74" s="303">
        <f t="shared" si="34"/>
        <v>606212.19554030872</v>
      </c>
      <c r="AM74" s="52">
        <f t="shared" si="27"/>
        <v>0.9798319327731092</v>
      </c>
    </row>
    <row r="75" spans="2:39" ht="13.5" customHeight="1">
      <c r="B75" s="278">
        <v>70</v>
      </c>
      <c r="C75" s="277" t="s">
        <v>47</v>
      </c>
      <c r="D75" s="63">
        <f>市区町村別_オーラルフレイル区分別該当人数･割合!E74</f>
        <v>25</v>
      </c>
      <c r="E75" s="163">
        <v>18353620</v>
      </c>
      <c r="F75" s="397">
        <v>25</v>
      </c>
      <c r="G75" s="303">
        <f t="shared" si="35"/>
        <v>734144.8</v>
      </c>
      <c r="H75" s="303">
        <f t="shared" si="28"/>
        <v>734144.8</v>
      </c>
      <c r="I75" s="52">
        <f t="shared" si="29"/>
        <v>1</v>
      </c>
      <c r="J75" s="63">
        <f>市区町村別_オーラルフレイル区分別該当人数･割合!G74</f>
        <v>13</v>
      </c>
      <c r="K75" s="163">
        <v>3988550</v>
      </c>
      <c r="L75" s="397">
        <v>13</v>
      </c>
      <c r="M75" s="303">
        <f t="shared" si="36"/>
        <v>306811.53846153844</v>
      </c>
      <c r="N75" s="303">
        <f t="shared" si="30"/>
        <v>306811.53846153844</v>
      </c>
      <c r="O75" s="52">
        <f t="shared" si="23"/>
        <v>1</v>
      </c>
      <c r="P75" s="63">
        <f>市区町村別_オーラルフレイル区分別該当人数･割合!I74</f>
        <v>3</v>
      </c>
      <c r="Q75" s="163">
        <v>763730</v>
      </c>
      <c r="R75" s="397">
        <v>3</v>
      </c>
      <c r="S75" s="303">
        <f t="shared" si="37"/>
        <v>254576.66666666666</v>
      </c>
      <c r="T75" s="303">
        <f t="shared" si="31"/>
        <v>254576.66666666666</v>
      </c>
      <c r="U75" s="52">
        <f t="shared" si="24"/>
        <v>1</v>
      </c>
      <c r="V75" s="63">
        <f>市区町村別_オーラルフレイル区分別該当人数･割合!K74</f>
        <v>2</v>
      </c>
      <c r="W75" s="163">
        <v>598020</v>
      </c>
      <c r="X75" s="397">
        <v>2</v>
      </c>
      <c r="Y75" s="303">
        <f t="shared" si="38"/>
        <v>299010</v>
      </c>
      <c r="Z75" s="303">
        <f t="shared" si="32"/>
        <v>299010</v>
      </c>
      <c r="AA75" s="52">
        <f t="shared" si="25"/>
        <v>1</v>
      </c>
      <c r="AB75" s="63">
        <f>市区町村別_オーラルフレイル区分別該当人数･割合!M74</f>
        <v>12</v>
      </c>
      <c r="AC75" s="163">
        <v>8366990</v>
      </c>
      <c r="AD75" s="397">
        <v>12</v>
      </c>
      <c r="AE75" s="303">
        <f t="shared" si="39"/>
        <v>697249.16666666663</v>
      </c>
      <c r="AF75" s="303">
        <f t="shared" si="33"/>
        <v>697249.16666666663</v>
      </c>
      <c r="AG75" s="52">
        <f t="shared" si="26"/>
        <v>1</v>
      </c>
      <c r="AH75" s="63">
        <f>市区町村別_オーラルフレイル区分別該当人数･割合!O74</f>
        <v>115</v>
      </c>
      <c r="AI75" s="163">
        <v>69933450</v>
      </c>
      <c r="AJ75" s="397">
        <v>114</v>
      </c>
      <c r="AK75" s="303">
        <f t="shared" si="40"/>
        <v>608116.95652173914</v>
      </c>
      <c r="AL75" s="303">
        <f t="shared" si="34"/>
        <v>613451.31578947371</v>
      </c>
      <c r="AM75" s="52">
        <f t="shared" si="27"/>
        <v>0.99130434782608701</v>
      </c>
    </row>
    <row r="76" spans="2:39" ht="13.5" customHeight="1">
      <c r="B76" s="278">
        <v>71</v>
      </c>
      <c r="C76" s="277" t="s">
        <v>48</v>
      </c>
      <c r="D76" s="63">
        <f>市区町村別_オーラルフレイル区分別該当人数･割合!E75</f>
        <v>21</v>
      </c>
      <c r="E76" s="163">
        <v>11065440</v>
      </c>
      <c r="F76" s="397">
        <v>21</v>
      </c>
      <c r="G76" s="303">
        <f t="shared" si="35"/>
        <v>526925.71428571432</v>
      </c>
      <c r="H76" s="303">
        <f t="shared" si="28"/>
        <v>526925.71428571432</v>
      </c>
      <c r="I76" s="52">
        <f t="shared" si="29"/>
        <v>1</v>
      </c>
      <c r="J76" s="63">
        <f>市区町村別_オーラルフレイル区分別該当人数･割合!G75</f>
        <v>11</v>
      </c>
      <c r="K76" s="163">
        <v>5180380</v>
      </c>
      <c r="L76" s="397">
        <v>11</v>
      </c>
      <c r="M76" s="303">
        <f t="shared" si="36"/>
        <v>470943.63636363635</v>
      </c>
      <c r="N76" s="303">
        <f t="shared" si="30"/>
        <v>470943.63636363635</v>
      </c>
      <c r="O76" s="52">
        <f t="shared" si="23"/>
        <v>1</v>
      </c>
      <c r="P76" s="63">
        <f>市区町村別_オーラルフレイル区分別該当人数･割合!I75</f>
        <v>3</v>
      </c>
      <c r="Q76" s="163">
        <v>984180</v>
      </c>
      <c r="R76" s="397">
        <v>3</v>
      </c>
      <c r="S76" s="303">
        <f t="shared" si="37"/>
        <v>328060</v>
      </c>
      <c r="T76" s="303">
        <f t="shared" si="31"/>
        <v>328060</v>
      </c>
      <c r="U76" s="52">
        <f t="shared" si="24"/>
        <v>1</v>
      </c>
      <c r="V76" s="63">
        <f>市区町村別_オーラルフレイル区分別該当人数･割合!K75</f>
        <v>1</v>
      </c>
      <c r="W76" s="163">
        <v>94400</v>
      </c>
      <c r="X76" s="397">
        <v>1</v>
      </c>
      <c r="Y76" s="303">
        <f t="shared" si="38"/>
        <v>94400</v>
      </c>
      <c r="Z76" s="303">
        <f t="shared" si="32"/>
        <v>94400</v>
      </c>
      <c r="AA76" s="52">
        <f t="shared" si="25"/>
        <v>1</v>
      </c>
      <c r="AB76" s="63">
        <f>市区町村別_オーラルフレイル区分別該当人数･割合!M75</f>
        <v>6</v>
      </c>
      <c r="AC76" s="163">
        <v>8678370</v>
      </c>
      <c r="AD76" s="397">
        <v>6</v>
      </c>
      <c r="AE76" s="303">
        <f t="shared" si="39"/>
        <v>1446395</v>
      </c>
      <c r="AF76" s="303">
        <f t="shared" si="33"/>
        <v>1446395</v>
      </c>
      <c r="AG76" s="52">
        <f t="shared" si="26"/>
        <v>1</v>
      </c>
      <c r="AH76" s="63">
        <f>市区町村別_オーラルフレイル区分別該当人数･割合!O75</f>
        <v>97</v>
      </c>
      <c r="AI76" s="163">
        <v>45173740</v>
      </c>
      <c r="AJ76" s="397">
        <v>94</v>
      </c>
      <c r="AK76" s="303">
        <f t="shared" si="40"/>
        <v>465708.65979381441</v>
      </c>
      <c r="AL76" s="303">
        <f t="shared" si="34"/>
        <v>480571.70212765958</v>
      </c>
      <c r="AM76" s="52">
        <f t="shared" si="27"/>
        <v>0.96907216494845361</v>
      </c>
    </row>
    <row r="77" spans="2:39" ht="13.5" customHeight="1">
      <c r="B77" s="278">
        <v>72</v>
      </c>
      <c r="C77" s="277" t="s">
        <v>26</v>
      </c>
      <c r="D77" s="63">
        <f>市区町村別_オーラルフレイル区分別該当人数･割合!E76</f>
        <v>20</v>
      </c>
      <c r="E77" s="163">
        <v>5569220</v>
      </c>
      <c r="F77" s="397">
        <v>20</v>
      </c>
      <c r="G77" s="303">
        <f t="shared" si="35"/>
        <v>278461</v>
      </c>
      <c r="H77" s="303">
        <f t="shared" si="28"/>
        <v>278461</v>
      </c>
      <c r="I77" s="52">
        <f t="shared" si="29"/>
        <v>1</v>
      </c>
      <c r="J77" s="63">
        <f>市区町村別_オーラルフレイル区分別該当人数･割合!G76</f>
        <v>13</v>
      </c>
      <c r="K77" s="163">
        <v>3783270</v>
      </c>
      <c r="L77" s="397">
        <v>13</v>
      </c>
      <c r="M77" s="303">
        <f t="shared" si="36"/>
        <v>291020.76923076925</v>
      </c>
      <c r="N77" s="303">
        <f t="shared" si="30"/>
        <v>291020.76923076925</v>
      </c>
      <c r="O77" s="52">
        <f t="shared" si="23"/>
        <v>1</v>
      </c>
      <c r="P77" s="63">
        <f>市区町村別_オーラルフレイル区分別該当人数･割合!I76</f>
        <v>2</v>
      </c>
      <c r="Q77" s="163">
        <v>420960</v>
      </c>
      <c r="R77" s="397">
        <v>2</v>
      </c>
      <c r="S77" s="303">
        <f t="shared" si="37"/>
        <v>210480</v>
      </c>
      <c r="T77" s="303">
        <f t="shared" si="31"/>
        <v>210480</v>
      </c>
      <c r="U77" s="52">
        <f t="shared" si="24"/>
        <v>1</v>
      </c>
      <c r="V77" s="63">
        <f>市区町村別_オーラルフレイル区分別該当人数･割合!K76</f>
        <v>1</v>
      </c>
      <c r="W77" s="163">
        <v>138290</v>
      </c>
      <c r="X77" s="397">
        <v>1</v>
      </c>
      <c r="Y77" s="303">
        <f t="shared" si="38"/>
        <v>138290</v>
      </c>
      <c r="Z77" s="303">
        <f t="shared" si="32"/>
        <v>138290</v>
      </c>
      <c r="AA77" s="52">
        <f t="shared" si="25"/>
        <v>1</v>
      </c>
      <c r="AB77" s="63">
        <f>市区町村別_オーラルフレイル区分別該当人数･割合!M76</f>
        <v>6</v>
      </c>
      <c r="AC77" s="163">
        <v>3307760</v>
      </c>
      <c r="AD77" s="397">
        <v>6</v>
      </c>
      <c r="AE77" s="303">
        <f t="shared" si="39"/>
        <v>551293.33333333337</v>
      </c>
      <c r="AF77" s="303">
        <f t="shared" si="33"/>
        <v>551293.33333333337</v>
      </c>
      <c r="AG77" s="52">
        <f t="shared" si="26"/>
        <v>1</v>
      </c>
      <c r="AH77" s="63">
        <f>市区町村別_オーラルフレイル区分別該当人数･割合!O76</f>
        <v>127</v>
      </c>
      <c r="AI77" s="163">
        <v>59163010</v>
      </c>
      <c r="AJ77" s="397">
        <v>124</v>
      </c>
      <c r="AK77" s="303">
        <f t="shared" si="40"/>
        <v>465850.47244094487</v>
      </c>
      <c r="AL77" s="303">
        <f t="shared" si="34"/>
        <v>477121.04838709679</v>
      </c>
      <c r="AM77" s="52">
        <f t="shared" si="27"/>
        <v>0.97637795275590555</v>
      </c>
    </row>
    <row r="78" spans="2:39" ht="13.5" customHeight="1">
      <c r="B78" s="278">
        <v>73</v>
      </c>
      <c r="C78" s="277" t="s">
        <v>27</v>
      </c>
      <c r="D78" s="63">
        <f>市区町村別_オーラルフレイル区分別該当人数･割合!E77</f>
        <v>56</v>
      </c>
      <c r="E78" s="163">
        <v>42882730</v>
      </c>
      <c r="F78" s="397">
        <v>56</v>
      </c>
      <c r="G78" s="303">
        <f t="shared" si="35"/>
        <v>765763.03571428568</v>
      </c>
      <c r="H78" s="303">
        <f t="shared" si="28"/>
        <v>765763.03571428568</v>
      </c>
      <c r="I78" s="52">
        <f t="shared" si="29"/>
        <v>1</v>
      </c>
      <c r="J78" s="63">
        <f>市区町村別_オーラルフレイル区分別該当人数･割合!G77</f>
        <v>32</v>
      </c>
      <c r="K78" s="163">
        <v>25578980</v>
      </c>
      <c r="L78" s="397">
        <v>32</v>
      </c>
      <c r="M78" s="303">
        <f t="shared" si="36"/>
        <v>799343.125</v>
      </c>
      <c r="N78" s="303">
        <f t="shared" si="30"/>
        <v>799343.125</v>
      </c>
      <c r="O78" s="52">
        <f t="shared" si="23"/>
        <v>1</v>
      </c>
      <c r="P78" s="63">
        <f>市区町村別_オーラルフレイル区分別該当人数･割合!I77</f>
        <v>6</v>
      </c>
      <c r="Q78" s="163">
        <v>11704780</v>
      </c>
      <c r="R78" s="397">
        <v>6</v>
      </c>
      <c r="S78" s="303">
        <f t="shared" si="37"/>
        <v>1950796.6666666667</v>
      </c>
      <c r="T78" s="303">
        <f t="shared" si="31"/>
        <v>1950796.6666666667</v>
      </c>
      <c r="U78" s="52">
        <f t="shared" si="24"/>
        <v>1</v>
      </c>
      <c r="V78" s="63">
        <f>市区町村別_オーラルフレイル区分別該当人数･割合!K77</f>
        <v>4</v>
      </c>
      <c r="W78" s="163">
        <v>8699220</v>
      </c>
      <c r="X78" s="397">
        <v>4</v>
      </c>
      <c r="Y78" s="303">
        <f t="shared" si="38"/>
        <v>2174805</v>
      </c>
      <c r="Z78" s="303">
        <f t="shared" si="32"/>
        <v>2174805</v>
      </c>
      <c r="AA78" s="52">
        <f t="shared" si="25"/>
        <v>1</v>
      </c>
      <c r="AB78" s="63">
        <f>市区町村別_オーラルフレイル区分別該当人数･割合!M77</f>
        <v>19</v>
      </c>
      <c r="AC78" s="163">
        <v>10160370</v>
      </c>
      <c r="AD78" s="397">
        <v>18</v>
      </c>
      <c r="AE78" s="303">
        <f t="shared" si="39"/>
        <v>534756.31578947371</v>
      </c>
      <c r="AF78" s="303">
        <f t="shared" si="33"/>
        <v>564465</v>
      </c>
      <c r="AG78" s="52">
        <f t="shared" si="26"/>
        <v>0.94736842105263153</v>
      </c>
      <c r="AH78" s="63">
        <f>市区町村別_オーラルフレイル区分別該当人数･割合!O77</f>
        <v>216</v>
      </c>
      <c r="AI78" s="163">
        <v>119648410</v>
      </c>
      <c r="AJ78" s="397">
        <v>211</v>
      </c>
      <c r="AK78" s="303">
        <f t="shared" si="40"/>
        <v>553927.82407407404</v>
      </c>
      <c r="AL78" s="303">
        <f t="shared" si="34"/>
        <v>567054.07582938392</v>
      </c>
      <c r="AM78" s="52">
        <f t="shared" si="27"/>
        <v>0.97685185185185186</v>
      </c>
    </row>
    <row r="79" spans="2:39" ht="13.5" customHeight="1" thickBot="1">
      <c r="B79" s="278">
        <v>74</v>
      </c>
      <c r="C79" s="277" t="s">
        <v>28</v>
      </c>
      <c r="D79" s="63">
        <f>市区町村別_オーラルフレイル区分別該当人数･割合!E78</f>
        <v>29</v>
      </c>
      <c r="E79" s="163">
        <v>20119780</v>
      </c>
      <c r="F79" s="397">
        <v>29</v>
      </c>
      <c r="G79" s="303">
        <f t="shared" si="35"/>
        <v>693785.51724137936</v>
      </c>
      <c r="H79" s="303">
        <f t="shared" si="28"/>
        <v>693785.51724137936</v>
      </c>
      <c r="I79" s="52">
        <f t="shared" si="29"/>
        <v>1</v>
      </c>
      <c r="J79" s="63">
        <f>市区町村別_オーラルフレイル区分別該当人数･割合!G78</f>
        <v>20</v>
      </c>
      <c r="K79" s="163">
        <v>13567660</v>
      </c>
      <c r="L79" s="397">
        <v>20</v>
      </c>
      <c r="M79" s="303">
        <f t="shared" si="36"/>
        <v>678383</v>
      </c>
      <c r="N79" s="303">
        <f t="shared" si="30"/>
        <v>678383</v>
      </c>
      <c r="O79" s="52">
        <f t="shared" si="23"/>
        <v>1</v>
      </c>
      <c r="P79" s="63">
        <f>市区町村別_オーラルフレイル区分別該当人数･割合!I78</f>
        <v>2</v>
      </c>
      <c r="Q79" s="163">
        <v>3320580</v>
      </c>
      <c r="R79" s="397">
        <v>2</v>
      </c>
      <c r="S79" s="303">
        <f t="shared" si="37"/>
        <v>1660290</v>
      </c>
      <c r="T79" s="303">
        <f t="shared" si="31"/>
        <v>1660290</v>
      </c>
      <c r="U79" s="52">
        <f t="shared" si="24"/>
        <v>1</v>
      </c>
      <c r="V79" s="63">
        <f>市区町村別_オーラルフレイル区分別該当人数･割合!K78</f>
        <v>1</v>
      </c>
      <c r="W79" s="163">
        <v>1182200</v>
      </c>
      <c r="X79" s="397">
        <v>1</v>
      </c>
      <c r="Y79" s="303">
        <f t="shared" si="38"/>
        <v>1182200</v>
      </c>
      <c r="Z79" s="303">
        <f t="shared" si="32"/>
        <v>1182200</v>
      </c>
      <c r="AA79" s="52">
        <f t="shared" si="25"/>
        <v>1</v>
      </c>
      <c r="AB79" s="63">
        <f>市区町村別_オーラルフレイル区分別該当人数･割合!M78</f>
        <v>9</v>
      </c>
      <c r="AC79" s="163">
        <v>11169780</v>
      </c>
      <c r="AD79" s="397">
        <v>9</v>
      </c>
      <c r="AE79" s="303">
        <f t="shared" si="39"/>
        <v>1241086.6666666667</v>
      </c>
      <c r="AF79" s="303">
        <f t="shared" si="33"/>
        <v>1241086.6666666667</v>
      </c>
      <c r="AG79" s="52">
        <f t="shared" si="26"/>
        <v>1</v>
      </c>
      <c r="AH79" s="63">
        <f>市区町村別_オーラルフレイル区分別該当人数･割合!O78</f>
        <v>120</v>
      </c>
      <c r="AI79" s="163">
        <v>89208600</v>
      </c>
      <c r="AJ79" s="397">
        <v>117</v>
      </c>
      <c r="AK79" s="303">
        <f t="shared" si="40"/>
        <v>743405</v>
      </c>
      <c r="AL79" s="303">
        <f t="shared" si="34"/>
        <v>762466.66666666663</v>
      </c>
      <c r="AM79" s="52">
        <f t="shared" si="27"/>
        <v>0.97499999999999998</v>
      </c>
    </row>
    <row r="80" spans="2:39" ht="13.5" customHeight="1" thickTop="1">
      <c r="B80" s="422" t="s">
        <v>94</v>
      </c>
      <c r="C80" s="423"/>
      <c r="D80" s="64">
        <f>市区町村別_オーラルフレイル区分別該当人数･割合!E79</f>
        <v>30140</v>
      </c>
      <c r="E80" s="310">
        <f>SUM(E6,E31,E39:E79)</f>
        <v>23359465780</v>
      </c>
      <c r="F80" s="306">
        <f>SUM(F6,F31,F39:F79)</f>
        <v>29808</v>
      </c>
      <c r="G80" s="306">
        <f>IFERROR(E80/D80,"-")</f>
        <v>775032.04313205043</v>
      </c>
      <c r="H80" s="306">
        <f>IFERROR(E80/F80,"-")</f>
        <v>783664.31092324213</v>
      </c>
      <c r="I80" s="312">
        <f>IFERROR(F80/D80,"-")</f>
        <v>0.98898473788984742</v>
      </c>
      <c r="J80" s="64">
        <f>市区町村別_オーラルフレイル区分別該当人数･割合!G79</f>
        <v>21303</v>
      </c>
      <c r="K80" s="310">
        <f>SUM(K6,K31,K39:K79)</f>
        <v>16961160420</v>
      </c>
      <c r="L80" s="306">
        <f>SUM(L6,L31,L39:L79)</f>
        <v>21089</v>
      </c>
      <c r="M80" s="306">
        <f>IFERROR(K80/J80,"-")</f>
        <v>796186.4723278411</v>
      </c>
      <c r="N80" s="306">
        <f>IFERROR(K80/L80,"-")</f>
        <v>804265.75086538005</v>
      </c>
      <c r="O80" s="312">
        <f>IFERROR(L80/J80,"-")</f>
        <v>0.98995446650706476</v>
      </c>
      <c r="P80" s="64">
        <f>市区町村別_オーラルフレイル区分別該当人数･割合!I79</f>
        <v>3411</v>
      </c>
      <c r="Q80" s="310">
        <f>SUM(Q6,Q31,Q39:Q79)</f>
        <v>3892810150</v>
      </c>
      <c r="R80" s="306">
        <f>SUM(R6,R31,R39:R79)</f>
        <v>3382</v>
      </c>
      <c r="S80" s="306">
        <f>IFERROR(Q80/P80,"-")</f>
        <v>1141251.8762826151</v>
      </c>
      <c r="T80" s="306">
        <f>IFERROR(Q80/R80,"-")</f>
        <v>1151037.8917800118</v>
      </c>
      <c r="U80" s="54">
        <f>IFERROR(R80/P80,"-")</f>
        <v>0.9914980944004691</v>
      </c>
      <c r="V80" s="64">
        <f>市区町村別_オーラルフレイル区分別該当人数･割合!K79</f>
        <v>2464</v>
      </c>
      <c r="W80" s="310">
        <f>SUM(W6,W31,W39:W79)</f>
        <v>2834784440</v>
      </c>
      <c r="X80" s="306">
        <f>SUM(X6,X31,X39:X79)</f>
        <v>2444</v>
      </c>
      <c r="Y80" s="306">
        <f>IFERROR(W80/V80,"-")</f>
        <v>1150480.6980519481</v>
      </c>
      <c r="Z80" s="306">
        <f>IFERROR(W80/X80,"-")</f>
        <v>1159895.433715221</v>
      </c>
      <c r="AA80" s="312">
        <f>IFERROR(X80/V80,"-")</f>
        <v>0.99188311688311692</v>
      </c>
      <c r="AB80" s="64">
        <f>市区町村別_オーラルフレイル区分別該当人数･割合!M79</f>
        <v>8851</v>
      </c>
      <c r="AC80" s="310">
        <f>SUM(AC6,AC31,AC39:AC79)</f>
        <v>8442299910</v>
      </c>
      <c r="AD80" s="306">
        <f>SUM(AD6,AD31,AD39:AD79)</f>
        <v>8725</v>
      </c>
      <c r="AE80" s="306">
        <f>IFERROR(AC80/AB80,"-")</f>
        <v>953824.41645011865</v>
      </c>
      <c r="AF80" s="306">
        <f>IFERROR(AC80/AD80,"-")</f>
        <v>967598.84355300863</v>
      </c>
      <c r="AG80" s="312">
        <f>IFERROR(AD80/AB80,"-")</f>
        <v>0.98576432041577222</v>
      </c>
      <c r="AH80" s="64">
        <f>市区町村別_オーラルフレイル区分別該当人数･割合!O79</f>
        <v>115708</v>
      </c>
      <c r="AI80" s="310">
        <f>SUM(AI6,AI31,AI39:AI79)</f>
        <v>69671990810</v>
      </c>
      <c r="AJ80" s="306">
        <f>SUM(AJ6,AJ31,AJ39:AJ79)</f>
        <v>113534</v>
      </c>
      <c r="AK80" s="306">
        <f>IFERROR(AI80/AH80,"-")</f>
        <v>602136.33292425761</v>
      </c>
      <c r="AL80" s="306">
        <f>IFERROR(AI80/AJ80,"-")</f>
        <v>613666.30973981367</v>
      </c>
      <c r="AM80" s="54">
        <f>IFERROR(AJ80/AH80,"-")</f>
        <v>0.98121132505963282</v>
      </c>
    </row>
    <row r="81" spans="4:39" ht="13.5" customHeight="1">
      <c r="D81" s="24"/>
      <c r="E81" s="25"/>
      <c r="F81" s="25"/>
      <c r="G81" s="25"/>
      <c r="H81" s="25"/>
      <c r="I81" s="25"/>
      <c r="J81" s="24"/>
      <c r="K81" s="25"/>
      <c r="L81" s="25"/>
      <c r="M81" s="25"/>
      <c r="N81" s="25"/>
      <c r="O81" s="25"/>
      <c r="P81" s="24"/>
      <c r="Q81" s="25"/>
      <c r="R81" s="25"/>
      <c r="S81" s="25"/>
      <c r="T81" s="25"/>
      <c r="U81" s="25"/>
      <c r="V81" s="24"/>
      <c r="W81" s="25"/>
      <c r="X81" s="25"/>
      <c r="Y81" s="25"/>
      <c r="Z81" s="25"/>
      <c r="AA81" s="25"/>
      <c r="AB81" s="24"/>
      <c r="AC81" s="25"/>
      <c r="AD81" s="25"/>
      <c r="AE81" s="25"/>
      <c r="AF81" s="25"/>
      <c r="AG81" s="25"/>
      <c r="AH81" s="24"/>
      <c r="AI81" s="25"/>
      <c r="AJ81" s="25"/>
      <c r="AK81" s="25"/>
      <c r="AL81" s="25"/>
      <c r="AM81" s="25"/>
    </row>
    <row r="82" spans="4:39" ht="13.5" customHeight="1">
      <c r="D82" s="24"/>
      <c r="E82" s="25"/>
      <c r="F82" s="25"/>
      <c r="G82" s="25"/>
      <c r="H82" s="25"/>
      <c r="I82" s="25"/>
      <c r="J82" s="24"/>
      <c r="K82" s="25"/>
      <c r="L82" s="25"/>
      <c r="M82" s="25"/>
      <c r="N82" s="25"/>
      <c r="O82" s="25"/>
      <c r="P82" s="24"/>
      <c r="Q82" s="25"/>
      <c r="R82" s="25"/>
      <c r="S82" s="25"/>
      <c r="T82" s="25"/>
      <c r="U82" s="25"/>
      <c r="V82" s="24"/>
      <c r="W82" s="25"/>
      <c r="X82" s="25"/>
      <c r="Y82" s="25"/>
      <c r="Z82" s="25"/>
      <c r="AA82" s="25"/>
      <c r="AB82" s="24"/>
      <c r="AC82" s="25"/>
      <c r="AD82" s="25"/>
      <c r="AE82" s="25"/>
      <c r="AF82" s="25"/>
      <c r="AG82" s="25"/>
      <c r="AH82" s="24"/>
      <c r="AI82" s="25"/>
      <c r="AJ82" s="25"/>
      <c r="AK82" s="25"/>
      <c r="AL82" s="25"/>
      <c r="AM82" s="25"/>
    </row>
    <row r="83" spans="4:39" ht="13.5" customHeight="1">
      <c r="D83" s="24"/>
      <c r="E83" s="25"/>
      <c r="F83" s="25"/>
      <c r="G83" s="25"/>
      <c r="H83" s="25"/>
      <c r="I83" s="25"/>
      <c r="J83" s="24"/>
      <c r="K83" s="25"/>
      <c r="L83" s="25"/>
      <c r="M83" s="25"/>
      <c r="N83" s="25"/>
      <c r="O83" s="25"/>
      <c r="P83" s="24"/>
      <c r="Q83" s="25"/>
      <c r="R83" s="25"/>
      <c r="S83" s="25"/>
      <c r="T83" s="25"/>
      <c r="U83" s="25"/>
      <c r="V83" s="24"/>
      <c r="W83" s="25"/>
      <c r="X83" s="25"/>
      <c r="Y83" s="25"/>
      <c r="Z83" s="25"/>
      <c r="AA83" s="25"/>
      <c r="AB83" s="24"/>
      <c r="AC83" s="25"/>
      <c r="AD83" s="25"/>
      <c r="AE83" s="25"/>
      <c r="AF83" s="25"/>
      <c r="AG83" s="25"/>
      <c r="AH83" s="24"/>
      <c r="AI83" s="25"/>
      <c r="AJ83" s="25"/>
      <c r="AK83" s="25"/>
      <c r="AL83" s="25"/>
      <c r="AM83" s="25"/>
    </row>
    <row r="84" spans="4:39" ht="13.5" customHeight="1">
      <c r="D84" s="24"/>
      <c r="E84" s="25"/>
      <c r="F84" s="25"/>
      <c r="G84" s="25"/>
      <c r="H84" s="25"/>
      <c r="I84" s="25"/>
      <c r="J84" s="24"/>
      <c r="K84" s="25"/>
      <c r="L84" s="25"/>
      <c r="M84" s="25"/>
      <c r="N84" s="25"/>
      <c r="O84" s="25"/>
      <c r="P84" s="24"/>
      <c r="Q84" s="25"/>
      <c r="R84" s="25"/>
      <c r="S84" s="25"/>
      <c r="T84" s="25"/>
      <c r="U84" s="25"/>
      <c r="V84" s="24"/>
      <c r="W84" s="25"/>
      <c r="X84" s="25"/>
      <c r="Y84" s="25"/>
      <c r="Z84" s="25"/>
      <c r="AA84" s="25"/>
      <c r="AB84" s="24"/>
      <c r="AC84" s="25"/>
      <c r="AD84" s="25"/>
      <c r="AE84" s="25"/>
      <c r="AF84" s="25"/>
      <c r="AG84" s="25"/>
      <c r="AH84" s="24"/>
      <c r="AI84" s="25"/>
      <c r="AJ84" s="25"/>
      <c r="AK84" s="25"/>
      <c r="AL84" s="25"/>
      <c r="AM84" s="25"/>
    </row>
    <row r="85" spans="4:39" ht="13.5" customHeight="1">
      <c r="D85" s="24"/>
      <c r="E85" s="25"/>
      <c r="F85" s="25"/>
      <c r="G85" s="25"/>
      <c r="H85" s="25"/>
      <c r="I85" s="25"/>
      <c r="J85" s="24"/>
      <c r="K85" s="25"/>
      <c r="L85" s="25"/>
      <c r="M85" s="25"/>
      <c r="N85" s="25"/>
      <c r="O85" s="25"/>
      <c r="P85" s="24"/>
      <c r="Q85" s="25"/>
      <c r="R85" s="25"/>
      <c r="S85" s="25"/>
      <c r="T85" s="25"/>
      <c r="U85" s="25"/>
      <c r="V85" s="24"/>
      <c r="W85" s="25"/>
      <c r="X85" s="25"/>
      <c r="Y85" s="25"/>
      <c r="Z85" s="25"/>
      <c r="AA85" s="25"/>
      <c r="AB85" s="24"/>
      <c r="AC85" s="25"/>
      <c r="AD85" s="25"/>
      <c r="AE85" s="25"/>
      <c r="AF85" s="25"/>
      <c r="AG85" s="25"/>
      <c r="AH85" s="24"/>
      <c r="AI85" s="25"/>
      <c r="AJ85" s="25"/>
      <c r="AK85" s="25"/>
      <c r="AL85" s="25"/>
      <c r="AM85" s="25"/>
    </row>
    <row r="86" spans="4:39" ht="13.5" customHeight="1">
      <c r="D86" s="24"/>
      <c r="E86" s="25"/>
      <c r="F86" s="25"/>
      <c r="G86" s="25"/>
      <c r="H86" s="25"/>
      <c r="I86" s="25"/>
      <c r="J86" s="24"/>
      <c r="K86" s="25"/>
      <c r="L86" s="25"/>
      <c r="M86" s="25"/>
      <c r="N86" s="25"/>
      <c r="O86" s="25"/>
      <c r="P86" s="24"/>
      <c r="Q86" s="25"/>
      <c r="R86" s="25"/>
      <c r="S86" s="25"/>
      <c r="T86" s="25"/>
      <c r="U86" s="25"/>
      <c r="V86" s="24"/>
      <c r="W86" s="25"/>
      <c r="X86" s="25"/>
      <c r="Y86" s="25"/>
      <c r="Z86" s="25"/>
      <c r="AA86" s="25"/>
      <c r="AB86" s="24"/>
      <c r="AC86" s="25"/>
      <c r="AD86" s="25"/>
      <c r="AE86" s="25"/>
      <c r="AF86" s="25"/>
      <c r="AG86" s="25"/>
      <c r="AH86" s="24"/>
      <c r="AI86" s="25"/>
      <c r="AJ86" s="25"/>
      <c r="AK86" s="25"/>
      <c r="AL86" s="25"/>
      <c r="AM86" s="25"/>
    </row>
  </sheetData>
  <mergeCells count="9">
    <mergeCell ref="AB4:AG4"/>
    <mergeCell ref="AH4:AM4"/>
    <mergeCell ref="B80:C80"/>
    <mergeCell ref="B4:B5"/>
    <mergeCell ref="C4:C5"/>
    <mergeCell ref="D4:I4"/>
    <mergeCell ref="J4:O4"/>
    <mergeCell ref="P4:U4"/>
    <mergeCell ref="V4:AA4"/>
  </mergeCells>
  <phoneticPr fontId="3"/>
  <pageMargins left="0.70866141732283472" right="0.70866141732283472" top="0.59055118110236227" bottom="0.59055118110236227" header="0.31496062992125984" footer="0.31496062992125984"/>
  <pageSetup paperSize="8" scale="71" fitToHeight="0" pageOrder="overThenDown" orientation="landscape" r:id="rId1"/>
  <headerFooter>
    <oddHeader>&amp;R&amp;"ＭＳ 明朝,標準"&amp;12 2-12.②口腔フレイルに係る分析(歯科)</oddHeader>
  </headerFooter>
  <colBreaks count="1" manualBreakCount="1">
    <brk id="21" max="78" man="1"/>
  </colBreaks>
  <ignoredErrors>
    <ignoredError sqref="D6:D79 G6:J6 M6:P6 S6:V6 Y6:AB6 AE6:AH6 AK6:AM6 G7:J7 M7:P7 S7:V7 Y7:AB7 AE7:AH7 AK7:AM7 G8:J8 M8:P8 S8:V8 Y8:AB8 AE8:AH8 AK8:AM8 G9:J9 M9:P9 S9:V9 Y9:AB9 AE9:AH9 AK9:AM9 G10:J10 M10:P10 S10:V10 Y10:AB10 AE10:AH10 AK10:AM10 G11:J11 M11:P11 S11:V11 Y11:AB11 AE11:AH11 AK11:AM11 G12:J12 M12:P12 S12:V12 Y12:AB12 AE12:AH12 AK12:AM12 G13:J13 M13:P13 S13:V13 Y13:AB13 AE13:AH13 AK13:AM13 G14:J14 M14:P14 S14:V14 Y14:AB14 AE14:AH14 AK14:AM14 G15:J15 M15:P15 S15:V15 Y15:AB15 AE15:AH15 AK15:AM15 G16:J16 M16:P16 S16:V16 Y16:AB16 AE16:AH16 AK16:AM16 G17:J17 M17:P17 S17:V17 Y17:AB17 AE17:AH17 AK17:AM17 G18:J18 M18:P18 S18:V18 Y18:AB18 AE18:AH18 AK18:AM18 G19:J19 M19:P19 S19:V19 Y19:AB19 AE19:AH19 AK19:AM19 G20:J20 M20:P20 S20:V20 Y20:AB20 AE20:AH20 AK20:AM20 G21:J21 M21:P21 S21:V21 Y21:AB21 AE21:AH21 AK21:AM21 G22:J22 M22:P22 S22:V22 Y22:AB22 AE22:AH22 AK22:AM22 G23:J23 M23:P23 S23:V23 Y23:AB23 AE23:AH23 AK23:AM23 G24:J24 M24:P24 S24:V24 Y24:AB24 AE24:AH24 AK24:AM24 G25:J25 M25:P25 S25:V25 Y25:AB25 AE25:AH25 AK25:AM25 G26:J26 M26:P26 S26:V26 Y26:AB26 AE26:AH26 AK26:AM26 G27:J27 M27:P27 S27:V27 Y27:AB27 AE27:AH27 AK27:AM27 G28:J28 M28:P28 S28:V28 Y28:AB28 AE28:AH28 AK28:AM28 G29:J29 M29:P29 S29:V29 Y29:AB29 AE29:AH29 AK29:AM29 G30:J30 M30:P30 S30:V30 Y30:AB30 AE30:AH30 AK30:AM30 G31:J31 M31:P31 S31:V31 Y31:AB31 AE31:AH31 AK31:AM31 G32:J32 M32:P32 S32:V32 Y32:AB32 AE32:AH32 AK32:AM32 G33:J33 M33:P33 S33:V33 Y33:AB33 AE33:AH33 AK33:AM33 G34:J34 M34:P34 S34:V34 Y34:AB34 AE34:AH34 AK34:AM34 G35:J35 M35:P35 S35:V35 Y35:AB35 AE35:AH35 AK35:AM35 G36:J36 M36:P36 S36:V36 Y36:AB36 AE36:AH36 AK36:AM36 G37:J37 M37:P37 S37:V37 Y37:AB37 AE37:AH37 AK37:AM37 G38:J38 M38:P38 S38:V38 Y38:AB38 AE38:AH38 AK38:AM38 G39:J39 M39:P39 S39:V39 Y39:AB39 AE39:AH39 AK39:AM39 G40:J40 M40:P40 S40:V40 Y40:AB40 AE40:AH40 AK40:AM40 G41:J41 M41:P41 S41:V41 Y41:AB41 AE41:AH41 AK41:AM41 G42:J42 M42:P42 S42:V42 Y42:AB42 AE42:AH42 AK42:AM42 G43:J43 M43:P43 S43:V43 Y43:AB43 AE43:AH43 AK43:AM43 G44:J44 M44:P44 S44:V44 Y44:AB44 AE44:AH44 AK44:AM44 G45:J45 M45:P45 S45:V45 Y45:AB45 AE45:AH45 AK45:AM45 G46:J46 M46:P46 S46:V46 Y46:AB46 AE46:AH46 AK46:AM46 G47:J47 M47:P47 S47:V47 Y47:AB47 AE47:AH47 AK47:AM47 G48:J48 M48:P48 S48:V48 Y48:AB48 AE48:AH48 AK48:AM48 G49:J49 M49:P49 S49:V49 Y49:AB49 AE49:AH49 AK49:AM49 G50:J50 M50:P50 S50:V50 Y50:AB50 AE50:AH50 AK50:AM50 G51:J51 M51:P51 S51:V51 Y51:AB51 AE51:AH51 AK51:AM51 G52:J52 M52:P52 S52:V52 Y52:AB52 AE52:AH52 AK52:AM52 G53:J53 M53:P53 S53:V53 Y53:AB53 AE53:AH53 AK53:AM53 G54:J54 M54:P54 S54:V54 Y54:AB54 AE54:AH54 AK54:AM54 G55:J55 M55:P55 S55:V55 Y55:AB55 AE55:AH55 AK55:AM55 G56:J56 M56:P56 S56:V56 Y56:AB56 AE56:AH56 AK56:AM56 G57:J57 M57:P57 S57:V57 Y57:AB57 AE57:AH57 AK57:AM57 G58:J58 M58:P58 S58:V58 Y58:AB58 AE58:AH58 AK58:AM58 G59:J59 M59:P59 S59:V59 Y59:AB59 AE59:AH59 AK59:AM59 G60:J60 M60:P60 S60:V60 Y60:AB60 AE60:AH60 AK60:AM60 G61:J61 M61:P61 S61:V61 Y61:AB61 AE61:AH61 AK61:AM61 G62:J62 M62:P62 S62:V62 Y62:AB62 AE62:AH62 AK62:AM62 G63:J63 M63:P63 S63:V63 Y63:AB63 AE63:AH63 AK63:AM63 G64:J64 M64:P64 S64:V64 Y64:AB64 AE64:AH64 AK64:AM64 G65:J65 M65:P65 S65:V65 Y65:AB65 AE65:AH65 AK65:AM65 G66:J66 M66:P66 S66:V66 Y66:AB66 AE66:AH66 AK66:AM66 G67:J67 M67:P67 S67:V67 Y67:AB67 AE67:AH67 AK67:AM67 G68:J68 M68:P68 S68:V68 Y68:AB68 AE68:AH68 AK68:AM68 G69:J69 M69:P69 S69:V69 Y69:AB69 AE69:AH69 AK69:AM69 G70:J70 M70:P70 S70:V70 Y70:AB70 AE70:AH70 AK70:AM70 G71:J71 M71:P71 S71:V71 Y71:AB71 AE71:AH71 AK71:AM71 G72:J72 M72:P72 S72:V72 Y72:AB72 AE72:AH72 AK72:AM72 G73:J73 M73:P73 S73:V73 Y73:AB73 AE73:AH73 AK73:AM73 G74:J74 M74:P74 S74:V74 Y74:AB74 AE74:AH74 AK74:AM74 G75:J75 M75:P75 S75:V75 Y75:AB75 AE75:AH75 AK75:AM75 G76:J76 M76:P76 S76:V76 Y76:AB76 AE76:AH76 AK76:AM76 G77:J77 M77:P77 S77:V77 Y77:AB77 AE77:AH77 AK77:AM77 G78:J78 M78:P78 S78:V78 Y78:AB78 AE78:AH78 AK78:AM78 G79:J79 M79:P79 S79:V79 Y79:AB79 AE79:AH79 AK79:AM79" emptyCellReferenc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2FCD7-31E3-4CB5-858E-BA23E763B68C}">
  <sheetPr codeName="Sheet9"/>
  <dimension ref="B1:AL57"/>
  <sheetViews>
    <sheetView showGridLines="0" zoomScaleNormal="100" zoomScaleSheetLayoutView="40" workbookViewId="0"/>
  </sheetViews>
  <sheetFormatPr defaultColWidth="9" defaultRowHeight="13.5"/>
  <cols>
    <col min="1" max="1" width="4.625" style="13" customWidth="1"/>
    <col min="2" max="2" width="26.625" style="13" customWidth="1"/>
    <col min="3" max="38" width="9.625" style="13" customWidth="1"/>
    <col min="39" max="16384" width="9" style="13"/>
  </cols>
  <sheetData>
    <row r="1" spans="2:38" s="1" customFormat="1" ht="16.5" customHeight="1">
      <c r="B1" s="1" t="s">
        <v>326</v>
      </c>
    </row>
    <row r="2" spans="2:38" s="1" customFormat="1" ht="16.5" customHeight="1">
      <c r="B2" s="1" t="s">
        <v>385</v>
      </c>
    </row>
    <row r="3" spans="2:38" ht="16.5" customHeight="1">
      <c r="B3" s="3" t="s">
        <v>294</v>
      </c>
    </row>
    <row r="4" spans="2:38" ht="16.5" customHeight="1">
      <c r="B4" s="455" t="s">
        <v>287</v>
      </c>
      <c r="C4" s="407" t="s">
        <v>171</v>
      </c>
      <c r="D4" s="537"/>
      <c r="E4" s="537"/>
      <c r="F4" s="537"/>
      <c r="G4" s="537"/>
      <c r="H4" s="419"/>
      <c r="I4" s="407" t="s">
        <v>172</v>
      </c>
      <c r="J4" s="537"/>
      <c r="K4" s="537"/>
      <c r="L4" s="537"/>
      <c r="M4" s="537"/>
      <c r="N4" s="419"/>
      <c r="O4" s="407" t="s">
        <v>173</v>
      </c>
      <c r="P4" s="537"/>
      <c r="Q4" s="537"/>
      <c r="R4" s="537"/>
      <c r="S4" s="537"/>
      <c r="T4" s="419"/>
      <c r="U4" s="407" t="s">
        <v>174</v>
      </c>
      <c r="V4" s="537"/>
      <c r="W4" s="537"/>
      <c r="X4" s="537"/>
      <c r="Y4" s="537"/>
      <c r="Z4" s="419"/>
      <c r="AA4" s="407" t="s">
        <v>175</v>
      </c>
      <c r="AB4" s="537"/>
      <c r="AC4" s="537"/>
      <c r="AD4" s="537"/>
      <c r="AE4" s="537"/>
      <c r="AF4" s="419"/>
      <c r="AG4" s="407" t="s">
        <v>158</v>
      </c>
      <c r="AH4" s="537"/>
      <c r="AI4" s="537"/>
      <c r="AJ4" s="537"/>
      <c r="AK4" s="537"/>
      <c r="AL4" s="419"/>
    </row>
    <row r="5" spans="2:38" ht="51.75" customHeight="1">
      <c r="B5" s="455"/>
      <c r="C5" s="14" t="s">
        <v>120</v>
      </c>
      <c r="D5" s="302" t="s">
        <v>416</v>
      </c>
      <c r="E5" s="302" t="s">
        <v>417</v>
      </c>
      <c r="F5" s="331" t="s">
        <v>380</v>
      </c>
      <c r="G5" s="331" t="s">
        <v>383</v>
      </c>
      <c r="H5" s="332" t="s">
        <v>384</v>
      </c>
      <c r="I5" s="14" t="s">
        <v>120</v>
      </c>
      <c r="J5" s="302" t="s">
        <v>416</v>
      </c>
      <c r="K5" s="302" t="s">
        <v>417</v>
      </c>
      <c r="L5" s="331" t="s">
        <v>380</v>
      </c>
      <c r="M5" s="331" t="s">
        <v>383</v>
      </c>
      <c r="N5" s="332" t="s">
        <v>384</v>
      </c>
      <c r="O5" s="14" t="s">
        <v>120</v>
      </c>
      <c r="P5" s="302" t="s">
        <v>416</v>
      </c>
      <c r="Q5" s="302" t="s">
        <v>417</v>
      </c>
      <c r="R5" s="331" t="s">
        <v>380</v>
      </c>
      <c r="S5" s="331" t="s">
        <v>383</v>
      </c>
      <c r="T5" s="332" t="s">
        <v>384</v>
      </c>
      <c r="U5" s="14" t="s">
        <v>120</v>
      </c>
      <c r="V5" s="302" t="s">
        <v>416</v>
      </c>
      <c r="W5" s="302" t="s">
        <v>417</v>
      </c>
      <c r="X5" s="331" t="s">
        <v>380</v>
      </c>
      <c r="Y5" s="331" t="s">
        <v>383</v>
      </c>
      <c r="Z5" s="332" t="s">
        <v>384</v>
      </c>
      <c r="AA5" s="14" t="s">
        <v>120</v>
      </c>
      <c r="AB5" s="302" t="s">
        <v>416</v>
      </c>
      <c r="AC5" s="302" t="s">
        <v>417</v>
      </c>
      <c r="AD5" s="331" t="s">
        <v>380</v>
      </c>
      <c r="AE5" s="331" t="s">
        <v>383</v>
      </c>
      <c r="AF5" s="332" t="s">
        <v>384</v>
      </c>
      <c r="AG5" s="14" t="s">
        <v>120</v>
      </c>
      <c r="AH5" s="302" t="s">
        <v>416</v>
      </c>
      <c r="AI5" s="302" t="s">
        <v>417</v>
      </c>
      <c r="AJ5" s="331" t="s">
        <v>380</v>
      </c>
      <c r="AK5" s="331" t="s">
        <v>383</v>
      </c>
      <c r="AL5" s="332" t="s">
        <v>384</v>
      </c>
    </row>
    <row r="6" spans="2:38" ht="13.5" customHeight="1">
      <c r="B6" s="350" t="s">
        <v>346</v>
      </c>
      <c r="C6" s="207">
        <f>年齢階層別_オーラルフレイル区分別該当人数･割合!D5</f>
        <v>26</v>
      </c>
      <c r="D6" s="303">
        <v>2305120</v>
      </c>
      <c r="E6" s="303">
        <v>25</v>
      </c>
      <c r="F6" s="303">
        <f>IFERROR(D6/C6,"-")</f>
        <v>88658.461538461532</v>
      </c>
      <c r="G6" s="303">
        <f>IFERROR(D6/E6,"-")</f>
        <v>92204.800000000003</v>
      </c>
      <c r="H6" s="52">
        <f>IFERROR(E6/C6,"-")</f>
        <v>0.96153846153846156</v>
      </c>
      <c r="I6" s="207">
        <f>年齢階層別_オーラルフレイル区分別該当人数･割合!F5</f>
        <v>19</v>
      </c>
      <c r="J6" s="303">
        <v>1623860</v>
      </c>
      <c r="K6" s="303">
        <v>18</v>
      </c>
      <c r="L6" s="303">
        <f t="shared" ref="L6:L12" si="0">IFERROR(J6/I6,"-")</f>
        <v>85466.31578947368</v>
      </c>
      <c r="M6" s="303">
        <f t="shared" ref="M6:M12" si="1">IFERROR(J6/K6,"-")</f>
        <v>90214.444444444438</v>
      </c>
      <c r="N6" s="52">
        <f t="shared" ref="N6:N12" si="2">IFERROR(K6/I6,"-")</f>
        <v>0.94736842105263153</v>
      </c>
      <c r="O6" s="207">
        <f>年齢階層別_オーラルフレイル区分別該当人数･割合!H5</f>
        <v>3</v>
      </c>
      <c r="P6" s="303">
        <v>225640</v>
      </c>
      <c r="Q6" s="303">
        <v>3</v>
      </c>
      <c r="R6" s="303">
        <f t="shared" ref="R6:R12" si="3">IFERROR(P6/O6,"-")</f>
        <v>75213.333333333328</v>
      </c>
      <c r="S6" s="303">
        <f t="shared" ref="S6:S12" si="4">IFERROR(P6/Q6,"-")</f>
        <v>75213.333333333328</v>
      </c>
      <c r="T6" s="52">
        <f t="shared" ref="T6:T12" si="5">IFERROR(Q6/O6,"-")</f>
        <v>1</v>
      </c>
      <c r="U6" s="207">
        <f>年齢階層別_オーラルフレイル区分別該当人数･割合!J5</f>
        <v>3</v>
      </c>
      <c r="V6" s="303">
        <v>225640</v>
      </c>
      <c r="W6" s="303">
        <v>3</v>
      </c>
      <c r="X6" s="303">
        <f t="shared" ref="X6:X12" si="6">IFERROR(V6/U6,"-")</f>
        <v>75213.333333333328</v>
      </c>
      <c r="Y6" s="303">
        <f t="shared" ref="Y6:Y12" si="7">IFERROR(V6/W6,"-")</f>
        <v>75213.333333333328</v>
      </c>
      <c r="Z6" s="52">
        <f t="shared" ref="Z6:Z12" si="8">IFERROR(W6/U6,"-")</f>
        <v>1</v>
      </c>
      <c r="AA6" s="207">
        <f>年齢階層別_オーラルフレイル区分別該当人数･割合!D16</f>
        <v>15</v>
      </c>
      <c r="AB6" s="303">
        <v>1290040</v>
      </c>
      <c r="AC6" s="303">
        <v>14</v>
      </c>
      <c r="AD6" s="303">
        <f t="shared" ref="AD6:AD12" si="9">IFERROR(AB6/AA6,"-")</f>
        <v>86002.666666666672</v>
      </c>
      <c r="AE6" s="303">
        <f t="shared" ref="AE6:AE12" si="10">IFERROR(AB6/AC6,"-")</f>
        <v>92145.71428571429</v>
      </c>
      <c r="AF6" s="52">
        <f t="shared" ref="AF6:AF12" si="11">IFERROR(AC6/AA6,"-")</f>
        <v>0.93333333333333335</v>
      </c>
      <c r="AG6" s="207">
        <f>年齢階層別_オーラルフレイル区分別該当人数･割合!F16</f>
        <v>94</v>
      </c>
      <c r="AH6" s="303">
        <v>6242400</v>
      </c>
      <c r="AI6" s="303">
        <v>80</v>
      </c>
      <c r="AJ6" s="303">
        <f t="shared" ref="AJ6:AJ12" si="12">IFERROR(AH6/AG6,"-")</f>
        <v>66408.51063829787</v>
      </c>
      <c r="AK6" s="303">
        <f t="shared" ref="AK6:AK12" si="13">IFERROR(AH6/AI6,"-")</f>
        <v>78030</v>
      </c>
      <c r="AL6" s="52">
        <f t="shared" ref="AL6:AL12" si="14">IFERROR(AI6/AG6,"-")</f>
        <v>0.85106382978723405</v>
      </c>
    </row>
    <row r="7" spans="2:38" ht="13.5" customHeight="1">
      <c r="B7" s="350" t="s">
        <v>125</v>
      </c>
      <c r="C7" s="207">
        <f>年齢階層別_オーラルフレイル区分別該当人数･割合!D6</f>
        <v>114</v>
      </c>
      <c r="D7" s="303">
        <v>8722410</v>
      </c>
      <c r="E7" s="303">
        <v>107</v>
      </c>
      <c r="F7" s="303">
        <f t="shared" ref="F7:F12" si="15">IFERROR(D7/C7,"-")</f>
        <v>76512.368421052626</v>
      </c>
      <c r="G7" s="303">
        <f t="shared" ref="G7:G12" si="16">IFERROR(D7/E7,"-")</f>
        <v>81517.850467289725</v>
      </c>
      <c r="H7" s="52">
        <f t="shared" ref="H7:H12" si="17">IFERROR(E7/C7,"-")</f>
        <v>0.93859649122807021</v>
      </c>
      <c r="I7" s="207">
        <f>年齢階層別_オーラルフレイル区分別該当人数･割合!F6</f>
        <v>76</v>
      </c>
      <c r="J7" s="303">
        <v>5808590</v>
      </c>
      <c r="K7" s="303">
        <v>70</v>
      </c>
      <c r="L7" s="303">
        <f t="shared" si="0"/>
        <v>76428.81578947368</v>
      </c>
      <c r="M7" s="303">
        <f t="shared" si="1"/>
        <v>82979.857142857145</v>
      </c>
      <c r="N7" s="52">
        <f t="shared" si="2"/>
        <v>0.92105263157894735</v>
      </c>
      <c r="O7" s="207">
        <f>年齢階層別_オーラルフレイル区分別該当人数･割合!H6</f>
        <v>15</v>
      </c>
      <c r="P7" s="303">
        <v>1088610</v>
      </c>
      <c r="Q7" s="303">
        <v>15</v>
      </c>
      <c r="R7" s="303">
        <f t="shared" si="3"/>
        <v>72574</v>
      </c>
      <c r="S7" s="303">
        <f t="shared" si="4"/>
        <v>72574</v>
      </c>
      <c r="T7" s="52">
        <f t="shared" si="5"/>
        <v>1</v>
      </c>
      <c r="U7" s="207">
        <f>年齢階層別_オーラルフレイル区分別該当人数･割合!J6</f>
        <v>10</v>
      </c>
      <c r="V7" s="303">
        <v>811810</v>
      </c>
      <c r="W7" s="303">
        <v>10</v>
      </c>
      <c r="X7" s="303">
        <f t="shared" si="6"/>
        <v>81181</v>
      </c>
      <c r="Y7" s="303">
        <f t="shared" si="7"/>
        <v>81181</v>
      </c>
      <c r="Z7" s="52">
        <f t="shared" si="8"/>
        <v>1</v>
      </c>
      <c r="AA7" s="207">
        <f>年齢階層別_オーラルフレイル区分別該当人数･割合!D17</f>
        <v>37</v>
      </c>
      <c r="AB7" s="303">
        <v>3396330</v>
      </c>
      <c r="AC7" s="303">
        <v>35</v>
      </c>
      <c r="AD7" s="303">
        <f t="shared" si="9"/>
        <v>91792.702702702707</v>
      </c>
      <c r="AE7" s="303">
        <f t="shared" si="10"/>
        <v>97038</v>
      </c>
      <c r="AF7" s="52">
        <f t="shared" si="11"/>
        <v>0.94594594594594594</v>
      </c>
      <c r="AG7" s="207">
        <f>年齢階層別_オーラルフレイル区分別該当人数･割合!F17</f>
        <v>351</v>
      </c>
      <c r="AH7" s="303">
        <v>29674950</v>
      </c>
      <c r="AI7" s="303">
        <v>326</v>
      </c>
      <c r="AJ7" s="303">
        <f t="shared" si="12"/>
        <v>84544.017094017094</v>
      </c>
      <c r="AK7" s="303">
        <f t="shared" si="13"/>
        <v>91027.453987730056</v>
      </c>
      <c r="AL7" s="52">
        <f t="shared" si="14"/>
        <v>0.92877492877492873</v>
      </c>
    </row>
    <row r="8" spans="2:38" ht="13.5" customHeight="1">
      <c r="B8" s="350" t="s">
        <v>126</v>
      </c>
      <c r="C8" s="207">
        <f>年齢階層別_オーラルフレイル区分別該当人数･割合!D7</f>
        <v>11615</v>
      </c>
      <c r="D8" s="303">
        <v>894788140</v>
      </c>
      <c r="E8" s="303">
        <v>10954</v>
      </c>
      <c r="F8" s="303">
        <f t="shared" si="15"/>
        <v>77037.291433491177</v>
      </c>
      <c r="G8" s="303">
        <f t="shared" si="16"/>
        <v>81685.972247580794</v>
      </c>
      <c r="H8" s="52">
        <f t="shared" si="17"/>
        <v>0.94309083082221268</v>
      </c>
      <c r="I8" s="207">
        <f>年齢階層別_オーラルフレイル区分別該当人数･割合!F7</f>
        <v>8077</v>
      </c>
      <c r="J8" s="303">
        <v>619758650</v>
      </c>
      <c r="K8" s="303">
        <v>7625</v>
      </c>
      <c r="L8" s="303">
        <f t="shared" si="0"/>
        <v>76731.29255911849</v>
      </c>
      <c r="M8" s="303">
        <f t="shared" si="1"/>
        <v>81279.822950819667</v>
      </c>
      <c r="N8" s="52">
        <f t="shared" si="2"/>
        <v>0.9440386282035409</v>
      </c>
      <c r="O8" s="207">
        <f>年齢階層別_オーラルフレイル区分別該当人数･割合!H7</f>
        <v>1077</v>
      </c>
      <c r="P8" s="303">
        <v>85377660</v>
      </c>
      <c r="Q8" s="303">
        <v>1020</v>
      </c>
      <c r="R8" s="303">
        <f t="shared" si="3"/>
        <v>79273.593314763231</v>
      </c>
      <c r="S8" s="303">
        <f t="shared" si="4"/>
        <v>83703.588235294112</v>
      </c>
      <c r="T8" s="52">
        <f t="shared" si="5"/>
        <v>0.94707520891364905</v>
      </c>
      <c r="U8" s="207">
        <f>年齢階層別_オーラルフレイル区分別該当人数･割合!J7</f>
        <v>762</v>
      </c>
      <c r="V8" s="303">
        <v>61346310</v>
      </c>
      <c r="W8" s="303">
        <v>728</v>
      </c>
      <c r="X8" s="303">
        <f t="shared" si="6"/>
        <v>80506.968503937009</v>
      </c>
      <c r="Y8" s="303">
        <f t="shared" si="7"/>
        <v>84266.909340659346</v>
      </c>
      <c r="Z8" s="52">
        <f t="shared" si="8"/>
        <v>0.95538057742782156</v>
      </c>
      <c r="AA8" s="207">
        <f>年齢階層別_オーラルフレイル区分別該当人数･割合!D18</f>
        <v>2663</v>
      </c>
      <c r="AB8" s="303">
        <v>240817720</v>
      </c>
      <c r="AC8" s="303">
        <v>2451</v>
      </c>
      <c r="AD8" s="303">
        <f t="shared" si="9"/>
        <v>90430.987607960953</v>
      </c>
      <c r="AE8" s="303">
        <f t="shared" si="10"/>
        <v>98252.843737250107</v>
      </c>
      <c r="AF8" s="52">
        <f t="shared" si="11"/>
        <v>0.92039053698835904</v>
      </c>
      <c r="AG8" s="207">
        <f>年齢階層別_オーラルフレイル区分別該当人数･割合!F18</f>
        <v>51567</v>
      </c>
      <c r="AH8" s="303">
        <v>3332531860</v>
      </c>
      <c r="AI8" s="303">
        <v>48285</v>
      </c>
      <c r="AJ8" s="303">
        <f t="shared" si="12"/>
        <v>64625.280896697499</v>
      </c>
      <c r="AK8" s="303">
        <f t="shared" si="13"/>
        <v>69017.952987470228</v>
      </c>
      <c r="AL8" s="52">
        <f t="shared" si="14"/>
        <v>0.93635464541276403</v>
      </c>
    </row>
    <row r="9" spans="2:38" ht="13.5" customHeight="1">
      <c r="B9" s="350" t="s">
        <v>127</v>
      </c>
      <c r="C9" s="207">
        <f>年齢階層別_オーラルフレイル区分別該当人数･割合!D8</f>
        <v>10538</v>
      </c>
      <c r="D9" s="303">
        <v>916774980</v>
      </c>
      <c r="E9" s="303">
        <v>10041</v>
      </c>
      <c r="F9" s="303">
        <f t="shared" si="15"/>
        <v>86997.056367432146</v>
      </c>
      <c r="G9" s="303">
        <f t="shared" si="16"/>
        <v>91303.155064236635</v>
      </c>
      <c r="H9" s="52">
        <f t="shared" si="17"/>
        <v>0.95283735054089957</v>
      </c>
      <c r="I9" s="207">
        <f>年齢階層別_オーラルフレイル区分別該当人数･割合!F8</f>
        <v>7478</v>
      </c>
      <c r="J9" s="303">
        <v>647414760</v>
      </c>
      <c r="K9" s="303">
        <v>7132</v>
      </c>
      <c r="L9" s="303">
        <f t="shared" si="0"/>
        <v>86575.924043861989</v>
      </c>
      <c r="M9" s="303">
        <f t="shared" si="1"/>
        <v>90776.045989904655</v>
      </c>
      <c r="N9" s="52">
        <f t="shared" si="2"/>
        <v>0.95373094410270121</v>
      </c>
      <c r="O9" s="207">
        <f>年齢階層別_オーラルフレイル区分別該当人数･割合!H8</f>
        <v>1217</v>
      </c>
      <c r="P9" s="303">
        <v>113060410</v>
      </c>
      <c r="Q9" s="303">
        <v>1165</v>
      </c>
      <c r="R9" s="303">
        <f t="shared" si="3"/>
        <v>92900.912078882495</v>
      </c>
      <c r="S9" s="303">
        <f t="shared" si="4"/>
        <v>97047.562231759657</v>
      </c>
      <c r="T9" s="52">
        <f t="shared" si="5"/>
        <v>0.95727198027937555</v>
      </c>
      <c r="U9" s="207">
        <f>年齢階層別_オーラルフレイル区分別該当人数･割合!J8</f>
        <v>885</v>
      </c>
      <c r="V9" s="303">
        <v>80518770</v>
      </c>
      <c r="W9" s="303">
        <v>849</v>
      </c>
      <c r="X9" s="303">
        <f t="shared" si="6"/>
        <v>90981.661016949147</v>
      </c>
      <c r="Y9" s="303">
        <f t="shared" si="7"/>
        <v>94839.540636042409</v>
      </c>
      <c r="Z9" s="52">
        <f t="shared" si="8"/>
        <v>0.95932203389830506</v>
      </c>
      <c r="AA9" s="207">
        <f>年齢階層別_オーラルフレイル区分別該当人数･割合!D19</f>
        <v>2930</v>
      </c>
      <c r="AB9" s="303">
        <v>293401590</v>
      </c>
      <c r="AC9" s="303">
        <v>2737</v>
      </c>
      <c r="AD9" s="303">
        <f t="shared" si="9"/>
        <v>100137.0614334471</v>
      </c>
      <c r="AE9" s="303">
        <f t="shared" si="10"/>
        <v>107198.24260138838</v>
      </c>
      <c r="AF9" s="52">
        <f t="shared" si="11"/>
        <v>0.93412969283276448</v>
      </c>
      <c r="AG9" s="207">
        <f>年齢階層別_オーラルフレイル区分別該当人数･割合!F19</f>
        <v>40107</v>
      </c>
      <c r="AH9" s="303">
        <v>2969708780</v>
      </c>
      <c r="AI9" s="303">
        <v>37864</v>
      </c>
      <c r="AJ9" s="303">
        <f t="shared" si="12"/>
        <v>74044.650061086591</v>
      </c>
      <c r="AK9" s="303">
        <f t="shared" si="13"/>
        <v>78430.931227551235</v>
      </c>
      <c r="AL9" s="52">
        <f t="shared" si="14"/>
        <v>0.94407460044381275</v>
      </c>
    </row>
    <row r="10" spans="2:38" ht="13.5" customHeight="1">
      <c r="B10" s="350" t="s">
        <v>128</v>
      </c>
      <c r="C10" s="207">
        <f>年齢階層別_オーラルフレイル区分別該当人数･割合!D9</f>
        <v>5700</v>
      </c>
      <c r="D10" s="303">
        <v>482638560</v>
      </c>
      <c r="E10" s="303">
        <v>5408</v>
      </c>
      <c r="F10" s="303">
        <f t="shared" si="15"/>
        <v>84673.431578947362</v>
      </c>
      <c r="G10" s="303">
        <f t="shared" si="16"/>
        <v>89245.295857988167</v>
      </c>
      <c r="H10" s="52">
        <f t="shared" si="17"/>
        <v>0.94877192982456138</v>
      </c>
      <c r="I10" s="207">
        <f>年齢階層別_オーラルフレイル区分別該当人数･割合!F9</f>
        <v>4072</v>
      </c>
      <c r="J10" s="303">
        <v>344588940</v>
      </c>
      <c r="K10" s="303">
        <v>3870</v>
      </c>
      <c r="L10" s="303">
        <f t="shared" si="0"/>
        <v>84624.002946954817</v>
      </c>
      <c r="M10" s="303">
        <f t="shared" si="1"/>
        <v>89041.069767441862</v>
      </c>
      <c r="N10" s="52">
        <f t="shared" si="2"/>
        <v>0.95039292730844793</v>
      </c>
      <c r="O10" s="207">
        <f>年齢階層別_オーラルフレイル区分別該当人数･割合!H9</f>
        <v>770</v>
      </c>
      <c r="P10" s="303">
        <v>67456090</v>
      </c>
      <c r="Q10" s="303">
        <v>731</v>
      </c>
      <c r="R10" s="303">
        <f t="shared" si="3"/>
        <v>87605.311688311689</v>
      </c>
      <c r="S10" s="303">
        <f t="shared" si="4"/>
        <v>92279.192886456905</v>
      </c>
      <c r="T10" s="52">
        <f t="shared" si="5"/>
        <v>0.94935064935064939</v>
      </c>
      <c r="U10" s="207">
        <f>年齢階層別_オーラルフレイル区分別該当人数･割合!J9</f>
        <v>553</v>
      </c>
      <c r="V10" s="303">
        <v>47939770</v>
      </c>
      <c r="W10" s="303">
        <v>525</v>
      </c>
      <c r="X10" s="303">
        <f t="shared" si="6"/>
        <v>86690.361663652802</v>
      </c>
      <c r="Y10" s="303">
        <f t="shared" si="7"/>
        <v>91313.847619047621</v>
      </c>
      <c r="Z10" s="52">
        <f t="shared" si="8"/>
        <v>0.94936708860759489</v>
      </c>
      <c r="AA10" s="207">
        <f>年齢階層別_オーラルフレイル区分別該当人数･割合!D20</f>
        <v>2151</v>
      </c>
      <c r="AB10" s="303">
        <v>204003150</v>
      </c>
      <c r="AC10" s="303">
        <v>2016</v>
      </c>
      <c r="AD10" s="303">
        <f t="shared" si="9"/>
        <v>94841.073919107395</v>
      </c>
      <c r="AE10" s="303">
        <f t="shared" si="10"/>
        <v>101192.03869047618</v>
      </c>
      <c r="AF10" s="52">
        <f t="shared" si="11"/>
        <v>0.93723849372384938</v>
      </c>
      <c r="AG10" s="207">
        <f>年齢階層別_オーラルフレイル区分別該当人数･割合!F20</f>
        <v>18299</v>
      </c>
      <c r="AH10" s="303">
        <v>1381107710</v>
      </c>
      <c r="AI10" s="303">
        <v>17182</v>
      </c>
      <c r="AJ10" s="303">
        <f t="shared" si="12"/>
        <v>75474.490955789937</v>
      </c>
      <c r="AK10" s="303">
        <f t="shared" si="13"/>
        <v>80381.079618205098</v>
      </c>
      <c r="AL10" s="52">
        <f t="shared" si="14"/>
        <v>0.93895841302803429</v>
      </c>
    </row>
    <row r="11" spans="2:38" ht="13.5" customHeight="1">
      <c r="B11" s="350" t="s">
        <v>129</v>
      </c>
      <c r="C11" s="207">
        <f>年齢階層別_オーラルフレイル区分別該当人数･割合!D10</f>
        <v>1851</v>
      </c>
      <c r="D11" s="303">
        <v>144276300</v>
      </c>
      <c r="E11" s="303">
        <v>1730</v>
      </c>
      <c r="F11" s="303">
        <f t="shared" si="15"/>
        <v>77945.056726094001</v>
      </c>
      <c r="G11" s="303">
        <f t="shared" si="16"/>
        <v>83396.705202312136</v>
      </c>
      <c r="H11" s="52">
        <f t="shared" si="17"/>
        <v>0.9346299297676931</v>
      </c>
      <c r="I11" s="207">
        <f>年齢階層別_オーラルフレイル区分別該当人数･割合!F10</f>
        <v>1370</v>
      </c>
      <c r="J11" s="303">
        <v>106811300</v>
      </c>
      <c r="K11" s="303">
        <v>1277</v>
      </c>
      <c r="L11" s="303">
        <f t="shared" si="0"/>
        <v>77964.452554744523</v>
      </c>
      <c r="M11" s="303">
        <f t="shared" si="1"/>
        <v>83642.364917776038</v>
      </c>
      <c r="N11" s="52">
        <f t="shared" si="2"/>
        <v>0.93211678832116784</v>
      </c>
      <c r="O11" s="207">
        <f>年齢階層別_オーラルフレイル区分別該当人数･割合!H10</f>
        <v>277</v>
      </c>
      <c r="P11" s="303">
        <v>23680710</v>
      </c>
      <c r="Q11" s="303">
        <v>256</v>
      </c>
      <c r="R11" s="303">
        <f t="shared" si="3"/>
        <v>85489.927797833938</v>
      </c>
      <c r="S11" s="303">
        <f t="shared" si="4"/>
        <v>92502.7734375</v>
      </c>
      <c r="T11" s="52">
        <f t="shared" si="5"/>
        <v>0.92418772563176899</v>
      </c>
      <c r="U11" s="207">
        <f>年齢階層別_オーラルフレイル区分別該当人数･割合!J10</f>
        <v>216</v>
      </c>
      <c r="V11" s="303">
        <v>17934370</v>
      </c>
      <c r="W11" s="303">
        <v>195</v>
      </c>
      <c r="X11" s="303">
        <f t="shared" si="6"/>
        <v>83029.490740740745</v>
      </c>
      <c r="Y11" s="303">
        <f t="shared" si="7"/>
        <v>91971.128205128203</v>
      </c>
      <c r="Z11" s="52">
        <f t="shared" si="8"/>
        <v>0.90277777777777779</v>
      </c>
      <c r="AA11" s="207">
        <f>年齢階層別_オーラルフレイル区分別該当人数･割合!D21</f>
        <v>884</v>
      </c>
      <c r="AB11" s="303">
        <v>77260410</v>
      </c>
      <c r="AC11" s="303">
        <v>819</v>
      </c>
      <c r="AD11" s="303">
        <f t="shared" si="9"/>
        <v>87398.653846153844</v>
      </c>
      <c r="AE11" s="303">
        <f t="shared" si="10"/>
        <v>94335.054945054944</v>
      </c>
      <c r="AF11" s="52">
        <f t="shared" si="11"/>
        <v>0.92647058823529416</v>
      </c>
      <c r="AG11" s="207">
        <f>年齢階層別_オーラルフレイル区分別該当人数･割合!F21</f>
        <v>4665</v>
      </c>
      <c r="AH11" s="303">
        <v>333532590</v>
      </c>
      <c r="AI11" s="303">
        <v>4341</v>
      </c>
      <c r="AJ11" s="303">
        <f t="shared" si="12"/>
        <v>71496.8038585209</v>
      </c>
      <c r="AK11" s="303">
        <f t="shared" si="13"/>
        <v>76833.123704215614</v>
      </c>
      <c r="AL11" s="52">
        <f t="shared" si="14"/>
        <v>0.93054662379421227</v>
      </c>
    </row>
    <row r="12" spans="2:38" ht="13.5" customHeight="1" thickBot="1">
      <c r="B12" s="222" t="s">
        <v>130</v>
      </c>
      <c r="C12" s="346">
        <f>年齢階層別_オーラルフレイル区分別該当人数･割合!D11</f>
        <v>296</v>
      </c>
      <c r="D12" s="304">
        <v>21743010</v>
      </c>
      <c r="E12" s="304">
        <v>276</v>
      </c>
      <c r="F12" s="304">
        <f t="shared" si="15"/>
        <v>73456.114864864867</v>
      </c>
      <c r="G12" s="304">
        <f t="shared" si="16"/>
        <v>78779.021739130432</v>
      </c>
      <c r="H12" s="213">
        <f t="shared" si="17"/>
        <v>0.93243243243243246</v>
      </c>
      <c r="I12" s="346">
        <f>年齢階層別_オーラルフレイル区分別該当人数･割合!F11</f>
        <v>211</v>
      </c>
      <c r="J12" s="304">
        <v>15532430</v>
      </c>
      <c r="K12" s="304">
        <v>196</v>
      </c>
      <c r="L12" s="304">
        <f t="shared" si="0"/>
        <v>73613.412322274875</v>
      </c>
      <c r="M12" s="304">
        <f t="shared" si="1"/>
        <v>79247.091836734689</v>
      </c>
      <c r="N12" s="213">
        <f t="shared" si="2"/>
        <v>0.92890995260663511</v>
      </c>
      <c r="O12" s="346">
        <f>年齢階層別_オーラルフレイル区分別該当人数･割合!H11</f>
        <v>52</v>
      </c>
      <c r="P12" s="304">
        <v>4846430</v>
      </c>
      <c r="Q12" s="304">
        <v>48</v>
      </c>
      <c r="R12" s="304">
        <f t="shared" si="3"/>
        <v>93200.576923076922</v>
      </c>
      <c r="S12" s="304">
        <f t="shared" si="4"/>
        <v>100967.29166666667</v>
      </c>
      <c r="T12" s="213">
        <f t="shared" si="5"/>
        <v>0.92307692307692313</v>
      </c>
      <c r="U12" s="346">
        <f>年齢階層別_オーラルフレイル区分別該当人数･割合!J11</f>
        <v>35</v>
      </c>
      <c r="V12" s="304">
        <v>3363170</v>
      </c>
      <c r="W12" s="304">
        <v>33</v>
      </c>
      <c r="X12" s="304">
        <f t="shared" si="6"/>
        <v>96090.571428571435</v>
      </c>
      <c r="Y12" s="304">
        <f t="shared" si="7"/>
        <v>101914.24242424243</v>
      </c>
      <c r="Z12" s="213">
        <f t="shared" si="8"/>
        <v>0.94285714285714284</v>
      </c>
      <c r="AA12" s="346">
        <f>年齢階層別_オーラルフレイル区分別該当人数･割合!D22</f>
        <v>171</v>
      </c>
      <c r="AB12" s="304">
        <v>12385320</v>
      </c>
      <c r="AC12" s="304">
        <v>154</v>
      </c>
      <c r="AD12" s="304">
        <f t="shared" si="9"/>
        <v>72428.771929824565</v>
      </c>
      <c r="AE12" s="304">
        <f t="shared" si="10"/>
        <v>80424.155844155845</v>
      </c>
      <c r="AF12" s="213">
        <f t="shared" si="11"/>
        <v>0.90058479532163738</v>
      </c>
      <c r="AG12" s="346">
        <f>年齢階層別_オーラルフレイル区分別該当人数･割合!F22</f>
        <v>625</v>
      </c>
      <c r="AH12" s="304">
        <v>40373180</v>
      </c>
      <c r="AI12" s="304">
        <v>572</v>
      </c>
      <c r="AJ12" s="304">
        <f t="shared" si="12"/>
        <v>64597.088000000003</v>
      </c>
      <c r="AK12" s="304">
        <f t="shared" si="13"/>
        <v>70582.482517482524</v>
      </c>
      <c r="AL12" s="213">
        <f t="shared" si="14"/>
        <v>0.91520000000000001</v>
      </c>
    </row>
    <row r="13" spans="2:38" ht="13.5" customHeight="1" thickTop="1">
      <c r="B13" s="305" t="s">
        <v>347</v>
      </c>
      <c r="C13" s="116">
        <f>市区町村別_オーラルフレイル区分別歯科医療費の状況!D80</f>
        <v>30140</v>
      </c>
      <c r="D13" s="306">
        <f>市区町村別_オーラルフレイル区分別歯科医療費の状況!E80</f>
        <v>2471248520</v>
      </c>
      <c r="E13" s="306">
        <f>市区町村別_オーラルフレイル区分別歯科医療費の状況!F80</f>
        <v>28541</v>
      </c>
      <c r="F13" s="306">
        <f>市区町村別_オーラルフレイル区分別歯科医療費の状況!G80</f>
        <v>81992.319840743192</v>
      </c>
      <c r="G13" s="306">
        <f>市区町村別_オーラルフレイル区分別歯科医療費の状況!H80</f>
        <v>86585.912196489255</v>
      </c>
      <c r="H13" s="54">
        <f>市区町村別_オーラルフレイル区分別歯科医療費の状況!I80</f>
        <v>0.94694757796947582</v>
      </c>
      <c r="I13" s="116">
        <f>市区町村別_オーラルフレイル区分別歯科医療費の状況!J80</f>
        <v>21303</v>
      </c>
      <c r="J13" s="306">
        <f>市区町村別_オーラルフレイル区分別歯科医療費の状況!K80</f>
        <v>1741538530</v>
      </c>
      <c r="K13" s="306">
        <f>市区町村別_オーラルフレイル区分別歯科医療費の状況!L80</f>
        <v>20188</v>
      </c>
      <c r="L13" s="306">
        <f>市区町村別_オーラルフレイル区分別歯科医療費の状況!M80</f>
        <v>81750.858095103977</v>
      </c>
      <c r="M13" s="306">
        <f>市区町村別_オーラルフレイル区分別歯科医療費の状況!N80</f>
        <v>86266.025856944718</v>
      </c>
      <c r="N13" s="54">
        <f>市区町村別_オーラルフレイル区分別歯科医療費の状況!O80</f>
        <v>0.94765995399708958</v>
      </c>
      <c r="O13" s="116">
        <f>市区町村別_オーラルフレイル区分別歯科医療費の状況!P80</f>
        <v>3411</v>
      </c>
      <c r="P13" s="306">
        <f>市区町村別_オーラルフレイル区分別歯科医療費の状況!Q80</f>
        <v>295735550</v>
      </c>
      <c r="Q13" s="306">
        <f>市区町村別_オーラルフレイル区分別歯科医療費の状況!R80</f>
        <v>3238</v>
      </c>
      <c r="R13" s="306">
        <f>市区町村別_オーラルフレイル区分別歯科医療費の状況!S80</f>
        <v>86700.542362943423</v>
      </c>
      <c r="S13" s="306">
        <f>市区町村別_オーラルフレイル区分別歯科医療費の状況!T80</f>
        <v>91332.782581840642</v>
      </c>
      <c r="T13" s="54">
        <f>市区町村別_オーラルフレイル区分別歯科医療費の状況!U80</f>
        <v>0.94928173556141893</v>
      </c>
      <c r="U13" s="116">
        <f>市区町村別_オーラルフレイル区分別歯科医療費の状況!V80</f>
        <v>2464</v>
      </c>
      <c r="V13" s="306">
        <f>市区町村別_オーラルフレイル区分別歯科医療費の状況!W80</f>
        <v>212139840</v>
      </c>
      <c r="W13" s="306">
        <f>市区町村別_オーラルフレイル区分別歯科医療費の状況!X80</f>
        <v>2343</v>
      </c>
      <c r="X13" s="306">
        <f>市区町村別_オーラルフレイル区分別歯科医療費の状況!Y80</f>
        <v>86095.71428571429</v>
      </c>
      <c r="Y13" s="306">
        <f>市区町村別_オーラルフレイル区分別歯科医療費の状況!Z80</f>
        <v>90541.971830985916</v>
      </c>
      <c r="Z13" s="54">
        <f>市区町村別_オーラルフレイル区分別歯科医療費の状況!AA80</f>
        <v>0.9508928571428571</v>
      </c>
      <c r="AA13" s="116">
        <f>市区町村別_オーラルフレイル区分別歯科医療費の状況!AB80</f>
        <v>8851</v>
      </c>
      <c r="AB13" s="306">
        <f>市区町村別_オーラルフレイル区分別歯科医療費の状況!AC80</f>
        <v>832554560</v>
      </c>
      <c r="AC13" s="306">
        <f>市区町村別_オーラルフレイル区分別歯科医療費の状況!AD80</f>
        <v>8226</v>
      </c>
      <c r="AD13" s="306">
        <f>市区町村別_オーラルフレイル区分別歯科医療費の状況!AE80</f>
        <v>94063.33295672806</v>
      </c>
      <c r="AE13" s="306">
        <f>市区町村別_オーラルフレイル区分別歯科医療費の状況!AF80</f>
        <v>101210.13372234379</v>
      </c>
      <c r="AF13" s="54">
        <f>市区町村別_オーラルフレイル区分別歯科医療費の状況!AG80</f>
        <v>0.92938650999887018</v>
      </c>
      <c r="AG13" s="116">
        <f>市区町村別_オーラルフレイル区分別歯科医療費の状況!AH80</f>
        <v>115708</v>
      </c>
      <c r="AH13" s="306">
        <f>市区町村別_オーラルフレイル区分別歯科医療費の状況!AI80</f>
        <v>8093171470</v>
      </c>
      <c r="AI13" s="306">
        <f>市区町村別_オーラルフレイル区分別歯科医療費の状況!AJ80</f>
        <v>108650</v>
      </c>
      <c r="AJ13" s="306">
        <f>市区町村別_オーラルフレイル区分別歯科医療費の状況!AK80</f>
        <v>69944.787482282991</v>
      </c>
      <c r="AK13" s="306">
        <f>市区町村別_オーラルフレイル区分別歯科医療費の状況!AL80</f>
        <v>74488.462678324897</v>
      </c>
      <c r="AL13" s="54">
        <f>市区町村別_オーラルフレイル区分別歯科医療費の状況!AM80</f>
        <v>0.93900162477961768</v>
      </c>
    </row>
    <row r="14" spans="2:38" ht="13.5" customHeight="1">
      <c r="B14" s="26" t="s">
        <v>427</v>
      </c>
      <c r="C14" s="24"/>
      <c r="D14" s="24"/>
      <c r="E14" s="24"/>
      <c r="F14" s="24"/>
      <c r="G14" s="24"/>
      <c r="H14" s="25"/>
      <c r="I14" s="24"/>
      <c r="J14" s="24"/>
      <c r="K14" s="24"/>
      <c r="L14" s="24"/>
      <c r="M14" s="24"/>
      <c r="N14" s="25"/>
      <c r="O14" s="24"/>
      <c r="P14" s="24"/>
      <c r="Q14" s="24"/>
      <c r="R14" s="24"/>
      <c r="S14" s="24"/>
      <c r="T14" s="25"/>
      <c r="U14" s="24"/>
      <c r="V14" s="24"/>
      <c r="W14" s="24"/>
      <c r="X14" s="24"/>
      <c r="Y14" s="24"/>
      <c r="Z14" s="25"/>
      <c r="AA14" s="24"/>
      <c r="AB14" s="24"/>
      <c r="AC14" s="24"/>
      <c r="AD14" s="24"/>
      <c r="AE14" s="24"/>
      <c r="AF14" s="25"/>
      <c r="AG14" s="24"/>
      <c r="AH14" s="24"/>
      <c r="AI14" s="24"/>
      <c r="AJ14" s="24"/>
      <c r="AK14" s="24"/>
      <c r="AL14" s="25"/>
    </row>
    <row r="15" spans="2:38" ht="13.5" customHeight="1">
      <c r="B15" s="26" t="s">
        <v>426</v>
      </c>
      <c r="C15" s="24"/>
      <c r="D15" s="24"/>
      <c r="E15" s="24"/>
      <c r="F15" s="24"/>
      <c r="G15" s="24"/>
      <c r="H15" s="25"/>
      <c r="I15" s="24"/>
      <c r="J15" s="24"/>
      <c r="K15" s="24"/>
      <c r="L15" s="24"/>
      <c r="M15" s="24"/>
      <c r="N15" s="25"/>
      <c r="O15" s="24"/>
      <c r="P15" s="24"/>
      <c r="Q15" s="24"/>
      <c r="R15" s="24"/>
      <c r="S15" s="24"/>
      <c r="T15" s="25"/>
      <c r="U15" s="24"/>
      <c r="V15" s="24"/>
      <c r="W15" s="24"/>
      <c r="X15" s="24"/>
      <c r="Y15" s="24"/>
      <c r="Z15" s="25"/>
      <c r="AA15" s="24"/>
      <c r="AB15" s="24"/>
      <c r="AC15" s="24"/>
      <c r="AD15" s="24"/>
      <c r="AE15" s="24"/>
      <c r="AF15" s="25"/>
      <c r="AG15" s="24"/>
      <c r="AH15" s="24"/>
      <c r="AI15" s="24"/>
      <c r="AJ15" s="24"/>
      <c r="AK15" s="24"/>
      <c r="AL15" s="25"/>
    </row>
    <row r="16" spans="2:38" ht="13.5" customHeight="1">
      <c r="B16" s="83" t="s">
        <v>423</v>
      </c>
      <c r="C16" s="24"/>
      <c r="D16" s="24"/>
      <c r="E16" s="24"/>
      <c r="F16" s="24"/>
      <c r="G16" s="24"/>
      <c r="H16" s="25"/>
      <c r="I16" s="24"/>
      <c r="J16" s="24"/>
      <c r="K16" s="24"/>
      <c r="L16" s="24"/>
      <c r="M16" s="24"/>
      <c r="N16" s="25"/>
      <c r="O16" s="24"/>
      <c r="P16" s="24"/>
      <c r="Q16" s="24"/>
      <c r="R16" s="24"/>
      <c r="S16" s="24"/>
      <c r="T16" s="25"/>
      <c r="U16" s="24"/>
      <c r="V16" s="24"/>
      <c r="W16" s="24"/>
      <c r="X16" s="24"/>
      <c r="Y16" s="24"/>
      <c r="Z16" s="25"/>
      <c r="AA16" s="24"/>
      <c r="AB16" s="24"/>
      <c r="AC16" s="24"/>
      <c r="AD16" s="24"/>
      <c r="AE16" s="24"/>
      <c r="AF16" s="25"/>
      <c r="AG16" s="24"/>
      <c r="AH16" s="24"/>
      <c r="AI16" s="24"/>
      <c r="AJ16" s="24"/>
      <c r="AK16" s="24"/>
      <c r="AL16" s="25"/>
    </row>
    <row r="17" spans="2:38" ht="13.5" customHeight="1">
      <c r="B17" s="27" t="s">
        <v>424</v>
      </c>
      <c r="C17" s="24"/>
      <c r="D17" s="24"/>
      <c r="E17" s="24"/>
      <c r="F17" s="24"/>
      <c r="G17" s="24"/>
      <c r="H17" s="25"/>
      <c r="I17" s="24"/>
      <c r="J17" s="24"/>
      <c r="K17" s="24"/>
      <c r="L17" s="24"/>
      <c r="M17" s="24"/>
      <c r="N17" s="25"/>
      <c r="O17" s="24"/>
      <c r="P17" s="24"/>
      <c r="Q17" s="24"/>
      <c r="R17" s="24"/>
      <c r="S17" s="24"/>
      <c r="T17" s="25"/>
      <c r="U17" s="24"/>
      <c r="V17" s="24"/>
      <c r="W17" s="24"/>
      <c r="X17" s="24"/>
      <c r="Y17" s="24"/>
      <c r="Z17" s="25"/>
      <c r="AA17" s="24"/>
      <c r="AB17" s="24"/>
      <c r="AC17" s="24"/>
      <c r="AD17" s="24"/>
      <c r="AE17" s="24"/>
      <c r="AF17" s="25"/>
      <c r="AG17" s="24"/>
      <c r="AH17" s="24"/>
      <c r="AI17" s="24"/>
      <c r="AJ17" s="24"/>
      <c r="AK17" s="24"/>
      <c r="AL17" s="25"/>
    </row>
    <row r="18" spans="2:38" ht="13.5" customHeight="1">
      <c r="B18" s="22" t="s">
        <v>414</v>
      </c>
      <c r="C18" s="24"/>
      <c r="D18" s="24"/>
      <c r="E18" s="24"/>
      <c r="F18" s="24"/>
      <c r="G18" s="24"/>
      <c r="H18" s="25"/>
      <c r="I18" s="24"/>
      <c r="J18" s="24"/>
      <c r="K18" s="24"/>
      <c r="L18" s="24"/>
      <c r="M18" s="24"/>
      <c r="N18" s="25"/>
      <c r="O18" s="24"/>
      <c r="P18" s="24"/>
      <c r="Q18" s="24"/>
      <c r="R18" s="24"/>
      <c r="S18" s="24"/>
      <c r="T18" s="25"/>
      <c r="U18" s="24"/>
      <c r="V18" s="24"/>
      <c r="W18" s="24"/>
      <c r="X18" s="24"/>
      <c r="Y18" s="24"/>
      <c r="Z18" s="25"/>
      <c r="AA18" s="24"/>
      <c r="AB18" s="24"/>
      <c r="AC18" s="24"/>
      <c r="AD18" s="24"/>
      <c r="AE18" s="24"/>
      <c r="AF18" s="25"/>
      <c r="AG18" s="24"/>
      <c r="AH18" s="24"/>
      <c r="AI18" s="24"/>
      <c r="AJ18" s="24"/>
      <c r="AK18" s="24"/>
      <c r="AL18" s="25"/>
    </row>
    <row r="19" spans="2:38" ht="13.5" customHeight="1">
      <c r="B19" s="41"/>
    </row>
    <row r="20" spans="2:38" ht="13.5" customHeight="1"/>
    <row r="21" spans="2:38" ht="16.5" customHeight="1">
      <c r="B21" s="3" t="s">
        <v>404</v>
      </c>
    </row>
    <row r="22" spans="2:38" ht="16.5" customHeight="1">
      <c r="B22" s="3" t="s">
        <v>95</v>
      </c>
      <c r="U22" s="5" t="s">
        <v>348</v>
      </c>
    </row>
    <row r="23" spans="2:38">
      <c r="U23" s="5" t="s">
        <v>381</v>
      </c>
    </row>
    <row r="24" spans="2:38">
      <c r="U24" s="5" t="s">
        <v>382</v>
      </c>
    </row>
    <row r="25" spans="2:38">
      <c r="U25" s="5"/>
    </row>
    <row r="26" spans="2:38">
      <c r="U26" s="5" t="s">
        <v>171</v>
      </c>
    </row>
    <row r="27" spans="2:38">
      <c r="U27" s="5" t="s">
        <v>172</v>
      </c>
    </row>
    <row r="28" spans="2:38">
      <c r="U28" s="5" t="s">
        <v>173</v>
      </c>
    </row>
    <row r="29" spans="2:38">
      <c r="U29" s="5" t="s">
        <v>174</v>
      </c>
    </row>
    <row r="30" spans="2:38">
      <c r="U30" s="5" t="s">
        <v>175</v>
      </c>
    </row>
    <row r="31" spans="2:38">
      <c r="U31" s="5" t="s">
        <v>158</v>
      </c>
    </row>
    <row r="52" spans="2:2" ht="13.5" customHeight="1"/>
    <row r="53" spans="2:2" ht="13.5" customHeight="1">
      <c r="B53" s="26" t="s">
        <v>427</v>
      </c>
    </row>
    <row r="54" spans="2:2" ht="13.5" customHeight="1">
      <c r="B54" s="26" t="s">
        <v>426</v>
      </c>
    </row>
    <row r="55" spans="2:2" ht="13.5" customHeight="1">
      <c r="B55" s="83" t="s">
        <v>423</v>
      </c>
    </row>
    <row r="56" spans="2:2">
      <c r="B56" s="27"/>
    </row>
    <row r="57" spans="2:2">
      <c r="B57" s="22"/>
    </row>
  </sheetData>
  <mergeCells count="7">
    <mergeCell ref="AG4:AL4"/>
    <mergeCell ref="B4:B5"/>
    <mergeCell ref="C4:H4"/>
    <mergeCell ref="I4:N4"/>
    <mergeCell ref="O4:T4"/>
    <mergeCell ref="U4:Z4"/>
    <mergeCell ref="AA4:AF4"/>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ignoredErrors>
    <ignoredError sqref="C6:C12 F6:I6 L6:O6 R6:U6 X6:AA6 AD6:AG6 AJ6:AL6 F7:I7 L7:O7 R7:U7 X7:AA7 AD7:AG7 AJ7:AL7 F8:I8 L8:O8 R8:U8 X8:AA8 AD8:AG8 AJ8:AL8 F9:I9 L9:O9 R9:U9 X9:AA9 AD9:AG9 AJ9:AL9 F10:I10 L10:O10 R10:U10 X10:AA10 AD10:AG10 AJ10:AL10 F11:I11 L11:O11 R11:U11 X11:AA11 AD11:AG11 AJ11:AL11 F12:I12 L12:O12 R12:U12 X12:AA12 AD12:AG12 AJ12:AL12" emptyCellReference="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4CF5A-1014-4A20-8C7A-FB872CDB6ED1}">
  <sheetPr codeName="Sheet10"/>
  <dimension ref="B1:AL13"/>
  <sheetViews>
    <sheetView showGridLines="0" zoomScaleNormal="100" zoomScaleSheetLayoutView="40" workbookViewId="0"/>
  </sheetViews>
  <sheetFormatPr defaultColWidth="9" defaultRowHeight="13.5"/>
  <cols>
    <col min="1" max="1" width="4.625" style="13" customWidth="1"/>
    <col min="2" max="2" width="26.625" style="13" customWidth="1"/>
    <col min="3" max="38" width="9.625" style="13" customWidth="1"/>
    <col min="39" max="16384" width="9" style="13"/>
  </cols>
  <sheetData>
    <row r="1" spans="2:38" s="1" customFormat="1" ht="16.5" customHeight="1">
      <c r="B1" s="1" t="s">
        <v>326</v>
      </c>
    </row>
    <row r="2" spans="2:38" s="1" customFormat="1" ht="16.5" customHeight="1">
      <c r="B2" s="1" t="s">
        <v>385</v>
      </c>
    </row>
    <row r="3" spans="2:38" ht="16.5" customHeight="1">
      <c r="B3" s="3" t="s">
        <v>321</v>
      </c>
    </row>
    <row r="4" spans="2:38" ht="16.5" customHeight="1">
      <c r="B4" s="455" t="s">
        <v>288</v>
      </c>
      <c r="C4" s="407" t="s">
        <v>171</v>
      </c>
      <c r="D4" s="537"/>
      <c r="E4" s="537"/>
      <c r="F4" s="537"/>
      <c r="G4" s="537"/>
      <c r="H4" s="419"/>
      <c r="I4" s="407" t="s">
        <v>172</v>
      </c>
      <c r="J4" s="537"/>
      <c r="K4" s="537"/>
      <c r="L4" s="537"/>
      <c r="M4" s="537"/>
      <c r="N4" s="419"/>
      <c r="O4" s="407" t="s">
        <v>173</v>
      </c>
      <c r="P4" s="537"/>
      <c r="Q4" s="537"/>
      <c r="R4" s="537"/>
      <c r="S4" s="537"/>
      <c r="T4" s="419"/>
      <c r="U4" s="407" t="s">
        <v>174</v>
      </c>
      <c r="V4" s="537"/>
      <c r="W4" s="537"/>
      <c r="X4" s="537"/>
      <c r="Y4" s="537"/>
      <c r="Z4" s="419"/>
      <c r="AA4" s="407" t="s">
        <v>175</v>
      </c>
      <c r="AB4" s="537"/>
      <c r="AC4" s="537"/>
      <c r="AD4" s="537"/>
      <c r="AE4" s="537"/>
      <c r="AF4" s="419"/>
      <c r="AG4" s="407" t="s">
        <v>158</v>
      </c>
      <c r="AH4" s="537"/>
      <c r="AI4" s="537"/>
      <c r="AJ4" s="537"/>
      <c r="AK4" s="537"/>
      <c r="AL4" s="419"/>
    </row>
    <row r="5" spans="2:38" ht="51.75" customHeight="1">
      <c r="B5" s="455"/>
      <c r="C5" s="14" t="s">
        <v>223</v>
      </c>
      <c r="D5" s="302" t="s">
        <v>416</v>
      </c>
      <c r="E5" s="302" t="s">
        <v>417</v>
      </c>
      <c r="F5" s="331" t="s">
        <v>380</v>
      </c>
      <c r="G5" s="331" t="s">
        <v>383</v>
      </c>
      <c r="H5" s="332" t="s">
        <v>384</v>
      </c>
      <c r="I5" s="14" t="s">
        <v>223</v>
      </c>
      <c r="J5" s="302" t="s">
        <v>416</v>
      </c>
      <c r="K5" s="302" t="s">
        <v>417</v>
      </c>
      <c r="L5" s="331" t="s">
        <v>380</v>
      </c>
      <c r="M5" s="331" t="s">
        <v>383</v>
      </c>
      <c r="N5" s="332" t="s">
        <v>384</v>
      </c>
      <c r="O5" s="14" t="s">
        <v>223</v>
      </c>
      <c r="P5" s="302" t="s">
        <v>416</v>
      </c>
      <c r="Q5" s="302" t="s">
        <v>417</v>
      </c>
      <c r="R5" s="331" t="s">
        <v>380</v>
      </c>
      <c r="S5" s="331" t="s">
        <v>383</v>
      </c>
      <c r="T5" s="332" t="s">
        <v>384</v>
      </c>
      <c r="U5" s="14" t="s">
        <v>223</v>
      </c>
      <c r="V5" s="302" t="s">
        <v>416</v>
      </c>
      <c r="W5" s="302" t="s">
        <v>417</v>
      </c>
      <c r="X5" s="331" t="s">
        <v>380</v>
      </c>
      <c r="Y5" s="331" t="s">
        <v>383</v>
      </c>
      <c r="Z5" s="332" t="s">
        <v>384</v>
      </c>
      <c r="AA5" s="14" t="s">
        <v>223</v>
      </c>
      <c r="AB5" s="302" t="s">
        <v>416</v>
      </c>
      <c r="AC5" s="302" t="s">
        <v>417</v>
      </c>
      <c r="AD5" s="331" t="s">
        <v>380</v>
      </c>
      <c r="AE5" s="331" t="s">
        <v>383</v>
      </c>
      <c r="AF5" s="332" t="s">
        <v>384</v>
      </c>
      <c r="AG5" s="14" t="s">
        <v>223</v>
      </c>
      <c r="AH5" s="302" t="s">
        <v>416</v>
      </c>
      <c r="AI5" s="302" t="s">
        <v>417</v>
      </c>
      <c r="AJ5" s="331" t="s">
        <v>380</v>
      </c>
      <c r="AK5" s="331" t="s">
        <v>383</v>
      </c>
      <c r="AL5" s="332" t="s">
        <v>384</v>
      </c>
    </row>
    <row r="6" spans="2:38" ht="13.5" customHeight="1">
      <c r="B6" s="350" t="s">
        <v>351</v>
      </c>
      <c r="C6" s="207">
        <f>男女別_オーラルフレイル区分別該当人数･割合!D5</f>
        <v>10938</v>
      </c>
      <c r="D6" s="303">
        <v>914557610</v>
      </c>
      <c r="E6" s="303">
        <v>10312</v>
      </c>
      <c r="F6" s="303">
        <f>IFERROR(D6/C6,"-")</f>
        <v>83612.873468641439</v>
      </c>
      <c r="G6" s="303">
        <f>IFERROR(D6/E6,"-")</f>
        <v>88688.674359968965</v>
      </c>
      <c r="H6" s="52">
        <f t="shared" ref="H6:H7" si="0">IFERROR(E6/C6,"-")</f>
        <v>0.94276833059060161</v>
      </c>
      <c r="I6" s="207">
        <f>男女別_オーラルフレイル区分別該当人数･割合!F5</f>
        <v>7583</v>
      </c>
      <c r="J6" s="303">
        <v>636068820</v>
      </c>
      <c r="K6" s="303">
        <v>7155</v>
      </c>
      <c r="L6" s="303">
        <f>IFERROR(J6/I6,"-")</f>
        <v>83880.894105235391</v>
      </c>
      <c r="M6" s="303">
        <f>IFERROR(J6/K6,"-")</f>
        <v>88898.5073375262</v>
      </c>
      <c r="N6" s="52">
        <f t="shared" ref="N6:N7" si="1">IFERROR(K6/I6,"-")</f>
        <v>0.94355795859158642</v>
      </c>
      <c r="O6" s="207">
        <f>男女別_オーラルフレイル区分別該当人数･割合!H5</f>
        <v>1134</v>
      </c>
      <c r="P6" s="303">
        <v>102293890</v>
      </c>
      <c r="Q6" s="303">
        <v>1085</v>
      </c>
      <c r="R6" s="303">
        <f>IFERROR(P6/O6,"-")</f>
        <v>90206.252204585544</v>
      </c>
      <c r="S6" s="303">
        <f>IFERROR(P6/Q6,"-")</f>
        <v>94280.082949308751</v>
      </c>
      <c r="T6" s="52">
        <f t="shared" ref="T6:T7" si="2">IFERROR(Q6/O6,"-")</f>
        <v>0.95679012345679015</v>
      </c>
      <c r="U6" s="207">
        <f>男女別_オーラルフレイル区分別該当人数･割合!J5</f>
        <v>820</v>
      </c>
      <c r="V6" s="303">
        <v>75482480</v>
      </c>
      <c r="W6" s="303">
        <v>789</v>
      </c>
      <c r="X6" s="303">
        <f>IFERROR(V6/U6,"-")</f>
        <v>92051.804878048773</v>
      </c>
      <c r="Y6" s="303">
        <f>IFERROR(V6/W6,"-")</f>
        <v>95668.542458808617</v>
      </c>
      <c r="Z6" s="52">
        <f t="shared" ref="Z6:Z7" si="3">IFERROR(W6/U6,"-")</f>
        <v>0.96219512195121948</v>
      </c>
      <c r="AA6" s="207">
        <f>男女別_オーラルフレイル区分別該当人数･割合!D11</f>
        <v>3786</v>
      </c>
      <c r="AB6" s="303">
        <v>352583100</v>
      </c>
      <c r="AC6" s="303">
        <v>3485</v>
      </c>
      <c r="AD6" s="303">
        <f>IFERROR(AB6/AA6,"-")</f>
        <v>93128.129952456424</v>
      </c>
      <c r="AE6" s="303">
        <f>IFERROR(AB6/AC6,"-")</f>
        <v>101171.62123385939</v>
      </c>
      <c r="AF6" s="52">
        <f t="shared" ref="AF6:AF7" si="4">IFERROR(AC6/AA6,"-")</f>
        <v>0.92049656629688326</v>
      </c>
      <c r="AG6" s="207">
        <f>男女別_オーラルフレイル区分別該当人数･割合!F11</f>
        <v>49074</v>
      </c>
      <c r="AH6" s="303">
        <v>3498864940</v>
      </c>
      <c r="AI6" s="303">
        <v>45891</v>
      </c>
      <c r="AJ6" s="303">
        <f>IFERROR(AH6/AG6,"-")</f>
        <v>71297.732811672162</v>
      </c>
      <c r="AK6" s="303">
        <f>IFERROR(AH6/AI6,"-")</f>
        <v>76242.943932361464</v>
      </c>
      <c r="AL6" s="52">
        <f t="shared" ref="AL6:AL7" si="5">IFERROR(AI6/AG6,"-")</f>
        <v>0.93513877002078494</v>
      </c>
    </row>
    <row r="7" spans="2:38" ht="13.5" customHeight="1" thickBot="1">
      <c r="B7" s="222" t="s">
        <v>352</v>
      </c>
      <c r="C7" s="346">
        <f>男女別_オーラルフレイル区分別該当人数･割合!D6</f>
        <v>19202</v>
      </c>
      <c r="D7" s="304">
        <v>1556690910</v>
      </c>
      <c r="E7" s="304">
        <v>18229</v>
      </c>
      <c r="F7" s="304">
        <f t="shared" ref="F7" si="6">IFERROR(D7/C7,"-")</f>
        <v>81069.206853452764</v>
      </c>
      <c r="G7" s="304">
        <f>IFERROR(D7/E7,"-")</f>
        <v>85396.396401338527</v>
      </c>
      <c r="H7" s="213">
        <f t="shared" si="0"/>
        <v>0.94932819497968957</v>
      </c>
      <c r="I7" s="346">
        <f>男女別_オーラルフレイル区分別該当人数･割合!F6</f>
        <v>13720</v>
      </c>
      <c r="J7" s="304">
        <v>1105469710</v>
      </c>
      <c r="K7" s="304">
        <v>13033</v>
      </c>
      <c r="L7" s="304">
        <f t="shared" ref="L7" si="7">IFERROR(J7/I7,"-")</f>
        <v>80573.594023323618</v>
      </c>
      <c r="M7" s="304">
        <f>IFERROR(J7/K7,"-")</f>
        <v>84820.817156449019</v>
      </c>
      <c r="N7" s="213">
        <f t="shared" si="1"/>
        <v>0.94992711370262395</v>
      </c>
      <c r="O7" s="346">
        <f>男女別_オーラルフレイル区分別該当人数･割合!H6</f>
        <v>2277</v>
      </c>
      <c r="P7" s="304">
        <v>193441660</v>
      </c>
      <c r="Q7" s="304">
        <v>2153</v>
      </c>
      <c r="R7" s="304">
        <f t="shared" ref="R7" si="8">IFERROR(P7/O7,"-")</f>
        <v>84954.615722441813</v>
      </c>
      <c r="S7" s="304">
        <f>IFERROR(P7/Q7,"-")</f>
        <v>89847.496516488623</v>
      </c>
      <c r="T7" s="213">
        <f t="shared" si="2"/>
        <v>0.94554238032498905</v>
      </c>
      <c r="U7" s="346">
        <f>男女別_オーラルフレイル区分別該当人数･割合!J6</f>
        <v>1644</v>
      </c>
      <c r="V7" s="304">
        <v>136657360</v>
      </c>
      <c r="W7" s="304">
        <v>1554</v>
      </c>
      <c r="X7" s="304">
        <f t="shared" ref="X7" si="9">IFERROR(V7/U7,"-")</f>
        <v>83124.914841849153</v>
      </c>
      <c r="Y7" s="304">
        <f>IFERROR(V7/W7,"-")</f>
        <v>87939.099099099098</v>
      </c>
      <c r="Z7" s="213">
        <f t="shared" si="3"/>
        <v>0.94525547445255476</v>
      </c>
      <c r="AA7" s="346">
        <f>男女別_オーラルフレイル区分別該当人数･割合!D12</f>
        <v>5065</v>
      </c>
      <c r="AB7" s="304">
        <v>479971460</v>
      </c>
      <c r="AC7" s="304">
        <v>4741</v>
      </c>
      <c r="AD7" s="304">
        <f t="shared" ref="AD7" si="10">IFERROR(AB7/AA7,"-")</f>
        <v>94762.38104639684</v>
      </c>
      <c r="AE7" s="304">
        <f>IFERROR(AB7/AC7,"-")</f>
        <v>101238.4433663784</v>
      </c>
      <c r="AF7" s="213">
        <f t="shared" si="4"/>
        <v>0.9360315893385982</v>
      </c>
      <c r="AG7" s="346">
        <f>男女別_オーラルフレイル区分別該当人数･割合!F12</f>
        <v>66634</v>
      </c>
      <c r="AH7" s="304">
        <v>4594306530</v>
      </c>
      <c r="AI7" s="304">
        <v>62759</v>
      </c>
      <c r="AJ7" s="304">
        <f t="shared" ref="AJ7" si="11">IFERROR(AH7/AG7,"-")</f>
        <v>68948.382657502181</v>
      </c>
      <c r="AK7" s="304">
        <f>IFERROR(AH7/AI7,"-")</f>
        <v>73205.540719259385</v>
      </c>
      <c r="AL7" s="213">
        <f t="shared" si="5"/>
        <v>0.94184650478734577</v>
      </c>
    </row>
    <row r="8" spans="2:38" ht="13.5" customHeight="1" thickTop="1">
      <c r="B8" s="305" t="s">
        <v>293</v>
      </c>
      <c r="C8" s="116">
        <f>市区町村別_オーラルフレイル区分別歯科医療費の状況!D80</f>
        <v>30140</v>
      </c>
      <c r="D8" s="306">
        <f>市区町村別_オーラルフレイル区分別歯科医療費の状況!E80</f>
        <v>2471248520</v>
      </c>
      <c r="E8" s="306">
        <f>市区町村別_オーラルフレイル区分別歯科医療費の状況!F80</f>
        <v>28541</v>
      </c>
      <c r="F8" s="306">
        <f>市区町村別_オーラルフレイル区分別歯科医療費の状況!G80</f>
        <v>81992.319840743192</v>
      </c>
      <c r="G8" s="306">
        <f>市区町村別_オーラルフレイル区分別歯科医療費の状況!H80</f>
        <v>86585.912196489255</v>
      </c>
      <c r="H8" s="54">
        <f>市区町村別_オーラルフレイル区分別歯科医療費の状況!I80</f>
        <v>0.94694757796947582</v>
      </c>
      <c r="I8" s="116">
        <f>市区町村別_オーラルフレイル区分別歯科医療費の状況!J80</f>
        <v>21303</v>
      </c>
      <c r="J8" s="306">
        <f>市区町村別_オーラルフレイル区分別歯科医療費の状況!K80</f>
        <v>1741538530</v>
      </c>
      <c r="K8" s="306">
        <f>市区町村別_オーラルフレイル区分別歯科医療費の状況!L80</f>
        <v>20188</v>
      </c>
      <c r="L8" s="306">
        <f>市区町村別_オーラルフレイル区分別歯科医療費の状況!M80</f>
        <v>81750.858095103977</v>
      </c>
      <c r="M8" s="306">
        <f>市区町村別_オーラルフレイル区分別歯科医療費の状況!N80</f>
        <v>86266.025856944718</v>
      </c>
      <c r="N8" s="54">
        <f>市区町村別_オーラルフレイル区分別歯科医療費の状況!O80</f>
        <v>0.94765995399708958</v>
      </c>
      <c r="O8" s="116">
        <f>市区町村別_オーラルフレイル区分別歯科医療費の状況!P80</f>
        <v>3411</v>
      </c>
      <c r="P8" s="306">
        <f>市区町村別_オーラルフレイル区分別歯科医療費の状況!Q80</f>
        <v>295735550</v>
      </c>
      <c r="Q8" s="306">
        <f>市区町村別_オーラルフレイル区分別歯科医療費の状況!R80</f>
        <v>3238</v>
      </c>
      <c r="R8" s="306">
        <f>市区町村別_オーラルフレイル区分別歯科医療費の状況!S80</f>
        <v>86700.542362943423</v>
      </c>
      <c r="S8" s="306">
        <f>市区町村別_オーラルフレイル区分別歯科医療費の状況!T80</f>
        <v>91332.782581840642</v>
      </c>
      <c r="T8" s="54">
        <f>市区町村別_オーラルフレイル区分別歯科医療費の状況!U80</f>
        <v>0.94928173556141893</v>
      </c>
      <c r="U8" s="116">
        <f>市区町村別_オーラルフレイル区分別歯科医療費の状況!V80</f>
        <v>2464</v>
      </c>
      <c r="V8" s="306">
        <f>市区町村別_オーラルフレイル区分別歯科医療費の状況!W80</f>
        <v>212139840</v>
      </c>
      <c r="W8" s="306">
        <f>市区町村別_オーラルフレイル区分別歯科医療費の状況!X80</f>
        <v>2343</v>
      </c>
      <c r="X8" s="306">
        <f>市区町村別_オーラルフレイル区分別歯科医療費の状況!Y80</f>
        <v>86095.71428571429</v>
      </c>
      <c r="Y8" s="306">
        <f>市区町村別_オーラルフレイル区分別歯科医療費の状況!Z80</f>
        <v>90541.971830985916</v>
      </c>
      <c r="Z8" s="54">
        <f>市区町村別_オーラルフレイル区分別歯科医療費の状況!AA80</f>
        <v>0.9508928571428571</v>
      </c>
      <c r="AA8" s="116">
        <f>市区町村別_オーラルフレイル区分別歯科医療費の状況!AB80</f>
        <v>8851</v>
      </c>
      <c r="AB8" s="306">
        <f>市区町村別_オーラルフレイル区分別歯科医療費の状況!AC80</f>
        <v>832554560</v>
      </c>
      <c r="AC8" s="306">
        <f>市区町村別_オーラルフレイル区分別歯科医療費の状況!AD80</f>
        <v>8226</v>
      </c>
      <c r="AD8" s="306">
        <f>市区町村別_オーラルフレイル区分別歯科医療費の状況!AE80</f>
        <v>94063.33295672806</v>
      </c>
      <c r="AE8" s="306">
        <f>市区町村別_オーラルフレイル区分別歯科医療費の状況!AF80</f>
        <v>101210.13372234379</v>
      </c>
      <c r="AF8" s="54">
        <f>市区町村別_オーラルフレイル区分別歯科医療費の状況!AG80</f>
        <v>0.92938650999887018</v>
      </c>
      <c r="AG8" s="116">
        <f>市区町村別_オーラルフレイル区分別歯科医療費の状況!AH80</f>
        <v>115708</v>
      </c>
      <c r="AH8" s="306">
        <f>市区町村別_オーラルフレイル区分別歯科医療費の状況!AI80</f>
        <v>8093171470</v>
      </c>
      <c r="AI8" s="306">
        <f>市区町村別_オーラルフレイル区分別歯科医療費の状況!AJ80</f>
        <v>108650</v>
      </c>
      <c r="AJ8" s="306">
        <f>市区町村別_オーラルフレイル区分別歯科医療費の状況!AK80</f>
        <v>69944.787482282991</v>
      </c>
      <c r="AK8" s="306">
        <f>市区町村別_オーラルフレイル区分別歯科医療費の状況!AL80</f>
        <v>74488.462678324897</v>
      </c>
      <c r="AL8" s="54">
        <f>市区町村別_オーラルフレイル区分別歯科医療費の状況!AM80</f>
        <v>0.93900162477961768</v>
      </c>
    </row>
    <row r="9" spans="2:38" ht="13.5" customHeight="1">
      <c r="B9" s="307"/>
      <c r="C9" s="308"/>
      <c r="D9" s="308"/>
      <c r="E9" s="308"/>
      <c r="F9" s="308"/>
      <c r="G9" s="308"/>
      <c r="H9" s="309"/>
      <c r="I9" s="308"/>
      <c r="J9" s="308"/>
      <c r="K9" s="308"/>
      <c r="L9" s="308"/>
      <c r="M9" s="308"/>
      <c r="N9" s="309"/>
      <c r="O9" s="308"/>
      <c r="P9" s="308"/>
      <c r="Q9" s="308"/>
      <c r="R9" s="308"/>
      <c r="S9" s="308"/>
      <c r="T9" s="309"/>
      <c r="U9" s="308"/>
      <c r="V9" s="308"/>
      <c r="W9" s="308"/>
      <c r="X9" s="308"/>
      <c r="Y9" s="308"/>
      <c r="Z9" s="309"/>
      <c r="AA9" s="308"/>
      <c r="AB9" s="308"/>
      <c r="AC9" s="308"/>
      <c r="AD9" s="308"/>
      <c r="AE9" s="308"/>
      <c r="AF9" s="309"/>
      <c r="AG9" s="308"/>
      <c r="AH9" s="308"/>
      <c r="AI9" s="308"/>
      <c r="AJ9" s="308"/>
      <c r="AK9" s="308"/>
      <c r="AL9" s="309"/>
    </row>
    <row r="10" spans="2:38" ht="13.5" customHeight="1">
      <c r="B10" s="83"/>
      <c r="C10" s="24"/>
      <c r="D10" s="24"/>
      <c r="E10" s="24"/>
      <c r="F10" s="24"/>
      <c r="G10" s="24"/>
      <c r="H10" s="25"/>
      <c r="I10" s="24"/>
      <c r="J10" s="24"/>
      <c r="K10" s="24"/>
      <c r="L10" s="24"/>
      <c r="M10" s="24"/>
      <c r="N10" s="25"/>
      <c r="O10" s="24"/>
      <c r="P10" s="24"/>
      <c r="Q10" s="24"/>
      <c r="R10" s="24"/>
      <c r="S10" s="24"/>
      <c r="T10" s="25"/>
      <c r="U10" s="24"/>
      <c r="V10" s="24"/>
      <c r="W10" s="24"/>
      <c r="X10" s="24"/>
      <c r="Y10" s="24"/>
      <c r="Z10" s="25"/>
      <c r="AA10" s="24"/>
      <c r="AB10" s="24"/>
      <c r="AC10" s="24"/>
      <c r="AD10" s="24"/>
      <c r="AE10" s="24"/>
      <c r="AF10" s="25"/>
      <c r="AG10" s="24"/>
      <c r="AH10" s="24"/>
      <c r="AI10" s="24"/>
      <c r="AJ10" s="24"/>
      <c r="AK10" s="24"/>
      <c r="AL10" s="25"/>
    </row>
    <row r="11" spans="2:38" ht="13.5" customHeight="1">
      <c r="B11" s="27"/>
      <c r="C11" s="24"/>
      <c r="D11" s="24"/>
      <c r="E11" s="24"/>
      <c r="F11" s="24"/>
      <c r="G11" s="24"/>
      <c r="H11" s="25"/>
      <c r="I11" s="24"/>
      <c r="J11" s="24"/>
      <c r="K11" s="24"/>
      <c r="L11" s="24"/>
      <c r="M11" s="24"/>
      <c r="N11" s="25"/>
      <c r="O11" s="24"/>
      <c r="P11" s="24"/>
      <c r="Q11" s="24"/>
      <c r="R11" s="24"/>
      <c r="S11" s="24"/>
      <c r="T11" s="25"/>
      <c r="U11" s="24"/>
      <c r="V11" s="24"/>
      <c r="W11" s="24"/>
      <c r="X11" s="24"/>
      <c r="Y11" s="24"/>
      <c r="Z11" s="25"/>
      <c r="AA11" s="24"/>
      <c r="AB11" s="24"/>
      <c r="AC11" s="24"/>
      <c r="AD11" s="24"/>
      <c r="AE11" s="24"/>
      <c r="AF11" s="25"/>
      <c r="AG11" s="24"/>
      <c r="AH11" s="24"/>
      <c r="AI11" s="24"/>
      <c r="AJ11" s="24"/>
      <c r="AK11" s="24"/>
      <c r="AL11" s="25"/>
    </row>
    <row r="12" spans="2:38" ht="13.5" customHeight="1">
      <c r="B12" s="22"/>
      <c r="C12" s="24"/>
      <c r="D12" s="24"/>
      <c r="E12" s="24"/>
      <c r="F12" s="24"/>
      <c r="G12" s="24"/>
      <c r="H12" s="25"/>
      <c r="I12" s="24"/>
      <c r="J12" s="24"/>
      <c r="K12" s="24"/>
      <c r="L12" s="24"/>
      <c r="M12" s="24"/>
      <c r="N12" s="25"/>
      <c r="O12" s="24"/>
      <c r="P12" s="24"/>
      <c r="Q12" s="24"/>
      <c r="R12" s="24"/>
      <c r="S12" s="24"/>
      <c r="T12" s="25"/>
      <c r="U12" s="24"/>
      <c r="V12" s="24"/>
      <c r="W12" s="24"/>
      <c r="X12" s="24"/>
      <c r="Y12" s="24"/>
      <c r="Z12" s="25"/>
      <c r="AA12" s="24"/>
      <c r="AB12" s="24"/>
      <c r="AC12" s="24"/>
      <c r="AD12" s="24"/>
      <c r="AE12" s="24"/>
      <c r="AF12" s="25"/>
      <c r="AG12" s="24"/>
      <c r="AH12" s="24"/>
      <c r="AI12" s="24"/>
      <c r="AJ12" s="24"/>
      <c r="AK12" s="24"/>
      <c r="AL12" s="25"/>
    </row>
    <row r="13" spans="2:38">
      <c r="B13" s="41"/>
    </row>
  </sheetData>
  <mergeCells count="7">
    <mergeCell ref="AG4:AL4"/>
    <mergeCell ref="B4:B5"/>
    <mergeCell ref="C4:H4"/>
    <mergeCell ref="I4:N4"/>
    <mergeCell ref="O4:T4"/>
    <mergeCell ref="U4:Z4"/>
    <mergeCell ref="AA4:AF4"/>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colBreaks count="1" manualBreakCount="1">
    <brk id="20" max="6" man="1"/>
  </colBreaks>
  <ignoredErrors>
    <ignoredError sqref="C6:C7 F6:I6 L6:O6 R6:U6 X6:AA6 AD6:AG6 AJ6:AL6 F7:I7 L7:O7 R7:U7 X7:AA7 AD7:AG7 AJ7:AL7" emptyCellReferenc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BFCFD-D822-4E41-BFD9-129ED14D25B2}">
  <sheetPr codeName="Sheet12"/>
  <dimension ref="B1:AM86"/>
  <sheetViews>
    <sheetView showGridLines="0" zoomScaleNormal="100" zoomScaleSheetLayoutView="40" workbookViewId="0"/>
  </sheetViews>
  <sheetFormatPr defaultColWidth="9" defaultRowHeight="13.5"/>
  <cols>
    <col min="1" max="1" width="4.625" style="13" customWidth="1"/>
    <col min="2" max="2" width="3.125" style="13" customWidth="1"/>
    <col min="3" max="3" width="24.125" style="13" customWidth="1"/>
    <col min="4" max="39" width="9.625" style="13" customWidth="1"/>
    <col min="40" max="16384" width="9" style="13"/>
  </cols>
  <sheetData>
    <row r="1" spans="2:39" s="1" customFormat="1" ht="16.5" customHeight="1">
      <c r="B1" s="1" t="s">
        <v>326</v>
      </c>
    </row>
    <row r="2" spans="2:39" s="1" customFormat="1" ht="16.5" customHeight="1">
      <c r="B2" s="1" t="s">
        <v>385</v>
      </c>
    </row>
    <row r="3" spans="2:39" ht="16.5" customHeight="1">
      <c r="B3" s="3" t="s">
        <v>304</v>
      </c>
      <c r="AH3" s="383"/>
    </row>
    <row r="4" spans="2:39" ht="16.5" customHeight="1">
      <c r="B4" s="486"/>
      <c r="C4" s="486" t="s">
        <v>114</v>
      </c>
      <c r="D4" s="484" t="s">
        <v>171</v>
      </c>
      <c r="E4" s="538"/>
      <c r="F4" s="538"/>
      <c r="G4" s="538"/>
      <c r="H4" s="538"/>
      <c r="I4" s="485"/>
      <c r="J4" s="484" t="s">
        <v>172</v>
      </c>
      <c r="K4" s="538"/>
      <c r="L4" s="538"/>
      <c r="M4" s="538"/>
      <c r="N4" s="538"/>
      <c r="O4" s="485"/>
      <c r="P4" s="484" t="s">
        <v>173</v>
      </c>
      <c r="Q4" s="538"/>
      <c r="R4" s="538"/>
      <c r="S4" s="538"/>
      <c r="T4" s="538"/>
      <c r="U4" s="485"/>
      <c r="V4" s="484" t="s">
        <v>174</v>
      </c>
      <c r="W4" s="538"/>
      <c r="X4" s="538"/>
      <c r="Y4" s="538"/>
      <c r="Z4" s="538"/>
      <c r="AA4" s="485"/>
      <c r="AB4" s="484" t="s">
        <v>175</v>
      </c>
      <c r="AC4" s="538"/>
      <c r="AD4" s="538"/>
      <c r="AE4" s="538"/>
      <c r="AF4" s="538"/>
      <c r="AG4" s="485"/>
      <c r="AH4" s="484" t="s">
        <v>158</v>
      </c>
      <c r="AI4" s="538"/>
      <c r="AJ4" s="538"/>
      <c r="AK4" s="538"/>
      <c r="AL4" s="538"/>
      <c r="AM4" s="485"/>
    </row>
    <row r="5" spans="2:39" ht="51.75" customHeight="1">
      <c r="B5" s="487"/>
      <c r="C5" s="487"/>
      <c r="D5" s="14" t="s">
        <v>223</v>
      </c>
      <c r="E5" s="302" t="s">
        <v>416</v>
      </c>
      <c r="F5" s="302" t="s">
        <v>417</v>
      </c>
      <c r="G5" s="331" t="s">
        <v>380</v>
      </c>
      <c r="H5" s="331" t="s">
        <v>383</v>
      </c>
      <c r="I5" s="332" t="s">
        <v>384</v>
      </c>
      <c r="J5" s="14" t="s">
        <v>223</v>
      </c>
      <c r="K5" s="302" t="s">
        <v>416</v>
      </c>
      <c r="L5" s="302" t="s">
        <v>417</v>
      </c>
      <c r="M5" s="331" t="s">
        <v>380</v>
      </c>
      <c r="N5" s="331" t="s">
        <v>383</v>
      </c>
      <c r="O5" s="332" t="s">
        <v>384</v>
      </c>
      <c r="P5" s="14" t="s">
        <v>223</v>
      </c>
      <c r="Q5" s="302" t="s">
        <v>416</v>
      </c>
      <c r="R5" s="302" t="s">
        <v>417</v>
      </c>
      <c r="S5" s="331" t="s">
        <v>380</v>
      </c>
      <c r="T5" s="331" t="s">
        <v>383</v>
      </c>
      <c r="U5" s="332" t="s">
        <v>384</v>
      </c>
      <c r="V5" s="14" t="s">
        <v>223</v>
      </c>
      <c r="W5" s="302" t="s">
        <v>416</v>
      </c>
      <c r="X5" s="302" t="s">
        <v>417</v>
      </c>
      <c r="Y5" s="331" t="s">
        <v>380</v>
      </c>
      <c r="Z5" s="331" t="s">
        <v>383</v>
      </c>
      <c r="AA5" s="332" t="s">
        <v>384</v>
      </c>
      <c r="AB5" s="14" t="s">
        <v>223</v>
      </c>
      <c r="AC5" s="302" t="s">
        <v>416</v>
      </c>
      <c r="AD5" s="302" t="s">
        <v>417</v>
      </c>
      <c r="AE5" s="331" t="s">
        <v>380</v>
      </c>
      <c r="AF5" s="331" t="s">
        <v>383</v>
      </c>
      <c r="AG5" s="332" t="s">
        <v>384</v>
      </c>
      <c r="AH5" s="14" t="s">
        <v>223</v>
      </c>
      <c r="AI5" s="302" t="s">
        <v>416</v>
      </c>
      <c r="AJ5" s="302" t="s">
        <v>417</v>
      </c>
      <c r="AK5" s="331" t="s">
        <v>380</v>
      </c>
      <c r="AL5" s="331" t="s">
        <v>383</v>
      </c>
      <c r="AM5" s="332" t="s">
        <v>384</v>
      </c>
    </row>
    <row r="6" spans="2:39" ht="13.5" customHeight="1">
      <c r="B6" s="350">
        <v>1</v>
      </c>
      <c r="C6" s="351" t="s">
        <v>49</v>
      </c>
      <c r="D6" s="63">
        <f>市区町村別_オーラルフレイル区分別該当人数･割合!E5</f>
        <v>7249</v>
      </c>
      <c r="E6" s="163">
        <v>646791480</v>
      </c>
      <c r="F6" s="397">
        <v>6794</v>
      </c>
      <c r="G6" s="303">
        <f>IFERROR(E6/D6,"-")</f>
        <v>89224.924817216161</v>
      </c>
      <c r="H6" s="303">
        <f>IFERROR(E6/F6,"-")</f>
        <v>95200.394465705031</v>
      </c>
      <c r="I6" s="52">
        <f>IFERROR(F6/D6,"-")</f>
        <v>0.93723272175472483</v>
      </c>
      <c r="J6" s="63">
        <f>市区町村別_オーラルフレイル区分別該当人数･割合!G5</f>
        <v>5506</v>
      </c>
      <c r="K6" s="163">
        <v>489191760</v>
      </c>
      <c r="L6" s="397">
        <v>5151</v>
      </c>
      <c r="M6" s="303">
        <f>IFERROR(K6/J6,"-")</f>
        <v>88847.032328369052</v>
      </c>
      <c r="N6" s="303">
        <f>IFERROR(K6/L6,"-")</f>
        <v>94970.25043680839</v>
      </c>
      <c r="O6" s="52">
        <f>IFERROR(L6/J6,"-")</f>
        <v>0.93552488194696692</v>
      </c>
      <c r="P6" s="63">
        <f>市区町村別_オーラルフレイル区分別該当人数･割合!I5</f>
        <v>868</v>
      </c>
      <c r="Q6" s="163">
        <v>79929680</v>
      </c>
      <c r="R6" s="397">
        <v>811</v>
      </c>
      <c r="S6" s="303">
        <f>IFERROR(Q6/P6,"-")</f>
        <v>92084.884792626734</v>
      </c>
      <c r="T6" s="303">
        <f>IFERROR(Q6/R6,"-")</f>
        <v>98556.942046855736</v>
      </c>
      <c r="U6" s="52">
        <f>IFERROR(R6/P6,"-")</f>
        <v>0.93433179723502302</v>
      </c>
      <c r="V6" s="63">
        <f>市区町村別_オーラルフレイル区分別該当人数･割合!K5</f>
        <v>670</v>
      </c>
      <c r="W6" s="163">
        <v>61697330</v>
      </c>
      <c r="X6" s="397">
        <v>627</v>
      </c>
      <c r="Y6" s="303">
        <f>IFERROR(W6/V6,"-")</f>
        <v>92085.567164179098</v>
      </c>
      <c r="Z6" s="303">
        <f>IFERROR(W6/X6,"-")</f>
        <v>98400.845295055828</v>
      </c>
      <c r="AA6" s="52">
        <f>IFERROR(X6/V6,"-")</f>
        <v>0.93582089552238801</v>
      </c>
      <c r="AB6" s="63">
        <f>市区町村別_オーラルフレイル区分別該当人数･割合!M5</f>
        <v>2464</v>
      </c>
      <c r="AC6" s="163">
        <v>255315480</v>
      </c>
      <c r="AD6" s="397">
        <v>2280</v>
      </c>
      <c r="AE6" s="303">
        <f>IFERROR(AC6/AB6,"-")</f>
        <v>103618.29545454546</v>
      </c>
      <c r="AF6" s="303">
        <f>IFERROR(AC6/AD6,"-")</f>
        <v>111980.47368421052</v>
      </c>
      <c r="AG6" s="52">
        <f>IFERROR(AD6/AB6,"-")</f>
        <v>0.92532467532467533</v>
      </c>
      <c r="AH6" s="63">
        <f>市区町村別_オーラルフレイル区分別該当人数･割合!O5</f>
        <v>27148</v>
      </c>
      <c r="AI6" s="163">
        <v>2047966110</v>
      </c>
      <c r="AJ6" s="397">
        <v>25265</v>
      </c>
      <c r="AK6" s="303">
        <f>IFERROR(AI6/AH6,"-")</f>
        <v>75437.089656696626</v>
      </c>
      <c r="AL6" s="303">
        <f>IFERROR(AI6/AJ6,"-")</f>
        <v>81059.41460518504</v>
      </c>
      <c r="AM6" s="52">
        <f>IFERROR(AJ6/AH6,"-")</f>
        <v>0.93063945778694568</v>
      </c>
    </row>
    <row r="7" spans="2:39" ht="13.5" customHeight="1">
      <c r="B7" s="350">
        <v>2</v>
      </c>
      <c r="C7" s="351" t="s">
        <v>76</v>
      </c>
      <c r="D7" s="63">
        <f>市区町村別_オーラルフレイル区分別該当人数･割合!E6</f>
        <v>271</v>
      </c>
      <c r="E7" s="163">
        <v>27031760</v>
      </c>
      <c r="F7" s="397">
        <v>266</v>
      </c>
      <c r="G7" s="303">
        <f>IFERROR(E7/D7,"-")</f>
        <v>99748.191881918814</v>
      </c>
      <c r="H7" s="303">
        <f t="shared" ref="H7:H70" si="0">IFERROR(E7/F7,"-")</f>
        <v>101623.15789473684</v>
      </c>
      <c r="I7" s="52">
        <f t="shared" ref="I7:I70" si="1">IFERROR(F7/D7,"-")</f>
        <v>0.98154981549815501</v>
      </c>
      <c r="J7" s="63">
        <f>市区町村別_オーラルフレイル区分別該当人数･割合!G6</f>
        <v>228</v>
      </c>
      <c r="K7" s="163">
        <v>23414540</v>
      </c>
      <c r="L7" s="397">
        <v>225</v>
      </c>
      <c r="M7" s="303">
        <f>IFERROR(K7/J7,"-")</f>
        <v>102695.35087719298</v>
      </c>
      <c r="N7" s="303">
        <f t="shared" ref="N7:N70" si="2">IFERROR(K7/L7,"-")</f>
        <v>104064.62222222223</v>
      </c>
      <c r="O7" s="52">
        <f t="shared" ref="O7:O29" si="3">IFERROR(L7/J7,"-")</f>
        <v>0.98684210526315785</v>
      </c>
      <c r="P7" s="63">
        <f>市区町村別_オーラルフレイル区分別該当人数･割合!I6</f>
        <v>31</v>
      </c>
      <c r="Q7" s="163">
        <v>3108090</v>
      </c>
      <c r="R7" s="397">
        <v>31</v>
      </c>
      <c r="S7" s="303">
        <f>IFERROR(Q7/P7,"-")</f>
        <v>100260.96774193548</v>
      </c>
      <c r="T7" s="303">
        <f t="shared" ref="T7:T70" si="4">IFERROR(Q7/R7,"-")</f>
        <v>100260.96774193548</v>
      </c>
      <c r="U7" s="52">
        <f t="shared" ref="U7:U29" si="5">IFERROR(R7/P7,"-")</f>
        <v>1</v>
      </c>
      <c r="V7" s="63">
        <f>市区町村別_オーラルフレイル区分別該当人数･割合!K6</f>
        <v>22</v>
      </c>
      <c r="W7" s="163">
        <v>2263740</v>
      </c>
      <c r="X7" s="397">
        <v>22</v>
      </c>
      <c r="Y7" s="303">
        <f>IFERROR(W7/V7,"-")</f>
        <v>102897.27272727272</v>
      </c>
      <c r="Z7" s="303">
        <f t="shared" ref="Z7:Z70" si="6">IFERROR(W7/X7,"-")</f>
        <v>102897.27272727272</v>
      </c>
      <c r="AA7" s="52">
        <f t="shared" ref="AA7:AA29" si="7">IFERROR(X7/V7,"-")</f>
        <v>1</v>
      </c>
      <c r="AB7" s="63">
        <f>市区町村別_オーラルフレイル区分別該当人数･割合!M6</f>
        <v>126</v>
      </c>
      <c r="AC7" s="163">
        <v>14413320</v>
      </c>
      <c r="AD7" s="397">
        <v>124</v>
      </c>
      <c r="AE7" s="303">
        <f>IFERROR(AC7/AB7,"-")</f>
        <v>114391.42857142857</v>
      </c>
      <c r="AF7" s="303">
        <f t="shared" ref="AF7:AF70" si="8">IFERROR(AC7/AD7,"-")</f>
        <v>116236.45161290323</v>
      </c>
      <c r="AG7" s="52">
        <f t="shared" ref="AG7:AG29" si="9">IFERROR(AD7/AB7,"-")</f>
        <v>0.98412698412698407</v>
      </c>
      <c r="AH7" s="63">
        <f>市区町村別_オーラルフレイル区分別該当人数･割合!O6</f>
        <v>1083</v>
      </c>
      <c r="AI7" s="163">
        <v>87295900</v>
      </c>
      <c r="AJ7" s="397">
        <v>1052</v>
      </c>
      <c r="AK7" s="303">
        <f>IFERROR(AI7/AH7,"-")</f>
        <v>80605.632502308406</v>
      </c>
      <c r="AL7" s="303">
        <f t="shared" ref="AL7:AL70" si="10">IFERROR(AI7/AJ7,"-")</f>
        <v>82980.893536121672</v>
      </c>
      <c r="AM7" s="52">
        <f t="shared" ref="AM7:AM29" si="11">IFERROR(AJ7/AH7,"-")</f>
        <v>0.97137580794090495</v>
      </c>
    </row>
    <row r="8" spans="2:39" ht="13.5" customHeight="1">
      <c r="B8" s="350">
        <v>3</v>
      </c>
      <c r="C8" s="351" t="s">
        <v>77</v>
      </c>
      <c r="D8" s="63">
        <f>市区町村別_オーラルフレイル区分別該当人数･割合!E7</f>
        <v>126</v>
      </c>
      <c r="E8" s="163">
        <v>11083770</v>
      </c>
      <c r="F8" s="397">
        <v>110</v>
      </c>
      <c r="G8" s="303">
        <f t="shared" ref="G8:G71" si="12">IFERROR(E8/D8,"-")</f>
        <v>87966.428571428565</v>
      </c>
      <c r="H8" s="303">
        <f t="shared" si="0"/>
        <v>100761.54545454546</v>
      </c>
      <c r="I8" s="52">
        <f t="shared" si="1"/>
        <v>0.87301587301587302</v>
      </c>
      <c r="J8" s="63">
        <f>市区町村別_オーラルフレイル区分別該当人数･割合!G7</f>
        <v>95</v>
      </c>
      <c r="K8" s="163">
        <v>7565050</v>
      </c>
      <c r="L8" s="397">
        <v>80</v>
      </c>
      <c r="M8" s="303">
        <f t="shared" ref="M8:M71" si="13">IFERROR(K8/J8,"-")</f>
        <v>79632.105263157893</v>
      </c>
      <c r="N8" s="303">
        <f t="shared" si="2"/>
        <v>94563.125</v>
      </c>
      <c r="O8" s="52">
        <f t="shared" si="3"/>
        <v>0.84210526315789469</v>
      </c>
      <c r="P8" s="63">
        <f>市区町村別_オーラルフレイル区分別該当人数･割合!I7</f>
        <v>15</v>
      </c>
      <c r="Q8" s="163">
        <v>1638420</v>
      </c>
      <c r="R8" s="397">
        <v>15</v>
      </c>
      <c r="S8" s="303">
        <f t="shared" ref="S8:S71" si="14">IFERROR(Q8/P8,"-")</f>
        <v>109228</v>
      </c>
      <c r="T8" s="303">
        <f t="shared" si="4"/>
        <v>109228</v>
      </c>
      <c r="U8" s="52">
        <f t="shared" si="5"/>
        <v>1</v>
      </c>
      <c r="V8" s="63">
        <f>市区町村別_オーラルフレイル区分別該当人数･割合!K7</f>
        <v>10</v>
      </c>
      <c r="W8" s="163">
        <v>1071790</v>
      </c>
      <c r="X8" s="397">
        <v>10</v>
      </c>
      <c r="Y8" s="303">
        <f t="shared" ref="Y8:Y71" si="15">IFERROR(W8/V8,"-")</f>
        <v>107179</v>
      </c>
      <c r="Z8" s="303">
        <f t="shared" si="6"/>
        <v>107179</v>
      </c>
      <c r="AA8" s="52">
        <f t="shared" si="7"/>
        <v>1</v>
      </c>
      <c r="AB8" s="63">
        <f>市区町村別_オーラルフレイル区分別該当人数･割合!M7</f>
        <v>31</v>
      </c>
      <c r="AC8" s="163">
        <v>2642170</v>
      </c>
      <c r="AD8" s="397">
        <v>26</v>
      </c>
      <c r="AE8" s="303">
        <f t="shared" ref="AE8:AE71" si="16">IFERROR(AC8/AB8,"-")</f>
        <v>85231.290322580651</v>
      </c>
      <c r="AF8" s="303">
        <f t="shared" si="8"/>
        <v>101621.92307692308</v>
      </c>
      <c r="AG8" s="52">
        <f t="shared" si="9"/>
        <v>0.83870967741935487</v>
      </c>
      <c r="AH8" s="63">
        <f>市区町村別_オーラルフレイル区分別該当人数･割合!O7</f>
        <v>413</v>
      </c>
      <c r="AI8" s="163">
        <v>32003670</v>
      </c>
      <c r="AJ8" s="397">
        <v>355</v>
      </c>
      <c r="AK8" s="303">
        <f t="shared" ref="AK8:AK71" si="17">IFERROR(AI8/AH8,"-")</f>
        <v>77490.726392251818</v>
      </c>
      <c r="AL8" s="303">
        <f t="shared" si="10"/>
        <v>90151.183098591544</v>
      </c>
      <c r="AM8" s="52">
        <f t="shared" si="11"/>
        <v>0.85956416464891039</v>
      </c>
    </row>
    <row r="9" spans="2:39" ht="13.5" customHeight="1">
      <c r="B9" s="350">
        <v>4</v>
      </c>
      <c r="C9" s="351" t="s">
        <v>78</v>
      </c>
      <c r="D9" s="63">
        <f>市区町村別_オーラルフレイル区分別該当人数･割合!E8</f>
        <v>106</v>
      </c>
      <c r="E9" s="163">
        <v>11226320</v>
      </c>
      <c r="F9" s="397">
        <v>96</v>
      </c>
      <c r="G9" s="303">
        <f t="shared" si="12"/>
        <v>105908.67924528301</v>
      </c>
      <c r="H9" s="303">
        <f t="shared" si="0"/>
        <v>116940.83333333333</v>
      </c>
      <c r="I9" s="52">
        <f t="shared" si="1"/>
        <v>0.90566037735849059</v>
      </c>
      <c r="J9" s="63">
        <f>市区町村別_オーラルフレイル区分別該当人数･割合!G8</f>
        <v>82</v>
      </c>
      <c r="K9" s="163">
        <v>8673070</v>
      </c>
      <c r="L9" s="397">
        <v>74</v>
      </c>
      <c r="M9" s="303">
        <f t="shared" si="13"/>
        <v>105769.14634146342</v>
      </c>
      <c r="N9" s="303">
        <f t="shared" si="2"/>
        <v>117203.64864864865</v>
      </c>
      <c r="O9" s="52">
        <f t="shared" si="3"/>
        <v>0.90243902439024393</v>
      </c>
      <c r="P9" s="63">
        <f>市区町村別_オーラルフレイル区分別該当人数･割合!I8</f>
        <v>12</v>
      </c>
      <c r="Q9" s="163">
        <v>724540</v>
      </c>
      <c r="R9" s="397">
        <v>11</v>
      </c>
      <c r="S9" s="303">
        <f t="shared" si="14"/>
        <v>60378.333333333336</v>
      </c>
      <c r="T9" s="303">
        <f t="shared" si="4"/>
        <v>65867.272727272721</v>
      </c>
      <c r="U9" s="52">
        <f t="shared" si="5"/>
        <v>0.91666666666666663</v>
      </c>
      <c r="V9" s="63">
        <f>市区町村別_オーラルフレイル区分別該当人数･割合!K8</f>
        <v>12</v>
      </c>
      <c r="W9" s="163">
        <v>724540</v>
      </c>
      <c r="X9" s="397">
        <v>11</v>
      </c>
      <c r="Y9" s="303">
        <f t="shared" si="15"/>
        <v>60378.333333333336</v>
      </c>
      <c r="Z9" s="303">
        <f t="shared" si="6"/>
        <v>65867.272727272721</v>
      </c>
      <c r="AA9" s="52">
        <f t="shared" si="7"/>
        <v>0.91666666666666663</v>
      </c>
      <c r="AB9" s="63">
        <f>市区町村別_オーラルフレイル区分別該当人数･割合!M8</f>
        <v>20</v>
      </c>
      <c r="AC9" s="163">
        <v>2767040</v>
      </c>
      <c r="AD9" s="397">
        <v>19</v>
      </c>
      <c r="AE9" s="303">
        <f t="shared" si="16"/>
        <v>138352</v>
      </c>
      <c r="AF9" s="303">
        <f t="shared" si="8"/>
        <v>145633.68421052632</v>
      </c>
      <c r="AG9" s="52">
        <f t="shared" si="9"/>
        <v>0.95</v>
      </c>
      <c r="AH9" s="63">
        <f>市区町村別_オーラルフレイル区分別該当人数･割合!O8</f>
        <v>421</v>
      </c>
      <c r="AI9" s="163">
        <v>30126720</v>
      </c>
      <c r="AJ9" s="397">
        <v>380</v>
      </c>
      <c r="AK9" s="303">
        <f t="shared" si="17"/>
        <v>71559.904988123511</v>
      </c>
      <c r="AL9" s="303">
        <f t="shared" si="10"/>
        <v>79280.84210526316</v>
      </c>
      <c r="AM9" s="52">
        <f t="shared" si="11"/>
        <v>0.90261282660332542</v>
      </c>
    </row>
    <row r="10" spans="2:39" ht="13.5" customHeight="1">
      <c r="B10" s="350">
        <v>5</v>
      </c>
      <c r="C10" s="351" t="s">
        <v>79</v>
      </c>
      <c r="D10" s="63">
        <f>市区町村別_オーラルフレイル区分別該当人数･割合!E9</f>
        <v>220</v>
      </c>
      <c r="E10" s="163">
        <v>17547740</v>
      </c>
      <c r="F10" s="397">
        <v>209</v>
      </c>
      <c r="G10" s="303">
        <f t="shared" si="12"/>
        <v>79762.454545454544</v>
      </c>
      <c r="H10" s="303">
        <f t="shared" si="0"/>
        <v>83960.478468899528</v>
      </c>
      <c r="I10" s="52">
        <f t="shared" si="1"/>
        <v>0.95</v>
      </c>
      <c r="J10" s="63">
        <f>市区町村別_オーラルフレイル区分別該当人数･割合!G9</f>
        <v>164</v>
      </c>
      <c r="K10" s="163">
        <v>12172660</v>
      </c>
      <c r="L10" s="397">
        <v>156</v>
      </c>
      <c r="M10" s="303">
        <f t="shared" si="13"/>
        <v>74223.536585365859</v>
      </c>
      <c r="N10" s="303">
        <f t="shared" si="2"/>
        <v>78029.871794871797</v>
      </c>
      <c r="O10" s="52">
        <f t="shared" si="3"/>
        <v>0.95121951219512191</v>
      </c>
      <c r="P10" s="63">
        <f>市区町村別_オーラルフレイル区分別該当人数･割合!I9</f>
        <v>29</v>
      </c>
      <c r="Q10" s="163">
        <v>2760970</v>
      </c>
      <c r="R10" s="397">
        <v>29</v>
      </c>
      <c r="S10" s="303">
        <f t="shared" si="14"/>
        <v>95205.862068965522</v>
      </c>
      <c r="T10" s="303">
        <f t="shared" si="4"/>
        <v>95205.862068965522</v>
      </c>
      <c r="U10" s="52">
        <f t="shared" si="5"/>
        <v>1</v>
      </c>
      <c r="V10" s="63">
        <f>市区町村別_オーラルフレイル区分別該当人数･割合!K9</f>
        <v>25</v>
      </c>
      <c r="W10" s="163">
        <v>2218400</v>
      </c>
      <c r="X10" s="397">
        <v>25</v>
      </c>
      <c r="Y10" s="303">
        <f t="shared" si="15"/>
        <v>88736</v>
      </c>
      <c r="Z10" s="303">
        <f t="shared" si="6"/>
        <v>88736</v>
      </c>
      <c r="AA10" s="52">
        <f t="shared" si="7"/>
        <v>1</v>
      </c>
      <c r="AB10" s="63">
        <f>市区町村別_オーラルフレイル区分別該当人数･割合!M9</f>
        <v>40</v>
      </c>
      <c r="AC10" s="163">
        <v>4236240</v>
      </c>
      <c r="AD10" s="397">
        <v>36</v>
      </c>
      <c r="AE10" s="303">
        <f t="shared" si="16"/>
        <v>105906</v>
      </c>
      <c r="AF10" s="303">
        <f t="shared" si="8"/>
        <v>117673.33333333333</v>
      </c>
      <c r="AG10" s="52">
        <f t="shared" si="9"/>
        <v>0.9</v>
      </c>
      <c r="AH10" s="63">
        <f>市区町村別_オーラルフレイル区分別該当人数･割合!O9</f>
        <v>841</v>
      </c>
      <c r="AI10" s="163">
        <v>64878850</v>
      </c>
      <c r="AJ10" s="397">
        <v>796</v>
      </c>
      <c r="AK10" s="303">
        <f t="shared" si="17"/>
        <v>77144.887039238994</v>
      </c>
      <c r="AL10" s="303">
        <f t="shared" si="10"/>
        <v>81506.092964824114</v>
      </c>
      <c r="AM10" s="52">
        <f t="shared" si="11"/>
        <v>0.94649227110582634</v>
      </c>
    </row>
    <row r="11" spans="2:39" ht="13.5" customHeight="1">
      <c r="B11" s="350">
        <v>6</v>
      </c>
      <c r="C11" s="351" t="s">
        <v>80</v>
      </c>
      <c r="D11" s="63">
        <f>市区町村別_オーラルフレイル区分別該当人数･割合!E10</f>
        <v>402</v>
      </c>
      <c r="E11" s="163">
        <v>30860850</v>
      </c>
      <c r="F11" s="397">
        <v>384</v>
      </c>
      <c r="G11" s="303">
        <f t="shared" si="12"/>
        <v>76768.283582089556</v>
      </c>
      <c r="H11" s="303">
        <f t="shared" si="0"/>
        <v>80366.796875</v>
      </c>
      <c r="I11" s="52">
        <f t="shared" si="1"/>
        <v>0.95522388059701491</v>
      </c>
      <c r="J11" s="63">
        <f>市区町村別_オーラルフレイル区分別該当人数･割合!G10</f>
        <v>281</v>
      </c>
      <c r="K11" s="163">
        <v>21730660</v>
      </c>
      <c r="L11" s="397">
        <v>266</v>
      </c>
      <c r="M11" s="303">
        <f t="shared" si="13"/>
        <v>77333.30960854092</v>
      </c>
      <c r="N11" s="303">
        <f t="shared" si="2"/>
        <v>81694.210526315786</v>
      </c>
      <c r="O11" s="52">
        <f t="shared" si="3"/>
        <v>0.94661921708185048</v>
      </c>
      <c r="P11" s="63">
        <f>市区町村別_オーラルフレイル区分別該当人数･割合!I10</f>
        <v>51</v>
      </c>
      <c r="Q11" s="163">
        <v>4153650</v>
      </c>
      <c r="R11" s="397">
        <v>48</v>
      </c>
      <c r="S11" s="303">
        <f t="shared" si="14"/>
        <v>81444.117647058825</v>
      </c>
      <c r="T11" s="303">
        <f t="shared" si="4"/>
        <v>86534.375</v>
      </c>
      <c r="U11" s="52">
        <f t="shared" si="5"/>
        <v>0.94117647058823528</v>
      </c>
      <c r="V11" s="63">
        <f>市区町村別_オーラルフレイル区分別該当人数･割合!K10</f>
        <v>37</v>
      </c>
      <c r="W11" s="163">
        <v>2546730</v>
      </c>
      <c r="X11" s="397">
        <v>34</v>
      </c>
      <c r="Y11" s="303">
        <f t="shared" si="15"/>
        <v>68830.540540540547</v>
      </c>
      <c r="Z11" s="303">
        <f t="shared" si="6"/>
        <v>74903.823529411762</v>
      </c>
      <c r="AA11" s="52">
        <f t="shared" si="7"/>
        <v>0.91891891891891897</v>
      </c>
      <c r="AB11" s="63">
        <f>市区町村別_オーラルフレイル区分別該当人数･割合!M10</f>
        <v>86</v>
      </c>
      <c r="AC11" s="163">
        <v>8221770</v>
      </c>
      <c r="AD11" s="397">
        <v>82</v>
      </c>
      <c r="AE11" s="303">
        <f t="shared" si="16"/>
        <v>95601.976744186046</v>
      </c>
      <c r="AF11" s="303">
        <f t="shared" si="8"/>
        <v>100265.48780487805</v>
      </c>
      <c r="AG11" s="52">
        <f t="shared" si="9"/>
        <v>0.95348837209302328</v>
      </c>
      <c r="AH11" s="63">
        <f>市区町村別_オーラルフレイル区分別該当人数･割合!O10</f>
        <v>1518</v>
      </c>
      <c r="AI11" s="163">
        <v>102829110</v>
      </c>
      <c r="AJ11" s="397">
        <v>1446</v>
      </c>
      <c r="AK11" s="303">
        <f t="shared" si="17"/>
        <v>67739.861660079056</v>
      </c>
      <c r="AL11" s="303">
        <f t="shared" si="10"/>
        <v>71112.800829875516</v>
      </c>
      <c r="AM11" s="52">
        <f t="shared" si="11"/>
        <v>0.95256916996047436</v>
      </c>
    </row>
    <row r="12" spans="2:39" ht="13.5" customHeight="1">
      <c r="B12" s="350">
        <v>7</v>
      </c>
      <c r="C12" s="351" t="s">
        <v>81</v>
      </c>
      <c r="D12" s="63">
        <f>市区町村別_オーラルフレイル区分別該当人数･割合!E11</f>
        <v>283</v>
      </c>
      <c r="E12" s="163">
        <v>25683030</v>
      </c>
      <c r="F12" s="397">
        <v>277</v>
      </c>
      <c r="G12" s="303">
        <f t="shared" si="12"/>
        <v>90752.756183745587</v>
      </c>
      <c r="H12" s="303">
        <f t="shared" si="0"/>
        <v>92718.519855595674</v>
      </c>
      <c r="I12" s="52">
        <f t="shared" si="1"/>
        <v>0.97879858657243812</v>
      </c>
      <c r="J12" s="63">
        <f>市区町村別_オーラルフレイル区分別該当人数･割合!G11</f>
        <v>207</v>
      </c>
      <c r="K12" s="163">
        <v>18492190</v>
      </c>
      <c r="L12" s="397">
        <v>201</v>
      </c>
      <c r="M12" s="303">
        <f t="shared" si="13"/>
        <v>89334.251207729467</v>
      </c>
      <c r="N12" s="303">
        <f t="shared" si="2"/>
        <v>92000.945273631834</v>
      </c>
      <c r="O12" s="52">
        <f t="shared" si="3"/>
        <v>0.97101449275362317</v>
      </c>
      <c r="P12" s="63">
        <f>市区町村別_オーラルフレイル区分別該当人数･割合!I11</f>
        <v>33</v>
      </c>
      <c r="Q12" s="163">
        <v>2874190</v>
      </c>
      <c r="R12" s="397">
        <v>32</v>
      </c>
      <c r="S12" s="303">
        <f t="shared" si="14"/>
        <v>87096.666666666672</v>
      </c>
      <c r="T12" s="303">
        <f t="shared" si="4"/>
        <v>89818.4375</v>
      </c>
      <c r="U12" s="52">
        <f t="shared" si="5"/>
        <v>0.96969696969696972</v>
      </c>
      <c r="V12" s="63">
        <f>市区町村別_オーラルフレイル区分別該当人数･割合!K11</f>
        <v>26</v>
      </c>
      <c r="W12" s="163">
        <v>2314220</v>
      </c>
      <c r="X12" s="397">
        <v>25</v>
      </c>
      <c r="Y12" s="303">
        <f t="shared" si="15"/>
        <v>89008.461538461532</v>
      </c>
      <c r="Z12" s="303">
        <f t="shared" si="6"/>
        <v>92568.8</v>
      </c>
      <c r="AA12" s="52">
        <f t="shared" si="7"/>
        <v>0.96153846153846156</v>
      </c>
      <c r="AB12" s="63">
        <f>市区町村別_オーラルフレイル区分別該当人数･割合!M11</f>
        <v>166</v>
      </c>
      <c r="AC12" s="163">
        <v>15252230</v>
      </c>
      <c r="AD12" s="397">
        <v>165</v>
      </c>
      <c r="AE12" s="303">
        <f t="shared" si="16"/>
        <v>91880.903614457828</v>
      </c>
      <c r="AF12" s="303">
        <f t="shared" si="8"/>
        <v>92437.757575757569</v>
      </c>
      <c r="AG12" s="52">
        <f t="shared" si="9"/>
        <v>0.99397590361445787</v>
      </c>
      <c r="AH12" s="63">
        <f>市区町村別_オーラルフレイル区分別該当人数･割合!O11</f>
        <v>995</v>
      </c>
      <c r="AI12" s="163">
        <v>75735830</v>
      </c>
      <c r="AJ12" s="397">
        <v>978</v>
      </c>
      <c r="AK12" s="303">
        <f t="shared" si="17"/>
        <v>76116.412060301504</v>
      </c>
      <c r="AL12" s="303">
        <f t="shared" si="10"/>
        <v>77439.498977505107</v>
      </c>
      <c r="AM12" s="52">
        <f t="shared" si="11"/>
        <v>0.9829145728643216</v>
      </c>
    </row>
    <row r="13" spans="2:39" ht="13.5" customHeight="1">
      <c r="B13" s="350">
        <v>8</v>
      </c>
      <c r="C13" s="351" t="s">
        <v>50</v>
      </c>
      <c r="D13" s="63">
        <f>市区町村別_オーラルフレイル区分別該当人数･割合!E12</f>
        <v>100</v>
      </c>
      <c r="E13" s="163">
        <v>7714320</v>
      </c>
      <c r="F13" s="397">
        <v>93</v>
      </c>
      <c r="G13" s="303">
        <f t="shared" si="12"/>
        <v>77143.199999999997</v>
      </c>
      <c r="H13" s="303">
        <f t="shared" si="0"/>
        <v>82949.677419354834</v>
      </c>
      <c r="I13" s="52">
        <f t="shared" si="1"/>
        <v>0.93</v>
      </c>
      <c r="J13" s="63">
        <f>市区町村別_オーラルフレイル区分別該当人数･割合!G12</f>
        <v>72</v>
      </c>
      <c r="K13" s="163">
        <v>6032680</v>
      </c>
      <c r="L13" s="397">
        <v>68</v>
      </c>
      <c r="M13" s="303">
        <f t="shared" si="13"/>
        <v>83787.222222222219</v>
      </c>
      <c r="N13" s="303">
        <f t="shared" si="2"/>
        <v>88715.882352941175</v>
      </c>
      <c r="O13" s="52">
        <f t="shared" si="3"/>
        <v>0.94444444444444442</v>
      </c>
      <c r="P13" s="63">
        <f>市区町村別_オーラルフレイル区分別該当人数･割合!I12</f>
        <v>10</v>
      </c>
      <c r="Q13" s="163">
        <v>657430</v>
      </c>
      <c r="R13" s="397">
        <v>9</v>
      </c>
      <c r="S13" s="303">
        <f t="shared" si="14"/>
        <v>65743</v>
      </c>
      <c r="T13" s="303">
        <f t="shared" si="4"/>
        <v>73047.777777777781</v>
      </c>
      <c r="U13" s="52">
        <f t="shared" si="5"/>
        <v>0.9</v>
      </c>
      <c r="V13" s="63">
        <f>市区町村別_オーラルフレイル区分別該当人数･割合!K12</f>
        <v>5</v>
      </c>
      <c r="W13" s="163">
        <v>522500</v>
      </c>
      <c r="X13" s="397">
        <v>5</v>
      </c>
      <c r="Y13" s="303">
        <f t="shared" si="15"/>
        <v>104500</v>
      </c>
      <c r="Z13" s="303">
        <f t="shared" si="6"/>
        <v>104500</v>
      </c>
      <c r="AA13" s="52">
        <f t="shared" si="7"/>
        <v>1</v>
      </c>
      <c r="AB13" s="63">
        <f>市区町村別_オーラルフレイル区分別該当人数･割合!M12</f>
        <v>29</v>
      </c>
      <c r="AC13" s="163">
        <v>2352350</v>
      </c>
      <c r="AD13" s="397">
        <v>28</v>
      </c>
      <c r="AE13" s="303">
        <f t="shared" si="16"/>
        <v>81115.517241379304</v>
      </c>
      <c r="AF13" s="303">
        <f t="shared" si="8"/>
        <v>84012.5</v>
      </c>
      <c r="AG13" s="52">
        <f t="shared" si="9"/>
        <v>0.96551724137931039</v>
      </c>
      <c r="AH13" s="63">
        <f>市区町村別_オーラルフレイル区分別該当人数･割合!O12</f>
        <v>351</v>
      </c>
      <c r="AI13" s="163">
        <v>24974890</v>
      </c>
      <c r="AJ13" s="397">
        <v>324</v>
      </c>
      <c r="AK13" s="303">
        <f t="shared" si="17"/>
        <v>71153.53276353277</v>
      </c>
      <c r="AL13" s="303">
        <f t="shared" si="10"/>
        <v>77082.993827160491</v>
      </c>
      <c r="AM13" s="52">
        <f t="shared" si="11"/>
        <v>0.92307692307692313</v>
      </c>
    </row>
    <row r="14" spans="2:39" ht="13.5" customHeight="1">
      <c r="B14" s="350">
        <v>9</v>
      </c>
      <c r="C14" s="351" t="s">
        <v>82</v>
      </c>
      <c r="D14" s="63">
        <f>市区町村別_オーラルフレイル区分別該当人数･割合!E13</f>
        <v>120</v>
      </c>
      <c r="E14" s="163">
        <v>8497980</v>
      </c>
      <c r="F14" s="397">
        <v>100</v>
      </c>
      <c r="G14" s="303">
        <f t="shared" si="12"/>
        <v>70816.5</v>
      </c>
      <c r="H14" s="303">
        <f t="shared" si="0"/>
        <v>84979.8</v>
      </c>
      <c r="I14" s="52">
        <f t="shared" si="1"/>
        <v>0.83333333333333337</v>
      </c>
      <c r="J14" s="63">
        <f>市区町村別_オーラルフレイル区分別該当人数･割合!G13</f>
        <v>99</v>
      </c>
      <c r="K14" s="163">
        <v>6803800</v>
      </c>
      <c r="L14" s="397">
        <v>79</v>
      </c>
      <c r="M14" s="303">
        <f t="shared" si="13"/>
        <v>68725.252525252523</v>
      </c>
      <c r="N14" s="303">
        <f t="shared" si="2"/>
        <v>86124.0506329114</v>
      </c>
      <c r="O14" s="52">
        <f t="shared" si="3"/>
        <v>0.79797979797979801</v>
      </c>
      <c r="P14" s="63">
        <f>市区町村別_オーラルフレイル区分別該当人数･割合!I13</f>
        <v>15</v>
      </c>
      <c r="Q14" s="163">
        <v>913040</v>
      </c>
      <c r="R14" s="397">
        <v>14</v>
      </c>
      <c r="S14" s="303">
        <f t="shared" si="14"/>
        <v>60869.333333333336</v>
      </c>
      <c r="T14" s="303">
        <f t="shared" si="4"/>
        <v>65217.142857142855</v>
      </c>
      <c r="U14" s="52">
        <f t="shared" si="5"/>
        <v>0.93333333333333335</v>
      </c>
      <c r="V14" s="63">
        <f>市区町村別_オーラルフレイル区分別該当人数･割合!K13</f>
        <v>12</v>
      </c>
      <c r="W14" s="163">
        <v>657640</v>
      </c>
      <c r="X14" s="397">
        <v>11</v>
      </c>
      <c r="Y14" s="303">
        <f t="shared" si="15"/>
        <v>54803.333333333336</v>
      </c>
      <c r="Z14" s="303">
        <f t="shared" si="6"/>
        <v>59785.454545454544</v>
      </c>
      <c r="AA14" s="52">
        <f t="shared" si="7"/>
        <v>0.91666666666666663</v>
      </c>
      <c r="AB14" s="63">
        <f>市区町村別_オーラルフレイル区分別該当人数･割合!M13</f>
        <v>61</v>
      </c>
      <c r="AC14" s="163">
        <v>3030900</v>
      </c>
      <c r="AD14" s="397">
        <v>33</v>
      </c>
      <c r="AE14" s="303">
        <f t="shared" si="16"/>
        <v>49686.885245901642</v>
      </c>
      <c r="AF14" s="303">
        <f t="shared" si="8"/>
        <v>91845.454545454544</v>
      </c>
      <c r="AG14" s="52">
        <f t="shared" si="9"/>
        <v>0.54098360655737709</v>
      </c>
      <c r="AH14" s="63">
        <f>市区町村別_オーラルフレイル区分別該当人数･割合!O13</f>
        <v>360</v>
      </c>
      <c r="AI14" s="163">
        <v>23150250</v>
      </c>
      <c r="AJ14" s="397">
        <v>331</v>
      </c>
      <c r="AK14" s="303">
        <f t="shared" si="17"/>
        <v>64306.25</v>
      </c>
      <c r="AL14" s="303">
        <f t="shared" si="10"/>
        <v>69940.332326283984</v>
      </c>
      <c r="AM14" s="52">
        <f t="shared" si="11"/>
        <v>0.9194444444444444</v>
      </c>
    </row>
    <row r="15" spans="2:39" ht="13.5" customHeight="1">
      <c r="B15" s="350">
        <v>10</v>
      </c>
      <c r="C15" s="351" t="s">
        <v>51</v>
      </c>
      <c r="D15" s="63">
        <f>市区町村別_オーラルフレイル区分別該当人数･割合!E14</f>
        <v>324</v>
      </c>
      <c r="E15" s="163">
        <v>27074060</v>
      </c>
      <c r="F15" s="397">
        <v>320</v>
      </c>
      <c r="G15" s="303">
        <f t="shared" si="12"/>
        <v>83561.91358024691</v>
      </c>
      <c r="H15" s="303">
        <f t="shared" si="0"/>
        <v>84606.4375</v>
      </c>
      <c r="I15" s="52">
        <f t="shared" si="1"/>
        <v>0.98765432098765427</v>
      </c>
      <c r="J15" s="63">
        <f>市区町村別_オーラルフレイル区分別該当人数･割合!G14</f>
        <v>206</v>
      </c>
      <c r="K15" s="163">
        <v>16958170</v>
      </c>
      <c r="L15" s="397">
        <v>203</v>
      </c>
      <c r="M15" s="303">
        <f t="shared" si="13"/>
        <v>82321.213592233005</v>
      </c>
      <c r="N15" s="303">
        <f t="shared" si="2"/>
        <v>83537.783251231522</v>
      </c>
      <c r="O15" s="52">
        <f t="shared" si="3"/>
        <v>0.9854368932038835</v>
      </c>
      <c r="P15" s="63">
        <f>市区町村別_オーラルフレイル区分別該当人数･割合!I14</f>
        <v>41</v>
      </c>
      <c r="Q15" s="163">
        <v>3820350</v>
      </c>
      <c r="R15" s="397">
        <v>41</v>
      </c>
      <c r="S15" s="303">
        <f t="shared" si="14"/>
        <v>93179.268292682929</v>
      </c>
      <c r="T15" s="303">
        <f t="shared" si="4"/>
        <v>93179.268292682929</v>
      </c>
      <c r="U15" s="52">
        <f t="shared" si="5"/>
        <v>1</v>
      </c>
      <c r="V15" s="63">
        <f>市区町村別_オーラルフレイル区分別該当人数･割合!K14</f>
        <v>29</v>
      </c>
      <c r="W15" s="163">
        <v>2479450</v>
      </c>
      <c r="X15" s="397">
        <v>29</v>
      </c>
      <c r="Y15" s="303">
        <f t="shared" si="15"/>
        <v>85498.275862068971</v>
      </c>
      <c r="Z15" s="303">
        <f t="shared" si="6"/>
        <v>85498.275862068971</v>
      </c>
      <c r="AA15" s="52">
        <f t="shared" si="7"/>
        <v>1</v>
      </c>
      <c r="AB15" s="63">
        <f>市区町村別_オーラルフレイル区分別該当人数･割合!M14</f>
        <v>137</v>
      </c>
      <c r="AC15" s="163">
        <v>12247140</v>
      </c>
      <c r="AD15" s="397">
        <v>136</v>
      </c>
      <c r="AE15" s="303">
        <f t="shared" si="16"/>
        <v>89395.182481751821</v>
      </c>
      <c r="AF15" s="303">
        <f t="shared" si="8"/>
        <v>90052.5</v>
      </c>
      <c r="AG15" s="52">
        <f t="shared" si="9"/>
        <v>0.99270072992700731</v>
      </c>
      <c r="AH15" s="63">
        <f>市区町村別_オーラルフレイル区分別該当人数･割合!O14</f>
        <v>1188</v>
      </c>
      <c r="AI15" s="163">
        <v>82943740</v>
      </c>
      <c r="AJ15" s="397">
        <v>1137</v>
      </c>
      <c r="AK15" s="303">
        <f t="shared" si="17"/>
        <v>69817.962962962964</v>
      </c>
      <c r="AL15" s="303">
        <f t="shared" si="10"/>
        <v>72949.63940193491</v>
      </c>
      <c r="AM15" s="52">
        <f t="shared" si="11"/>
        <v>0.95707070707070707</v>
      </c>
    </row>
    <row r="16" spans="2:39" ht="13.5" customHeight="1">
      <c r="B16" s="350">
        <v>11</v>
      </c>
      <c r="C16" s="351" t="s">
        <v>52</v>
      </c>
      <c r="D16" s="63">
        <f>市区町村別_オーラルフレイル区分別該当人数･割合!E15</f>
        <v>539</v>
      </c>
      <c r="E16" s="163">
        <v>55601830</v>
      </c>
      <c r="F16" s="397">
        <v>498</v>
      </c>
      <c r="G16" s="303">
        <f t="shared" si="12"/>
        <v>103157.3840445269</v>
      </c>
      <c r="H16" s="303">
        <f t="shared" si="0"/>
        <v>111650.2610441767</v>
      </c>
      <c r="I16" s="52">
        <f t="shared" si="1"/>
        <v>0.92393320964749537</v>
      </c>
      <c r="J16" s="63">
        <f>市区町村別_オーラルフレイル区分別該当人数･割合!G15</f>
        <v>386</v>
      </c>
      <c r="K16" s="163">
        <v>41994690</v>
      </c>
      <c r="L16" s="397">
        <v>363</v>
      </c>
      <c r="M16" s="303">
        <f t="shared" si="13"/>
        <v>108794.53367875647</v>
      </c>
      <c r="N16" s="303">
        <f t="shared" si="2"/>
        <v>115687.85123966943</v>
      </c>
      <c r="O16" s="52">
        <f t="shared" si="3"/>
        <v>0.94041450777202074</v>
      </c>
      <c r="P16" s="63">
        <f>市区町村別_オーラルフレイル区分別該当人数･割合!I15</f>
        <v>79</v>
      </c>
      <c r="Q16" s="163">
        <v>8477480</v>
      </c>
      <c r="R16" s="397">
        <v>70</v>
      </c>
      <c r="S16" s="303">
        <f t="shared" si="14"/>
        <v>107309.87341772152</v>
      </c>
      <c r="T16" s="303">
        <f t="shared" si="4"/>
        <v>121106.85714285714</v>
      </c>
      <c r="U16" s="52">
        <f t="shared" si="5"/>
        <v>0.88607594936708856</v>
      </c>
      <c r="V16" s="63">
        <f>市区町村別_オーラルフレイル区分別該当人数･割合!K15</f>
        <v>54</v>
      </c>
      <c r="W16" s="163">
        <v>6347290</v>
      </c>
      <c r="X16" s="397">
        <v>50</v>
      </c>
      <c r="Y16" s="303">
        <f t="shared" si="15"/>
        <v>117542.4074074074</v>
      </c>
      <c r="Z16" s="303">
        <f t="shared" si="6"/>
        <v>126945.8</v>
      </c>
      <c r="AA16" s="52">
        <f t="shared" si="7"/>
        <v>0.92592592592592593</v>
      </c>
      <c r="AB16" s="63">
        <f>市区町村別_オーラルフレイル区分別該当人数･割合!M15</f>
        <v>213</v>
      </c>
      <c r="AC16" s="163">
        <v>25942220</v>
      </c>
      <c r="AD16" s="397">
        <v>194</v>
      </c>
      <c r="AE16" s="303">
        <f t="shared" si="16"/>
        <v>121794.46009389672</v>
      </c>
      <c r="AF16" s="303">
        <f t="shared" si="8"/>
        <v>133722.78350515463</v>
      </c>
      <c r="AG16" s="52">
        <f t="shared" si="9"/>
        <v>0.91079812206572774</v>
      </c>
      <c r="AH16" s="63">
        <f>市区町村別_オーラルフレイル区分別該当人数･割合!O15</f>
        <v>1532</v>
      </c>
      <c r="AI16" s="163">
        <v>119688400</v>
      </c>
      <c r="AJ16" s="397">
        <v>1433</v>
      </c>
      <c r="AK16" s="303">
        <f t="shared" si="17"/>
        <v>78125.58746736293</v>
      </c>
      <c r="AL16" s="303">
        <f t="shared" si="10"/>
        <v>83522.958827634327</v>
      </c>
      <c r="AM16" s="52">
        <f t="shared" si="11"/>
        <v>0.93537859007832902</v>
      </c>
    </row>
    <row r="17" spans="2:39" ht="13.5" customHeight="1">
      <c r="B17" s="350">
        <v>12</v>
      </c>
      <c r="C17" s="351" t="s">
        <v>83</v>
      </c>
      <c r="D17" s="63">
        <f>市区町村別_オーラルフレイル区分別該当人数･割合!E16</f>
        <v>292</v>
      </c>
      <c r="E17" s="163">
        <v>27380760</v>
      </c>
      <c r="F17" s="397">
        <v>270</v>
      </c>
      <c r="G17" s="303">
        <f t="shared" si="12"/>
        <v>93769.726027397264</v>
      </c>
      <c r="H17" s="303">
        <f t="shared" si="0"/>
        <v>101410.22222222222</v>
      </c>
      <c r="I17" s="52">
        <f t="shared" si="1"/>
        <v>0.92465753424657537</v>
      </c>
      <c r="J17" s="63">
        <f>市区町村別_オーラルフレイル区分別該当人数･割合!G16</f>
        <v>209</v>
      </c>
      <c r="K17" s="163">
        <v>18331540</v>
      </c>
      <c r="L17" s="397">
        <v>191</v>
      </c>
      <c r="M17" s="303">
        <f t="shared" si="13"/>
        <v>87710.717703349277</v>
      </c>
      <c r="N17" s="303">
        <f t="shared" si="2"/>
        <v>95976.649214659687</v>
      </c>
      <c r="O17" s="52">
        <f t="shared" si="3"/>
        <v>0.9138755980861244</v>
      </c>
      <c r="P17" s="63">
        <f>市区町村別_オーラルフレイル区分別該当人数･割合!I16</f>
        <v>34</v>
      </c>
      <c r="Q17" s="163">
        <v>3022570</v>
      </c>
      <c r="R17" s="397">
        <v>30</v>
      </c>
      <c r="S17" s="303">
        <f t="shared" si="14"/>
        <v>88899.117647058825</v>
      </c>
      <c r="T17" s="303">
        <f t="shared" si="4"/>
        <v>100752.33333333333</v>
      </c>
      <c r="U17" s="52">
        <f t="shared" si="5"/>
        <v>0.88235294117647056</v>
      </c>
      <c r="V17" s="63">
        <f>市区町村別_オーラルフレイル区分別該当人数･割合!K16</f>
        <v>27</v>
      </c>
      <c r="W17" s="163">
        <v>2391770</v>
      </c>
      <c r="X17" s="397">
        <v>23</v>
      </c>
      <c r="Y17" s="303">
        <f t="shared" si="15"/>
        <v>88584.074074074073</v>
      </c>
      <c r="Z17" s="303">
        <f t="shared" si="6"/>
        <v>103990</v>
      </c>
      <c r="AA17" s="52">
        <f t="shared" si="7"/>
        <v>0.85185185185185186</v>
      </c>
      <c r="AB17" s="63">
        <f>市区町村別_オーラルフレイル区分別該当人数･割合!M16</f>
        <v>146</v>
      </c>
      <c r="AC17" s="163">
        <v>16031170</v>
      </c>
      <c r="AD17" s="397">
        <v>145</v>
      </c>
      <c r="AE17" s="303">
        <f t="shared" si="16"/>
        <v>109802.53424657535</v>
      </c>
      <c r="AF17" s="303">
        <f t="shared" si="8"/>
        <v>110559.79310344828</v>
      </c>
      <c r="AG17" s="52">
        <f t="shared" si="9"/>
        <v>0.99315068493150682</v>
      </c>
      <c r="AH17" s="63">
        <f>市区町村別_オーラルフレイル区分別該当人数･割合!O16</f>
        <v>1182</v>
      </c>
      <c r="AI17" s="163">
        <v>88635060</v>
      </c>
      <c r="AJ17" s="397">
        <v>1083</v>
      </c>
      <c r="AK17" s="303">
        <f t="shared" si="17"/>
        <v>74987.360406091364</v>
      </c>
      <c r="AL17" s="303">
        <f t="shared" si="10"/>
        <v>81842.160664819938</v>
      </c>
      <c r="AM17" s="52">
        <f t="shared" si="11"/>
        <v>0.91624365482233505</v>
      </c>
    </row>
    <row r="18" spans="2:39" ht="13.5" customHeight="1">
      <c r="B18" s="350">
        <v>13</v>
      </c>
      <c r="C18" s="351" t="s">
        <v>84</v>
      </c>
      <c r="D18" s="63">
        <f>市区町村別_オーラルフレイル区分別該当人数･割合!E17</f>
        <v>327</v>
      </c>
      <c r="E18" s="163">
        <v>27285850</v>
      </c>
      <c r="F18" s="397">
        <v>297</v>
      </c>
      <c r="G18" s="303">
        <f t="shared" si="12"/>
        <v>83442.96636085627</v>
      </c>
      <c r="H18" s="303">
        <f t="shared" si="0"/>
        <v>91871.548821548815</v>
      </c>
      <c r="I18" s="52">
        <f t="shared" si="1"/>
        <v>0.90825688073394495</v>
      </c>
      <c r="J18" s="63">
        <f>市区町村別_オーラルフレイル区分別該当人数･割合!G17</f>
        <v>249</v>
      </c>
      <c r="K18" s="163">
        <v>20981220</v>
      </c>
      <c r="L18" s="397">
        <v>219</v>
      </c>
      <c r="M18" s="303">
        <f t="shared" si="13"/>
        <v>84261.927710843374</v>
      </c>
      <c r="N18" s="303">
        <f t="shared" si="2"/>
        <v>95804.65753424658</v>
      </c>
      <c r="O18" s="52">
        <f t="shared" si="3"/>
        <v>0.87951807228915657</v>
      </c>
      <c r="P18" s="63">
        <f>市区町村別_オーラルフレイル区分別該当人数･割合!I17</f>
        <v>33</v>
      </c>
      <c r="Q18" s="163">
        <v>3581240</v>
      </c>
      <c r="R18" s="397">
        <v>28</v>
      </c>
      <c r="S18" s="303">
        <f t="shared" si="14"/>
        <v>108522.42424242424</v>
      </c>
      <c r="T18" s="303">
        <f t="shared" si="4"/>
        <v>127901.42857142857</v>
      </c>
      <c r="U18" s="52">
        <f t="shared" si="5"/>
        <v>0.84848484848484851</v>
      </c>
      <c r="V18" s="63">
        <f>市区町村別_オーラルフレイル区分別該当人数･割合!K17</f>
        <v>30</v>
      </c>
      <c r="W18" s="163">
        <v>3088200</v>
      </c>
      <c r="X18" s="397">
        <v>25</v>
      </c>
      <c r="Y18" s="303">
        <f t="shared" si="15"/>
        <v>102940</v>
      </c>
      <c r="Z18" s="303">
        <f t="shared" si="6"/>
        <v>123528</v>
      </c>
      <c r="AA18" s="52">
        <f t="shared" si="7"/>
        <v>0.83333333333333337</v>
      </c>
      <c r="AB18" s="63">
        <f>市区町村別_オーラルフレイル区分別該当人数･割合!M17</f>
        <v>85</v>
      </c>
      <c r="AC18" s="163">
        <v>10093260</v>
      </c>
      <c r="AD18" s="397">
        <v>75</v>
      </c>
      <c r="AE18" s="303">
        <f t="shared" si="16"/>
        <v>118744.23529411765</v>
      </c>
      <c r="AF18" s="303">
        <f t="shared" si="8"/>
        <v>134576.79999999999</v>
      </c>
      <c r="AG18" s="52">
        <f t="shared" si="9"/>
        <v>0.88235294117647056</v>
      </c>
      <c r="AH18" s="63">
        <f>市区町村別_オーラルフレイル区分別該当人数･割合!O17</f>
        <v>1322</v>
      </c>
      <c r="AI18" s="163">
        <v>99156150</v>
      </c>
      <c r="AJ18" s="397">
        <v>1212</v>
      </c>
      <c r="AK18" s="303">
        <f t="shared" si="17"/>
        <v>75004.65204236006</v>
      </c>
      <c r="AL18" s="303">
        <f t="shared" si="10"/>
        <v>81812.004950495044</v>
      </c>
      <c r="AM18" s="52">
        <f t="shared" si="11"/>
        <v>0.91679273827534036</v>
      </c>
    </row>
    <row r="19" spans="2:39" ht="13.5" customHeight="1">
      <c r="B19" s="350">
        <v>14</v>
      </c>
      <c r="C19" s="351" t="s">
        <v>85</v>
      </c>
      <c r="D19" s="63">
        <f>市区町村別_オーラルフレイル区分別該当人数･割合!E18</f>
        <v>284</v>
      </c>
      <c r="E19" s="163">
        <v>25658420</v>
      </c>
      <c r="F19" s="397">
        <v>266</v>
      </c>
      <c r="G19" s="303">
        <f t="shared" si="12"/>
        <v>90346.549295774646</v>
      </c>
      <c r="H19" s="303">
        <f t="shared" si="0"/>
        <v>96460.225563909771</v>
      </c>
      <c r="I19" s="52">
        <f t="shared" si="1"/>
        <v>0.93661971830985913</v>
      </c>
      <c r="J19" s="63">
        <f>市区町村別_オーラルフレイル区分別該当人数･割合!G18</f>
        <v>212</v>
      </c>
      <c r="K19" s="163">
        <v>19060570</v>
      </c>
      <c r="L19" s="397">
        <v>196</v>
      </c>
      <c r="M19" s="303">
        <f t="shared" si="13"/>
        <v>89908.34905660378</v>
      </c>
      <c r="N19" s="303">
        <f t="shared" si="2"/>
        <v>97247.806122448979</v>
      </c>
      <c r="O19" s="52">
        <f t="shared" si="3"/>
        <v>0.92452830188679247</v>
      </c>
      <c r="P19" s="63">
        <f>市区町村別_オーラルフレイル区分別該当人数･割合!I18</f>
        <v>27</v>
      </c>
      <c r="Q19" s="163">
        <v>3467530</v>
      </c>
      <c r="R19" s="397">
        <v>26</v>
      </c>
      <c r="S19" s="303">
        <f t="shared" si="14"/>
        <v>128427.03703703704</v>
      </c>
      <c r="T19" s="303">
        <f t="shared" si="4"/>
        <v>133366.53846153847</v>
      </c>
      <c r="U19" s="52">
        <f t="shared" si="5"/>
        <v>0.96296296296296291</v>
      </c>
      <c r="V19" s="63">
        <f>市区町村別_オーラルフレイル区分別該当人数･割合!K18</f>
        <v>18</v>
      </c>
      <c r="W19" s="163">
        <v>2331670</v>
      </c>
      <c r="X19" s="397">
        <v>17</v>
      </c>
      <c r="Y19" s="303">
        <f t="shared" si="15"/>
        <v>129537.22222222222</v>
      </c>
      <c r="Z19" s="303">
        <f t="shared" si="6"/>
        <v>137157.0588235294</v>
      </c>
      <c r="AA19" s="52">
        <f t="shared" si="7"/>
        <v>0.94444444444444442</v>
      </c>
      <c r="AB19" s="63">
        <f>市区町村別_オーラルフレイル区分別該当人数･割合!M18</f>
        <v>95</v>
      </c>
      <c r="AC19" s="163">
        <v>9334570</v>
      </c>
      <c r="AD19" s="397">
        <v>82</v>
      </c>
      <c r="AE19" s="303">
        <f t="shared" si="16"/>
        <v>98258.631578947374</v>
      </c>
      <c r="AF19" s="303">
        <f t="shared" si="8"/>
        <v>113836.21951219512</v>
      </c>
      <c r="AG19" s="52">
        <f t="shared" si="9"/>
        <v>0.86315789473684212</v>
      </c>
      <c r="AH19" s="63">
        <f>市区町村別_オーラルフレイル区分別該当人数･割合!O18</f>
        <v>1201</v>
      </c>
      <c r="AI19" s="163">
        <v>83442710</v>
      </c>
      <c r="AJ19" s="397">
        <v>1047</v>
      </c>
      <c r="AK19" s="303">
        <f t="shared" si="17"/>
        <v>69477.693588676106</v>
      </c>
      <c r="AL19" s="303">
        <f t="shared" si="10"/>
        <v>79696.953199617958</v>
      </c>
      <c r="AM19" s="52">
        <f t="shared" si="11"/>
        <v>0.87177352206494585</v>
      </c>
    </row>
    <row r="20" spans="2:39" ht="13.5" customHeight="1">
      <c r="B20" s="350">
        <v>15</v>
      </c>
      <c r="C20" s="351" t="s">
        <v>86</v>
      </c>
      <c r="D20" s="63">
        <f>市区町村別_オーラルフレイル区分別該当人数･割合!E19</f>
        <v>386</v>
      </c>
      <c r="E20" s="163">
        <v>34544850</v>
      </c>
      <c r="F20" s="397">
        <v>349</v>
      </c>
      <c r="G20" s="303">
        <f t="shared" si="12"/>
        <v>89494.43005181347</v>
      </c>
      <c r="H20" s="303">
        <f t="shared" si="0"/>
        <v>98982.378223495703</v>
      </c>
      <c r="I20" s="52">
        <f t="shared" si="1"/>
        <v>0.90414507772020725</v>
      </c>
      <c r="J20" s="63">
        <f>市区町村別_オーラルフレイル区分別該当人数･割合!G19</f>
        <v>307</v>
      </c>
      <c r="K20" s="163">
        <v>26805090</v>
      </c>
      <c r="L20" s="397">
        <v>280</v>
      </c>
      <c r="M20" s="303">
        <f t="shared" si="13"/>
        <v>87312.996742671006</v>
      </c>
      <c r="N20" s="303">
        <f t="shared" si="2"/>
        <v>95732.46428571429</v>
      </c>
      <c r="O20" s="52">
        <f t="shared" si="3"/>
        <v>0.91205211726384361</v>
      </c>
      <c r="P20" s="63">
        <f>市区町村別_オーラルフレイル区分別該当人数･割合!I19</f>
        <v>48</v>
      </c>
      <c r="Q20" s="163">
        <v>4277710</v>
      </c>
      <c r="R20" s="397">
        <v>41</v>
      </c>
      <c r="S20" s="303">
        <f t="shared" si="14"/>
        <v>89118.958333333328</v>
      </c>
      <c r="T20" s="303">
        <f t="shared" si="4"/>
        <v>104334.39024390244</v>
      </c>
      <c r="U20" s="52">
        <f t="shared" si="5"/>
        <v>0.85416666666666663</v>
      </c>
      <c r="V20" s="63">
        <f>市区町村別_オーラルフレイル区分別該当人数･割合!K19</f>
        <v>38</v>
      </c>
      <c r="W20" s="163">
        <v>3762300</v>
      </c>
      <c r="X20" s="397">
        <v>33</v>
      </c>
      <c r="Y20" s="303">
        <f t="shared" si="15"/>
        <v>99007.894736842107</v>
      </c>
      <c r="Z20" s="303">
        <f t="shared" si="6"/>
        <v>114009.09090909091</v>
      </c>
      <c r="AA20" s="52">
        <f t="shared" si="7"/>
        <v>0.86842105263157898</v>
      </c>
      <c r="AB20" s="63">
        <f>市区町村別_オーラルフレイル区分別該当人数･割合!M19</f>
        <v>154</v>
      </c>
      <c r="AC20" s="163">
        <v>17517620</v>
      </c>
      <c r="AD20" s="397">
        <v>148</v>
      </c>
      <c r="AE20" s="303">
        <f t="shared" si="16"/>
        <v>113750.77922077922</v>
      </c>
      <c r="AF20" s="303">
        <f t="shared" si="8"/>
        <v>118362.29729729729</v>
      </c>
      <c r="AG20" s="52">
        <f t="shared" si="9"/>
        <v>0.96103896103896103</v>
      </c>
      <c r="AH20" s="63">
        <f>市区町村別_オーラルフレイル区分別該当人数･割合!O19</f>
        <v>1477</v>
      </c>
      <c r="AI20" s="163">
        <v>109521530</v>
      </c>
      <c r="AJ20" s="397">
        <v>1308</v>
      </c>
      <c r="AK20" s="303">
        <f t="shared" si="17"/>
        <v>74151.340555179413</v>
      </c>
      <c r="AL20" s="303">
        <f t="shared" si="10"/>
        <v>83732.056574923554</v>
      </c>
      <c r="AM20" s="52">
        <f t="shared" si="11"/>
        <v>0.88557887610020314</v>
      </c>
    </row>
    <row r="21" spans="2:39" ht="13.5" customHeight="1">
      <c r="B21" s="350">
        <v>16</v>
      </c>
      <c r="C21" s="351" t="s">
        <v>53</v>
      </c>
      <c r="D21" s="63">
        <f>市区町村別_オーラルフレイル区分別該当人数･割合!E20</f>
        <v>275</v>
      </c>
      <c r="E21" s="163">
        <v>20666750</v>
      </c>
      <c r="F21" s="397">
        <v>249</v>
      </c>
      <c r="G21" s="303">
        <f t="shared" si="12"/>
        <v>75151.818181818177</v>
      </c>
      <c r="H21" s="303">
        <f t="shared" si="0"/>
        <v>82998.995983935747</v>
      </c>
      <c r="I21" s="52">
        <f t="shared" si="1"/>
        <v>0.9054545454545454</v>
      </c>
      <c r="J21" s="63">
        <f>市区町村別_オーラルフレイル区分別該当人数･割合!G20</f>
        <v>229</v>
      </c>
      <c r="K21" s="163">
        <v>16818870</v>
      </c>
      <c r="L21" s="397">
        <v>207</v>
      </c>
      <c r="M21" s="303">
        <f t="shared" si="13"/>
        <v>73444.847161572048</v>
      </c>
      <c r="N21" s="303">
        <f t="shared" si="2"/>
        <v>81250.579710144928</v>
      </c>
      <c r="O21" s="52">
        <f t="shared" si="3"/>
        <v>0.90393013100436681</v>
      </c>
      <c r="P21" s="63">
        <f>市区町村別_オーラルフレイル区分別該当人数･割合!I20</f>
        <v>27</v>
      </c>
      <c r="Q21" s="163">
        <v>2612910</v>
      </c>
      <c r="R21" s="397">
        <v>25</v>
      </c>
      <c r="S21" s="303">
        <f t="shared" si="14"/>
        <v>96774.444444444438</v>
      </c>
      <c r="T21" s="303">
        <f t="shared" si="4"/>
        <v>104516.4</v>
      </c>
      <c r="U21" s="52">
        <f t="shared" si="5"/>
        <v>0.92592592592592593</v>
      </c>
      <c r="V21" s="63">
        <f>市区町村別_オーラルフレイル区分別該当人数･割合!K20</f>
        <v>24</v>
      </c>
      <c r="W21" s="163">
        <v>2481790</v>
      </c>
      <c r="X21" s="397">
        <v>23</v>
      </c>
      <c r="Y21" s="303">
        <f t="shared" si="15"/>
        <v>103407.91666666667</v>
      </c>
      <c r="Z21" s="303">
        <f t="shared" si="6"/>
        <v>107903.91304347826</v>
      </c>
      <c r="AA21" s="52">
        <f t="shared" si="7"/>
        <v>0.95833333333333337</v>
      </c>
      <c r="AB21" s="63">
        <f>市区町村別_オーラルフレイル区分別該当人数･割合!M20</f>
        <v>112</v>
      </c>
      <c r="AC21" s="163">
        <v>9961190</v>
      </c>
      <c r="AD21" s="397">
        <v>105</v>
      </c>
      <c r="AE21" s="303">
        <f t="shared" si="16"/>
        <v>88939.196428571435</v>
      </c>
      <c r="AF21" s="303">
        <f t="shared" si="8"/>
        <v>94868.476190476184</v>
      </c>
      <c r="AG21" s="52">
        <f t="shared" si="9"/>
        <v>0.9375</v>
      </c>
      <c r="AH21" s="63">
        <f>市区町村別_オーラルフレイル区分別該当人数･割合!O20</f>
        <v>1115</v>
      </c>
      <c r="AI21" s="163">
        <v>77057400</v>
      </c>
      <c r="AJ21" s="397">
        <v>1023</v>
      </c>
      <c r="AK21" s="303">
        <f t="shared" si="17"/>
        <v>69109.775784753365</v>
      </c>
      <c r="AL21" s="303">
        <f t="shared" si="10"/>
        <v>75324.926686217004</v>
      </c>
      <c r="AM21" s="52">
        <f t="shared" si="11"/>
        <v>0.91748878923766819</v>
      </c>
    </row>
    <row r="22" spans="2:39" ht="13.5" customHeight="1">
      <c r="B22" s="350">
        <v>17</v>
      </c>
      <c r="C22" s="351" t="s">
        <v>87</v>
      </c>
      <c r="D22" s="63">
        <f>市区町村別_オーラルフレイル区分別該当人数･割合!E21</f>
        <v>455</v>
      </c>
      <c r="E22" s="163">
        <v>38751130</v>
      </c>
      <c r="F22" s="397">
        <v>435</v>
      </c>
      <c r="G22" s="303">
        <f t="shared" si="12"/>
        <v>85167.318681318677</v>
      </c>
      <c r="H22" s="303">
        <f t="shared" si="0"/>
        <v>89083.057471264372</v>
      </c>
      <c r="I22" s="52">
        <f t="shared" si="1"/>
        <v>0.95604395604395609</v>
      </c>
      <c r="J22" s="63">
        <f>市区町村別_オーラルフレイル区分別該当人数･割合!G21</f>
        <v>353</v>
      </c>
      <c r="K22" s="163">
        <v>30626920</v>
      </c>
      <c r="L22" s="397">
        <v>337</v>
      </c>
      <c r="M22" s="303">
        <f t="shared" si="13"/>
        <v>86761.813031161466</v>
      </c>
      <c r="N22" s="303">
        <f t="shared" si="2"/>
        <v>90881.068249258155</v>
      </c>
      <c r="O22" s="52">
        <f t="shared" si="3"/>
        <v>0.95467422096317278</v>
      </c>
      <c r="P22" s="63">
        <f>市区町村別_オーラルフレイル区分別該当人数･割合!I21</f>
        <v>57</v>
      </c>
      <c r="Q22" s="163">
        <v>5149650</v>
      </c>
      <c r="R22" s="397">
        <v>53</v>
      </c>
      <c r="S22" s="303">
        <f t="shared" si="14"/>
        <v>90344.736842105267</v>
      </c>
      <c r="T22" s="303">
        <f t="shared" si="4"/>
        <v>97163.207547169804</v>
      </c>
      <c r="U22" s="52">
        <f t="shared" si="5"/>
        <v>0.92982456140350878</v>
      </c>
      <c r="V22" s="63">
        <f>市区町村別_オーラルフレイル区分別該当人数･割合!K21</f>
        <v>46</v>
      </c>
      <c r="W22" s="163">
        <v>4005220</v>
      </c>
      <c r="X22" s="397">
        <v>42</v>
      </c>
      <c r="Y22" s="303">
        <f t="shared" si="15"/>
        <v>87070</v>
      </c>
      <c r="Z22" s="303">
        <f t="shared" si="6"/>
        <v>95362.380952380947</v>
      </c>
      <c r="AA22" s="52">
        <f t="shared" si="7"/>
        <v>0.91304347826086951</v>
      </c>
      <c r="AB22" s="63">
        <f>市区町村別_オーラルフレイル区分別該当人数･割合!M21</f>
        <v>169</v>
      </c>
      <c r="AC22" s="163">
        <v>16354040</v>
      </c>
      <c r="AD22" s="397">
        <v>152</v>
      </c>
      <c r="AE22" s="303">
        <f t="shared" si="16"/>
        <v>96769.467455621299</v>
      </c>
      <c r="AF22" s="303">
        <f t="shared" si="8"/>
        <v>107592.36842105263</v>
      </c>
      <c r="AG22" s="52">
        <f t="shared" si="9"/>
        <v>0.89940828402366868</v>
      </c>
      <c r="AH22" s="63">
        <f>市区町村別_オーラルフレイル区分別該当人数･割合!O21</f>
        <v>1617</v>
      </c>
      <c r="AI22" s="163">
        <v>120106820</v>
      </c>
      <c r="AJ22" s="397">
        <v>1457</v>
      </c>
      <c r="AK22" s="303">
        <f t="shared" si="17"/>
        <v>74277.563388991955</v>
      </c>
      <c r="AL22" s="303">
        <f t="shared" si="10"/>
        <v>82434.330816746733</v>
      </c>
      <c r="AM22" s="52">
        <f t="shared" si="11"/>
        <v>0.90105132962275825</v>
      </c>
    </row>
    <row r="23" spans="2:39" ht="13.5" customHeight="1">
      <c r="B23" s="350">
        <v>18</v>
      </c>
      <c r="C23" s="351" t="s">
        <v>54</v>
      </c>
      <c r="D23" s="63">
        <f>市区町村別_オーラルフレイル区分別該当人数･割合!E22</f>
        <v>418</v>
      </c>
      <c r="E23" s="163">
        <v>41227030</v>
      </c>
      <c r="F23" s="397">
        <v>396</v>
      </c>
      <c r="G23" s="303">
        <f t="shared" si="12"/>
        <v>98629.258373205739</v>
      </c>
      <c r="H23" s="303">
        <f t="shared" si="0"/>
        <v>104108.66161616161</v>
      </c>
      <c r="I23" s="52">
        <f t="shared" si="1"/>
        <v>0.94736842105263153</v>
      </c>
      <c r="J23" s="63">
        <f>市区町村別_オーラルフレイル区分別該当人数･割合!G22</f>
        <v>333</v>
      </c>
      <c r="K23" s="163">
        <v>31885970</v>
      </c>
      <c r="L23" s="397">
        <v>316</v>
      </c>
      <c r="M23" s="303">
        <f t="shared" si="13"/>
        <v>95753.663663663669</v>
      </c>
      <c r="N23" s="303">
        <f t="shared" si="2"/>
        <v>100904.96835443038</v>
      </c>
      <c r="O23" s="52">
        <f t="shared" si="3"/>
        <v>0.94894894894894899</v>
      </c>
      <c r="P23" s="63">
        <f>市区町村別_オーラルフレイル区分別該当人数･割合!I22</f>
        <v>57</v>
      </c>
      <c r="Q23" s="163">
        <v>5607690</v>
      </c>
      <c r="R23" s="397">
        <v>55</v>
      </c>
      <c r="S23" s="303">
        <f t="shared" si="14"/>
        <v>98380.526315789481</v>
      </c>
      <c r="T23" s="303">
        <f t="shared" si="4"/>
        <v>101958</v>
      </c>
      <c r="U23" s="52">
        <f t="shared" si="5"/>
        <v>0.96491228070175439</v>
      </c>
      <c r="V23" s="63">
        <f>市区町村別_オーラルフレイル区分別該当人数･割合!K22</f>
        <v>45</v>
      </c>
      <c r="W23" s="163">
        <v>4197490</v>
      </c>
      <c r="X23" s="397">
        <v>43</v>
      </c>
      <c r="Y23" s="303">
        <f t="shared" si="15"/>
        <v>93277.555555555562</v>
      </c>
      <c r="Z23" s="303">
        <f t="shared" si="6"/>
        <v>97616.046511627908</v>
      </c>
      <c r="AA23" s="52">
        <f t="shared" si="7"/>
        <v>0.9555555555555556</v>
      </c>
      <c r="AB23" s="63">
        <f>市区町村別_オーラルフレイル区分別該当人数･割合!M22</f>
        <v>122</v>
      </c>
      <c r="AC23" s="163">
        <v>14749560</v>
      </c>
      <c r="AD23" s="397">
        <v>112</v>
      </c>
      <c r="AE23" s="303">
        <f t="shared" si="16"/>
        <v>120898.03278688525</v>
      </c>
      <c r="AF23" s="303">
        <f t="shared" si="8"/>
        <v>131692.5</v>
      </c>
      <c r="AG23" s="52">
        <f t="shared" si="9"/>
        <v>0.91803278688524592</v>
      </c>
      <c r="AH23" s="63">
        <f>市区町村別_オーラルフレイル区分別該当人数･割合!O22</f>
        <v>1808</v>
      </c>
      <c r="AI23" s="163">
        <v>149106860</v>
      </c>
      <c r="AJ23" s="397">
        <v>1727</v>
      </c>
      <c r="AK23" s="303">
        <f t="shared" si="17"/>
        <v>82470.60840707965</v>
      </c>
      <c r="AL23" s="303">
        <f t="shared" si="10"/>
        <v>86338.656629994206</v>
      </c>
      <c r="AM23" s="52">
        <f t="shared" si="11"/>
        <v>0.95519911504424782</v>
      </c>
    </row>
    <row r="24" spans="2:39" ht="13.5" customHeight="1">
      <c r="B24" s="350">
        <v>19</v>
      </c>
      <c r="C24" s="351" t="s">
        <v>88</v>
      </c>
      <c r="D24" s="63">
        <f>市区町村別_オーラルフレイル区分別該当人数･割合!E23</f>
        <v>165</v>
      </c>
      <c r="E24" s="163">
        <v>18956700</v>
      </c>
      <c r="F24" s="397">
        <v>152</v>
      </c>
      <c r="G24" s="303">
        <f t="shared" si="12"/>
        <v>114889.09090909091</v>
      </c>
      <c r="H24" s="303">
        <f t="shared" si="0"/>
        <v>124715.13157894737</v>
      </c>
      <c r="I24" s="52">
        <f t="shared" si="1"/>
        <v>0.92121212121212126</v>
      </c>
      <c r="J24" s="63">
        <f>市区町村別_オーラルフレイル区分別該当人数･割合!G23</f>
        <v>109</v>
      </c>
      <c r="K24" s="163">
        <v>12865190</v>
      </c>
      <c r="L24" s="397">
        <v>100</v>
      </c>
      <c r="M24" s="303">
        <f t="shared" si="13"/>
        <v>118029.26605504587</v>
      </c>
      <c r="N24" s="303">
        <f t="shared" si="2"/>
        <v>128651.9</v>
      </c>
      <c r="O24" s="52">
        <f t="shared" si="3"/>
        <v>0.91743119266055051</v>
      </c>
      <c r="P24" s="63">
        <f>市区町村別_オーラルフレイル区分別該当人数･割合!I23</f>
        <v>25</v>
      </c>
      <c r="Q24" s="163">
        <v>3512950</v>
      </c>
      <c r="R24" s="397">
        <v>22</v>
      </c>
      <c r="S24" s="303">
        <f t="shared" si="14"/>
        <v>140518</v>
      </c>
      <c r="T24" s="303">
        <f t="shared" si="4"/>
        <v>159679.54545454544</v>
      </c>
      <c r="U24" s="52">
        <f t="shared" si="5"/>
        <v>0.88</v>
      </c>
      <c r="V24" s="63">
        <f>市区町村別_オーラルフレイル区分別該当人数･割合!K23</f>
        <v>17</v>
      </c>
      <c r="W24" s="163">
        <v>2748050</v>
      </c>
      <c r="X24" s="397">
        <v>15</v>
      </c>
      <c r="Y24" s="303">
        <f t="shared" si="15"/>
        <v>161650</v>
      </c>
      <c r="Z24" s="303">
        <f t="shared" si="6"/>
        <v>183203.33333333334</v>
      </c>
      <c r="AA24" s="52">
        <f t="shared" si="7"/>
        <v>0.88235294117647056</v>
      </c>
      <c r="AB24" s="63">
        <f>市区町村別_オーラルフレイル区分別該当人数･割合!M23</f>
        <v>59</v>
      </c>
      <c r="AC24" s="163">
        <v>9109600</v>
      </c>
      <c r="AD24" s="397">
        <v>57</v>
      </c>
      <c r="AE24" s="303">
        <f t="shared" si="16"/>
        <v>154400</v>
      </c>
      <c r="AF24" s="303">
        <f t="shared" si="8"/>
        <v>159817.54385964913</v>
      </c>
      <c r="AG24" s="52">
        <f t="shared" si="9"/>
        <v>0.96610169491525422</v>
      </c>
      <c r="AH24" s="63">
        <f>市区町村別_オーラルフレイル区分別該当人数･割合!O23</f>
        <v>511</v>
      </c>
      <c r="AI24" s="163">
        <v>43507840</v>
      </c>
      <c r="AJ24" s="397">
        <v>460</v>
      </c>
      <c r="AK24" s="303">
        <f t="shared" si="17"/>
        <v>85142.544031311161</v>
      </c>
      <c r="AL24" s="303">
        <f t="shared" si="10"/>
        <v>94582.260869565216</v>
      </c>
      <c r="AM24" s="52">
        <f t="shared" si="11"/>
        <v>0.90019569471624261</v>
      </c>
    </row>
    <row r="25" spans="2:39" ht="13.5" customHeight="1">
      <c r="B25" s="350">
        <v>20</v>
      </c>
      <c r="C25" s="351" t="s">
        <v>89</v>
      </c>
      <c r="D25" s="63">
        <f>市区町村別_オーラルフレイル区分別該当人数･割合!E24</f>
        <v>454</v>
      </c>
      <c r="E25" s="163">
        <v>36696070</v>
      </c>
      <c r="F25" s="397">
        <v>422</v>
      </c>
      <c r="G25" s="303">
        <f t="shared" si="12"/>
        <v>80828.348017621145</v>
      </c>
      <c r="H25" s="303">
        <f t="shared" si="0"/>
        <v>86957.511848341237</v>
      </c>
      <c r="I25" s="52">
        <f t="shared" si="1"/>
        <v>0.92951541850220265</v>
      </c>
      <c r="J25" s="63">
        <f>市区町村別_オーラルフレイル区分別該当人数･割合!G24</f>
        <v>340</v>
      </c>
      <c r="K25" s="163">
        <v>28308890</v>
      </c>
      <c r="L25" s="397">
        <v>324</v>
      </c>
      <c r="M25" s="303">
        <f t="shared" si="13"/>
        <v>83261.441176470587</v>
      </c>
      <c r="N25" s="303">
        <f t="shared" si="2"/>
        <v>87373.117283950618</v>
      </c>
      <c r="O25" s="52">
        <f t="shared" si="3"/>
        <v>0.95294117647058818</v>
      </c>
      <c r="P25" s="63">
        <f>市区町村別_オーラルフレイル区分別該当人数･割合!I24</f>
        <v>51</v>
      </c>
      <c r="Q25" s="163">
        <v>3858140</v>
      </c>
      <c r="R25" s="397">
        <v>48</v>
      </c>
      <c r="S25" s="303">
        <f t="shared" si="14"/>
        <v>75649.803921568629</v>
      </c>
      <c r="T25" s="303">
        <f t="shared" si="4"/>
        <v>80377.916666666672</v>
      </c>
      <c r="U25" s="52">
        <f t="shared" si="5"/>
        <v>0.94117647058823528</v>
      </c>
      <c r="V25" s="63">
        <f>市区町村別_オーラルフレイル区分別該当人数･割合!K24</f>
        <v>41</v>
      </c>
      <c r="W25" s="163">
        <v>3275750</v>
      </c>
      <c r="X25" s="397">
        <v>39</v>
      </c>
      <c r="Y25" s="303">
        <f t="shared" si="15"/>
        <v>79896.341463414632</v>
      </c>
      <c r="Z25" s="303">
        <f t="shared" si="6"/>
        <v>83993.58974358975</v>
      </c>
      <c r="AA25" s="52">
        <f t="shared" si="7"/>
        <v>0.95121951219512191</v>
      </c>
      <c r="AB25" s="63">
        <f>市区町村別_オーラルフレイル区分別該当人数･割合!M24</f>
        <v>99</v>
      </c>
      <c r="AC25" s="163">
        <v>7822270</v>
      </c>
      <c r="AD25" s="397">
        <v>89</v>
      </c>
      <c r="AE25" s="303">
        <f t="shared" si="16"/>
        <v>79012.828282828283</v>
      </c>
      <c r="AF25" s="303">
        <f t="shared" si="8"/>
        <v>87890.674157303365</v>
      </c>
      <c r="AG25" s="52">
        <f t="shared" si="9"/>
        <v>0.89898989898989901</v>
      </c>
      <c r="AH25" s="63">
        <f>市区町村別_オーラルフレイル区分別該当人数･割合!O24</f>
        <v>1741</v>
      </c>
      <c r="AI25" s="163">
        <v>135089390</v>
      </c>
      <c r="AJ25" s="397">
        <v>1609</v>
      </c>
      <c r="AK25" s="303">
        <f t="shared" si="17"/>
        <v>77592.986789201605</v>
      </c>
      <c r="AL25" s="303">
        <f t="shared" si="10"/>
        <v>83958.601615910506</v>
      </c>
      <c r="AM25" s="52">
        <f t="shared" si="11"/>
        <v>0.92418150488225159</v>
      </c>
    </row>
    <row r="26" spans="2:39" ht="13.5" customHeight="1">
      <c r="B26" s="350">
        <v>21</v>
      </c>
      <c r="C26" s="351" t="s">
        <v>90</v>
      </c>
      <c r="D26" s="63">
        <f>市区町村別_オーラルフレイル区分別該当人数･割合!E25</f>
        <v>257</v>
      </c>
      <c r="E26" s="163">
        <v>23595180</v>
      </c>
      <c r="F26" s="397">
        <v>237</v>
      </c>
      <c r="G26" s="303">
        <f t="shared" si="12"/>
        <v>91810.038910505842</v>
      </c>
      <c r="H26" s="303">
        <f t="shared" si="0"/>
        <v>99557.721518987339</v>
      </c>
      <c r="I26" s="52">
        <f t="shared" si="1"/>
        <v>0.9221789883268483</v>
      </c>
      <c r="J26" s="63">
        <f>市区町村別_オーラルフレイル区分別該当人数･割合!G25</f>
        <v>222</v>
      </c>
      <c r="K26" s="163">
        <v>21129270</v>
      </c>
      <c r="L26" s="397">
        <v>207</v>
      </c>
      <c r="M26" s="303">
        <f t="shared" si="13"/>
        <v>95176.891891891893</v>
      </c>
      <c r="N26" s="303">
        <f t="shared" si="2"/>
        <v>102073.76811594203</v>
      </c>
      <c r="O26" s="52">
        <f t="shared" si="3"/>
        <v>0.93243243243243246</v>
      </c>
      <c r="P26" s="63">
        <f>市区町村別_オーラルフレイル区分別該当人数･割合!I25</f>
        <v>30</v>
      </c>
      <c r="Q26" s="163">
        <v>2759680</v>
      </c>
      <c r="R26" s="397">
        <v>27</v>
      </c>
      <c r="S26" s="303">
        <f t="shared" si="14"/>
        <v>91989.333333333328</v>
      </c>
      <c r="T26" s="303">
        <f t="shared" si="4"/>
        <v>102210.37037037036</v>
      </c>
      <c r="U26" s="52">
        <f t="shared" si="5"/>
        <v>0.9</v>
      </c>
      <c r="V26" s="63">
        <f>市区町村別_オーラルフレイル区分別該当人数･割合!K25</f>
        <v>26</v>
      </c>
      <c r="W26" s="163">
        <v>2507380</v>
      </c>
      <c r="X26" s="397">
        <v>24</v>
      </c>
      <c r="Y26" s="303">
        <f t="shared" si="15"/>
        <v>96437.692307692312</v>
      </c>
      <c r="Z26" s="303">
        <f t="shared" si="6"/>
        <v>104474.16666666667</v>
      </c>
      <c r="AA26" s="52">
        <f t="shared" si="7"/>
        <v>0.92307692307692313</v>
      </c>
      <c r="AB26" s="63">
        <f>市区町村別_オーラルフレイル区分別該当人数･割合!M25</f>
        <v>125</v>
      </c>
      <c r="AC26" s="163">
        <v>14331090</v>
      </c>
      <c r="AD26" s="397">
        <v>124</v>
      </c>
      <c r="AE26" s="303">
        <f t="shared" si="16"/>
        <v>114648.72</v>
      </c>
      <c r="AF26" s="303">
        <f t="shared" si="8"/>
        <v>115573.30645161291</v>
      </c>
      <c r="AG26" s="52">
        <f t="shared" si="9"/>
        <v>0.99199999999999999</v>
      </c>
      <c r="AH26" s="63">
        <f>市区町村別_オーラルフレイル区分別該当人数･割合!O25</f>
        <v>1021</v>
      </c>
      <c r="AI26" s="163">
        <v>77809970</v>
      </c>
      <c r="AJ26" s="397">
        <v>933</v>
      </c>
      <c r="AK26" s="303">
        <f t="shared" si="17"/>
        <v>76209.569049951024</v>
      </c>
      <c r="AL26" s="303">
        <f t="shared" si="10"/>
        <v>83397.609860664525</v>
      </c>
      <c r="AM26" s="52">
        <f t="shared" si="11"/>
        <v>0.91380999020568066</v>
      </c>
    </row>
    <row r="27" spans="2:39" ht="13.5" customHeight="1">
      <c r="B27" s="350">
        <v>22</v>
      </c>
      <c r="C27" s="351" t="s">
        <v>55</v>
      </c>
      <c r="D27" s="63">
        <f>市区町村別_オーラルフレイル区分別該当人数･割合!E26</f>
        <v>461</v>
      </c>
      <c r="E27" s="163">
        <v>38900400</v>
      </c>
      <c r="F27" s="397">
        <v>421</v>
      </c>
      <c r="G27" s="303">
        <f t="shared" si="12"/>
        <v>84382.646420824298</v>
      </c>
      <c r="H27" s="303">
        <f t="shared" si="0"/>
        <v>92400</v>
      </c>
      <c r="I27" s="52">
        <f t="shared" si="1"/>
        <v>0.91323210412147504</v>
      </c>
      <c r="J27" s="63">
        <f>市区町村別_オーラルフレイル区分別該当人数･割合!G26</f>
        <v>335</v>
      </c>
      <c r="K27" s="163">
        <v>26559550</v>
      </c>
      <c r="L27" s="397">
        <v>297</v>
      </c>
      <c r="M27" s="303">
        <f t="shared" si="13"/>
        <v>79282.238805970148</v>
      </c>
      <c r="N27" s="303">
        <f t="shared" si="2"/>
        <v>89426.094276094271</v>
      </c>
      <c r="O27" s="52">
        <f t="shared" si="3"/>
        <v>0.88656716417910453</v>
      </c>
      <c r="P27" s="63">
        <f>市区町村別_オーラルフレイル区分別該当人数･割合!I26</f>
        <v>50</v>
      </c>
      <c r="Q27" s="163">
        <v>4150700</v>
      </c>
      <c r="R27" s="397">
        <v>46</v>
      </c>
      <c r="S27" s="303">
        <f t="shared" si="14"/>
        <v>83014</v>
      </c>
      <c r="T27" s="303">
        <f t="shared" si="4"/>
        <v>90232.608695652176</v>
      </c>
      <c r="U27" s="52">
        <f t="shared" si="5"/>
        <v>0.92</v>
      </c>
      <c r="V27" s="63">
        <f>市区町村別_オーラルフレイル区分別該当人数･割合!K26</f>
        <v>34</v>
      </c>
      <c r="W27" s="163">
        <v>2490680</v>
      </c>
      <c r="X27" s="397">
        <v>30</v>
      </c>
      <c r="Y27" s="303">
        <f t="shared" si="15"/>
        <v>73255.294117647063</v>
      </c>
      <c r="Z27" s="303">
        <f t="shared" si="6"/>
        <v>83022.666666666672</v>
      </c>
      <c r="AA27" s="52">
        <f t="shared" si="7"/>
        <v>0.88235294117647056</v>
      </c>
      <c r="AB27" s="63">
        <f>市区町村別_オーラルフレイル区分別該当人数･割合!M26</f>
        <v>102</v>
      </c>
      <c r="AC27" s="163">
        <v>9722700</v>
      </c>
      <c r="AD27" s="397">
        <v>79</v>
      </c>
      <c r="AE27" s="303">
        <f t="shared" si="16"/>
        <v>95320.588235294112</v>
      </c>
      <c r="AF27" s="303">
        <f t="shared" si="8"/>
        <v>123072.15189873418</v>
      </c>
      <c r="AG27" s="52">
        <f t="shared" si="9"/>
        <v>0.77450980392156865</v>
      </c>
      <c r="AH27" s="63">
        <f>市区町村別_オーラルフレイル区分別該当人数･割合!O26</f>
        <v>1640</v>
      </c>
      <c r="AI27" s="163">
        <v>124227550</v>
      </c>
      <c r="AJ27" s="397">
        <v>1521</v>
      </c>
      <c r="AK27" s="303">
        <f t="shared" si="17"/>
        <v>75748.506097560981</v>
      </c>
      <c r="AL27" s="303">
        <f t="shared" si="10"/>
        <v>81674.917817225505</v>
      </c>
      <c r="AM27" s="52">
        <f t="shared" si="11"/>
        <v>0.92743902439024395</v>
      </c>
    </row>
    <row r="28" spans="2:39" ht="13.5" customHeight="1">
      <c r="B28" s="350">
        <v>23</v>
      </c>
      <c r="C28" s="351" t="s">
        <v>91</v>
      </c>
      <c r="D28" s="63">
        <f>市区町村別_オーラルフレイル区分別該当人数･割合!E27</f>
        <v>605</v>
      </c>
      <c r="E28" s="163">
        <v>54674320</v>
      </c>
      <c r="F28" s="397">
        <v>582</v>
      </c>
      <c r="G28" s="303">
        <f t="shared" si="12"/>
        <v>90370.776859504127</v>
      </c>
      <c r="H28" s="303">
        <f t="shared" si="0"/>
        <v>93942.130584192433</v>
      </c>
      <c r="I28" s="52">
        <f t="shared" si="1"/>
        <v>0.9619834710743802</v>
      </c>
      <c r="J28" s="63">
        <f>市区町村別_オーラルフレイル区分別該当人数･割合!G27</f>
        <v>489</v>
      </c>
      <c r="K28" s="163">
        <v>43938540</v>
      </c>
      <c r="L28" s="397">
        <v>471</v>
      </c>
      <c r="M28" s="303">
        <f t="shared" si="13"/>
        <v>89853.865030674846</v>
      </c>
      <c r="N28" s="303">
        <f t="shared" si="2"/>
        <v>93287.770700636946</v>
      </c>
      <c r="O28" s="52">
        <f t="shared" si="3"/>
        <v>0.96319018404907975</v>
      </c>
      <c r="P28" s="63">
        <f>市区町村別_オーラルフレイル区分別該当人数･割合!I27</f>
        <v>66</v>
      </c>
      <c r="Q28" s="163">
        <v>5099240</v>
      </c>
      <c r="R28" s="397">
        <v>65</v>
      </c>
      <c r="S28" s="303">
        <f t="shared" si="14"/>
        <v>77261.212121212127</v>
      </c>
      <c r="T28" s="303">
        <f t="shared" si="4"/>
        <v>78449.846153846156</v>
      </c>
      <c r="U28" s="52">
        <f t="shared" si="5"/>
        <v>0.98484848484848486</v>
      </c>
      <c r="V28" s="63">
        <f>市区町村別_オーラルフレイル区分別該当人数･割合!K27</f>
        <v>51</v>
      </c>
      <c r="W28" s="163">
        <v>4119810</v>
      </c>
      <c r="X28" s="397">
        <v>51</v>
      </c>
      <c r="Y28" s="303">
        <f t="shared" si="15"/>
        <v>80780.588235294112</v>
      </c>
      <c r="Z28" s="303">
        <f t="shared" si="6"/>
        <v>80780.588235294112</v>
      </c>
      <c r="AA28" s="52">
        <f t="shared" si="7"/>
        <v>1</v>
      </c>
      <c r="AB28" s="63">
        <f>市区町村別_オーラルフレイル区分別該当人数･割合!M27</f>
        <v>180</v>
      </c>
      <c r="AC28" s="163">
        <v>19568830</v>
      </c>
      <c r="AD28" s="397">
        <v>172</v>
      </c>
      <c r="AE28" s="303">
        <f t="shared" si="16"/>
        <v>108715.72222222222</v>
      </c>
      <c r="AF28" s="303">
        <f t="shared" si="8"/>
        <v>113772.26744186046</v>
      </c>
      <c r="AG28" s="52">
        <f t="shared" si="9"/>
        <v>0.9555555555555556</v>
      </c>
      <c r="AH28" s="63">
        <f>市区町村別_オーラルフレイル区分別該当人数･割合!O27</f>
        <v>2130</v>
      </c>
      <c r="AI28" s="163">
        <v>161720450</v>
      </c>
      <c r="AJ28" s="397">
        <v>2058</v>
      </c>
      <c r="AK28" s="303">
        <f t="shared" si="17"/>
        <v>75925.093896713617</v>
      </c>
      <c r="AL28" s="303">
        <f t="shared" si="10"/>
        <v>78581.365403304182</v>
      </c>
      <c r="AM28" s="52">
        <f t="shared" si="11"/>
        <v>0.96619718309859159</v>
      </c>
    </row>
    <row r="29" spans="2:39" ht="13.5" customHeight="1">
      <c r="B29" s="350">
        <v>24</v>
      </c>
      <c r="C29" s="351" t="s">
        <v>92</v>
      </c>
      <c r="D29" s="63">
        <f>市区町村別_オーラルフレイル区分別該当人数･割合!E28</f>
        <v>243</v>
      </c>
      <c r="E29" s="163">
        <v>25424260</v>
      </c>
      <c r="F29" s="397">
        <v>239</v>
      </c>
      <c r="G29" s="303">
        <f t="shared" si="12"/>
        <v>104626.58436213991</v>
      </c>
      <c r="H29" s="303">
        <f t="shared" si="0"/>
        <v>106377.65690376569</v>
      </c>
      <c r="I29" s="52">
        <f t="shared" si="1"/>
        <v>0.98353909465020573</v>
      </c>
      <c r="J29" s="63">
        <f>市区町村別_オーラルフレイル区分別該当人数･割合!G28</f>
        <v>198</v>
      </c>
      <c r="K29" s="163">
        <v>20057180</v>
      </c>
      <c r="L29" s="397">
        <v>197</v>
      </c>
      <c r="M29" s="303">
        <f t="shared" si="13"/>
        <v>101298.88888888889</v>
      </c>
      <c r="N29" s="303">
        <f t="shared" si="2"/>
        <v>101813.09644670051</v>
      </c>
      <c r="O29" s="52">
        <f t="shared" si="3"/>
        <v>0.99494949494949492</v>
      </c>
      <c r="P29" s="63">
        <f>市区町村別_オーラルフレイル区分別該当人数･割合!I28</f>
        <v>32</v>
      </c>
      <c r="Q29" s="163">
        <v>2780310</v>
      </c>
      <c r="R29" s="397">
        <v>31</v>
      </c>
      <c r="S29" s="303">
        <f t="shared" si="14"/>
        <v>86884.6875</v>
      </c>
      <c r="T29" s="303">
        <f t="shared" si="4"/>
        <v>89687.419354838712</v>
      </c>
      <c r="U29" s="52">
        <f t="shared" si="5"/>
        <v>0.96875</v>
      </c>
      <c r="V29" s="63">
        <f>市区町村別_オーラルフレイル区分別該当人数･割合!K28</f>
        <v>28</v>
      </c>
      <c r="W29" s="163">
        <v>2447750</v>
      </c>
      <c r="X29" s="397">
        <v>28</v>
      </c>
      <c r="Y29" s="303">
        <f t="shared" si="15"/>
        <v>87419.642857142855</v>
      </c>
      <c r="Z29" s="303">
        <f t="shared" si="6"/>
        <v>87419.642857142855</v>
      </c>
      <c r="AA29" s="52">
        <f t="shared" si="7"/>
        <v>1</v>
      </c>
      <c r="AB29" s="63">
        <f>市区町村別_オーラルフレイル区分別該当人数･割合!M28</f>
        <v>60</v>
      </c>
      <c r="AC29" s="163">
        <v>6259680</v>
      </c>
      <c r="AD29" s="397">
        <v>57</v>
      </c>
      <c r="AE29" s="303">
        <f t="shared" si="16"/>
        <v>104328</v>
      </c>
      <c r="AF29" s="303">
        <f t="shared" si="8"/>
        <v>109818.94736842105</v>
      </c>
      <c r="AG29" s="52">
        <f t="shared" si="9"/>
        <v>0.95</v>
      </c>
      <c r="AH29" s="63">
        <f>市区町村別_オーラルフレイル区分別該当人数･割合!O28</f>
        <v>1108</v>
      </c>
      <c r="AI29" s="163">
        <v>95078300</v>
      </c>
      <c r="AJ29" s="397">
        <v>1085</v>
      </c>
      <c r="AK29" s="303">
        <f t="shared" si="17"/>
        <v>85810.74007220217</v>
      </c>
      <c r="AL29" s="303">
        <f t="shared" si="10"/>
        <v>87629.769585253453</v>
      </c>
      <c r="AM29" s="52">
        <f t="shared" si="11"/>
        <v>0.97924187725631773</v>
      </c>
    </row>
    <row r="30" spans="2:39" ht="13.5" customHeight="1">
      <c r="B30" s="350">
        <v>25</v>
      </c>
      <c r="C30" s="351" t="s">
        <v>93</v>
      </c>
      <c r="D30" s="63">
        <f>市区町村別_オーラルフレイル区分別該当人数･割合!E29</f>
        <v>136</v>
      </c>
      <c r="E30" s="163">
        <v>10708100</v>
      </c>
      <c r="F30" s="397">
        <v>126</v>
      </c>
      <c r="G30" s="303">
        <f t="shared" si="12"/>
        <v>78736.029411764699</v>
      </c>
      <c r="H30" s="303">
        <f t="shared" si="0"/>
        <v>84984.920634920636</v>
      </c>
      <c r="I30" s="52">
        <f>IFERROR(F30/D30,"-")</f>
        <v>0.92647058823529416</v>
      </c>
      <c r="J30" s="63">
        <f>市区町村別_オーラルフレイル区分別該当人数･割合!G29</f>
        <v>101</v>
      </c>
      <c r="K30" s="163">
        <v>7985450</v>
      </c>
      <c r="L30" s="397">
        <v>94</v>
      </c>
      <c r="M30" s="303">
        <f t="shared" si="13"/>
        <v>79063.861386138611</v>
      </c>
      <c r="N30" s="303">
        <f t="shared" si="2"/>
        <v>84951.595744680846</v>
      </c>
      <c r="O30" s="52">
        <f>IFERROR(L30/J30,"-")</f>
        <v>0.93069306930693074</v>
      </c>
      <c r="P30" s="63">
        <f>市区町村別_オーラルフレイル区分別該当人数･割合!I29</f>
        <v>15</v>
      </c>
      <c r="Q30" s="163">
        <v>921200</v>
      </c>
      <c r="R30" s="397">
        <v>14</v>
      </c>
      <c r="S30" s="303">
        <f t="shared" si="14"/>
        <v>61413.333333333336</v>
      </c>
      <c r="T30" s="303">
        <f t="shared" si="4"/>
        <v>65800</v>
      </c>
      <c r="U30" s="52">
        <f>IFERROR(R30/P30,"-")</f>
        <v>0.93333333333333335</v>
      </c>
      <c r="V30" s="63">
        <f>市区町村別_オーラルフレイル区分別該当人数･割合!K29</f>
        <v>13</v>
      </c>
      <c r="W30" s="163">
        <v>703170</v>
      </c>
      <c r="X30" s="397">
        <v>12</v>
      </c>
      <c r="Y30" s="303">
        <f t="shared" si="15"/>
        <v>54090</v>
      </c>
      <c r="Z30" s="303">
        <f t="shared" si="6"/>
        <v>58597.5</v>
      </c>
      <c r="AA30" s="52">
        <f>IFERROR(X30/V30,"-")</f>
        <v>0.92307692307692313</v>
      </c>
      <c r="AB30" s="63">
        <f>市区町村別_オーラルフレイル区分別該当人数･割合!M29</f>
        <v>47</v>
      </c>
      <c r="AC30" s="163">
        <v>3354520</v>
      </c>
      <c r="AD30" s="397">
        <v>40</v>
      </c>
      <c r="AE30" s="303">
        <f t="shared" si="16"/>
        <v>71372.765957446813</v>
      </c>
      <c r="AF30" s="303">
        <f t="shared" si="8"/>
        <v>83863</v>
      </c>
      <c r="AG30" s="52">
        <f>IFERROR(AD30/AB30,"-")</f>
        <v>0.85106382978723405</v>
      </c>
      <c r="AH30" s="63">
        <f>市区町村別_オーラルフレイル区分別該当人数･割合!O29</f>
        <v>573</v>
      </c>
      <c r="AI30" s="163">
        <v>39878720</v>
      </c>
      <c r="AJ30" s="397">
        <v>510</v>
      </c>
      <c r="AK30" s="303">
        <f t="shared" si="17"/>
        <v>69596.369982548</v>
      </c>
      <c r="AL30" s="303">
        <f t="shared" si="10"/>
        <v>78193.568627450979</v>
      </c>
      <c r="AM30" s="52">
        <f>IFERROR(AJ30/AH30,"-")</f>
        <v>0.89005235602094246</v>
      </c>
    </row>
    <row r="31" spans="2:39" ht="13.5" customHeight="1">
      <c r="B31" s="350">
        <v>26</v>
      </c>
      <c r="C31" s="351" t="s">
        <v>29</v>
      </c>
      <c r="D31" s="63">
        <f>市区町村別_オーラルフレイル区分別該当人数･割合!E30</f>
        <v>2049</v>
      </c>
      <c r="E31" s="163">
        <v>174180290</v>
      </c>
      <c r="F31" s="397">
        <v>1959</v>
      </c>
      <c r="G31" s="303">
        <f t="shared" si="12"/>
        <v>85007.462176671543</v>
      </c>
      <c r="H31" s="303">
        <f t="shared" si="0"/>
        <v>88912.858601327214</v>
      </c>
      <c r="I31" s="52">
        <f t="shared" si="1"/>
        <v>0.95607613469985364</v>
      </c>
      <c r="J31" s="63">
        <f>市区町村別_オーラルフレイル区分別該当人数･割合!G30</f>
        <v>1516</v>
      </c>
      <c r="K31" s="163">
        <v>129939130</v>
      </c>
      <c r="L31" s="397">
        <v>1458</v>
      </c>
      <c r="M31" s="303">
        <f t="shared" si="13"/>
        <v>85711.827176781007</v>
      </c>
      <c r="N31" s="303">
        <f t="shared" si="2"/>
        <v>89121.488340192038</v>
      </c>
      <c r="O31" s="52">
        <f t="shared" ref="O31" si="18">IFERROR(L31/J31,"-")</f>
        <v>0.96174142480211078</v>
      </c>
      <c r="P31" s="63">
        <f>市区町村別_オーラルフレイル区分別該当人数･割合!I30</f>
        <v>229</v>
      </c>
      <c r="Q31" s="163">
        <v>21384350</v>
      </c>
      <c r="R31" s="397">
        <v>218</v>
      </c>
      <c r="S31" s="303">
        <f t="shared" si="14"/>
        <v>93381.441048034932</v>
      </c>
      <c r="T31" s="303">
        <f t="shared" si="4"/>
        <v>98093.348623853206</v>
      </c>
      <c r="U31" s="52">
        <f t="shared" ref="U31" si="19">IFERROR(R31/P31,"-")</f>
        <v>0.95196506550218341</v>
      </c>
      <c r="V31" s="63">
        <f>市区町村別_オーラルフレイル区分別該当人数･割合!K30</f>
        <v>174</v>
      </c>
      <c r="W31" s="163">
        <v>16783660</v>
      </c>
      <c r="X31" s="397">
        <v>165</v>
      </c>
      <c r="Y31" s="303">
        <f t="shared" si="15"/>
        <v>96457.816091954024</v>
      </c>
      <c r="Z31" s="303">
        <f t="shared" si="6"/>
        <v>101719.15151515152</v>
      </c>
      <c r="AA31" s="52">
        <f t="shared" ref="AA31" si="20">IFERROR(X31/V31,"-")</f>
        <v>0.94827586206896552</v>
      </c>
      <c r="AB31" s="63">
        <f>市区町村別_オーラルフレイル区分別該当人数･割合!M30</f>
        <v>724</v>
      </c>
      <c r="AC31" s="163">
        <v>68814870</v>
      </c>
      <c r="AD31" s="397">
        <v>681</v>
      </c>
      <c r="AE31" s="303">
        <f t="shared" si="16"/>
        <v>95048.162983425413</v>
      </c>
      <c r="AF31" s="303">
        <f t="shared" si="8"/>
        <v>101049.73568281939</v>
      </c>
      <c r="AG31" s="52">
        <f t="shared" ref="AG31" si="21">IFERROR(AD31/AB31,"-")</f>
        <v>0.94060773480662985</v>
      </c>
      <c r="AH31" s="63">
        <f>市区町村別_オーラルフレイル区分別該当人数･割合!O30</f>
        <v>8044</v>
      </c>
      <c r="AI31" s="163">
        <v>585978120</v>
      </c>
      <c r="AJ31" s="397">
        <v>7531</v>
      </c>
      <c r="AK31" s="303">
        <f t="shared" si="17"/>
        <v>72846.608652411742</v>
      </c>
      <c r="AL31" s="303">
        <f t="shared" si="10"/>
        <v>77808.806267427964</v>
      </c>
      <c r="AM31" s="52">
        <f t="shared" ref="AM31" si="22">IFERROR(AJ31/AH31,"-")</f>
        <v>0.93622575832918942</v>
      </c>
    </row>
    <row r="32" spans="2:39" ht="13.5" customHeight="1">
      <c r="B32" s="350">
        <v>27</v>
      </c>
      <c r="C32" s="351" t="s">
        <v>30</v>
      </c>
      <c r="D32" s="63">
        <f>市区町村別_オーラルフレイル区分別該当人数･割合!E31</f>
        <v>340</v>
      </c>
      <c r="E32" s="163">
        <v>28209210</v>
      </c>
      <c r="F32" s="397">
        <v>333</v>
      </c>
      <c r="G32" s="303">
        <f t="shared" si="12"/>
        <v>82968.26470588235</v>
      </c>
      <c r="H32" s="303">
        <f t="shared" si="0"/>
        <v>84712.342342342337</v>
      </c>
      <c r="I32" s="52">
        <f>IFERROR(F32/D32,"-")</f>
        <v>0.97941176470588232</v>
      </c>
      <c r="J32" s="63">
        <f>市区町村別_オーラルフレイル区分別該当人数･割合!G31</f>
        <v>222</v>
      </c>
      <c r="K32" s="163">
        <v>17923740</v>
      </c>
      <c r="L32" s="397">
        <v>218</v>
      </c>
      <c r="M32" s="303">
        <f t="shared" si="13"/>
        <v>80737.567567567574</v>
      </c>
      <c r="N32" s="303">
        <f t="shared" si="2"/>
        <v>82218.990825688074</v>
      </c>
      <c r="O32" s="52">
        <f>IFERROR(L32/J32,"-")</f>
        <v>0.98198198198198194</v>
      </c>
      <c r="P32" s="63">
        <f>市区町村別_オーラルフレイル区分別該当人数･割合!I31</f>
        <v>45</v>
      </c>
      <c r="Q32" s="163">
        <v>3729540</v>
      </c>
      <c r="R32" s="397">
        <v>43</v>
      </c>
      <c r="S32" s="303">
        <f t="shared" si="14"/>
        <v>82878.666666666672</v>
      </c>
      <c r="T32" s="303">
        <f t="shared" si="4"/>
        <v>86733.488372093023</v>
      </c>
      <c r="U32" s="52">
        <f>IFERROR(R32/P32,"-")</f>
        <v>0.9555555555555556</v>
      </c>
      <c r="V32" s="63">
        <f>市区町村別_オーラルフレイル区分別該当人数･割合!K31</f>
        <v>28</v>
      </c>
      <c r="W32" s="163">
        <v>2329580</v>
      </c>
      <c r="X32" s="397">
        <v>26</v>
      </c>
      <c r="Y32" s="303">
        <f t="shared" si="15"/>
        <v>83199.28571428571</v>
      </c>
      <c r="Z32" s="303">
        <f t="shared" si="6"/>
        <v>89599.230769230766</v>
      </c>
      <c r="AA32" s="52">
        <f>IFERROR(X32/V32,"-")</f>
        <v>0.9285714285714286</v>
      </c>
      <c r="AB32" s="63">
        <f>市区町村別_オーラルフレイル区分別該当人数･割合!M31</f>
        <v>89</v>
      </c>
      <c r="AC32" s="163">
        <v>7830920</v>
      </c>
      <c r="AD32" s="397">
        <v>86</v>
      </c>
      <c r="AE32" s="303">
        <f t="shared" si="16"/>
        <v>87987.865168539327</v>
      </c>
      <c r="AF32" s="303">
        <f t="shared" si="8"/>
        <v>91057.209302325587</v>
      </c>
      <c r="AG32" s="52">
        <f>IFERROR(AD32/AB32,"-")</f>
        <v>0.9662921348314607</v>
      </c>
      <c r="AH32" s="63">
        <f>市区町村別_オーラルフレイル区分別該当人数･割合!O31</f>
        <v>1325</v>
      </c>
      <c r="AI32" s="163">
        <v>98123120</v>
      </c>
      <c r="AJ32" s="397">
        <v>1273</v>
      </c>
      <c r="AK32" s="303">
        <f t="shared" si="17"/>
        <v>74055.184905660382</v>
      </c>
      <c r="AL32" s="303">
        <f t="shared" si="10"/>
        <v>77080.21995286725</v>
      </c>
      <c r="AM32" s="52">
        <f>IFERROR(AJ32/AH32,"-")</f>
        <v>0.96075471698113213</v>
      </c>
    </row>
    <row r="33" spans="2:39" ht="13.5" customHeight="1">
      <c r="B33" s="350">
        <v>28</v>
      </c>
      <c r="C33" s="351" t="s">
        <v>31</v>
      </c>
      <c r="D33" s="63">
        <f>市区町村別_オーラルフレイル区分別該当人数･割合!E32</f>
        <v>219</v>
      </c>
      <c r="E33" s="163">
        <v>19326810</v>
      </c>
      <c r="F33" s="397">
        <v>214</v>
      </c>
      <c r="G33" s="303">
        <f t="shared" si="12"/>
        <v>88250.273972602736</v>
      </c>
      <c r="H33" s="303">
        <f t="shared" si="0"/>
        <v>90312.196261682242</v>
      </c>
      <c r="I33" s="52">
        <f>IFERROR(F33/D33,"-")</f>
        <v>0.97716894977168944</v>
      </c>
      <c r="J33" s="63">
        <f>市区町村別_オーラルフレイル区分別該当人数･割合!G32</f>
        <v>154</v>
      </c>
      <c r="K33" s="163">
        <v>14371420</v>
      </c>
      <c r="L33" s="397">
        <v>152</v>
      </c>
      <c r="M33" s="303">
        <f t="shared" si="13"/>
        <v>93320.909090909088</v>
      </c>
      <c r="N33" s="303">
        <f t="shared" si="2"/>
        <v>94548.81578947368</v>
      </c>
      <c r="O33" s="52">
        <f>IFERROR(L33/J33,"-")</f>
        <v>0.98701298701298701</v>
      </c>
      <c r="P33" s="63">
        <f>市区町村別_オーラルフレイル区分別該当人数･割合!I32</f>
        <v>23</v>
      </c>
      <c r="Q33" s="163">
        <v>2038270</v>
      </c>
      <c r="R33" s="397">
        <v>22</v>
      </c>
      <c r="S33" s="303">
        <f t="shared" si="14"/>
        <v>88620.434782608689</v>
      </c>
      <c r="T33" s="303">
        <f t="shared" si="4"/>
        <v>92648.636363636368</v>
      </c>
      <c r="U33" s="52">
        <f>IFERROR(R33/P33,"-")</f>
        <v>0.95652173913043481</v>
      </c>
      <c r="V33" s="63">
        <f>市区町村別_オーラルフレイル区分別該当人数･割合!K32</f>
        <v>19</v>
      </c>
      <c r="W33" s="163">
        <v>1813160</v>
      </c>
      <c r="X33" s="397">
        <v>18</v>
      </c>
      <c r="Y33" s="303">
        <f t="shared" si="15"/>
        <v>95429.473684210519</v>
      </c>
      <c r="Z33" s="303">
        <f t="shared" si="6"/>
        <v>100731.11111111111</v>
      </c>
      <c r="AA33" s="52">
        <f>IFERROR(X33/V33,"-")</f>
        <v>0.94736842105263153</v>
      </c>
      <c r="AB33" s="63">
        <f>市区町村別_オーラルフレイル区分別該当人数･割合!M32</f>
        <v>66</v>
      </c>
      <c r="AC33" s="163">
        <v>8332840</v>
      </c>
      <c r="AD33" s="397">
        <v>64</v>
      </c>
      <c r="AE33" s="303">
        <f t="shared" si="16"/>
        <v>126255.15151515152</v>
      </c>
      <c r="AF33" s="303">
        <f t="shared" si="8"/>
        <v>130200.625</v>
      </c>
      <c r="AG33" s="52">
        <f>IFERROR(AD33/AB33,"-")</f>
        <v>0.96969696969696972</v>
      </c>
      <c r="AH33" s="63">
        <f>市区町村別_オーラルフレイル区分別該当人数･割合!O32</f>
        <v>696</v>
      </c>
      <c r="AI33" s="163">
        <v>53298360</v>
      </c>
      <c r="AJ33" s="397">
        <v>660</v>
      </c>
      <c r="AK33" s="303">
        <f t="shared" si="17"/>
        <v>76578.103448275855</v>
      </c>
      <c r="AL33" s="303">
        <f t="shared" si="10"/>
        <v>80755.090909090912</v>
      </c>
      <c r="AM33" s="52">
        <f>IFERROR(AJ33/AH33,"-")</f>
        <v>0.94827586206896552</v>
      </c>
    </row>
    <row r="34" spans="2:39" ht="13.5" customHeight="1">
      <c r="B34" s="350">
        <v>29</v>
      </c>
      <c r="C34" s="351" t="s">
        <v>32</v>
      </c>
      <c r="D34" s="63">
        <f>市区町村別_オーラルフレイル区分別該当人数･割合!E33</f>
        <v>218</v>
      </c>
      <c r="E34" s="163">
        <v>20070530</v>
      </c>
      <c r="F34" s="397">
        <v>211</v>
      </c>
      <c r="G34" s="303">
        <f t="shared" si="12"/>
        <v>92066.651376146794</v>
      </c>
      <c r="H34" s="303">
        <f t="shared" si="0"/>
        <v>95120.995260663505</v>
      </c>
      <c r="I34" s="52">
        <f t="shared" si="1"/>
        <v>0.9678899082568807</v>
      </c>
      <c r="J34" s="63">
        <f>市区町村別_オーラルフレイル区分別該当人数･割合!G33</f>
        <v>155</v>
      </c>
      <c r="K34" s="163">
        <v>14257900</v>
      </c>
      <c r="L34" s="397">
        <v>149</v>
      </c>
      <c r="M34" s="303">
        <f t="shared" si="13"/>
        <v>91986.451612903227</v>
      </c>
      <c r="N34" s="303">
        <f t="shared" si="2"/>
        <v>95690.604026845642</v>
      </c>
      <c r="O34" s="52">
        <f t="shared" ref="O34:O79" si="23">IFERROR(L34/J34,"-")</f>
        <v>0.96129032258064517</v>
      </c>
      <c r="P34" s="63">
        <f>市区町村別_オーラルフレイル区分別該当人数･割合!I33</f>
        <v>29</v>
      </c>
      <c r="Q34" s="163">
        <v>3206520</v>
      </c>
      <c r="R34" s="397">
        <v>28</v>
      </c>
      <c r="S34" s="303">
        <f t="shared" si="14"/>
        <v>110569.6551724138</v>
      </c>
      <c r="T34" s="303">
        <f t="shared" si="4"/>
        <v>114518.57142857143</v>
      </c>
      <c r="U34" s="52">
        <f t="shared" ref="U34:U79" si="24">IFERROR(R34/P34,"-")</f>
        <v>0.96551724137931039</v>
      </c>
      <c r="V34" s="63">
        <f>市区町村別_オーラルフレイル区分別該当人数･割合!K33</f>
        <v>19</v>
      </c>
      <c r="W34" s="163">
        <v>2344590</v>
      </c>
      <c r="X34" s="397">
        <v>18</v>
      </c>
      <c r="Y34" s="303">
        <f t="shared" si="15"/>
        <v>123399.47368421052</v>
      </c>
      <c r="Z34" s="303">
        <f t="shared" si="6"/>
        <v>130255</v>
      </c>
      <c r="AA34" s="52">
        <f t="shared" ref="AA34:AA79" si="25">IFERROR(X34/V34,"-")</f>
        <v>0.94736842105263153</v>
      </c>
      <c r="AB34" s="63">
        <f>市区町村別_オーラルフレイル区分別該当人数･割合!M33</f>
        <v>78</v>
      </c>
      <c r="AC34" s="163">
        <v>7495700</v>
      </c>
      <c r="AD34" s="397">
        <v>76</v>
      </c>
      <c r="AE34" s="303">
        <f t="shared" si="16"/>
        <v>96098.717948717953</v>
      </c>
      <c r="AF34" s="303">
        <f t="shared" si="8"/>
        <v>98627.631578947374</v>
      </c>
      <c r="AG34" s="52">
        <f t="shared" ref="AG34:AG79" si="26">IFERROR(AD34/AB34,"-")</f>
        <v>0.97435897435897434</v>
      </c>
      <c r="AH34" s="63">
        <f>市区町村別_オーラルフレイル区分別該当人数･割合!O33</f>
        <v>781</v>
      </c>
      <c r="AI34" s="163">
        <v>59974240</v>
      </c>
      <c r="AJ34" s="397">
        <v>744</v>
      </c>
      <c r="AK34" s="303">
        <f t="shared" si="17"/>
        <v>76791.600512163888</v>
      </c>
      <c r="AL34" s="303">
        <f t="shared" si="10"/>
        <v>80610.537634408596</v>
      </c>
      <c r="AM34" s="52">
        <f t="shared" ref="AM34:AM79" si="27">IFERROR(AJ34/AH34,"-")</f>
        <v>0.95262483994878366</v>
      </c>
    </row>
    <row r="35" spans="2:39" ht="13.5" customHeight="1">
      <c r="B35" s="349">
        <v>30</v>
      </c>
      <c r="C35" s="352" t="s">
        <v>33</v>
      </c>
      <c r="D35" s="347">
        <f>市区町村別_オーラルフレイル区分別該当人数･割合!E34</f>
        <v>307</v>
      </c>
      <c r="E35" s="161">
        <v>27349410</v>
      </c>
      <c r="F35" s="397">
        <v>297</v>
      </c>
      <c r="G35" s="311">
        <f t="shared" si="12"/>
        <v>89086.02605863192</v>
      </c>
      <c r="H35" s="311">
        <f t="shared" si="0"/>
        <v>92085.555555555562</v>
      </c>
      <c r="I35" s="84">
        <f t="shared" si="1"/>
        <v>0.96742671009771986</v>
      </c>
      <c r="J35" s="347">
        <f>市区町村別_オーラルフレイル区分別該当人数･割合!G34</f>
        <v>222</v>
      </c>
      <c r="K35" s="161">
        <v>20251530</v>
      </c>
      <c r="L35" s="397">
        <v>213</v>
      </c>
      <c r="M35" s="311">
        <f t="shared" si="13"/>
        <v>91223.108108108107</v>
      </c>
      <c r="N35" s="311">
        <f t="shared" si="2"/>
        <v>95077.605633802814</v>
      </c>
      <c r="O35" s="84">
        <f t="shared" si="23"/>
        <v>0.95945945945945943</v>
      </c>
      <c r="P35" s="347">
        <f>市区町村別_オーラルフレイル区分別該当人数･割合!I34</f>
        <v>27</v>
      </c>
      <c r="Q35" s="161">
        <v>2978480</v>
      </c>
      <c r="R35" s="397">
        <v>27</v>
      </c>
      <c r="S35" s="311">
        <f t="shared" si="14"/>
        <v>110314.07407407407</v>
      </c>
      <c r="T35" s="311">
        <f t="shared" si="4"/>
        <v>110314.07407407407</v>
      </c>
      <c r="U35" s="84">
        <f t="shared" si="24"/>
        <v>1</v>
      </c>
      <c r="V35" s="347">
        <f>市区町村別_オーラルフレイル区分別該当人数･割合!K34</f>
        <v>20</v>
      </c>
      <c r="W35" s="161">
        <v>2517870</v>
      </c>
      <c r="X35" s="397">
        <v>20</v>
      </c>
      <c r="Y35" s="311">
        <f t="shared" si="15"/>
        <v>125893.5</v>
      </c>
      <c r="Z35" s="311">
        <f t="shared" si="6"/>
        <v>125893.5</v>
      </c>
      <c r="AA35" s="84">
        <f t="shared" si="25"/>
        <v>1</v>
      </c>
      <c r="AB35" s="347">
        <f>市区町村別_オーラルフレイル区分別該当人数･割合!M34</f>
        <v>61</v>
      </c>
      <c r="AC35" s="161">
        <v>5435220</v>
      </c>
      <c r="AD35" s="397">
        <v>59</v>
      </c>
      <c r="AE35" s="311">
        <f t="shared" si="16"/>
        <v>89101.967213114753</v>
      </c>
      <c r="AF35" s="311">
        <f t="shared" si="8"/>
        <v>92122.372881355928</v>
      </c>
      <c r="AG35" s="84">
        <f t="shared" si="26"/>
        <v>0.96721311475409832</v>
      </c>
      <c r="AH35" s="347">
        <f>市区町村別_オーラルフレイル区分別該当人数･割合!O34</f>
        <v>1356</v>
      </c>
      <c r="AI35" s="161">
        <v>103794050</v>
      </c>
      <c r="AJ35" s="397">
        <v>1286</v>
      </c>
      <c r="AK35" s="311">
        <f t="shared" si="17"/>
        <v>76544.284660766963</v>
      </c>
      <c r="AL35" s="311">
        <f t="shared" si="10"/>
        <v>80710.769828926903</v>
      </c>
      <c r="AM35" s="84">
        <f t="shared" si="27"/>
        <v>0.94837758112094395</v>
      </c>
    </row>
    <row r="36" spans="2:39" ht="13.5" customHeight="1">
      <c r="B36" s="349">
        <v>31</v>
      </c>
      <c r="C36" s="352" t="s">
        <v>34</v>
      </c>
      <c r="D36" s="347">
        <f>市区町村別_オーラルフレイル区分別該当人数･割合!E35</f>
        <v>418</v>
      </c>
      <c r="E36" s="161">
        <v>33806860</v>
      </c>
      <c r="F36" s="397">
        <v>403</v>
      </c>
      <c r="G36" s="311">
        <f t="shared" si="12"/>
        <v>80877.655502392343</v>
      </c>
      <c r="H36" s="311">
        <f t="shared" si="0"/>
        <v>83887.990074441681</v>
      </c>
      <c r="I36" s="84">
        <f t="shared" si="1"/>
        <v>0.96411483253588515</v>
      </c>
      <c r="J36" s="347">
        <f>市区町村別_オーラルフレイル区分別該当人数･割合!G35</f>
        <v>365</v>
      </c>
      <c r="K36" s="161">
        <v>29747140</v>
      </c>
      <c r="L36" s="397">
        <v>353</v>
      </c>
      <c r="M36" s="311">
        <f t="shared" si="13"/>
        <v>81499.013698630137</v>
      </c>
      <c r="N36" s="311">
        <f t="shared" si="2"/>
        <v>84269.518413597732</v>
      </c>
      <c r="O36" s="84">
        <f t="shared" si="23"/>
        <v>0.9671232876712329</v>
      </c>
      <c r="P36" s="347">
        <f>市区町村別_オーラルフレイル区分別該当人数･割合!I35</f>
        <v>51</v>
      </c>
      <c r="Q36" s="161">
        <v>4768580</v>
      </c>
      <c r="R36" s="397">
        <v>50</v>
      </c>
      <c r="S36" s="311">
        <f t="shared" si="14"/>
        <v>93501.568627450979</v>
      </c>
      <c r="T36" s="311">
        <f t="shared" si="4"/>
        <v>95371.6</v>
      </c>
      <c r="U36" s="84">
        <f t="shared" si="24"/>
        <v>0.98039215686274506</v>
      </c>
      <c r="V36" s="347">
        <f>市区町村別_オーラルフレイル区分別該当人数･割合!K35</f>
        <v>42</v>
      </c>
      <c r="W36" s="161">
        <v>3676710</v>
      </c>
      <c r="X36" s="397">
        <v>41</v>
      </c>
      <c r="Y36" s="311">
        <f t="shared" si="15"/>
        <v>87540.71428571429</v>
      </c>
      <c r="Z36" s="311">
        <f t="shared" si="6"/>
        <v>89675.85365853658</v>
      </c>
      <c r="AA36" s="84">
        <f t="shared" si="25"/>
        <v>0.97619047619047616</v>
      </c>
      <c r="AB36" s="347">
        <f>市区町村別_オーラルフレイル区分別該当人数･割合!M35</f>
        <v>179</v>
      </c>
      <c r="AC36" s="161">
        <v>16629310</v>
      </c>
      <c r="AD36" s="397">
        <v>175</v>
      </c>
      <c r="AE36" s="311">
        <f t="shared" si="16"/>
        <v>92901.17318435754</v>
      </c>
      <c r="AF36" s="311">
        <f t="shared" si="8"/>
        <v>95024.628571428577</v>
      </c>
      <c r="AG36" s="84">
        <f t="shared" si="26"/>
        <v>0.97765363128491622</v>
      </c>
      <c r="AH36" s="347">
        <f>市区町村別_オーラルフレイル区分別該当人数･割合!O35</f>
        <v>1630</v>
      </c>
      <c r="AI36" s="161">
        <v>111328120</v>
      </c>
      <c r="AJ36" s="397">
        <v>1495</v>
      </c>
      <c r="AK36" s="311">
        <f t="shared" si="17"/>
        <v>68299.460122699384</v>
      </c>
      <c r="AL36" s="311">
        <f t="shared" si="10"/>
        <v>74466.96989966555</v>
      </c>
      <c r="AM36" s="84">
        <f t="shared" si="27"/>
        <v>0.91717791411042948</v>
      </c>
    </row>
    <row r="37" spans="2:39" ht="13.5" customHeight="1">
      <c r="B37" s="350">
        <v>32</v>
      </c>
      <c r="C37" s="351" t="s">
        <v>35</v>
      </c>
      <c r="D37" s="63">
        <f>市区町村別_オーラルフレイル区分別該当人数･割合!E36</f>
        <v>467</v>
      </c>
      <c r="E37" s="163">
        <v>40098110</v>
      </c>
      <c r="F37" s="397">
        <v>427</v>
      </c>
      <c r="G37" s="303">
        <f t="shared" si="12"/>
        <v>85863.190578158465</v>
      </c>
      <c r="H37" s="303">
        <f t="shared" si="0"/>
        <v>93906.580796252922</v>
      </c>
      <c r="I37" s="52">
        <f t="shared" si="1"/>
        <v>0.91434689507494649</v>
      </c>
      <c r="J37" s="63">
        <f>市区町村別_オーラルフレイル区分別該当人数･割合!G36</f>
        <v>331</v>
      </c>
      <c r="K37" s="163">
        <v>29493430</v>
      </c>
      <c r="L37" s="397">
        <v>312</v>
      </c>
      <c r="M37" s="303">
        <f t="shared" si="13"/>
        <v>89104.018126888215</v>
      </c>
      <c r="N37" s="303">
        <f t="shared" si="2"/>
        <v>94530.224358974359</v>
      </c>
      <c r="O37" s="52">
        <f t="shared" si="23"/>
        <v>0.94259818731117828</v>
      </c>
      <c r="P37" s="63">
        <f>市区町村別_オーラルフレイル区分別該当人数･割合!I36</f>
        <v>45</v>
      </c>
      <c r="Q37" s="163">
        <v>4222410</v>
      </c>
      <c r="R37" s="397">
        <v>39</v>
      </c>
      <c r="S37" s="303">
        <f t="shared" si="14"/>
        <v>93831.333333333328</v>
      </c>
      <c r="T37" s="303">
        <f t="shared" si="4"/>
        <v>108266.92307692308</v>
      </c>
      <c r="U37" s="52">
        <f t="shared" si="24"/>
        <v>0.8666666666666667</v>
      </c>
      <c r="V37" s="63">
        <f>市区町村別_オーラルフレイル区分別該当人数･割合!K36</f>
        <v>37</v>
      </c>
      <c r="W37" s="163">
        <v>3661200</v>
      </c>
      <c r="X37" s="397">
        <v>33</v>
      </c>
      <c r="Y37" s="303">
        <f t="shared" si="15"/>
        <v>98951.351351351346</v>
      </c>
      <c r="Z37" s="303">
        <f t="shared" si="6"/>
        <v>110945.45454545454</v>
      </c>
      <c r="AA37" s="52">
        <f t="shared" si="25"/>
        <v>0.89189189189189189</v>
      </c>
      <c r="AB37" s="63">
        <f>市区町村別_オーラルフレイル区分別該当人数･割合!M36</f>
        <v>218</v>
      </c>
      <c r="AC37" s="163">
        <v>21253070</v>
      </c>
      <c r="AD37" s="397">
        <v>191</v>
      </c>
      <c r="AE37" s="303">
        <f t="shared" si="16"/>
        <v>97491.146788990824</v>
      </c>
      <c r="AF37" s="303">
        <f t="shared" si="8"/>
        <v>111272.61780104712</v>
      </c>
      <c r="AG37" s="52">
        <f t="shared" si="26"/>
        <v>0.87614678899082565</v>
      </c>
      <c r="AH37" s="63">
        <f>市区町村別_オーラルフレイル区分別該当人数･割合!O36</f>
        <v>1805</v>
      </c>
      <c r="AI37" s="163">
        <v>129701910</v>
      </c>
      <c r="AJ37" s="397">
        <v>1643</v>
      </c>
      <c r="AK37" s="303">
        <f t="shared" si="17"/>
        <v>71857.013850415518</v>
      </c>
      <c r="AL37" s="303">
        <f t="shared" si="10"/>
        <v>78942.124163116256</v>
      </c>
      <c r="AM37" s="52">
        <f t="shared" si="27"/>
        <v>0.91024930747922439</v>
      </c>
    </row>
    <row r="38" spans="2:39" ht="13.5" customHeight="1">
      <c r="B38" s="350">
        <v>33</v>
      </c>
      <c r="C38" s="351" t="s">
        <v>36</v>
      </c>
      <c r="D38" s="63">
        <f>市区町村別_オーラルフレイル区分別該当人数･割合!E37</f>
        <v>80</v>
      </c>
      <c r="E38" s="163">
        <v>5319360</v>
      </c>
      <c r="F38" s="397">
        <v>74</v>
      </c>
      <c r="G38" s="303">
        <f t="shared" si="12"/>
        <v>66492</v>
      </c>
      <c r="H38" s="303">
        <f t="shared" si="0"/>
        <v>71883.24324324324</v>
      </c>
      <c r="I38" s="52">
        <f t="shared" si="1"/>
        <v>0.92500000000000004</v>
      </c>
      <c r="J38" s="63">
        <f>市区町村別_オーラルフレイル区分別該当人数･割合!G37</f>
        <v>67</v>
      </c>
      <c r="K38" s="163">
        <v>3893970</v>
      </c>
      <c r="L38" s="397">
        <v>61</v>
      </c>
      <c r="M38" s="303">
        <f t="shared" si="13"/>
        <v>58118.955223880599</v>
      </c>
      <c r="N38" s="303">
        <f t="shared" si="2"/>
        <v>63835.573770491806</v>
      </c>
      <c r="O38" s="52">
        <f t="shared" si="23"/>
        <v>0.91044776119402981</v>
      </c>
      <c r="P38" s="63">
        <f>市区町村別_オーラルフレイル区分別該当人数･割合!I37</f>
        <v>9</v>
      </c>
      <c r="Q38" s="163">
        <v>440550</v>
      </c>
      <c r="R38" s="397">
        <v>9</v>
      </c>
      <c r="S38" s="303">
        <f t="shared" si="14"/>
        <v>48950</v>
      </c>
      <c r="T38" s="303">
        <f t="shared" si="4"/>
        <v>48950</v>
      </c>
      <c r="U38" s="52">
        <f t="shared" si="24"/>
        <v>1</v>
      </c>
      <c r="V38" s="63">
        <f>市区町村別_オーラルフレイル区分別該当人数･割合!K37</f>
        <v>9</v>
      </c>
      <c r="W38" s="163">
        <v>440550</v>
      </c>
      <c r="X38" s="397">
        <v>9</v>
      </c>
      <c r="Y38" s="303">
        <f t="shared" si="15"/>
        <v>48950</v>
      </c>
      <c r="Z38" s="303">
        <f t="shared" si="6"/>
        <v>48950</v>
      </c>
      <c r="AA38" s="52">
        <f t="shared" si="25"/>
        <v>1</v>
      </c>
      <c r="AB38" s="63">
        <f>市区町村別_オーラルフレイル区分別該当人数･割合!M37</f>
        <v>33</v>
      </c>
      <c r="AC38" s="163">
        <v>1837810</v>
      </c>
      <c r="AD38" s="397">
        <v>30</v>
      </c>
      <c r="AE38" s="303">
        <f t="shared" si="16"/>
        <v>55691.21212121212</v>
      </c>
      <c r="AF38" s="303">
        <f t="shared" si="8"/>
        <v>61260.333333333336</v>
      </c>
      <c r="AG38" s="52">
        <f t="shared" si="26"/>
        <v>0.90909090909090906</v>
      </c>
      <c r="AH38" s="63">
        <f>市区町村別_オーラルフレイル区分別該当人数･割合!O37</f>
        <v>451</v>
      </c>
      <c r="AI38" s="163">
        <v>29758320</v>
      </c>
      <c r="AJ38" s="397">
        <v>430</v>
      </c>
      <c r="AK38" s="303">
        <f t="shared" si="17"/>
        <v>65982.971175166298</v>
      </c>
      <c r="AL38" s="303">
        <f t="shared" si="10"/>
        <v>69205.395348837206</v>
      </c>
      <c r="AM38" s="52">
        <f t="shared" si="27"/>
        <v>0.95343680709534373</v>
      </c>
    </row>
    <row r="39" spans="2:39" ht="13.5" customHeight="1">
      <c r="B39" s="350">
        <v>34</v>
      </c>
      <c r="C39" s="351" t="s">
        <v>37</v>
      </c>
      <c r="D39" s="63">
        <f>市区町村別_オーラルフレイル区分別該当人数･割合!E38</f>
        <v>551</v>
      </c>
      <c r="E39" s="163">
        <v>40145550</v>
      </c>
      <c r="F39" s="397">
        <v>522</v>
      </c>
      <c r="G39" s="303">
        <f t="shared" si="12"/>
        <v>72859.437386569873</v>
      </c>
      <c r="H39" s="303">
        <f t="shared" si="0"/>
        <v>76907.183908045976</v>
      </c>
      <c r="I39" s="52">
        <f t="shared" si="1"/>
        <v>0.94736842105263153</v>
      </c>
      <c r="J39" s="63">
        <f>市区町村別_オーラルフレイル区分別該当人数･割合!G38</f>
        <v>355</v>
      </c>
      <c r="K39" s="163">
        <v>27024410</v>
      </c>
      <c r="L39" s="397">
        <v>336</v>
      </c>
      <c r="M39" s="303">
        <f t="shared" si="13"/>
        <v>76125.098591549293</v>
      </c>
      <c r="N39" s="303">
        <f t="shared" si="2"/>
        <v>80429.791666666672</v>
      </c>
      <c r="O39" s="52">
        <f t="shared" si="23"/>
        <v>0.94647887323943658</v>
      </c>
      <c r="P39" s="63">
        <f>市区町村別_オーラルフレイル区分別該当人数･割合!I38</f>
        <v>58</v>
      </c>
      <c r="Q39" s="163">
        <v>4562310</v>
      </c>
      <c r="R39" s="397">
        <v>55</v>
      </c>
      <c r="S39" s="303">
        <f t="shared" si="14"/>
        <v>78660.517241379304</v>
      </c>
      <c r="T39" s="303">
        <f t="shared" si="4"/>
        <v>82951.090909090912</v>
      </c>
      <c r="U39" s="52">
        <f t="shared" si="24"/>
        <v>0.94827586206896552</v>
      </c>
      <c r="V39" s="63">
        <f>市区町村別_オーラルフレイル区分別該当人数･割合!K38</f>
        <v>37</v>
      </c>
      <c r="W39" s="163">
        <v>3123730</v>
      </c>
      <c r="X39" s="397">
        <v>36</v>
      </c>
      <c r="Y39" s="303">
        <f t="shared" si="15"/>
        <v>84425.135135135133</v>
      </c>
      <c r="Z39" s="303">
        <f t="shared" si="6"/>
        <v>86770.277777777781</v>
      </c>
      <c r="AA39" s="52">
        <f t="shared" si="25"/>
        <v>0.97297297297297303</v>
      </c>
      <c r="AB39" s="63">
        <f>市区町村別_オーラルフレイル区分別該当人数･割合!M38</f>
        <v>204</v>
      </c>
      <c r="AC39" s="163">
        <v>17340440</v>
      </c>
      <c r="AD39" s="397">
        <v>193</v>
      </c>
      <c r="AE39" s="303">
        <f t="shared" si="16"/>
        <v>85002.156862745105</v>
      </c>
      <c r="AF39" s="303">
        <f t="shared" si="8"/>
        <v>89846.839378238335</v>
      </c>
      <c r="AG39" s="52">
        <f t="shared" si="26"/>
        <v>0.94607843137254899</v>
      </c>
      <c r="AH39" s="63">
        <f>市区町村別_オーラルフレイル区分別該当人数･割合!O38</f>
        <v>1845</v>
      </c>
      <c r="AI39" s="163">
        <v>117043470</v>
      </c>
      <c r="AJ39" s="397">
        <v>1689</v>
      </c>
      <c r="AK39" s="303">
        <f t="shared" si="17"/>
        <v>63438.195121951219</v>
      </c>
      <c r="AL39" s="303">
        <f t="shared" si="10"/>
        <v>69297.495559502669</v>
      </c>
      <c r="AM39" s="52">
        <f t="shared" si="27"/>
        <v>0.91544715447154468</v>
      </c>
    </row>
    <row r="40" spans="2:39" ht="13.5" customHeight="1">
      <c r="B40" s="350">
        <v>35</v>
      </c>
      <c r="C40" s="351" t="s">
        <v>0</v>
      </c>
      <c r="D40" s="63">
        <f>市区町村別_オーラルフレイル区分別該当人数･割合!E39</f>
        <v>1278</v>
      </c>
      <c r="E40" s="163">
        <v>113634360</v>
      </c>
      <c r="F40" s="397">
        <v>1226</v>
      </c>
      <c r="G40" s="303">
        <f t="shared" si="12"/>
        <v>88915.774647887331</v>
      </c>
      <c r="H40" s="303">
        <f t="shared" si="0"/>
        <v>92687.079934747147</v>
      </c>
      <c r="I40" s="52">
        <f t="shared" si="1"/>
        <v>0.95931142410015646</v>
      </c>
      <c r="J40" s="63">
        <f>市区町村別_オーラルフレイル区分別該当人数･割合!G39</f>
        <v>914</v>
      </c>
      <c r="K40" s="163">
        <v>87124770</v>
      </c>
      <c r="L40" s="397">
        <v>879</v>
      </c>
      <c r="M40" s="303">
        <f t="shared" si="13"/>
        <v>95322.505470459524</v>
      </c>
      <c r="N40" s="303">
        <f t="shared" si="2"/>
        <v>99118.054607508529</v>
      </c>
      <c r="O40" s="52">
        <f t="shared" si="23"/>
        <v>0.96170678336980309</v>
      </c>
      <c r="P40" s="63">
        <f>市区町村別_オーラルフレイル区分別該当人数･割合!I39</f>
        <v>154</v>
      </c>
      <c r="Q40" s="163">
        <v>13917890</v>
      </c>
      <c r="R40" s="397">
        <v>147</v>
      </c>
      <c r="S40" s="303">
        <f t="shared" si="14"/>
        <v>90375.909090909088</v>
      </c>
      <c r="T40" s="303">
        <f t="shared" si="4"/>
        <v>94679.523809523816</v>
      </c>
      <c r="U40" s="52">
        <f t="shared" si="24"/>
        <v>0.95454545454545459</v>
      </c>
      <c r="V40" s="63">
        <f>市区町村別_オーラルフレイル区分別該当人数･割合!K39</f>
        <v>101</v>
      </c>
      <c r="W40" s="163">
        <v>9656240</v>
      </c>
      <c r="X40" s="397">
        <v>97</v>
      </c>
      <c r="Y40" s="303">
        <f t="shared" si="15"/>
        <v>95606.336633663363</v>
      </c>
      <c r="Z40" s="303">
        <f t="shared" si="6"/>
        <v>99548.865979381444</v>
      </c>
      <c r="AA40" s="52">
        <f t="shared" si="25"/>
        <v>0.96039603960396036</v>
      </c>
      <c r="AB40" s="63">
        <f>市区町村別_オーラルフレイル区分別該当人数･割合!M39</f>
        <v>360</v>
      </c>
      <c r="AC40" s="163">
        <v>34521320</v>
      </c>
      <c r="AD40" s="397">
        <v>329</v>
      </c>
      <c r="AE40" s="303">
        <f t="shared" si="16"/>
        <v>95892.555555555562</v>
      </c>
      <c r="AF40" s="303">
        <f t="shared" si="8"/>
        <v>104928.02431610943</v>
      </c>
      <c r="AG40" s="52">
        <f t="shared" si="26"/>
        <v>0.91388888888888886</v>
      </c>
      <c r="AH40" s="63">
        <f>市区町村別_オーラルフレイル区分別該当人数･割合!O39</f>
        <v>4716</v>
      </c>
      <c r="AI40" s="163">
        <v>363334390</v>
      </c>
      <c r="AJ40" s="397">
        <v>4562</v>
      </c>
      <c r="AK40" s="303">
        <f t="shared" si="17"/>
        <v>77042.915606446142</v>
      </c>
      <c r="AL40" s="303">
        <f t="shared" si="10"/>
        <v>79643.662867163526</v>
      </c>
      <c r="AM40" s="52">
        <f t="shared" si="27"/>
        <v>0.96734520780322308</v>
      </c>
    </row>
    <row r="41" spans="2:39" ht="13.5" customHeight="1">
      <c r="B41" s="350">
        <v>36</v>
      </c>
      <c r="C41" s="351" t="s">
        <v>1</v>
      </c>
      <c r="D41" s="63">
        <f>市区町村別_オーラルフレイル区分別該当人数･割合!E40</f>
        <v>296</v>
      </c>
      <c r="E41" s="163">
        <v>22257190</v>
      </c>
      <c r="F41" s="397">
        <v>291</v>
      </c>
      <c r="G41" s="303">
        <f t="shared" si="12"/>
        <v>75193.209459459453</v>
      </c>
      <c r="H41" s="303">
        <f t="shared" si="0"/>
        <v>76485.189003436433</v>
      </c>
      <c r="I41" s="52">
        <f t="shared" si="1"/>
        <v>0.98310810810810811</v>
      </c>
      <c r="J41" s="63">
        <f>市区町村別_オーラルフレイル区分別該当人数･割合!G40</f>
        <v>222</v>
      </c>
      <c r="K41" s="163">
        <v>15095480</v>
      </c>
      <c r="L41" s="397">
        <v>220</v>
      </c>
      <c r="M41" s="303">
        <f t="shared" si="13"/>
        <v>67997.657657657663</v>
      </c>
      <c r="N41" s="303">
        <f t="shared" si="2"/>
        <v>68615.818181818177</v>
      </c>
      <c r="O41" s="52">
        <f t="shared" si="23"/>
        <v>0.99099099099099097</v>
      </c>
      <c r="P41" s="63">
        <f>市区町村別_オーラルフレイル区分別該当人数･割合!I40</f>
        <v>29</v>
      </c>
      <c r="Q41" s="163">
        <v>1819610</v>
      </c>
      <c r="R41" s="397">
        <v>28</v>
      </c>
      <c r="S41" s="303">
        <f t="shared" si="14"/>
        <v>62745.172413793101</v>
      </c>
      <c r="T41" s="303">
        <f t="shared" si="4"/>
        <v>64986.071428571428</v>
      </c>
      <c r="U41" s="52">
        <f t="shared" si="24"/>
        <v>0.96551724137931039</v>
      </c>
      <c r="V41" s="63">
        <f>市区町村別_オーラルフレイル区分別該当人数･割合!K40</f>
        <v>24</v>
      </c>
      <c r="W41" s="163">
        <v>1676600</v>
      </c>
      <c r="X41" s="397">
        <v>24</v>
      </c>
      <c r="Y41" s="303">
        <f t="shared" si="15"/>
        <v>69858.333333333328</v>
      </c>
      <c r="Z41" s="303">
        <f t="shared" si="6"/>
        <v>69858.333333333328</v>
      </c>
      <c r="AA41" s="52">
        <f t="shared" si="25"/>
        <v>1</v>
      </c>
      <c r="AB41" s="63">
        <f>市区町村別_オーラルフレイル区分別該当人数･割合!M40</f>
        <v>73</v>
      </c>
      <c r="AC41" s="163">
        <v>6529550</v>
      </c>
      <c r="AD41" s="397">
        <v>72</v>
      </c>
      <c r="AE41" s="303">
        <f t="shared" si="16"/>
        <v>89445.890410958906</v>
      </c>
      <c r="AF41" s="303">
        <f t="shared" si="8"/>
        <v>90688.194444444438</v>
      </c>
      <c r="AG41" s="52">
        <f t="shared" si="26"/>
        <v>0.98630136986301364</v>
      </c>
      <c r="AH41" s="63">
        <f>市区町村別_オーラルフレイル区分別該当人数･割合!O40</f>
        <v>1295</v>
      </c>
      <c r="AI41" s="163">
        <v>77309620</v>
      </c>
      <c r="AJ41" s="397">
        <v>1256</v>
      </c>
      <c r="AK41" s="303">
        <f t="shared" si="17"/>
        <v>59698.548262548262</v>
      </c>
      <c r="AL41" s="303">
        <f t="shared" si="10"/>
        <v>61552.245222929938</v>
      </c>
      <c r="AM41" s="52">
        <f t="shared" si="27"/>
        <v>0.96988416988416992</v>
      </c>
    </row>
    <row r="42" spans="2:39" ht="13.5" customHeight="1">
      <c r="B42" s="349">
        <v>37</v>
      </c>
      <c r="C42" s="352" t="s">
        <v>2</v>
      </c>
      <c r="D42" s="347">
        <f>市区町村別_オーラルフレイル区分別該当人数･割合!E41</f>
        <v>1571</v>
      </c>
      <c r="E42" s="163">
        <v>108313560</v>
      </c>
      <c r="F42" s="397">
        <v>1434</v>
      </c>
      <c r="G42" s="303">
        <f t="shared" si="12"/>
        <v>68945.614258434114</v>
      </c>
      <c r="H42" s="303">
        <f t="shared" si="0"/>
        <v>75532.468619246865</v>
      </c>
      <c r="I42" s="52">
        <f t="shared" si="1"/>
        <v>0.91279439847231059</v>
      </c>
      <c r="J42" s="347">
        <f>市区町村別_オーラルフレイル区分別該当人数･割合!G41</f>
        <v>931</v>
      </c>
      <c r="K42" s="163">
        <v>60193990</v>
      </c>
      <c r="L42" s="397">
        <v>848</v>
      </c>
      <c r="M42" s="303">
        <f t="shared" si="13"/>
        <v>64655.198711063371</v>
      </c>
      <c r="N42" s="303">
        <f t="shared" si="2"/>
        <v>70983.47877358491</v>
      </c>
      <c r="O42" s="52">
        <f t="shared" si="23"/>
        <v>0.91084854994629427</v>
      </c>
      <c r="P42" s="347">
        <f>市区町村別_オーラルフレイル区分別該当人数･割合!I41</f>
        <v>174</v>
      </c>
      <c r="Q42" s="163">
        <v>12862320</v>
      </c>
      <c r="R42" s="397">
        <v>161</v>
      </c>
      <c r="S42" s="303">
        <f t="shared" si="14"/>
        <v>73921.379310344826</v>
      </c>
      <c r="T42" s="303">
        <f t="shared" si="4"/>
        <v>79890.18633540372</v>
      </c>
      <c r="U42" s="52">
        <f t="shared" si="24"/>
        <v>0.92528735632183912</v>
      </c>
      <c r="V42" s="347">
        <f>市区町村別_オーラルフレイル区分別該当人数･割合!K41</f>
        <v>112</v>
      </c>
      <c r="W42" s="163">
        <v>7748400</v>
      </c>
      <c r="X42" s="397">
        <v>101</v>
      </c>
      <c r="Y42" s="303">
        <f t="shared" si="15"/>
        <v>69182.142857142855</v>
      </c>
      <c r="Z42" s="303">
        <f t="shared" si="6"/>
        <v>76716.831683168319</v>
      </c>
      <c r="AA42" s="52">
        <f t="shared" si="25"/>
        <v>0.9017857142857143</v>
      </c>
      <c r="AB42" s="347">
        <f>市区町村別_オーラルフレイル区分別該当人数･割合!M41</f>
        <v>356</v>
      </c>
      <c r="AC42" s="163">
        <v>33447330</v>
      </c>
      <c r="AD42" s="397">
        <v>332</v>
      </c>
      <c r="AE42" s="303">
        <f t="shared" si="16"/>
        <v>93953.174157303365</v>
      </c>
      <c r="AF42" s="303">
        <f t="shared" si="8"/>
        <v>100744.96987951807</v>
      </c>
      <c r="AG42" s="52">
        <f t="shared" si="26"/>
        <v>0.93258426966292129</v>
      </c>
      <c r="AH42" s="347">
        <f>市区町村別_オーラルフレイル区分別該当人数･割合!O41</f>
        <v>6394</v>
      </c>
      <c r="AI42" s="163">
        <v>386798550</v>
      </c>
      <c r="AJ42" s="397">
        <v>5817</v>
      </c>
      <c r="AK42" s="303">
        <f t="shared" si="17"/>
        <v>60493.98654989052</v>
      </c>
      <c r="AL42" s="303">
        <f t="shared" si="10"/>
        <v>66494.50747808149</v>
      </c>
      <c r="AM42" s="52">
        <f t="shared" si="27"/>
        <v>0.90975914920237722</v>
      </c>
    </row>
    <row r="43" spans="2:39" ht="13.5" customHeight="1">
      <c r="B43" s="350">
        <v>38</v>
      </c>
      <c r="C43" s="351" t="s">
        <v>38</v>
      </c>
      <c r="D43" s="63">
        <f>市区町村別_オーラルフレイル区分別該当人数･割合!E42</f>
        <v>245</v>
      </c>
      <c r="E43" s="163">
        <v>22095440</v>
      </c>
      <c r="F43" s="397">
        <v>234</v>
      </c>
      <c r="G43" s="303">
        <f t="shared" si="12"/>
        <v>90185.469387755104</v>
      </c>
      <c r="H43" s="303">
        <f t="shared" si="0"/>
        <v>94424.957264957266</v>
      </c>
      <c r="I43" s="52">
        <f t="shared" si="1"/>
        <v>0.95510204081632655</v>
      </c>
      <c r="J43" s="63">
        <f>市区町村別_オーラルフレイル区分別該当人数･割合!G42</f>
        <v>188</v>
      </c>
      <c r="K43" s="163">
        <v>15837780</v>
      </c>
      <c r="L43" s="397">
        <v>179</v>
      </c>
      <c r="M43" s="303">
        <f t="shared" si="13"/>
        <v>84243.51063829787</v>
      </c>
      <c r="N43" s="303">
        <f t="shared" si="2"/>
        <v>88479.217877094969</v>
      </c>
      <c r="O43" s="52">
        <f t="shared" si="23"/>
        <v>0.9521276595744681</v>
      </c>
      <c r="P43" s="63">
        <f>市区町村別_オーラルフレイル区分別該当人数･割合!I42</f>
        <v>25</v>
      </c>
      <c r="Q43" s="163">
        <v>2546010</v>
      </c>
      <c r="R43" s="397">
        <v>24</v>
      </c>
      <c r="S43" s="303">
        <f t="shared" si="14"/>
        <v>101840.4</v>
      </c>
      <c r="T43" s="303">
        <f t="shared" si="4"/>
        <v>106083.75</v>
      </c>
      <c r="U43" s="52">
        <f t="shared" si="24"/>
        <v>0.96</v>
      </c>
      <c r="V43" s="63">
        <f>市区町村別_オーラルフレイル区分別該当人数･割合!K42</f>
        <v>13</v>
      </c>
      <c r="W43" s="163">
        <v>814180</v>
      </c>
      <c r="X43" s="397">
        <v>12</v>
      </c>
      <c r="Y43" s="303">
        <f t="shared" si="15"/>
        <v>62629.230769230766</v>
      </c>
      <c r="Z43" s="303">
        <f t="shared" si="6"/>
        <v>67848.333333333328</v>
      </c>
      <c r="AA43" s="52">
        <f t="shared" si="25"/>
        <v>0.92307692307692313</v>
      </c>
      <c r="AB43" s="63">
        <f>市区町村別_オーラルフレイル区分別該当人数･割合!M42</f>
        <v>93</v>
      </c>
      <c r="AC43" s="163">
        <v>8641060</v>
      </c>
      <c r="AD43" s="397">
        <v>88</v>
      </c>
      <c r="AE43" s="303">
        <f t="shared" si="16"/>
        <v>92914.62365591398</v>
      </c>
      <c r="AF43" s="303">
        <f t="shared" si="8"/>
        <v>98193.863636363632</v>
      </c>
      <c r="AG43" s="52">
        <f t="shared" si="26"/>
        <v>0.94623655913978499</v>
      </c>
      <c r="AH43" s="63">
        <f>市区町村別_オーラルフレイル区分別該当人数･割合!O42</f>
        <v>1015</v>
      </c>
      <c r="AI43" s="163">
        <v>79400500</v>
      </c>
      <c r="AJ43" s="397">
        <v>948</v>
      </c>
      <c r="AK43" s="303">
        <f t="shared" si="17"/>
        <v>78227.093596059116</v>
      </c>
      <c r="AL43" s="303">
        <f t="shared" si="10"/>
        <v>83755.801687763713</v>
      </c>
      <c r="AM43" s="52">
        <f t="shared" si="27"/>
        <v>0.93399014778325118</v>
      </c>
    </row>
    <row r="44" spans="2:39" ht="13.5" customHeight="1">
      <c r="B44" s="350">
        <v>39</v>
      </c>
      <c r="C44" s="351" t="s">
        <v>6</v>
      </c>
      <c r="D44" s="63">
        <f>市区町村別_オーラルフレイル区分別該当人数･割合!E43</f>
        <v>1382</v>
      </c>
      <c r="E44" s="163">
        <v>101705250</v>
      </c>
      <c r="F44" s="397">
        <v>1283</v>
      </c>
      <c r="G44" s="303">
        <f t="shared" si="12"/>
        <v>73592.800289435603</v>
      </c>
      <c r="H44" s="303">
        <f t="shared" si="0"/>
        <v>79271.434138737328</v>
      </c>
      <c r="I44" s="52">
        <f t="shared" si="1"/>
        <v>0.9283646888567294</v>
      </c>
      <c r="J44" s="63">
        <f>市区町村別_オーラルフレイル区分別該当人数･割合!G43</f>
        <v>949</v>
      </c>
      <c r="K44" s="163">
        <v>71189480</v>
      </c>
      <c r="L44" s="397">
        <v>881</v>
      </c>
      <c r="M44" s="303">
        <f t="shared" si="13"/>
        <v>75015.258166491039</v>
      </c>
      <c r="N44" s="303">
        <f t="shared" si="2"/>
        <v>80805.312145289441</v>
      </c>
      <c r="O44" s="52">
        <f t="shared" si="23"/>
        <v>0.92834562697576395</v>
      </c>
      <c r="P44" s="63">
        <f>市区町村別_オーラルフレイル区分別該当人数･割合!I43</f>
        <v>170</v>
      </c>
      <c r="Q44" s="163">
        <v>12197840</v>
      </c>
      <c r="R44" s="397">
        <v>161</v>
      </c>
      <c r="S44" s="303">
        <f t="shared" si="14"/>
        <v>71752</v>
      </c>
      <c r="T44" s="303">
        <f t="shared" si="4"/>
        <v>75762.981366459629</v>
      </c>
      <c r="U44" s="52">
        <f t="shared" si="24"/>
        <v>0.94705882352941173</v>
      </c>
      <c r="V44" s="63">
        <f>市区町村別_オーラルフレイル区分別該当人数･割合!K43</f>
        <v>128</v>
      </c>
      <c r="W44" s="163">
        <v>9291710</v>
      </c>
      <c r="X44" s="397">
        <v>121</v>
      </c>
      <c r="Y44" s="303">
        <f t="shared" si="15"/>
        <v>72591.484375</v>
      </c>
      <c r="Z44" s="303">
        <f t="shared" si="6"/>
        <v>76790.991735537187</v>
      </c>
      <c r="AA44" s="52">
        <f t="shared" si="25"/>
        <v>0.9453125</v>
      </c>
      <c r="AB44" s="63">
        <f>市区町村別_オーラルフレイル区分別該当人数･割合!M43</f>
        <v>405</v>
      </c>
      <c r="AC44" s="163">
        <v>31731930</v>
      </c>
      <c r="AD44" s="397">
        <v>369</v>
      </c>
      <c r="AE44" s="303">
        <f t="shared" si="16"/>
        <v>78350.444444444438</v>
      </c>
      <c r="AF44" s="303">
        <f t="shared" si="8"/>
        <v>85994.390243902439</v>
      </c>
      <c r="AG44" s="52">
        <f t="shared" si="26"/>
        <v>0.91111111111111109</v>
      </c>
      <c r="AH44" s="63">
        <f>市区町村別_オーラルフレイル区分別該当人数･割合!O43</f>
        <v>5054</v>
      </c>
      <c r="AI44" s="163">
        <v>314405360</v>
      </c>
      <c r="AJ44" s="397">
        <v>4741</v>
      </c>
      <c r="AK44" s="303">
        <f t="shared" si="17"/>
        <v>62209.212504946576</v>
      </c>
      <c r="AL44" s="303">
        <f t="shared" si="10"/>
        <v>66316.253954861837</v>
      </c>
      <c r="AM44" s="52">
        <f t="shared" si="27"/>
        <v>0.9380688563514048</v>
      </c>
    </row>
    <row r="45" spans="2:39" ht="13.5" customHeight="1">
      <c r="B45" s="350">
        <v>40</v>
      </c>
      <c r="C45" s="351" t="s">
        <v>39</v>
      </c>
      <c r="D45" s="63">
        <f>市区町村別_オーラルフレイル区分別該当人数･割合!E44</f>
        <v>397</v>
      </c>
      <c r="E45" s="163">
        <v>29286600</v>
      </c>
      <c r="F45" s="397">
        <v>361</v>
      </c>
      <c r="G45" s="303">
        <f t="shared" si="12"/>
        <v>73769.773299748107</v>
      </c>
      <c r="H45" s="303">
        <f t="shared" si="0"/>
        <v>81126.31578947368</v>
      </c>
      <c r="I45" s="52">
        <f t="shared" si="1"/>
        <v>0.90931989924433254</v>
      </c>
      <c r="J45" s="63">
        <f>市区町村別_オーラルフレイル区分別該当人数･割合!G44</f>
        <v>213</v>
      </c>
      <c r="K45" s="163">
        <v>14957940</v>
      </c>
      <c r="L45" s="397">
        <v>182</v>
      </c>
      <c r="M45" s="303">
        <f t="shared" si="13"/>
        <v>70225.070422535209</v>
      </c>
      <c r="N45" s="303">
        <f t="shared" si="2"/>
        <v>82186.483516483509</v>
      </c>
      <c r="O45" s="52">
        <f t="shared" si="23"/>
        <v>0.85446009389671362</v>
      </c>
      <c r="P45" s="63">
        <f>市区町村別_オーラルフレイル区分別該当人数･割合!I44</f>
        <v>42</v>
      </c>
      <c r="Q45" s="163">
        <v>2909680</v>
      </c>
      <c r="R45" s="397">
        <v>39</v>
      </c>
      <c r="S45" s="303">
        <f t="shared" si="14"/>
        <v>69278.095238095237</v>
      </c>
      <c r="T45" s="303">
        <f t="shared" si="4"/>
        <v>74607.179487179485</v>
      </c>
      <c r="U45" s="52">
        <f t="shared" si="24"/>
        <v>0.9285714285714286</v>
      </c>
      <c r="V45" s="63">
        <f>市区町村別_オーラルフレイル区分別該当人数･割合!K44</f>
        <v>25</v>
      </c>
      <c r="W45" s="163">
        <v>1374940</v>
      </c>
      <c r="X45" s="397">
        <v>23</v>
      </c>
      <c r="Y45" s="303">
        <f t="shared" si="15"/>
        <v>54997.599999999999</v>
      </c>
      <c r="Z45" s="303">
        <f t="shared" si="6"/>
        <v>59780</v>
      </c>
      <c r="AA45" s="52">
        <f t="shared" si="25"/>
        <v>0.92</v>
      </c>
      <c r="AB45" s="63">
        <f>市区町村別_オーラルフレイル区分別該当人数･割合!M44</f>
        <v>142</v>
      </c>
      <c r="AC45" s="163">
        <v>11827890</v>
      </c>
      <c r="AD45" s="397">
        <v>122</v>
      </c>
      <c r="AE45" s="303">
        <f t="shared" si="16"/>
        <v>83295</v>
      </c>
      <c r="AF45" s="303">
        <f t="shared" si="8"/>
        <v>96949.918032786882</v>
      </c>
      <c r="AG45" s="52">
        <f t="shared" si="26"/>
        <v>0.85915492957746475</v>
      </c>
      <c r="AH45" s="63">
        <f>市区町村別_オーラルフレイル区分別該当人数･割合!O44</f>
        <v>1222</v>
      </c>
      <c r="AI45" s="163">
        <v>72144160</v>
      </c>
      <c r="AJ45" s="397">
        <v>1112</v>
      </c>
      <c r="AK45" s="303">
        <f t="shared" si="17"/>
        <v>59037.774140752867</v>
      </c>
      <c r="AL45" s="303">
        <f t="shared" si="10"/>
        <v>64877.841726618703</v>
      </c>
      <c r="AM45" s="52">
        <f t="shared" si="27"/>
        <v>0.90998363338788868</v>
      </c>
    </row>
    <row r="46" spans="2:39" ht="13.5" customHeight="1">
      <c r="B46" s="350">
        <v>41</v>
      </c>
      <c r="C46" s="351" t="s">
        <v>10</v>
      </c>
      <c r="D46" s="63">
        <f>市区町村別_オーラルフレイル区分別該当人数･割合!E45</f>
        <v>606</v>
      </c>
      <c r="E46" s="163">
        <v>52642960</v>
      </c>
      <c r="F46" s="397">
        <v>572</v>
      </c>
      <c r="G46" s="303">
        <f t="shared" si="12"/>
        <v>86869.570957095711</v>
      </c>
      <c r="H46" s="303">
        <f t="shared" si="0"/>
        <v>92033.146853146856</v>
      </c>
      <c r="I46" s="52">
        <f t="shared" si="1"/>
        <v>0.94389438943894388</v>
      </c>
      <c r="J46" s="63">
        <f>市区町村別_オーラルフレイル区分別該当人数･割合!G45</f>
        <v>428</v>
      </c>
      <c r="K46" s="163">
        <v>37132290</v>
      </c>
      <c r="L46" s="397">
        <v>402</v>
      </c>
      <c r="M46" s="303">
        <f t="shared" si="13"/>
        <v>86757.686915887854</v>
      </c>
      <c r="N46" s="303">
        <f t="shared" si="2"/>
        <v>92368.880597014926</v>
      </c>
      <c r="O46" s="52">
        <f t="shared" si="23"/>
        <v>0.93925233644859818</v>
      </c>
      <c r="P46" s="63">
        <f>市区町村別_オーラルフレイル区分別該当人数･割合!I45</f>
        <v>72</v>
      </c>
      <c r="Q46" s="163">
        <v>6900190</v>
      </c>
      <c r="R46" s="397">
        <v>70</v>
      </c>
      <c r="S46" s="303">
        <f t="shared" si="14"/>
        <v>95835.972222222219</v>
      </c>
      <c r="T46" s="303">
        <f t="shared" si="4"/>
        <v>98574.142857142855</v>
      </c>
      <c r="U46" s="52">
        <f t="shared" si="24"/>
        <v>0.97222222222222221</v>
      </c>
      <c r="V46" s="63">
        <f>市区町村別_オーラルフレイル区分別該当人数･割合!K45</f>
        <v>50</v>
      </c>
      <c r="W46" s="163">
        <v>4857150</v>
      </c>
      <c r="X46" s="397">
        <v>49</v>
      </c>
      <c r="Y46" s="303">
        <f t="shared" si="15"/>
        <v>97143</v>
      </c>
      <c r="Z46" s="303">
        <f t="shared" si="6"/>
        <v>99125.510204081627</v>
      </c>
      <c r="AA46" s="52">
        <f t="shared" si="25"/>
        <v>0.98</v>
      </c>
      <c r="AB46" s="63">
        <f>市区町村別_オーラルフレイル区分別該当人数･割合!M45</f>
        <v>150</v>
      </c>
      <c r="AC46" s="163">
        <v>14159160</v>
      </c>
      <c r="AD46" s="397">
        <v>143</v>
      </c>
      <c r="AE46" s="303">
        <f t="shared" si="16"/>
        <v>94394.4</v>
      </c>
      <c r="AF46" s="303">
        <f t="shared" si="8"/>
        <v>99015.104895104902</v>
      </c>
      <c r="AG46" s="52">
        <f t="shared" si="26"/>
        <v>0.95333333333333337</v>
      </c>
      <c r="AH46" s="63">
        <f>市区町村別_オーラルフレイル区分別該当人数･割合!O45</f>
        <v>2322</v>
      </c>
      <c r="AI46" s="163">
        <v>178376800</v>
      </c>
      <c r="AJ46" s="397">
        <v>2185</v>
      </c>
      <c r="AK46" s="303">
        <f t="shared" si="17"/>
        <v>76820.327304048231</v>
      </c>
      <c r="AL46" s="303">
        <f t="shared" si="10"/>
        <v>81636.979405034319</v>
      </c>
      <c r="AM46" s="52">
        <f t="shared" si="27"/>
        <v>0.94099913867355722</v>
      </c>
    </row>
    <row r="47" spans="2:39" ht="13.5" customHeight="1">
      <c r="B47" s="350">
        <v>42</v>
      </c>
      <c r="C47" s="351" t="s">
        <v>11</v>
      </c>
      <c r="D47" s="63">
        <f>市区町村別_オーラルフレイル区分別該当人数･割合!E46</f>
        <v>931</v>
      </c>
      <c r="E47" s="163">
        <v>63209090</v>
      </c>
      <c r="F47" s="397">
        <v>853</v>
      </c>
      <c r="G47" s="303">
        <f t="shared" si="12"/>
        <v>67893.759398496244</v>
      </c>
      <c r="H47" s="303">
        <f t="shared" si="0"/>
        <v>74102.09847596717</v>
      </c>
      <c r="I47" s="52">
        <f t="shared" si="1"/>
        <v>0.91621911922663801</v>
      </c>
      <c r="J47" s="63">
        <f>市区町村別_オーラルフレイル区分別該当人数･割合!G46</f>
        <v>602</v>
      </c>
      <c r="K47" s="163">
        <v>41288760</v>
      </c>
      <c r="L47" s="397">
        <v>552</v>
      </c>
      <c r="M47" s="303">
        <f t="shared" si="13"/>
        <v>68585.980066445176</v>
      </c>
      <c r="N47" s="303">
        <f t="shared" si="2"/>
        <v>74798.478260869568</v>
      </c>
      <c r="O47" s="52">
        <f t="shared" si="23"/>
        <v>0.9169435215946844</v>
      </c>
      <c r="P47" s="63">
        <f>市区町村別_オーラルフレイル区分別該当人数･割合!I46</f>
        <v>114</v>
      </c>
      <c r="Q47" s="163">
        <v>8716070</v>
      </c>
      <c r="R47" s="397">
        <v>107</v>
      </c>
      <c r="S47" s="303">
        <f t="shared" si="14"/>
        <v>76456.754385964916</v>
      </c>
      <c r="T47" s="303">
        <f t="shared" si="4"/>
        <v>81458.598130841128</v>
      </c>
      <c r="U47" s="52">
        <f t="shared" si="24"/>
        <v>0.93859649122807021</v>
      </c>
      <c r="V47" s="63">
        <f>市区町村別_オーラルフレイル区分別該当人数･割合!K46</f>
        <v>71</v>
      </c>
      <c r="W47" s="163">
        <v>5485240</v>
      </c>
      <c r="X47" s="397">
        <v>68</v>
      </c>
      <c r="Y47" s="303">
        <f t="shared" si="15"/>
        <v>77256.901408450707</v>
      </c>
      <c r="Z47" s="303">
        <f t="shared" si="6"/>
        <v>80665.294117647063</v>
      </c>
      <c r="AA47" s="52">
        <f t="shared" si="25"/>
        <v>0.95774647887323938</v>
      </c>
      <c r="AB47" s="63">
        <f>市区町村別_オーラルフレイル区分別該当人数･割合!M46</f>
        <v>135</v>
      </c>
      <c r="AC47" s="163">
        <v>9539010</v>
      </c>
      <c r="AD47" s="397">
        <v>114</v>
      </c>
      <c r="AE47" s="303">
        <f t="shared" si="16"/>
        <v>70659.333333333328</v>
      </c>
      <c r="AF47" s="303">
        <f t="shared" si="8"/>
        <v>83675.526315789481</v>
      </c>
      <c r="AG47" s="52">
        <f t="shared" si="26"/>
        <v>0.84444444444444444</v>
      </c>
      <c r="AH47" s="63">
        <f>市区町村別_オーラルフレイル区分別該当人数･割合!O46</f>
        <v>3583</v>
      </c>
      <c r="AI47" s="163">
        <v>216492840</v>
      </c>
      <c r="AJ47" s="397">
        <v>3279</v>
      </c>
      <c r="AK47" s="303">
        <f t="shared" si="17"/>
        <v>60422.227183924086</v>
      </c>
      <c r="AL47" s="303">
        <f t="shared" si="10"/>
        <v>66024.043915827991</v>
      </c>
      <c r="AM47" s="52">
        <f t="shared" si="27"/>
        <v>0.91515489813005857</v>
      </c>
    </row>
    <row r="48" spans="2:39" ht="13.5" customHeight="1">
      <c r="B48" s="350">
        <v>43</v>
      </c>
      <c r="C48" s="351" t="s">
        <v>7</v>
      </c>
      <c r="D48" s="63">
        <f>市区町村別_オーラルフレイル区分別該当人数･割合!E47</f>
        <v>1693</v>
      </c>
      <c r="E48" s="163">
        <v>144888700</v>
      </c>
      <c r="F48" s="397">
        <v>1633</v>
      </c>
      <c r="G48" s="303">
        <f t="shared" si="12"/>
        <v>85581.039574719427</v>
      </c>
      <c r="H48" s="303">
        <f t="shared" si="0"/>
        <v>88725.474586650336</v>
      </c>
      <c r="I48" s="52">
        <f t="shared" si="1"/>
        <v>0.96455995274660367</v>
      </c>
      <c r="J48" s="63">
        <f>市区町村別_オーラルフレイル区分別該当人数･割合!G47</f>
        <v>958</v>
      </c>
      <c r="K48" s="163">
        <v>79153330</v>
      </c>
      <c r="L48" s="397">
        <v>934</v>
      </c>
      <c r="M48" s="303">
        <f t="shared" si="13"/>
        <v>82623.517745302714</v>
      </c>
      <c r="N48" s="303">
        <f t="shared" si="2"/>
        <v>84746.605995717342</v>
      </c>
      <c r="O48" s="52">
        <f t="shared" si="23"/>
        <v>0.97494780793319413</v>
      </c>
      <c r="P48" s="63">
        <f>市区町村別_オーラルフレイル区分別該当人数･割合!I47</f>
        <v>179</v>
      </c>
      <c r="Q48" s="163">
        <v>15437390</v>
      </c>
      <c r="R48" s="397">
        <v>173</v>
      </c>
      <c r="S48" s="303">
        <f t="shared" si="14"/>
        <v>86242.402234636873</v>
      </c>
      <c r="T48" s="303">
        <f t="shared" si="4"/>
        <v>89233.468208092483</v>
      </c>
      <c r="U48" s="52">
        <f t="shared" si="24"/>
        <v>0.96648044692737434</v>
      </c>
      <c r="V48" s="63">
        <f>市区町村別_オーラルフレイル区分別該当人数･割合!K47</f>
        <v>106</v>
      </c>
      <c r="W48" s="163">
        <v>8836180</v>
      </c>
      <c r="X48" s="397">
        <v>103</v>
      </c>
      <c r="Y48" s="303">
        <f t="shared" si="15"/>
        <v>83360.188679245286</v>
      </c>
      <c r="Z48" s="303">
        <f t="shared" si="6"/>
        <v>85788.155339805831</v>
      </c>
      <c r="AA48" s="52">
        <f t="shared" si="25"/>
        <v>0.97169811320754718</v>
      </c>
      <c r="AB48" s="63">
        <f>市区町村別_オーラルフレイル区分別該当人数･割合!M47</f>
        <v>408</v>
      </c>
      <c r="AC48" s="163">
        <v>38670190</v>
      </c>
      <c r="AD48" s="397">
        <v>380</v>
      </c>
      <c r="AE48" s="303">
        <f t="shared" si="16"/>
        <v>94779.877450980392</v>
      </c>
      <c r="AF48" s="303">
        <f t="shared" si="8"/>
        <v>101763.65789473684</v>
      </c>
      <c r="AG48" s="52">
        <f t="shared" si="26"/>
        <v>0.93137254901960786</v>
      </c>
      <c r="AH48" s="63">
        <f>市区町村別_オーラルフレイル区分別該当人数･割合!O47</f>
        <v>6417</v>
      </c>
      <c r="AI48" s="163">
        <v>464427480</v>
      </c>
      <c r="AJ48" s="397">
        <v>6150</v>
      </c>
      <c r="AK48" s="303">
        <f t="shared" si="17"/>
        <v>72374.54885460496</v>
      </c>
      <c r="AL48" s="303">
        <f t="shared" si="10"/>
        <v>75516.663414634153</v>
      </c>
      <c r="AM48" s="52">
        <f t="shared" si="27"/>
        <v>0.95839177185600744</v>
      </c>
    </row>
    <row r="49" spans="2:39" ht="13.5" customHeight="1">
      <c r="B49" s="350">
        <v>44</v>
      </c>
      <c r="C49" s="351" t="s">
        <v>17</v>
      </c>
      <c r="D49" s="63">
        <f>市区町村別_オーラルフレイル区分別該当人数･割合!E48</f>
        <v>1365</v>
      </c>
      <c r="E49" s="163">
        <v>124229400</v>
      </c>
      <c r="F49" s="397">
        <v>1289</v>
      </c>
      <c r="G49" s="303">
        <f t="shared" si="12"/>
        <v>91010.549450549457</v>
      </c>
      <c r="H49" s="303">
        <f t="shared" si="0"/>
        <v>96376.570985259896</v>
      </c>
      <c r="I49" s="52">
        <f t="shared" si="1"/>
        <v>0.9443223443223443</v>
      </c>
      <c r="J49" s="63">
        <f>市区町村別_オーラルフレイル区分別該当人数･割合!G48</f>
        <v>1019</v>
      </c>
      <c r="K49" s="163">
        <v>93960490</v>
      </c>
      <c r="L49" s="397">
        <v>952</v>
      </c>
      <c r="M49" s="303">
        <f t="shared" si="13"/>
        <v>92208.527968596667</v>
      </c>
      <c r="N49" s="303">
        <f t="shared" si="2"/>
        <v>98697.993697478989</v>
      </c>
      <c r="O49" s="52">
        <f t="shared" si="23"/>
        <v>0.93424926398429831</v>
      </c>
      <c r="P49" s="63">
        <f>市区町村別_オーラルフレイル区分別該当人数･割合!I48</f>
        <v>135</v>
      </c>
      <c r="Q49" s="163">
        <v>14479090</v>
      </c>
      <c r="R49" s="397">
        <v>131</v>
      </c>
      <c r="S49" s="303">
        <f t="shared" si="14"/>
        <v>107252.51851851853</v>
      </c>
      <c r="T49" s="303">
        <f t="shared" si="4"/>
        <v>110527.40458015267</v>
      </c>
      <c r="U49" s="52">
        <f t="shared" si="24"/>
        <v>0.97037037037037033</v>
      </c>
      <c r="V49" s="63">
        <f>市区町村別_オーラルフレイル区分別該当人数･割合!K48</f>
        <v>102</v>
      </c>
      <c r="W49" s="163">
        <v>11186210</v>
      </c>
      <c r="X49" s="397">
        <v>98</v>
      </c>
      <c r="Y49" s="303">
        <f t="shared" si="15"/>
        <v>109668.72549019608</v>
      </c>
      <c r="Z49" s="303">
        <f t="shared" si="6"/>
        <v>114145</v>
      </c>
      <c r="AA49" s="52">
        <f t="shared" si="25"/>
        <v>0.96078431372549022</v>
      </c>
      <c r="AB49" s="63">
        <f>市区町村別_オーラルフレイル区分別該当人数･割合!M48</f>
        <v>431</v>
      </c>
      <c r="AC49" s="163">
        <v>50807890</v>
      </c>
      <c r="AD49" s="397">
        <v>409</v>
      </c>
      <c r="AE49" s="303">
        <f t="shared" si="16"/>
        <v>117883.7354988399</v>
      </c>
      <c r="AF49" s="303">
        <f t="shared" si="8"/>
        <v>124224.66992665037</v>
      </c>
      <c r="AG49" s="52">
        <f t="shared" si="26"/>
        <v>0.9489559164733179</v>
      </c>
      <c r="AH49" s="63">
        <f>市区町村別_オーラルフレイル区分別該当人数･割合!O48</f>
        <v>5547</v>
      </c>
      <c r="AI49" s="163">
        <v>441549500</v>
      </c>
      <c r="AJ49" s="397">
        <v>5291</v>
      </c>
      <c r="AK49" s="303">
        <f t="shared" si="17"/>
        <v>79601.496304308632</v>
      </c>
      <c r="AL49" s="303">
        <f t="shared" si="10"/>
        <v>83452.938952938959</v>
      </c>
      <c r="AM49" s="52">
        <f t="shared" si="27"/>
        <v>0.9538489273481161</v>
      </c>
    </row>
    <row r="50" spans="2:39" ht="13.5" customHeight="1">
      <c r="B50" s="350">
        <v>45</v>
      </c>
      <c r="C50" s="351" t="s">
        <v>40</v>
      </c>
      <c r="D50" s="63">
        <f>市区町村別_オーラルフレイル区分別該当人数･割合!E49</f>
        <v>368</v>
      </c>
      <c r="E50" s="163">
        <v>32477840</v>
      </c>
      <c r="F50" s="397">
        <v>357</v>
      </c>
      <c r="G50" s="303">
        <f t="shared" si="12"/>
        <v>88255</v>
      </c>
      <c r="H50" s="303">
        <f t="shared" si="0"/>
        <v>90974.341736694681</v>
      </c>
      <c r="I50" s="52">
        <f t="shared" si="1"/>
        <v>0.97010869565217395</v>
      </c>
      <c r="J50" s="63">
        <f>市区町村別_オーラルフレイル区分別該当人数･割合!G49</f>
        <v>246</v>
      </c>
      <c r="K50" s="163">
        <v>20156360</v>
      </c>
      <c r="L50" s="397">
        <v>237</v>
      </c>
      <c r="M50" s="303">
        <f t="shared" si="13"/>
        <v>81936.422764227638</v>
      </c>
      <c r="N50" s="303">
        <f t="shared" si="2"/>
        <v>85047.932489451472</v>
      </c>
      <c r="O50" s="52">
        <f t="shared" si="23"/>
        <v>0.96341463414634143</v>
      </c>
      <c r="P50" s="63">
        <f>市区町村別_オーラルフレイル区分別該当人数･割合!I49</f>
        <v>53</v>
      </c>
      <c r="Q50" s="163">
        <v>7224170</v>
      </c>
      <c r="R50" s="397">
        <v>53</v>
      </c>
      <c r="S50" s="303">
        <f t="shared" si="14"/>
        <v>136305.09433962265</v>
      </c>
      <c r="T50" s="303">
        <f t="shared" si="4"/>
        <v>136305.09433962265</v>
      </c>
      <c r="U50" s="52">
        <f t="shared" si="24"/>
        <v>1</v>
      </c>
      <c r="V50" s="63">
        <f>市区町村別_オーラルフレイル区分別該当人数･割合!K49</f>
        <v>37</v>
      </c>
      <c r="W50" s="163">
        <v>3538930</v>
      </c>
      <c r="X50" s="397">
        <v>37</v>
      </c>
      <c r="Y50" s="303">
        <f t="shared" si="15"/>
        <v>95646.75675675676</v>
      </c>
      <c r="Z50" s="303">
        <f t="shared" si="6"/>
        <v>95646.75675675676</v>
      </c>
      <c r="AA50" s="52">
        <f t="shared" si="25"/>
        <v>1</v>
      </c>
      <c r="AB50" s="63">
        <f>市区町村別_オーラルフレイル区分別該当人数･割合!M49</f>
        <v>111</v>
      </c>
      <c r="AC50" s="163">
        <v>12983940</v>
      </c>
      <c r="AD50" s="397">
        <v>104</v>
      </c>
      <c r="AE50" s="303">
        <f t="shared" si="16"/>
        <v>116972.43243243243</v>
      </c>
      <c r="AF50" s="303">
        <f t="shared" si="8"/>
        <v>124845.57692307692</v>
      </c>
      <c r="AG50" s="52">
        <f t="shared" si="26"/>
        <v>0.93693693693693691</v>
      </c>
      <c r="AH50" s="63">
        <f>市区町村別_オーラルフレイル区分別該当人数･割合!O49</f>
        <v>1439</v>
      </c>
      <c r="AI50" s="163">
        <v>96057450</v>
      </c>
      <c r="AJ50" s="397">
        <v>1393</v>
      </c>
      <c r="AK50" s="303">
        <f t="shared" si="17"/>
        <v>66752.918693537184</v>
      </c>
      <c r="AL50" s="303">
        <f t="shared" si="10"/>
        <v>68957.250538406312</v>
      </c>
      <c r="AM50" s="52">
        <f t="shared" si="27"/>
        <v>0.96803335649756772</v>
      </c>
    </row>
    <row r="51" spans="2:39" ht="13.5" customHeight="1">
      <c r="B51" s="350">
        <v>46</v>
      </c>
      <c r="C51" s="351" t="s">
        <v>20</v>
      </c>
      <c r="D51" s="63">
        <f>市区町村別_オーラルフレイル区分別該当人数･割合!E50</f>
        <v>485</v>
      </c>
      <c r="E51" s="163">
        <v>37432890</v>
      </c>
      <c r="F51" s="397">
        <v>473</v>
      </c>
      <c r="G51" s="303">
        <f t="shared" si="12"/>
        <v>77181.216494845357</v>
      </c>
      <c r="H51" s="303">
        <f t="shared" si="0"/>
        <v>79139.30232558139</v>
      </c>
      <c r="I51" s="52">
        <f t="shared" si="1"/>
        <v>0.97525773195876286</v>
      </c>
      <c r="J51" s="63">
        <f>市区町村別_オーラルフレイル区分別該当人数･割合!G50</f>
        <v>378</v>
      </c>
      <c r="K51" s="163">
        <v>28864520</v>
      </c>
      <c r="L51" s="397">
        <v>369</v>
      </c>
      <c r="M51" s="303">
        <f t="shared" si="13"/>
        <v>76361.164021164019</v>
      </c>
      <c r="N51" s="303">
        <f t="shared" si="2"/>
        <v>78223.631436314361</v>
      </c>
      <c r="O51" s="52">
        <f t="shared" si="23"/>
        <v>0.97619047619047616</v>
      </c>
      <c r="P51" s="63">
        <f>市区町村別_オーラルフレイル区分別該当人数･割合!I50</f>
        <v>59</v>
      </c>
      <c r="Q51" s="163">
        <v>5422610</v>
      </c>
      <c r="R51" s="397">
        <v>55</v>
      </c>
      <c r="S51" s="303">
        <f t="shared" si="14"/>
        <v>91908.644067796617</v>
      </c>
      <c r="T51" s="303">
        <f t="shared" si="4"/>
        <v>98592.909090909088</v>
      </c>
      <c r="U51" s="52">
        <f t="shared" si="24"/>
        <v>0.93220338983050843</v>
      </c>
      <c r="V51" s="63">
        <f>市区町村別_オーラルフレイル区分別該当人数･割合!K50</f>
        <v>46</v>
      </c>
      <c r="W51" s="163">
        <v>4123000</v>
      </c>
      <c r="X51" s="397">
        <v>44</v>
      </c>
      <c r="Y51" s="303">
        <f t="shared" si="15"/>
        <v>89630.434782608689</v>
      </c>
      <c r="Z51" s="303">
        <f t="shared" si="6"/>
        <v>93704.545454545456</v>
      </c>
      <c r="AA51" s="52">
        <f t="shared" si="25"/>
        <v>0.95652173913043481</v>
      </c>
      <c r="AB51" s="63">
        <f>市区町村別_オーラルフレイル区分別該当人数･割合!M50</f>
        <v>127</v>
      </c>
      <c r="AC51" s="163">
        <v>9689360</v>
      </c>
      <c r="AD51" s="397">
        <v>120</v>
      </c>
      <c r="AE51" s="303">
        <f t="shared" si="16"/>
        <v>76294.173228346452</v>
      </c>
      <c r="AF51" s="303">
        <f t="shared" si="8"/>
        <v>80744.666666666672</v>
      </c>
      <c r="AG51" s="52">
        <f t="shared" si="26"/>
        <v>0.94488188976377951</v>
      </c>
      <c r="AH51" s="63">
        <f>市区町村別_オーラルフレイル区分別該当人数･割合!O50</f>
        <v>1857</v>
      </c>
      <c r="AI51" s="163">
        <v>118175490</v>
      </c>
      <c r="AJ51" s="397">
        <v>1798</v>
      </c>
      <c r="AK51" s="303">
        <f t="shared" si="17"/>
        <v>63637.851373182551</v>
      </c>
      <c r="AL51" s="303">
        <f t="shared" si="10"/>
        <v>65726.078976640711</v>
      </c>
      <c r="AM51" s="52">
        <f t="shared" si="27"/>
        <v>0.96822832525578895</v>
      </c>
    </row>
    <row r="52" spans="2:39" ht="13.5" customHeight="1">
      <c r="B52" s="350">
        <v>47</v>
      </c>
      <c r="C52" s="351" t="s">
        <v>12</v>
      </c>
      <c r="D52" s="63">
        <f>市区町村別_オーラルフレイル区分別該当人数･割合!E51</f>
        <v>968</v>
      </c>
      <c r="E52" s="163">
        <v>74134760</v>
      </c>
      <c r="F52" s="397">
        <v>939</v>
      </c>
      <c r="G52" s="303">
        <f t="shared" si="12"/>
        <v>76585.495867768594</v>
      </c>
      <c r="H52" s="303">
        <f t="shared" si="0"/>
        <v>78950.75612353567</v>
      </c>
      <c r="I52" s="52">
        <f t="shared" si="1"/>
        <v>0.9700413223140496</v>
      </c>
      <c r="J52" s="63">
        <f>市区町村別_オーラルフレイル区分別該当人数･割合!G51</f>
        <v>723</v>
      </c>
      <c r="K52" s="163">
        <v>52973390</v>
      </c>
      <c r="L52" s="397">
        <v>699</v>
      </c>
      <c r="M52" s="303">
        <f t="shared" si="13"/>
        <v>73268.865836791141</v>
      </c>
      <c r="N52" s="303">
        <f t="shared" si="2"/>
        <v>75784.535050071529</v>
      </c>
      <c r="O52" s="52">
        <f t="shared" si="23"/>
        <v>0.96680497925311204</v>
      </c>
      <c r="P52" s="63">
        <f>市区町村別_オーラルフレイル区分別該当人数･割合!I51</f>
        <v>100</v>
      </c>
      <c r="Q52" s="163">
        <v>7773620</v>
      </c>
      <c r="R52" s="397">
        <v>98</v>
      </c>
      <c r="S52" s="303">
        <f t="shared" si="14"/>
        <v>77736.2</v>
      </c>
      <c r="T52" s="303">
        <f t="shared" si="4"/>
        <v>79322.653061224497</v>
      </c>
      <c r="U52" s="52">
        <f t="shared" si="24"/>
        <v>0.98</v>
      </c>
      <c r="V52" s="63">
        <f>市区町村別_オーラルフレイル区分別該当人数･割合!K51</f>
        <v>76</v>
      </c>
      <c r="W52" s="163">
        <v>5726420</v>
      </c>
      <c r="X52" s="397">
        <v>74</v>
      </c>
      <c r="Y52" s="303">
        <f t="shared" si="15"/>
        <v>75347.631578947374</v>
      </c>
      <c r="Z52" s="303">
        <f t="shared" si="6"/>
        <v>77384.054054054053</v>
      </c>
      <c r="AA52" s="52">
        <f t="shared" si="25"/>
        <v>0.97368421052631582</v>
      </c>
      <c r="AB52" s="63">
        <f>市区町村別_オーラルフレイル区分別該当人数･割合!M51</f>
        <v>281</v>
      </c>
      <c r="AC52" s="163">
        <v>18754800</v>
      </c>
      <c r="AD52" s="397">
        <v>261</v>
      </c>
      <c r="AE52" s="303">
        <f t="shared" si="16"/>
        <v>66743.060498220642</v>
      </c>
      <c r="AF52" s="303">
        <f t="shared" si="8"/>
        <v>71857.471264367821</v>
      </c>
      <c r="AG52" s="52">
        <f t="shared" si="26"/>
        <v>0.92882562277580072</v>
      </c>
      <c r="AH52" s="63">
        <f>市区町村別_オーラルフレイル区分別該当人数･割合!O51</f>
        <v>3889</v>
      </c>
      <c r="AI52" s="163">
        <v>244275660</v>
      </c>
      <c r="AJ52" s="397">
        <v>3678</v>
      </c>
      <c r="AK52" s="303">
        <f t="shared" si="17"/>
        <v>62811.946515813834</v>
      </c>
      <c r="AL52" s="303">
        <f t="shared" si="10"/>
        <v>66415.350734094623</v>
      </c>
      <c r="AM52" s="52">
        <f t="shared" si="27"/>
        <v>0.94574440730264853</v>
      </c>
    </row>
    <row r="53" spans="2:39" ht="13.5" customHeight="1">
      <c r="B53" s="350">
        <v>48</v>
      </c>
      <c r="C53" s="351" t="s">
        <v>21</v>
      </c>
      <c r="D53" s="63">
        <f>市区町村別_オーラルフレイル区分別該当人数･割合!E52</f>
        <v>632</v>
      </c>
      <c r="E53" s="163">
        <v>43704900</v>
      </c>
      <c r="F53" s="397">
        <v>562</v>
      </c>
      <c r="G53" s="303">
        <f t="shared" si="12"/>
        <v>69153.322784810123</v>
      </c>
      <c r="H53" s="303">
        <f t="shared" si="0"/>
        <v>77766.725978647693</v>
      </c>
      <c r="I53" s="52">
        <f t="shared" si="1"/>
        <v>0.88924050632911389</v>
      </c>
      <c r="J53" s="63">
        <f>市区町村別_オーラルフレイル区分別該当人数･割合!G52</f>
        <v>468</v>
      </c>
      <c r="K53" s="163">
        <v>31364830</v>
      </c>
      <c r="L53" s="397">
        <v>426</v>
      </c>
      <c r="M53" s="303">
        <f t="shared" si="13"/>
        <v>67018.867521367516</v>
      </c>
      <c r="N53" s="303">
        <f t="shared" si="2"/>
        <v>73626.361502347412</v>
      </c>
      <c r="O53" s="52">
        <f t="shared" si="23"/>
        <v>0.91025641025641024</v>
      </c>
      <c r="P53" s="63">
        <f>市区町村別_オーラルフレイル区分別該当人数･割合!I52</f>
        <v>60</v>
      </c>
      <c r="Q53" s="163">
        <v>4706330</v>
      </c>
      <c r="R53" s="397">
        <v>53</v>
      </c>
      <c r="S53" s="303">
        <f t="shared" si="14"/>
        <v>78438.833333333328</v>
      </c>
      <c r="T53" s="303">
        <f t="shared" si="4"/>
        <v>88798.679245283012</v>
      </c>
      <c r="U53" s="52">
        <f t="shared" si="24"/>
        <v>0.8833333333333333</v>
      </c>
      <c r="V53" s="63">
        <f>市区町村別_オーラルフレイル区分別該当人数･割合!K52</f>
        <v>47</v>
      </c>
      <c r="W53" s="163">
        <v>3480520</v>
      </c>
      <c r="X53" s="397">
        <v>42</v>
      </c>
      <c r="Y53" s="303">
        <f t="shared" si="15"/>
        <v>74053.617021276601</v>
      </c>
      <c r="Z53" s="303">
        <f t="shared" si="6"/>
        <v>82869.523809523816</v>
      </c>
      <c r="AA53" s="52">
        <f t="shared" si="25"/>
        <v>0.8936170212765957</v>
      </c>
      <c r="AB53" s="63">
        <f>市区町村別_オーラルフレイル区分別該当人数･割合!M52</f>
        <v>164</v>
      </c>
      <c r="AC53" s="163">
        <v>13875620</v>
      </c>
      <c r="AD53" s="397">
        <v>153</v>
      </c>
      <c r="AE53" s="303">
        <f t="shared" si="16"/>
        <v>84607.439024390245</v>
      </c>
      <c r="AF53" s="303">
        <f t="shared" si="8"/>
        <v>90690.326797385627</v>
      </c>
      <c r="AG53" s="52">
        <f t="shared" si="26"/>
        <v>0.93292682926829273</v>
      </c>
      <c r="AH53" s="63">
        <f>市区町村別_オーラルフレイル区分別該当人数･割合!O52</f>
        <v>2676</v>
      </c>
      <c r="AI53" s="163">
        <v>155912190</v>
      </c>
      <c r="AJ53" s="397">
        <v>2302</v>
      </c>
      <c r="AK53" s="303">
        <f t="shared" si="17"/>
        <v>58263.150224215249</v>
      </c>
      <c r="AL53" s="303">
        <f t="shared" si="10"/>
        <v>67729.013900955688</v>
      </c>
      <c r="AM53" s="52">
        <f t="shared" si="27"/>
        <v>0.86023916292974589</v>
      </c>
    </row>
    <row r="54" spans="2:39" ht="13.5" customHeight="1">
      <c r="B54" s="350">
        <v>49</v>
      </c>
      <c r="C54" s="351" t="s">
        <v>22</v>
      </c>
      <c r="D54" s="63">
        <f>市区町村別_オーラルフレイル区分別該当人数･割合!E53</f>
        <v>307</v>
      </c>
      <c r="E54" s="163">
        <v>21700580</v>
      </c>
      <c r="F54" s="397">
        <v>295</v>
      </c>
      <c r="G54" s="303">
        <f t="shared" si="12"/>
        <v>70685.928338762213</v>
      </c>
      <c r="H54" s="303">
        <f t="shared" si="0"/>
        <v>73561.288135593219</v>
      </c>
      <c r="I54" s="52">
        <f t="shared" si="1"/>
        <v>0.96091205211726383</v>
      </c>
      <c r="J54" s="63">
        <f>市区町村別_オーラルフレイル区分別該当人数･割合!G53</f>
        <v>235</v>
      </c>
      <c r="K54" s="163">
        <v>16026390</v>
      </c>
      <c r="L54" s="397">
        <v>225</v>
      </c>
      <c r="M54" s="303">
        <f t="shared" si="13"/>
        <v>68197.404255319154</v>
      </c>
      <c r="N54" s="303">
        <f t="shared" si="2"/>
        <v>71228.399999999994</v>
      </c>
      <c r="O54" s="52">
        <f t="shared" si="23"/>
        <v>0.95744680851063835</v>
      </c>
      <c r="P54" s="63">
        <f>市区町村別_オーラルフレイル区分別該当人数･割合!I53</f>
        <v>25</v>
      </c>
      <c r="Q54" s="163">
        <v>1430530</v>
      </c>
      <c r="R54" s="397">
        <v>23</v>
      </c>
      <c r="S54" s="303">
        <f t="shared" si="14"/>
        <v>57221.2</v>
      </c>
      <c r="T54" s="303">
        <f t="shared" si="4"/>
        <v>62196.956521739128</v>
      </c>
      <c r="U54" s="52">
        <f t="shared" si="24"/>
        <v>0.92</v>
      </c>
      <c r="V54" s="63">
        <f>市区町村別_オーラルフレイル区分別該当人数･割合!K53</f>
        <v>19</v>
      </c>
      <c r="W54" s="163">
        <v>959120</v>
      </c>
      <c r="X54" s="397">
        <v>17</v>
      </c>
      <c r="Y54" s="303">
        <f t="shared" si="15"/>
        <v>50480</v>
      </c>
      <c r="Z54" s="303">
        <f t="shared" si="6"/>
        <v>56418.823529411762</v>
      </c>
      <c r="AA54" s="52">
        <f t="shared" si="25"/>
        <v>0.89473684210526316</v>
      </c>
      <c r="AB54" s="63">
        <f>市区町村別_オーラルフレイル区分別該当人数･割合!M53</f>
        <v>80</v>
      </c>
      <c r="AC54" s="163">
        <v>5493270</v>
      </c>
      <c r="AD54" s="397">
        <v>75</v>
      </c>
      <c r="AE54" s="303">
        <f t="shared" si="16"/>
        <v>68665.875</v>
      </c>
      <c r="AF54" s="303">
        <f t="shared" si="8"/>
        <v>73243.600000000006</v>
      </c>
      <c r="AG54" s="52">
        <f t="shared" si="26"/>
        <v>0.9375</v>
      </c>
      <c r="AH54" s="63">
        <f>市区町村別_オーラルフレイル区分別該当人数･割合!O53</f>
        <v>1327</v>
      </c>
      <c r="AI54" s="163">
        <v>88393710</v>
      </c>
      <c r="AJ54" s="397">
        <v>1270</v>
      </c>
      <c r="AK54" s="303">
        <f t="shared" si="17"/>
        <v>66611.688018085915</v>
      </c>
      <c r="AL54" s="303">
        <f t="shared" si="10"/>
        <v>69601.346456692918</v>
      </c>
      <c r="AM54" s="52">
        <f t="shared" si="27"/>
        <v>0.95704596834966094</v>
      </c>
    </row>
    <row r="55" spans="2:39" ht="13.5" customHeight="1">
      <c r="B55" s="350">
        <v>50</v>
      </c>
      <c r="C55" s="351" t="s">
        <v>13</v>
      </c>
      <c r="D55" s="63">
        <f>市区町村別_オーラルフレイル区分別該当人数･割合!E54</f>
        <v>464</v>
      </c>
      <c r="E55" s="163">
        <v>38363460</v>
      </c>
      <c r="F55" s="397">
        <v>452</v>
      </c>
      <c r="G55" s="303">
        <f t="shared" si="12"/>
        <v>82679.870689655174</v>
      </c>
      <c r="H55" s="303">
        <f t="shared" si="0"/>
        <v>84874.911504424774</v>
      </c>
      <c r="I55" s="52">
        <f t="shared" si="1"/>
        <v>0.97413793103448276</v>
      </c>
      <c r="J55" s="63">
        <f>市区町村別_オーラルフレイル区分別該当人数･割合!G54</f>
        <v>258</v>
      </c>
      <c r="K55" s="163">
        <v>18685570</v>
      </c>
      <c r="L55" s="397">
        <v>255</v>
      </c>
      <c r="M55" s="303">
        <f t="shared" si="13"/>
        <v>72424.689922480626</v>
      </c>
      <c r="N55" s="303">
        <f t="shared" si="2"/>
        <v>73276.745098039217</v>
      </c>
      <c r="O55" s="52">
        <f t="shared" si="23"/>
        <v>0.98837209302325579</v>
      </c>
      <c r="P55" s="63">
        <f>市区町村別_オーラルフレイル区分別該当人数･割合!I54</f>
        <v>36</v>
      </c>
      <c r="Q55" s="163">
        <v>2425710</v>
      </c>
      <c r="R55" s="397">
        <v>35</v>
      </c>
      <c r="S55" s="303">
        <f t="shared" si="14"/>
        <v>67380.833333333328</v>
      </c>
      <c r="T55" s="303">
        <f t="shared" si="4"/>
        <v>69306</v>
      </c>
      <c r="U55" s="52">
        <f t="shared" si="24"/>
        <v>0.97222222222222221</v>
      </c>
      <c r="V55" s="63">
        <f>市区町村別_オーラルフレイル区分別該当人数･割合!K54</f>
        <v>24</v>
      </c>
      <c r="W55" s="163">
        <v>1472870</v>
      </c>
      <c r="X55" s="397">
        <v>24</v>
      </c>
      <c r="Y55" s="303">
        <f t="shared" si="15"/>
        <v>61369.583333333336</v>
      </c>
      <c r="Z55" s="303">
        <f t="shared" si="6"/>
        <v>61369.583333333336</v>
      </c>
      <c r="AA55" s="52">
        <f t="shared" si="25"/>
        <v>1</v>
      </c>
      <c r="AB55" s="63">
        <f>市区町村別_オーラルフレイル区分別該当人数･割合!M54</f>
        <v>65</v>
      </c>
      <c r="AC55" s="163">
        <v>6195980</v>
      </c>
      <c r="AD55" s="397">
        <v>61</v>
      </c>
      <c r="AE55" s="303">
        <f t="shared" si="16"/>
        <v>95322.769230769234</v>
      </c>
      <c r="AF55" s="303">
        <f t="shared" si="8"/>
        <v>101573.44262295082</v>
      </c>
      <c r="AG55" s="52">
        <f t="shared" si="26"/>
        <v>0.93846153846153846</v>
      </c>
      <c r="AH55" s="63">
        <f>市区町村別_オーラルフレイル区分別該当人数･割合!O54</f>
        <v>1768</v>
      </c>
      <c r="AI55" s="163">
        <v>120889370</v>
      </c>
      <c r="AJ55" s="397">
        <v>1678</v>
      </c>
      <c r="AK55" s="303">
        <f t="shared" si="17"/>
        <v>68376.340497737561</v>
      </c>
      <c r="AL55" s="303">
        <f t="shared" si="10"/>
        <v>72043.72467222884</v>
      </c>
      <c r="AM55" s="52">
        <f t="shared" si="27"/>
        <v>0.94909502262443435</v>
      </c>
    </row>
    <row r="56" spans="2:39" ht="13.5" customHeight="1">
      <c r="B56" s="350">
        <v>51</v>
      </c>
      <c r="C56" s="351" t="s">
        <v>41</v>
      </c>
      <c r="D56" s="63">
        <f>市区町村別_オーラルフレイル区分別該当人数･割合!E55</f>
        <v>953</v>
      </c>
      <c r="E56" s="163">
        <v>79182720</v>
      </c>
      <c r="F56" s="397">
        <v>935</v>
      </c>
      <c r="G56" s="303">
        <f t="shared" si="12"/>
        <v>83087.848898216165</v>
      </c>
      <c r="H56" s="303">
        <f t="shared" si="0"/>
        <v>84687.401069518717</v>
      </c>
      <c r="I56" s="52">
        <f t="shared" si="1"/>
        <v>0.98111227701993708</v>
      </c>
      <c r="J56" s="63">
        <f>市区町村別_オーラルフレイル区分別該当人数･割合!G55</f>
        <v>679</v>
      </c>
      <c r="K56" s="163">
        <v>56920380</v>
      </c>
      <c r="L56" s="397">
        <v>669</v>
      </c>
      <c r="M56" s="303">
        <f t="shared" si="13"/>
        <v>83829.72017673048</v>
      </c>
      <c r="N56" s="303">
        <f t="shared" si="2"/>
        <v>85082.78026905829</v>
      </c>
      <c r="O56" s="52">
        <f t="shared" si="23"/>
        <v>0.98527245949926368</v>
      </c>
      <c r="P56" s="63">
        <f>市区町村別_オーラルフレイル区分別該当人数･割合!I55</f>
        <v>103</v>
      </c>
      <c r="Q56" s="163">
        <v>8524860</v>
      </c>
      <c r="R56" s="397">
        <v>102</v>
      </c>
      <c r="S56" s="303">
        <f t="shared" si="14"/>
        <v>82765.631067961163</v>
      </c>
      <c r="T56" s="303">
        <f t="shared" si="4"/>
        <v>83577.058823529413</v>
      </c>
      <c r="U56" s="52">
        <f t="shared" si="24"/>
        <v>0.99029126213592233</v>
      </c>
      <c r="V56" s="63">
        <f>市区町村別_オーラルフレイル区分別該当人数･割合!K55</f>
        <v>71</v>
      </c>
      <c r="W56" s="163">
        <v>5848050</v>
      </c>
      <c r="X56" s="397">
        <v>71</v>
      </c>
      <c r="Y56" s="303">
        <f t="shared" si="15"/>
        <v>82366.901408450707</v>
      </c>
      <c r="Z56" s="303">
        <f t="shared" si="6"/>
        <v>82366.901408450707</v>
      </c>
      <c r="AA56" s="52">
        <f t="shared" si="25"/>
        <v>1</v>
      </c>
      <c r="AB56" s="63">
        <f>市区町村別_オーラルフレイル区分別該当人数･割合!M55</f>
        <v>371</v>
      </c>
      <c r="AC56" s="163">
        <v>31997070</v>
      </c>
      <c r="AD56" s="397">
        <v>363</v>
      </c>
      <c r="AE56" s="303">
        <f t="shared" si="16"/>
        <v>86245.471698113208</v>
      </c>
      <c r="AF56" s="303">
        <f t="shared" si="8"/>
        <v>88146.198347107435</v>
      </c>
      <c r="AG56" s="52">
        <f t="shared" si="26"/>
        <v>0.97843665768194066</v>
      </c>
      <c r="AH56" s="63">
        <f>市区町村別_オーラルフレイル区分別該当人数･割合!O55</f>
        <v>3452</v>
      </c>
      <c r="AI56" s="163">
        <v>244550430</v>
      </c>
      <c r="AJ56" s="397">
        <v>3329</v>
      </c>
      <c r="AK56" s="303">
        <f t="shared" si="17"/>
        <v>70843.114136732329</v>
      </c>
      <c r="AL56" s="303">
        <f t="shared" si="10"/>
        <v>73460.62781616101</v>
      </c>
      <c r="AM56" s="52">
        <f t="shared" si="27"/>
        <v>0.9643684820393974</v>
      </c>
    </row>
    <row r="57" spans="2:39" ht="13.5" customHeight="1">
      <c r="B57" s="350">
        <v>52</v>
      </c>
      <c r="C57" s="351" t="s">
        <v>3</v>
      </c>
      <c r="D57" s="63">
        <f>市区町村別_オーラルフレイル区分別該当人数･割合!E56</f>
        <v>871</v>
      </c>
      <c r="E57" s="163">
        <v>68436910</v>
      </c>
      <c r="F57" s="397">
        <v>862</v>
      </c>
      <c r="G57" s="303">
        <f t="shared" si="12"/>
        <v>78572.801377726748</v>
      </c>
      <c r="H57" s="303">
        <f t="shared" si="0"/>
        <v>79393.167053364275</v>
      </c>
      <c r="I57" s="52">
        <f t="shared" si="1"/>
        <v>0.98966704936854188</v>
      </c>
      <c r="J57" s="63">
        <f>市区町村別_オーラルフレイル区分別該当人数･割合!G56</f>
        <v>502</v>
      </c>
      <c r="K57" s="163">
        <v>39700260</v>
      </c>
      <c r="L57" s="397">
        <v>499</v>
      </c>
      <c r="M57" s="303">
        <f t="shared" si="13"/>
        <v>79084.183266932276</v>
      </c>
      <c r="N57" s="303">
        <f t="shared" si="2"/>
        <v>79559.639278557108</v>
      </c>
      <c r="O57" s="52">
        <f t="shared" si="23"/>
        <v>0.99402390438247012</v>
      </c>
      <c r="P57" s="63">
        <f>市区町村別_オーラルフレイル区分別該当人数･割合!I56</f>
        <v>99</v>
      </c>
      <c r="Q57" s="163">
        <v>7590410</v>
      </c>
      <c r="R57" s="397">
        <v>99</v>
      </c>
      <c r="S57" s="303">
        <f t="shared" si="14"/>
        <v>76670.808080808085</v>
      </c>
      <c r="T57" s="303">
        <f t="shared" si="4"/>
        <v>76670.808080808085</v>
      </c>
      <c r="U57" s="52">
        <f t="shared" si="24"/>
        <v>1</v>
      </c>
      <c r="V57" s="63">
        <f>市区町村別_オーラルフレイル区分別該当人数･割合!K56</f>
        <v>62</v>
      </c>
      <c r="W57" s="163">
        <v>4413430</v>
      </c>
      <c r="X57" s="397">
        <v>62</v>
      </c>
      <c r="Y57" s="303">
        <f t="shared" si="15"/>
        <v>71184.354838709682</v>
      </c>
      <c r="Z57" s="303">
        <f t="shared" si="6"/>
        <v>71184.354838709682</v>
      </c>
      <c r="AA57" s="52">
        <f t="shared" si="25"/>
        <v>1</v>
      </c>
      <c r="AB57" s="63">
        <f>市区町村別_オーラルフレイル区分別該当人数･割合!M56</f>
        <v>151</v>
      </c>
      <c r="AC57" s="163">
        <v>14239680</v>
      </c>
      <c r="AD57" s="397">
        <v>145</v>
      </c>
      <c r="AE57" s="303">
        <f t="shared" si="16"/>
        <v>94302.51655629139</v>
      </c>
      <c r="AF57" s="303">
        <f t="shared" si="8"/>
        <v>98204.68965517242</v>
      </c>
      <c r="AG57" s="52">
        <f t="shared" si="26"/>
        <v>0.96026490066225167</v>
      </c>
      <c r="AH57" s="63">
        <f>市区町村別_オーラルフレイル区分別該当人数･割合!O56</f>
        <v>3132</v>
      </c>
      <c r="AI57" s="163">
        <v>205419730</v>
      </c>
      <c r="AJ57" s="397">
        <v>3040</v>
      </c>
      <c r="AK57" s="303">
        <f t="shared" si="17"/>
        <v>65587.397828863352</v>
      </c>
      <c r="AL57" s="303">
        <f t="shared" si="10"/>
        <v>67572.27960526316</v>
      </c>
      <c r="AM57" s="52">
        <f t="shared" si="27"/>
        <v>0.97062579821200512</v>
      </c>
    </row>
    <row r="58" spans="2:39" ht="13.5" customHeight="1">
      <c r="B58" s="350">
        <v>53</v>
      </c>
      <c r="C58" s="351" t="s">
        <v>18</v>
      </c>
      <c r="D58" s="63">
        <f>市区町村別_オーラルフレイル区分別該当人数･割合!E57</f>
        <v>246</v>
      </c>
      <c r="E58" s="163">
        <v>17369290</v>
      </c>
      <c r="F58" s="397">
        <v>207</v>
      </c>
      <c r="G58" s="303">
        <f t="shared" si="12"/>
        <v>70606.869918699187</v>
      </c>
      <c r="H58" s="303">
        <f t="shared" si="0"/>
        <v>83909.613526570043</v>
      </c>
      <c r="I58" s="52">
        <f t="shared" si="1"/>
        <v>0.84146341463414631</v>
      </c>
      <c r="J58" s="63">
        <f>市区町村別_オーラルフレイル区分別該当人数･割合!G57</f>
        <v>209</v>
      </c>
      <c r="K58" s="163">
        <v>15246010</v>
      </c>
      <c r="L58" s="397">
        <v>176</v>
      </c>
      <c r="M58" s="303">
        <f t="shared" si="13"/>
        <v>72947.416267942579</v>
      </c>
      <c r="N58" s="303">
        <f t="shared" si="2"/>
        <v>86625.056818181823</v>
      </c>
      <c r="O58" s="52">
        <f t="shared" si="23"/>
        <v>0.84210526315789469</v>
      </c>
      <c r="P58" s="63">
        <f>市区町村別_オーラルフレイル区分別該当人数･割合!I57</f>
        <v>27</v>
      </c>
      <c r="Q58" s="163">
        <v>2209370</v>
      </c>
      <c r="R58" s="397">
        <v>23</v>
      </c>
      <c r="S58" s="303">
        <f t="shared" si="14"/>
        <v>81828.518518518526</v>
      </c>
      <c r="T58" s="303">
        <f t="shared" si="4"/>
        <v>96059.565217391311</v>
      </c>
      <c r="U58" s="52">
        <f t="shared" si="24"/>
        <v>0.85185185185185186</v>
      </c>
      <c r="V58" s="63">
        <f>市区町村別_オーラルフレイル区分別該当人数･割合!K57</f>
        <v>25</v>
      </c>
      <c r="W58" s="163">
        <v>2174740</v>
      </c>
      <c r="X58" s="397">
        <v>22</v>
      </c>
      <c r="Y58" s="303">
        <f t="shared" si="15"/>
        <v>86989.6</v>
      </c>
      <c r="Z58" s="303">
        <f t="shared" si="6"/>
        <v>98851.818181818177</v>
      </c>
      <c r="AA58" s="52">
        <f t="shared" si="25"/>
        <v>0.88</v>
      </c>
      <c r="AB58" s="63">
        <f>市区町村別_オーラルフレイル区分別該当人数･割合!M57</f>
        <v>98</v>
      </c>
      <c r="AC58" s="163">
        <v>8285920</v>
      </c>
      <c r="AD58" s="397">
        <v>87</v>
      </c>
      <c r="AE58" s="303">
        <f t="shared" si="16"/>
        <v>84550.204081632648</v>
      </c>
      <c r="AF58" s="303">
        <f t="shared" si="8"/>
        <v>95240.459770114947</v>
      </c>
      <c r="AG58" s="52">
        <f t="shared" si="26"/>
        <v>0.88775510204081631</v>
      </c>
      <c r="AH58" s="63">
        <f>市区町村別_オーラルフレイル区分別該当人数･割合!O57</f>
        <v>1203</v>
      </c>
      <c r="AI58" s="163">
        <v>79062900</v>
      </c>
      <c r="AJ58" s="397">
        <v>1057</v>
      </c>
      <c r="AK58" s="303">
        <f t="shared" si="17"/>
        <v>65721.446384039897</v>
      </c>
      <c r="AL58" s="303">
        <f t="shared" si="10"/>
        <v>74799.337748344376</v>
      </c>
      <c r="AM58" s="52">
        <f t="shared" si="27"/>
        <v>0.87863674147963422</v>
      </c>
    </row>
    <row r="59" spans="2:39" ht="13.5" customHeight="1">
      <c r="B59" s="350">
        <v>54</v>
      </c>
      <c r="C59" s="351" t="s">
        <v>23</v>
      </c>
      <c r="D59" s="63">
        <f>市区町村別_オーラルフレイル区分別該当人数･割合!E58</f>
        <v>524</v>
      </c>
      <c r="E59" s="163">
        <v>39305010</v>
      </c>
      <c r="F59" s="397">
        <v>506</v>
      </c>
      <c r="G59" s="303">
        <f t="shared" si="12"/>
        <v>75009.561068702285</v>
      </c>
      <c r="H59" s="303">
        <f t="shared" si="0"/>
        <v>77677.885375494065</v>
      </c>
      <c r="I59" s="52">
        <f t="shared" si="1"/>
        <v>0.96564885496183206</v>
      </c>
      <c r="J59" s="63">
        <f>市区町村別_オーラルフレイル区分別該当人数･割合!G58</f>
        <v>367</v>
      </c>
      <c r="K59" s="163">
        <v>27386420</v>
      </c>
      <c r="L59" s="397">
        <v>358</v>
      </c>
      <c r="M59" s="303">
        <f t="shared" si="13"/>
        <v>74622.397820163489</v>
      </c>
      <c r="N59" s="303">
        <f t="shared" si="2"/>
        <v>76498.379888268159</v>
      </c>
      <c r="O59" s="52">
        <f t="shared" si="23"/>
        <v>0.97547683923705719</v>
      </c>
      <c r="P59" s="63">
        <f>市区町村別_オーラルフレイル区分別該当人数･割合!I58</f>
        <v>54</v>
      </c>
      <c r="Q59" s="163">
        <v>4914300</v>
      </c>
      <c r="R59" s="397">
        <v>51</v>
      </c>
      <c r="S59" s="303">
        <f t="shared" si="14"/>
        <v>91005.555555555562</v>
      </c>
      <c r="T59" s="303">
        <f t="shared" si="4"/>
        <v>96358.823529411762</v>
      </c>
      <c r="U59" s="52">
        <f t="shared" si="24"/>
        <v>0.94444444444444442</v>
      </c>
      <c r="V59" s="63">
        <f>市区町村別_オーラルフレイル区分別該当人数･割合!K58</f>
        <v>42</v>
      </c>
      <c r="W59" s="163">
        <v>3911340</v>
      </c>
      <c r="X59" s="397">
        <v>40</v>
      </c>
      <c r="Y59" s="303">
        <f t="shared" si="15"/>
        <v>93127.142857142855</v>
      </c>
      <c r="Z59" s="303">
        <f t="shared" si="6"/>
        <v>97783.5</v>
      </c>
      <c r="AA59" s="52">
        <f t="shared" si="25"/>
        <v>0.95238095238095233</v>
      </c>
      <c r="AB59" s="63">
        <f>市区町村別_オーラルフレイル区分別該当人数･割合!M58</f>
        <v>136</v>
      </c>
      <c r="AC59" s="163">
        <v>12276660</v>
      </c>
      <c r="AD59" s="397">
        <v>130</v>
      </c>
      <c r="AE59" s="303">
        <f t="shared" si="16"/>
        <v>90269.558823529413</v>
      </c>
      <c r="AF59" s="303">
        <f t="shared" si="8"/>
        <v>94435.846153846156</v>
      </c>
      <c r="AG59" s="52">
        <f t="shared" si="26"/>
        <v>0.95588235294117652</v>
      </c>
      <c r="AH59" s="63">
        <f>市区町村別_オーラルフレイル区分別該当人数･割合!O58</f>
        <v>1820</v>
      </c>
      <c r="AI59" s="163">
        <v>114460610</v>
      </c>
      <c r="AJ59" s="397">
        <v>1747</v>
      </c>
      <c r="AK59" s="303">
        <f t="shared" si="17"/>
        <v>62890.445054945056</v>
      </c>
      <c r="AL59" s="303">
        <f t="shared" si="10"/>
        <v>65518.38008013738</v>
      </c>
      <c r="AM59" s="52">
        <f t="shared" si="27"/>
        <v>0.95989010989010992</v>
      </c>
    </row>
    <row r="60" spans="2:39" ht="13.5" customHeight="1">
      <c r="B60" s="350">
        <v>55</v>
      </c>
      <c r="C60" s="351" t="s">
        <v>14</v>
      </c>
      <c r="D60" s="63">
        <f>市区町村別_オーラルフレイル区分別該当人数･割合!E59</f>
        <v>361</v>
      </c>
      <c r="E60" s="163">
        <v>32985840</v>
      </c>
      <c r="F60" s="397">
        <v>349</v>
      </c>
      <c r="G60" s="303">
        <f t="shared" si="12"/>
        <v>91373.518005540172</v>
      </c>
      <c r="H60" s="303">
        <f t="shared" si="0"/>
        <v>94515.30085959885</v>
      </c>
      <c r="I60" s="52">
        <f t="shared" si="1"/>
        <v>0.96675900277008309</v>
      </c>
      <c r="J60" s="63">
        <f>市区町村別_オーラルフレイル区分別該当人数･割合!G59</f>
        <v>254</v>
      </c>
      <c r="K60" s="163">
        <v>23149360</v>
      </c>
      <c r="L60" s="397">
        <v>247</v>
      </c>
      <c r="M60" s="303">
        <f t="shared" si="13"/>
        <v>91139.212598425191</v>
      </c>
      <c r="N60" s="303">
        <f t="shared" si="2"/>
        <v>93722.105263157893</v>
      </c>
      <c r="O60" s="52">
        <f t="shared" si="23"/>
        <v>0.97244094488188981</v>
      </c>
      <c r="P60" s="63">
        <f>市区町村別_オーラルフレイル区分別該当人数･割合!I59</f>
        <v>32</v>
      </c>
      <c r="Q60" s="163">
        <v>3324910</v>
      </c>
      <c r="R60" s="397">
        <v>29</v>
      </c>
      <c r="S60" s="303">
        <f t="shared" si="14"/>
        <v>103903.4375</v>
      </c>
      <c r="T60" s="303">
        <f t="shared" si="4"/>
        <v>114652.06896551725</v>
      </c>
      <c r="U60" s="52">
        <f t="shared" si="24"/>
        <v>0.90625</v>
      </c>
      <c r="V60" s="63">
        <f>市区町村別_オーラルフレイル区分別該当人数･割合!K59</f>
        <v>23</v>
      </c>
      <c r="W60" s="163">
        <v>2528500</v>
      </c>
      <c r="X60" s="397">
        <v>21</v>
      </c>
      <c r="Y60" s="303">
        <f t="shared" si="15"/>
        <v>109934.78260869565</v>
      </c>
      <c r="Z60" s="303">
        <f t="shared" si="6"/>
        <v>120404.76190476191</v>
      </c>
      <c r="AA60" s="52">
        <f t="shared" si="25"/>
        <v>0.91304347826086951</v>
      </c>
      <c r="AB60" s="63">
        <f>市区町村別_オーラルフレイル区分別該当人数･割合!M59</f>
        <v>70</v>
      </c>
      <c r="AC60" s="163">
        <v>8122670</v>
      </c>
      <c r="AD60" s="397">
        <v>66</v>
      </c>
      <c r="AE60" s="303">
        <f t="shared" si="16"/>
        <v>116038.14285714286</v>
      </c>
      <c r="AF60" s="303">
        <f t="shared" si="8"/>
        <v>123070.75757575757</v>
      </c>
      <c r="AG60" s="52">
        <f t="shared" si="26"/>
        <v>0.94285714285714284</v>
      </c>
      <c r="AH60" s="63">
        <f>市区町村別_オーラルフレイル区分別該当人数･割合!O59</f>
        <v>1427</v>
      </c>
      <c r="AI60" s="163">
        <v>117627800</v>
      </c>
      <c r="AJ60" s="397">
        <v>1392</v>
      </c>
      <c r="AK60" s="303">
        <f t="shared" si="17"/>
        <v>82430.133146461114</v>
      </c>
      <c r="AL60" s="303">
        <f t="shared" si="10"/>
        <v>84502.729885057473</v>
      </c>
      <c r="AM60" s="52">
        <f t="shared" si="27"/>
        <v>0.97547302032235461</v>
      </c>
    </row>
    <row r="61" spans="2:39" ht="13.5" customHeight="1">
      <c r="B61" s="350">
        <v>56</v>
      </c>
      <c r="C61" s="351" t="s">
        <v>8</v>
      </c>
      <c r="D61" s="63">
        <f>市区町村別_オーラルフレイル区分別該当人数･割合!E60</f>
        <v>338</v>
      </c>
      <c r="E61" s="163">
        <v>22613340</v>
      </c>
      <c r="F61" s="397">
        <v>300</v>
      </c>
      <c r="G61" s="303">
        <f t="shared" si="12"/>
        <v>66903.372781065089</v>
      </c>
      <c r="H61" s="303">
        <f t="shared" si="0"/>
        <v>75377.8</v>
      </c>
      <c r="I61" s="52">
        <f t="shared" si="1"/>
        <v>0.8875739644970414</v>
      </c>
      <c r="J61" s="63">
        <f>市区町村別_オーラルフレイル区分別該当人数･割合!G60</f>
        <v>237</v>
      </c>
      <c r="K61" s="163">
        <v>16100840</v>
      </c>
      <c r="L61" s="397">
        <v>219</v>
      </c>
      <c r="M61" s="303">
        <f t="shared" si="13"/>
        <v>67936.033755274257</v>
      </c>
      <c r="N61" s="303">
        <f t="shared" si="2"/>
        <v>73519.817351598176</v>
      </c>
      <c r="O61" s="52">
        <f t="shared" si="23"/>
        <v>0.92405063291139244</v>
      </c>
      <c r="P61" s="63">
        <f>市区町村別_オーラルフレイル区分別該当人数･割合!I60</f>
        <v>30</v>
      </c>
      <c r="Q61" s="163">
        <v>2002900</v>
      </c>
      <c r="R61" s="397">
        <v>26</v>
      </c>
      <c r="S61" s="303">
        <f t="shared" si="14"/>
        <v>66763.333333333328</v>
      </c>
      <c r="T61" s="303">
        <f t="shared" si="4"/>
        <v>77034.61538461539</v>
      </c>
      <c r="U61" s="52">
        <f t="shared" si="24"/>
        <v>0.8666666666666667</v>
      </c>
      <c r="V61" s="63">
        <f>市区町村別_オーラルフレイル区分別該当人数･割合!K60</f>
        <v>18</v>
      </c>
      <c r="W61" s="163">
        <v>1174760</v>
      </c>
      <c r="X61" s="397">
        <v>17</v>
      </c>
      <c r="Y61" s="303">
        <f t="shared" si="15"/>
        <v>65264.444444444445</v>
      </c>
      <c r="Z61" s="303">
        <f t="shared" si="6"/>
        <v>69103.529411764699</v>
      </c>
      <c r="AA61" s="52">
        <f t="shared" si="25"/>
        <v>0.94444444444444442</v>
      </c>
      <c r="AB61" s="63">
        <f>市区町村別_オーラルフレイル区分別該当人数･割合!M60</f>
        <v>130</v>
      </c>
      <c r="AC61" s="163">
        <v>7324730</v>
      </c>
      <c r="AD61" s="397">
        <v>96</v>
      </c>
      <c r="AE61" s="303">
        <f t="shared" si="16"/>
        <v>56344.076923076922</v>
      </c>
      <c r="AF61" s="303">
        <f t="shared" si="8"/>
        <v>76299.270833333328</v>
      </c>
      <c r="AG61" s="52">
        <f t="shared" si="26"/>
        <v>0.7384615384615385</v>
      </c>
      <c r="AH61" s="63">
        <f>市区町村別_オーラルフレイル区分別該当人数･割合!O60</f>
        <v>1115</v>
      </c>
      <c r="AI61" s="163">
        <v>64091950</v>
      </c>
      <c r="AJ61" s="397">
        <v>994</v>
      </c>
      <c r="AK61" s="303">
        <f t="shared" si="17"/>
        <v>57481.569506726461</v>
      </c>
      <c r="AL61" s="303">
        <f t="shared" si="10"/>
        <v>64478.822937625751</v>
      </c>
      <c r="AM61" s="52">
        <f t="shared" si="27"/>
        <v>0.89147982062780273</v>
      </c>
    </row>
    <row r="62" spans="2:39" ht="13.5" customHeight="1">
      <c r="B62" s="350">
        <v>57</v>
      </c>
      <c r="C62" s="351" t="s">
        <v>42</v>
      </c>
      <c r="D62" s="63">
        <f>市区町村別_オーラルフレイル区分別該当人数･割合!E61</f>
        <v>181</v>
      </c>
      <c r="E62" s="163">
        <v>11538920</v>
      </c>
      <c r="F62" s="397">
        <v>168</v>
      </c>
      <c r="G62" s="303">
        <f t="shared" si="12"/>
        <v>63750.939226519338</v>
      </c>
      <c r="H62" s="303">
        <f t="shared" si="0"/>
        <v>68684.047619047618</v>
      </c>
      <c r="I62" s="52">
        <f t="shared" si="1"/>
        <v>0.92817679558011046</v>
      </c>
      <c r="J62" s="63">
        <f>市区町村別_オーラルフレイル区分別該当人数･割合!G61</f>
        <v>146</v>
      </c>
      <c r="K62" s="163">
        <v>8996440</v>
      </c>
      <c r="L62" s="397">
        <v>134</v>
      </c>
      <c r="M62" s="303">
        <f t="shared" si="13"/>
        <v>61619.452054794521</v>
      </c>
      <c r="N62" s="303">
        <f t="shared" si="2"/>
        <v>67137.611940298506</v>
      </c>
      <c r="O62" s="52">
        <f t="shared" si="23"/>
        <v>0.9178082191780822</v>
      </c>
      <c r="P62" s="63">
        <f>市区町村別_オーラルフレイル区分別該当人数･割合!I61</f>
        <v>20</v>
      </c>
      <c r="Q62" s="163">
        <v>1446030</v>
      </c>
      <c r="R62" s="397">
        <v>18</v>
      </c>
      <c r="S62" s="303">
        <f t="shared" si="14"/>
        <v>72301.5</v>
      </c>
      <c r="T62" s="303">
        <f t="shared" si="4"/>
        <v>80335</v>
      </c>
      <c r="U62" s="52">
        <f t="shared" si="24"/>
        <v>0.9</v>
      </c>
      <c r="V62" s="63">
        <f>市区町村別_オーラルフレイル区分別該当人数･割合!K61</f>
        <v>19</v>
      </c>
      <c r="W62" s="163">
        <v>828790</v>
      </c>
      <c r="X62" s="397">
        <v>17</v>
      </c>
      <c r="Y62" s="303">
        <f t="shared" si="15"/>
        <v>43620.526315789473</v>
      </c>
      <c r="Z62" s="303">
        <f t="shared" si="6"/>
        <v>48752.352941176468</v>
      </c>
      <c r="AA62" s="52">
        <f t="shared" si="25"/>
        <v>0.89473684210526316</v>
      </c>
      <c r="AB62" s="63">
        <f>市区町村別_オーラルフレイル区分別該当人数･割合!M61</f>
        <v>35</v>
      </c>
      <c r="AC62" s="163">
        <v>3420730</v>
      </c>
      <c r="AD62" s="397">
        <v>29</v>
      </c>
      <c r="AE62" s="303">
        <f t="shared" si="16"/>
        <v>97735.142857142855</v>
      </c>
      <c r="AF62" s="303">
        <f t="shared" si="8"/>
        <v>117956.20689655172</v>
      </c>
      <c r="AG62" s="52">
        <f t="shared" si="26"/>
        <v>0.82857142857142863</v>
      </c>
      <c r="AH62" s="63">
        <f>市区町村別_オーラルフレイル区分別該当人数･割合!O61</f>
        <v>899</v>
      </c>
      <c r="AI62" s="163">
        <v>58816660</v>
      </c>
      <c r="AJ62" s="397">
        <v>778</v>
      </c>
      <c r="AK62" s="303">
        <f t="shared" si="17"/>
        <v>65424.538375973301</v>
      </c>
      <c r="AL62" s="303">
        <f t="shared" si="10"/>
        <v>75599.820051413888</v>
      </c>
      <c r="AM62" s="52">
        <f t="shared" si="27"/>
        <v>0.8654060066740823</v>
      </c>
    </row>
    <row r="63" spans="2:39" ht="13.5" customHeight="1">
      <c r="B63" s="350">
        <v>58</v>
      </c>
      <c r="C63" s="351" t="s">
        <v>24</v>
      </c>
      <c r="D63" s="63">
        <f>市区町村別_オーラルフレイル区分別該当人数･割合!E62</f>
        <v>322</v>
      </c>
      <c r="E63" s="163">
        <v>26546490</v>
      </c>
      <c r="F63" s="397">
        <v>303</v>
      </c>
      <c r="G63" s="303">
        <f t="shared" si="12"/>
        <v>82442.515527950309</v>
      </c>
      <c r="H63" s="303">
        <f t="shared" si="0"/>
        <v>87612.178217821784</v>
      </c>
      <c r="I63" s="52">
        <f t="shared" si="1"/>
        <v>0.94099378881987583</v>
      </c>
      <c r="J63" s="63">
        <f>市区町村別_オーラルフレイル区分別該当人数･割合!G62</f>
        <v>264</v>
      </c>
      <c r="K63" s="163">
        <v>22451010</v>
      </c>
      <c r="L63" s="397">
        <v>251</v>
      </c>
      <c r="M63" s="303">
        <f t="shared" si="13"/>
        <v>85041.704545454544</v>
      </c>
      <c r="N63" s="303">
        <f t="shared" si="2"/>
        <v>89446.254980079684</v>
      </c>
      <c r="O63" s="52">
        <f t="shared" si="23"/>
        <v>0.9507575757575758</v>
      </c>
      <c r="P63" s="63">
        <f>市区町村別_オーラルフレイル区分別該当人数･割合!I62</f>
        <v>33</v>
      </c>
      <c r="Q63" s="163">
        <v>2553950</v>
      </c>
      <c r="R63" s="397">
        <v>31</v>
      </c>
      <c r="S63" s="303">
        <f t="shared" si="14"/>
        <v>77392.42424242424</v>
      </c>
      <c r="T63" s="303">
        <f t="shared" si="4"/>
        <v>82385.483870967742</v>
      </c>
      <c r="U63" s="52">
        <f t="shared" si="24"/>
        <v>0.93939393939393945</v>
      </c>
      <c r="V63" s="63">
        <f>市区町村別_オーラルフレイル区分別該当人数･割合!K62</f>
        <v>23</v>
      </c>
      <c r="W63" s="163">
        <v>1827870</v>
      </c>
      <c r="X63" s="397">
        <v>21</v>
      </c>
      <c r="Y63" s="303">
        <f t="shared" si="15"/>
        <v>79472.608695652176</v>
      </c>
      <c r="Z63" s="303">
        <f t="shared" si="6"/>
        <v>87041.428571428565</v>
      </c>
      <c r="AA63" s="52">
        <f t="shared" si="25"/>
        <v>0.91304347826086951</v>
      </c>
      <c r="AB63" s="63">
        <f>市区町村別_オーラルフレイル区分別該当人数･割合!M62</f>
        <v>96</v>
      </c>
      <c r="AC63" s="163">
        <v>6756080</v>
      </c>
      <c r="AD63" s="397">
        <v>90</v>
      </c>
      <c r="AE63" s="303">
        <f t="shared" si="16"/>
        <v>70375.833333333328</v>
      </c>
      <c r="AF63" s="303">
        <f t="shared" si="8"/>
        <v>75067.555555555562</v>
      </c>
      <c r="AG63" s="52">
        <f t="shared" si="26"/>
        <v>0.9375</v>
      </c>
      <c r="AH63" s="63">
        <f>市区町村別_オーラルフレイル区分別該当人数･割合!O62</f>
        <v>1292</v>
      </c>
      <c r="AI63" s="163">
        <v>88164800</v>
      </c>
      <c r="AJ63" s="397">
        <v>1205</v>
      </c>
      <c r="AK63" s="303">
        <f t="shared" si="17"/>
        <v>68239.009287925699</v>
      </c>
      <c r="AL63" s="303">
        <f t="shared" si="10"/>
        <v>73165.809128630703</v>
      </c>
      <c r="AM63" s="52">
        <f t="shared" si="27"/>
        <v>0.9326625386996904</v>
      </c>
    </row>
    <row r="64" spans="2:39" ht="13.5" customHeight="1">
      <c r="B64" s="350">
        <v>59</v>
      </c>
      <c r="C64" s="351" t="s">
        <v>19</v>
      </c>
      <c r="D64" s="63">
        <f>市区町村別_オーラルフレイル区分別該当人数･割合!E63</f>
        <v>1914</v>
      </c>
      <c r="E64" s="163">
        <v>160825220</v>
      </c>
      <c r="F64" s="397">
        <v>1851</v>
      </c>
      <c r="G64" s="303">
        <f t="shared" si="12"/>
        <v>84025.715778474405</v>
      </c>
      <c r="H64" s="303">
        <f t="shared" si="0"/>
        <v>86885.586169638031</v>
      </c>
      <c r="I64" s="52">
        <f t="shared" si="1"/>
        <v>0.9670846394984326</v>
      </c>
      <c r="J64" s="63">
        <f>市区町村別_オーラルフレイル区分別該当人数･割合!G63</f>
        <v>1506</v>
      </c>
      <c r="K64" s="163">
        <v>122527990</v>
      </c>
      <c r="L64" s="397">
        <v>1465</v>
      </c>
      <c r="M64" s="303">
        <f t="shared" si="13"/>
        <v>81359.887118193888</v>
      </c>
      <c r="N64" s="303">
        <f t="shared" si="2"/>
        <v>83636.853242320823</v>
      </c>
      <c r="O64" s="52">
        <f t="shared" si="23"/>
        <v>0.97277556440903057</v>
      </c>
      <c r="P64" s="63">
        <f>市区町村別_オーラルフレイル区分別該当人数･割合!I63</f>
        <v>239</v>
      </c>
      <c r="Q64" s="163">
        <v>22844870</v>
      </c>
      <c r="R64" s="397">
        <v>232</v>
      </c>
      <c r="S64" s="303">
        <f t="shared" si="14"/>
        <v>95585.230125523012</v>
      </c>
      <c r="T64" s="303">
        <f t="shared" si="4"/>
        <v>98469.267241379304</v>
      </c>
      <c r="U64" s="52">
        <f t="shared" si="24"/>
        <v>0.97071129707112969</v>
      </c>
      <c r="V64" s="63">
        <f>市区町村別_オーラルフレイル区分別該当人数･割合!K63</f>
        <v>193</v>
      </c>
      <c r="W64" s="163">
        <v>18448830</v>
      </c>
      <c r="X64" s="397">
        <v>189</v>
      </c>
      <c r="Y64" s="303">
        <f t="shared" si="15"/>
        <v>95589.792746113992</v>
      </c>
      <c r="Z64" s="303">
        <f t="shared" si="6"/>
        <v>97612.857142857145</v>
      </c>
      <c r="AA64" s="52">
        <f t="shared" si="25"/>
        <v>0.97927461139896377</v>
      </c>
      <c r="AB64" s="63">
        <f>市区町村別_オーラルフレイル区分別該当人数･割合!M63</f>
        <v>609</v>
      </c>
      <c r="AC64" s="163">
        <v>59532830</v>
      </c>
      <c r="AD64" s="397">
        <v>586</v>
      </c>
      <c r="AE64" s="303">
        <f t="shared" si="16"/>
        <v>97755.057471264372</v>
      </c>
      <c r="AF64" s="303">
        <f t="shared" si="8"/>
        <v>101591.86006825938</v>
      </c>
      <c r="AG64" s="52">
        <f t="shared" si="26"/>
        <v>0.9622331691297209</v>
      </c>
      <c r="AH64" s="63">
        <f>市区町村別_オーラルフレイル区分別該当人数･割合!O63</f>
        <v>7496</v>
      </c>
      <c r="AI64" s="163">
        <v>542880740</v>
      </c>
      <c r="AJ64" s="397">
        <v>7216</v>
      </c>
      <c r="AK64" s="303">
        <f t="shared" si="17"/>
        <v>72422.724119530423</v>
      </c>
      <c r="AL64" s="303">
        <f t="shared" si="10"/>
        <v>75232.91851441242</v>
      </c>
      <c r="AM64" s="52">
        <f t="shared" si="27"/>
        <v>0.96264674493062963</v>
      </c>
    </row>
    <row r="65" spans="2:39" ht="13.5" customHeight="1">
      <c r="B65" s="349">
        <v>60</v>
      </c>
      <c r="C65" s="352" t="s">
        <v>43</v>
      </c>
      <c r="D65" s="347">
        <f>市区町村別_オーラルフレイル区分別該当人数･割合!E64</f>
        <v>162</v>
      </c>
      <c r="E65" s="161">
        <v>12119350</v>
      </c>
      <c r="F65" s="397">
        <v>155</v>
      </c>
      <c r="G65" s="311">
        <f t="shared" si="12"/>
        <v>74810.8024691358</v>
      </c>
      <c r="H65" s="311">
        <f t="shared" si="0"/>
        <v>78189.354838709682</v>
      </c>
      <c r="I65" s="84">
        <f t="shared" si="1"/>
        <v>0.95679012345679015</v>
      </c>
      <c r="J65" s="347">
        <f>市区町村別_オーラルフレイル区分別該当人数･割合!G64</f>
        <v>123</v>
      </c>
      <c r="K65" s="161">
        <v>9275050</v>
      </c>
      <c r="L65" s="397">
        <v>118</v>
      </c>
      <c r="M65" s="311">
        <f t="shared" si="13"/>
        <v>75406.91056910569</v>
      </c>
      <c r="N65" s="311">
        <f t="shared" si="2"/>
        <v>78602.118644067799</v>
      </c>
      <c r="O65" s="84">
        <f t="shared" si="23"/>
        <v>0.95934959349593496</v>
      </c>
      <c r="P65" s="347">
        <f>市区町村別_オーラルフレイル区分別該当人数･割合!I64</f>
        <v>17</v>
      </c>
      <c r="Q65" s="161">
        <v>1033450</v>
      </c>
      <c r="R65" s="397">
        <v>17</v>
      </c>
      <c r="S65" s="311">
        <f t="shared" si="14"/>
        <v>60791.176470588238</v>
      </c>
      <c r="T65" s="311">
        <f t="shared" si="4"/>
        <v>60791.176470588238</v>
      </c>
      <c r="U65" s="84">
        <f t="shared" si="24"/>
        <v>1</v>
      </c>
      <c r="V65" s="347">
        <f>市区町村別_オーラルフレイル区分別該当人数･割合!K64</f>
        <v>15</v>
      </c>
      <c r="W65" s="161">
        <v>946180</v>
      </c>
      <c r="X65" s="397">
        <v>15</v>
      </c>
      <c r="Y65" s="311">
        <f t="shared" si="15"/>
        <v>63078.666666666664</v>
      </c>
      <c r="Z65" s="311">
        <f t="shared" si="6"/>
        <v>63078.666666666664</v>
      </c>
      <c r="AA65" s="84">
        <f t="shared" si="25"/>
        <v>1</v>
      </c>
      <c r="AB65" s="347">
        <f>市区町村別_オーラルフレイル区分別該当人数･割合!M64</f>
        <v>45</v>
      </c>
      <c r="AC65" s="161">
        <v>3881140</v>
      </c>
      <c r="AD65" s="397">
        <v>43</v>
      </c>
      <c r="AE65" s="311">
        <f t="shared" si="16"/>
        <v>86247.555555555562</v>
      </c>
      <c r="AF65" s="311">
        <f t="shared" si="8"/>
        <v>90259.069767441862</v>
      </c>
      <c r="AG65" s="84">
        <f t="shared" si="26"/>
        <v>0.9555555555555556</v>
      </c>
      <c r="AH65" s="347">
        <f>市区町村別_オーラルフレイル区分別該当人数･割合!O64</f>
        <v>694</v>
      </c>
      <c r="AI65" s="161">
        <v>42091310</v>
      </c>
      <c r="AJ65" s="397">
        <v>632</v>
      </c>
      <c r="AK65" s="311">
        <f t="shared" si="17"/>
        <v>60650.302593659944</v>
      </c>
      <c r="AL65" s="311">
        <f t="shared" si="10"/>
        <v>66600.174050632908</v>
      </c>
      <c r="AM65" s="84">
        <f t="shared" si="27"/>
        <v>0.91066282420749278</v>
      </c>
    </row>
    <row r="66" spans="2:39" ht="13.5" customHeight="1">
      <c r="B66" s="349">
        <v>61</v>
      </c>
      <c r="C66" s="352" t="s">
        <v>15</v>
      </c>
      <c r="D66" s="347">
        <f>市区町村別_オーラルフレイル区分別該当人数･割合!E65</f>
        <v>177</v>
      </c>
      <c r="E66" s="161">
        <v>14873980</v>
      </c>
      <c r="F66" s="397">
        <v>173</v>
      </c>
      <c r="G66" s="311">
        <f t="shared" si="12"/>
        <v>84033.785310734456</v>
      </c>
      <c r="H66" s="311">
        <f t="shared" si="0"/>
        <v>85976.763005780347</v>
      </c>
      <c r="I66" s="84">
        <f t="shared" si="1"/>
        <v>0.97740112994350281</v>
      </c>
      <c r="J66" s="347">
        <f>市区町村別_オーラルフレイル区分別該当人数･割合!G65</f>
        <v>128</v>
      </c>
      <c r="K66" s="161">
        <v>11207830</v>
      </c>
      <c r="L66" s="397">
        <v>126</v>
      </c>
      <c r="M66" s="311">
        <f t="shared" si="13"/>
        <v>87561.171875</v>
      </c>
      <c r="N66" s="311">
        <f t="shared" si="2"/>
        <v>88951.031746031746</v>
      </c>
      <c r="O66" s="84">
        <f t="shared" si="23"/>
        <v>0.984375</v>
      </c>
      <c r="P66" s="347">
        <f>市区町村別_オーラルフレイル区分別該当人数･割合!I65</f>
        <v>13</v>
      </c>
      <c r="Q66" s="161">
        <v>744470</v>
      </c>
      <c r="R66" s="397">
        <v>13</v>
      </c>
      <c r="S66" s="311">
        <f t="shared" si="14"/>
        <v>57266.923076923078</v>
      </c>
      <c r="T66" s="311">
        <f t="shared" si="4"/>
        <v>57266.923076923078</v>
      </c>
      <c r="U66" s="84">
        <f t="shared" si="24"/>
        <v>1</v>
      </c>
      <c r="V66" s="347">
        <f>市区町村別_オーラルフレイル区分別該当人数･割合!K65</f>
        <v>7</v>
      </c>
      <c r="W66" s="161">
        <v>369440</v>
      </c>
      <c r="X66" s="397">
        <v>7</v>
      </c>
      <c r="Y66" s="311">
        <f t="shared" si="15"/>
        <v>52777.142857142855</v>
      </c>
      <c r="Z66" s="311">
        <f t="shared" si="6"/>
        <v>52777.142857142855</v>
      </c>
      <c r="AA66" s="84">
        <f t="shared" si="25"/>
        <v>1</v>
      </c>
      <c r="AB66" s="347">
        <f>市区町村別_オーラルフレイル区分別該当人数･割合!M65</f>
        <v>24</v>
      </c>
      <c r="AC66" s="161">
        <v>2544180</v>
      </c>
      <c r="AD66" s="397">
        <v>23</v>
      </c>
      <c r="AE66" s="311">
        <f t="shared" si="16"/>
        <v>106007.5</v>
      </c>
      <c r="AF66" s="311">
        <f t="shared" si="8"/>
        <v>110616.52173913043</v>
      </c>
      <c r="AG66" s="84">
        <f t="shared" si="26"/>
        <v>0.95833333333333337</v>
      </c>
      <c r="AH66" s="347">
        <f>市区町村別_オーラルフレイル区分別該当人数･割合!O65</f>
        <v>786</v>
      </c>
      <c r="AI66" s="161">
        <v>52431550</v>
      </c>
      <c r="AJ66" s="397">
        <v>756</v>
      </c>
      <c r="AK66" s="311">
        <f t="shared" si="17"/>
        <v>66706.806615776077</v>
      </c>
      <c r="AL66" s="311">
        <f t="shared" si="10"/>
        <v>69353.902116402111</v>
      </c>
      <c r="AM66" s="84">
        <f t="shared" si="27"/>
        <v>0.96183206106870234</v>
      </c>
    </row>
    <row r="67" spans="2:39" ht="13.5" customHeight="1">
      <c r="B67" s="350">
        <v>62</v>
      </c>
      <c r="C67" s="351" t="s">
        <v>16</v>
      </c>
      <c r="D67" s="63">
        <f>市区町村別_オーラルフレイル区分別該当人数･割合!E66</f>
        <v>168</v>
      </c>
      <c r="E67" s="163">
        <v>12779930</v>
      </c>
      <c r="F67" s="397">
        <v>164</v>
      </c>
      <c r="G67" s="303">
        <f t="shared" si="12"/>
        <v>76071.011904761908</v>
      </c>
      <c r="H67" s="303">
        <f t="shared" si="0"/>
        <v>77926.402439024387</v>
      </c>
      <c r="I67" s="52">
        <f t="shared" si="1"/>
        <v>0.97619047619047616</v>
      </c>
      <c r="J67" s="63">
        <f>市区町村別_オーラルフレイル区分別該当人数･割合!G66</f>
        <v>102</v>
      </c>
      <c r="K67" s="163">
        <v>6984450</v>
      </c>
      <c r="L67" s="397">
        <v>98</v>
      </c>
      <c r="M67" s="303">
        <f t="shared" si="13"/>
        <v>68475</v>
      </c>
      <c r="N67" s="303">
        <f t="shared" si="2"/>
        <v>71269.897959183669</v>
      </c>
      <c r="O67" s="52">
        <f t="shared" si="23"/>
        <v>0.96078431372549022</v>
      </c>
      <c r="P67" s="63">
        <f>市区町村別_オーラルフレイル区分別該当人数･割合!I66</f>
        <v>25</v>
      </c>
      <c r="Q67" s="163">
        <v>1978070</v>
      </c>
      <c r="R67" s="397">
        <v>25</v>
      </c>
      <c r="S67" s="303">
        <f t="shared" si="14"/>
        <v>79122.8</v>
      </c>
      <c r="T67" s="303">
        <f t="shared" si="4"/>
        <v>79122.8</v>
      </c>
      <c r="U67" s="52">
        <f t="shared" si="24"/>
        <v>1</v>
      </c>
      <c r="V67" s="63">
        <f>市区町村別_オーラルフレイル区分別該当人数･割合!K66</f>
        <v>18</v>
      </c>
      <c r="W67" s="163">
        <v>1322800</v>
      </c>
      <c r="X67" s="397">
        <v>18</v>
      </c>
      <c r="Y67" s="303">
        <f t="shared" si="15"/>
        <v>73488.888888888891</v>
      </c>
      <c r="Z67" s="303">
        <f t="shared" si="6"/>
        <v>73488.888888888891</v>
      </c>
      <c r="AA67" s="52">
        <f t="shared" si="25"/>
        <v>1</v>
      </c>
      <c r="AB67" s="63">
        <f>市区町村別_オーラルフレイル区分別該当人数･割合!M66</f>
        <v>25</v>
      </c>
      <c r="AC67" s="163">
        <v>2370860</v>
      </c>
      <c r="AD67" s="397">
        <v>22</v>
      </c>
      <c r="AE67" s="303">
        <f t="shared" si="16"/>
        <v>94834.4</v>
      </c>
      <c r="AF67" s="303">
        <f t="shared" si="8"/>
        <v>107766.36363636363</v>
      </c>
      <c r="AG67" s="52">
        <f t="shared" si="26"/>
        <v>0.88</v>
      </c>
      <c r="AH67" s="63">
        <f>市区町村別_オーラルフレイル区分別該当人数･割合!O66</f>
        <v>843</v>
      </c>
      <c r="AI67" s="163">
        <v>57378070</v>
      </c>
      <c r="AJ67" s="397">
        <v>816</v>
      </c>
      <c r="AK67" s="303">
        <f t="shared" si="17"/>
        <v>68064.139976275212</v>
      </c>
      <c r="AL67" s="303">
        <f t="shared" si="10"/>
        <v>70316.262254901958</v>
      </c>
      <c r="AM67" s="52">
        <f t="shared" si="27"/>
        <v>0.96797153024911031</v>
      </c>
    </row>
    <row r="68" spans="2:39" ht="13.5" customHeight="1">
      <c r="B68" s="350">
        <v>63</v>
      </c>
      <c r="C68" s="351" t="s">
        <v>25</v>
      </c>
      <c r="D68" s="63">
        <f>市区町村別_オーラルフレイル区分別該当人数･割合!E67</f>
        <v>175</v>
      </c>
      <c r="E68" s="163">
        <v>15234940</v>
      </c>
      <c r="F68" s="397">
        <v>155</v>
      </c>
      <c r="G68" s="303">
        <f t="shared" si="12"/>
        <v>87056.8</v>
      </c>
      <c r="H68" s="303">
        <f t="shared" si="0"/>
        <v>98289.93548387097</v>
      </c>
      <c r="I68" s="52">
        <f t="shared" si="1"/>
        <v>0.88571428571428568</v>
      </c>
      <c r="J68" s="63">
        <f>市区町村別_オーラルフレイル区分別該当人数･割合!G67</f>
        <v>136</v>
      </c>
      <c r="K68" s="163">
        <v>11651740</v>
      </c>
      <c r="L68" s="397">
        <v>122</v>
      </c>
      <c r="M68" s="303">
        <f t="shared" si="13"/>
        <v>85674.558823529413</v>
      </c>
      <c r="N68" s="303">
        <f t="shared" si="2"/>
        <v>95506.065573770495</v>
      </c>
      <c r="O68" s="52">
        <f t="shared" si="23"/>
        <v>0.8970588235294118</v>
      </c>
      <c r="P68" s="63">
        <f>市区町村別_オーラルフレイル区分別該当人数･割合!I67</f>
        <v>24</v>
      </c>
      <c r="Q68" s="163">
        <v>1795120</v>
      </c>
      <c r="R68" s="397">
        <v>21</v>
      </c>
      <c r="S68" s="303">
        <f t="shared" si="14"/>
        <v>74796.666666666672</v>
      </c>
      <c r="T68" s="303">
        <f t="shared" si="4"/>
        <v>85481.904761904763</v>
      </c>
      <c r="U68" s="52">
        <f t="shared" si="24"/>
        <v>0.875</v>
      </c>
      <c r="V68" s="63">
        <f>市区町村別_オーラルフレイル区分別該当人数･割合!K67</f>
        <v>20</v>
      </c>
      <c r="W68" s="163">
        <v>1512960</v>
      </c>
      <c r="X68" s="397">
        <v>18</v>
      </c>
      <c r="Y68" s="303">
        <f t="shared" si="15"/>
        <v>75648</v>
      </c>
      <c r="Z68" s="303">
        <f t="shared" si="6"/>
        <v>84053.333333333328</v>
      </c>
      <c r="AA68" s="52">
        <f t="shared" si="25"/>
        <v>0.9</v>
      </c>
      <c r="AB68" s="63">
        <f>市区町村別_オーラルフレイル区分別該当人数･割合!M67</f>
        <v>76</v>
      </c>
      <c r="AC68" s="163">
        <v>6760300</v>
      </c>
      <c r="AD68" s="397">
        <v>62</v>
      </c>
      <c r="AE68" s="303">
        <f t="shared" si="16"/>
        <v>88951.31578947368</v>
      </c>
      <c r="AF68" s="303">
        <f t="shared" si="8"/>
        <v>109037.09677419355</v>
      </c>
      <c r="AG68" s="52">
        <f t="shared" si="26"/>
        <v>0.81578947368421051</v>
      </c>
      <c r="AH68" s="63">
        <f>市区町村別_オーラルフレイル区分別該当人数･割合!O67</f>
        <v>677</v>
      </c>
      <c r="AI68" s="163">
        <v>46973710</v>
      </c>
      <c r="AJ68" s="397">
        <v>583</v>
      </c>
      <c r="AK68" s="303">
        <f t="shared" si="17"/>
        <v>69385.096011816844</v>
      </c>
      <c r="AL68" s="303">
        <f t="shared" si="10"/>
        <v>80572.401372212698</v>
      </c>
      <c r="AM68" s="52">
        <f t="shared" si="27"/>
        <v>0.86115214180206789</v>
      </c>
    </row>
    <row r="69" spans="2:39" ht="13.5" customHeight="1">
      <c r="B69" s="350">
        <v>64</v>
      </c>
      <c r="C69" s="351" t="s">
        <v>44</v>
      </c>
      <c r="D69" s="63">
        <f>市区町村別_オーラルフレイル区分別該当人数･割合!E68</f>
        <v>146</v>
      </c>
      <c r="E69" s="163">
        <v>9296260</v>
      </c>
      <c r="F69" s="397">
        <v>140</v>
      </c>
      <c r="G69" s="303">
        <f t="shared" si="12"/>
        <v>63673.013698630137</v>
      </c>
      <c r="H69" s="303">
        <f t="shared" si="0"/>
        <v>66401.857142857145</v>
      </c>
      <c r="I69" s="52">
        <f t="shared" si="1"/>
        <v>0.95890410958904104</v>
      </c>
      <c r="J69" s="63">
        <f>市区町村別_オーラルフレイル区分別該当人数･割合!G68</f>
        <v>109</v>
      </c>
      <c r="K69" s="163">
        <v>7251430</v>
      </c>
      <c r="L69" s="397">
        <v>103</v>
      </c>
      <c r="M69" s="303">
        <f t="shared" si="13"/>
        <v>66526.880733944956</v>
      </c>
      <c r="N69" s="303">
        <f t="shared" si="2"/>
        <v>70402.23300970874</v>
      </c>
      <c r="O69" s="52">
        <f t="shared" si="23"/>
        <v>0.94495412844036697</v>
      </c>
      <c r="P69" s="63">
        <f>市区町村別_オーラルフレイル区分別該当人数･割合!I68</f>
        <v>16</v>
      </c>
      <c r="Q69" s="163">
        <v>1325160</v>
      </c>
      <c r="R69" s="397">
        <v>15</v>
      </c>
      <c r="S69" s="303">
        <f t="shared" si="14"/>
        <v>82822.5</v>
      </c>
      <c r="T69" s="303">
        <f t="shared" si="4"/>
        <v>88344</v>
      </c>
      <c r="U69" s="52">
        <f t="shared" si="24"/>
        <v>0.9375</v>
      </c>
      <c r="V69" s="63">
        <f>市区町村別_オーラルフレイル区分別該当人数･割合!K68</f>
        <v>11</v>
      </c>
      <c r="W69" s="163">
        <v>1082930</v>
      </c>
      <c r="X69" s="397">
        <v>10</v>
      </c>
      <c r="Y69" s="303">
        <f t="shared" si="15"/>
        <v>98448.181818181823</v>
      </c>
      <c r="Z69" s="303">
        <f t="shared" si="6"/>
        <v>108293</v>
      </c>
      <c r="AA69" s="52">
        <f t="shared" si="25"/>
        <v>0.90909090909090906</v>
      </c>
      <c r="AB69" s="63">
        <f>市区町村別_オーラルフレイル区分別該当人数･割合!M68</f>
        <v>34</v>
      </c>
      <c r="AC69" s="163">
        <v>2752620</v>
      </c>
      <c r="AD69" s="397">
        <v>33</v>
      </c>
      <c r="AE69" s="303">
        <f t="shared" si="16"/>
        <v>80959.411764705888</v>
      </c>
      <c r="AF69" s="303">
        <f t="shared" si="8"/>
        <v>83412.727272727279</v>
      </c>
      <c r="AG69" s="52">
        <f t="shared" si="26"/>
        <v>0.97058823529411764</v>
      </c>
      <c r="AH69" s="63">
        <f>市区町村別_オーラルフレイル区分別該当人数･割合!O68</f>
        <v>441</v>
      </c>
      <c r="AI69" s="163">
        <v>27886590</v>
      </c>
      <c r="AJ69" s="397">
        <v>419</v>
      </c>
      <c r="AK69" s="303">
        <f t="shared" si="17"/>
        <v>63234.897959183676</v>
      </c>
      <c r="AL69" s="303">
        <f t="shared" si="10"/>
        <v>66555.107398568012</v>
      </c>
      <c r="AM69" s="52">
        <f t="shared" si="27"/>
        <v>0.95011337868480727</v>
      </c>
    </row>
    <row r="70" spans="2:39" ht="13.5" customHeight="1">
      <c r="B70" s="350">
        <v>65</v>
      </c>
      <c r="C70" s="351" t="s">
        <v>9</v>
      </c>
      <c r="D70" s="63">
        <f>市区町村別_オーラルフレイル区分別該当人数･割合!E69</f>
        <v>133</v>
      </c>
      <c r="E70" s="163">
        <v>9385050</v>
      </c>
      <c r="F70" s="397">
        <v>131</v>
      </c>
      <c r="G70" s="303">
        <f t="shared" si="12"/>
        <v>70564.28571428571</v>
      </c>
      <c r="H70" s="303">
        <f t="shared" si="0"/>
        <v>71641.603053435116</v>
      </c>
      <c r="I70" s="52">
        <f t="shared" si="1"/>
        <v>0.98496240601503759</v>
      </c>
      <c r="J70" s="63">
        <f>市区町村別_オーラルフレイル区分別該当人数･割合!G69</f>
        <v>74</v>
      </c>
      <c r="K70" s="163">
        <v>5333850</v>
      </c>
      <c r="L70" s="397">
        <v>73</v>
      </c>
      <c r="M70" s="303">
        <f t="shared" si="13"/>
        <v>72079.054054054053</v>
      </c>
      <c r="N70" s="303">
        <f t="shared" si="2"/>
        <v>73066.438356164377</v>
      </c>
      <c r="O70" s="52">
        <f t="shared" si="23"/>
        <v>0.98648648648648651</v>
      </c>
      <c r="P70" s="63">
        <f>市区町村別_オーラルフレイル区分別該当人数･割合!I69</f>
        <v>14</v>
      </c>
      <c r="Q70" s="163">
        <v>986800</v>
      </c>
      <c r="R70" s="397">
        <v>14</v>
      </c>
      <c r="S70" s="303">
        <f t="shared" si="14"/>
        <v>70485.71428571429</v>
      </c>
      <c r="T70" s="303">
        <f t="shared" si="4"/>
        <v>70485.71428571429</v>
      </c>
      <c r="U70" s="52">
        <f t="shared" si="24"/>
        <v>1</v>
      </c>
      <c r="V70" s="63">
        <f>市区町村別_オーラルフレイル区分別該当人数･割合!K69</f>
        <v>10</v>
      </c>
      <c r="W70" s="163">
        <v>706770</v>
      </c>
      <c r="X70" s="397">
        <v>10</v>
      </c>
      <c r="Y70" s="303">
        <f t="shared" si="15"/>
        <v>70677</v>
      </c>
      <c r="Z70" s="303">
        <f t="shared" si="6"/>
        <v>70677</v>
      </c>
      <c r="AA70" s="52">
        <f t="shared" si="25"/>
        <v>1</v>
      </c>
      <c r="AB70" s="63">
        <f>市区町村別_オーラルフレイル区分別該当人数･割合!M69</f>
        <v>37</v>
      </c>
      <c r="AC70" s="163">
        <v>3311240</v>
      </c>
      <c r="AD70" s="397">
        <v>36</v>
      </c>
      <c r="AE70" s="303">
        <f t="shared" si="16"/>
        <v>89492.972972972973</v>
      </c>
      <c r="AF70" s="303">
        <f t="shared" si="8"/>
        <v>91978.888888888891</v>
      </c>
      <c r="AG70" s="52">
        <f t="shared" si="26"/>
        <v>0.97297297297297303</v>
      </c>
      <c r="AH70" s="63">
        <f>市区町村別_オーラルフレイル区分別該当人数･割合!O69</f>
        <v>514</v>
      </c>
      <c r="AI70" s="163">
        <v>32259250</v>
      </c>
      <c r="AJ70" s="397">
        <v>495</v>
      </c>
      <c r="AK70" s="303">
        <f t="shared" si="17"/>
        <v>62761.186770428016</v>
      </c>
      <c r="AL70" s="303">
        <f t="shared" si="10"/>
        <v>65170.202020202021</v>
      </c>
      <c r="AM70" s="52">
        <f t="shared" si="27"/>
        <v>0.96303501945525294</v>
      </c>
    </row>
    <row r="71" spans="2:39" ht="13.5" customHeight="1">
      <c r="B71" s="350">
        <v>66</v>
      </c>
      <c r="C71" s="351" t="s">
        <v>4</v>
      </c>
      <c r="D71" s="63">
        <f>市区町村別_オーラルフレイル区分別該当人数･割合!E70</f>
        <v>198</v>
      </c>
      <c r="E71" s="163">
        <v>13962340</v>
      </c>
      <c r="F71" s="397">
        <v>194</v>
      </c>
      <c r="G71" s="303">
        <f t="shared" si="12"/>
        <v>70516.868686868693</v>
      </c>
      <c r="H71" s="303">
        <f t="shared" ref="H71:H79" si="28">IFERROR(E71/F71,"-")</f>
        <v>71970.824742268043</v>
      </c>
      <c r="I71" s="52">
        <f t="shared" ref="I71:I79" si="29">IFERROR(F71/D71,"-")</f>
        <v>0.97979797979797978</v>
      </c>
      <c r="J71" s="63">
        <f>市区町村別_オーラルフレイル区分別該当人数･割合!G70</f>
        <v>118</v>
      </c>
      <c r="K71" s="163">
        <v>8865190</v>
      </c>
      <c r="L71" s="397">
        <v>116</v>
      </c>
      <c r="M71" s="303">
        <f t="shared" si="13"/>
        <v>75128.728813559326</v>
      </c>
      <c r="N71" s="303">
        <f t="shared" ref="N71:N79" si="30">IFERROR(K71/L71,"-")</f>
        <v>76424.051724137928</v>
      </c>
      <c r="O71" s="52">
        <f t="shared" si="23"/>
        <v>0.98305084745762716</v>
      </c>
      <c r="P71" s="63">
        <f>市区町村別_オーラルフレイル区分別該当人数･割合!I70</f>
        <v>30</v>
      </c>
      <c r="Q71" s="163">
        <v>1940950</v>
      </c>
      <c r="R71" s="397">
        <v>29</v>
      </c>
      <c r="S71" s="303">
        <f t="shared" si="14"/>
        <v>64698.333333333336</v>
      </c>
      <c r="T71" s="303">
        <f t="shared" ref="T71:T79" si="31">IFERROR(Q71/R71,"-")</f>
        <v>66929.31034482758</v>
      </c>
      <c r="U71" s="52">
        <f t="shared" si="24"/>
        <v>0.96666666666666667</v>
      </c>
      <c r="V71" s="63">
        <f>市区町村別_オーラルフレイル区分別該当人数･割合!K70</f>
        <v>16</v>
      </c>
      <c r="W71" s="163">
        <v>769870</v>
      </c>
      <c r="X71" s="397">
        <v>15</v>
      </c>
      <c r="Y71" s="303">
        <f t="shared" si="15"/>
        <v>48116.875</v>
      </c>
      <c r="Z71" s="303">
        <f t="shared" ref="Z71:Z79" si="32">IFERROR(W71/X71,"-")</f>
        <v>51324.666666666664</v>
      </c>
      <c r="AA71" s="52">
        <f t="shared" si="25"/>
        <v>0.9375</v>
      </c>
      <c r="AB71" s="63">
        <f>市区町村別_オーラルフレイル区分別該当人数･割合!M70</f>
        <v>30</v>
      </c>
      <c r="AC71" s="163">
        <v>2026900</v>
      </c>
      <c r="AD71" s="397">
        <v>28</v>
      </c>
      <c r="AE71" s="303">
        <f t="shared" si="16"/>
        <v>67563.333333333328</v>
      </c>
      <c r="AF71" s="303">
        <f t="shared" ref="AF71:AF79" si="33">IFERROR(AC71/AD71,"-")</f>
        <v>72389.28571428571</v>
      </c>
      <c r="AG71" s="52">
        <f t="shared" si="26"/>
        <v>0.93333333333333335</v>
      </c>
      <c r="AH71" s="63">
        <f>市区町村別_オーラルフレイル区分別該当人数･割合!O70</f>
        <v>669</v>
      </c>
      <c r="AI71" s="163">
        <v>40925380</v>
      </c>
      <c r="AJ71" s="397">
        <v>652</v>
      </c>
      <c r="AK71" s="303">
        <f t="shared" si="17"/>
        <v>61173.961136023914</v>
      </c>
      <c r="AL71" s="303">
        <f t="shared" ref="AL71:AL79" si="34">IFERROR(AI71/AJ71,"-")</f>
        <v>62768.987730061352</v>
      </c>
      <c r="AM71" s="52">
        <f t="shared" si="27"/>
        <v>0.97458893871449925</v>
      </c>
    </row>
    <row r="72" spans="2:39" ht="13.5" customHeight="1">
      <c r="B72" s="350">
        <v>67</v>
      </c>
      <c r="C72" s="351" t="s">
        <v>5</v>
      </c>
      <c r="D72" s="63">
        <f>市区町村別_オーラルフレイル区分別該当人数･割合!E71</f>
        <v>50</v>
      </c>
      <c r="E72" s="163">
        <v>4202710</v>
      </c>
      <c r="F72" s="397">
        <v>49</v>
      </c>
      <c r="G72" s="303">
        <f t="shared" ref="G72:G79" si="35">IFERROR(E72/D72,"-")</f>
        <v>84054.2</v>
      </c>
      <c r="H72" s="303">
        <f t="shared" si="28"/>
        <v>85769.591836734689</v>
      </c>
      <c r="I72" s="52">
        <f t="shared" si="29"/>
        <v>0.98</v>
      </c>
      <c r="J72" s="63">
        <f>市区町村別_オーラルフレイル区分別該当人数･割合!G71</f>
        <v>13</v>
      </c>
      <c r="K72" s="163">
        <v>1115980</v>
      </c>
      <c r="L72" s="397">
        <v>13</v>
      </c>
      <c r="M72" s="303">
        <f t="shared" ref="M72:M79" si="36">IFERROR(K72/J72,"-")</f>
        <v>85844.61538461539</v>
      </c>
      <c r="N72" s="303">
        <f t="shared" si="30"/>
        <v>85844.61538461539</v>
      </c>
      <c r="O72" s="52">
        <f t="shared" si="23"/>
        <v>1</v>
      </c>
      <c r="P72" s="63">
        <f>市区町村別_オーラルフレイル区分別該当人数･割合!I71</f>
        <v>8</v>
      </c>
      <c r="Q72" s="163">
        <v>728630</v>
      </c>
      <c r="R72" s="397">
        <v>8</v>
      </c>
      <c r="S72" s="303">
        <f t="shared" ref="S72:S79" si="37">IFERROR(Q72/P72,"-")</f>
        <v>91078.75</v>
      </c>
      <c r="T72" s="303">
        <f t="shared" si="31"/>
        <v>91078.75</v>
      </c>
      <c r="U72" s="52">
        <f t="shared" si="24"/>
        <v>1</v>
      </c>
      <c r="V72" s="63">
        <f>市区町村別_オーラルフレイル区分別該当人数･割合!K71</f>
        <v>3</v>
      </c>
      <c r="W72" s="163">
        <v>261970</v>
      </c>
      <c r="X72" s="397">
        <v>3</v>
      </c>
      <c r="Y72" s="303">
        <f t="shared" ref="Y72:Y79" si="38">IFERROR(W72/V72,"-")</f>
        <v>87323.333333333328</v>
      </c>
      <c r="Z72" s="303">
        <f t="shared" si="32"/>
        <v>87323.333333333328</v>
      </c>
      <c r="AA72" s="52">
        <f t="shared" si="25"/>
        <v>1</v>
      </c>
      <c r="AB72" s="63">
        <f>市区町村別_オーラルフレイル区分別該当人数･割合!M71</f>
        <v>13</v>
      </c>
      <c r="AC72" s="163">
        <v>810400</v>
      </c>
      <c r="AD72" s="397">
        <v>11</v>
      </c>
      <c r="AE72" s="303">
        <f t="shared" ref="AE72:AE79" si="39">IFERROR(AC72/AB72,"-")</f>
        <v>62338.461538461539</v>
      </c>
      <c r="AF72" s="303">
        <f t="shared" si="33"/>
        <v>73672.727272727279</v>
      </c>
      <c r="AG72" s="52">
        <f t="shared" si="26"/>
        <v>0.84615384615384615</v>
      </c>
      <c r="AH72" s="63">
        <f>市区町村別_オーラルフレイル区分別該当人数･割合!O71</f>
        <v>160</v>
      </c>
      <c r="AI72" s="163">
        <v>12367640</v>
      </c>
      <c r="AJ72" s="397">
        <v>146</v>
      </c>
      <c r="AK72" s="303">
        <f t="shared" ref="AK72:AK79" si="40">IFERROR(AI72/AH72,"-")</f>
        <v>77297.75</v>
      </c>
      <c r="AL72" s="303">
        <f t="shared" si="34"/>
        <v>84709.863013698632</v>
      </c>
      <c r="AM72" s="52">
        <f t="shared" si="27"/>
        <v>0.91249999999999998</v>
      </c>
    </row>
    <row r="73" spans="2:39" ht="13.5" customHeight="1">
      <c r="B73" s="350">
        <v>68</v>
      </c>
      <c r="C73" s="351" t="s">
        <v>45</v>
      </c>
      <c r="D73" s="63">
        <f>市区町村別_オーラルフレイル区分別該当人数･割合!E72</f>
        <v>65</v>
      </c>
      <c r="E73" s="163">
        <v>4960180</v>
      </c>
      <c r="F73" s="397">
        <v>64</v>
      </c>
      <c r="G73" s="303">
        <f t="shared" si="35"/>
        <v>76310.461538461532</v>
      </c>
      <c r="H73" s="303">
        <f t="shared" si="28"/>
        <v>77502.8125</v>
      </c>
      <c r="I73" s="52">
        <f t="shared" si="29"/>
        <v>0.98461538461538467</v>
      </c>
      <c r="J73" s="63">
        <f>市区町村別_オーラルフレイル区分別該当人数･割合!G72</f>
        <v>36</v>
      </c>
      <c r="K73" s="163">
        <v>3046180</v>
      </c>
      <c r="L73" s="397">
        <v>36</v>
      </c>
      <c r="M73" s="303">
        <f t="shared" si="36"/>
        <v>84616.111111111109</v>
      </c>
      <c r="N73" s="303">
        <f t="shared" si="30"/>
        <v>84616.111111111109</v>
      </c>
      <c r="O73" s="52">
        <f t="shared" si="23"/>
        <v>1</v>
      </c>
      <c r="P73" s="63">
        <f>市区町村別_オーラルフレイル区分別該当人数･割合!I72</f>
        <v>9</v>
      </c>
      <c r="Q73" s="163">
        <v>650860</v>
      </c>
      <c r="R73" s="397">
        <v>8</v>
      </c>
      <c r="S73" s="303">
        <f t="shared" si="37"/>
        <v>72317.777777777781</v>
      </c>
      <c r="T73" s="303">
        <f t="shared" si="31"/>
        <v>81357.5</v>
      </c>
      <c r="U73" s="52">
        <f t="shared" si="24"/>
        <v>0.88888888888888884</v>
      </c>
      <c r="V73" s="63">
        <f>市区町村別_オーラルフレイル区分別該当人数･割合!K72</f>
        <v>4</v>
      </c>
      <c r="W73" s="163">
        <v>443950</v>
      </c>
      <c r="X73" s="397">
        <v>4</v>
      </c>
      <c r="Y73" s="303">
        <f t="shared" si="38"/>
        <v>110987.5</v>
      </c>
      <c r="Z73" s="303">
        <f t="shared" si="32"/>
        <v>110987.5</v>
      </c>
      <c r="AA73" s="52">
        <f t="shared" si="25"/>
        <v>1</v>
      </c>
      <c r="AB73" s="63">
        <f>市区町村別_オーラルフレイル区分別該当人数･割合!M72</f>
        <v>19</v>
      </c>
      <c r="AC73" s="163">
        <v>1697200</v>
      </c>
      <c r="AD73" s="397">
        <v>18</v>
      </c>
      <c r="AE73" s="303">
        <f t="shared" si="39"/>
        <v>89326.31578947368</v>
      </c>
      <c r="AF73" s="303">
        <f t="shared" si="33"/>
        <v>94288.888888888891</v>
      </c>
      <c r="AG73" s="52">
        <f t="shared" si="26"/>
        <v>0.94736842105263153</v>
      </c>
      <c r="AH73" s="63">
        <f>市区町村別_オーラルフレイル区分別該当人数･割合!O72</f>
        <v>260</v>
      </c>
      <c r="AI73" s="163">
        <v>15672420</v>
      </c>
      <c r="AJ73" s="397">
        <v>249</v>
      </c>
      <c r="AK73" s="303">
        <f t="shared" si="40"/>
        <v>60278.538461538461</v>
      </c>
      <c r="AL73" s="303">
        <f t="shared" si="34"/>
        <v>62941.445783132527</v>
      </c>
      <c r="AM73" s="52">
        <f t="shared" si="27"/>
        <v>0.95769230769230773</v>
      </c>
    </row>
    <row r="74" spans="2:39" ht="13.5" customHeight="1">
      <c r="B74" s="350">
        <v>69</v>
      </c>
      <c r="C74" s="351" t="s">
        <v>46</v>
      </c>
      <c r="D74" s="63">
        <f>市区町村別_オーラルフレイル区分別該当人数･割合!E73</f>
        <v>168</v>
      </c>
      <c r="E74" s="163">
        <v>12076600</v>
      </c>
      <c r="F74" s="397">
        <v>161</v>
      </c>
      <c r="G74" s="303">
        <f t="shared" si="35"/>
        <v>71884.523809523816</v>
      </c>
      <c r="H74" s="303">
        <f t="shared" si="28"/>
        <v>75009.937888198765</v>
      </c>
      <c r="I74" s="52">
        <f t="shared" si="29"/>
        <v>0.95833333333333337</v>
      </c>
      <c r="J74" s="63">
        <f>市区町村別_オーラルフレイル区分別該当人数･割合!G73</f>
        <v>102</v>
      </c>
      <c r="K74" s="163">
        <v>7027460</v>
      </c>
      <c r="L74" s="397">
        <v>97</v>
      </c>
      <c r="M74" s="303">
        <f t="shared" si="36"/>
        <v>68896.666666666672</v>
      </c>
      <c r="N74" s="303">
        <f t="shared" si="30"/>
        <v>72448.041237113401</v>
      </c>
      <c r="O74" s="52">
        <f t="shared" si="23"/>
        <v>0.9509803921568627</v>
      </c>
      <c r="P74" s="63">
        <f>市区町村別_オーラルフレイル区分別該当人数･割合!I73</f>
        <v>20</v>
      </c>
      <c r="Q74" s="163">
        <v>1195430</v>
      </c>
      <c r="R74" s="397">
        <v>19</v>
      </c>
      <c r="S74" s="303">
        <f t="shared" si="37"/>
        <v>59771.5</v>
      </c>
      <c r="T74" s="303">
        <f t="shared" si="31"/>
        <v>62917.368421052633</v>
      </c>
      <c r="U74" s="52">
        <f t="shared" si="24"/>
        <v>0.95</v>
      </c>
      <c r="V74" s="63">
        <f>市区町村別_オーラルフレイル区分別該当人数･割合!K73</f>
        <v>13</v>
      </c>
      <c r="W74" s="163">
        <v>854530</v>
      </c>
      <c r="X74" s="397">
        <v>12</v>
      </c>
      <c r="Y74" s="303">
        <f t="shared" si="38"/>
        <v>65733.076923076922</v>
      </c>
      <c r="Z74" s="303">
        <f t="shared" si="32"/>
        <v>71210.833333333328</v>
      </c>
      <c r="AA74" s="52">
        <f t="shared" si="25"/>
        <v>0.92307692307692313</v>
      </c>
      <c r="AB74" s="63">
        <f>市区町村別_オーラルフレイル区分別該当人数･割合!M73</f>
        <v>27</v>
      </c>
      <c r="AC74" s="163">
        <v>1680000</v>
      </c>
      <c r="AD74" s="397">
        <v>26</v>
      </c>
      <c r="AE74" s="303">
        <f t="shared" si="39"/>
        <v>62222.222222222219</v>
      </c>
      <c r="AF74" s="303">
        <f t="shared" si="33"/>
        <v>64615.384615384617</v>
      </c>
      <c r="AG74" s="52">
        <f t="shared" si="26"/>
        <v>0.96296296296296291</v>
      </c>
      <c r="AH74" s="63">
        <f>市区町村別_オーラルフレイル区分別該当人数･割合!O73</f>
        <v>595</v>
      </c>
      <c r="AI74" s="163">
        <v>32436490</v>
      </c>
      <c r="AJ74" s="397">
        <v>554</v>
      </c>
      <c r="AK74" s="303">
        <f t="shared" si="40"/>
        <v>54515.10924369748</v>
      </c>
      <c r="AL74" s="303">
        <f t="shared" si="34"/>
        <v>58549.620938628155</v>
      </c>
      <c r="AM74" s="52">
        <f t="shared" si="27"/>
        <v>0.93109243697478994</v>
      </c>
    </row>
    <row r="75" spans="2:39" ht="13.5" customHeight="1">
      <c r="B75" s="350">
        <v>70</v>
      </c>
      <c r="C75" s="351" t="s">
        <v>47</v>
      </c>
      <c r="D75" s="63">
        <f>市区町村別_オーラルフレイル区分別該当人数･割合!E74</f>
        <v>25</v>
      </c>
      <c r="E75" s="163">
        <v>2205010</v>
      </c>
      <c r="F75" s="397">
        <v>25</v>
      </c>
      <c r="G75" s="303">
        <f t="shared" si="35"/>
        <v>88200.4</v>
      </c>
      <c r="H75" s="303">
        <f t="shared" si="28"/>
        <v>88200.4</v>
      </c>
      <c r="I75" s="52">
        <f t="shared" si="29"/>
        <v>1</v>
      </c>
      <c r="J75" s="63">
        <f>市区町村別_オーラルフレイル区分別該当人数･割合!G74</f>
        <v>13</v>
      </c>
      <c r="K75" s="163">
        <v>1061650</v>
      </c>
      <c r="L75" s="397">
        <v>13</v>
      </c>
      <c r="M75" s="303">
        <f t="shared" si="36"/>
        <v>81665.38461538461</v>
      </c>
      <c r="N75" s="303">
        <f t="shared" si="30"/>
        <v>81665.38461538461</v>
      </c>
      <c r="O75" s="52">
        <f t="shared" si="23"/>
        <v>1</v>
      </c>
      <c r="P75" s="63">
        <f>市区町村別_オーラルフレイル区分別該当人数･割合!I74</f>
        <v>3</v>
      </c>
      <c r="Q75" s="163">
        <v>133370</v>
      </c>
      <c r="R75" s="397">
        <v>3</v>
      </c>
      <c r="S75" s="303">
        <f t="shared" si="37"/>
        <v>44456.666666666664</v>
      </c>
      <c r="T75" s="303">
        <f t="shared" si="31"/>
        <v>44456.666666666664</v>
      </c>
      <c r="U75" s="52">
        <f t="shared" si="24"/>
        <v>1</v>
      </c>
      <c r="V75" s="63">
        <f>市区町村別_オーラルフレイル区分別該当人数･割合!K74</f>
        <v>2</v>
      </c>
      <c r="W75" s="163">
        <v>72430</v>
      </c>
      <c r="X75" s="397">
        <v>2</v>
      </c>
      <c r="Y75" s="303">
        <f t="shared" si="38"/>
        <v>36215</v>
      </c>
      <c r="Z75" s="303">
        <f t="shared" si="32"/>
        <v>36215</v>
      </c>
      <c r="AA75" s="52">
        <f t="shared" si="25"/>
        <v>1</v>
      </c>
      <c r="AB75" s="63">
        <f>市区町村別_オーラルフレイル区分別該当人数･割合!M74</f>
        <v>12</v>
      </c>
      <c r="AC75" s="163">
        <v>1631220</v>
      </c>
      <c r="AD75" s="397">
        <v>12</v>
      </c>
      <c r="AE75" s="303">
        <f t="shared" si="39"/>
        <v>135935</v>
      </c>
      <c r="AF75" s="303">
        <f t="shared" si="33"/>
        <v>135935</v>
      </c>
      <c r="AG75" s="52">
        <f t="shared" si="26"/>
        <v>1</v>
      </c>
      <c r="AH75" s="63">
        <f>市区町村別_オーラルフレイル区分別該当人数･割合!O74</f>
        <v>115</v>
      </c>
      <c r="AI75" s="163">
        <v>8631360</v>
      </c>
      <c r="AJ75" s="397">
        <v>111</v>
      </c>
      <c r="AK75" s="303">
        <f t="shared" si="40"/>
        <v>75055.304347826081</v>
      </c>
      <c r="AL75" s="303">
        <f t="shared" si="34"/>
        <v>77760</v>
      </c>
      <c r="AM75" s="52">
        <f t="shared" si="27"/>
        <v>0.9652173913043478</v>
      </c>
    </row>
    <row r="76" spans="2:39" ht="13.5" customHeight="1">
      <c r="B76" s="350">
        <v>71</v>
      </c>
      <c r="C76" s="351" t="s">
        <v>48</v>
      </c>
      <c r="D76" s="63">
        <f>市区町村別_オーラルフレイル区分別該当人数･割合!E75</f>
        <v>21</v>
      </c>
      <c r="E76" s="163">
        <v>1496450</v>
      </c>
      <c r="F76" s="397">
        <v>20</v>
      </c>
      <c r="G76" s="303">
        <f t="shared" si="35"/>
        <v>71259.523809523816</v>
      </c>
      <c r="H76" s="303">
        <f t="shared" si="28"/>
        <v>74822.5</v>
      </c>
      <c r="I76" s="52">
        <f t="shared" si="29"/>
        <v>0.95238095238095233</v>
      </c>
      <c r="J76" s="63">
        <f>市区町村別_オーラルフレイル区分別該当人数･割合!G75</f>
        <v>11</v>
      </c>
      <c r="K76" s="163">
        <v>938480</v>
      </c>
      <c r="L76" s="397">
        <v>10</v>
      </c>
      <c r="M76" s="303">
        <f t="shared" si="36"/>
        <v>85316.363636363632</v>
      </c>
      <c r="N76" s="303">
        <f t="shared" si="30"/>
        <v>93848</v>
      </c>
      <c r="O76" s="52">
        <f t="shared" si="23"/>
        <v>0.90909090909090906</v>
      </c>
      <c r="P76" s="63">
        <f>市区町村別_オーラルフレイル区分別該当人数･割合!I75</f>
        <v>3</v>
      </c>
      <c r="Q76" s="163">
        <v>52980</v>
      </c>
      <c r="R76" s="397">
        <v>3</v>
      </c>
      <c r="S76" s="303">
        <f t="shared" si="37"/>
        <v>17660</v>
      </c>
      <c r="T76" s="303">
        <f t="shared" si="31"/>
        <v>17660</v>
      </c>
      <c r="U76" s="52">
        <f t="shared" si="24"/>
        <v>1</v>
      </c>
      <c r="V76" s="63">
        <f>市区町村別_オーラルフレイル区分別該当人数･割合!K75</f>
        <v>1</v>
      </c>
      <c r="W76" s="163">
        <v>30060</v>
      </c>
      <c r="X76" s="397">
        <v>1</v>
      </c>
      <c r="Y76" s="303">
        <f t="shared" si="38"/>
        <v>30060</v>
      </c>
      <c r="Z76" s="303">
        <f t="shared" si="32"/>
        <v>30060</v>
      </c>
      <c r="AA76" s="52">
        <f t="shared" si="25"/>
        <v>1</v>
      </c>
      <c r="AB76" s="63">
        <f>市区町村別_オーラルフレイル区分別該当人数･割合!M75</f>
        <v>6</v>
      </c>
      <c r="AC76" s="163">
        <v>207480</v>
      </c>
      <c r="AD76" s="397">
        <v>6</v>
      </c>
      <c r="AE76" s="303">
        <f t="shared" si="39"/>
        <v>34580</v>
      </c>
      <c r="AF76" s="303">
        <f t="shared" si="33"/>
        <v>34580</v>
      </c>
      <c r="AG76" s="52">
        <f t="shared" si="26"/>
        <v>1</v>
      </c>
      <c r="AH76" s="63">
        <f>市区町村別_オーラルフレイル区分別該当人数･割合!O75</f>
        <v>97</v>
      </c>
      <c r="AI76" s="163">
        <v>7221510</v>
      </c>
      <c r="AJ76" s="397">
        <v>90</v>
      </c>
      <c r="AK76" s="303">
        <f t="shared" si="40"/>
        <v>74448.556701030931</v>
      </c>
      <c r="AL76" s="303">
        <f t="shared" si="34"/>
        <v>80239</v>
      </c>
      <c r="AM76" s="52">
        <f t="shared" si="27"/>
        <v>0.92783505154639179</v>
      </c>
    </row>
    <row r="77" spans="2:39" ht="13.5" customHeight="1">
      <c r="B77" s="350">
        <v>72</v>
      </c>
      <c r="C77" s="351" t="s">
        <v>26</v>
      </c>
      <c r="D77" s="63">
        <f>市区町村別_オーラルフレイル区分別該当人数･割合!E76</f>
        <v>20</v>
      </c>
      <c r="E77" s="163">
        <v>1717040</v>
      </c>
      <c r="F77" s="397">
        <v>20</v>
      </c>
      <c r="G77" s="303">
        <f t="shared" si="35"/>
        <v>85852</v>
      </c>
      <c r="H77" s="303">
        <f t="shared" si="28"/>
        <v>85852</v>
      </c>
      <c r="I77" s="52">
        <f t="shared" si="29"/>
        <v>1</v>
      </c>
      <c r="J77" s="63">
        <f>市区町村別_オーラルフレイル区分別該当人数･割合!G76</f>
        <v>13</v>
      </c>
      <c r="K77" s="163">
        <v>1131570</v>
      </c>
      <c r="L77" s="397">
        <v>13</v>
      </c>
      <c r="M77" s="303">
        <f t="shared" si="36"/>
        <v>87043.846153846156</v>
      </c>
      <c r="N77" s="303">
        <f t="shared" si="30"/>
        <v>87043.846153846156</v>
      </c>
      <c r="O77" s="52">
        <f t="shared" si="23"/>
        <v>1</v>
      </c>
      <c r="P77" s="63">
        <f>市区町村別_オーラルフレイル区分別該当人数･割合!I76</f>
        <v>2</v>
      </c>
      <c r="Q77" s="163">
        <v>305350</v>
      </c>
      <c r="R77" s="397">
        <v>2</v>
      </c>
      <c r="S77" s="303">
        <f t="shared" si="37"/>
        <v>152675</v>
      </c>
      <c r="T77" s="303">
        <f t="shared" si="31"/>
        <v>152675</v>
      </c>
      <c r="U77" s="52">
        <f t="shared" si="24"/>
        <v>1</v>
      </c>
      <c r="V77" s="63">
        <f>市区町村別_オーラルフレイル区分別該当人数･割合!K76</f>
        <v>1</v>
      </c>
      <c r="W77" s="163">
        <v>245650</v>
      </c>
      <c r="X77" s="397">
        <v>1</v>
      </c>
      <c r="Y77" s="303">
        <f t="shared" si="38"/>
        <v>245650</v>
      </c>
      <c r="Z77" s="303">
        <f t="shared" si="32"/>
        <v>245650</v>
      </c>
      <c r="AA77" s="52">
        <f t="shared" si="25"/>
        <v>1</v>
      </c>
      <c r="AB77" s="63">
        <f>市区町村別_オーラルフレイル区分別該当人数･割合!M76</f>
        <v>6</v>
      </c>
      <c r="AC77" s="163">
        <v>802590</v>
      </c>
      <c r="AD77" s="397">
        <v>5</v>
      </c>
      <c r="AE77" s="303">
        <f t="shared" si="39"/>
        <v>133765</v>
      </c>
      <c r="AF77" s="303">
        <f t="shared" si="33"/>
        <v>160518</v>
      </c>
      <c r="AG77" s="52">
        <f t="shared" si="26"/>
        <v>0.83333333333333337</v>
      </c>
      <c r="AH77" s="63">
        <f>市区町村別_オーラルフレイル区分別該当人数･割合!O76</f>
        <v>127</v>
      </c>
      <c r="AI77" s="163">
        <v>9731760</v>
      </c>
      <c r="AJ77" s="397">
        <v>122</v>
      </c>
      <c r="AK77" s="303">
        <f t="shared" si="40"/>
        <v>76628.031496062991</v>
      </c>
      <c r="AL77" s="303">
        <f t="shared" si="34"/>
        <v>79768.524590163928</v>
      </c>
      <c r="AM77" s="52">
        <f t="shared" si="27"/>
        <v>0.96062992125984248</v>
      </c>
    </row>
    <row r="78" spans="2:39" ht="13.5" customHeight="1">
      <c r="B78" s="350">
        <v>73</v>
      </c>
      <c r="C78" s="351" t="s">
        <v>27</v>
      </c>
      <c r="D78" s="63">
        <f>市区町村別_オーラルフレイル区分別該当人数･割合!E77</f>
        <v>56</v>
      </c>
      <c r="E78" s="163">
        <v>4407040</v>
      </c>
      <c r="F78" s="397">
        <v>53</v>
      </c>
      <c r="G78" s="303">
        <f t="shared" si="35"/>
        <v>78697.142857142855</v>
      </c>
      <c r="H78" s="303">
        <f t="shared" si="28"/>
        <v>83151.698113207545</v>
      </c>
      <c r="I78" s="52">
        <f t="shared" si="29"/>
        <v>0.9464285714285714</v>
      </c>
      <c r="J78" s="63">
        <f>市区町村別_オーラルフレイル区分別該当人数･割合!G77</f>
        <v>32</v>
      </c>
      <c r="K78" s="163">
        <v>2067720</v>
      </c>
      <c r="L78" s="397">
        <v>29</v>
      </c>
      <c r="M78" s="303">
        <f t="shared" si="36"/>
        <v>64616.25</v>
      </c>
      <c r="N78" s="303">
        <f t="shared" si="30"/>
        <v>71300.68965517242</v>
      </c>
      <c r="O78" s="52">
        <f t="shared" si="23"/>
        <v>0.90625</v>
      </c>
      <c r="P78" s="63">
        <f>市区町村別_オーラルフレイル区分別該当人数･割合!I77</f>
        <v>6</v>
      </c>
      <c r="Q78" s="163">
        <v>578880</v>
      </c>
      <c r="R78" s="397">
        <v>6</v>
      </c>
      <c r="S78" s="303">
        <f t="shared" si="37"/>
        <v>96480</v>
      </c>
      <c r="T78" s="303">
        <f t="shared" si="31"/>
        <v>96480</v>
      </c>
      <c r="U78" s="52">
        <f t="shared" si="24"/>
        <v>1</v>
      </c>
      <c r="V78" s="63">
        <f>市区町村別_オーラルフレイル区分別該当人数･割合!K77</f>
        <v>4</v>
      </c>
      <c r="W78" s="163">
        <v>365740</v>
      </c>
      <c r="X78" s="397">
        <v>4</v>
      </c>
      <c r="Y78" s="303">
        <f t="shared" si="38"/>
        <v>91435</v>
      </c>
      <c r="Z78" s="303">
        <f t="shared" si="32"/>
        <v>91435</v>
      </c>
      <c r="AA78" s="52">
        <f t="shared" si="25"/>
        <v>1</v>
      </c>
      <c r="AB78" s="63">
        <f>市区町村別_オーラルフレイル区分別該当人数･割合!M77</f>
        <v>19</v>
      </c>
      <c r="AC78" s="163">
        <v>1405250</v>
      </c>
      <c r="AD78" s="397">
        <v>17</v>
      </c>
      <c r="AE78" s="303">
        <f t="shared" si="39"/>
        <v>73960.526315789481</v>
      </c>
      <c r="AF78" s="303">
        <f t="shared" si="33"/>
        <v>82661.76470588235</v>
      </c>
      <c r="AG78" s="52">
        <f t="shared" si="26"/>
        <v>0.89473684210526316</v>
      </c>
      <c r="AH78" s="63">
        <f>市区町村別_オーラルフレイル区分別該当人数･割合!O77</f>
        <v>216</v>
      </c>
      <c r="AI78" s="163">
        <v>15714660</v>
      </c>
      <c r="AJ78" s="397">
        <v>209</v>
      </c>
      <c r="AK78" s="303">
        <f t="shared" si="40"/>
        <v>72753.055555555562</v>
      </c>
      <c r="AL78" s="303">
        <f t="shared" si="34"/>
        <v>75189.760765550236</v>
      </c>
      <c r="AM78" s="52">
        <f t="shared" si="27"/>
        <v>0.96759259259259256</v>
      </c>
    </row>
    <row r="79" spans="2:39" ht="13.5" customHeight="1" thickBot="1">
      <c r="B79" s="350">
        <v>74</v>
      </c>
      <c r="C79" s="351" t="s">
        <v>28</v>
      </c>
      <c r="D79" s="63">
        <f>市区町村別_オーラルフレイル区分別該当人数･割合!E78</f>
        <v>29</v>
      </c>
      <c r="E79" s="163">
        <v>2533600</v>
      </c>
      <c r="F79" s="397">
        <v>27</v>
      </c>
      <c r="G79" s="303">
        <f t="shared" si="35"/>
        <v>87365.517241379304</v>
      </c>
      <c r="H79" s="303">
        <f t="shared" si="28"/>
        <v>93837.037037037036</v>
      </c>
      <c r="I79" s="52">
        <f t="shared" si="29"/>
        <v>0.93103448275862066</v>
      </c>
      <c r="J79" s="63">
        <f>市区町村別_オーラルフレイル区分別該当人数･割合!G78</f>
        <v>20</v>
      </c>
      <c r="K79" s="163">
        <v>1940570</v>
      </c>
      <c r="L79" s="397">
        <v>18</v>
      </c>
      <c r="M79" s="303">
        <f t="shared" si="36"/>
        <v>97028.5</v>
      </c>
      <c r="N79" s="303">
        <f t="shared" si="30"/>
        <v>107809.44444444444</v>
      </c>
      <c r="O79" s="52">
        <f t="shared" si="23"/>
        <v>0.9</v>
      </c>
      <c r="P79" s="63">
        <f>市区町村別_オーラルフレイル区分別該当人数･割合!I78</f>
        <v>2</v>
      </c>
      <c r="Q79" s="163">
        <v>229030</v>
      </c>
      <c r="R79" s="397">
        <v>2</v>
      </c>
      <c r="S79" s="303">
        <f t="shared" si="37"/>
        <v>114515</v>
      </c>
      <c r="T79" s="303">
        <f t="shared" si="31"/>
        <v>114515</v>
      </c>
      <c r="U79" s="52">
        <f t="shared" si="24"/>
        <v>1</v>
      </c>
      <c r="V79" s="63">
        <f>市区町村別_オーラルフレイル区分別該当人数･割合!K78</f>
        <v>1</v>
      </c>
      <c r="W79" s="163">
        <v>165820</v>
      </c>
      <c r="X79" s="397">
        <v>1</v>
      </c>
      <c r="Y79" s="303">
        <f t="shared" si="38"/>
        <v>165820</v>
      </c>
      <c r="Z79" s="303">
        <f t="shared" si="32"/>
        <v>165820</v>
      </c>
      <c r="AA79" s="52">
        <f t="shared" si="25"/>
        <v>1</v>
      </c>
      <c r="AB79" s="63">
        <f>市区町村別_オーラルフレイル区分別該当人数･割合!M78</f>
        <v>9</v>
      </c>
      <c r="AC79" s="163">
        <v>377720</v>
      </c>
      <c r="AD79" s="397">
        <v>6</v>
      </c>
      <c r="AE79" s="303">
        <f t="shared" si="39"/>
        <v>41968.888888888891</v>
      </c>
      <c r="AF79" s="303">
        <f t="shared" si="33"/>
        <v>62953.333333333336</v>
      </c>
      <c r="AG79" s="52">
        <f t="shared" si="26"/>
        <v>0.66666666666666663</v>
      </c>
      <c r="AH79" s="63">
        <f>市区町村別_オーラルフレイル区分別該当人数･割合!O78</f>
        <v>120</v>
      </c>
      <c r="AI79" s="163">
        <v>7443380</v>
      </c>
      <c r="AJ79" s="397">
        <v>113</v>
      </c>
      <c r="AK79" s="303">
        <f t="shared" si="40"/>
        <v>62028.166666666664</v>
      </c>
      <c r="AL79" s="303">
        <f t="shared" si="34"/>
        <v>65870.619469026555</v>
      </c>
      <c r="AM79" s="52">
        <f t="shared" si="27"/>
        <v>0.94166666666666665</v>
      </c>
    </row>
    <row r="80" spans="2:39" ht="13.5" customHeight="1" thickTop="1">
      <c r="B80" s="422" t="s">
        <v>94</v>
      </c>
      <c r="C80" s="423"/>
      <c r="D80" s="64">
        <f>市区町村別_オーラルフレイル区分別該当人数･割合!E79</f>
        <v>30140</v>
      </c>
      <c r="E80" s="310">
        <f>SUM(E6,E31,E39:E79)</f>
        <v>2471248520</v>
      </c>
      <c r="F80" s="306">
        <f>SUM(F6,F31,F39:F79)</f>
        <v>28541</v>
      </c>
      <c r="G80" s="306">
        <f>IFERROR(E80/D80,"-")</f>
        <v>81992.319840743192</v>
      </c>
      <c r="H80" s="306">
        <f>IFERROR(E80/F80,"-")</f>
        <v>86585.912196489255</v>
      </c>
      <c r="I80" s="312">
        <f>IFERROR(F80/D80,"-")</f>
        <v>0.94694757796947582</v>
      </c>
      <c r="J80" s="64">
        <f>市区町村別_オーラルフレイル区分別該当人数･割合!G79</f>
        <v>21303</v>
      </c>
      <c r="K80" s="310">
        <f>SUM(K6,K31,K39:K79)</f>
        <v>1741538530</v>
      </c>
      <c r="L80" s="306">
        <f>SUM(L6,L31,L39:L79)</f>
        <v>20188</v>
      </c>
      <c r="M80" s="306">
        <f>IFERROR(K80/J80,"-")</f>
        <v>81750.858095103977</v>
      </c>
      <c r="N80" s="306">
        <f>IFERROR(K80/L80,"-")</f>
        <v>86266.025856944718</v>
      </c>
      <c r="O80" s="312">
        <f>IFERROR(L80/J80,"-")</f>
        <v>0.94765995399708958</v>
      </c>
      <c r="P80" s="64">
        <f>市区町村別_オーラルフレイル区分別該当人数･割合!I79</f>
        <v>3411</v>
      </c>
      <c r="Q80" s="310">
        <f>SUM(Q6,Q31,Q39:Q79)</f>
        <v>295735550</v>
      </c>
      <c r="R80" s="306">
        <f>SUM(R6,R31,R39:R79)</f>
        <v>3238</v>
      </c>
      <c r="S80" s="306">
        <f>IFERROR(Q80/P80,"-")</f>
        <v>86700.542362943423</v>
      </c>
      <c r="T80" s="306">
        <f>IFERROR(Q80/R80,"-")</f>
        <v>91332.782581840642</v>
      </c>
      <c r="U80" s="54">
        <f>IFERROR(R80/P80,"-")</f>
        <v>0.94928173556141893</v>
      </c>
      <c r="V80" s="64">
        <f>市区町村別_オーラルフレイル区分別該当人数･割合!K79</f>
        <v>2464</v>
      </c>
      <c r="W80" s="310">
        <f>SUM(W6,W31,W39:W79)</f>
        <v>212139840</v>
      </c>
      <c r="X80" s="306">
        <f>SUM(X6,X31,X39:X79)</f>
        <v>2343</v>
      </c>
      <c r="Y80" s="306">
        <f>IFERROR(W80/V80,"-")</f>
        <v>86095.71428571429</v>
      </c>
      <c r="Z80" s="306">
        <f>IFERROR(W80/X80,"-")</f>
        <v>90541.971830985916</v>
      </c>
      <c r="AA80" s="312">
        <f>IFERROR(X80/V80,"-")</f>
        <v>0.9508928571428571</v>
      </c>
      <c r="AB80" s="64">
        <f>市区町村別_オーラルフレイル区分別該当人数･割合!M79</f>
        <v>8851</v>
      </c>
      <c r="AC80" s="310">
        <f>SUM(AC6,AC31,AC39:AC79)</f>
        <v>832554560</v>
      </c>
      <c r="AD80" s="306">
        <f>SUM(AD6,AD31,AD39:AD79)</f>
        <v>8226</v>
      </c>
      <c r="AE80" s="306">
        <f>IFERROR(AC80/AB80,"-")</f>
        <v>94063.33295672806</v>
      </c>
      <c r="AF80" s="306">
        <f>IFERROR(AC80/AD80,"-")</f>
        <v>101210.13372234379</v>
      </c>
      <c r="AG80" s="312">
        <f>IFERROR(AD80/AB80,"-")</f>
        <v>0.92938650999887018</v>
      </c>
      <c r="AH80" s="64">
        <f>市区町村別_オーラルフレイル区分別該当人数･割合!O79</f>
        <v>115708</v>
      </c>
      <c r="AI80" s="310">
        <f>SUM(AI6,AI31,AI39:AI79)</f>
        <v>8093171470</v>
      </c>
      <c r="AJ80" s="306">
        <f>SUM(AJ6,AJ31,AJ39:AJ79)</f>
        <v>108650</v>
      </c>
      <c r="AK80" s="306">
        <f>IFERROR(AI80/AH80,"-")</f>
        <v>69944.787482282991</v>
      </c>
      <c r="AL80" s="306">
        <f>IFERROR(AI80/AJ80,"-")</f>
        <v>74488.462678324897</v>
      </c>
      <c r="AM80" s="54">
        <f>IFERROR(AJ80/AH80,"-")</f>
        <v>0.93900162477961768</v>
      </c>
    </row>
    <row r="81" spans="4:39" ht="13.5" customHeight="1">
      <c r="D81" s="24"/>
      <c r="E81" s="25"/>
      <c r="F81" s="25"/>
      <c r="G81" s="25"/>
      <c r="H81" s="25"/>
      <c r="I81" s="25"/>
      <c r="J81" s="24"/>
      <c r="K81" s="25"/>
      <c r="L81" s="25"/>
      <c r="M81" s="25"/>
      <c r="N81" s="25"/>
      <c r="O81" s="25"/>
      <c r="P81" s="24"/>
      <c r="Q81" s="25"/>
      <c r="R81" s="25"/>
      <c r="S81" s="25"/>
      <c r="T81" s="25"/>
      <c r="U81" s="25"/>
      <c r="V81" s="24"/>
      <c r="W81" s="25"/>
      <c r="X81" s="25"/>
      <c r="Y81" s="25"/>
      <c r="Z81" s="25"/>
      <c r="AA81" s="25"/>
      <c r="AB81" s="24"/>
      <c r="AC81" s="25"/>
      <c r="AD81" s="25"/>
      <c r="AE81" s="25"/>
      <c r="AF81" s="25"/>
      <c r="AG81" s="25"/>
      <c r="AH81" s="24"/>
      <c r="AI81" s="25"/>
      <c r="AJ81" s="25"/>
      <c r="AK81" s="25"/>
      <c r="AL81" s="25"/>
      <c r="AM81" s="25"/>
    </row>
    <row r="82" spans="4:39" ht="13.5" customHeight="1">
      <c r="D82" s="24"/>
      <c r="E82" s="25"/>
      <c r="F82" s="25"/>
      <c r="G82" s="25"/>
      <c r="H82" s="25"/>
      <c r="I82" s="25"/>
      <c r="J82" s="24"/>
      <c r="K82" s="25"/>
      <c r="L82" s="25"/>
      <c r="M82" s="25"/>
      <c r="N82" s="25"/>
      <c r="O82" s="25"/>
      <c r="P82" s="24"/>
      <c r="Q82" s="25"/>
      <c r="R82" s="25"/>
      <c r="S82" s="25"/>
      <c r="T82" s="25"/>
      <c r="U82" s="25"/>
      <c r="V82" s="24"/>
      <c r="W82" s="25"/>
      <c r="X82" s="25"/>
      <c r="Y82" s="25"/>
      <c r="Z82" s="25"/>
      <c r="AA82" s="25"/>
      <c r="AB82" s="24"/>
      <c r="AC82" s="25"/>
      <c r="AD82" s="25"/>
      <c r="AE82" s="25"/>
      <c r="AF82" s="25"/>
      <c r="AG82" s="25"/>
      <c r="AH82" s="24"/>
      <c r="AI82" s="25"/>
      <c r="AJ82" s="25"/>
      <c r="AK82" s="25"/>
      <c r="AL82" s="25"/>
      <c r="AM82" s="25"/>
    </row>
    <row r="83" spans="4:39" ht="13.5" customHeight="1">
      <c r="D83" s="24"/>
      <c r="E83" s="25"/>
      <c r="F83" s="25"/>
      <c r="G83" s="25"/>
      <c r="H83" s="25"/>
      <c r="I83" s="25"/>
      <c r="J83" s="24"/>
      <c r="K83" s="25"/>
      <c r="L83" s="25"/>
      <c r="M83" s="25"/>
      <c r="N83" s="25"/>
      <c r="O83" s="25"/>
      <c r="P83" s="24"/>
      <c r="Q83" s="25"/>
      <c r="R83" s="25"/>
      <c r="S83" s="25"/>
      <c r="T83" s="25"/>
      <c r="U83" s="25"/>
      <c r="V83" s="24"/>
      <c r="W83" s="25"/>
      <c r="X83" s="25"/>
      <c r="Y83" s="25"/>
      <c r="Z83" s="25"/>
      <c r="AA83" s="25"/>
      <c r="AB83" s="24"/>
      <c r="AC83" s="25"/>
      <c r="AD83" s="25"/>
      <c r="AE83" s="25"/>
      <c r="AF83" s="25"/>
      <c r="AG83" s="25"/>
      <c r="AH83" s="24"/>
      <c r="AI83" s="25"/>
      <c r="AJ83" s="25"/>
      <c r="AK83" s="25"/>
      <c r="AL83" s="25"/>
      <c r="AM83" s="25"/>
    </row>
    <row r="84" spans="4:39" ht="13.5" customHeight="1">
      <c r="D84" s="24"/>
      <c r="E84" s="25"/>
      <c r="F84" s="25"/>
      <c r="G84" s="25"/>
      <c r="H84" s="25"/>
      <c r="I84" s="25"/>
      <c r="J84" s="24"/>
      <c r="K84" s="25"/>
      <c r="L84" s="25"/>
      <c r="M84" s="25"/>
      <c r="N84" s="25"/>
      <c r="O84" s="25"/>
      <c r="P84" s="24"/>
      <c r="Q84" s="25"/>
      <c r="R84" s="25"/>
      <c r="S84" s="25"/>
      <c r="T84" s="25"/>
      <c r="U84" s="25"/>
      <c r="V84" s="24"/>
      <c r="W84" s="25"/>
      <c r="X84" s="25"/>
      <c r="Y84" s="25"/>
      <c r="Z84" s="25"/>
      <c r="AA84" s="25"/>
      <c r="AB84" s="24"/>
      <c r="AC84" s="25"/>
      <c r="AD84" s="25"/>
      <c r="AE84" s="25"/>
      <c r="AF84" s="25"/>
      <c r="AG84" s="25"/>
      <c r="AH84" s="24"/>
      <c r="AI84" s="25"/>
      <c r="AJ84" s="25"/>
      <c r="AK84" s="25"/>
      <c r="AL84" s="25"/>
      <c r="AM84" s="25"/>
    </row>
    <row r="85" spans="4:39" ht="13.5" customHeight="1">
      <c r="D85" s="24"/>
      <c r="E85" s="25"/>
      <c r="F85" s="25"/>
      <c r="G85" s="25"/>
      <c r="H85" s="25"/>
      <c r="I85" s="25"/>
      <c r="J85" s="24"/>
      <c r="K85" s="25"/>
      <c r="L85" s="25"/>
      <c r="M85" s="25"/>
      <c r="N85" s="25"/>
      <c r="O85" s="25"/>
      <c r="P85" s="24"/>
      <c r="Q85" s="25"/>
      <c r="R85" s="25"/>
      <c r="S85" s="25"/>
      <c r="T85" s="25"/>
      <c r="U85" s="25"/>
      <c r="V85" s="24"/>
      <c r="W85" s="25"/>
      <c r="X85" s="25"/>
      <c r="Y85" s="25"/>
      <c r="Z85" s="25"/>
      <c r="AA85" s="25"/>
      <c r="AB85" s="24"/>
      <c r="AC85" s="25"/>
      <c r="AD85" s="25"/>
      <c r="AE85" s="25"/>
      <c r="AF85" s="25"/>
      <c r="AG85" s="25"/>
      <c r="AH85" s="24"/>
      <c r="AI85" s="25"/>
      <c r="AJ85" s="25"/>
      <c r="AK85" s="25"/>
      <c r="AL85" s="25"/>
      <c r="AM85" s="25"/>
    </row>
    <row r="86" spans="4:39" ht="13.5" customHeight="1">
      <c r="D86" s="24"/>
      <c r="E86" s="25"/>
      <c r="F86" s="25"/>
      <c r="G86" s="25"/>
      <c r="H86" s="25"/>
      <c r="I86" s="25"/>
      <c r="J86" s="24"/>
      <c r="K86" s="25"/>
      <c r="L86" s="25"/>
      <c r="M86" s="25"/>
      <c r="N86" s="25"/>
      <c r="O86" s="25"/>
      <c r="P86" s="24"/>
      <c r="Q86" s="25"/>
      <c r="R86" s="25"/>
      <c r="S86" s="25"/>
      <c r="T86" s="25"/>
      <c r="U86" s="25"/>
      <c r="V86" s="24"/>
      <c r="W86" s="25"/>
      <c r="X86" s="25"/>
      <c r="Y86" s="25"/>
      <c r="Z86" s="25"/>
      <c r="AA86" s="25"/>
      <c r="AB86" s="24"/>
      <c r="AC86" s="25"/>
      <c r="AD86" s="25"/>
      <c r="AE86" s="25"/>
      <c r="AF86" s="25"/>
      <c r="AG86" s="25"/>
      <c r="AH86" s="24"/>
      <c r="AI86" s="25"/>
      <c r="AJ86" s="25"/>
      <c r="AK86" s="25"/>
      <c r="AL86" s="25"/>
      <c r="AM86" s="25"/>
    </row>
  </sheetData>
  <mergeCells count="9">
    <mergeCell ref="AB4:AG4"/>
    <mergeCell ref="AH4:AM4"/>
    <mergeCell ref="B80:C80"/>
    <mergeCell ref="B4:B5"/>
    <mergeCell ref="C4:C5"/>
    <mergeCell ref="D4:I4"/>
    <mergeCell ref="J4:O4"/>
    <mergeCell ref="P4:U4"/>
    <mergeCell ref="V4:AA4"/>
  </mergeCells>
  <phoneticPr fontId="3"/>
  <pageMargins left="0.70866141732283472" right="0.70866141732283472" top="0.59055118110236227" bottom="0.59055118110236227" header="0.31496062992125984" footer="0.31496062992125984"/>
  <pageSetup paperSize="8" scale="71" fitToHeight="0" pageOrder="overThenDown" orientation="landscape" r:id="rId1"/>
  <headerFooter>
    <oddHeader>&amp;R&amp;"ＭＳ 明朝,標準"&amp;12 2-12.②口腔フレイルに係る分析(歯科)</oddHeader>
  </headerFooter>
  <colBreaks count="1" manualBreakCount="1">
    <brk id="21" max="78" man="1"/>
  </colBreaks>
  <ignoredErrors>
    <ignoredError sqref="D6:D79 G6:J6 M6:P6 S6:V6 Y6:AB6 AE6:AH6 AK6:AM6 G7:J7 M7:P7 S7:V7 Y7:AB7 AE7:AH7 AK7:AM7 G8:J8 M8:P8 S8:V8 Y8:AB8 AE8:AH8 AK8:AM8 G9:J9 M9:P9 S9:V9 Y9:AB9 AE9:AH9 AK9:AM9 G10:J10 M10:P10 S10:V10 Y10:AB10 AE10:AH10 AK10:AM10 G11:J11 M11:P11 S11:V11 Y11:AB11 AE11:AH11 AK11:AM11 G12:J12 M12:P12 S12:V12 Y12:AB12 AE12:AH12 AK12:AM12 G13:J13 M13:P13 S13:V13 Y13:AB13 AE13:AH13 AK13:AM13 G14:J14 M14:P14 S14:V14 Y14:AB14 AE14:AH14 AK14:AM14 G15:J15 M15:P15 S15:V15 Y15:AB15 AE15:AH15 AK15:AM15 G16:J16 M16:P16 S16:V16 Y16:AB16 AE16:AH16 AK16:AM16 G17:J17 M17:P17 S17:V17 Y17:AB17 AE17:AH17 AK17:AM17 G18:J18 M18:P18 S18:V18 Y18:AB18 AE18:AH18 AK18:AM18 G19:J19 M19:P19 S19:V19 Y19:AB19 AE19:AH19 AK19:AM19 G20:J20 M20:P20 S20:V20 Y20:AB20 AE20:AH20 AK20:AM20 G21:J21 M21:P21 S21:V21 Y21:AB21 AE21:AH21 AK21:AM21 G22:J22 M22:P22 S22:V22 Y22:AB22 AE22:AH22 AK22:AM22 G23:J23 M23:P23 S23:V23 Y23:AB23 AE23:AH23 AK23:AM23 G24:J24 M24:P24 S24:V24 Y24:AB24 AE24:AH24 AK24:AM24 G25:J25 M25:P25 S25:V25 Y25:AB25 AE25:AH25 AK25:AM25 G26:J26 M26:P26 S26:V26 Y26:AB26 AE26:AH26 AK26:AM26 G27:J27 M27:P27 S27:V27 Y27:AB27 AE27:AH27 AK27:AM27 G28:J28 M28:P28 S28:V28 Y28:AB28 AE28:AH28 AK28:AM28 G29:J29 M29:P29 S29:V29 Y29:AB29 AE29:AH29 AK29:AM29 G30:J30 M30:P30 S30:V30 Y30:AB30 AE30:AH30 AK30:AM30 G31:J31 M31:P31 S31:V31 Y31:AB31 AE31:AH31 AK31:AM31 G32:J32 M32:P32 S32:V32 Y32:AB32 AE32:AH32 AK32:AM32 G33:J33 M33:P33 S33:V33 Y33:AB33 AE33:AH33 AK33:AM33 G34:J34 M34:P34 S34:V34 Y34:AB34 AE34:AH34 AK34:AM34 G35:J35 M35:P35 S35:V35 Y35:AB35 AE35:AH35 AK35:AM35 G36:J36 M36:P36 S36:V36 Y36:AB36 AE36:AH36 AK36:AM36 G37:J37 M37:P37 S37:V37 Y37:AB37 AE37:AH37 AK37:AM37 G38:J38 M38:P38 S38:V38 Y38:AB38 AE38:AH38 AK38:AM38 G39:J39 M39:P39 S39:V39 Y39:AB39 AE39:AH39 AK39:AM39 G40:J40 M40:P40 S40:V40 Y40:AB40 AE40:AH40 AK40:AM40 G41:J41 M41:P41 S41:V41 Y41:AB41 AE41:AH41 AK41:AM41 G42:J42 M42:P42 S42:V42 Y42:AB42 AE42:AH42 AK42:AM42 G43:J43 M43:P43 S43:V43 Y43:AB43 AE43:AH43 AK43:AM43 G44:J44 M44:P44 S44:V44 Y44:AB44 AE44:AH44 AK44:AM44 G45:J45 M45:P45 S45:V45 Y45:AB45 AE45:AH45 AK45:AM45 G46:J46 M46:P46 S46:V46 Y46:AB46 AE46:AH46 AK46:AM46 G47:J47 M47:P47 S47:V47 Y47:AB47 AE47:AH47 AK47:AM47 G48:J48 M48:P48 S48:V48 Y48:AB48 AE48:AH48 AK48:AM48 G49:J49 M49:P49 S49:V49 Y49:AB49 AE49:AH49 AK49:AM49 G50:J50 M50:P50 S50:V50 Y50:AB50 AE50:AH50 AK50:AM50 G51:J51 M51:P51 S51:V51 Y51:AB51 AE51:AH51 AK51:AM51 G52:J52 M52:P52 S52:V52 Y52:AB52 AE52:AH52 AK52:AM52 G53:J53 M53:P53 S53:V53 Y53:AB53 AE53:AH53 AK53:AM53 G54:J54 M54:P54 S54:V54 Y54:AB54 AE54:AH54 AK54:AM54 G55:J55 M55:P55 S55:V55 Y55:AB55 AE55:AH55 AK55:AM55 G56:J56 M56:P56 S56:V56 Y56:AB56 AE56:AH56 AK56:AM56 G57:J57 M57:P57 S57:V57 Y57:AB57 AE57:AH57 AK57:AM57 G58:J58 M58:P58 S58:V58 Y58:AB58 AE58:AH58 AK58:AM58 G59:J59 M59:P59 S59:V59 Y59:AB59 AE59:AH59 AK59:AM59 G60:J60 M60:P60 S60:V60 Y60:AB60 AE60:AH60 AK60:AM60 G61:J61 M61:P61 S61:V61 Y61:AB61 AE61:AH61 AK61:AM61 G62:J62 M62:P62 S62:V62 Y62:AB62 AE62:AH62 AK62:AM62 G63:J63 M63:P63 S63:V63 Y63:AB63 AE63:AH63 AK63:AM63 G64:J64 M64:P64 S64:V64 Y64:AB64 AE64:AH64 AK64:AM64 G65:J65 M65:P65 S65:V65 Y65:AB65 AE65:AH65 AK65:AM65 G66:J66 M66:P66 S66:V66 Y66:AB66 AE66:AH66 AK66:AM66 G67:J67 M67:P67 S67:V67 Y67:AB67 AE67:AH67 AK67:AM67 G68:J68 M68:P68 S68:V68 Y68:AB68 AE68:AH68 AK68:AM68 G69:J69 M69:P69 S69:V69 Y69:AB69 AE69:AH69 AK69:AM69 G70:J70 M70:P70 S70:V70 Y70:AB70 AE70:AH70 AK70:AM70 G71:J71 M71:P71 S71:V71 Y71:AB71 AE71:AH71 AK71:AM71 G72:J72 M72:P72 S72:V72 Y72:AB72 AE72:AH72 AK72:AM72 G73:J73 M73:P73 S73:V73 Y73:AB73 AE73:AH73 AK73:AM73 G74:J74 M74:P74 S74:V74 Y74:AB74 AE74:AH74 AK74:AM74 G75:J75 M75:P75 S75:V75 Y75:AB75 AE75:AH75 AK75:AM75 G76:J76 M76:P76 S76:V76 Y76:AB76 AE76:AH76 AK76:AM76 G77:J77 M77:P77 S77:V77 Y77:AB77 AE77:AH77 AK77:AM77 G78:J78 M78:P78 S78:V78 Y78:AB78 AE78:AH78 AK78:AM78 G79:J79 M79:P79 S79:V79 Y79:AB79 AE79:AH79 AK79:AM79" emptyCellReferenc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6B380-7EB7-4E20-BD52-BDE92D9966C4}">
  <sheetPr codeName="Sheet13"/>
  <dimension ref="B1:CA114"/>
  <sheetViews>
    <sheetView showGridLines="0" zoomScaleNormal="100" zoomScaleSheetLayoutView="40" workbookViewId="0"/>
  </sheetViews>
  <sheetFormatPr defaultColWidth="9" defaultRowHeight="13.5"/>
  <cols>
    <col min="1" max="1" width="4.625" style="1" customWidth="1"/>
    <col min="2" max="2" width="24.625" style="1" customWidth="1"/>
    <col min="3" max="3" width="9.375" style="12" customWidth="1"/>
    <col min="4" max="4" width="7.75" style="3" customWidth="1"/>
    <col min="5" max="5" width="15.75" style="1" customWidth="1"/>
    <col min="6" max="6" width="11.625" style="1" customWidth="1"/>
    <col min="7" max="7" width="8.625" style="1" customWidth="1"/>
    <col min="8" max="8" width="7.625" style="1" customWidth="1"/>
    <col min="9" max="10" width="8.625" style="1" customWidth="1"/>
    <col min="11" max="11" width="9.375" style="12" customWidth="1"/>
    <col min="12" max="12" width="7.75" style="3" customWidth="1"/>
    <col min="13" max="13" width="15.75" style="1" customWidth="1"/>
    <col min="14" max="14" width="11.625" style="1" customWidth="1"/>
    <col min="15" max="15" width="8.625" style="1" customWidth="1"/>
    <col min="16" max="16" width="7.625" style="1" customWidth="1"/>
    <col min="17" max="18" width="8.625" style="1" customWidth="1"/>
    <col min="19" max="19" width="9.375" style="12" customWidth="1"/>
    <col min="20" max="20" width="7.75" style="3" customWidth="1"/>
    <col min="21" max="21" width="15.75" style="1" customWidth="1"/>
    <col min="22" max="22" width="11.625" style="1" customWidth="1"/>
    <col min="23" max="23" width="8.625" style="1" customWidth="1"/>
    <col min="24" max="24" width="7.625" style="1" customWidth="1"/>
    <col min="25" max="26" width="8.625" style="1" customWidth="1"/>
    <col min="27" max="27" width="9.375" style="12" customWidth="1"/>
    <col min="28" max="28" width="7.75" style="3" customWidth="1"/>
    <col min="29" max="29" width="15.75" style="1" customWidth="1"/>
    <col min="30" max="30" width="11.625" style="1" customWidth="1"/>
    <col min="31" max="31" width="8.625" style="1" customWidth="1"/>
    <col min="32" max="32" width="7.625" style="1" customWidth="1"/>
    <col min="33" max="34" width="8.625" style="1" customWidth="1"/>
    <col min="35" max="35" width="9.375" style="12" customWidth="1"/>
    <col min="36" max="36" width="7.75" style="3" customWidth="1"/>
    <col min="37" max="37" width="15.75" style="1" customWidth="1"/>
    <col min="38" max="38" width="11.625" style="1" customWidth="1"/>
    <col min="39" max="39" width="8.625" style="1" customWidth="1"/>
    <col min="40" max="40" width="7.625" style="1" customWidth="1"/>
    <col min="41" max="42" width="8.625" style="1" customWidth="1"/>
    <col min="43" max="43" width="9.375" style="12" customWidth="1"/>
    <col min="44" max="44" width="7.75" style="3" customWidth="1"/>
    <col min="45" max="45" width="15.75" style="1" customWidth="1"/>
    <col min="46" max="46" width="11.625" style="1" customWidth="1"/>
    <col min="47" max="47" width="8.625" style="1" customWidth="1"/>
    <col min="48" max="48" width="7.625" style="1" customWidth="1"/>
    <col min="49" max="50" width="8.625" style="1" customWidth="1"/>
    <col min="51" max="51" width="9.375" style="12" customWidth="1"/>
    <col min="52" max="52" width="7.75" style="3" customWidth="1"/>
    <col min="53" max="53" width="15.75" style="1" customWidth="1"/>
    <col min="54" max="54" width="11.625" style="1" customWidth="1"/>
    <col min="55" max="55" width="8.625" style="1" customWidth="1"/>
    <col min="56" max="56" width="7.625" style="1" customWidth="1"/>
    <col min="57" max="58" width="8.625" style="1" customWidth="1"/>
    <col min="59" max="59" width="9.375" style="12" customWidth="1"/>
    <col min="60" max="60" width="7.75" style="3" customWidth="1"/>
    <col min="61" max="61" width="15.75" style="1" customWidth="1"/>
    <col min="62" max="62" width="11.625" style="1" customWidth="1"/>
    <col min="63" max="63" width="8.625" style="1" customWidth="1"/>
    <col min="64" max="64" width="7.625" style="1" customWidth="1"/>
    <col min="65" max="66" width="8.625" style="1" customWidth="1"/>
    <col min="67" max="68" width="9" style="1" customWidth="1"/>
    <col min="69" max="69" width="13.75" style="4" customWidth="1"/>
    <col min="70" max="71" width="9.125" style="4" bestFit="1" customWidth="1"/>
    <col min="72" max="72" width="9.5" style="4" bestFit="1" customWidth="1"/>
    <col min="73" max="73" width="9" style="4"/>
    <col min="74" max="74" width="13.5" style="1" customWidth="1"/>
    <col min="75" max="75" width="9" style="1"/>
    <col min="76" max="76" width="14" style="1" customWidth="1"/>
    <col min="77" max="77" width="9" style="1"/>
    <col min="78" max="78" width="13.75" style="1" customWidth="1"/>
    <col min="79" max="79" width="11.25" style="1" bestFit="1" customWidth="1"/>
    <col min="80" max="16384" width="9" style="1"/>
  </cols>
  <sheetData>
    <row r="1" spans="2:79" ht="16.5" customHeight="1">
      <c r="B1" s="1" t="s">
        <v>322</v>
      </c>
    </row>
    <row r="2" spans="2:79" ht="16.5" customHeight="1">
      <c r="B2" s="1" t="s">
        <v>310</v>
      </c>
    </row>
    <row r="3" spans="2:79" ht="16.5" customHeight="1">
      <c r="B3" s="1" t="s">
        <v>311</v>
      </c>
      <c r="C3" s="76"/>
    </row>
    <row r="4" spans="2:79" ht="16.5" customHeight="1">
      <c r="B4" s="441"/>
      <c r="C4" s="442" t="s">
        <v>131</v>
      </c>
      <c r="D4" s="443"/>
      <c r="E4" s="443"/>
      <c r="F4" s="443"/>
      <c r="G4" s="443"/>
      <c r="H4" s="443"/>
      <c r="I4" s="443"/>
      <c r="J4" s="444"/>
      <c r="K4" s="442" t="s">
        <v>125</v>
      </c>
      <c r="L4" s="443"/>
      <c r="M4" s="443"/>
      <c r="N4" s="443"/>
      <c r="O4" s="443"/>
      <c r="P4" s="443"/>
      <c r="Q4" s="443"/>
      <c r="R4" s="444"/>
      <c r="S4" s="441" t="s">
        <v>126</v>
      </c>
      <c r="T4" s="441"/>
      <c r="U4" s="441"/>
      <c r="V4" s="441"/>
      <c r="W4" s="441"/>
      <c r="X4" s="441"/>
      <c r="Y4" s="441"/>
      <c r="Z4" s="441"/>
      <c r="AA4" s="441" t="s">
        <v>127</v>
      </c>
      <c r="AB4" s="441"/>
      <c r="AC4" s="441"/>
      <c r="AD4" s="441"/>
      <c r="AE4" s="441"/>
      <c r="AF4" s="441"/>
      <c r="AG4" s="441"/>
      <c r="AH4" s="441"/>
      <c r="AI4" s="442" t="s">
        <v>128</v>
      </c>
      <c r="AJ4" s="443"/>
      <c r="AK4" s="443"/>
      <c r="AL4" s="443"/>
      <c r="AM4" s="443"/>
      <c r="AN4" s="443"/>
      <c r="AO4" s="443"/>
      <c r="AP4" s="444"/>
      <c r="AQ4" s="441" t="s">
        <v>129</v>
      </c>
      <c r="AR4" s="441"/>
      <c r="AS4" s="441"/>
      <c r="AT4" s="441"/>
      <c r="AU4" s="441"/>
      <c r="AV4" s="441"/>
      <c r="AW4" s="441"/>
      <c r="AX4" s="441"/>
      <c r="AY4" s="441" t="s">
        <v>130</v>
      </c>
      <c r="AZ4" s="441"/>
      <c r="BA4" s="441"/>
      <c r="BB4" s="441"/>
      <c r="BC4" s="441"/>
      <c r="BD4" s="441"/>
      <c r="BE4" s="441"/>
      <c r="BF4" s="441"/>
      <c r="BG4" s="455" t="s">
        <v>121</v>
      </c>
      <c r="BH4" s="455"/>
      <c r="BI4" s="455"/>
      <c r="BJ4" s="455"/>
      <c r="BK4" s="455"/>
      <c r="BL4" s="455"/>
      <c r="BM4" s="455"/>
      <c r="BN4" s="455"/>
      <c r="BO4" s="123"/>
      <c r="BQ4" s="81" t="s">
        <v>122</v>
      </c>
    </row>
    <row r="5" spans="2:79" ht="48" customHeight="1">
      <c r="B5" s="455"/>
      <c r="C5" s="380" t="s">
        <v>181</v>
      </c>
      <c r="D5" s="124" t="s">
        <v>153</v>
      </c>
      <c r="E5" s="185" t="s">
        <v>111</v>
      </c>
      <c r="F5" s="184" t="s">
        <v>115</v>
      </c>
      <c r="G5" s="37" t="s">
        <v>118</v>
      </c>
      <c r="H5" s="125" t="s">
        <v>151</v>
      </c>
      <c r="I5" s="37" t="s">
        <v>117</v>
      </c>
      <c r="J5" s="126" t="s">
        <v>150</v>
      </c>
      <c r="K5" s="380" t="s">
        <v>181</v>
      </c>
      <c r="L5" s="124" t="s">
        <v>153</v>
      </c>
      <c r="M5" s="185" t="s">
        <v>111</v>
      </c>
      <c r="N5" s="184" t="s">
        <v>115</v>
      </c>
      <c r="O5" s="37" t="s">
        <v>118</v>
      </c>
      <c r="P5" s="125" t="s">
        <v>151</v>
      </c>
      <c r="Q5" s="37" t="s">
        <v>117</v>
      </c>
      <c r="R5" s="126" t="s">
        <v>150</v>
      </c>
      <c r="S5" s="380" t="s">
        <v>181</v>
      </c>
      <c r="T5" s="124" t="s">
        <v>153</v>
      </c>
      <c r="U5" s="185" t="s">
        <v>111</v>
      </c>
      <c r="V5" s="184" t="s">
        <v>115</v>
      </c>
      <c r="W5" s="37" t="s">
        <v>118</v>
      </c>
      <c r="X5" s="125" t="s">
        <v>151</v>
      </c>
      <c r="Y5" s="37" t="s">
        <v>117</v>
      </c>
      <c r="Z5" s="165" t="s">
        <v>150</v>
      </c>
      <c r="AA5" s="380" t="s">
        <v>181</v>
      </c>
      <c r="AB5" s="124" t="s">
        <v>153</v>
      </c>
      <c r="AC5" s="185" t="s">
        <v>111</v>
      </c>
      <c r="AD5" s="184" t="s">
        <v>115</v>
      </c>
      <c r="AE5" s="37" t="s">
        <v>118</v>
      </c>
      <c r="AF5" s="125" t="s">
        <v>151</v>
      </c>
      <c r="AG5" s="37" t="s">
        <v>117</v>
      </c>
      <c r="AH5" s="126" t="s">
        <v>150</v>
      </c>
      <c r="AI5" s="380" t="s">
        <v>181</v>
      </c>
      <c r="AJ5" s="124" t="s">
        <v>153</v>
      </c>
      <c r="AK5" s="185" t="s">
        <v>111</v>
      </c>
      <c r="AL5" s="184" t="s">
        <v>115</v>
      </c>
      <c r="AM5" s="37" t="s">
        <v>118</v>
      </c>
      <c r="AN5" s="125" t="s">
        <v>151</v>
      </c>
      <c r="AO5" s="37" t="s">
        <v>117</v>
      </c>
      <c r="AP5" s="126" t="s">
        <v>150</v>
      </c>
      <c r="AQ5" s="380" t="s">
        <v>181</v>
      </c>
      <c r="AR5" s="124" t="s">
        <v>153</v>
      </c>
      <c r="AS5" s="185" t="s">
        <v>111</v>
      </c>
      <c r="AT5" s="184" t="s">
        <v>115</v>
      </c>
      <c r="AU5" s="37" t="s">
        <v>118</v>
      </c>
      <c r="AV5" s="125" t="s">
        <v>151</v>
      </c>
      <c r="AW5" s="37" t="s">
        <v>117</v>
      </c>
      <c r="AX5" s="165" t="s">
        <v>150</v>
      </c>
      <c r="AY5" s="380" t="s">
        <v>181</v>
      </c>
      <c r="AZ5" s="124" t="s">
        <v>153</v>
      </c>
      <c r="BA5" s="185" t="s">
        <v>111</v>
      </c>
      <c r="BB5" s="184" t="s">
        <v>115</v>
      </c>
      <c r="BC5" s="37" t="s">
        <v>118</v>
      </c>
      <c r="BD5" s="125" t="s">
        <v>151</v>
      </c>
      <c r="BE5" s="37" t="s">
        <v>117</v>
      </c>
      <c r="BF5" s="126" t="s">
        <v>150</v>
      </c>
      <c r="BG5" s="380" t="s">
        <v>181</v>
      </c>
      <c r="BH5" s="124" t="s">
        <v>153</v>
      </c>
      <c r="BI5" s="185" t="s">
        <v>111</v>
      </c>
      <c r="BJ5" s="184" t="s">
        <v>115</v>
      </c>
      <c r="BK5" s="37" t="s">
        <v>118</v>
      </c>
      <c r="BL5" s="125" t="s">
        <v>151</v>
      </c>
      <c r="BM5" s="37" t="s">
        <v>117</v>
      </c>
      <c r="BN5" s="165" t="s">
        <v>150</v>
      </c>
      <c r="BO5" s="123"/>
      <c r="BQ5" s="127"/>
      <c r="BR5" s="378" t="s">
        <v>182</v>
      </c>
      <c r="BS5" s="378" t="s">
        <v>183</v>
      </c>
      <c r="BT5" s="379" t="s">
        <v>184</v>
      </c>
      <c r="BV5" s="539" t="s">
        <v>399</v>
      </c>
      <c r="BW5" s="540"/>
      <c r="BX5" s="539" t="s">
        <v>400</v>
      </c>
      <c r="BY5" s="540"/>
      <c r="BZ5" s="463" t="s">
        <v>185</v>
      </c>
      <c r="CA5" s="463"/>
    </row>
    <row r="6" spans="2:79" s="9" customFormat="1" ht="13.15" customHeight="1">
      <c r="B6" s="430" t="s">
        <v>171</v>
      </c>
      <c r="C6" s="436">
        <v>35412580</v>
      </c>
      <c r="D6" s="436">
        <v>26</v>
      </c>
      <c r="E6" s="42" t="s">
        <v>96</v>
      </c>
      <c r="F6" s="69">
        <v>74692</v>
      </c>
      <c r="G6" s="58">
        <f>IFERROR(F6/C6,"-")</f>
        <v>2.1091939644047398E-3</v>
      </c>
      <c r="H6" s="69">
        <v>3</v>
      </c>
      <c r="I6" s="58">
        <f>IFERROR(H6/D6,"-")</f>
        <v>0.11538461538461539</v>
      </c>
      <c r="J6" s="72">
        <f t="shared" ref="J6:J69" si="0">IFERROR(F6/H6,"-")</f>
        <v>24897.333333333332</v>
      </c>
      <c r="K6" s="436">
        <v>185581800</v>
      </c>
      <c r="L6" s="436">
        <v>114</v>
      </c>
      <c r="M6" s="42" t="s">
        <v>96</v>
      </c>
      <c r="N6" s="69">
        <v>1125943</v>
      </c>
      <c r="O6" s="58">
        <f>IFERROR(N6/K6,"-")</f>
        <v>6.0670981744977148E-3</v>
      </c>
      <c r="P6" s="69">
        <v>33</v>
      </c>
      <c r="Q6" s="58">
        <f>IFERROR(P6/L6,"-")</f>
        <v>0.28947368421052633</v>
      </c>
      <c r="R6" s="72">
        <f t="shared" ref="R6:R69" si="1">IFERROR(N6/P6,"-")</f>
        <v>34119.484848484848</v>
      </c>
      <c r="S6" s="436">
        <v>7402667340</v>
      </c>
      <c r="T6" s="436">
        <v>11404</v>
      </c>
      <c r="U6" s="42" t="s">
        <v>96</v>
      </c>
      <c r="V6" s="69">
        <v>122096485</v>
      </c>
      <c r="W6" s="58">
        <f>IFERROR(V6/S6,"-")</f>
        <v>1.6493579866848372E-2</v>
      </c>
      <c r="X6" s="69">
        <v>1894</v>
      </c>
      <c r="Y6" s="58">
        <f>IFERROR(X6/T6,"-")</f>
        <v>0.16608207646439846</v>
      </c>
      <c r="Z6" s="166">
        <f t="shared" ref="Z6:Z69" si="2">IFERROR(V6/X6,"-")</f>
        <v>64464.88120380148</v>
      </c>
      <c r="AA6" s="436">
        <v>8698296660</v>
      </c>
      <c r="AB6" s="436">
        <v>10453</v>
      </c>
      <c r="AC6" s="42" t="s">
        <v>96</v>
      </c>
      <c r="AD6" s="69">
        <v>183889988</v>
      </c>
      <c r="AE6" s="58">
        <f>IFERROR(AD6/AA6,"-")</f>
        <v>2.1140919330291042E-2</v>
      </c>
      <c r="AF6" s="69">
        <v>2309</v>
      </c>
      <c r="AG6" s="58">
        <f>IFERROR(AF6/AB6,"-")</f>
        <v>0.22089352339041424</v>
      </c>
      <c r="AH6" s="72">
        <f t="shared" ref="AH6:AH69" si="3">IFERROR(AD6/AF6,"-")</f>
        <v>79640.531831961882</v>
      </c>
      <c r="AI6" s="436">
        <v>4997314770</v>
      </c>
      <c r="AJ6" s="436">
        <v>5671</v>
      </c>
      <c r="AK6" s="42" t="s">
        <v>96</v>
      </c>
      <c r="AL6" s="69">
        <v>133005950</v>
      </c>
      <c r="AM6" s="58">
        <f>IFERROR(AL6/AI6,"-")</f>
        <v>2.661548373908014E-2</v>
      </c>
      <c r="AN6" s="69">
        <v>1448</v>
      </c>
      <c r="AO6" s="58">
        <f>IFERROR(AN6/AJ6,"-")</f>
        <v>0.2553341562334685</v>
      </c>
      <c r="AP6" s="72">
        <f t="shared" ref="AP6:AP69" si="4">IFERROR(AL6/AN6,"-")</f>
        <v>91854.937845303866</v>
      </c>
      <c r="AQ6" s="436">
        <v>1717407660</v>
      </c>
      <c r="AR6" s="436">
        <v>1846</v>
      </c>
      <c r="AS6" s="42" t="s">
        <v>96</v>
      </c>
      <c r="AT6" s="69">
        <v>64401747</v>
      </c>
      <c r="AU6" s="58">
        <f>IFERROR(AT6/AQ6,"-")</f>
        <v>3.7499394290578629E-2</v>
      </c>
      <c r="AV6" s="69">
        <v>518</v>
      </c>
      <c r="AW6" s="58">
        <f>IFERROR(AV6/AR6,"-")</f>
        <v>0.28060671722643554</v>
      </c>
      <c r="AX6" s="166">
        <f t="shared" ref="AX6:AX69" si="5">IFERROR(AT6/AV6,"-")</f>
        <v>124327.69691119691</v>
      </c>
      <c r="AY6" s="436">
        <v>322784970</v>
      </c>
      <c r="AZ6" s="436">
        <v>294</v>
      </c>
      <c r="BA6" s="42" t="s">
        <v>96</v>
      </c>
      <c r="BB6" s="69">
        <v>6194443</v>
      </c>
      <c r="BC6" s="58">
        <f>IFERROR(BB6/AY6,"-")</f>
        <v>1.9190617828333208E-2</v>
      </c>
      <c r="BD6" s="69">
        <v>71</v>
      </c>
      <c r="BE6" s="58">
        <f>IFERROR(BD6/AZ6,"-")</f>
        <v>0.24149659863945577</v>
      </c>
      <c r="BF6" s="72">
        <f t="shared" ref="BF6:BF69" si="6">IFERROR(BB6/BD6,"-")</f>
        <v>87245.676056338023</v>
      </c>
      <c r="BG6" s="436">
        <f>市区町村別_オーラルフレイル区分別高齢者の疾病!D1264</f>
        <v>23359465780</v>
      </c>
      <c r="BH6" s="436">
        <f>市区町村別_オーラルフレイル区分別高齢者の疾病!E1264</f>
        <v>29808</v>
      </c>
      <c r="BI6" s="42" t="s">
        <v>96</v>
      </c>
      <c r="BJ6" s="69">
        <f>市区町村別_オーラルフレイル区分別高齢者の疾病!G1264</f>
        <v>510789248</v>
      </c>
      <c r="BK6" s="58">
        <f>市区町村別_オーラルフレイル区分別高齢者の疾病!H1264</f>
        <v>2.1866478146830293E-2</v>
      </c>
      <c r="BL6" s="69">
        <f>市区町村別_オーラルフレイル区分別高齢者の疾病!I1264</f>
        <v>6276</v>
      </c>
      <c r="BM6" s="58">
        <f>市区町村別_オーラルフレイル区分別高齢者の疾病!J1264</f>
        <v>0.21054750402576489</v>
      </c>
      <c r="BN6" s="166">
        <f>市区町村別_オーラルフレイル区分別高齢者の疾病!K1264</f>
        <v>81387.706819630344</v>
      </c>
      <c r="BO6" s="229"/>
      <c r="BQ6" s="39" t="s">
        <v>212</v>
      </c>
      <c r="BR6" s="128">
        <f>INDEX(BK6:BK107,(MATCH(BQ6,B6:B107,0)+16))</f>
        <v>0.1808139650443667</v>
      </c>
      <c r="BS6" s="128">
        <f>INDEX(BM6:BM107,(MATCH(BQ6,B6:B107,0)+16))</f>
        <v>0.83410493827160492</v>
      </c>
      <c r="BT6" s="129">
        <f>INDEX(BN6:BN107,(MATCH(BQ6,B6:B107,0)+16))</f>
        <v>169879.64561798656</v>
      </c>
      <c r="BU6" s="35"/>
      <c r="BV6" s="18" t="str">
        <f>INDEX($BQ$6:$BQ$11,MATCH(BW6,BR$6:BR$11,0))</f>
        <v>E</v>
      </c>
      <c r="BW6" s="130">
        <f>LARGE(BR$6:BR$11,ROW(A1))</f>
        <v>0.2173102142257346</v>
      </c>
      <c r="BX6" s="18" t="str">
        <f t="shared" ref="BX6:BX11" si="7">INDEX($BQ$6:$BQ$11,MATCH(BY6,BS$6:BS$11,0))</f>
        <v>D</v>
      </c>
      <c r="BY6" s="130">
        <f>LARGE(BS$6:BS$11,ROW(A1))</f>
        <v>0.88256955810147297</v>
      </c>
      <c r="BZ6" s="18" t="str">
        <f t="shared" ref="BZ6:BZ11" si="8">INDEX($BQ$6:$BQ$11,MATCH(CA6,BT$6:BT$11,0))</f>
        <v>D</v>
      </c>
      <c r="CA6" s="50">
        <f>LARGE(BT$6:BT$11,ROW(A1))</f>
        <v>253709.57950857672</v>
      </c>
    </row>
    <row r="7" spans="2:79" s="9" customFormat="1" ht="13.15" customHeight="1">
      <c r="B7" s="470"/>
      <c r="C7" s="439"/>
      <c r="D7" s="439"/>
      <c r="E7" s="43" t="s">
        <v>97</v>
      </c>
      <c r="F7" s="70">
        <v>1071323</v>
      </c>
      <c r="G7" s="59">
        <f>IFERROR(F7/C6,"-")</f>
        <v>3.0252610795372718E-2</v>
      </c>
      <c r="H7" s="70">
        <v>11</v>
      </c>
      <c r="I7" s="59">
        <f>IFERROR(H7/D6,"-")</f>
        <v>0.42307692307692307</v>
      </c>
      <c r="J7" s="73">
        <f t="shared" si="0"/>
        <v>97393</v>
      </c>
      <c r="K7" s="439"/>
      <c r="L7" s="439"/>
      <c r="M7" s="43" t="s">
        <v>97</v>
      </c>
      <c r="N7" s="70">
        <v>3748904</v>
      </c>
      <c r="O7" s="59">
        <f>IFERROR(N7/K6,"-")</f>
        <v>2.0200817105987763E-2</v>
      </c>
      <c r="P7" s="70">
        <v>43</v>
      </c>
      <c r="Q7" s="59">
        <f>IFERROR(P7/L6,"-")</f>
        <v>0.37719298245614036</v>
      </c>
      <c r="R7" s="73">
        <f t="shared" si="1"/>
        <v>87183.813953488367</v>
      </c>
      <c r="S7" s="439"/>
      <c r="T7" s="439"/>
      <c r="U7" s="43" t="s">
        <v>97</v>
      </c>
      <c r="V7" s="70">
        <v>157153634</v>
      </c>
      <c r="W7" s="59">
        <f>IFERROR(V7/S6,"-")</f>
        <v>2.1229325428528577E-2</v>
      </c>
      <c r="X7" s="70">
        <v>2682</v>
      </c>
      <c r="Y7" s="59">
        <f>IFERROR(X7/T6,"-")</f>
        <v>0.23518063837250089</v>
      </c>
      <c r="Z7" s="167">
        <f t="shared" si="2"/>
        <v>58595.687546607012</v>
      </c>
      <c r="AA7" s="439"/>
      <c r="AB7" s="439"/>
      <c r="AC7" s="43" t="s">
        <v>97</v>
      </c>
      <c r="AD7" s="70">
        <v>207306129</v>
      </c>
      <c r="AE7" s="59">
        <f>IFERROR(AD7/AA6,"-")</f>
        <v>2.3832956853876722E-2</v>
      </c>
      <c r="AF7" s="70">
        <v>3017</v>
      </c>
      <c r="AG7" s="59">
        <f>IFERROR(AF7/AB6,"-")</f>
        <v>0.28862527504065816</v>
      </c>
      <c r="AH7" s="73">
        <f t="shared" si="3"/>
        <v>68712.671196552867</v>
      </c>
      <c r="AI7" s="439"/>
      <c r="AJ7" s="439"/>
      <c r="AK7" s="43" t="s">
        <v>97</v>
      </c>
      <c r="AL7" s="70">
        <v>103764603</v>
      </c>
      <c r="AM7" s="59">
        <f>IFERROR(AL7/AI6,"-")</f>
        <v>2.0764071861737059E-2</v>
      </c>
      <c r="AN7" s="70">
        <v>1922</v>
      </c>
      <c r="AO7" s="59">
        <f>IFERROR(AN7/AJ6,"-")</f>
        <v>0.33891729853641334</v>
      </c>
      <c r="AP7" s="73">
        <f t="shared" si="4"/>
        <v>53987.826742976067</v>
      </c>
      <c r="AQ7" s="439"/>
      <c r="AR7" s="439"/>
      <c r="AS7" s="43" t="s">
        <v>97</v>
      </c>
      <c r="AT7" s="70">
        <v>20970263</v>
      </c>
      <c r="AU7" s="59">
        <f>IFERROR(AT7/AQ6,"-")</f>
        <v>1.2210416599632495E-2</v>
      </c>
      <c r="AV7" s="70">
        <v>645</v>
      </c>
      <c r="AW7" s="59">
        <f>IFERROR(AV7/AR6,"-")</f>
        <v>0.34940411700975083</v>
      </c>
      <c r="AX7" s="167">
        <f t="shared" si="5"/>
        <v>32512.03565891473</v>
      </c>
      <c r="AY7" s="439"/>
      <c r="AZ7" s="439"/>
      <c r="BA7" s="43" t="s">
        <v>97</v>
      </c>
      <c r="BB7" s="70">
        <v>6392867</v>
      </c>
      <c r="BC7" s="59">
        <f>IFERROR(BB7/AY6,"-")</f>
        <v>1.9805342857196852E-2</v>
      </c>
      <c r="BD7" s="70">
        <v>118</v>
      </c>
      <c r="BE7" s="59">
        <f>IFERROR(BD7/AZ6,"-")</f>
        <v>0.40136054421768708</v>
      </c>
      <c r="BF7" s="73">
        <f t="shared" si="6"/>
        <v>54176.838983050846</v>
      </c>
      <c r="BG7" s="439"/>
      <c r="BH7" s="439"/>
      <c r="BI7" s="43" t="s">
        <v>97</v>
      </c>
      <c r="BJ7" s="70">
        <f>市区町村別_オーラルフレイル区分別高齢者の疾病!G1265</f>
        <v>500407723</v>
      </c>
      <c r="BK7" s="59">
        <f>市区町村別_オーラルフレイル区分別高齢者の疾病!H1265</f>
        <v>2.1422053385674645E-2</v>
      </c>
      <c r="BL7" s="70">
        <f>市区町村別_オーラルフレイル区分別高齢者の疾病!I1265</f>
        <v>8438</v>
      </c>
      <c r="BM7" s="59">
        <f>市区町村別_オーラルフレイル区分別高齢者の疾病!J1265</f>
        <v>0.28307836822329574</v>
      </c>
      <c r="BN7" s="167">
        <f>市区町村別_オーラルフレイル区分別高齢者の疾病!K1265</f>
        <v>59304.067670063996</v>
      </c>
      <c r="BO7" s="229"/>
      <c r="BQ7" s="39" t="s">
        <v>213</v>
      </c>
      <c r="BR7" s="128">
        <f>INDEX(BK6:BK107,(MATCH(BQ7,B6:B107,0)+16))</f>
        <v>0.18531448003367212</v>
      </c>
      <c r="BS7" s="128">
        <f>INDEX(BM6:BM107,(MATCH(BQ7,B6:B107,0)+16))</f>
        <v>0.83939494523211156</v>
      </c>
      <c r="BT7" s="129">
        <f>INDEX(BN6:BN107,(MATCH(BQ7,B6:B107,0)+16))</f>
        <v>177558.95514631114</v>
      </c>
      <c r="BU7" s="35"/>
      <c r="BV7" s="18" t="str">
        <f t="shared" ref="BV7:BV11" si="9">INDEX($BQ$6:$BQ$11,MATCH(BW7,BR$6:BR$11,0))</f>
        <v>D</v>
      </c>
      <c r="BW7" s="130">
        <f>LARGE(BR$6:BR$11,ROW(A2))</f>
        <v>0.19304873953661181</v>
      </c>
      <c r="BX7" s="18" t="str">
        <f t="shared" si="7"/>
        <v>C</v>
      </c>
      <c r="BY7" s="130">
        <f>LARGE(BS$6:BS$11,ROW(A2))</f>
        <v>0.87965700768775867</v>
      </c>
      <c r="BZ7" s="18" t="str">
        <f t="shared" si="8"/>
        <v>E</v>
      </c>
      <c r="CA7" s="50">
        <f>LARGE(BT$6:BT$11,ROW(A2))</f>
        <v>248590.51517615176</v>
      </c>
    </row>
    <row r="8" spans="2:79" s="9" customFormat="1" ht="13.15" customHeight="1">
      <c r="B8" s="470"/>
      <c r="C8" s="439"/>
      <c r="D8" s="439"/>
      <c r="E8" s="44" t="s">
        <v>98</v>
      </c>
      <c r="F8" s="70">
        <v>124258</v>
      </c>
      <c r="G8" s="59">
        <f>IFERROR(F8/C6,"-")</f>
        <v>3.5088660583329429E-3</v>
      </c>
      <c r="H8" s="70">
        <v>5</v>
      </c>
      <c r="I8" s="59">
        <f>IFERROR(H8/D6,"-")</f>
        <v>0.19230769230769232</v>
      </c>
      <c r="J8" s="73">
        <f t="shared" si="0"/>
        <v>24851.599999999999</v>
      </c>
      <c r="K8" s="439"/>
      <c r="L8" s="439"/>
      <c r="M8" s="44" t="s">
        <v>98</v>
      </c>
      <c r="N8" s="70">
        <v>1727316</v>
      </c>
      <c r="O8" s="59">
        <f>IFERROR(N8/K6,"-")</f>
        <v>9.3075721864967365E-3</v>
      </c>
      <c r="P8" s="70">
        <v>38</v>
      </c>
      <c r="Q8" s="59">
        <f>IFERROR(P8/L6,"-")</f>
        <v>0.33333333333333331</v>
      </c>
      <c r="R8" s="73">
        <f t="shared" si="1"/>
        <v>45455.684210526313</v>
      </c>
      <c r="S8" s="439"/>
      <c r="T8" s="439"/>
      <c r="U8" s="44" t="s">
        <v>98</v>
      </c>
      <c r="V8" s="70">
        <v>147761947</v>
      </c>
      <c r="W8" s="59">
        <f>IFERROR(V8/S6,"-")</f>
        <v>1.9960635837514212E-2</v>
      </c>
      <c r="X8" s="70">
        <v>3037</v>
      </c>
      <c r="Y8" s="59">
        <f>IFERROR(X8/T6,"-")</f>
        <v>0.26631006664328305</v>
      </c>
      <c r="Z8" s="167">
        <f t="shared" si="2"/>
        <v>48653.917352650642</v>
      </c>
      <c r="AA8" s="439"/>
      <c r="AB8" s="439"/>
      <c r="AC8" s="44" t="s">
        <v>98</v>
      </c>
      <c r="AD8" s="70">
        <v>177654354</v>
      </c>
      <c r="AE8" s="59">
        <f>IFERROR(AD8/AA6,"-")</f>
        <v>2.0424039434865631E-2</v>
      </c>
      <c r="AF8" s="70">
        <v>3524</v>
      </c>
      <c r="AG8" s="59">
        <f>IFERROR(AF8/AB6,"-")</f>
        <v>0.33712809719697695</v>
      </c>
      <c r="AH8" s="73">
        <f t="shared" si="3"/>
        <v>50412.699772985245</v>
      </c>
      <c r="AI8" s="439"/>
      <c r="AJ8" s="439"/>
      <c r="AK8" s="44" t="s">
        <v>98</v>
      </c>
      <c r="AL8" s="70">
        <v>93683899</v>
      </c>
      <c r="AM8" s="59">
        <f>IFERROR(AL8/AI6,"-")</f>
        <v>1.874684771958041E-2</v>
      </c>
      <c r="AN8" s="70">
        <v>2144</v>
      </c>
      <c r="AO8" s="59">
        <f>IFERROR(AN8/AJ6,"-")</f>
        <v>0.37806383353905837</v>
      </c>
      <c r="AP8" s="73">
        <f t="shared" si="4"/>
        <v>43695.848414179105</v>
      </c>
      <c r="AQ8" s="439"/>
      <c r="AR8" s="439"/>
      <c r="AS8" s="44" t="s">
        <v>98</v>
      </c>
      <c r="AT8" s="70">
        <v>23341496</v>
      </c>
      <c r="AU8" s="59">
        <f>IFERROR(AT8/AQ6,"-")</f>
        <v>1.3591121399796249E-2</v>
      </c>
      <c r="AV8" s="70">
        <v>746</v>
      </c>
      <c r="AW8" s="59">
        <f>IFERROR(AV8/AR6,"-")</f>
        <v>0.40411700975081255</v>
      </c>
      <c r="AX8" s="167">
        <f t="shared" si="5"/>
        <v>31288.868632707774</v>
      </c>
      <c r="AY8" s="439"/>
      <c r="AZ8" s="439"/>
      <c r="BA8" s="44" t="s">
        <v>98</v>
      </c>
      <c r="BB8" s="70">
        <v>3930782</v>
      </c>
      <c r="BC8" s="59">
        <f>IFERROR(BB8/AY6,"-")</f>
        <v>1.2177710752765223E-2</v>
      </c>
      <c r="BD8" s="70">
        <v>101</v>
      </c>
      <c r="BE8" s="59">
        <f>IFERROR(BD8/AZ6,"-")</f>
        <v>0.34353741496598639</v>
      </c>
      <c r="BF8" s="73">
        <f t="shared" si="6"/>
        <v>38918.633663366338</v>
      </c>
      <c r="BG8" s="439"/>
      <c r="BH8" s="439"/>
      <c r="BI8" s="44" t="s">
        <v>98</v>
      </c>
      <c r="BJ8" s="70">
        <f>市区町村別_オーラルフレイル区分別高齢者の疾病!G1266</f>
        <v>448224052</v>
      </c>
      <c r="BK8" s="59">
        <f>市区町村別_オーラルフレイル区分別高齢者の疾病!H1266</f>
        <v>1.9188112271975082E-2</v>
      </c>
      <c r="BL8" s="70">
        <f>市区町村別_オーラルフレイル区分別高齢者の疾病!I1266</f>
        <v>9595</v>
      </c>
      <c r="BM8" s="59">
        <f>市区町村別_オーラルフレイル区分別高齢者の疾病!J1266</f>
        <v>0.32189345142243692</v>
      </c>
      <c r="BN8" s="167">
        <f>市区町村別_オーラルフレイル区分別高齢者の疾病!K1266</f>
        <v>46714.33579989578</v>
      </c>
      <c r="BO8" s="229"/>
      <c r="BQ8" s="39" t="s">
        <v>214</v>
      </c>
      <c r="BR8" s="128">
        <f>INDEX(BK6:BK107,(MATCH(BQ8,B6:B107,0)+16))</f>
        <v>0.18716621615878185</v>
      </c>
      <c r="BS8" s="128">
        <f>INDEX(BM6:BM107,(MATCH(BQ8,B6:B107,0)+16))</f>
        <v>0.87965700768775867</v>
      </c>
      <c r="BT8" s="129">
        <f>INDEX(BN6:BN107,(MATCH(BQ8,B6:B107,0)+16))</f>
        <v>244908.41882352941</v>
      </c>
      <c r="BU8" s="35"/>
      <c r="BV8" s="18" t="str">
        <f t="shared" si="9"/>
        <v>C</v>
      </c>
      <c r="BW8" s="130">
        <f>LARGE(BR$6:BR$11,ROW(A3))</f>
        <v>0.18716621615878185</v>
      </c>
      <c r="BX8" s="18" t="str">
        <f t="shared" si="7"/>
        <v>E</v>
      </c>
      <c r="BY8" s="130">
        <f>LARGE(BS$6:BS$11,ROW(A3))</f>
        <v>0.84584527220630368</v>
      </c>
      <c r="BZ8" s="18" t="str">
        <f t="shared" si="8"/>
        <v>C</v>
      </c>
      <c r="CA8" s="50">
        <f>LARGE(BT$6:BT$11,ROW(A3))</f>
        <v>244908.41882352941</v>
      </c>
    </row>
    <row r="9" spans="2:79" s="9" customFormat="1" ht="13.15" customHeight="1">
      <c r="B9" s="470"/>
      <c r="C9" s="439"/>
      <c r="D9" s="439"/>
      <c r="E9" s="44" t="s">
        <v>99</v>
      </c>
      <c r="F9" s="70">
        <v>31799</v>
      </c>
      <c r="G9" s="59">
        <f>IFERROR(F9/C6,"-")</f>
        <v>8.9795773140505437E-4</v>
      </c>
      <c r="H9" s="70">
        <v>3</v>
      </c>
      <c r="I9" s="59">
        <f>IFERROR(H9/D6,"-")</f>
        <v>0.11538461538461539</v>
      </c>
      <c r="J9" s="73">
        <f t="shared" si="0"/>
        <v>10599.666666666666</v>
      </c>
      <c r="K9" s="439"/>
      <c r="L9" s="439"/>
      <c r="M9" s="44" t="s">
        <v>99</v>
      </c>
      <c r="N9" s="70">
        <v>166960</v>
      </c>
      <c r="O9" s="59">
        <f>IFERROR(N9/K6,"-")</f>
        <v>8.9965718621114784E-4</v>
      </c>
      <c r="P9" s="70">
        <v>19</v>
      </c>
      <c r="Q9" s="59">
        <f>IFERROR(P9/L6,"-")</f>
        <v>0.16666666666666666</v>
      </c>
      <c r="R9" s="73">
        <f t="shared" si="1"/>
        <v>8787.3684210526317</v>
      </c>
      <c r="S9" s="439"/>
      <c r="T9" s="439"/>
      <c r="U9" s="44" t="s">
        <v>99</v>
      </c>
      <c r="V9" s="70">
        <v>22738058</v>
      </c>
      <c r="W9" s="59">
        <f>IFERROR(V9/S6,"-")</f>
        <v>3.0716033769525026E-3</v>
      </c>
      <c r="X9" s="70">
        <v>579</v>
      </c>
      <c r="Y9" s="59">
        <f>IFERROR(X9/T6,"-")</f>
        <v>5.0771659066994039E-2</v>
      </c>
      <c r="Z9" s="167">
        <f t="shared" si="2"/>
        <v>39271.257340241798</v>
      </c>
      <c r="AA9" s="439"/>
      <c r="AB9" s="439"/>
      <c r="AC9" s="44" t="s">
        <v>99</v>
      </c>
      <c r="AD9" s="70">
        <v>29394943</v>
      </c>
      <c r="AE9" s="59">
        <f>IFERROR(AD9/AA6,"-")</f>
        <v>3.3793907185501763E-3</v>
      </c>
      <c r="AF9" s="70">
        <v>660</v>
      </c>
      <c r="AG9" s="59">
        <f>IFERROR(AF9/AB6,"-")</f>
        <v>6.3139768487515541E-2</v>
      </c>
      <c r="AH9" s="73">
        <f t="shared" si="3"/>
        <v>44537.792424242427</v>
      </c>
      <c r="AI9" s="439"/>
      <c r="AJ9" s="439"/>
      <c r="AK9" s="44" t="s">
        <v>99</v>
      </c>
      <c r="AL9" s="70">
        <v>10092695</v>
      </c>
      <c r="AM9" s="59">
        <f>IFERROR(AL9/AI6,"-")</f>
        <v>2.0196236307924225E-3</v>
      </c>
      <c r="AN9" s="70">
        <v>337</v>
      </c>
      <c r="AO9" s="59">
        <f>IFERROR(AN9/AJ6,"-")</f>
        <v>5.9425145476988184E-2</v>
      </c>
      <c r="AP9" s="73">
        <f t="shared" si="4"/>
        <v>29948.649851632046</v>
      </c>
      <c r="AQ9" s="439"/>
      <c r="AR9" s="439"/>
      <c r="AS9" s="44" t="s">
        <v>99</v>
      </c>
      <c r="AT9" s="70">
        <v>2071949</v>
      </c>
      <c r="AU9" s="59">
        <f>IFERROR(AT9/AQ6,"-")</f>
        <v>1.2064398268725551E-3</v>
      </c>
      <c r="AV9" s="70">
        <v>123</v>
      </c>
      <c r="AW9" s="59">
        <f>IFERROR(AV9/AR6,"-")</f>
        <v>6.663055254604551E-2</v>
      </c>
      <c r="AX9" s="167">
        <f t="shared" si="5"/>
        <v>16845.113821138213</v>
      </c>
      <c r="AY9" s="439"/>
      <c r="AZ9" s="439"/>
      <c r="BA9" s="44" t="s">
        <v>99</v>
      </c>
      <c r="BB9" s="70">
        <v>161792</v>
      </c>
      <c r="BC9" s="59">
        <f>IFERROR(BB9/AY6,"-")</f>
        <v>5.0123771252422319E-4</v>
      </c>
      <c r="BD9" s="70">
        <v>13</v>
      </c>
      <c r="BE9" s="59">
        <f>IFERROR(BD9/AZ6,"-")</f>
        <v>4.4217687074829932E-2</v>
      </c>
      <c r="BF9" s="73">
        <f t="shared" si="6"/>
        <v>12445.538461538461</v>
      </c>
      <c r="BG9" s="439"/>
      <c r="BH9" s="439"/>
      <c r="BI9" s="44" t="s">
        <v>99</v>
      </c>
      <c r="BJ9" s="70">
        <f>市区町村別_オーラルフレイル区分別高齢者の疾病!G1267</f>
        <v>64658196</v>
      </c>
      <c r="BK9" s="59">
        <f>市区町村別_オーラルフレイル区分別高齢者の疾病!H1267</f>
        <v>2.7679655266499847E-3</v>
      </c>
      <c r="BL9" s="70">
        <f>市区町村別_オーラルフレイル区分別高齢者の疾病!I1267</f>
        <v>1734</v>
      </c>
      <c r="BM9" s="59">
        <f>市区町村別_オーラルフレイル区分別高齢者の疾病!J1267</f>
        <v>5.817230273752013E-2</v>
      </c>
      <c r="BN9" s="167">
        <f>市区町村別_オーラルフレイル区分別高齢者の疾病!K1267</f>
        <v>37288.46366782007</v>
      </c>
      <c r="BO9" s="229"/>
      <c r="BQ9" s="39" t="s">
        <v>215</v>
      </c>
      <c r="BR9" s="128">
        <f>INDEX(BK6:BK107,(MATCH(BQ9,B6:B107,0)+16))</f>
        <v>0.19304873953661181</v>
      </c>
      <c r="BS9" s="128">
        <f>INDEX(BM6:BM107,(MATCH(BQ9,B6:B107,0)+16))</f>
        <v>0.88256955810147297</v>
      </c>
      <c r="BT9" s="129">
        <f>INDEX(BN6:BN107,(MATCH(BQ9,B6:B107,0)+16))</f>
        <v>253709.57950857672</v>
      </c>
      <c r="BU9" s="35"/>
      <c r="BV9" s="18" t="str">
        <f t="shared" si="9"/>
        <v>B</v>
      </c>
      <c r="BW9" s="130">
        <f t="shared" ref="BW9:BW11" si="10">LARGE(BR$6:BR$11,ROW(A4))</f>
        <v>0.18531448003367212</v>
      </c>
      <c r="BX9" s="18" t="str">
        <f t="shared" si="7"/>
        <v>B</v>
      </c>
      <c r="BY9" s="130">
        <f t="shared" ref="BY9:BY11" si="11">LARGE(BS$6:BS$11,ROW(A4))</f>
        <v>0.83939494523211156</v>
      </c>
      <c r="BZ9" s="18" t="str">
        <f t="shared" si="8"/>
        <v>B</v>
      </c>
      <c r="CA9" s="50">
        <f t="shared" ref="CA9:CA11" si="12">LARGE(BT$6:BT$11,ROW(A4))</f>
        <v>177558.95514631114</v>
      </c>
    </row>
    <row r="10" spans="2:79" s="9" customFormat="1" ht="13.15" customHeight="1">
      <c r="B10" s="470"/>
      <c r="C10" s="439"/>
      <c r="D10" s="439"/>
      <c r="E10" s="44" t="s">
        <v>100</v>
      </c>
      <c r="F10" s="70">
        <v>458209</v>
      </c>
      <c r="G10" s="59">
        <f>IFERROR(F10/C6,"-")</f>
        <v>1.2939158909065648E-2</v>
      </c>
      <c r="H10" s="70">
        <v>14</v>
      </c>
      <c r="I10" s="59">
        <f>IFERROR(H10/D6,"-")</f>
        <v>0.53846153846153844</v>
      </c>
      <c r="J10" s="73">
        <f t="shared" si="0"/>
        <v>32729.214285714286</v>
      </c>
      <c r="K10" s="439"/>
      <c r="L10" s="439"/>
      <c r="M10" s="44" t="s">
        <v>100</v>
      </c>
      <c r="N10" s="70">
        <v>2871705</v>
      </c>
      <c r="O10" s="59">
        <f>IFERROR(N10/K6,"-")</f>
        <v>1.5474065883615742E-2</v>
      </c>
      <c r="P10" s="70">
        <v>44</v>
      </c>
      <c r="Q10" s="59">
        <f>IFERROR(P10/L6,"-")</f>
        <v>0.38596491228070173</v>
      </c>
      <c r="R10" s="73">
        <f t="shared" si="1"/>
        <v>65266.022727272728</v>
      </c>
      <c r="S10" s="439"/>
      <c r="T10" s="439"/>
      <c r="U10" s="44" t="s">
        <v>100</v>
      </c>
      <c r="V10" s="70">
        <v>172567902</v>
      </c>
      <c r="W10" s="59">
        <f>IFERROR(V10/S6,"-")</f>
        <v>2.3311584064778467E-2</v>
      </c>
      <c r="X10" s="70">
        <v>3767</v>
      </c>
      <c r="Y10" s="59">
        <f>IFERROR(X10/T6,"-")</f>
        <v>0.33032269379165208</v>
      </c>
      <c r="Z10" s="167">
        <f t="shared" si="2"/>
        <v>45810.433235996818</v>
      </c>
      <c r="AA10" s="439"/>
      <c r="AB10" s="439"/>
      <c r="AC10" s="44" t="s">
        <v>100</v>
      </c>
      <c r="AD10" s="70">
        <v>247879422</v>
      </c>
      <c r="AE10" s="59">
        <f>IFERROR(AD10/AA6,"-")</f>
        <v>2.8497466997176434E-2</v>
      </c>
      <c r="AF10" s="70">
        <v>4408</v>
      </c>
      <c r="AG10" s="59">
        <f>IFERROR(AF10/AB6,"-")</f>
        <v>0.42169712044389168</v>
      </c>
      <c r="AH10" s="73">
        <f t="shared" si="3"/>
        <v>56233.988656987298</v>
      </c>
      <c r="AI10" s="439"/>
      <c r="AJ10" s="439"/>
      <c r="AK10" s="44" t="s">
        <v>100</v>
      </c>
      <c r="AL10" s="70">
        <v>132587084</v>
      </c>
      <c r="AM10" s="59">
        <f>IFERROR(AL10/AI6,"-")</f>
        <v>2.6531665524843456E-2</v>
      </c>
      <c r="AN10" s="70">
        <v>2582</v>
      </c>
      <c r="AO10" s="59">
        <f>IFERROR(AN10/AJ6,"-")</f>
        <v>0.45529888908481747</v>
      </c>
      <c r="AP10" s="73">
        <f t="shared" si="4"/>
        <v>51350.536018590239</v>
      </c>
      <c r="AQ10" s="439"/>
      <c r="AR10" s="439"/>
      <c r="AS10" s="44" t="s">
        <v>100</v>
      </c>
      <c r="AT10" s="70">
        <v>34719892</v>
      </c>
      <c r="AU10" s="59">
        <f>IFERROR(AT10/AQ6,"-")</f>
        <v>2.021645344239352E-2</v>
      </c>
      <c r="AV10" s="70">
        <v>876</v>
      </c>
      <c r="AW10" s="59">
        <f>IFERROR(AV10/AR6,"-")</f>
        <v>0.47453954496208017</v>
      </c>
      <c r="AX10" s="167">
        <f t="shared" si="5"/>
        <v>39634.579908675798</v>
      </c>
      <c r="AY10" s="439"/>
      <c r="AZ10" s="439"/>
      <c r="BA10" s="44" t="s">
        <v>100</v>
      </c>
      <c r="BB10" s="70">
        <v>3256549</v>
      </c>
      <c r="BC10" s="59">
        <f>IFERROR(BB10/AY6,"-")</f>
        <v>1.0088911512825396E-2</v>
      </c>
      <c r="BD10" s="70">
        <v>125</v>
      </c>
      <c r="BE10" s="59">
        <f>IFERROR(BD10/AZ6,"-")</f>
        <v>0.42517006802721086</v>
      </c>
      <c r="BF10" s="73">
        <f t="shared" si="6"/>
        <v>26052.392</v>
      </c>
      <c r="BG10" s="439"/>
      <c r="BH10" s="439"/>
      <c r="BI10" s="44" t="s">
        <v>100</v>
      </c>
      <c r="BJ10" s="70">
        <f>市区町村別_オーラルフレイル区分別高齢者の疾病!G1268</f>
        <v>594340763</v>
      </c>
      <c r="BK10" s="59">
        <f>市区町村別_オーラルフレイル区分別高齢者の疾病!H1268</f>
        <v>2.5443251510865673E-2</v>
      </c>
      <c r="BL10" s="70">
        <f>市区町村別_オーラルフレイル区分別高齢者の疾病!I1268</f>
        <v>11816</v>
      </c>
      <c r="BM10" s="59">
        <f>市区町村別_オーラルフレイル区分別高齢者の疾病!J1268</f>
        <v>0.39640365002683842</v>
      </c>
      <c r="BN10" s="167">
        <f>市区町村別_オーラルフレイル区分別高齢者の疾病!K1268</f>
        <v>50299.65834461747</v>
      </c>
      <c r="BO10" s="229"/>
      <c r="BQ10" s="39" t="s">
        <v>216</v>
      </c>
      <c r="BR10" s="128">
        <f>INDEX(BK6:BK107,(MATCH(BQ10,B6:B107,0)+16))</f>
        <v>0.2173102142257346</v>
      </c>
      <c r="BS10" s="128">
        <f>INDEX(BM6:BM107,(MATCH(BQ10,B6:B107,0)+16))</f>
        <v>0.84584527220630368</v>
      </c>
      <c r="BT10" s="129">
        <f>INDEX(BN6:BN107,(MATCH(BQ10,B6:B107,0)+16))</f>
        <v>248590.51517615176</v>
      </c>
      <c r="BU10" s="35"/>
      <c r="BV10" s="18" t="str">
        <f t="shared" si="9"/>
        <v>A</v>
      </c>
      <c r="BW10" s="130">
        <f t="shared" si="10"/>
        <v>0.1808139650443667</v>
      </c>
      <c r="BX10" s="18" t="str">
        <f t="shared" si="7"/>
        <v>A</v>
      </c>
      <c r="BY10" s="130">
        <f t="shared" si="11"/>
        <v>0.83410493827160492</v>
      </c>
      <c r="BZ10" s="18" t="str">
        <f t="shared" si="8"/>
        <v>A</v>
      </c>
      <c r="CA10" s="50">
        <f t="shared" si="12"/>
        <v>169879.64561798656</v>
      </c>
    </row>
    <row r="11" spans="2:79" s="9" customFormat="1" ht="13.15" customHeight="1">
      <c r="B11" s="470"/>
      <c r="C11" s="439"/>
      <c r="D11" s="439"/>
      <c r="E11" s="44" t="s">
        <v>101</v>
      </c>
      <c r="F11" s="70">
        <v>563815</v>
      </c>
      <c r="G11" s="59">
        <f>IFERROR(F11/C6,"-")</f>
        <v>1.5921319485900209E-2</v>
      </c>
      <c r="H11" s="70">
        <v>10</v>
      </c>
      <c r="I11" s="59">
        <f>IFERROR(H11/D6,"-")</f>
        <v>0.38461538461538464</v>
      </c>
      <c r="J11" s="73">
        <f t="shared" si="0"/>
        <v>56381.5</v>
      </c>
      <c r="K11" s="439"/>
      <c r="L11" s="439"/>
      <c r="M11" s="44" t="s">
        <v>101</v>
      </c>
      <c r="N11" s="70">
        <v>3860827</v>
      </c>
      <c r="O11" s="59">
        <f>IFERROR(N11/K6,"-")</f>
        <v>2.0803909650623068E-2</v>
      </c>
      <c r="P11" s="70">
        <v>61</v>
      </c>
      <c r="Q11" s="59">
        <f>IFERROR(P11/L6,"-")</f>
        <v>0.53508771929824561</v>
      </c>
      <c r="R11" s="73">
        <f t="shared" si="1"/>
        <v>63292.245901639348</v>
      </c>
      <c r="S11" s="439"/>
      <c r="T11" s="439"/>
      <c r="U11" s="44" t="s">
        <v>101</v>
      </c>
      <c r="V11" s="70">
        <v>206886209</v>
      </c>
      <c r="W11" s="59">
        <f>IFERROR(V11/S6,"-")</f>
        <v>2.7947522088707013E-2</v>
      </c>
      <c r="X11" s="70">
        <v>4050</v>
      </c>
      <c r="Y11" s="59">
        <f>IFERROR(X11/T6,"-")</f>
        <v>0.35513854787793758</v>
      </c>
      <c r="Z11" s="167">
        <f t="shared" si="2"/>
        <v>51083.014567901235</v>
      </c>
      <c r="AA11" s="439"/>
      <c r="AB11" s="439"/>
      <c r="AC11" s="44" t="s">
        <v>101</v>
      </c>
      <c r="AD11" s="70">
        <v>301466315</v>
      </c>
      <c r="AE11" s="59">
        <f>IFERROR(AD11/AA6,"-")</f>
        <v>3.4658086149938233E-2</v>
      </c>
      <c r="AF11" s="70">
        <v>4671</v>
      </c>
      <c r="AG11" s="59">
        <f>IFERROR(AF11/AB6,"-")</f>
        <v>0.44685736152300776</v>
      </c>
      <c r="AH11" s="73">
        <f t="shared" si="3"/>
        <v>64539.994647827021</v>
      </c>
      <c r="AI11" s="439"/>
      <c r="AJ11" s="439"/>
      <c r="AK11" s="44" t="s">
        <v>101</v>
      </c>
      <c r="AL11" s="70">
        <v>196808077</v>
      </c>
      <c r="AM11" s="59">
        <f>IFERROR(AL11/AI6,"-")</f>
        <v>3.9382765756818636E-2</v>
      </c>
      <c r="AN11" s="70">
        <v>2875</v>
      </c>
      <c r="AO11" s="59">
        <f>IFERROR(AN11/AJ6,"-")</f>
        <v>0.50696526185857871</v>
      </c>
      <c r="AP11" s="73">
        <f t="shared" si="4"/>
        <v>68454.983304347828</v>
      </c>
      <c r="AQ11" s="439"/>
      <c r="AR11" s="439"/>
      <c r="AS11" s="44" t="s">
        <v>101</v>
      </c>
      <c r="AT11" s="70">
        <v>76390997</v>
      </c>
      <c r="AU11" s="59">
        <f>IFERROR(AT11/AQ6,"-")</f>
        <v>4.4480410085046433E-2</v>
      </c>
      <c r="AV11" s="70">
        <v>991</v>
      </c>
      <c r="AW11" s="59">
        <f>IFERROR(AV11/AR6,"-")</f>
        <v>0.53683640303358615</v>
      </c>
      <c r="AX11" s="167">
        <f t="shared" si="5"/>
        <v>77084.759838546917</v>
      </c>
      <c r="AY11" s="439"/>
      <c r="AZ11" s="439"/>
      <c r="BA11" s="44" t="s">
        <v>101</v>
      </c>
      <c r="BB11" s="70">
        <v>13056945</v>
      </c>
      <c r="BC11" s="59">
        <f>IFERROR(BB11/AY6,"-")</f>
        <v>4.0450907611962232E-2</v>
      </c>
      <c r="BD11" s="70">
        <v>143</v>
      </c>
      <c r="BE11" s="59">
        <f>IFERROR(BD11/AZ6,"-")</f>
        <v>0.48639455782312924</v>
      </c>
      <c r="BF11" s="73">
        <f t="shared" si="6"/>
        <v>91307.307692307688</v>
      </c>
      <c r="BG11" s="439"/>
      <c r="BH11" s="439"/>
      <c r="BI11" s="44" t="s">
        <v>101</v>
      </c>
      <c r="BJ11" s="70">
        <f>市区町村別_オーラルフレイル区分別高齢者の疾病!G1269</f>
        <v>799033185</v>
      </c>
      <c r="BK11" s="59">
        <f>市区町村別_オーラルフレイル区分別高齢者の疾病!H1269</f>
        <v>3.4205969970602643E-2</v>
      </c>
      <c r="BL11" s="70">
        <f>市区町村別_オーラルフレイル区分別高齢者の疾病!I1269</f>
        <v>12801</v>
      </c>
      <c r="BM11" s="59">
        <f>市区町村別_オーラルフレイル区分別高齢者の疾病!J1269</f>
        <v>0.42944847020933979</v>
      </c>
      <c r="BN11" s="167">
        <f>市区町村別_オーラルフレイル区分別高齢者の疾病!K1269</f>
        <v>62419.591047574409</v>
      </c>
      <c r="BO11" s="229"/>
      <c r="BQ11" s="39" t="s">
        <v>217</v>
      </c>
      <c r="BR11" s="128">
        <f>INDEX(BK6:BK107,(MATCH(BQ11,B6:B107,0)+16))</f>
        <v>0.165920247255814</v>
      </c>
      <c r="BS11" s="128">
        <f>INDEX(BM6:BM107,(MATCH(BQ11,B6:B107,0)+16))</f>
        <v>0.7608733947539944</v>
      </c>
      <c r="BT11" s="129">
        <f>INDEX(BN6:BN107,(MATCH(BQ11,B6:B107,0)+16))</f>
        <v>133819.45872547317</v>
      </c>
      <c r="BU11" s="35"/>
      <c r="BV11" s="18" t="str">
        <f t="shared" si="9"/>
        <v>非該当</v>
      </c>
      <c r="BW11" s="130">
        <f t="shared" si="10"/>
        <v>0.165920247255814</v>
      </c>
      <c r="BX11" s="18" t="str">
        <f t="shared" si="7"/>
        <v>非該当</v>
      </c>
      <c r="BY11" s="130">
        <f t="shared" si="11"/>
        <v>0.7608733947539944</v>
      </c>
      <c r="BZ11" s="18" t="str">
        <f t="shared" si="8"/>
        <v>非該当</v>
      </c>
      <c r="CA11" s="50">
        <f t="shared" si="12"/>
        <v>133819.45872547317</v>
      </c>
    </row>
    <row r="12" spans="2:79" s="9" customFormat="1" ht="13.15" customHeight="1">
      <c r="B12" s="470"/>
      <c r="C12" s="439"/>
      <c r="D12" s="439"/>
      <c r="E12" s="44" t="s">
        <v>102</v>
      </c>
      <c r="F12" s="70">
        <v>16764</v>
      </c>
      <c r="G12" s="59">
        <f>IFERROR(F12/C6,"-")</f>
        <v>4.7339109435121644E-4</v>
      </c>
      <c r="H12" s="70">
        <v>4</v>
      </c>
      <c r="I12" s="59">
        <f>IFERROR(H12/D6,"-")</f>
        <v>0.15384615384615385</v>
      </c>
      <c r="J12" s="73">
        <f t="shared" si="0"/>
        <v>4191</v>
      </c>
      <c r="K12" s="439"/>
      <c r="L12" s="439"/>
      <c r="M12" s="44" t="s">
        <v>102</v>
      </c>
      <c r="N12" s="70">
        <v>450158</v>
      </c>
      <c r="O12" s="59">
        <f>IFERROR(N12/K6,"-")</f>
        <v>2.4256581194923208E-3</v>
      </c>
      <c r="P12" s="70">
        <v>13</v>
      </c>
      <c r="Q12" s="59">
        <f>IFERROR(P12/L6,"-")</f>
        <v>0.11403508771929824</v>
      </c>
      <c r="R12" s="73">
        <f t="shared" si="1"/>
        <v>34627.538461538461</v>
      </c>
      <c r="S12" s="439"/>
      <c r="T12" s="439"/>
      <c r="U12" s="44" t="s">
        <v>102</v>
      </c>
      <c r="V12" s="70">
        <v>119712614</v>
      </c>
      <c r="W12" s="59">
        <f>IFERROR(V12/S6,"-")</f>
        <v>1.6171551212782177E-2</v>
      </c>
      <c r="X12" s="70">
        <v>1021</v>
      </c>
      <c r="Y12" s="59">
        <f>IFERROR(X12/T6,"-")</f>
        <v>8.9529989477376365E-2</v>
      </c>
      <c r="Z12" s="167">
        <f t="shared" si="2"/>
        <v>117250.35651322233</v>
      </c>
      <c r="AA12" s="439"/>
      <c r="AB12" s="439"/>
      <c r="AC12" s="44" t="s">
        <v>102</v>
      </c>
      <c r="AD12" s="70">
        <v>224852749</v>
      </c>
      <c r="AE12" s="59">
        <f>IFERROR(AD12/AA6,"-")</f>
        <v>2.5850204676739548E-2</v>
      </c>
      <c r="AF12" s="70">
        <v>1464</v>
      </c>
      <c r="AG12" s="59">
        <f>IFERROR(AF12/AB6,"-")</f>
        <v>0.14005548646321631</v>
      </c>
      <c r="AH12" s="73">
        <f t="shared" si="3"/>
        <v>153587.94330601091</v>
      </c>
      <c r="AI12" s="439"/>
      <c r="AJ12" s="439"/>
      <c r="AK12" s="44" t="s">
        <v>102</v>
      </c>
      <c r="AL12" s="70">
        <v>201461569</v>
      </c>
      <c r="AM12" s="59">
        <f>IFERROR(AL12/AI6,"-")</f>
        <v>4.0313964253246348E-2</v>
      </c>
      <c r="AN12" s="70">
        <v>1089</v>
      </c>
      <c r="AO12" s="59">
        <f>IFERROR(AN12/AJ6,"-")</f>
        <v>0.19202962440486687</v>
      </c>
      <c r="AP12" s="73">
        <f t="shared" si="4"/>
        <v>184996.84940312212</v>
      </c>
      <c r="AQ12" s="439"/>
      <c r="AR12" s="439"/>
      <c r="AS12" s="44" t="s">
        <v>102</v>
      </c>
      <c r="AT12" s="70">
        <v>116288081</v>
      </c>
      <c r="AU12" s="59">
        <f>IFERROR(AT12/AQ6,"-")</f>
        <v>6.7711402312017166E-2</v>
      </c>
      <c r="AV12" s="70">
        <v>432</v>
      </c>
      <c r="AW12" s="59">
        <f>IFERROR(AV12/AR6,"-")</f>
        <v>0.23401950162513543</v>
      </c>
      <c r="AX12" s="167">
        <f t="shared" si="5"/>
        <v>269185.37268518517</v>
      </c>
      <c r="AY12" s="439"/>
      <c r="AZ12" s="439"/>
      <c r="BA12" s="44" t="s">
        <v>102</v>
      </c>
      <c r="BB12" s="70">
        <v>31153155</v>
      </c>
      <c r="BC12" s="59">
        <f>IFERROR(BB12/AY6,"-")</f>
        <v>9.6513648079710773E-2</v>
      </c>
      <c r="BD12" s="70">
        <v>81</v>
      </c>
      <c r="BE12" s="59">
        <f>IFERROR(BD12/AZ6,"-")</f>
        <v>0.27551020408163263</v>
      </c>
      <c r="BF12" s="73">
        <f t="shared" si="6"/>
        <v>384606.85185185185</v>
      </c>
      <c r="BG12" s="439"/>
      <c r="BH12" s="439"/>
      <c r="BI12" s="44" t="s">
        <v>102</v>
      </c>
      <c r="BJ12" s="70">
        <f>市区町村別_オーラルフレイル区分別高齢者の疾病!G1270</f>
        <v>693935090</v>
      </c>
      <c r="BK12" s="59">
        <f>市区町村別_オーラルフレイル区分別高齢者の疾病!H1270</f>
        <v>2.9706804793204478E-2</v>
      </c>
      <c r="BL12" s="70">
        <f>市区町村別_オーラルフレイル区分別高齢者の疾病!I1270</f>
        <v>4104</v>
      </c>
      <c r="BM12" s="59">
        <f>市区町村別_オーラルフレイル区分別高齢者の疾病!J1270</f>
        <v>0.13768115942028986</v>
      </c>
      <c r="BN12" s="167">
        <f>市区町村別_オーラルフレイル区分別高齢者の疾病!K1270</f>
        <v>169087.49756335284</v>
      </c>
      <c r="BO12" s="229"/>
      <c r="BQ12" s="35"/>
      <c r="BR12" s="35"/>
      <c r="BS12" s="35"/>
      <c r="BT12" s="35"/>
      <c r="BU12" s="35"/>
    </row>
    <row r="13" spans="2:79" s="9" customFormat="1" ht="13.15" customHeight="1">
      <c r="B13" s="470"/>
      <c r="C13" s="439"/>
      <c r="D13" s="439"/>
      <c r="E13" s="44" t="s">
        <v>112</v>
      </c>
      <c r="F13" s="70">
        <v>0</v>
      </c>
      <c r="G13" s="59">
        <f>IFERROR(F13/C6,"-")</f>
        <v>0</v>
      </c>
      <c r="H13" s="70">
        <v>0</v>
      </c>
      <c r="I13" s="59">
        <f>IFERROR(H13/D6,"-")</f>
        <v>0</v>
      </c>
      <c r="J13" s="73" t="str">
        <f t="shared" si="0"/>
        <v>-</v>
      </c>
      <c r="K13" s="439"/>
      <c r="L13" s="439"/>
      <c r="M13" s="44" t="s">
        <v>112</v>
      </c>
      <c r="N13" s="70">
        <v>0</v>
      </c>
      <c r="O13" s="59">
        <f>IFERROR(N13/K6,"-")</f>
        <v>0</v>
      </c>
      <c r="P13" s="70">
        <v>0</v>
      </c>
      <c r="Q13" s="59">
        <f>IFERROR(P13/L6,"-")</f>
        <v>0</v>
      </c>
      <c r="R13" s="73" t="str">
        <f t="shared" si="1"/>
        <v>-</v>
      </c>
      <c r="S13" s="439"/>
      <c r="T13" s="439"/>
      <c r="U13" s="44" t="s">
        <v>112</v>
      </c>
      <c r="V13" s="70">
        <v>20700</v>
      </c>
      <c r="W13" s="59">
        <f>IFERROR(V13/S6,"-")</f>
        <v>2.7962893710147455E-6</v>
      </c>
      <c r="X13" s="70">
        <v>3</v>
      </c>
      <c r="Y13" s="59">
        <f>IFERROR(X13/T6,"-")</f>
        <v>2.6306559102069451E-4</v>
      </c>
      <c r="Z13" s="167">
        <f t="shared" si="2"/>
        <v>6900</v>
      </c>
      <c r="AA13" s="439"/>
      <c r="AB13" s="439"/>
      <c r="AC13" s="44" t="s">
        <v>112</v>
      </c>
      <c r="AD13" s="70">
        <v>37419</v>
      </c>
      <c r="AE13" s="59">
        <f>IFERROR(AD13/AA6,"-")</f>
        <v>4.3018767308862975E-6</v>
      </c>
      <c r="AF13" s="70">
        <v>7</v>
      </c>
      <c r="AG13" s="59">
        <f>IFERROR(AF13/AB6,"-")</f>
        <v>6.6966421123122548E-4</v>
      </c>
      <c r="AH13" s="73">
        <f t="shared" si="3"/>
        <v>5345.5714285714284</v>
      </c>
      <c r="AI13" s="439"/>
      <c r="AJ13" s="439"/>
      <c r="AK13" s="44" t="s">
        <v>112</v>
      </c>
      <c r="AL13" s="70">
        <v>29337</v>
      </c>
      <c r="AM13" s="59">
        <f>IFERROR(AL13/AI6,"-")</f>
        <v>5.8705527568758688E-6</v>
      </c>
      <c r="AN13" s="70">
        <v>8</v>
      </c>
      <c r="AO13" s="59">
        <f>IFERROR(AN13/AJ6,"-")</f>
        <v>1.4106859460412625E-3</v>
      </c>
      <c r="AP13" s="73">
        <f t="shared" si="4"/>
        <v>3667.125</v>
      </c>
      <c r="AQ13" s="439"/>
      <c r="AR13" s="439"/>
      <c r="AS13" s="44" t="s">
        <v>112</v>
      </c>
      <c r="AT13" s="70">
        <v>17838</v>
      </c>
      <c r="AU13" s="59">
        <f>IFERROR(AT13/AQ6,"-")</f>
        <v>1.0386584627204935E-5</v>
      </c>
      <c r="AV13" s="70">
        <v>2</v>
      </c>
      <c r="AW13" s="59">
        <f>IFERROR(AV13/AR6,"-")</f>
        <v>1.0834236186348862E-3</v>
      </c>
      <c r="AX13" s="167">
        <f t="shared" si="5"/>
        <v>8919</v>
      </c>
      <c r="AY13" s="439"/>
      <c r="AZ13" s="439"/>
      <c r="BA13" s="44" t="s">
        <v>112</v>
      </c>
      <c r="BB13" s="70">
        <v>5061</v>
      </c>
      <c r="BC13" s="59">
        <f>IFERROR(BB13/AY6,"-")</f>
        <v>1.5679168704788207E-5</v>
      </c>
      <c r="BD13" s="70">
        <v>2</v>
      </c>
      <c r="BE13" s="59">
        <f>IFERROR(BD13/AZ6,"-")</f>
        <v>6.8027210884353739E-3</v>
      </c>
      <c r="BF13" s="73">
        <f t="shared" si="6"/>
        <v>2530.5</v>
      </c>
      <c r="BG13" s="439"/>
      <c r="BH13" s="439"/>
      <c r="BI13" s="44" t="s">
        <v>112</v>
      </c>
      <c r="BJ13" s="70">
        <f>市区町村別_オーラルフレイル区分別高齢者の疾病!G1271</f>
        <v>110355</v>
      </c>
      <c r="BK13" s="59">
        <f>市区町村別_オーラルフレイル区分別高齢者の疾病!H1271</f>
        <v>4.7242090653667337E-6</v>
      </c>
      <c r="BL13" s="70">
        <f>市区町村別_オーラルフレイル区分別高齢者の疾病!I1271</f>
        <v>22</v>
      </c>
      <c r="BM13" s="59">
        <f>市区町村別_オーラルフレイル区分別高齢者の疾病!J1271</f>
        <v>7.3805689747718736E-4</v>
      </c>
      <c r="BN13" s="167">
        <f>市区町村別_オーラルフレイル区分別高齢者の疾病!K1271</f>
        <v>5016.136363636364</v>
      </c>
      <c r="BO13" s="229"/>
      <c r="BQ13" s="35"/>
      <c r="BR13" s="35"/>
      <c r="BS13" s="35"/>
      <c r="BT13" s="35"/>
      <c r="BU13" s="35"/>
    </row>
    <row r="14" spans="2:79" s="9" customFormat="1" ht="13.15" customHeight="1">
      <c r="B14" s="470"/>
      <c r="C14" s="439"/>
      <c r="D14" s="439"/>
      <c r="E14" s="44" t="s">
        <v>103</v>
      </c>
      <c r="F14" s="70">
        <v>0</v>
      </c>
      <c r="G14" s="59">
        <f>IFERROR(F14/C6,"-")</f>
        <v>0</v>
      </c>
      <c r="H14" s="70">
        <v>0</v>
      </c>
      <c r="I14" s="59">
        <f>IFERROR(H14/D6,"-")</f>
        <v>0</v>
      </c>
      <c r="J14" s="73" t="str">
        <f t="shared" si="0"/>
        <v>-</v>
      </c>
      <c r="K14" s="439"/>
      <c r="L14" s="439"/>
      <c r="M14" s="44" t="s">
        <v>103</v>
      </c>
      <c r="N14" s="70">
        <v>80572</v>
      </c>
      <c r="O14" s="59">
        <f>IFERROR(N14/K6,"-")</f>
        <v>4.341589530869945E-4</v>
      </c>
      <c r="P14" s="70">
        <v>2</v>
      </c>
      <c r="Q14" s="59">
        <f>IFERROR(P14/L6,"-")</f>
        <v>1.7543859649122806E-2</v>
      </c>
      <c r="R14" s="73">
        <f t="shared" si="1"/>
        <v>40286</v>
      </c>
      <c r="S14" s="439"/>
      <c r="T14" s="439"/>
      <c r="U14" s="44" t="s">
        <v>103</v>
      </c>
      <c r="V14" s="70">
        <v>3726803</v>
      </c>
      <c r="W14" s="59">
        <f>IFERROR(V14/S6,"-")</f>
        <v>5.0344056119641873E-4</v>
      </c>
      <c r="X14" s="70">
        <v>166</v>
      </c>
      <c r="Y14" s="59">
        <f>IFERROR(X14/T6,"-")</f>
        <v>1.4556296036478429E-2</v>
      </c>
      <c r="Z14" s="167">
        <f t="shared" si="2"/>
        <v>22450.620481927712</v>
      </c>
      <c r="AA14" s="439"/>
      <c r="AB14" s="439"/>
      <c r="AC14" s="44" t="s">
        <v>103</v>
      </c>
      <c r="AD14" s="70">
        <v>4779585</v>
      </c>
      <c r="AE14" s="59">
        <f>IFERROR(AD14/AA6,"-")</f>
        <v>5.4948516782365065E-4</v>
      </c>
      <c r="AF14" s="70">
        <v>175</v>
      </c>
      <c r="AG14" s="59">
        <f>IFERROR(AF14/AB6,"-")</f>
        <v>1.6741605280780638E-2</v>
      </c>
      <c r="AH14" s="73">
        <f t="shared" si="3"/>
        <v>27311.914285714287</v>
      </c>
      <c r="AI14" s="439"/>
      <c r="AJ14" s="439"/>
      <c r="AK14" s="44" t="s">
        <v>103</v>
      </c>
      <c r="AL14" s="70">
        <v>2054998</v>
      </c>
      <c r="AM14" s="59">
        <f>IFERROR(AL14/AI6,"-")</f>
        <v>4.1122044429472672E-4</v>
      </c>
      <c r="AN14" s="70">
        <v>111</v>
      </c>
      <c r="AO14" s="59">
        <f>IFERROR(AN14/AJ6,"-")</f>
        <v>1.9573267501322517E-2</v>
      </c>
      <c r="AP14" s="73">
        <f t="shared" si="4"/>
        <v>18513.495495495496</v>
      </c>
      <c r="AQ14" s="439"/>
      <c r="AR14" s="439"/>
      <c r="AS14" s="44" t="s">
        <v>103</v>
      </c>
      <c r="AT14" s="70">
        <v>761077</v>
      </c>
      <c r="AU14" s="59">
        <f>IFERROR(AT14/AQ6,"-")</f>
        <v>4.4315453909178442E-4</v>
      </c>
      <c r="AV14" s="70">
        <v>36</v>
      </c>
      <c r="AW14" s="59">
        <f>IFERROR(AV14/AR6,"-")</f>
        <v>1.9501625135427952E-2</v>
      </c>
      <c r="AX14" s="167">
        <f t="shared" si="5"/>
        <v>21141.027777777777</v>
      </c>
      <c r="AY14" s="439"/>
      <c r="AZ14" s="439"/>
      <c r="BA14" s="44" t="s">
        <v>103</v>
      </c>
      <c r="BB14" s="70">
        <v>30445</v>
      </c>
      <c r="BC14" s="59">
        <f>IFERROR(BB14/AY6,"-")</f>
        <v>9.431975720554771E-5</v>
      </c>
      <c r="BD14" s="70">
        <v>1</v>
      </c>
      <c r="BE14" s="59">
        <f>IFERROR(BD14/AZ6,"-")</f>
        <v>3.4013605442176869E-3</v>
      </c>
      <c r="BF14" s="73">
        <f t="shared" si="6"/>
        <v>30445</v>
      </c>
      <c r="BG14" s="439"/>
      <c r="BH14" s="439"/>
      <c r="BI14" s="44" t="s">
        <v>103</v>
      </c>
      <c r="BJ14" s="70">
        <f>市区町村別_オーラルフレイル区分別高齢者の疾病!G1272</f>
        <v>11433480</v>
      </c>
      <c r="BK14" s="59">
        <f>市区町村別_オーラルフレイル区分別高齢者の疾病!H1272</f>
        <v>4.8945811122911729E-4</v>
      </c>
      <c r="BL14" s="70">
        <f>市区町村別_オーラルフレイル区分別高齢者の疾病!I1272</f>
        <v>491</v>
      </c>
      <c r="BM14" s="59">
        <f>市区町村別_オーラルフレイル区分別高齢者の疾病!J1272</f>
        <v>1.6472088030059045E-2</v>
      </c>
      <c r="BN14" s="167">
        <f>市区町村別_オーラルフレイル区分別高齢者の疾病!K1272</f>
        <v>23286.109979633402</v>
      </c>
      <c r="BO14" s="229"/>
      <c r="BQ14" s="35"/>
      <c r="BR14" s="35"/>
      <c r="BS14" s="35"/>
      <c r="BT14" s="35"/>
      <c r="BU14" s="35"/>
    </row>
    <row r="15" spans="2:79" s="9" customFormat="1" ht="13.15" customHeight="1">
      <c r="B15" s="470"/>
      <c r="C15" s="439"/>
      <c r="D15" s="439"/>
      <c r="E15" s="44" t="s">
        <v>104</v>
      </c>
      <c r="F15" s="70">
        <v>10479</v>
      </c>
      <c r="G15" s="59">
        <f>IFERROR(F15/C6,"-")</f>
        <v>2.9591179179828183E-4</v>
      </c>
      <c r="H15" s="70">
        <v>2</v>
      </c>
      <c r="I15" s="59">
        <f>IFERROR(H15/D6,"-")</f>
        <v>7.6923076923076927E-2</v>
      </c>
      <c r="J15" s="73">
        <f t="shared" si="0"/>
        <v>5239.5</v>
      </c>
      <c r="K15" s="439"/>
      <c r="L15" s="439"/>
      <c r="M15" s="44" t="s">
        <v>104</v>
      </c>
      <c r="N15" s="70">
        <v>415508</v>
      </c>
      <c r="O15" s="59">
        <f>IFERROR(N15/K6,"-")</f>
        <v>2.2389480002888216E-3</v>
      </c>
      <c r="P15" s="70">
        <v>2</v>
      </c>
      <c r="Q15" s="59">
        <f>IFERROR(P15/L6,"-")</f>
        <v>1.7543859649122806E-2</v>
      </c>
      <c r="R15" s="73">
        <f t="shared" si="1"/>
        <v>207754</v>
      </c>
      <c r="S15" s="439"/>
      <c r="T15" s="439"/>
      <c r="U15" s="44" t="s">
        <v>104</v>
      </c>
      <c r="V15" s="70">
        <v>6910262</v>
      </c>
      <c r="W15" s="59">
        <f>IFERROR(V15/S6,"-")</f>
        <v>9.3348271408343465E-4</v>
      </c>
      <c r="X15" s="70">
        <v>441</v>
      </c>
      <c r="Y15" s="59">
        <f>IFERROR(X15/T6,"-")</f>
        <v>3.8670641880042093E-2</v>
      </c>
      <c r="Z15" s="167">
        <f t="shared" si="2"/>
        <v>15669.528344671202</v>
      </c>
      <c r="AA15" s="439"/>
      <c r="AB15" s="439"/>
      <c r="AC15" s="44" t="s">
        <v>104</v>
      </c>
      <c r="AD15" s="70">
        <v>7731846</v>
      </c>
      <c r="AE15" s="59">
        <f>IFERROR(AD15/AA6,"-")</f>
        <v>8.8889196382042001E-4</v>
      </c>
      <c r="AF15" s="70">
        <v>528</v>
      </c>
      <c r="AG15" s="59">
        <f>IFERROR(AF15/AB6,"-")</f>
        <v>5.051181479001244E-2</v>
      </c>
      <c r="AH15" s="73">
        <f t="shared" si="3"/>
        <v>14643.647727272728</v>
      </c>
      <c r="AI15" s="439"/>
      <c r="AJ15" s="439"/>
      <c r="AK15" s="44" t="s">
        <v>104</v>
      </c>
      <c r="AL15" s="70">
        <v>6840250</v>
      </c>
      <c r="AM15" s="59">
        <f>IFERROR(AL15/AI6,"-")</f>
        <v>1.368785100563117E-3</v>
      </c>
      <c r="AN15" s="70">
        <v>368</v>
      </c>
      <c r="AO15" s="59">
        <f>IFERROR(AN15/AJ6,"-")</f>
        <v>6.4891553517898076E-2</v>
      </c>
      <c r="AP15" s="73">
        <f t="shared" si="4"/>
        <v>18587.635869565216</v>
      </c>
      <c r="AQ15" s="439"/>
      <c r="AR15" s="439"/>
      <c r="AS15" s="44" t="s">
        <v>104</v>
      </c>
      <c r="AT15" s="70">
        <v>3112813</v>
      </c>
      <c r="AU15" s="59">
        <f>IFERROR(AT15/AQ6,"-")</f>
        <v>1.8125067638279895E-3</v>
      </c>
      <c r="AV15" s="70">
        <v>150</v>
      </c>
      <c r="AW15" s="59">
        <f>IFERROR(AV15/AR6,"-")</f>
        <v>8.1256771397616473E-2</v>
      </c>
      <c r="AX15" s="167">
        <f t="shared" si="5"/>
        <v>20752.086666666666</v>
      </c>
      <c r="AY15" s="439"/>
      <c r="AZ15" s="439"/>
      <c r="BA15" s="44" t="s">
        <v>104</v>
      </c>
      <c r="BB15" s="70">
        <v>723691</v>
      </c>
      <c r="BC15" s="59">
        <f>IFERROR(BB15/AY6,"-")</f>
        <v>2.2420219875789135E-3</v>
      </c>
      <c r="BD15" s="70">
        <v>28</v>
      </c>
      <c r="BE15" s="59">
        <f>IFERROR(BD15/AZ6,"-")</f>
        <v>9.5238095238095233E-2</v>
      </c>
      <c r="BF15" s="73">
        <f t="shared" si="6"/>
        <v>25846.107142857141</v>
      </c>
      <c r="BG15" s="439"/>
      <c r="BH15" s="439"/>
      <c r="BI15" s="44" t="s">
        <v>104</v>
      </c>
      <c r="BJ15" s="70">
        <f>市区町村別_オーラルフレイル区分別高齢者の疾病!G1273</f>
        <v>25744849</v>
      </c>
      <c r="BK15" s="59">
        <f>市区町村別_オーラルフレイル区分別高齢者の疾病!H1273</f>
        <v>1.102116343004827E-3</v>
      </c>
      <c r="BL15" s="70">
        <f>市区町村別_オーラルフレイル区分別高齢者の疾病!I1273</f>
        <v>1519</v>
      </c>
      <c r="BM15" s="59">
        <f>市区町村別_オーラルフレイル区分別高齢者の疾病!J1273</f>
        <v>5.0959473966720341E-2</v>
      </c>
      <c r="BN15" s="167">
        <f>市区町村別_オーラルフレイル区分別高齢者の疾病!K1273</f>
        <v>16948.551020408162</v>
      </c>
      <c r="BO15" s="229"/>
      <c r="BQ15" s="35"/>
      <c r="BR15" s="35"/>
      <c r="BS15" s="35"/>
      <c r="BT15" s="35"/>
      <c r="BU15" s="35"/>
    </row>
    <row r="16" spans="2:79" s="9" customFormat="1" ht="13.15" customHeight="1">
      <c r="B16" s="470"/>
      <c r="C16" s="439"/>
      <c r="D16" s="439"/>
      <c r="E16" s="44" t="s">
        <v>105</v>
      </c>
      <c r="F16" s="70">
        <v>0</v>
      </c>
      <c r="G16" s="59">
        <f>IFERROR(F16/C6,"-")</f>
        <v>0</v>
      </c>
      <c r="H16" s="70">
        <v>0</v>
      </c>
      <c r="I16" s="59">
        <f>IFERROR(H16/D6,"-")</f>
        <v>0</v>
      </c>
      <c r="J16" s="73" t="str">
        <f t="shared" si="0"/>
        <v>-</v>
      </c>
      <c r="K16" s="439"/>
      <c r="L16" s="439"/>
      <c r="M16" s="44" t="s">
        <v>105</v>
      </c>
      <c r="N16" s="70">
        <v>130152</v>
      </c>
      <c r="O16" s="59">
        <f>IFERROR(N16/K6,"-")</f>
        <v>7.0131877156057328E-4</v>
      </c>
      <c r="P16" s="70">
        <v>5</v>
      </c>
      <c r="Q16" s="59">
        <f>IFERROR(P16/L6,"-")</f>
        <v>4.3859649122807015E-2</v>
      </c>
      <c r="R16" s="73">
        <f t="shared" si="1"/>
        <v>26030.400000000001</v>
      </c>
      <c r="S16" s="439"/>
      <c r="T16" s="439"/>
      <c r="U16" s="44" t="s">
        <v>105</v>
      </c>
      <c r="V16" s="70">
        <v>3059543</v>
      </c>
      <c r="W16" s="59">
        <f>IFERROR(V16/S6,"-")</f>
        <v>4.1330278121075206E-4</v>
      </c>
      <c r="X16" s="70">
        <v>86</v>
      </c>
      <c r="Y16" s="59">
        <f>IFERROR(X16/T6,"-")</f>
        <v>7.5412136092599088E-3</v>
      </c>
      <c r="Z16" s="167">
        <f t="shared" si="2"/>
        <v>35576.08139534884</v>
      </c>
      <c r="AA16" s="439"/>
      <c r="AB16" s="439"/>
      <c r="AC16" s="44" t="s">
        <v>105</v>
      </c>
      <c r="AD16" s="70">
        <v>4789043</v>
      </c>
      <c r="AE16" s="59">
        <f>IFERROR(AD16/AA6,"-")</f>
        <v>5.5057250714647395E-4</v>
      </c>
      <c r="AF16" s="70">
        <v>112</v>
      </c>
      <c r="AG16" s="59">
        <f>IFERROR(AF16/AB6,"-")</f>
        <v>1.0714627379699608E-2</v>
      </c>
      <c r="AH16" s="73">
        <f t="shared" si="3"/>
        <v>42759.3125</v>
      </c>
      <c r="AI16" s="439"/>
      <c r="AJ16" s="439"/>
      <c r="AK16" s="44" t="s">
        <v>105</v>
      </c>
      <c r="AL16" s="70">
        <v>4003979</v>
      </c>
      <c r="AM16" s="59">
        <f>IFERROR(AL16/AI6,"-")</f>
        <v>8.0122609526956019E-4</v>
      </c>
      <c r="AN16" s="70">
        <v>94</v>
      </c>
      <c r="AO16" s="59">
        <f>IFERROR(AN16/AJ6,"-")</f>
        <v>1.6575559865984836E-2</v>
      </c>
      <c r="AP16" s="73">
        <f t="shared" si="4"/>
        <v>42595.521276595748</v>
      </c>
      <c r="AQ16" s="439"/>
      <c r="AR16" s="439"/>
      <c r="AS16" s="44" t="s">
        <v>105</v>
      </c>
      <c r="AT16" s="70">
        <v>2618754</v>
      </c>
      <c r="AU16" s="59">
        <f>IFERROR(AT16/AQ6,"-")</f>
        <v>1.5248295794837669E-3</v>
      </c>
      <c r="AV16" s="70">
        <v>50</v>
      </c>
      <c r="AW16" s="59">
        <f>IFERROR(AV16/AR6,"-")</f>
        <v>2.7085590465872156E-2</v>
      </c>
      <c r="AX16" s="167">
        <f t="shared" si="5"/>
        <v>52375.08</v>
      </c>
      <c r="AY16" s="439"/>
      <c r="AZ16" s="439"/>
      <c r="BA16" s="44" t="s">
        <v>105</v>
      </c>
      <c r="BB16" s="70">
        <v>329678</v>
      </c>
      <c r="BC16" s="59">
        <f>IFERROR(BB16/AY6,"-")</f>
        <v>1.0213548666779622E-3</v>
      </c>
      <c r="BD16" s="70">
        <v>11</v>
      </c>
      <c r="BE16" s="59">
        <f>IFERROR(BD16/AZ6,"-")</f>
        <v>3.7414965986394558E-2</v>
      </c>
      <c r="BF16" s="73">
        <f t="shared" si="6"/>
        <v>29970.727272727272</v>
      </c>
      <c r="BG16" s="439"/>
      <c r="BH16" s="439"/>
      <c r="BI16" s="44" t="s">
        <v>105</v>
      </c>
      <c r="BJ16" s="70">
        <f>市区町村別_オーラルフレイル区分別高齢者の疾病!G1274</f>
        <v>14931149</v>
      </c>
      <c r="BK16" s="59">
        <f>市区町村別_オーラルフレイル区分別高齢者の疾病!H1274</f>
        <v>6.3919051662490549E-4</v>
      </c>
      <c r="BL16" s="70">
        <f>市区町村別_オーラルフレイル区分別高齢者の疾病!I1274</f>
        <v>358</v>
      </c>
      <c r="BM16" s="59">
        <f>市区町村別_オーラルフレイル区分別高齢者の疾病!J1274</f>
        <v>1.2010198604401503E-2</v>
      </c>
      <c r="BN16" s="167">
        <f>市区町村別_オーラルフレイル区分別高齢者の疾病!K1274</f>
        <v>41707.120111731841</v>
      </c>
      <c r="BO16" s="229"/>
      <c r="BQ16" s="35"/>
      <c r="BR16" s="35"/>
      <c r="BS16" s="35"/>
      <c r="BT16" s="35"/>
      <c r="BU16" s="35"/>
    </row>
    <row r="17" spans="2:73" s="9" customFormat="1" ht="13.15" customHeight="1">
      <c r="B17" s="470"/>
      <c r="C17" s="439"/>
      <c r="D17" s="439"/>
      <c r="E17" s="44" t="s">
        <v>106</v>
      </c>
      <c r="F17" s="70">
        <v>0</v>
      </c>
      <c r="G17" s="59">
        <f>IFERROR(F17/C6,"-")</f>
        <v>0</v>
      </c>
      <c r="H17" s="70">
        <v>0</v>
      </c>
      <c r="I17" s="59">
        <f>IFERROR(H17/D6,"-")</f>
        <v>0</v>
      </c>
      <c r="J17" s="73" t="str">
        <f t="shared" si="0"/>
        <v>-</v>
      </c>
      <c r="K17" s="439"/>
      <c r="L17" s="439"/>
      <c r="M17" s="44" t="s">
        <v>106</v>
      </c>
      <c r="N17" s="70">
        <v>144602</v>
      </c>
      <c r="O17" s="59">
        <f>IFERROR(N17/K6,"-")</f>
        <v>7.7918201030488976E-4</v>
      </c>
      <c r="P17" s="70">
        <v>3</v>
      </c>
      <c r="Q17" s="59">
        <f>IFERROR(P17/L6,"-")</f>
        <v>2.6315789473684209E-2</v>
      </c>
      <c r="R17" s="73">
        <f t="shared" si="1"/>
        <v>48200.666666666664</v>
      </c>
      <c r="S17" s="439"/>
      <c r="T17" s="439"/>
      <c r="U17" s="44" t="s">
        <v>106</v>
      </c>
      <c r="V17" s="70">
        <v>14676571</v>
      </c>
      <c r="W17" s="59">
        <f>IFERROR(V17/S6,"-")</f>
        <v>1.9826057724755194E-3</v>
      </c>
      <c r="X17" s="70">
        <v>58</v>
      </c>
      <c r="Y17" s="59">
        <f>IFERROR(X17/T6,"-")</f>
        <v>5.0859347597334266E-3</v>
      </c>
      <c r="Z17" s="167">
        <f t="shared" si="2"/>
        <v>253044.3275862069</v>
      </c>
      <c r="AA17" s="439"/>
      <c r="AB17" s="439"/>
      <c r="AC17" s="44" t="s">
        <v>106</v>
      </c>
      <c r="AD17" s="70">
        <v>24470539</v>
      </c>
      <c r="AE17" s="59">
        <f>IFERROR(AD17/AA6,"-")</f>
        <v>2.8132564289891672E-3</v>
      </c>
      <c r="AF17" s="70">
        <v>110</v>
      </c>
      <c r="AG17" s="59">
        <f>IFERROR(AF17/AB6,"-")</f>
        <v>1.0523294747919257E-2</v>
      </c>
      <c r="AH17" s="73">
        <f t="shared" si="3"/>
        <v>222459.44545454546</v>
      </c>
      <c r="AI17" s="439"/>
      <c r="AJ17" s="439"/>
      <c r="AK17" s="44" t="s">
        <v>106</v>
      </c>
      <c r="AL17" s="70">
        <v>16999895</v>
      </c>
      <c r="AM17" s="59">
        <f>IFERROR(AL17/AI6,"-")</f>
        <v>3.401805926265477E-3</v>
      </c>
      <c r="AN17" s="70">
        <v>65</v>
      </c>
      <c r="AO17" s="59">
        <f>IFERROR(AN17/AJ6,"-")</f>
        <v>1.1461823311585259E-2</v>
      </c>
      <c r="AP17" s="73">
        <f t="shared" si="4"/>
        <v>261536.84615384616</v>
      </c>
      <c r="AQ17" s="439"/>
      <c r="AR17" s="439"/>
      <c r="AS17" s="44" t="s">
        <v>106</v>
      </c>
      <c r="AT17" s="70">
        <v>14927288</v>
      </c>
      <c r="AU17" s="59">
        <f>IFERROR(AT17/AQ6,"-")</f>
        <v>8.6917558059569858E-3</v>
      </c>
      <c r="AV17" s="70">
        <v>43</v>
      </c>
      <c r="AW17" s="59">
        <f>IFERROR(AV17/AR6,"-")</f>
        <v>2.3293607800650054E-2</v>
      </c>
      <c r="AX17" s="167">
        <f t="shared" si="5"/>
        <v>347146.23255813954</v>
      </c>
      <c r="AY17" s="439"/>
      <c r="AZ17" s="439"/>
      <c r="BA17" s="44" t="s">
        <v>106</v>
      </c>
      <c r="BB17" s="70">
        <v>4082222</v>
      </c>
      <c r="BC17" s="59">
        <f>IFERROR(BB17/AY6,"-")</f>
        <v>1.2646877579213183E-2</v>
      </c>
      <c r="BD17" s="70">
        <v>14</v>
      </c>
      <c r="BE17" s="59">
        <f>IFERROR(BD17/AZ6,"-")</f>
        <v>4.7619047619047616E-2</v>
      </c>
      <c r="BF17" s="73">
        <f t="shared" si="6"/>
        <v>291587.28571428574</v>
      </c>
      <c r="BG17" s="439"/>
      <c r="BH17" s="439"/>
      <c r="BI17" s="44" t="s">
        <v>106</v>
      </c>
      <c r="BJ17" s="70">
        <f>市区町村別_オーラルフレイル区分別高齢者の疾病!G1275</f>
        <v>75301117</v>
      </c>
      <c r="BK17" s="59">
        <f>市区町村別_オーラルフレイル区分別高齢者の疾病!H1275</f>
        <v>3.2235804409735951E-3</v>
      </c>
      <c r="BL17" s="70">
        <f>市区町村別_オーラルフレイル区分別高齢者の疾病!I1275</f>
        <v>293</v>
      </c>
      <c r="BM17" s="59">
        <f>市区町村別_オーラルフレイル区分別高齢者の疾病!J1275</f>
        <v>9.8295759527643588E-3</v>
      </c>
      <c r="BN17" s="167">
        <f>市区町村別_オーラルフレイル区分別高齢者の疾病!K1275</f>
        <v>257000.39931740615</v>
      </c>
      <c r="BO17" s="229"/>
      <c r="BQ17" s="35"/>
      <c r="BR17" s="35"/>
      <c r="BS17" s="35"/>
      <c r="BT17" s="35"/>
      <c r="BU17" s="35"/>
    </row>
    <row r="18" spans="2:73" s="9" customFormat="1" ht="13.15" customHeight="1">
      <c r="B18" s="470"/>
      <c r="C18" s="439"/>
      <c r="D18" s="439"/>
      <c r="E18" s="44" t="s">
        <v>107</v>
      </c>
      <c r="F18" s="70">
        <v>22008</v>
      </c>
      <c r="G18" s="59">
        <f>IFERROR(F18/C6,"-")</f>
        <v>6.2147406373667209E-4</v>
      </c>
      <c r="H18" s="70">
        <v>1</v>
      </c>
      <c r="I18" s="59">
        <f>IFERROR(H18/D6,"-")</f>
        <v>3.8461538461538464E-2</v>
      </c>
      <c r="J18" s="73">
        <f t="shared" si="0"/>
        <v>22008</v>
      </c>
      <c r="K18" s="439"/>
      <c r="L18" s="439"/>
      <c r="M18" s="44" t="s">
        <v>107</v>
      </c>
      <c r="N18" s="70">
        <v>1928924</v>
      </c>
      <c r="O18" s="59">
        <f>IFERROR(N18/K6,"-")</f>
        <v>1.0393928714992525E-2</v>
      </c>
      <c r="P18" s="70">
        <v>24</v>
      </c>
      <c r="Q18" s="59">
        <f>IFERROR(P18/L6,"-")</f>
        <v>0.21052631578947367</v>
      </c>
      <c r="R18" s="73">
        <f t="shared" si="1"/>
        <v>80371.833333333328</v>
      </c>
      <c r="S18" s="439"/>
      <c r="T18" s="439"/>
      <c r="U18" s="44" t="s">
        <v>107</v>
      </c>
      <c r="V18" s="70">
        <v>52093138</v>
      </c>
      <c r="W18" s="59">
        <f>IFERROR(V18/S6,"-")</f>
        <v>7.0370767194301619E-3</v>
      </c>
      <c r="X18" s="70">
        <v>1339</v>
      </c>
      <c r="Y18" s="59">
        <f>IFERROR(X18/T6,"-")</f>
        <v>0.11741494212556998</v>
      </c>
      <c r="Z18" s="167">
        <f t="shared" si="2"/>
        <v>38904.509335324867</v>
      </c>
      <c r="AA18" s="439"/>
      <c r="AB18" s="439"/>
      <c r="AC18" s="44" t="s">
        <v>107</v>
      </c>
      <c r="AD18" s="70">
        <v>66885132</v>
      </c>
      <c r="AE18" s="59">
        <f>IFERROR(AD18/AA6,"-")</f>
        <v>7.6894516954771237E-3</v>
      </c>
      <c r="AF18" s="70">
        <v>1547</v>
      </c>
      <c r="AG18" s="59">
        <f>IFERROR(AF18/AB6,"-")</f>
        <v>0.14799579068210084</v>
      </c>
      <c r="AH18" s="73">
        <f t="shared" si="3"/>
        <v>43235.379444085323</v>
      </c>
      <c r="AI18" s="439"/>
      <c r="AJ18" s="439"/>
      <c r="AK18" s="44" t="s">
        <v>107</v>
      </c>
      <c r="AL18" s="70">
        <v>42913091</v>
      </c>
      <c r="AM18" s="59">
        <f>IFERROR(AL18/AI6,"-")</f>
        <v>8.5872299374890083E-3</v>
      </c>
      <c r="AN18" s="70">
        <v>900</v>
      </c>
      <c r="AO18" s="59">
        <f>IFERROR(AN18/AJ6,"-")</f>
        <v>0.15870216892964203</v>
      </c>
      <c r="AP18" s="73">
        <f t="shared" si="4"/>
        <v>47681.212222222224</v>
      </c>
      <c r="AQ18" s="439"/>
      <c r="AR18" s="439"/>
      <c r="AS18" s="44" t="s">
        <v>107</v>
      </c>
      <c r="AT18" s="70">
        <v>13488122</v>
      </c>
      <c r="AU18" s="59">
        <f>IFERROR(AT18/AQ6,"-")</f>
        <v>7.8537683941621635E-3</v>
      </c>
      <c r="AV18" s="70">
        <v>330</v>
      </c>
      <c r="AW18" s="59">
        <f>IFERROR(AV18/AR6,"-")</f>
        <v>0.17876489707475623</v>
      </c>
      <c r="AX18" s="167">
        <f t="shared" si="5"/>
        <v>40873.09696969697</v>
      </c>
      <c r="AY18" s="439"/>
      <c r="AZ18" s="439"/>
      <c r="BA18" s="44" t="s">
        <v>107</v>
      </c>
      <c r="BB18" s="70">
        <v>1027681</v>
      </c>
      <c r="BC18" s="59">
        <f>IFERROR(BB18/AY6,"-")</f>
        <v>3.1837944623010171E-3</v>
      </c>
      <c r="BD18" s="70">
        <v>53</v>
      </c>
      <c r="BE18" s="59">
        <f>IFERROR(BD18/AZ6,"-")</f>
        <v>0.18027210884353742</v>
      </c>
      <c r="BF18" s="73">
        <f t="shared" si="6"/>
        <v>19390.207547169812</v>
      </c>
      <c r="BG18" s="439"/>
      <c r="BH18" s="439"/>
      <c r="BI18" s="44" t="s">
        <v>107</v>
      </c>
      <c r="BJ18" s="70">
        <f>市区町村別_オーラルフレイル区分別高齢者の疾病!G1276</f>
        <v>178358096</v>
      </c>
      <c r="BK18" s="59">
        <f>市区町村別_オーラルフレイル区分別高齢者の疾病!H1276</f>
        <v>7.6353670790154518E-3</v>
      </c>
      <c r="BL18" s="70">
        <f>市区町村別_オーラルフレイル区分別高齢者の疾病!I1276</f>
        <v>4194</v>
      </c>
      <c r="BM18" s="59">
        <f>市区町村別_オーラルフレイル区分別高齢者の疾病!J1276</f>
        <v>0.14070048309178743</v>
      </c>
      <c r="BN18" s="167">
        <f>市区町村別_オーラルフレイル区分別高齢者の疾病!K1276</f>
        <v>42526.966142107776</v>
      </c>
      <c r="BO18" s="229"/>
      <c r="BQ18" s="35"/>
      <c r="BR18" s="35"/>
      <c r="BS18" s="35"/>
      <c r="BT18" s="35"/>
      <c r="BU18" s="35"/>
    </row>
    <row r="19" spans="2:73" s="9" customFormat="1" ht="13.15" customHeight="1">
      <c r="B19" s="470"/>
      <c r="C19" s="439"/>
      <c r="D19" s="439"/>
      <c r="E19" s="44" t="s">
        <v>108</v>
      </c>
      <c r="F19" s="70">
        <v>25571</v>
      </c>
      <c r="G19" s="59">
        <f>IFERROR(F19/C6,"-")</f>
        <v>7.2208802634544001E-4</v>
      </c>
      <c r="H19" s="70">
        <v>3</v>
      </c>
      <c r="I19" s="59">
        <f>IFERROR(H19/D6,"-")</f>
        <v>0.11538461538461539</v>
      </c>
      <c r="J19" s="73">
        <f t="shared" si="0"/>
        <v>8523.6666666666661</v>
      </c>
      <c r="K19" s="439"/>
      <c r="L19" s="439"/>
      <c r="M19" s="44" t="s">
        <v>108</v>
      </c>
      <c r="N19" s="70">
        <v>63580</v>
      </c>
      <c r="O19" s="59">
        <f>IFERROR(N19/K6,"-")</f>
        <v>3.4259825047499269E-4</v>
      </c>
      <c r="P19" s="70">
        <v>4</v>
      </c>
      <c r="Q19" s="59">
        <f>IFERROR(P19/L6,"-")</f>
        <v>3.5087719298245612E-2</v>
      </c>
      <c r="R19" s="73">
        <f t="shared" si="1"/>
        <v>15895</v>
      </c>
      <c r="S19" s="439"/>
      <c r="T19" s="439"/>
      <c r="U19" s="44" t="s">
        <v>108</v>
      </c>
      <c r="V19" s="70">
        <v>34213837</v>
      </c>
      <c r="W19" s="59">
        <f>IFERROR(V19/S6,"-")</f>
        <v>4.6218255432237216E-3</v>
      </c>
      <c r="X19" s="70">
        <v>523</v>
      </c>
      <c r="Y19" s="59">
        <f>IFERROR(X19/T6,"-")</f>
        <v>4.5861101367941075E-2</v>
      </c>
      <c r="Z19" s="167">
        <f t="shared" si="2"/>
        <v>65418.426386233266</v>
      </c>
      <c r="AA19" s="439"/>
      <c r="AB19" s="439"/>
      <c r="AC19" s="44" t="s">
        <v>108</v>
      </c>
      <c r="AD19" s="70">
        <v>52143796</v>
      </c>
      <c r="AE19" s="59">
        <f>IFERROR(AD19/AA6,"-")</f>
        <v>5.9947134523232045E-3</v>
      </c>
      <c r="AF19" s="70">
        <v>855</v>
      </c>
      <c r="AG19" s="59">
        <f>IFERROR(AF19/AB6,"-")</f>
        <v>8.1794700086099681E-2</v>
      </c>
      <c r="AH19" s="73">
        <f t="shared" si="3"/>
        <v>60986.89590643275</v>
      </c>
      <c r="AI19" s="439"/>
      <c r="AJ19" s="439"/>
      <c r="AK19" s="44" t="s">
        <v>108</v>
      </c>
      <c r="AL19" s="70">
        <v>40860266</v>
      </c>
      <c r="AM19" s="59">
        <f>IFERROR(AL19/AI6,"-")</f>
        <v>8.176444326719887E-3</v>
      </c>
      <c r="AN19" s="70">
        <v>749</v>
      </c>
      <c r="AO19" s="59">
        <f>IFERROR(AN19/AJ6,"-")</f>
        <v>0.13207547169811321</v>
      </c>
      <c r="AP19" s="73">
        <f t="shared" si="4"/>
        <v>54553.092122830443</v>
      </c>
      <c r="AQ19" s="439"/>
      <c r="AR19" s="439"/>
      <c r="AS19" s="44" t="s">
        <v>108</v>
      </c>
      <c r="AT19" s="70">
        <v>26307644</v>
      </c>
      <c r="AU19" s="59">
        <f>IFERROR(AT19/AQ6,"-")</f>
        <v>1.531822910350825E-2</v>
      </c>
      <c r="AV19" s="70">
        <v>332</v>
      </c>
      <c r="AW19" s="59">
        <f>IFERROR(AV19/AR6,"-")</f>
        <v>0.17984832069339113</v>
      </c>
      <c r="AX19" s="167">
        <f t="shared" si="5"/>
        <v>79239.891566265054</v>
      </c>
      <c r="AY19" s="439"/>
      <c r="AZ19" s="439"/>
      <c r="BA19" s="44" t="s">
        <v>108</v>
      </c>
      <c r="BB19" s="70">
        <v>6464155</v>
      </c>
      <c r="BC19" s="59">
        <f>IFERROR(BB19/AY6,"-")</f>
        <v>2.0026195767417546E-2</v>
      </c>
      <c r="BD19" s="70">
        <v>67</v>
      </c>
      <c r="BE19" s="59">
        <f>IFERROR(BD19/AZ6,"-")</f>
        <v>0.22789115646258504</v>
      </c>
      <c r="BF19" s="73">
        <f t="shared" si="6"/>
        <v>96479.925373134334</v>
      </c>
      <c r="BG19" s="439"/>
      <c r="BH19" s="439"/>
      <c r="BI19" s="44" t="s">
        <v>108</v>
      </c>
      <c r="BJ19" s="70">
        <f>市区町村別_オーラルフレイル区分別高齢者の疾病!G1277</f>
        <v>160078849</v>
      </c>
      <c r="BK19" s="59">
        <f>市区町村別_オーラルフレイル区分別高齢者の疾病!H1277</f>
        <v>6.8528471715760273E-3</v>
      </c>
      <c r="BL19" s="70">
        <f>市区町村別_オーラルフレイル区分別高齢者の疾病!I1277</f>
        <v>2533</v>
      </c>
      <c r="BM19" s="59">
        <f>市区町村別_オーラルフレイル区分別高齢者の疾病!J1277</f>
        <v>8.4977187332259799E-2</v>
      </c>
      <c r="BN19" s="167">
        <f>市区町村別_オーラルフレイル区分別高齢者の疾病!K1277</f>
        <v>63197.334780892226</v>
      </c>
      <c r="BO19" s="229"/>
      <c r="BQ19" s="35"/>
      <c r="BR19" s="35"/>
      <c r="BS19" s="35"/>
      <c r="BT19" s="35"/>
      <c r="BU19" s="35"/>
    </row>
    <row r="20" spans="2:73" s="9" customFormat="1" ht="13.15" customHeight="1">
      <c r="B20" s="470"/>
      <c r="C20" s="439"/>
      <c r="D20" s="439"/>
      <c r="E20" s="44" t="s">
        <v>109</v>
      </c>
      <c r="F20" s="70">
        <v>671952</v>
      </c>
      <c r="G20" s="59">
        <f>IFERROR(F20/C6,"-")</f>
        <v>1.8974951839148688E-2</v>
      </c>
      <c r="H20" s="70">
        <v>7</v>
      </c>
      <c r="I20" s="59">
        <f>IFERROR(H20/D6,"-")</f>
        <v>0.26923076923076922</v>
      </c>
      <c r="J20" s="73">
        <f t="shared" si="0"/>
        <v>95993.142857142855</v>
      </c>
      <c r="K20" s="439"/>
      <c r="L20" s="439"/>
      <c r="M20" s="44" t="s">
        <v>109</v>
      </c>
      <c r="N20" s="70">
        <v>2559013</v>
      </c>
      <c r="O20" s="59">
        <f>IFERROR(N20/K6,"-")</f>
        <v>1.3789137727945305E-2</v>
      </c>
      <c r="P20" s="70">
        <v>15</v>
      </c>
      <c r="Q20" s="59">
        <f>IFERROR(P20/L6,"-")</f>
        <v>0.13157894736842105</v>
      </c>
      <c r="R20" s="73">
        <f t="shared" si="1"/>
        <v>170600.86666666667</v>
      </c>
      <c r="S20" s="439"/>
      <c r="T20" s="439"/>
      <c r="U20" s="44" t="s">
        <v>109</v>
      </c>
      <c r="V20" s="70">
        <v>38461927</v>
      </c>
      <c r="W20" s="59">
        <f>IFERROR(V20/S6,"-")</f>
        <v>5.195684911055317E-3</v>
      </c>
      <c r="X20" s="70">
        <v>782</v>
      </c>
      <c r="Y20" s="59">
        <f>IFERROR(X20/T6,"-")</f>
        <v>6.8572430726061034E-2</v>
      </c>
      <c r="Z20" s="167">
        <f t="shared" si="2"/>
        <v>49184.049872122763</v>
      </c>
      <c r="AA20" s="439"/>
      <c r="AB20" s="439"/>
      <c r="AC20" s="44" t="s">
        <v>109</v>
      </c>
      <c r="AD20" s="70">
        <v>37175751</v>
      </c>
      <c r="AE20" s="59">
        <f>IFERROR(AD20/AA6,"-")</f>
        <v>4.2739116005270856E-3</v>
      </c>
      <c r="AF20" s="70">
        <v>903</v>
      </c>
      <c r="AG20" s="59">
        <f>IFERROR(AF20/AB6,"-")</f>
        <v>8.6386683248828089E-2</v>
      </c>
      <c r="AH20" s="73">
        <f t="shared" si="3"/>
        <v>41169.159468438542</v>
      </c>
      <c r="AI20" s="439"/>
      <c r="AJ20" s="439"/>
      <c r="AK20" s="44" t="s">
        <v>109</v>
      </c>
      <c r="AL20" s="70">
        <v>22649412</v>
      </c>
      <c r="AM20" s="59">
        <f>IFERROR(AL20/AI6,"-")</f>
        <v>4.5323164624268804E-3</v>
      </c>
      <c r="AN20" s="70">
        <v>502</v>
      </c>
      <c r="AO20" s="59">
        <f>IFERROR(AN20/AJ6,"-")</f>
        <v>8.8520543114089231E-2</v>
      </c>
      <c r="AP20" s="73">
        <f t="shared" si="4"/>
        <v>45118.350597609562</v>
      </c>
      <c r="AQ20" s="439"/>
      <c r="AR20" s="439"/>
      <c r="AS20" s="44" t="s">
        <v>109</v>
      </c>
      <c r="AT20" s="70">
        <v>4483412</v>
      </c>
      <c r="AU20" s="59">
        <f>IFERROR(AT20/AQ6,"-")</f>
        <v>2.6105694672399447E-3</v>
      </c>
      <c r="AV20" s="70">
        <v>148</v>
      </c>
      <c r="AW20" s="59">
        <f>IFERROR(AV20/AR6,"-")</f>
        <v>8.017334777898158E-2</v>
      </c>
      <c r="AX20" s="167">
        <f t="shared" si="5"/>
        <v>30293.324324324323</v>
      </c>
      <c r="AY20" s="439"/>
      <c r="AZ20" s="439"/>
      <c r="BA20" s="44" t="s">
        <v>109</v>
      </c>
      <c r="BB20" s="70">
        <v>570169</v>
      </c>
      <c r="BC20" s="59">
        <f>IFERROR(BB20/AY6,"-")</f>
        <v>1.7664050466785985E-3</v>
      </c>
      <c r="BD20" s="70">
        <v>23</v>
      </c>
      <c r="BE20" s="59">
        <f>IFERROR(BD20/AZ6,"-")</f>
        <v>7.8231292517006806E-2</v>
      </c>
      <c r="BF20" s="73">
        <f t="shared" si="6"/>
        <v>24789.956521739132</v>
      </c>
      <c r="BG20" s="439"/>
      <c r="BH20" s="439"/>
      <c r="BI20" s="44" t="s">
        <v>109</v>
      </c>
      <c r="BJ20" s="70">
        <f>市区町村別_オーラルフレイル区分別高齢者の疾病!G1278</f>
        <v>106571636</v>
      </c>
      <c r="BK20" s="59">
        <f>市区町村別_オーラルフレイル区分別高齢者の疾病!H1278</f>
        <v>4.5622462860963591E-3</v>
      </c>
      <c r="BL20" s="70">
        <f>市区町村別_オーラルフレイル区分別高齢者の疾病!I1278</f>
        <v>2380</v>
      </c>
      <c r="BM20" s="59">
        <f>市区町村別_オーラルフレイル区分別高齢者の疾病!J1278</f>
        <v>7.9844337090713896E-2</v>
      </c>
      <c r="BN20" s="167">
        <f>市区町村別_オーラルフレイル区分別高齢者の疾病!K1278</f>
        <v>44777.998319327729</v>
      </c>
      <c r="BO20" s="229"/>
      <c r="BQ20" s="35"/>
      <c r="BR20" s="35"/>
      <c r="BS20" s="35"/>
      <c r="BT20" s="35"/>
      <c r="BU20" s="35"/>
    </row>
    <row r="21" spans="2:73" s="9" customFormat="1" ht="13.15" customHeight="1">
      <c r="B21" s="470"/>
      <c r="C21" s="439"/>
      <c r="D21" s="439"/>
      <c r="E21" s="45" t="s">
        <v>110</v>
      </c>
      <c r="F21" s="71">
        <v>93334</v>
      </c>
      <c r="G21" s="60">
        <f>IFERROR(F21/C6,"-")</f>
        <v>2.6356170603779785E-3</v>
      </c>
      <c r="H21" s="71">
        <v>3</v>
      </c>
      <c r="I21" s="60">
        <f>IFERROR(H21/D6,"-")</f>
        <v>0.11538461538461539</v>
      </c>
      <c r="J21" s="74">
        <f t="shared" si="0"/>
        <v>31111.333333333332</v>
      </c>
      <c r="K21" s="439"/>
      <c r="L21" s="439"/>
      <c r="M21" s="45" t="s">
        <v>110</v>
      </c>
      <c r="N21" s="71">
        <v>257985</v>
      </c>
      <c r="O21" s="60">
        <f>IFERROR(N21/K6,"-")</f>
        <v>1.3901417057060551E-3</v>
      </c>
      <c r="P21" s="71">
        <v>21</v>
      </c>
      <c r="Q21" s="60">
        <f>IFERROR(P21/L6,"-")</f>
        <v>0.18421052631578946</v>
      </c>
      <c r="R21" s="74">
        <f t="shared" si="1"/>
        <v>12285</v>
      </c>
      <c r="S21" s="439"/>
      <c r="T21" s="439"/>
      <c r="U21" s="45" t="s">
        <v>110</v>
      </c>
      <c r="V21" s="71">
        <v>8383488</v>
      </c>
      <c r="W21" s="60">
        <f>IFERROR(V21/S6,"-")</f>
        <v>1.1324955742236555E-3</v>
      </c>
      <c r="X21" s="71">
        <v>867</v>
      </c>
      <c r="Y21" s="60">
        <f>IFERROR(X21/T6,"-")</f>
        <v>7.6025955804980713E-2</v>
      </c>
      <c r="Z21" s="168">
        <f t="shared" si="2"/>
        <v>9669.5363321799305</v>
      </c>
      <c r="AA21" s="439"/>
      <c r="AB21" s="439"/>
      <c r="AC21" s="45" t="s">
        <v>110</v>
      </c>
      <c r="AD21" s="71">
        <v>14568773</v>
      </c>
      <c r="AE21" s="60">
        <f>IFERROR(AD21/AA6,"-")</f>
        <v>1.6748995314215922E-3</v>
      </c>
      <c r="AF21" s="71">
        <v>1135</v>
      </c>
      <c r="AG21" s="60">
        <f>IFERROR(AF21/AB6,"-")</f>
        <v>0.1085812685353487</v>
      </c>
      <c r="AH21" s="74">
        <f t="shared" si="3"/>
        <v>12835.923348017621</v>
      </c>
      <c r="AI21" s="439"/>
      <c r="AJ21" s="439"/>
      <c r="AK21" s="45" t="s">
        <v>110</v>
      </c>
      <c r="AL21" s="71">
        <v>11752719</v>
      </c>
      <c r="AM21" s="60">
        <f>IFERROR(AL21/AI6,"-")</f>
        <v>2.3518068284499919E-3</v>
      </c>
      <c r="AN21" s="71">
        <v>826</v>
      </c>
      <c r="AO21" s="60">
        <f>IFERROR(AN21/AJ6,"-")</f>
        <v>0.14565332392876035</v>
      </c>
      <c r="AP21" s="74">
        <f t="shared" si="4"/>
        <v>14228.473365617434</v>
      </c>
      <c r="AQ21" s="439"/>
      <c r="AR21" s="439"/>
      <c r="AS21" s="45" t="s">
        <v>110</v>
      </c>
      <c r="AT21" s="71">
        <v>3676346</v>
      </c>
      <c r="AU21" s="60">
        <f>IFERROR(AT21/AQ6,"-")</f>
        <v>2.1406367781077675E-3</v>
      </c>
      <c r="AV21" s="71">
        <v>300</v>
      </c>
      <c r="AW21" s="62">
        <f>IFERROR(AV21/AR6,"-")</f>
        <v>0.16251354279523295</v>
      </c>
      <c r="AX21" s="168">
        <f t="shared" si="5"/>
        <v>12254.486666666666</v>
      </c>
      <c r="AY21" s="439"/>
      <c r="AZ21" s="439"/>
      <c r="BA21" s="45" t="s">
        <v>110</v>
      </c>
      <c r="BB21" s="71">
        <v>1067196</v>
      </c>
      <c r="BC21" s="60">
        <f>IFERROR(BB21/AY6,"-")</f>
        <v>3.3062134212754704E-3</v>
      </c>
      <c r="BD21" s="71">
        <v>50</v>
      </c>
      <c r="BE21" s="60">
        <f>IFERROR(BD21/AZ6,"-")</f>
        <v>0.17006802721088435</v>
      </c>
      <c r="BF21" s="74">
        <f t="shared" si="6"/>
        <v>21343.919999999998</v>
      </c>
      <c r="BG21" s="439"/>
      <c r="BH21" s="439"/>
      <c r="BI21" s="45" t="s">
        <v>110</v>
      </c>
      <c r="BJ21" s="71">
        <f>市区町村別_オーラルフレイル区分別高齢者の疾病!G1279</f>
        <v>39799841</v>
      </c>
      <c r="BK21" s="60">
        <f>市区町村別_オーラルフレイル区分別高齢者の疾病!H1279</f>
        <v>1.7037992809782485E-3</v>
      </c>
      <c r="BL21" s="71">
        <f>市区町村別_オーラルフレイル区分別高齢者の疾病!I1279</f>
        <v>3202</v>
      </c>
      <c r="BM21" s="60">
        <f>市区町村別_オーラルフレイル区分別高齢者の疾病!J1279</f>
        <v>0.10742082662372518</v>
      </c>
      <c r="BN21" s="168">
        <f>市区町村別_オーラルフレイル区分別高齢者の疾病!K1279</f>
        <v>12429.681761399126</v>
      </c>
      <c r="BO21" s="229"/>
      <c r="BQ21" s="35"/>
      <c r="BR21" s="35"/>
      <c r="BS21" s="35"/>
      <c r="BT21" s="35"/>
      <c r="BU21" s="35"/>
    </row>
    <row r="22" spans="2:73" s="9" customFormat="1" ht="13.15" customHeight="1">
      <c r="B22" s="431"/>
      <c r="C22" s="440"/>
      <c r="D22" s="440"/>
      <c r="E22" s="46" t="s">
        <v>64</v>
      </c>
      <c r="F22" s="67">
        <f>SUM(F6:F21)</f>
        <v>3164204</v>
      </c>
      <c r="G22" s="60">
        <f>IFERROR(F22/C6,"-")</f>
        <v>8.9352540820239593E-2</v>
      </c>
      <c r="H22" s="71">
        <v>24</v>
      </c>
      <c r="I22" s="60">
        <f>IFERROR(H22/D6,"-")</f>
        <v>0.92307692307692313</v>
      </c>
      <c r="J22" s="74">
        <f t="shared" si="0"/>
        <v>131841.83333333334</v>
      </c>
      <c r="K22" s="440"/>
      <c r="L22" s="440"/>
      <c r="M22" s="46" t="s">
        <v>64</v>
      </c>
      <c r="N22" s="67">
        <f>SUM(N6:N21)</f>
        <v>19532149</v>
      </c>
      <c r="O22" s="60">
        <f>IFERROR(N22/K6,"-")</f>
        <v>0.10524819244128465</v>
      </c>
      <c r="P22" s="71">
        <v>103</v>
      </c>
      <c r="Q22" s="60">
        <f>IFERROR(P22/L6,"-")</f>
        <v>0.90350877192982459</v>
      </c>
      <c r="R22" s="74">
        <f t="shared" si="1"/>
        <v>189632.51456310679</v>
      </c>
      <c r="S22" s="440"/>
      <c r="T22" s="440"/>
      <c r="U22" s="46" t="s">
        <v>64</v>
      </c>
      <c r="V22" s="67">
        <f>SUM(V6:V21)</f>
        <v>1110463118</v>
      </c>
      <c r="W22" s="60">
        <f>IFERROR(V22/S6,"-")</f>
        <v>0.15000851274238131</v>
      </c>
      <c r="X22" s="71">
        <v>8687</v>
      </c>
      <c r="Y22" s="60">
        <f>IFERROR(X22/T6,"-")</f>
        <v>0.76175026306559102</v>
      </c>
      <c r="Z22" s="168">
        <f t="shared" si="2"/>
        <v>127830.44986761828</v>
      </c>
      <c r="AA22" s="440"/>
      <c r="AB22" s="440"/>
      <c r="AC22" s="46" t="s">
        <v>64</v>
      </c>
      <c r="AD22" s="67">
        <f>SUM(AD6:AD21)</f>
        <v>1585025784</v>
      </c>
      <c r="AE22" s="60">
        <f>IFERROR(AD22/AA6,"-")</f>
        <v>0.1822225483856974</v>
      </c>
      <c r="AF22" s="71">
        <v>8955</v>
      </c>
      <c r="AG22" s="60">
        <f>IFERROR(AF22/AB6,"-")</f>
        <v>0.85669185879651777</v>
      </c>
      <c r="AH22" s="74">
        <f t="shared" si="3"/>
        <v>176998.97085427135</v>
      </c>
      <c r="AI22" s="440"/>
      <c r="AJ22" s="440"/>
      <c r="AK22" s="46" t="s">
        <v>64</v>
      </c>
      <c r="AL22" s="67">
        <f>SUM(AL6:AL21)</f>
        <v>1019507824</v>
      </c>
      <c r="AM22" s="60">
        <f>IFERROR(AL22/AI6,"-")</f>
        <v>0.20401112816033398</v>
      </c>
      <c r="AN22" s="71">
        <v>5104</v>
      </c>
      <c r="AO22" s="60">
        <f>IFERROR(AN22/AJ6,"-")</f>
        <v>0.90001763357432552</v>
      </c>
      <c r="AP22" s="74">
        <f t="shared" si="4"/>
        <v>199746.83072100315</v>
      </c>
      <c r="AQ22" s="440"/>
      <c r="AR22" s="440"/>
      <c r="AS22" s="46" t="s">
        <v>64</v>
      </c>
      <c r="AT22" s="67">
        <f>SUM(AT6:AT21)</f>
        <v>407577719</v>
      </c>
      <c r="AU22" s="60">
        <f>IFERROR(AT22/AQ6,"-")</f>
        <v>0.23732147497234291</v>
      </c>
      <c r="AV22" s="71">
        <v>1717</v>
      </c>
      <c r="AW22" s="131">
        <f>IFERROR(AV22/AR6,"-")</f>
        <v>0.93011917659804988</v>
      </c>
      <c r="AX22" s="194">
        <f t="shared" si="5"/>
        <v>237377.82119976703</v>
      </c>
      <c r="AY22" s="440"/>
      <c r="AZ22" s="440"/>
      <c r="BA22" s="46" t="s">
        <v>64</v>
      </c>
      <c r="BB22" s="67">
        <f>SUM(BB6:BB21)</f>
        <v>78446831</v>
      </c>
      <c r="BC22" s="60">
        <f>IFERROR(BB22/AY6,"-")</f>
        <v>0.24303123841237093</v>
      </c>
      <c r="BD22" s="71">
        <v>273</v>
      </c>
      <c r="BE22" s="60">
        <f>IFERROR(BD22/AZ6,"-")</f>
        <v>0.9285714285714286</v>
      </c>
      <c r="BF22" s="74">
        <f t="shared" si="6"/>
        <v>287351.0293040293</v>
      </c>
      <c r="BG22" s="440"/>
      <c r="BH22" s="440"/>
      <c r="BI22" s="46" t="s">
        <v>64</v>
      </c>
      <c r="BJ22" s="67">
        <f>市区町村別_オーラルフレイル区分別高齢者の疾病!G1280</f>
        <v>4223717629</v>
      </c>
      <c r="BK22" s="60">
        <f>市区町村別_オーラルフレイル区分別高齢者の疾病!H1280</f>
        <v>0.1808139650443667</v>
      </c>
      <c r="BL22" s="67">
        <f>市区町村別_オーラルフレイル区分別高齢者の疾病!I1280</f>
        <v>24863</v>
      </c>
      <c r="BM22" s="60">
        <f>市区町村別_オーラルフレイル区分別高齢者の疾病!J1280</f>
        <v>0.83410493827160492</v>
      </c>
      <c r="BN22" s="168">
        <f>市区町村別_オーラルフレイル区分別高齢者の疾病!K1280</f>
        <v>169879.64561798656</v>
      </c>
      <c r="BO22" s="229"/>
      <c r="BQ22" s="35"/>
      <c r="BR22" s="35"/>
      <c r="BS22" s="35"/>
      <c r="BT22" s="35"/>
      <c r="BU22" s="35"/>
    </row>
    <row r="23" spans="2:73" s="9" customFormat="1" ht="13.15" customHeight="1">
      <c r="B23" s="430" t="s">
        <v>172</v>
      </c>
      <c r="C23" s="436">
        <v>32209230</v>
      </c>
      <c r="D23" s="436">
        <v>19</v>
      </c>
      <c r="E23" s="42" t="s">
        <v>96</v>
      </c>
      <c r="F23" s="69">
        <v>74692</v>
      </c>
      <c r="G23" s="58">
        <f>IFERROR(F23/C23,"-")</f>
        <v>2.3189626079232568E-3</v>
      </c>
      <c r="H23" s="69">
        <v>3</v>
      </c>
      <c r="I23" s="58">
        <f>IFERROR(H23/D23,"-")</f>
        <v>0.15789473684210525</v>
      </c>
      <c r="J23" s="72">
        <f t="shared" si="0"/>
        <v>24897.333333333332</v>
      </c>
      <c r="K23" s="436">
        <v>127983260</v>
      </c>
      <c r="L23" s="436">
        <v>76</v>
      </c>
      <c r="M23" s="42" t="s">
        <v>96</v>
      </c>
      <c r="N23" s="69">
        <v>983951</v>
      </c>
      <c r="O23" s="58">
        <f>IFERROR(N23/K23,"-")</f>
        <v>7.6881226497902931E-3</v>
      </c>
      <c r="P23" s="69">
        <v>20</v>
      </c>
      <c r="Q23" s="58">
        <f>IFERROR(P23/L23,"-")</f>
        <v>0.26315789473684209</v>
      </c>
      <c r="R23" s="72">
        <f t="shared" si="1"/>
        <v>49197.55</v>
      </c>
      <c r="S23" s="436">
        <v>5321628830</v>
      </c>
      <c r="T23" s="436">
        <v>7948</v>
      </c>
      <c r="U23" s="42" t="s">
        <v>96</v>
      </c>
      <c r="V23" s="69">
        <v>100705207</v>
      </c>
      <c r="W23" s="58">
        <f>IFERROR(V23/S23,"-")</f>
        <v>1.8923756281589446E-2</v>
      </c>
      <c r="X23" s="69">
        <v>1310</v>
      </c>
      <c r="Y23" s="58">
        <f>IFERROR(X23/T23,"-")</f>
        <v>0.16482133870156013</v>
      </c>
      <c r="Z23" s="166">
        <f t="shared" si="2"/>
        <v>76874.203816793888</v>
      </c>
      <c r="AA23" s="436">
        <v>6268485670</v>
      </c>
      <c r="AB23" s="436">
        <v>7421</v>
      </c>
      <c r="AC23" s="42" t="s">
        <v>96</v>
      </c>
      <c r="AD23" s="69">
        <v>142906485</v>
      </c>
      <c r="AE23" s="58">
        <f>IFERROR(AD23/AA23,"-")</f>
        <v>2.2797608947872094E-2</v>
      </c>
      <c r="AF23" s="69">
        <v>1648</v>
      </c>
      <c r="AG23" s="58">
        <f>IFERROR(AF23/AB23,"-")</f>
        <v>0.22207249696806361</v>
      </c>
      <c r="AH23" s="72">
        <f t="shared" si="3"/>
        <v>86715.100121359224</v>
      </c>
      <c r="AI23" s="436">
        <v>3652708410</v>
      </c>
      <c r="AJ23" s="436">
        <v>4048</v>
      </c>
      <c r="AK23" s="42" t="s">
        <v>96</v>
      </c>
      <c r="AL23" s="69">
        <v>105772959</v>
      </c>
      <c r="AM23" s="58">
        <f>IFERROR(AL23/AI23,"-")</f>
        <v>2.895740560906147E-2</v>
      </c>
      <c r="AN23" s="69">
        <v>1032</v>
      </c>
      <c r="AO23" s="58">
        <f>IFERROR(AN23/AJ23,"-")</f>
        <v>0.25494071146245062</v>
      </c>
      <c r="AP23" s="72">
        <f t="shared" si="4"/>
        <v>102493.17732558139</v>
      </c>
      <c r="AQ23" s="436">
        <v>1304336590</v>
      </c>
      <c r="AR23" s="436">
        <v>1367</v>
      </c>
      <c r="AS23" s="42" t="s">
        <v>96</v>
      </c>
      <c r="AT23" s="69">
        <v>54264337</v>
      </c>
      <c r="AU23" s="58">
        <f>IFERROR(AT23/AQ23,"-")</f>
        <v>4.1603016748920613E-2</v>
      </c>
      <c r="AV23" s="69">
        <v>382</v>
      </c>
      <c r="AW23" s="58">
        <f>IFERROR(AV23/AR23,"-")</f>
        <v>0.27944403803950257</v>
      </c>
      <c r="AX23" s="166">
        <f t="shared" si="5"/>
        <v>142053.23821989528</v>
      </c>
      <c r="AY23" s="436">
        <v>253808430</v>
      </c>
      <c r="AZ23" s="436">
        <v>210</v>
      </c>
      <c r="BA23" s="42" t="s">
        <v>96</v>
      </c>
      <c r="BB23" s="69">
        <v>5786355</v>
      </c>
      <c r="BC23" s="58">
        <f>IFERROR(BB23/AY23,"-")</f>
        <v>2.2798119826043604E-2</v>
      </c>
      <c r="BD23" s="69">
        <v>52</v>
      </c>
      <c r="BE23" s="58">
        <f>IFERROR(BD23/AZ23,"-")</f>
        <v>0.24761904761904763</v>
      </c>
      <c r="BF23" s="72">
        <f t="shared" si="6"/>
        <v>111276.05769230769</v>
      </c>
      <c r="BG23" s="436">
        <f>市区町村別_オーラルフレイル区分別高齢者の疾病!L1264</f>
        <v>16961160420</v>
      </c>
      <c r="BH23" s="436">
        <f>市区町村別_オーラルフレイル区分別高齢者の疾病!M1264</f>
        <v>21089</v>
      </c>
      <c r="BI23" s="42" t="s">
        <v>96</v>
      </c>
      <c r="BJ23" s="69">
        <f>市区町村別_オーラルフレイル区分別高齢者の疾病!O1264</f>
        <v>410493986</v>
      </c>
      <c r="BK23" s="58">
        <f>市区町村別_オーラルフレイル区分別高齢者の疾病!P1264</f>
        <v>2.4201998910166549E-2</v>
      </c>
      <c r="BL23" s="69">
        <f>市区町村別_オーラルフレイル区分別高齢者の疾病!Q1264</f>
        <v>4447</v>
      </c>
      <c r="BM23" s="58">
        <f>市区町村別_オーラルフレイル区分別高齢者の疾病!R1264</f>
        <v>0.21086822514106882</v>
      </c>
      <c r="BN23" s="166">
        <f>市区町村別_オーラルフレイル区分別高齢者の疾病!S1264</f>
        <v>92308.069709916803</v>
      </c>
      <c r="BO23" s="229"/>
      <c r="BQ23" s="35"/>
      <c r="BR23" s="35"/>
      <c r="BS23" s="35"/>
      <c r="BT23" s="35"/>
      <c r="BU23" s="35"/>
    </row>
    <row r="24" spans="2:73" s="9" customFormat="1" ht="13.15" customHeight="1">
      <c r="B24" s="470"/>
      <c r="C24" s="439"/>
      <c r="D24" s="439"/>
      <c r="E24" s="43" t="s">
        <v>97</v>
      </c>
      <c r="F24" s="70">
        <v>1071323</v>
      </c>
      <c r="G24" s="59">
        <f>IFERROR(F24/C23,"-")</f>
        <v>3.3261366384728847E-2</v>
      </c>
      <c r="H24" s="70">
        <v>11</v>
      </c>
      <c r="I24" s="59">
        <f>IFERROR(H24/D23,"-")</f>
        <v>0.57894736842105265</v>
      </c>
      <c r="J24" s="73">
        <f t="shared" si="0"/>
        <v>97393</v>
      </c>
      <c r="K24" s="439"/>
      <c r="L24" s="439"/>
      <c r="M24" s="43" t="s">
        <v>97</v>
      </c>
      <c r="N24" s="70">
        <v>706879</v>
      </c>
      <c r="O24" s="59">
        <f>IFERROR(N24/K23,"-")</f>
        <v>5.5232145203989958E-3</v>
      </c>
      <c r="P24" s="70">
        <v>30</v>
      </c>
      <c r="Q24" s="59">
        <f>IFERROR(P24/L23,"-")</f>
        <v>0.39473684210526316</v>
      </c>
      <c r="R24" s="73">
        <f t="shared" si="1"/>
        <v>23562.633333333335</v>
      </c>
      <c r="S24" s="439"/>
      <c r="T24" s="439"/>
      <c r="U24" s="43" t="s">
        <v>97</v>
      </c>
      <c r="V24" s="70">
        <v>119501399</v>
      </c>
      <c r="W24" s="59">
        <f>IFERROR(V24/S23,"-")</f>
        <v>2.2455793670976484E-2</v>
      </c>
      <c r="X24" s="70">
        <v>1854</v>
      </c>
      <c r="Y24" s="59">
        <f>IFERROR(X24/T23,"-")</f>
        <v>0.23326623049823855</v>
      </c>
      <c r="Z24" s="167">
        <f t="shared" si="2"/>
        <v>64455.986515641853</v>
      </c>
      <c r="AA24" s="439"/>
      <c r="AB24" s="439"/>
      <c r="AC24" s="43" t="s">
        <v>97</v>
      </c>
      <c r="AD24" s="70">
        <v>141561902</v>
      </c>
      <c r="AE24" s="59">
        <f>IFERROR(AD24/AA23,"-")</f>
        <v>2.2583110092680485E-2</v>
      </c>
      <c r="AF24" s="70">
        <v>2159</v>
      </c>
      <c r="AG24" s="59">
        <f>IFERROR(AF24/AB23,"-")</f>
        <v>0.29093114135561243</v>
      </c>
      <c r="AH24" s="73">
        <f t="shared" si="3"/>
        <v>65568.2732746642</v>
      </c>
      <c r="AI24" s="439"/>
      <c r="AJ24" s="439"/>
      <c r="AK24" s="43" t="s">
        <v>97</v>
      </c>
      <c r="AL24" s="70">
        <v>66699888</v>
      </c>
      <c r="AM24" s="59">
        <f>IFERROR(AL24/AI23,"-")</f>
        <v>1.8260392156514899E-2</v>
      </c>
      <c r="AN24" s="70">
        <v>1374</v>
      </c>
      <c r="AO24" s="59">
        <f>IFERROR(AN24/AJ23,"-")</f>
        <v>0.33942687747035571</v>
      </c>
      <c r="AP24" s="73">
        <f t="shared" si="4"/>
        <v>48544.31441048035</v>
      </c>
      <c r="AQ24" s="439"/>
      <c r="AR24" s="439"/>
      <c r="AS24" s="43" t="s">
        <v>97</v>
      </c>
      <c r="AT24" s="70">
        <v>15206075</v>
      </c>
      <c r="AU24" s="59">
        <f>IFERROR(AT24/AQ23,"-")</f>
        <v>1.1658091260017477E-2</v>
      </c>
      <c r="AV24" s="70">
        <v>485</v>
      </c>
      <c r="AW24" s="59">
        <f>IFERROR(AV24/AR23,"-")</f>
        <v>0.35479151426481348</v>
      </c>
      <c r="AX24" s="167">
        <f t="shared" si="5"/>
        <v>31352.731958762888</v>
      </c>
      <c r="AY24" s="439"/>
      <c r="AZ24" s="439"/>
      <c r="BA24" s="43" t="s">
        <v>97</v>
      </c>
      <c r="BB24" s="70">
        <v>4065061</v>
      </c>
      <c r="BC24" s="59">
        <f>IFERROR(BB24/AY23,"-")</f>
        <v>1.6016256828033648E-2</v>
      </c>
      <c r="BD24" s="70">
        <v>86</v>
      </c>
      <c r="BE24" s="59">
        <f>IFERROR(BD24/AZ23,"-")</f>
        <v>0.40952380952380951</v>
      </c>
      <c r="BF24" s="73">
        <f t="shared" si="6"/>
        <v>47268.151162790695</v>
      </c>
      <c r="BG24" s="439"/>
      <c r="BH24" s="439"/>
      <c r="BI24" s="43" t="s">
        <v>97</v>
      </c>
      <c r="BJ24" s="70">
        <f>市区町村別_オーラルフレイル区分別高齢者の疾病!O1265</f>
        <v>348812527</v>
      </c>
      <c r="BK24" s="59">
        <f>市区町村別_オーラルフレイル区分別高齢者の疾病!P1265</f>
        <v>2.0565369253196415E-2</v>
      </c>
      <c r="BL24" s="70">
        <f>市区町村別_オーラルフレイル区分別高齢者の疾病!Q1265</f>
        <v>5999</v>
      </c>
      <c r="BM24" s="59">
        <f>市区町村別_オーラルフレイル区分別高齢者の疾病!R1265</f>
        <v>0.28446109346104603</v>
      </c>
      <c r="BN24" s="167">
        <f>市区町村別_オーラルフレイル区分別高齢者の疾病!S1265</f>
        <v>58145.112018669781</v>
      </c>
      <c r="BO24" s="229"/>
      <c r="BQ24" s="35"/>
      <c r="BR24" s="35"/>
      <c r="BS24" s="35"/>
      <c r="BT24" s="35"/>
      <c r="BU24" s="35"/>
    </row>
    <row r="25" spans="2:73" s="9" customFormat="1" ht="13.15" customHeight="1">
      <c r="B25" s="470"/>
      <c r="C25" s="439"/>
      <c r="D25" s="439"/>
      <c r="E25" s="44" t="s">
        <v>98</v>
      </c>
      <c r="F25" s="70">
        <v>124258</v>
      </c>
      <c r="G25" s="59">
        <f>IFERROR(F25/C23,"-")</f>
        <v>3.8578382656151667E-3</v>
      </c>
      <c r="H25" s="70">
        <v>5</v>
      </c>
      <c r="I25" s="59">
        <f>IFERROR(H25/D23,"-")</f>
        <v>0.26315789473684209</v>
      </c>
      <c r="J25" s="73">
        <f t="shared" si="0"/>
        <v>24851.599999999999</v>
      </c>
      <c r="K25" s="439"/>
      <c r="L25" s="439"/>
      <c r="M25" s="44" t="s">
        <v>98</v>
      </c>
      <c r="N25" s="70">
        <v>1377458</v>
      </c>
      <c r="O25" s="59">
        <f>IFERROR(N25/K23,"-")</f>
        <v>1.0762798197201728E-2</v>
      </c>
      <c r="P25" s="70">
        <v>23</v>
      </c>
      <c r="Q25" s="59">
        <f>IFERROR(P25/L23,"-")</f>
        <v>0.30263157894736842</v>
      </c>
      <c r="R25" s="73">
        <f t="shared" si="1"/>
        <v>59889.478260869568</v>
      </c>
      <c r="S25" s="439"/>
      <c r="T25" s="439"/>
      <c r="U25" s="44" t="s">
        <v>98</v>
      </c>
      <c r="V25" s="70">
        <v>111631342</v>
      </c>
      <c r="W25" s="59">
        <f>IFERROR(V25/S23,"-")</f>
        <v>2.0976912439043593E-2</v>
      </c>
      <c r="X25" s="70">
        <v>2170</v>
      </c>
      <c r="Y25" s="59">
        <f>IFERROR(X25/T23,"-")</f>
        <v>0.27302466029189731</v>
      </c>
      <c r="Z25" s="167">
        <f t="shared" si="2"/>
        <v>51443.014746543777</v>
      </c>
      <c r="AA25" s="439"/>
      <c r="AB25" s="439"/>
      <c r="AC25" s="44" t="s">
        <v>98</v>
      </c>
      <c r="AD25" s="70">
        <v>128767491</v>
      </c>
      <c r="AE25" s="59">
        <f>IFERROR(AD25/AA23,"-")</f>
        <v>2.0542041216790402E-2</v>
      </c>
      <c r="AF25" s="70">
        <v>2531</v>
      </c>
      <c r="AG25" s="59">
        <f>IFERROR(AF25/AB23,"-")</f>
        <v>0.34105915644791807</v>
      </c>
      <c r="AH25" s="73">
        <f t="shared" si="3"/>
        <v>50876.132358751478</v>
      </c>
      <c r="AI25" s="439"/>
      <c r="AJ25" s="439"/>
      <c r="AK25" s="44" t="s">
        <v>98</v>
      </c>
      <c r="AL25" s="70">
        <v>71360090</v>
      </c>
      <c r="AM25" s="59">
        <f>IFERROR(AL25/AI23,"-")</f>
        <v>1.9536213130135947E-2</v>
      </c>
      <c r="AN25" s="70">
        <v>1564</v>
      </c>
      <c r="AO25" s="59">
        <f>IFERROR(AN25/AJ23,"-")</f>
        <v>0.38636363636363635</v>
      </c>
      <c r="AP25" s="73">
        <f t="shared" si="4"/>
        <v>45626.656010230181</v>
      </c>
      <c r="AQ25" s="439"/>
      <c r="AR25" s="439"/>
      <c r="AS25" s="44" t="s">
        <v>98</v>
      </c>
      <c r="AT25" s="70">
        <v>18173131</v>
      </c>
      <c r="AU25" s="59">
        <f>IFERROR(AT25/AQ23,"-")</f>
        <v>1.3932853788913489E-2</v>
      </c>
      <c r="AV25" s="70">
        <v>558</v>
      </c>
      <c r="AW25" s="59">
        <f>IFERROR(AV25/AR23,"-")</f>
        <v>0.40819312362838334</v>
      </c>
      <c r="AX25" s="167">
        <f t="shared" si="5"/>
        <v>32568.335125448029</v>
      </c>
      <c r="AY25" s="439"/>
      <c r="AZ25" s="439"/>
      <c r="BA25" s="44" t="s">
        <v>98</v>
      </c>
      <c r="BB25" s="70">
        <v>3151227</v>
      </c>
      <c r="BC25" s="59">
        <f>IFERROR(BB25/AY23,"-")</f>
        <v>1.2415769641693934E-2</v>
      </c>
      <c r="BD25" s="70">
        <v>73</v>
      </c>
      <c r="BE25" s="59">
        <f>IFERROR(BD25/AZ23,"-")</f>
        <v>0.34761904761904761</v>
      </c>
      <c r="BF25" s="73">
        <f t="shared" si="6"/>
        <v>43167.493150684932</v>
      </c>
      <c r="BG25" s="439"/>
      <c r="BH25" s="439"/>
      <c r="BI25" s="44" t="s">
        <v>98</v>
      </c>
      <c r="BJ25" s="70">
        <f>市区町村別_オーラルフレイル区分別高齢者の疾病!O1266</f>
        <v>334584997</v>
      </c>
      <c r="BK25" s="59">
        <f>市区町村別_オーラルフレイル区分別高齢者の疾病!P1266</f>
        <v>1.9726539264699673E-2</v>
      </c>
      <c r="BL25" s="70">
        <f>市区町村別_オーラルフレイル区分別高齢者の疾病!Q1266</f>
        <v>6924</v>
      </c>
      <c r="BM25" s="59">
        <f>市区町村別_オーラルフレイル区分別高齢者の疾病!R1266</f>
        <v>0.32832282232443455</v>
      </c>
      <c r="BN25" s="167">
        <f>市区町村別_オーラルフレイル区分別高齢者の疾病!S1266</f>
        <v>48322.501010976317</v>
      </c>
      <c r="BO25" s="229"/>
      <c r="BQ25" s="35"/>
      <c r="BR25" s="35"/>
      <c r="BS25" s="35"/>
      <c r="BT25" s="35"/>
      <c r="BU25" s="35"/>
    </row>
    <row r="26" spans="2:73" s="9" customFormat="1" ht="13.15" customHeight="1">
      <c r="B26" s="470"/>
      <c r="C26" s="439"/>
      <c r="D26" s="439"/>
      <c r="E26" s="44" t="s">
        <v>99</v>
      </c>
      <c r="F26" s="70">
        <v>17761</v>
      </c>
      <c r="G26" s="59">
        <f>IFERROR(F26/C23,"-")</f>
        <v>5.5142578695609927E-4</v>
      </c>
      <c r="H26" s="70">
        <v>2</v>
      </c>
      <c r="I26" s="59">
        <f>IFERROR(H26/D23,"-")</f>
        <v>0.10526315789473684</v>
      </c>
      <c r="J26" s="73">
        <f t="shared" si="0"/>
        <v>8880.5</v>
      </c>
      <c r="K26" s="439"/>
      <c r="L26" s="439"/>
      <c r="M26" s="44" t="s">
        <v>99</v>
      </c>
      <c r="N26" s="70">
        <v>102473</v>
      </c>
      <c r="O26" s="59">
        <f>IFERROR(N26/K23,"-")</f>
        <v>8.0067502578071539E-4</v>
      </c>
      <c r="P26" s="70">
        <v>11</v>
      </c>
      <c r="Q26" s="59">
        <f>IFERROR(P26/L23,"-")</f>
        <v>0.14473684210526316</v>
      </c>
      <c r="R26" s="73">
        <f t="shared" si="1"/>
        <v>9315.7272727272721</v>
      </c>
      <c r="S26" s="439"/>
      <c r="T26" s="439"/>
      <c r="U26" s="44" t="s">
        <v>99</v>
      </c>
      <c r="V26" s="70">
        <v>19522588</v>
      </c>
      <c r="W26" s="59">
        <f>IFERROR(V26/S23,"-")</f>
        <v>3.6685361989066043E-3</v>
      </c>
      <c r="X26" s="70">
        <v>416</v>
      </c>
      <c r="Y26" s="59">
        <f>IFERROR(X26/T23,"-")</f>
        <v>5.2340211373930551E-2</v>
      </c>
      <c r="Z26" s="167">
        <f t="shared" si="2"/>
        <v>46929.298076923078</v>
      </c>
      <c r="AA26" s="439"/>
      <c r="AB26" s="439"/>
      <c r="AC26" s="44" t="s">
        <v>99</v>
      </c>
      <c r="AD26" s="70">
        <v>18510569</v>
      </c>
      <c r="AE26" s="59">
        <f>IFERROR(AD26/AA23,"-")</f>
        <v>2.9529570576492998E-3</v>
      </c>
      <c r="AF26" s="70">
        <v>483</v>
      </c>
      <c r="AG26" s="59">
        <f>IFERROR(AF26/AB23,"-")</f>
        <v>6.5085567982751655E-2</v>
      </c>
      <c r="AH26" s="73">
        <f t="shared" si="3"/>
        <v>38324.159420289856</v>
      </c>
      <c r="AI26" s="439"/>
      <c r="AJ26" s="439"/>
      <c r="AK26" s="44" t="s">
        <v>99</v>
      </c>
      <c r="AL26" s="70">
        <v>7564972</v>
      </c>
      <c r="AM26" s="59">
        <f>IFERROR(AL26/AI23,"-")</f>
        <v>2.0710582808333173E-3</v>
      </c>
      <c r="AN26" s="70">
        <v>252</v>
      </c>
      <c r="AO26" s="59">
        <f>IFERROR(AN26/AJ23,"-")</f>
        <v>6.2252964426877472E-2</v>
      </c>
      <c r="AP26" s="73">
        <f t="shared" si="4"/>
        <v>30019.730158730159</v>
      </c>
      <c r="AQ26" s="439"/>
      <c r="AR26" s="439"/>
      <c r="AS26" s="44" t="s">
        <v>99</v>
      </c>
      <c r="AT26" s="70">
        <v>1690892</v>
      </c>
      <c r="AU26" s="59">
        <f>IFERROR(AT26/AQ23,"-")</f>
        <v>1.2963617006251432E-3</v>
      </c>
      <c r="AV26" s="70">
        <v>92</v>
      </c>
      <c r="AW26" s="59">
        <f>IFERROR(AV26/AR23,"-")</f>
        <v>6.7300658376005851E-2</v>
      </c>
      <c r="AX26" s="167">
        <f t="shared" si="5"/>
        <v>18379.260869565216</v>
      </c>
      <c r="AY26" s="439"/>
      <c r="AZ26" s="439"/>
      <c r="BA26" s="44" t="s">
        <v>99</v>
      </c>
      <c r="BB26" s="70">
        <v>141857</v>
      </c>
      <c r="BC26" s="59">
        <f>IFERROR(BB26/AY23,"-")</f>
        <v>5.5891366571236421E-4</v>
      </c>
      <c r="BD26" s="70">
        <v>9</v>
      </c>
      <c r="BE26" s="59">
        <f>IFERROR(BD26/AZ23,"-")</f>
        <v>4.2857142857142858E-2</v>
      </c>
      <c r="BF26" s="73">
        <f t="shared" si="6"/>
        <v>15761.888888888889</v>
      </c>
      <c r="BG26" s="439"/>
      <c r="BH26" s="439"/>
      <c r="BI26" s="44" t="s">
        <v>99</v>
      </c>
      <c r="BJ26" s="70">
        <f>市区町村別_オーラルフレイル区分別高齢者の疾病!O1267</f>
        <v>47551112</v>
      </c>
      <c r="BK26" s="59">
        <f>市区町村別_オーラルフレイル区分別高齢者の疾病!P1267</f>
        <v>2.803529406156044E-3</v>
      </c>
      <c r="BL26" s="70">
        <f>市区町村別_オーラルフレイル区分別高齢者の疾病!Q1267</f>
        <v>1265</v>
      </c>
      <c r="BM26" s="59">
        <f>市区町村別_オーラルフレイル区分別高齢者の疾病!R1267</f>
        <v>5.9983877851012377E-2</v>
      </c>
      <c r="BN26" s="167">
        <f>市区町村別_オーラルフレイル区分別高齢者の疾病!S1267</f>
        <v>37589.811857707507</v>
      </c>
      <c r="BO26" s="229"/>
      <c r="BQ26" s="35"/>
      <c r="BR26" s="35"/>
      <c r="BS26" s="35"/>
      <c r="BT26" s="35"/>
      <c r="BU26" s="35"/>
    </row>
    <row r="27" spans="2:73" s="9" customFormat="1" ht="13.15" customHeight="1">
      <c r="B27" s="470"/>
      <c r="C27" s="439"/>
      <c r="D27" s="439"/>
      <c r="E27" s="44" t="s">
        <v>100</v>
      </c>
      <c r="F27" s="70">
        <v>390323</v>
      </c>
      <c r="G27" s="59">
        <f>IFERROR(F27/C23,"-")</f>
        <v>1.2118358619563398E-2</v>
      </c>
      <c r="H27" s="70">
        <v>9</v>
      </c>
      <c r="I27" s="59">
        <f>IFERROR(H27/D23,"-")</f>
        <v>0.47368421052631576</v>
      </c>
      <c r="J27" s="73">
        <f t="shared" si="0"/>
        <v>43369.222222222219</v>
      </c>
      <c r="K27" s="439"/>
      <c r="L27" s="439"/>
      <c r="M27" s="44" t="s">
        <v>100</v>
      </c>
      <c r="N27" s="70">
        <v>1874214</v>
      </c>
      <c r="O27" s="59">
        <f>IFERROR(N27/K23,"-")</f>
        <v>1.464421206335891E-2</v>
      </c>
      <c r="P27" s="70">
        <v>28</v>
      </c>
      <c r="Q27" s="59">
        <f>IFERROR(P27/L23,"-")</f>
        <v>0.36842105263157893</v>
      </c>
      <c r="R27" s="73">
        <f t="shared" si="1"/>
        <v>66936.21428571429</v>
      </c>
      <c r="S27" s="439"/>
      <c r="T27" s="439"/>
      <c r="U27" s="44" t="s">
        <v>100</v>
      </c>
      <c r="V27" s="70">
        <v>123778789</v>
      </c>
      <c r="W27" s="59">
        <f>IFERROR(V27/S23,"-")</f>
        <v>2.3259568255157698E-2</v>
      </c>
      <c r="X27" s="70">
        <v>2669</v>
      </c>
      <c r="Y27" s="59">
        <f>IFERROR(X27/T23,"-")</f>
        <v>0.33580775037745347</v>
      </c>
      <c r="Z27" s="167">
        <f t="shared" si="2"/>
        <v>46376.466466841513</v>
      </c>
      <c r="AA27" s="439"/>
      <c r="AB27" s="439"/>
      <c r="AC27" s="44" t="s">
        <v>100</v>
      </c>
      <c r="AD27" s="70">
        <v>175124996</v>
      </c>
      <c r="AE27" s="59">
        <f>IFERROR(AD27/AA23,"-")</f>
        <v>2.793736880314189E-2</v>
      </c>
      <c r="AF27" s="70">
        <v>3172</v>
      </c>
      <c r="AG27" s="59">
        <f>IFERROR(AF27/AB23,"-")</f>
        <v>0.42743565557202534</v>
      </c>
      <c r="AH27" s="73">
        <f t="shared" si="3"/>
        <v>55209.645649432532</v>
      </c>
      <c r="AI27" s="439"/>
      <c r="AJ27" s="439"/>
      <c r="AK27" s="44" t="s">
        <v>100</v>
      </c>
      <c r="AL27" s="70">
        <v>84500209</v>
      </c>
      <c r="AM27" s="59">
        <f>IFERROR(AL27/AI23,"-")</f>
        <v>2.3133576380929898E-2</v>
      </c>
      <c r="AN27" s="70">
        <v>1881</v>
      </c>
      <c r="AO27" s="59">
        <f>IFERROR(AN27/AJ23,"-")</f>
        <v>0.46467391304347827</v>
      </c>
      <c r="AP27" s="73">
        <f t="shared" si="4"/>
        <v>44923.024455077088</v>
      </c>
      <c r="AQ27" s="439"/>
      <c r="AR27" s="439"/>
      <c r="AS27" s="44" t="s">
        <v>100</v>
      </c>
      <c r="AT27" s="70">
        <v>27076882</v>
      </c>
      <c r="AU27" s="59">
        <f>IFERROR(AT27/AQ23,"-")</f>
        <v>2.0759121692660636E-2</v>
      </c>
      <c r="AV27" s="70">
        <v>662</v>
      </c>
      <c r="AW27" s="59">
        <f>IFERROR(AV27/AR23,"-")</f>
        <v>0.4842721287490856</v>
      </c>
      <c r="AX27" s="167">
        <f t="shared" si="5"/>
        <v>40901.634441087612</v>
      </c>
      <c r="AY27" s="439"/>
      <c r="AZ27" s="439"/>
      <c r="BA27" s="44" t="s">
        <v>100</v>
      </c>
      <c r="BB27" s="70">
        <v>2703061</v>
      </c>
      <c r="BC27" s="59">
        <f>IFERROR(BB27/AY23,"-")</f>
        <v>1.0650004808744926E-2</v>
      </c>
      <c r="BD27" s="70">
        <v>94</v>
      </c>
      <c r="BE27" s="59">
        <f>IFERROR(BD27/AZ23,"-")</f>
        <v>0.44761904761904764</v>
      </c>
      <c r="BF27" s="73">
        <f t="shared" si="6"/>
        <v>28755.968085106382</v>
      </c>
      <c r="BG27" s="439"/>
      <c r="BH27" s="439"/>
      <c r="BI27" s="44" t="s">
        <v>100</v>
      </c>
      <c r="BJ27" s="70">
        <f>市区町村別_オーラルフレイル区分別高齢者の疾病!O1268</f>
        <v>415448474</v>
      </c>
      <c r="BK27" s="59">
        <f>市区町村別_オーラルフレイル区分別高齢者の疾病!P1268</f>
        <v>2.4494106754047198E-2</v>
      </c>
      <c r="BL27" s="70">
        <f>市区町村別_オーラルフレイル区分別高齢者の疾病!Q1268</f>
        <v>8515</v>
      </c>
      <c r="BM27" s="59">
        <f>市区町村別_オーラルフレイル区分別高齢者の疾病!R1268</f>
        <v>0.40376499596946275</v>
      </c>
      <c r="BN27" s="167">
        <f>市区町村別_オーラルフレイル区分別高齢者の疾病!S1268</f>
        <v>48790.190722254847</v>
      </c>
      <c r="BO27" s="229"/>
      <c r="BQ27" s="35"/>
      <c r="BR27" s="35"/>
      <c r="BS27" s="35"/>
      <c r="BT27" s="35"/>
      <c r="BU27" s="35"/>
    </row>
    <row r="28" spans="2:73" s="9" customFormat="1" ht="13.15" customHeight="1">
      <c r="B28" s="470"/>
      <c r="C28" s="439"/>
      <c r="D28" s="439"/>
      <c r="E28" s="44" t="s">
        <v>101</v>
      </c>
      <c r="F28" s="70">
        <v>412192</v>
      </c>
      <c r="G28" s="59">
        <f>IFERROR(F28/C23,"-")</f>
        <v>1.2797325487135209E-2</v>
      </c>
      <c r="H28" s="70">
        <v>8</v>
      </c>
      <c r="I28" s="59">
        <f>IFERROR(H28/D23,"-")</f>
        <v>0.42105263157894735</v>
      </c>
      <c r="J28" s="73">
        <f t="shared" si="0"/>
        <v>51524</v>
      </c>
      <c r="K28" s="439"/>
      <c r="L28" s="439"/>
      <c r="M28" s="44" t="s">
        <v>101</v>
      </c>
      <c r="N28" s="70">
        <v>2913238</v>
      </c>
      <c r="O28" s="59">
        <f>IFERROR(N28/K23,"-")</f>
        <v>2.2762648802663724E-2</v>
      </c>
      <c r="P28" s="70">
        <v>40</v>
      </c>
      <c r="Q28" s="59">
        <f>IFERROR(P28/L23,"-")</f>
        <v>0.52631578947368418</v>
      </c>
      <c r="R28" s="73">
        <f t="shared" si="1"/>
        <v>72830.95</v>
      </c>
      <c r="S28" s="439"/>
      <c r="T28" s="439"/>
      <c r="U28" s="44" t="s">
        <v>101</v>
      </c>
      <c r="V28" s="70">
        <v>150921223</v>
      </c>
      <c r="W28" s="59">
        <f>IFERROR(V28/S23,"-")</f>
        <v>2.835996793861326E-2</v>
      </c>
      <c r="X28" s="70">
        <v>2889</v>
      </c>
      <c r="Y28" s="59">
        <f>IFERROR(X28/T23,"-")</f>
        <v>0.36348766985405134</v>
      </c>
      <c r="Z28" s="167">
        <f t="shared" si="2"/>
        <v>52239.952578746968</v>
      </c>
      <c r="AA28" s="439"/>
      <c r="AB28" s="439"/>
      <c r="AC28" s="44" t="s">
        <v>101</v>
      </c>
      <c r="AD28" s="70">
        <v>220874492</v>
      </c>
      <c r="AE28" s="59">
        <f>IFERROR(AD28/AA23,"-")</f>
        <v>3.5235701830997404E-2</v>
      </c>
      <c r="AF28" s="70">
        <v>3383</v>
      </c>
      <c r="AG28" s="59">
        <f>IFERROR(AF28/AB23,"-")</f>
        <v>0.45586848133674707</v>
      </c>
      <c r="AH28" s="73">
        <f t="shared" si="3"/>
        <v>65289.533550103457</v>
      </c>
      <c r="AI28" s="439"/>
      <c r="AJ28" s="439"/>
      <c r="AK28" s="44" t="s">
        <v>101</v>
      </c>
      <c r="AL28" s="70">
        <v>145252022</v>
      </c>
      <c r="AM28" s="59">
        <f>IFERROR(AL28/AI23,"-")</f>
        <v>3.9765567271218348E-2</v>
      </c>
      <c r="AN28" s="70">
        <v>2069</v>
      </c>
      <c r="AO28" s="59">
        <f>IFERROR(AN28/AJ23,"-")</f>
        <v>0.5111166007905138</v>
      </c>
      <c r="AP28" s="73">
        <f t="shared" si="4"/>
        <v>70203.973900434998</v>
      </c>
      <c r="AQ28" s="439"/>
      <c r="AR28" s="439"/>
      <c r="AS28" s="44" t="s">
        <v>101</v>
      </c>
      <c r="AT28" s="70">
        <v>58511789</v>
      </c>
      <c r="AU28" s="59">
        <f>IFERROR(AT28/AQ23,"-")</f>
        <v>4.4859424667370557E-2</v>
      </c>
      <c r="AV28" s="70">
        <v>738</v>
      </c>
      <c r="AW28" s="59">
        <f>IFERROR(AV28/AR23,"-")</f>
        <v>0.53986832479882951</v>
      </c>
      <c r="AX28" s="167">
        <f t="shared" si="5"/>
        <v>79284.266937669381</v>
      </c>
      <c r="AY28" s="439"/>
      <c r="AZ28" s="439"/>
      <c r="BA28" s="44" t="s">
        <v>101</v>
      </c>
      <c r="BB28" s="70">
        <v>10026709</v>
      </c>
      <c r="BC28" s="59">
        <f>IFERROR(BB28/AY23,"-")</f>
        <v>3.950502747288575E-2</v>
      </c>
      <c r="BD28" s="70">
        <v>102</v>
      </c>
      <c r="BE28" s="59">
        <f>IFERROR(BD28/AZ23,"-")</f>
        <v>0.48571428571428571</v>
      </c>
      <c r="BF28" s="73">
        <f t="shared" si="6"/>
        <v>98301.068627450979</v>
      </c>
      <c r="BG28" s="439"/>
      <c r="BH28" s="439"/>
      <c r="BI28" s="44" t="s">
        <v>101</v>
      </c>
      <c r="BJ28" s="70">
        <f>市区町村別_オーラルフレイル区分別高齢者の疾病!O1269</f>
        <v>588911665</v>
      </c>
      <c r="BK28" s="59">
        <f>市区町村別_オーラルフレイル区分別高齢者の疾病!P1269</f>
        <v>3.4721189495122998E-2</v>
      </c>
      <c r="BL28" s="70">
        <f>市区町村別_オーラルフレイル区分別高齢者の疾病!Q1269</f>
        <v>9229</v>
      </c>
      <c r="BM28" s="59">
        <f>市区町村別_オーラルフレイル区分別高齢者の疾病!R1269</f>
        <v>0.4376215088434729</v>
      </c>
      <c r="BN28" s="167">
        <f>市区町村別_オーラルフレイル区分別高齢者の疾病!S1269</f>
        <v>63810.994148878533</v>
      </c>
      <c r="BO28" s="229"/>
      <c r="BQ28" s="35"/>
      <c r="BR28" s="35"/>
      <c r="BS28" s="35"/>
      <c r="BT28" s="35"/>
      <c r="BU28" s="35"/>
    </row>
    <row r="29" spans="2:73" s="9" customFormat="1" ht="13.15" customHeight="1">
      <c r="B29" s="470"/>
      <c r="C29" s="439"/>
      <c r="D29" s="439"/>
      <c r="E29" s="44" t="s">
        <v>102</v>
      </c>
      <c r="F29" s="70">
        <v>15510</v>
      </c>
      <c r="G29" s="59">
        <f>IFERROR(F29/C23,"-")</f>
        <v>4.8153898742689594E-4</v>
      </c>
      <c r="H29" s="70">
        <v>3</v>
      </c>
      <c r="I29" s="59">
        <f>IFERROR(H29/D23,"-")</f>
        <v>0.15789473684210525</v>
      </c>
      <c r="J29" s="73">
        <f t="shared" si="0"/>
        <v>5170</v>
      </c>
      <c r="K29" s="439"/>
      <c r="L29" s="439"/>
      <c r="M29" s="44" t="s">
        <v>102</v>
      </c>
      <c r="N29" s="70">
        <v>408570</v>
      </c>
      <c r="O29" s="59">
        <f>IFERROR(N29/K23,"-")</f>
        <v>3.1923706272210914E-3</v>
      </c>
      <c r="P29" s="70">
        <v>8</v>
      </c>
      <c r="Q29" s="59">
        <f>IFERROR(P29/L23,"-")</f>
        <v>0.10526315789473684</v>
      </c>
      <c r="R29" s="73">
        <f t="shared" si="1"/>
        <v>51071.25</v>
      </c>
      <c r="S29" s="439"/>
      <c r="T29" s="439"/>
      <c r="U29" s="44" t="s">
        <v>102</v>
      </c>
      <c r="V29" s="70">
        <v>85152904</v>
      </c>
      <c r="W29" s="59">
        <f>IFERROR(V29/S23,"-")</f>
        <v>1.600128583187941E-2</v>
      </c>
      <c r="X29" s="70">
        <v>717</v>
      </c>
      <c r="Y29" s="59">
        <f>IFERROR(X29/T23,"-")</f>
        <v>9.0211373930548566E-2</v>
      </c>
      <c r="Z29" s="167">
        <f t="shared" si="2"/>
        <v>118762.7670850767</v>
      </c>
      <c r="AA29" s="439"/>
      <c r="AB29" s="439"/>
      <c r="AC29" s="44" t="s">
        <v>102</v>
      </c>
      <c r="AD29" s="70">
        <v>176246477</v>
      </c>
      <c r="AE29" s="59">
        <f>IFERROR(AD29/AA23,"-")</f>
        <v>2.8116276606244519E-2</v>
      </c>
      <c r="AF29" s="70">
        <v>1054</v>
      </c>
      <c r="AG29" s="59">
        <f>IFERROR(AF29/AB23,"-")</f>
        <v>0.14202937609486593</v>
      </c>
      <c r="AH29" s="73">
        <f t="shared" si="3"/>
        <v>167216.77134724858</v>
      </c>
      <c r="AI29" s="439"/>
      <c r="AJ29" s="439"/>
      <c r="AK29" s="44" t="s">
        <v>102</v>
      </c>
      <c r="AL29" s="70">
        <v>160210087</v>
      </c>
      <c r="AM29" s="59">
        <f>IFERROR(AL29/AI23,"-")</f>
        <v>4.386062861229046E-2</v>
      </c>
      <c r="AN29" s="70">
        <v>790</v>
      </c>
      <c r="AO29" s="59">
        <f>IFERROR(AN29/AJ23,"-")</f>
        <v>0.19515810276679843</v>
      </c>
      <c r="AP29" s="73">
        <f t="shared" si="4"/>
        <v>202797.57848101266</v>
      </c>
      <c r="AQ29" s="439"/>
      <c r="AR29" s="439"/>
      <c r="AS29" s="44" t="s">
        <v>102</v>
      </c>
      <c r="AT29" s="70">
        <v>93133888</v>
      </c>
      <c r="AU29" s="59">
        <f>IFERROR(AT29/AQ23,"-")</f>
        <v>7.1403262558171435E-2</v>
      </c>
      <c r="AV29" s="70">
        <v>330</v>
      </c>
      <c r="AW29" s="59">
        <f>IFERROR(AV29/AR23,"-")</f>
        <v>0.24140453547915142</v>
      </c>
      <c r="AX29" s="167">
        <f t="shared" si="5"/>
        <v>282223.90303030302</v>
      </c>
      <c r="AY29" s="439"/>
      <c r="AZ29" s="439"/>
      <c r="BA29" s="44" t="s">
        <v>102</v>
      </c>
      <c r="BB29" s="70">
        <v>28580143</v>
      </c>
      <c r="BC29" s="59">
        <f>IFERROR(BB29/AY23,"-")</f>
        <v>0.11260517627408988</v>
      </c>
      <c r="BD29" s="70">
        <v>58</v>
      </c>
      <c r="BE29" s="59">
        <f>IFERROR(BD29/AZ23,"-")</f>
        <v>0.27619047619047621</v>
      </c>
      <c r="BF29" s="73">
        <f t="shared" si="6"/>
        <v>492761.08620689658</v>
      </c>
      <c r="BG29" s="439"/>
      <c r="BH29" s="439"/>
      <c r="BI29" s="44" t="s">
        <v>102</v>
      </c>
      <c r="BJ29" s="70">
        <f>市区町村別_オーラルフレイル区分別高齢者の疾病!O1270</f>
        <v>543747579</v>
      </c>
      <c r="BK29" s="59">
        <f>市区町村別_オーラルフレイル区分別高齢者の疾病!P1270</f>
        <v>3.2058394917297763E-2</v>
      </c>
      <c r="BL29" s="70">
        <f>市区町村別_オーラルフレイル区分別高齢者の疾病!Q1270</f>
        <v>2960</v>
      </c>
      <c r="BM29" s="59">
        <f>市区町村別_オーラルフレイル区分別高齢者の疾病!R1270</f>
        <v>0.14035753236284318</v>
      </c>
      <c r="BN29" s="167">
        <f>市区町村別_オーラルフレイル区分別高齢者の疾病!S1270</f>
        <v>183698.50641891893</v>
      </c>
      <c r="BO29" s="229"/>
      <c r="BQ29" s="35"/>
      <c r="BR29" s="35"/>
      <c r="BS29" s="35"/>
      <c r="BT29" s="35"/>
      <c r="BU29" s="35"/>
    </row>
    <row r="30" spans="2:73" s="9" customFormat="1" ht="13.15" customHeight="1">
      <c r="B30" s="470"/>
      <c r="C30" s="439"/>
      <c r="D30" s="439"/>
      <c r="E30" s="44" t="s">
        <v>112</v>
      </c>
      <c r="F30" s="70">
        <v>0</v>
      </c>
      <c r="G30" s="59">
        <f>IFERROR(F30/C23,"-")</f>
        <v>0</v>
      </c>
      <c r="H30" s="70">
        <v>0</v>
      </c>
      <c r="I30" s="59">
        <f>IFERROR(H30/D23,"-")</f>
        <v>0</v>
      </c>
      <c r="J30" s="73" t="str">
        <f t="shared" si="0"/>
        <v>-</v>
      </c>
      <c r="K30" s="439"/>
      <c r="L30" s="439"/>
      <c r="M30" s="44" t="s">
        <v>112</v>
      </c>
      <c r="N30" s="70">
        <v>0</v>
      </c>
      <c r="O30" s="59">
        <f>IFERROR(N30/K23,"-")</f>
        <v>0</v>
      </c>
      <c r="P30" s="70">
        <v>0</v>
      </c>
      <c r="Q30" s="59">
        <f>IFERROR(P30/L23,"-")</f>
        <v>0</v>
      </c>
      <c r="R30" s="73" t="str">
        <f t="shared" si="1"/>
        <v>-</v>
      </c>
      <c r="S30" s="439"/>
      <c r="T30" s="439"/>
      <c r="U30" s="44" t="s">
        <v>112</v>
      </c>
      <c r="V30" s="70">
        <v>20700</v>
      </c>
      <c r="W30" s="59">
        <f>IFERROR(V30/S23,"-")</f>
        <v>3.8897865035807091E-6</v>
      </c>
      <c r="X30" s="70">
        <v>3</v>
      </c>
      <c r="Y30" s="59">
        <f>IFERROR(X30/T23,"-")</f>
        <v>3.7745344740815299E-4</v>
      </c>
      <c r="Z30" s="167">
        <f t="shared" si="2"/>
        <v>6900</v>
      </c>
      <c r="AA30" s="439"/>
      <c r="AB30" s="439"/>
      <c r="AC30" s="44" t="s">
        <v>112</v>
      </c>
      <c r="AD30" s="70">
        <v>31412</v>
      </c>
      <c r="AE30" s="59">
        <f>IFERROR(AD30/AA23,"-")</f>
        <v>5.0110986374800155E-6</v>
      </c>
      <c r="AF30" s="70">
        <v>6</v>
      </c>
      <c r="AG30" s="59">
        <f>IFERROR(AF30/AB23,"-")</f>
        <v>8.0851637245654229E-4</v>
      </c>
      <c r="AH30" s="73">
        <f t="shared" si="3"/>
        <v>5235.333333333333</v>
      </c>
      <c r="AI30" s="439"/>
      <c r="AJ30" s="439"/>
      <c r="AK30" s="44" t="s">
        <v>112</v>
      </c>
      <c r="AL30" s="70">
        <v>3384</v>
      </c>
      <c r="AM30" s="59">
        <f>IFERROR(AL30/AI23,"-")</f>
        <v>9.2643584435473733E-7</v>
      </c>
      <c r="AN30" s="70">
        <v>3</v>
      </c>
      <c r="AO30" s="59">
        <f>IFERROR(AN30/AJ23,"-")</f>
        <v>7.4110671936758888E-4</v>
      </c>
      <c r="AP30" s="73">
        <f t="shared" si="4"/>
        <v>1128</v>
      </c>
      <c r="AQ30" s="439"/>
      <c r="AR30" s="439"/>
      <c r="AS30" s="44" t="s">
        <v>112</v>
      </c>
      <c r="AT30" s="70">
        <v>158</v>
      </c>
      <c r="AU30" s="59">
        <f>IFERROR(AT30/AQ23,"-")</f>
        <v>1.2113437682523343E-7</v>
      </c>
      <c r="AV30" s="70">
        <v>1</v>
      </c>
      <c r="AW30" s="59">
        <f>IFERROR(AV30/AR23,"-")</f>
        <v>7.3152889539136799E-4</v>
      </c>
      <c r="AX30" s="167">
        <f t="shared" si="5"/>
        <v>158</v>
      </c>
      <c r="AY30" s="439"/>
      <c r="AZ30" s="439"/>
      <c r="BA30" s="44" t="s">
        <v>112</v>
      </c>
      <c r="BB30" s="70">
        <v>0</v>
      </c>
      <c r="BC30" s="59">
        <f>IFERROR(BB30/AY23,"-")</f>
        <v>0</v>
      </c>
      <c r="BD30" s="70">
        <v>0</v>
      </c>
      <c r="BE30" s="59">
        <f>IFERROR(BD30/AZ23,"-")</f>
        <v>0</v>
      </c>
      <c r="BF30" s="73" t="str">
        <f t="shared" si="6"/>
        <v>-</v>
      </c>
      <c r="BG30" s="439"/>
      <c r="BH30" s="439"/>
      <c r="BI30" s="44" t="s">
        <v>112</v>
      </c>
      <c r="BJ30" s="70">
        <f>市区町村別_オーラルフレイル区分別高齢者の疾病!O1271</f>
        <v>55654</v>
      </c>
      <c r="BK30" s="59">
        <f>市区町村別_オーラルフレイル区分別高齢者の疾病!P1271</f>
        <v>3.2812613419052848E-6</v>
      </c>
      <c r="BL30" s="70">
        <f>市区町村別_オーラルフレイル区分別高齢者の疾病!Q1271</f>
        <v>13</v>
      </c>
      <c r="BM30" s="59">
        <f>市区町村別_オーラルフレイル区分別高齢者の疾病!R1271</f>
        <v>6.1643510835032484E-4</v>
      </c>
      <c r="BN30" s="167">
        <f>市区町村別_オーラルフレイル区分別高齢者の疾病!S1271</f>
        <v>4281.0769230769229</v>
      </c>
      <c r="BO30" s="229"/>
      <c r="BQ30" s="35"/>
      <c r="BR30" s="35"/>
      <c r="BS30" s="35"/>
      <c r="BT30" s="35"/>
      <c r="BU30" s="35"/>
    </row>
    <row r="31" spans="2:73" s="9" customFormat="1" ht="13.15" customHeight="1">
      <c r="B31" s="470"/>
      <c r="C31" s="439"/>
      <c r="D31" s="439"/>
      <c r="E31" s="44" t="s">
        <v>103</v>
      </c>
      <c r="F31" s="70">
        <v>0</v>
      </c>
      <c r="G31" s="59">
        <f>IFERROR(F31/C23,"-")</f>
        <v>0</v>
      </c>
      <c r="H31" s="70">
        <v>0</v>
      </c>
      <c r="I31" s="59">
        <f>IFERROR(H31/D23,"-")</f>
        <v>0</v>
      </c>
      <c r="J31" s="73" t="str">
        <f t="shared" si="0"/>
        <v>-</v>
      </c>
      <c r="K31" s="439"/>
      <c r="L31" s="439"/>
      <c r="M31" s="44" t="s">
        <v>103</v>
      </c>
      <c r="N31" s="70">
        <v>80572</v>
      </c>
      <c r="O31" s="59">
        <f>IFERROR(N31/K23,"-")</f>
        <v>6.2955108347763605E-4</v>
      </c>
      <c r="P31" s="70">
        <v>2</v>
      </c>
      <c r="Q31" s="59">
        <f>IFERROR(P31/L23,"-")</f>
        <v>2.6315789473684209E-2</v>
      </c>
      <c r="R31" s="73">
        <f t="shared" si="1"/>
        <v>40286</v>
      </c>
      <c r="S31" s="439"/>
      <c r="T31" s="439"/>
      <c r="U31" s="44" t="s">
        <v>103</v>
      </c>
      <c r="V31" s="70">
        <v>2715300</v>
      </c>
      <c r="W31" s="59">
        <f>IFERROR(V31/S23,"-")</f>
        <v>5.1023851657839127E-4</v>
      </c>
      <c r="X31" s="70">
        <v>129</v>
      </c>
      <c r="Y31" s="59">
        <f>IFERROR(X31/T23,"-")</f>
        <v>1.6230498238550578E-2</v>
      </c>
      <c r="Z31" s="167">
        <f t="shared" si="2"/>
        <v>21048.837209302324</v>
      </c>
      <c r="AA31" s="439"/>
      <c r="AB31" s="439"/>
      <c r="AC31" s="44" t="s">
        <v>103</v>
      </c>
      <c r="AD31" s="70">
        <v>4052112</v>
      </c>
      <c r="AE31" s="59">
        <f>IFERROR(AD31/AA23,"-")</f>
        <v>6.4642598122107537E-4</v>
      </c>
      <c r="AF31" s="70">
        <v>134</v>
      </c>
      <c r="AG31" s="59">
        <f>IFERROR(AF31/AB23,"-")</f>
        <v>1.8056865651529443E-2</v>
      </c>
      <c r="AH31" s="73">
        <f t="shared" si="3"/>
        <v>30239.641791044774</v>
      </c>
      <c r="AI31" s="439"/>
      <c r="AJ31" s="439"/>
      <c r="AK31" s="44" t="s">
        <v>103</v>
      </c>
      <c r="AL31" s="70">
        <v>1509288</v>
      </c>
      <c r="AM31" s="59">
        <f>IFERROR(AL31/AI23,"-")</f>
        <v>4.1319695704919408E-4</v>
      </c>
      <c r="AN31" s="70">
        <v>76</v>
      </c>
      <c r="AO31" s="59">
        <f>IFERROR(AN31/AJ23,"-")</f>
        <v>1.8774703557312252E-2</v>
      </c>
      <c r="AP31" s="73">
        <f t="shared" si="4"/>
        <v>19859.052631578947</v>
      </c>
      <c r="AQ31" s="439"/>
      <c r="AR31" s="439"/>
      <c r="AS31" s="44" t="s">
        <v>103</v>
      </c>
      <c r="AT31" s="70">
        <v>658315</v>
      </c>
      <c r="AU31" s="59">
        <f>IFERROR(AT31/AQ23,"-")</f>
        <v>5.0471251442850342E-4</v>
      </c>
      <c r="AV31" s="70">
        <v>27</v>
      </c>
      <c r="AW31" s="59">
        <f>IFERROR(AV31/AR23,"-")</f>
        <v>1.9751280175566936E-2</v>
      </c>
      <c r="AX31" s="167">
        <f t="shared" si="5"/>
        <v>24382.037037037036</v>
      </c>
      <c r="AY31" s="439"/>
      <c r="AZ31" s="439"/>
      <c r="BA31" s="44" t="s">
        <v>103</v>
      </c>
      <c r="BB31" s="70">
        <v>30445</v>
      </c>
      <c r="BC31" s="59">
        <f>IFERROR(BB31/AY23,"-")</f>
        <v>1.199526745427644E-4</v>
      </c>
      <c r="BD31" s="70">
        <v>1</v>
      </c>
      <c r="BE31" s="59">
        <f>IFERROR(BD31/AZ23,"-")</f>
        <v>4.7619047619047623E-3</v>
      </c>
      <c r="BF31" s="73">
        <f t="shared" si="6"/>
        <v>30445</v>
      </c>
      <c r="BG31" s="439"/>
      <c r="BH31" s="439"/>
      <c r="BI31" s="44" t="s">
        <v>103</v>
      </c>
      <c r="BJ31" s="70">
        <f>市区町村別_オーラルフレイル区分別高齢者の疾病!O1272</f>
        <v>9046032</v>
      </c>
      <c r="BK31" s="59">
        <f>市区町村別_オーラルフレイル区分別高齢者の疾病!P1272</f>
        <v>5.3333803678510346E-4</v>
      </c>
      <c r="BL31" s="70">
        <f>市区町村別_オーラルフレイル区分別高齢者の疾病!Q1272</f>
        <v>369</v>
      </c>
      <c r="BM31" s="59">
        <f>市区町村別_オーラルフレイル区分別高齢者の疾病!R1272</f>
        <v>1.7497273460097683E-2</v>
      </c>
      <c r="BN31" s="167">
        <f>市区町村別_オーラルフレイル区分別高齢者の疾病!S1272</f>
        <v>24514.9918699187</v>
      </c>
      <c r="BO31" s="229"/>
      <c r="BQ31" s="35"/>
      <c r="BR31" s="35"/>
      <c r="BS31" s="35"/>
      <c r="BT31" s="35"/>
      <c r="BU31" s="35"/>
    </row>
    <row r="32" spans="2:73" s="9" customFormat="1" ht="13.15" customHeight="1">
      <c r="B32" s="470"/>
      <c r="C32" s="439"/>
      <c r="D32" s="439"/>
      <c r="E32" s="44" t="s">
        <v>104</v>
      </c>
      <c r="F32" s="70">
        <v>920</v>
      </c>
      <c r="G32" s="59">
        <f>IFERROR(F32/C23,"-")</f>
        <v>2.8563241033703692E-5</v>
      </c>
      <c r="H32" s="70">
        <v>1</v>
      </c>
      <c r="I32" s="59">
        <f>IFERROR(H32/D23,"-")</f>
        <v>5.2631578947368418E-2</v>
      </c>
      <c r="J32" s="73">
        <f t="shared" si="0"/>
        <v>920</v>
      </c>
      <c r="K32" s="439"/>
      <c r="L32" s="439"/>
      <c r="M32" s="44" t="s">
        <v>104</v>
      </c>
      <c r="N32" s="70">
        <v>0</v>
      </c>
      <c r="O32" s="59">
        <f>IFERROR(N32/K23,"-")</f>
        <v>0</v>
      </c>
      <c r="P32" s="70">
        <v>0</v>
      </c>
      <c r="Q32" s="59">
        <f>IFERROR(P32/L23,"-")</f>
        <v>0</v>
      </c>
      <c r="R32" s="73" t="str">
        <f t="shared" si="1"/>
        <v>-</v>
      </c>
      <c r="S32" s="439"/>
      <c r="T32" s="439"/>
      <c r="U32" s="44" t="s">
        <v>104</v>
      </c>
      <c r="V32" s="70">
        <v>5027206</v>
      </c>
      <c r="W32" s="59">
        <f>IFERROR(V32/S23,"-")</f>
        <v>9.4467430190917697E-4</v>
      </c>
      <c r="X32" s="70">
        <v>309</v>
      </c>
      <c r="Y32" s="59">
        <f>IFERROR(X32/T23,"-")</f>
        <v>3.8877705083039761E-2</v>
      </c>
      <c r="Z32" s="167">
        <f t="shared" si="2"/>
        <v>16269.275080906149</v>
      </c>
      <c r="AA32" s="439"/>
      <c r="AB32" s="439"/>
      <c r="AC32" s="44" t="s">
        <v>104</v>
      </c>
      <c r="AD32" s="70">
        <v>5641631</v>
      </c>
      <c r="AE32" s="59">
        <f>IFERROR(AD32/AA23,"-")</f>
        <v>8.9999902639962485E-4</v>
      </c>
      <c r="AF32" s="70">
        <v>393</v>
      </c>
      <c r="AG32" s="59">
        <f>IFERROR(AF32/AB23,"-")</f>
        <v>5.295782239590352E-2</v>
      </c>
      <c r="AH32" s="73">
        <f t="shared" si="3"/>
        <v>14355.295165394402</v>
      </c>
      <c r="AI32" s="439"/>
      <c r="AJ32" s="439"/>
      <c r="AK32" s="44" t="s">
        <v>104</v>
      </c>
      <c r="AL32" s="70">
        <v>5305939</v>
      </c>
      <c r="AM32" s="59">
        <f>IFERROR(AL32/AI23,"-")</f>
        <v>1.4526040418320716E-3</v>
      </c>
      <c r="AN32" s="70">
        <v>260</v>
      </c>
      <c r="AO32" s="59">
        <f>IFERROR(AN32/AJ23,"-")</f>
        <v>6.4229249011857711E-2</v>
      </c>
      <c r="AP32" s="73">
        <f t="shared" si="4"/>
        <v>20407.457692307693</v>
      </c>
      <c r="AQ32" s="439"/>
      <c r="AR32" s="439"/>
      <c r="AS32" s="44" t="s">
        <v>104</v>
      </c>
      <c r="AT32" s="70">
        <v>2484250</v>
      </c>
      <c r="AU32" s="59">
        <f>IFERROR(AT32/AQ23,"-")</f>
        <v>1.904608073595482E-3</v>
      </c>
      <c r="AV32" s="70">
        <v>110</v>
      </c>
      <c r="AW32" s="59">
        <f>IFERROR(AV32/AR23,"-")</f>
        <v>8.0468178493050477E-2</v>
      </c>
      <c r="AX32" s="167">
        <f t="shared" si="5"/>
        <v>22584.090909090908</v>
      </c>
      <c r="AY32" s="439"/>
      <c r="AZ32" s="439"/>
      <c r="BA32" s="44" t="s">
        <v>104</v>
      </c>
      <c r="BB32" s="70">
        <v>480696</v>
      </c>
      <c r="BC32" s="59">
        <f>IFERROR(BB32/AY23,"-")</f>
        <v>1.8939323646578641E-3</v>
      </c>
      <c r="BD32" s="70">
        <v>23</v>
      </c>
      <c r="BE32" s="59">
        <f>IFERROR(BD32/AZ23,"-")</f>
        <v>0.10952380952380952</v>
      </c>
      <c r="BF32" s="73">
        <f t="shared" si="6"/>
        <v>20899.82608695652</v>
      </c>
      <c r="BG32" s="439"/>
      <c r="BH32" s="439"/>
      <c r="BI32" s="44" t="s">
        <v>104</v>
      </c>
      <c r="BJ32" s="70">
        <f>市区町村別_オーラルフレイル区分別高齢者の疾病!O1273</f>
        <v>18940642</v>
      </c>
      <c r="BK32" s="59">
        <f>市区町村別_オーラルフレイル区分別高齢者の疾病!P1273</f>
        <v>1.1167067306117725E-3</v>
      </c>
      <c r="BL32" s="70">
        <f>市区町村別_オーラルフレイル区分別高齢者の疾病!Q1273</f>
        <v>1096</v>
      </c>
      <c r="BM32" s="59">
        <f>市区町村別_オーラルフレイル区分別高齢者の疾病!R1273</f>
        <v>5.197022144245815E-2</v>
      </c>
      <c r="BN32" s="167">
        <f>市区町村別_オーラルフレイル区分別高齢者の疾病!S1273</f>
        <v>17281.607664233576</v>
      </c>
      <c r="BO32" s="229"/>
      <c r="BQ32" s="35"/>
      <c r="BR32" s="35"/>
      <c r="BS32" s="35"/>
      <c r="BT32" s="35"/>
      <c r="BU32" s="35"/>
    </row>
    <row r="33" spans="2:73" s="9" customFormat="1" ht="13.15" customHeight="1">
      <c r="B33" s="470"/>
      <c r="C33" s="439"/>
      <c r="D33" s="439"/>
      <c r="E33" s="44" t="s">
        <v>105</v>
      </c>
      <c r="F33" s="70">
        <v>0</v>
      </c>
      <c r="G33" s="59">
        <f>IFERROR(F33/C23,"-")</f>
        <v>0</v>
      </c>
      <c r="H33" s="70">
        <v>0</v>
      </c>
      <c r="I33" s="59">
        <f>IFERROR(H33/D23,"-")</f>
        <v>0</v>
      </c>
      <c r="J33" s="73" t="str">
        <f t="shared" si="0"/>
        <v>-</v>
      </c>
      <c r="K33" s="439"/>
      <c r="L33" s="439"/>
      <c r="M33" s="44" t="s">
        <v>105</v>
      </c>
      <c r="N33" s="70">
        <v>130152</v>
      </c>
      <c r="O33" s="59">
        <f>IFERROR(N33/K23,"-")</f>
        <v>1.0169454974033323E-3</v>
      </c>
      <c r="P33" s="70">
        <v>5</v>
      </c>
      <c r="Q33" s="59">
        <f>IFERROR(P33/L23,"-")</f>
        <v>6.5789473684210523E-2</v>
      </c>
      <c r="R33" s="73">
        <f t="shared" si="1"/>
        <v>26030.400000000001</v>
      </c>
      <c r="S33" s="439"/>
      <c r="T33" s="439"/>
      <c r="U33" s="44" t="s">
        <v>105</v>
      </c>
      <c r="V33" s="70">
        <v>2768456</v>
      </c>
      <c r="W33" s="59">
        <f>IFERROR(V33/S23,"-")</f>
        <v>5.2022718765976019E-4</v>
      </c>
      <c r="X33" s="70">
        <v>65</v>
      </c>
      <c r="Y33" s="59">
        <f>IFERROR(X33/T23,"-")</f>
        <v>8.1781580271766477E-3</v>
      </c>
      <c r="Z33" s="167">
        <f t="shared" si="2"/>
        <v>42591.630769230767</v>
      </c>
      <c r="AA33" s="439"/>
      <c r="AB33" s="439"/>
      <c r="AC33" s="44" t="s">
        <v>105</v>
      </c>
      <c r="AD33" s="70">
        <v>4567870</v>
      </c>
      <c r="AE33" s="59">
        <f>IFERROR(AD33/AA23,"-")</f>
        <v>7.2870390720698578E-4</v>
      </c>
      <c r="AF33" s="70">
        <v>93</v>
      </c>
      <c r="AG33" s="59">
        <f>IFERROR(AF33/AB23,"-")</f>
        <v>1.2532003773076405E-2</v>
      </c>
      <c r="AH33" s="73">
        <f t="shared" si="3"/>
        <v>49116.881720430109</v>
      </c>
      <c r="AI33" s="439"/>
      <c r="AJ33" s="439"/>
      <c r="AK33" s="44" t="s">
        <v>105</v>
      </c>
      <c r="AL33" s="70">
        <v>3207110</v>
      </c>
      <c r="AM33" s="59">
        <f>IFERROR(AL33/AI23,"-")</f>
        <v>8.7800876500842835E-4</v>
      </c>
      <c r="AN33" s="70">
        <v>69</v>
      </c>
      <c r="AO33" s="59">
        <f>IFERROR(AN33/AJ23,"-")</f>
        <v>1.7045454545454544E-2</v>
      </c>
      <c r="AP33" s="73">
        <f t="shared" si="4"/>
        <v>46479.855072463768</v>
      </c>
      <c r="AQ33" s="439"/>
      <c r="AR33" s="439"/>
      <c r="AS33" s="44" t="s">
        <v>105</v>
      </c>
      <c r="AT33" s="70">
        <v>2325190</v>
      </c>
      <c r="AU33" s="59">
        <f>IFERROR(AT33/AQ23,"-")</f>
        <v>1.78266102310294E-3</v>
      </c>
      <c r="AV33" s="70">
        <v>39</v>
      </c>
      <c r="AW33" s="59">
        <f>IFERROR(AV33/AR23,"-")</f>
        <v>2.8529626920263351E-2</v>
      </c>
      <c r="AX33" s="167">
        <f t="shared" si="5"/>
        <v>59620.256410256414</v>
      </c>
      <c r="AY33" s="439"/>
      <c r="AZ33" s="439"/>
      <c r="BA33" s="44" t="s">
        <v>105</v>
      </c>
      <c r="BB33" s="70">
        <v>329678</v>
      </c>
      <c r="BC33" s="59">
        <f>IFERROR(BB33/AY23,"-")</f>
        <v>1.2989245471476262E-3</v>
      </c>
      <c r="BD33" s="70">
        <v>11</v>
      </c>
      <c r="BE33" s="59">
        <f>IFERROR(BD33/AZ23,"-")</f>
        <v>5.2380952380952382E-2</v>
      </c>
      <c r="BF33" s="73">
        <f t="shared" si="6"/>
        <v>29970.727272727272</v>
      </c>
      <c r="BG33" s="439"/>
      <c r="BH33" s="439"/>
      <c r="BI33" s="44" t="s">
        <v>105</v>
      </c>
      <c r="BJ33" s="70">
        <f>市区町村別_オーラルフレイル区分別高齢者の疾病!O1274</f>
        <v>13328456</v>
      </c>
      <c r="BK33" s="59">
        <f>市区町村別_オーラルフレイル区分別高齢者の疾病!P1274</f>
        <v>7.8582217666449026E-4</v>
      </c>
      <c r="BL33" s="70">
        <f>市区町村別_オーラルフレイル区分別高齢者の疾病!Q1274</f>
        <v>282</v>
      </c>
      <c r="BM33" s="59">
        <f>市区町村別_オーラルフレイル区分別高齢者の疾病!R1274</f>
        <v>1.3371900042676277E-2</v>
      </c>
      <c r="BN33" s="167">
        <f>市区町村別_オーラルフレイル区分別高齢者の疾病!S1274</f>
        <v>47264.028368794323</v>
      </c>
      <c r="BO33" s="229"/>
      <c r="BQ33" s="35"/>
      <c r="BR33" s="35"/>
      <c r="BS33" s="35"/>
      <c r="BT33" s="35"/>
      <c r="BU33" s="35"/>
    </row>
    <row r="34" spans="2:73" s="9" customFormat="1" ht="13.15" customHeight="1">
      <c r="B34" s="470"/>
      <c r="C34" s="439"/>
      <c r="D34" s="439"/>
      <c r="E34" s="44" t="s">
        <v>106</v>
      </c>
      <c r="F34" s="70">
        <v>0</v>
      </c>
      <c r="G34" s="59">
        <f>IFERROR(F34/C23,"-")</f>
        <v>0</v>
      </c>
      <c r="H34" s="70">
        <v>0</v>
      </c>
      <c r="I34" s="59">
        <f>IFERROR(H34/D23,"-")</f>
        <v>0</v>
      </c>
      <c r="J34" s="73" t="str">
        <f t="shared" si="0"/>
        <v>-</v>
      </c>
      <c r="K34" s="439"/>
      <c r="L34" s="439"/>
      <c r="M34" s="44" t="s">
        <v>106</v>
      </c>
      <c r="N34" s="70">
        <v>35181</v>
      </c>
      <c r="O34" s="59">
        <f>IFERROR(N34/K23,"-")</f>
        <v>2.7488751263251144E-4</v>
      </c>
      <c r="P34" s="70">
        <v>2</v>
      </c>
      <c r="Q34" s="59">
        <f>IFERROR(P34/L23,"-")</f>
        <v>2.6315789473684209E-2</v>
      </c>
      <c r="R34" s="73">
        <f t="shared" si="1"/>
        <v>17590.5</v>
      </c>
      <c r="S34" s="439"/>
      <c r="T34" s="439"/>
      <c r="U34" s="44" t="s">
        <v>106</v>
      </c>
      <c r="V34" s="70">
        <v>8859209</v>
      </c>
      <c r="W34" s="59">
        <f>IFERROR(V34/S23,"-")</f>
        <v>1.6647551497874758E-3</v>
      </c>
      <c r="X34" s="70">
        <v>41</v>
      </c>
      <c r="Y34" s="59">
        <f>IFERROR(X34/T23,"-")</f>
        <v>5.1585304479114247E-3</v>
      </c>
      <c r="Z34" s="167">
        <f t="shared" si="2"/>
        <v>216078.26829268291</v>
      </c>
      <c r="AA34" s="439"/>
      <c r="AB34" s="439"/>
      <c r="AC34" s="44" t="s">
        <v>106</v>
      </c>
      <c r="AD34" s="70">
        <v>21558293</v>
      </c>
      <c r="AE34" s="59">
        <f>IFERROR(AD34/AA23,"-")</f>
        <v>3.4391548668882893E-3</v>
      </c>
      <c r="AF34" s="70">
        <v>78</v>
      </c>
      <c r="AG34" s="59">
        <f>IFERROR(AF34/AB23,"-")</f>
        <v>1.051071284193505E-2</v>
      </c>
      <c r="AH34" s="73">
        <f t="shared" si="3"/>
        <v>276388.37179487181</v>
      </c>
      <c r="AI34" s="439"/>
      <c r="AJ34" s="439"/>
      <c r="AK34" s="44" t="s">
        <v>106</v>
      </c>
      <c r="AL34" s="70">
        <v>13674351</v>
      </c>
      <c r="AM34" s="59">
        <f>IFERROR(AL34/AI23,"-")</f>
        <v>3.7436196556406755E-3</v>
      </c>
      <c r="AN34" s="70">
        <v>48</v>
      </c>
      <c r="AO34" s="59">
        <f>IFERROR(AN34/AJ23,"-")</f>
        <v>1.1857707509881422E-2</v>
      </c>
      <c r="AP34" s="73">
        <f t="shared" si="4"/>
        <v>284882.3125</v>
      </c>
      <c r="AQ34" s="439"/>
      <c r="AR34" s="439"/>
      <c r="AS34" s="44" t="s">
        <v>106</v>
      </c>
      <c r="AT34" s="70">
        <v>11879049</v>
      </c>
      <c r="AU34" s="59">
        <f>IFERROR(AT34/AQ23,"-")</f>
        <v>9.1073493537431171E-3</v>
      </c>
      <c r="AV34" s="70">
        <v>38</v>
      </c>
      <c r="AW34" s="59">
        <f>IFERROR(AV34/AR23,"-")</f>
        <v>2.7798098024871983E-2</v>
      </c>
      <c r="AX34" s="167">
        <f t="shared" si="5"/>
        <v>312606.55263157893</v>
      </c>
      <c r="AY34" s="439"/>
      <c r="AZ34" s="439"/>
      <c r="BA34" s="44" t="s">
        <v>106</v>
      </c>
      <c r="BB34" s="70">
        <v>3412037</v>
      </c>
      <c r="BC34" s="59">
        <f>IFERROR(BB34/AY23,"-")</f>
        <v>1.3443355683654795E-2</v>
      </c>
      <c r="BD34" s="70">
        <v>12</v>
      </c>
      <c r="BE34" s="59">
        <f>IFERROR(BD34/AZ23,"-")</f>
        <v>5.7142857142857141E-2</v>
      </c>
      <c r="BF34" s="73">
        <f t="shared" si="6"/>
        <v>284336.41666666669</v>
      </c>
      <c r="BG34" s="439"/>
      <c r="BH34" s="439"/>
      <c r="BI34" s="44" t="s">
        <v>106</v>
      </c>
      <c r="BJ34" s="70">
        <f>市区町村別_オーラルフレイル区分別高齢者の疾病!O1275</f>
        <v>59418120</v>
      </c>
      <c r="BK34" s="59">
        <f>市区町村別_オーラルフレイル区分別高齢者の疾病!P1275</f>
        <v>3.5031871952544151E-3</v>
      </c>
      <c r="BL34" s="70">
        <f>市区町村別_オーラルフレイル区分別高齢者の疾病!Q1275</f>
        <v>219</v>
      </c>
      <c r="BM34" s="59">
        <f>市区町村別_オーラルフレイル区分別高齢者の疾病!R1275</f>
        <v>1.0384560671440087E-2</v>
      </c>
      <c r="BN34" s="167">
        <f>市区町村別_オーラルフレイル区分別高齢者の疾病!S1275</f>
        <v>271315.61643835617</v>
      </c>
      <c r="BO34" s="229"/>
      <c r="BQ34" s="35"/>
      <c r="BR34" s="35"/>
      <c r="BS34" s="35"/>
      <c r="BT34" s="35"/>
      <c r="BU34" s="35"/>
    </row>
    <row r="35" spans="2:73" s="9" customFormat="1" ht="13.15" customHeight="1">
      <c r="B35" s="470"/>
      <c r="C35" s="439"/>
      <c r="D35" s="439"/>
      <c r="E35" s="44" t="s">
        <v>107</v>
      </c>
      <c r="F35" s="70">
        <v>22008</v>
      </c>
      <c r="G35" s="59">
        <f>IFERROR(F35/C23,"-")</f>
        <v>6.8328240072799008E-4</v>
      </c>
      <c r="H35" s="70">
        <v>1</v>
      </c>
      <c r="I35" s="59">
        <f>IFERROR(H35/D23,"-")</f>
        <v>5.2631578947368418E-2</v>
      </c>
      <c r="J35" s="73">
        <f t="shared" si="0"/>
        <v>22008</v>
      </c>
      <c r="K35" s="439"/>
      <c r="L35" s="439"/>
      <c r="M35" s="44" t="s">
        <v>107</v>
      </c>
      <c r="N35" s="70">
        <v>485059</v>
      </c>
      <c r="O35" s="59">
        <f>IFERROR(N35/K23,"-")</f>
        <v>3.7900191009355442E-3</v>
      </c>
      <c r="P35" s="70">
        <v>17</v>
      </c>
      <c r="Q35" s="59">
        <f>IFERROR(P35/L23,"-")</f>
        <v>0.22368421052631579</v>
      </c>
      <c r="R35" s="73">
        <f t="shared" si="1"/>
        <v>28532.882352941175</v>
      </c>
      <c r="S35" s="439"/>
      <c r="T35" s="439"/>
      <c r="U35" s="44" t="s">
        <v>107</v>
      </c>
      <c r="V35" s="70">
        <v>38655327</v>
      </c>
      <c r="W35" s="59">
        <f>IFERROR(V35/S23,"-")</f>
        <v>7.2638149399081638E-3</v>
      </c>
      <c r="X35" s="70">
        <v>934</v>
      </c>
      <c r="Y35" s="59">
        <f>IFERROR(X35/T23,"-")</f>
        <v>0.1175138399597383</v>
      </c>
      <c r="Z35" s="167">
        <f t="shared" si="2"/>
        <v>41386.859743040688</v>
      </c>
      <c r="AA35" s="439"/>
      <c r="AB35" s="439"/>
      <c r="AC35" s="44" t="s">
        <v>107</v>
      </c>
      <c r="AD35" s="70">
        <v>47051457</v>
      </c>
      <c r="AE35" s="59">
        <f>IFERROR(AD35/AA23,"-")</f>
        <v>7.5060324737090765E-3</v>
      </c>
      <c r="AF35" s="70">
        <v>1121</v>
      </c>
      <c r="AG35" s="59">
        <f>IFERROR(AF35/AB23,"-")</f>
        <v>0.15105780892063064</v>
      </c>
      <c r="AH35" s="73">
        <f t="shared" si="3"/>
        <v>41972.753791257805</v>
      </c>
      <c r="AI35" s="439"/>
      <c r="AJ35" s="439"/>
      <c r="AK35" s="44" t="s">
        <v>107</v>
      </c>
      <c r="AL35" s="70">
        <v>27752617</v>
      </c>
      <c r="AM35" s="59">
        <f>IFERROR(AL35/AI23,"-")</f>
        <v>7.5978189017283206E-3</v>
      </c>
      <c r="AN35" s="70">
        <v>652</v>
      </c>
      <c r="AO35" s="59">
        <f>IFERROR(AN35/AJ23,"-")</f>
        <v>0.16106719367588934</v>
      </c>
      <c r="AP35" s="73">
        <f t="shared" si="4"/>
        <v>42565.363496932514</v>
      </c>
      <c r="AQ35" s="439"/>
      <c r="AR35" s="439"/>
      <c r="AS35" s="44" t="s">
        <v>107</v>
      </c>
      <c r="AT35" s="70">
        <v>9927575</v>
      </c>
      <c r="AU35" s="59">
        <f>IFERROR(AT35/AQ23,"-")</f>
        <v>7.6112063988023216E-3</v>
      </c>
      <c r="AV35" s="70">
        <v>243</v>
      </c>
      <c r="AW35" s="59">
        <f>IFERROR(AV35/AR23,"-")</f>
        <v>0.17776152158010242</v>
      </c>
      <c r="AX35" s="167">
        <f t="shared" si="5"/>
        <v>40854.218106995882</v>
      </c>
      <c r="AY35" s="439"/>
      <c r="AZ35" s="439"/>
      <c r="BA35" s="44" t="s">
        <v>107</v>
      </c>
      <c r="BB35" s="70">
        <v>762693</v>
      </c>
      <c r="BC35" s="59">
        <f>IFERROR(BB35/AY23,"-")</f>
        <v>3.0049947513563673E-3</v>
      </c>
      <c r="BD35" s="70">
        <v>35</v>
      </c>
      <c r="BE35" s="59">
        <f>IFERROR(BD35/AZ23,"-")</f>
        <v>0.16666666666666666</v>
      </c>
      <c r="BF35" s="73">
        <f t="shared" si="6"/>
        <v>21791.228571428572</v>
      </c>
      <c r="BG35" s="439"/>
      <c r="BH35" s="439"/>
      <c r="BI35" s="44" t="s">
        <v>107</v>
      </c>
      <c r="BJ35" s="70">
        <f>市区町村別_オーラルフレイル区分別高齢者の疾病!O1276</f>
        <v>124656736</v>
      </c>
      <c r="BK35" s="59">
        <f>市区町村別_オーラルフレイル区分別高齢者の疾病!P1276</f>
        <v>7.3495405333829159E-3</v>
      </c>
      <c r="BL35" s="70">
        <f>市区町村別_オーラルフレイル区分別高齢者の疾病!Q1276</f>
        <v>3003</v>
      </c>
      <c r="BM35" s="59">
        <f>市区町村別_オーラルフレイル区分別高齢者の疾病!R1276</f>
        <v>0.14239651002892503</v>
      </c>
      <c r="BN35" s="167">
        <f>市区町村別_オーラルフレイル区分別高齢者の疾病!S1276</f>
        <v>41510.734598734598</v>
      </c>
      <c r="BO35" s="229"/>
      <c r="BQ35" s="35"/>
      <c r="BR35" s="35"/>
      <c r="BS35" s="35"/>
      <c r="BT35" s="35"/>
      <c r="BU35" s="35"/>
    </row>
    <row r="36" spans="2:73" s="9" customFormat="1" ht="13.15" customHeight="1">
      <c r="B36" s="470"/>
      <c r="C36" s="439"/>
      <c r="D36" s="439"/>
      <c r="E36" s="44" t="s">
        <v>108</v>
      </c>
      <c r="F36" s="70">
        <v>25571</v>
      </c>
      <c r="G36" s="59">
        <f>IFERROR(F36/C23,"-")</f>
        <v>7.9390286573134466E-4</v>
      </c>
      <c r="H36" s="70">
        <v>3</v>
      </c>
      <c r="I36" s="59">
        <f>IFERROR(H36/D23,"-")</f>
        <v>0.15789473684210525</v>
      </c>
      <c r="J36" s="73">
        <f t="shared" si="0"/>
        <v>8523.6666666666661</v>
      </c>
      <c r="K36" s="439"/>
      <c r="L36" s="439"/>
      <c r="M36" s="44" t="s">
        <v>108</v>
      </c>
      <c r="N36" s="70">
        <v>63580</v>
      </c>
      <c r="O36" s="59">
        <f>IFERROR(N36/K23,"-")</f>
        <v>4.9678371999588072E-4</v>
      </c>
      <c r="P36" s="70">
        <v>4</v>
      </c>
      <c r="Q36" s="59">
        <f>IFERROR(P36/L23,"-")</f>
        <v>5.2631578947368418E-2</v>
      </c>
      <c r="R36" s="73">
        <f t="shared" si="1"/>
        <v>15895</v>
      </c>
      <c r="S36" s="439"/>
      <c r="T36" s="439"/>
      <c r="U36" s="44" t="s">
        <v>108</v>
      </c>
      <c r="V36" s="70">
        <v>27257794</v>
      </c>
      <c r="W36" s="59">
        <f>IFERROR(V36/S23,"-")</f>
        <v>5.122077256936388E-3</v>
      </c>
      <c r="X36" s="70">
        <v>375</v>
      </c>
      <c r="Y36" s="59">
        <f>IFERROR(X36/T23,"-")</f>
        <v>4.7181680926019126E-2</v>
      </c>
      <c r="Z36" s="167">
        <f t="shared" si="2"/>
        <v>72687.450666666671</v>
      </c>
      <c r="AA36" s="439"/>
      <c r="AB36" s="439"/>
      <c r="AC36" s="44" t="s">
        <v>108</v>
      </c>
      <c r="AD36" s="70">
        <v>39222817</v>
      </c>
      <c r="AE36" s="59">
        <f>IFERROR(AD36/AA23,"-")</f>
        <v>6.2571439203752697E-3</v>
      </c>
      <c r="AF36" s="70">
        <v>620</v>
      </c>
      <c r="AG36" s="59">
        <f>IFERROR(AF36/AB23,"-")</f>
        <v>8.3546691820509361E-2</v>
      </c>
      <c r="AH36" s="73">
        <f t="shared" si="3"/>
        <v>63262.608064516127</v>
      </c>
      <c r="AI36" s="439"/>
      <c r="AJ36" s="439"/>
      <c r="AK36" s="44" t="s">
        <v>108</v>
      </c>
      <c r="AL36" s="70">
        <v>30595298</v>
      </c>
      <c r="AM36" s="59">
        <f>IFERROR(AL36/AI23,"-")</f>
        <v>8.3760581370906639E-3</v>
      </c>
      <c r="AN36" s="70">
        <v>535</v>
      </c>
      <c r="AO36" s="59">
        <f>IFERROR(AN36/AJ23,"-")</f>
        <v>0.13216403162055335</v>
      </c>
      <c r="AP36" s="73">
        <f t="shared" si="4"/>
        <v>57187.472897196261</v>
      </c>
      <c r="AQ36" s="439"/>
      <c r="AR36" s="439"/>
      <c r="AS36" s="44" t="s">
        <v>108</v>
      </c>
      <c r="AT36" s="70">
        <v>21986815</v>
      </c>
      <c r="AU36" s="59">
        <f>IFERROR(AT36/AQ23,"-")</f>
        <v>1.6856703375928449E-2</v>
      </c>
      <c r="AV36" s="70">
        <v>259</v>
      </c>
      <c r="AW36" s="59">
        <f>IFERROR(AV36/AR23,"-")</f>
        <v>0.18946598390636429</v>
      </c>
      <c r="AX36" s="167">
        <f t="shared" si="5"/>
        <v>84891.177606177604</v>
      </c>
      <c r="AY36" s="439"/>
      <c r="AZ36" s="439"/>
      <c r="BA36" s="44" t="s">
        <v>108</v>
      </c>
      <c r="BB36" s="70">
        <v>5706778</v>
      </c>
      <c r="BC36" s="59">
        <f>IFERROR(BB36/AY23,"-")</f>
        <v>2.2484588080860828E-2</v>
      </c>
      <c r="BD36" s="70">
        <v>49</v>
      </c>
      <c r="BE36" s="59">
        <f>IFERROR(BD36/AZ23,"-")</f>
        <v>0.23333333333333334</v>
      </c>
      <c r="BF36" s="73">
        <f t="shared" si="6"/>
        <v>116464.85714285714</v>
      </c>
      <c r="BG36" s="439"/>
      <c r="BH36" s="439"/>
      <c r="BI36" s="44" t="s">
        <v>108</v>
      </c>
      <c r="BJ36" s="70">
        <f>市区町村別_オーラルフレイル区分別高齢者の疾病!O1277</f>
        <v>124858653</v>
      </c>
      <c r="BK36" s="59">
        <f>市区町村別_オーラルフレイル区分別高齢者の疾病!P1277</f>
        <v>7.3614452023442389E-3</v>
      </c>
      <c r="BL36" s="70">
        <f>市区町村別_オーラルフレイル区分別高齢者の疾病!Q1277</f>
        <v>1845</v>
      </c>
      <c r="BM36" s="59">
        <f>市区町村別_オーラルフレイル区分別高齢者の疾病!R1277</f>
        <v>8.7486367300488407E-2</v>
      </c>
      <c r="BN36" s="167">
        <f>市区町村別_オーラルフレイル区分別高齢者の疾病!S1277</f>
        <v>67674.066666666666</v>
      </c>
      <c r="BO36" s="229"/>
      <c r="BQ36" s="35"/>
      <c r="BR36" s="35"/>
      <c r="BS36" s="35"/>
      <c r="BT36" s="35"/>
      <c r="BU36" s="35"/>
    </row>
    <row r="37" spans="2:73" s="9" customFormat="1" ht="13.15" customHeight="1">
      <c r="B37" s="470"/>
      <c r="C37" s="439"/>
      <c r="D37" s="439"/>
      <c r="E37" s="44" t="s">
        <v>109</v>
      </c>
      <c r="F37" s="70">
        <v>498332</v>
      </c>
      <c r="G37" s="59">
        <f>IFERROR(F37/C23,"-")</f>
        <v>1.5471714163921336E-2</v>
      </c>
      <c r="H37" s="70">
        <v>5</v>
      </c>
      <c r="I37" s="59">
        <f>IFERROR(H37/D23,"-")</f>
        <v>0.26315789473684209</v>
      </c>
      <c r="J37" s="73">
        <f t="shared" si="0"/>
        <v>99666.4</v>
      </c>
      <c r="K37" s="439"/>
      <c r="L37" s="439"/>
      <c r="M37" s="44" t="s">
        <v>109</v>
      </c>
      <c r="N37" s="70">
        <v>2428799</v>
      </c>
      <c r="O37" s="59">
        <f>IFERROR(N37/K23,"-")</f>
        <v>1.8977474085282716E-2</v>
      </c>
      <c r="P37" s="70">
        <v>9</v>
      </c>
      <c r="Q37" s="59">
        <f>IFERROR(P37/L23,"-")</f>
        <v>0.11842105263157894</v>
      </c>
      <c r="R37" s="73">
        <f t="shared" si="1"/>
        <v>269866.55555555556</v>
      </c>
      <c r="S37" s="439"/>
      <c r="T37" s="439"/>
      <c r="U37" s="44" t="s">
        <v>109</v>
      </c>
      <c r="V37" s="70">
        <v>29728630</v>
      </c>
      <c r="W37" s="59">
        <f>IFERROR(V37/S23,"-")</f>
        <v>5.5863779586446654E-3</v>
      </c>
      <c r="X37" s="70">
        <v>567</v>
      </c>
      <c r="Y37" s="59">
        <f>IFERROR(X37/T23,"-")</f>
        <v>7.133870156014091E-2</v>
      </c>
      <c r="Z37" s="167">
        <f t="shared" si="2"/>
        <v>52431.446208112873</v>
      </c>
      <c r="AA37" s="439"/>
      <c r="AB37" s="439"/>
      <c r="AC37" s="44" t="s">
        <v>109</v>
      </c>
      <c r="AD37" s="70">
        <v>24052430</v>
      </c>
      <c r="AE37" s="59">
        <f>IFERROR(AD37/AA23,"-")</f>
        <v>3.8370399592857329E-3</v>
      </c>
      <c r="AF37" s="70">
        <v>659</v>
      </c>
      <c r="AG37" s="59">
        <f>IFERROR(AF37/AB23,"-")</f>
        <v>8.8802048241476889E-2</v>
      </c>
      <c r="AH37" s="73">
        <f t="shared" si="3"/>
        <v>36498.376327769351</v>
      </c>
      <c r="AI37" s="439"/>
      <c r="AJ37" s="439"/>
      <c r="AK37" s="44" t="s">
        <v>109</v>
      </c>
      <c r="AL37" s="70">
        <v>13699389</v>
      </c>
      <c r="AM37" s="59">
        <f>IFERROR(AL37/AI23,"-")</f>
        <v>3.7504742953188537E-3</v>
      </c>
      <c r="AN37" s="70">
        <v>341</v>
      </c>
      <c r="AO37" s="59">
        <f>IFERROR(AN37/AJ23,"-")</f>
        <v>8.4239130434782608E-2</v>
      </c>
      <c r="AP37" s="73">
        <f t="shared" si="4"/>
        <v>40174.161290322583</v>
      </c>
      <c r="AQ37" s="439"/>
      <c r="AR37" s="439"/>
      <c r="AS37" s="44" t="s">
        <v>109</v>
      </c>
      <c r="AT37" s="70">
        <v>3326647</v>
      </c>
      <c r="AU37" s="59">
        <f>IFERROR(AT37/AQ23,"-")</f>
        <v>2.550451337104635E-3</v>
      </c>
      <c r="AV37" s="70">
        <v>111</v>
      </c>
      <c r="AW37" s="59">
        <f>IFERROR(AV37/AR23,"-")</f>
        <v>8.1199707388441844E-2</v>
      </c>
      <c r="AX37" s="167">
        <f t="shared" si="5"/>
        <v>29969.792792792792</v>
      </c>
      <c r="AY37" s="439"/>
      <c r="AZ37" s="439"/>
      <c r="BA37" s="44" t="s">
        <v>109</v>
      </c>
      <c r="BB37" s="70">
        <v>557689</v>
      </c>
      <c r="BC37" s="59">
        <f>IFERROR(BB37/AY23,"-")</f>
        <v>2.1972832029259234E-3</v>
      </c>
      <c r="BD37" s="70">
        <v>19</v>
      </c>
      <c r="BE37" s="59">
        <f>IFERROR(BD37/AZ23,"-")</f>
        <v>9.0476190476190474E-2</v>
      </c>
      <c r="BF37" s="73">
        <f t="shared" si="6"/>
        <v>29352.052631578947</v>
      </c>
      <c r="BG37" s="439"/>
      <c r="BH37" s="439"/>
      <c r="BI37" s="44" t="s">
        <v>109</v>
      </c>
      <c r="BJ37" s="70">
        <f>市区町村別_オーラルフレイル区分別高齢者の疾病!O1278</f>
        <v>74291916</v>
      </c>
      <c r="BK37" s="59">
        <f>市区町村別_オーラルフレイル区分別高齢者の疾病!P1278</f>
        <v>4.3801198833304826E-3</v>
      </c>
      <c r="BL37" s="70">
        <f>市区町村別_オーラルフレイル区分別高齢者の疾病!Q1278</f>
        <v>1711</v>
      </c>
      <c r="BM37" s="59">
        <f>市区町村別_オーラルフレイル区分別高齢者の疾病!R1278</f>
        <v>8.1132343875954291E-2</v>
      </c>
      <c r="BN37" s="167">
        <f>市区町村別_オーラルフレイル区分別高齢者の疾病!S1278</f>
        <v>43420.172998246642</v>
      </c>
      <c r="BO37" s="229"/>
      <c r="BQ37" s="35"/>
      <c r="BR37" s="35"/>
      <c r="BS37" s="35"/>
      <c r="BT37" s="35"/>
      <c r="BU37" s="35"/>
    </row>
    <row r="38" spans="2:73" s="9" customFormat="1" ht="13.15" customHeight="1">
      <c r="B38" s="470"/>
      <c r="C38" s="439"/>
      <c r="D38" s="439"/>
      <c r="E38" s="45" t="s">
        <v>110</v>
      </c>
      <c r="F38" s="71">
        <v>88836</v>
      </c>
      <c r="G38" s="60">
        <f>IFERROR(F38/C23,"-")</f>
        <v>2.7580913918153274E-3</v>
      </c>
      <c r="H38" s="71">
        <v>2</v>
      </c>
      <c r="I38" s="60">
        <f>IFERROR(H38/D23,"-")</f>
        <v>0.10526315789473684</v>
      </c>
      <c r="J38" s="74">
        <f t="shared" si="0"/>
        <v>44418</v>
      </c>
      <c r="K38" s="439"/>
      <c r="L38" s="439"/>
      <c r="M38" s="45" t="s">
        <v>110</v>
      </c>
      <c r="N38" s="71">
        <v>191485</v>
      </c>
      <c r="O38" s="60">
        <f>IFERROR(N38/K23,"-")</f>
        <v>1.4961722337749484E-3</v>
      </c>
      <c r="P38" s="71">
        <v>17</v>
      </c>
      <c r="Q38" s="60">
        <f>IFERROR(P38/L23,"-")</f>
        <v>0.22368421052631579</v>
      </c>
      <c r="R38" s="74">
        <f t="shared" si="1"/>
        <v>11263.823529411764</v>
      </c>
      <c r="S38" s="439"/>
      <c r="T38" s="439"/>
      <c r="U38" s="45" t="s">
        <v>110</v>
      </c>
      <c r="V38" s="71">
        <v>6291775</v>
      </c>
      <c r="W38" s="60">
        <f>IFERROR(V38/S23,"-")</f>
        <v>1.1823024868872713E-3</v>
      </c>
      <c r="X38" s="71">
        <v>620</v>
      </c>
      <c r="Y38" s="60">
        <f>IFERROR(X38/T23,"-")</f>
        <v>7.8007045797684957E-2</v>
      </c>
      <c r="Z38" s="168">
        <f t="shared" si="2"/>
        <v>10148.024193548386</v>
      </c>
      <c r="AA38" s="439"/>
      <c r="AB38" s="439"/>
      <c r="AC38" s="45" t="s">
        <v>110</v>
      </c>
      <c r="AD38" s="71">
        <v>10158143</v>
      </c>
      <c r="AE38" s="60">
        <f>IFERROR(AD38/AA23,"-")</f>
        <v>1.6205098862417916E-3</v>
      </c>
      <c r="AF38" s="71">
        <v>814</v>
      </c>
      <c r="AG38" s="60">
        <f>IFERROR(AF38/AB23,"-")</f>
        <v>0.10968872119660424</v>
      </c>
      <c r="AH38" s="74">
        <f t="shared" si="3"/>
        <v>12479.291154791155</v>
      </c>
      <c r="AI38" s="439"/>
      <c r="AJ38" s="439"/>
      <c r="AK38" s="45" t="s">
        <v>110</v>
      </c>
      <c r="AL38" s="71">
        <v>9183140</v>
      </c>
      <c r="AM38" s="60">
        <f>IFERROR(AL38/AI23,"-")</f>
        <v>2.5140632564207336E-3</v>
      </c>
      <c r="AN38" s="71">
        <v>595</v>
      </c>
      <c r="AO38" s="60">
        <f>IFERROR(AN38/AJ23,"-")</f>
        <v>0.14698616600790515</v>
      </c>
      <c r="AP38" s="74">
        <f t="shared" si="4"/>
        <v>15433.848739495797</v>
      </c>
      <c r="AQ38" s="439"/>
      <c r="AR38" s="439"/>
      <c r="AS38" s="45" t="s">
        <v>110</v>
      </c>
      <c r="AT38" s="71">
        <v>2775150</v>
      </c>
      <c r="AU38" s="60">
        <f>IFERROR(AT38/AQ23,"-")</f>
        <v>2.1276333281426999E-3</v>
      </c>
      <c r="AV38" s="71">
        <v>229</v>
      </c>
      <c r="AW38" s="60">
        <f>IFERROR(AV38/AR23,"-")</f>
        <v>0.16752011704462327</v>
      </c>
      <c r="AX38" s="194">
        <f t="shared" si="5"/>
        <v>12118.558951965066</v>
      </c>
      <c r="AY38" s="439"/>
      <c r="AZ38" s="439"/>
      <c r="BA38" s="45" t="s">
        <v>110</v>
      </c>
      <c r="BB38" s="71">
        <v>313546</v>
      </c>
      <c r="BC38" s="60">
        <f>IFERROR(BB38/AY23,"-")</f>
        <v>1.2353647985608673E-3</v>
      </c>
      <c r="BD38" s="71">
        <v>37</v>
      </c>
      <c r="BE38" s="60">
        <f>IFERROR(BD38/AZ23,"-")</f>
        <v>0.1761904761904762</v>
      </c>
      <c r="BF38" s="74">
        <f t="shared" si="6"/>
        <v>8474.2162162162167</v>
      </c>
      <c r="BG38" s="439"/>
      <c r="BH38" s="439"/>
      <c r="BI38" s="45" t="s">
        <v>110</v>
      </c>
      <c r="BJ38" s="71">
        <f>市区町村別_オーラルフレイル区分別高齢者の疾病!O1279</f>
        <v>29002075</v>
      </c>
      <c r="BK38" s="60">
        <f>市区町村別_オーラルフレイル区分別高齢者の疾病!P1279</f>
        <v>1.709911013270164E-3</v>
      </c>
      <c r="BL38" s="71">
        <f>市区町村別_オーラルフレイル区分別高齢者の疾病!Q1279</f>
        <v>2314</v>
      </c>
      <c r="BM38" s="60">
        <f>市区町村別_オーラルフレイル区分別高齢者の疾病!R1279</f>
        <v>0.10972544928635782</v>
      </c>
      <c r="BN38" s="168">
        <f>市区町村別_オーラルフレイル区分別高齢者の疾病!S1279</f>
        <v>12533.308124459811</v>
      </c>
      <c r="BO38" s="229"/>
      <c r="BQ38" s="35"/>
      <c r="BR38" s="35"/>
      <c r="BS38" s="35"/>
      <c r="BT38" s="35"/>
      <c r="BU38" s="35"/>
    </row>
    <row r="39" spans="2:73" s="9" customFormat="1" ht="13.15" customHeight="1">
      <c r="B39" s="431"/>
      <c r="C39" s="440"/>
      <c r="D39" s="440"/>
      <c r="E39" s="46" t="s">
        <v>64</v>
      </c>
      <c r="F39" s="67">
        <f>SUM(F23:F38)</f>
        <v>2741726</v>
      </c>
      <c r="G39" s="60">
        <f>IFERROR(F39/C23,"-")</f>
        <v>8.5122370202578582E-2</v>
      </c>
      <c r="H39" s="71">
        <v>18</v>
      </c>
      <c r="I39" s="60">
        <f>IFERROR(H39/D23,"-")</f>
        <v>0.94736842105263153</v>
      </c>
      <c r="J39" s="74">
        <f t="shared" si="0"/>
        <v>152318.11111111112</v>
      </c>
      <c r="K39" s="440"/>
      <c r="L39" s="440"/>
      <c r="M39" s="46" t="s">
        <v>64</v>
      </c>
      <c r="N39" s="67">
        <f>SUM(N23:N38)</f>
        <v>11781611</v>
      </c>
      <c r="O39" s="60">
        <f>IFERROR(N39/K23,"-")</f>
        <v>9.2055875119918029E-2</v>
      </c>
      <c r="P39" s="71">
        <v>70</v>
      </c>
      <c r="Q39" s="60">
        <f>IFERROR(P39/L23,"-")</f>
        <v>0.92105263157894735</v>
      </c>
      <c r="R39" s="74">
        <f t="shared" si="1"/>
        <v>168308.72857142857</v>
      </c>
      <c r="S39" s="440"/>
      <c r="T39" s="440"/>
      <c r="U39" s="46" t="s">
        <v>64</v>
      </c>
      <c r="V39" s="67">
        <f>SUM(V23:V38)</f>
        <v>832537849</v>
      </c>
      <c r="W39" s="60">
        <f>IFERROR(V39/S23,"-")</f>
        <v>0.15644417820098136</v>
      </c>
      <c r="X39" s="71">
        <v>6100</v>
      </c>
      <c r="Y39" s="60">
        <f>IFERROR(X39/T23,"-")</f>
        <v>0.76748867639657781</v>
      </c>
      <c r="Z39" s="168">
        <f t="shared" si="2"/>
        <v>136481.61459016392</v>
      </c>
      <c r="AA39" s="440"/>
      <c r="AB39" s="440"/>
      <c r="AC39" s="46" t="s">
        <v>64</v>
      </c>
      <c r="AD39" s="67">
        <f>SUM(AD23:AD38)</f>
        <v>1160328577</v>
      </c>
      <c r="AE39" s="60">
        <f>IFERROR(AD39/AA23,"-")</f>
        <v>0.18510508567534142</v>
      </c>
      <c r="AF39" s="71">
        <v>6387</v>
      </c>
      <c r="AG39" s="60">
        <f>IFERROR(AF39/AB23,"-")</f>
        <v>0.8606656784799892</v>
      </c>
      <c r="AH39" s="74">
        <f t="shared" si="3"/>
        <v>181670.35807108189</v>
      </c>
      <c r="AI39" s="440"/>
      <c r="AJ39" s="440"/>
      <c r="AK39" s="46" t="s">
        <v>64</v>
      </c>
      <c r="AL39" s="67">
        <f>SUM(AL23:AL38)</f>
        <v>746290743</v>
      </c>
      <c r="AM39" s="60">
        <f>IFERROR(AL39/AI23,"-")</f>
        <v>0.20431161188691763</v>
      </c>
      <c r="AN39" s="71">
        <v>3653</v>
      </c>
      <c r="AO39" s="60">
        <f>IFERROR(AN39/AJ23,"-")</f>
        <v>0.90242094861660083</v>
      </c>
      <c r="AP39" s="74">
        <f t="shared" si="4"/>
        <v>204295.30331234602</v>
      </c>
      <c r="AQ39" s="440"/>
      <c r="AR39" s="440"/>
      <c r="AS39" s="46" t="s">
        <v>64</v>
      </c>
      <c r="AT39" s="67">
        <f>SUM(AT23:AT38)</f>
        <v>323420143</v>
      </c>
      <c r="AU39" s="60">
        <f>IFERROR(AT39/AQ23,"-")</f>
        <v>0.24795757895590431</v>
      </c>
      <c r="AV39" s="71">
        <v>1278</v>
      </c>
      <c r="AW39" s="131">
        <f>IFERROR(AV39/AR23,"-")</f>
        <v>0.93489392831016827</v>
      </c>
      <c r="AX39" s="187">
        <f t="shared" si="5"/>
        <v>253067.40453834116</v>
      </c>
      <c r="AY39" s="440"/>
      <c r="AZ39" s="440"/>
      <c r="BA39" s="46" t="s">
        <v>64</v>
      </c>
      <c r="BB39" s="67">
        <f>SUM(BB23:BB38)</f>
        <v>66047975</v>
      </c>
      <c r="BC39" s="60">
        <f>IFERROR(BB39/AY23,"-")</f>
        <v>0.26022766462091113</v>
      </c>
      <c r="BD39" s="71">
        <v>196</v>
      </c>
      <c r="BE39" s="60">
        <f>IFERROR(BD39/AZ23,"-")</f>
        <v>0.93333333333333335</v>
      </c>
      <c r="BF39" s="74">
        <f t="shared" si="6"/>
        <v>336979.46428571426</v>
      </c>
      <c r="BG39" s="440"/>
      <c r="BH39" s="440"/>
      <c r="BI39" s="46" t="s">
        <v>64</v>
      </c>
      <c r="BJ39" s="67">
        <f>市区町村別_オーラルフレイル区分別高齢者の疾病!O1280</f>
        <v>3143148624</v>
      </c>
      <c r="BK39" s="60">
        <f>市区町村別_オーラルフレイル区分別高齢者の疾病!P1280</f>
        <v>0.18531448003367212</v>
      </c>
      <c r="BL39" s="67">
        <f>市区町村別_オーラルフレイル区分別高齢者の疾病!Q1280</f>
        <v>17702</v>
      </c>
      <c r="BM39" s="60">
        <f>市区町村別_オーラルフレイル区分別高齢者の疾病!R1280</f>
        <v>0.83939494523211156</v>
      </c>
      <c r="BN39" s="168">
        <f>市区町村別_オーラルフレイル区分別高齢者の疾病!S1280</f>
        <v>177558.95514631114</v>
      </c>
      <c r="BO39" s="229"/>
      <c r="BQ39" s="35"/>
      <c r="BR39" s="35"/>
      <c r="BS39" s="35"/>
      <c r="BT39" s="35"/>
      <c r="BU39" s="35"/>
    </row>
    <row r="40" spans="2:73" s="9" customFormat="1" ht="13.15" customHeight="1">
      <c r="B40" s="430" t="s">
        <v>173</v>
      </c>
      <c r="C40" s="436">
        <v>5481960</v>
      </c>
      <c r="D40" s="436">
        <v>3</v>
      </c>
      <c r="E40" s="42" t="s">
        <v>96</v>
      </c>
      <c r="F40" s="69">
        <v>0</v>
      </c>
      <c r="G40" s="58">
        <f>IFERROR(F40/C40,"-")</f>
        <v>0</v>
      </c>
      <c r="H40" s="69">
        <v>0</v>
      </c>
      <c r="I40" s="58">
        <f>IFERROR(H40/D40,"-")</f>
        <v>0</v>
      </c>
      <c r="J40" s="72" t="str">
        <f t="shared" si="0"/>
        <v>-</v>
      </c>
      <c r="K40" s="436">
        <v>39272000</v>
      </c>
      <c r="L40" s="436">
        <v>15</v>
      </c>
      <c r="M40" s="42" t="s">
        <v>96</v>
      </c>
      <c r="N40" s="69">
        <v>320265</v>
      </c>
      <c r="O40" s="58">
        <f>IFERROR(N40/K40,"-")</f>
        <v>8.1550468527194948E-3</v>
      </c>
      <c r="P40" s="69">
        <v>4</v>
      </c>
      <c r="Q40" s="58">
        <f>IFERROR(P40/L40,"-")</f>
        <v>0.26666666666666666</v>
      </c>
      <c r="R40" s="72">
        <f t="shared" si="1"/>
        <v>80066.25</v>
      </c>
      <c r="S40" s="436">
        <v>1005427000</v>
      </c>
      <c r="T40" s="436">
        <v>1060</v>
      </c>
      <c r="U40" s="42" t="s">
        <v>96</v>
      </c>
      <c r="V40" s="69">
        <v>6851380</v>
      </c>
      <c r="W40" s="58">
        <f>IFERROR(V40/S40,"-")</f>
        <v>6.8143982606395093E-3</v>
      </c>
      <c r="X40" s="69">
        <v>190</v>
      </c>
      <c r="Y40" s="58">
        <f>IFERROR(X40/T40,"-")</f>
        <v>0.17924528301886791</v>
      </c>
      <c r="Z40" s="166">
        <f t="shared" si="2"/>
        <v>36059.894736842107</v>
      </c>
      <c r="AA40" s="436">
        <v>1494889700</v>
      </c>
      <c r="AB40" s="436">
        <v>1208</v>
      </c>
      <c r="AC40" s="42" t="s">
        <v>96</v>
      </c>
      <c r="AD40" s="69">
        <v>31338785</v>
      </c>
      <c r="AE40" s="58">
        <f>IFERROR(AD40/AA40,"-")</f>
        <v>2.0963944697725858E-2</v>
      </c>
      <c r="AF40" s="69">
        <v>298</v>
      </c>
      <c r="AG40" s="58">
        <f>IFERROR(AF40/AB40,"-")</f>
        <v>0.24668874172185432</v>
      </c>
      <c r="AH40" s="72">
        <f t="shared" si="3"/>
        <v>105163.70805369127</v>
      </c>
      <c r="AI40" s="436">
        <v>927305290</v>
      </c>
      <c r="AJ40" s="436">
        <v>768</v>
      </c>
      <c r="AK40" s="42" t="s">
        <v>96</v>
      </c>
      <c r="AL40" s="69">
        <v>26619867</v>
      </c>
      <c r="AM40" s="58">
        <f>IFERROR(AL40/AI40,"-")</f>
        <v>2.870669162256154E-2</v>
      </c>
      <c r="AN40" s="69">
        <v>195</v>
      </c>
      <c r="AO40" s="58">
        <f>IFERROR(AN40/AJ40,"-")</f>
        <v>0.25390625</v>
      </c>
      <c r="AP40" s="72">
        <f t="shared" si="4"/>
        <v>136512.13846153847</v>
      </c>
      <c r="AQ40" s="436">
        <v>365411200</v>
      </c>
      <c r="AR40" s="436">
        <v>277</v>
      </c>
      <c r="AS40" s="42" t="s">
        <v>96</v>
      </c>
      <c r="AT40" s="69">
        <v>13898094</v>
      </c>
      <c r="AU40" s="58">
        <f>IFERROR(AT40/AQ40,"-")</f>
        <v>3.8034121559492429E-2</v>
      </c>
      <c r="AV40" s="72">
        <v>85</v>
      </c>
      <c r="AW40" s="58">
        <f>IFERROR(AV40/AR40,"-")</f>
        <v>0.30685920577617326</v>
      </c>
      <c r="AX40" s="195">
        <f t="shared" si="5"/>
        <v>163506.98823529412</v>
      </c>
      <c r="AY40" s="436">
        <v>55023000</v>
      </c>
      <c r="AZ40" s="436">
        <v>51</v>
      </c>
      <c r="BA40" s="42" t="s">
        <v>96</v>
      </c>
      <c r="BB40" s="69">
        <v>2010734</v>
      </c>
      <c r="BC40" s="58">
        <f>IFERROR(BB40/AY40,"-")</f>
        <v>3.6543518165130948E-2</v>
      </c>
      <c r="BD40" s="69">
        <v>13</v>
      </c>
      <c r="BE40" s="58">
        <f>IFERROR(BD40/AZ40,"-")</f>
        <v>0.25490196078431371</v>
      </c>
      <c r="BF40" s="72">
        <f t="shared" si="6"/>
        <v>154671.84615384616</v>
      </c>
      <c r="BG40" s="436">
        <f>市区町村別_オーラルフレイル区分別高齢者の疾病!T1264</f>
        <v>3892810150</v>
      </c>
      <c r="BH40" s="436">
        <f>市区町村別_オーラルフレイル区分別高齢者の疾病!U1264</f>
        <v>3382</v>
      </c>
      <c r="BI40" s="42" t="s">
        <v>96</v>
      </c>
      <c r="BJ40" s="69">
        <f>市区町村別_オーラルフレイル区分別高齢者の疾病!W1264</f>
        <v>81039125</v>
      </c>
      <c r="BK40" s="58">
        <f>市区町村別_オーラルフレイル区分別高齢者の疾病!X1264</f>
        <v>2.0817641209654163E-2</v>
      </c>
      <c r="BL40" s="69">
        <f>市区町村別_オーラルフレイル区分別高齢者の疾病!Y1264</f>
        <v>785</v>
      </c>
      <c r="BM40" s="58">
        <f>市区町村別_オーラルフレイル区分別高齢者の疾病!Z1264</f>
        <v>0.23211117681845062</v>
      </c>
      <c r="BN40" s="166">
        <f>市区町村別_オーラルフレイル区分別高齢者の疾病!AA1264</f>
        <v>103234.55414012739</v>
      </c>
      <c r="BO40" s="229"/>
      <c r="BQ40" s="35"/>
      <c r="BR40" s="35"/>
      <c r="BS40" s="35"/>
      <c r="BT40" s="35"/>
      <c r="BU40" s="35"/>
    </row>
    <row r="41" spans="2:73" s="9" customFormat="1" ht="13.15" customHeight="1">
      <c r="B41" s="470"/>
      <c r="C41" s="439"/>
      <c r="D41" s="439"/>
      <c r="E41" s="43" t="s">
        <v>97</v>
      </c>
      <c r="F41" s="70">
        <v>936476</v>
      </c>
      <c r="G41" s="59">
        <f>IFERROR(F41/C40,"-")</f>
        <v>0.17082868171238025</v>
      </c>
      <c r="H41" s="70">
        <v>3</v>
      </c>
      <c r="I41" s="59">
        <f>IFERROR(H41/D40,"-")</f>
        <v>1</v>
      </c>
      <c r="J41" s="73">
        <f t="shared" si="0"/>
        <v>312158.66666666669</v>
      </c>
      <c r="K41" s="439"/>
      <c r="L41" s="439"/>
      <c r="M41" s="43" t="s">
        <v>97</v>
      </c>
      <c r="N41" s="70">
        <v>279457</v>
      </c>
      <c r="O41" s="59">
        <f>IFERROR(N41/K40,"-")</f>
        <v>7.1159350173151358E-3</v>
      </c>
      <c r="P41" s="70">
        <v>5</v>
      </c>
      <c r="Q41" s="59">
        <f>IFERROR(P41/L40,"-")</f>
        <v>0.33333333333333331</v>
      </c>
      <c r="R41" s="73">
        <f t="shared" si="1"/>
        <v>55891.4</v>
      </c>
      <c r="S41" s="439"/>
      <c r="T41" s="439"/>
      <c r="U41" s="43" t="s">
        <v>97</v>
      </c>
      <c r="V41" s="70">
        <v>18973247</v>
      </c>
      <c r="W41" s="59">
        <f>IFERROR(V41/S40,"-")</f>
        <v>1.8870834978571293E-2</v>
      </c>
      <c r="X41" s="70">
        <v>301</v>
      </c>
      <c r="Y41" s="59">
        <f>IFERROR(X41/T40,"-")</f>
        <v>0.28396226415094339</v>
      </c>
      <c r="Z41" s="167">
        <f t="shared" si="2"/>
        <v>63034.043189368771</v>
      </c>
      <c r="AA41" s="439"/>
      <c r="AB41" s="439"/>
      <c r="AC41" s="43" t="s">
        <v>97</v>
      </c>
      <c r="AD41" s="70">
        <v>27591327</v>
      </c>
      <c r="AE41" s="59">
        <f>IFERROR(AD41/AA40,"-")</f>
        <v>1.8457098874920336E-2</v>
      </c>
      <c r="AF41" s="70">
        <v>386</v>
      </c>
      <c r="AG41" s="59">
        <f>IFERROR(AF41/AB40,"-")</f>
        <v>0.31953642384105962</v>
      </c>
      <c r="AH41" s="73">
        <f t="shared" si="3"/>
        <v>71480.121761658025</v>
      </c>
      <c r="AI41" s="439"/>
      <c r="AJ41" s="439"/>
      <c r="AK41" s="43" t="s">
        <v>97</v>
      </c>
      <c r="AL41" s="70">
        <v>18712098</v>
      </c>
      <c r="AM41" s="59">
        <f>IFERROR(AL41/AI40,"-")</f>
        <v>2.0179004910022676E-2</v>
      </c>
      <c r="AN41" s="70">
        <v>269</v>
      </c>
      <c r="AO41" s="59">
        <f>IFERROR(AN41/AJ40,"-")</f>
        <v>0.35026041666666669</v>
      </c>
      <c r="AP41" s="73">
        <f t="shared" si="4"/>
        <v>69561.702602230478</v>
      </c>
      <c r="AQ41" s="439"/>
      <c r="AR41" s="439"/>
      <c r="AS41" s="43" t="s">
        <v>97</v>
      </c>
      <c r="AT41" s="70">
        <v>3379047</v>
      </c>
      <c r="AU41" s="59">
        <f>IFERROR(AT41/AQ40,"-")</f>
        <v>9.2472452951633671E-3</v>
      </c>
      <c r="AV41" s="73">
        <v>99</v>
      </c>
      <c r="AW41" s="59">
        <f>IFERROR(AV41/AR40,"-")</f>
        <v>0.35740072202166068</v>
      </c>
      <c r="AX41" s="196">
        <f t="shared" si="5"/>
        <v>34131.78787878788</v>
      </c>
      <c r="AY41" s="439"/>
      <c r="AZ41" s="439"/>
      <c r="BA41" s="43" t="s">
        <v>97</v>
      </c>
      <c r="BB41" s="70">
        <v>449057</v>
      </c>
      <c r="BC41" s="59">
        <f>IFERROR(BB41/AY40,"-")</f>
        <v>8.1612598367955223E-3</v>
      </c>
      <c r="BD41" s="70">
        <v>18</v>
      </c>
      <c r="BE41" s="59">
        <f>IFERROR(BD41/AZ40,"-")</f>
        <v>0.35294117647058826</v>
      </c>
      <c r="BF41" s="73">
        <f t="shared" si="6"/>
        <v>24947.611111111109</v>
      </c>
      <c r="BG41" s="439"/>
      <c r="BH41" s="439"/>
      <c r="BI41" s="43" t="s">
        <v>97</v>
      </c>
      <c r="BJ41" s="70">
        <f>市区町村別_オーラルフレイル区分別高齢者の疾病!W1265</f>
        <v>70320709</v>
      </c>
      <c r="BK41" s="59">
        <f>市区町村別_オーラルフレイル区分別高齢者の疾病!X1265</f>
        <v>1.8064253403161725E-2</v>
      </c>
      <c r="BL41" s="70">
        <f>市区町村別_オーラルフレイル区分別高齢者の疾病!Y1265</f>
        <v>1081</v>
      </c>
      <c r="BM41" s="59">
        <f>市区町村別_オーラルフレイル区分別高齢者の疾病!Z1265</f>
        <v>0.3196333530455352</v>
      </c>
      <c r="BN41" s="167">
        <f>市区町村別_オーラルフレイル区分別高齢者の疾病!AA1265</f>
        <v>65051.534690101755</v>
      </c>
      <c r="BO41" s="229"/>
      <c r="BQ41" s="35"/>
      <c r="BR41" s="35"/>
      <c r="BS41" s="35"/>
      <c r="BT41" s="35"/>
      <c r="BU41" s="35"/>
    </row>
    <row r="42" spans="2:73" s="9" customFormat="1" ht="13.15" customHeight="1">
      <c r="B42" s="470"/>
      <c r="C42" s="439"/>
      <c r="D42" s="439"/>
      <c r="E42" s="44" t="s">
        <v>98</v>
      </c>
      <c r="F42" s="70">
        <v>0</v>
      </c>
      <c r="G42" s="59">
        <f>IFERROR(F42/C40,"-")</f>
        <v>0</v>
      </c>
      <c r="H42" s="70">
        <v>0</v>
      </c>
      <c r="I42" s="59">
        <f>IFERROR(H42/D40,"-")</f>
        <v>0</v>
      </c>
      <c r="J42" s="73" t="str">
        <f t="shared" si="0"/>
        <v>-</v>
      </c>
      <c r="K42" s="439"/>
      <c r="L42" s="439"/>
      <c r="M42" s="44" t="s">
        <v>98</v>
      </c>
      <c r="N42" s="70">
        <v>143137</v>
      </c>
      <c r="O42" s="59">
        <f>IFERROR(N42/K40,"-")</f>
        <v>3.6447596251782438E-3</v>
      </c>
      <c r="P42" s="70">
        <v>5</v>
      </c>
      <c r="Q42" s="59">
        <f>IFERROR(P42/L40,"-")</f>
        <v>0.33333333333333331</v>
      </c>
      <c r="R42" s="73">
        <f t="shared" si="1"/>
        <v>28627.4</v>
      </c>
      <c r="S42" s="439"/>
      <c r="T42" s="439"/>
      <c r="U42" s="44" t="s">
        <v>98</v>
      </c>
      <c r="V42" s="70">
        <v>11609276</v>
      </c>
      <c r="W42" s="59">
        <f>IFERROR(V42/S40,"-")</f>
        <v>1.154661253377918E-2</v>
      </c>
      <c r="X42" s="70">
        <v>221</v>
      </c>
      <c r="Y42" s="59">
        <f>IFERROR(X42/T40,"-")</f>
        <v>0.20849056603773586</v>
      </c>
      <c r="Z42" s="167">
        <f t="shared" si="2"/>
        <v>52530.660633484164</v>
      </c>
      <c r="AA42" s="439"/>
      <c r="AB42" s="439"/>
      <c r="AC42" s="44" t="s">
        <v>98</v>
      </c>
      <c r="AD42" s="70">
        <v>15829899</v>
      </c>
      <c r="AE42" s="59">
        <f>IFERROR(AD42/AA40,"-")</f>
        <v>1.0589342477909909E-2</v>
      </c>
      <c r="AF42" s="70">
        <v>326</v>
      </c>
      <c r="AG42" s="59">
        <f>IFERROR(AF42/AB40,"-")</f>
        <v>0.26986754966887416</v>
      </c>
      <c r="AH42" s="73">
        <f t="shared" si="3"/>
        <v>48557.972392638039</v>
      </c>
      <c r="AI42" s="439"/>
      <c r="AJ42" s="439"/>
      <c r="AK42" s="44" t="s">
        <v>98</v>
      </c>
      <c r="AL42" s="70">
        <v>7861351</v>
      </c>
      <c r="AM42" s="59">
        <f>IFERROR(AL42/AI40,"-")</f>
        <v>8.4776298429182911E-3</v>
      </c>
      <c r="AN42" s="70">
        <v>258</v>
      </c>
      <c r="AO42" s="59">
        <f>IFERROR(AN42/AJ40,"-")</f>
        <v>0.3359375</v>
      </c>
      <c r="AP42" s="73">
        <f t="shared" si="4"/>
        <v>30470.352713178294</v>
      </c>
      <c r="AQ42" s="439"/>
      <c r="AR42" s="439"/>
      <c r="AS42" s="44" t="s">
        <v>98</v>
      </c>
      <c r="AT42" s="70">
        <v>5011400</v>
      </c>
      <c r="AU42" s="59">
        <f>IFERROR(AT42/AQ40,"-")</f>
        <v>1.3714412694520584E-2</v>
      </c>
      <c r="AV42" s="73">
        <v>110</v>
      </c>
      <c r="AW42" s="59">
        <f>IFERROR(AV42/AR40,"-")</f>
        <v>0.3971119133574007</v>
      </c>
      <c r="AX42" s="196">
        <f t="shared" si="5"/>
        <v>45558.181818181816</v>
      </c>
      <c r="AY42" s="439"/>
      <c r="AZ42" s="439"/>
      <c r="BA42" s="44" t="s">
        <v>98</v>
      </c>
      <c r="BB42" s="70">
        <v>642803</v>
      </c>
      <c r="BC42" s="59">
        <f>IFERROR(BB42/AY40,"-")</f>
        <v>1.1682441887937772E-2</v>
      </c>
      <c r="BD42" s="70">
        <v>17</v>
      </c>
      <c r="BE42" s="59">
        <f>IFERROR(BD42/AZ40,"-")</f>
        <v>0.33333333333333331</v>
      </c>
      <c r="BF42" s="73">
        <f t="shared" si="6"/>
        <v>37811.941176470587</v>
      </c>
      <c r="BG42" s="439"/>
      <c r="BH42" s="439"/>
      <c r="BI42" s="44" t="s">
        <v>98</v>
      </c>
      <c r="BJ42" s="70">
        <f>市区町村別_オーラルフレイル区分別高齢者の疾病!W1266</f>
        <v>41097866</v>
      </c>
      <c r="BK42" s="59">
        <f>市区町村別_オーラルフレイル区分別高齢者の疾病!X1266</f>
        <v>1.0557377425662538E-2</v>
      </c>
      <c r="BL42" s="70">
        <f>市区町村別_オーラルフレイル区分別高齢者の疾病!Y1266</f>
        <v>937</v>
      </c>
      <c r="BM42" s="59">
        <f>市区町村別_オーラルフレイル区分別高齢者の疾病!Z1266</f>
        <v>0.27705499704316972</v>
      </c>
      <c r="BN42" s="167">
        <f>市区町村別_オーラルフレイル区分別高齢者の疾病!AA1266</f>
        <v>43861.116328708646</v>
      </c>
      <c r="BO42" s="229"/>
      <c r="BQ42" s="35"/>
      <c r="BR42" s="35"/>
      <c r="BS42" s="35"/>
      <c r="BT42" s="35"/>
      <c r="BU42" s="35"/>
    </row>
    <row r="43" spans="2:73" s="9" customFormat="1" ht="13.15" customHeight="1">
      <c r="B43" s="470"/>
      <c r="C43" s="439"/>
      <c r="D43" s="439"/>
      <c r="E43" s="44" t="s">
        <v>99</v>
      </c>
      <c r="F43" s="70">
        <v>0</v>
      </c>
      <c r="G43" s="59">
        <f>IFERROR(F43/C40,"-")</f>
        <v>0</v>
      </c>
      <c r="H43" s="70">
        <v>0</v>
      </c>
      <c r="I43" s="59">
        <f>IFERROR(H43/D40,"-")</f>
        <v>0</v>
      </c>
      <c r="J43" s="73" t="str">
        <f t="shared" si="0"/>
        <v>-</v>
      </c>
      <c r="K43" s="439"/>
      <c r="L43" s="439"/>
      <c r="M43" s="44" t="s">
        <v>99</v>
      </c>
      <c r="N43" s="70">
        <v>0</v>
      </c>
      <c r="O43" s="59">
        <f>IFERROR(N43/K40,"-")</f>
        <v>0</v>
      </c>
      <c r="P43" s="70">
        <v>0</v>
      </c>
      <c r="Q43" s="59">
        <f>IFERROR(P43/L40,"-")</f>
        <v>0</v>
      </c>
      <c r="R43" s="73" t="str">
        <f t="shared" si="1"/>
        <v>-</v>
      </c>
      <c r="S43" s="439"/>
      <c r="T43" s="439"/>
      <c r="U43" s="44" t="s">
        <v>99</v>
      </c>
      <c r="V43" s="70">
        <v>3391089</v>
      </c>
      <c r="W43" s="59">
        <f>IFERROR(V43/S40,"-")</f>
        <v>3.3727848963674141E-3</v>
      </c>
      <c r="X43" s="70">
        <v>52</v>
      </c>
      <c r="Y43" s="59">
        <f>IFERROR(X43/T40,"-")</f>
        <v>4.9056603773584909E-2</v>
      </c>
      <c r="Z43" s="167">
        <f t="shared" si="2"/>
        <v>65213.25</v>
      </c>
      <c r="AA43" s="439"/>
      <c r="AB43" s="439"/>
      <c r="AC43" s="44" t="s">
        <v>99</v>
      </c>
      <c r="AD43" s="70">
        <v>2604809</v>
      </c>
      <c r="AE43" s="59">
        <f>IFERROR(AD43/AA40,"-")</f>
        <v>1.7424757157668556E-3</v>
      </c>
      <c r="AF43" s="70">
        <v>75</v>
      </c>
      <c r="AG43" s="59">
        <f>IFERROR(AF43/AB40,"-")</f>
        <v>6.2086092715231786E-2</v>
      </c>
      <c r="AH43" s="73">
        <f t="shared" si="3"/>
        <v>34730.786666666667</v>
      </c>
      <c r="AI43" s="439"/>
      <c r="AJ43" s="439"/>
      <c r="AK43" s="44" t="s">
        <v>99</v>
      </c>
      <c r="AL43" s="70">
        <v>3493006</v>
      </c>
      <c r="AM43" s="59">
        <f>IFERROR(AL43/AI40,"-")</f>
        <v>3.7668349762137129E-3</v>
      </c>
      <c r="AN43" s="70">
        <v>50</v>
      </c>
      <c r="AO43" s="59">
        <f>IFERROR(AN43/AJ40,"-")</f>
        <v>6.5104166666666671E-2</v>
      </c>
      <c r="AP43" s="73">
        <f t="shared" si="4"/>
        <v>69860.12</v>
      </c>
      <c r="AQ43" s="439"/>
      <c r="AR43" s="439"/>
      <c r="AS43" s="44" t="s">
        <v>99</v>
      </c>
      <c r="AT43" s="70">
        <v>844997</v>
      </c>
      <c r="AU43" s="59">
        <f>IFERROR(AT43/AQ40,"-")</f>
        <v>2.3124551190549167E-3</v>
      </c>
      <c r="AV43" s="73">
        <v>22</v>
      </c>
      <c r="AW43" s="59">
        <f>IFERROR(AV43/AR40,"-")</f>
        <v>7.9422382671480149E-2</v>
      </c>
      <c r="AX43" s="196">
        <f t="shared" si="5"/>
        <v>38408.954545454544</v>
      </c>
      <c r="AY43" s="439"/>
      <c r="AZ43" s="439"/>
      <c r="BA43" s="44" t="s">
        <v>99</v>
      </c>
      <c r="BB43" s="70">
        <v>5537</v>
      </c>
      <c r="BC43" s="59">
        <f>IFERROR(BB43/AY40,"-")</f>
        <v>1.006306453664831E-4</v>
      </c>
      <c r="BD43" s="70">
        <v>2</v>
      </c>
      <c r="BE43" s="59">
        <f>IFERROR(BD43/AZ40,"-")</f>
        <v>3.9215686274509803E-2</v>
      </c>
      <c r="BF43" s="73">
        <f t="shared" si="6"/>
        <v>2768.5</v>
      </c>
      <c r="BG43" s="439"/>
      <c r="BH43" s="439"/>
      <c r="BI43" s="44" t="s">
        <v>99</v>
      </c>
      <c r="BJ43" s="70">
        <f>市区町村別_オーラルフレイル区分別高齢者の疾病!W1267</f>
        <v>10339438</v>
      </c>
      <c r="BK43" s="59">
        <f>市区町村別_オーラルフレイル区分別高齢者の疾病!X1267</f>
        <v>2.6560344844970157E-3</v>
      </c>
      <c r="BL43" s="70">
        <f>市区町村別_オーラルフレイル区分別高齢者の疾病!Y1267</f>
        <v>201</v>
      </c>
      <c r="BM43" s="59">
        <f>市区町村別_オーラルフレイル区分別高齢者の疾病!Z1267</f>
        <v>5.9432288586635129E-2</v>
      </c>
      <c r="BN43" s="167">
        <f>市区町村別_オーラルフレイル区分別高齢者の疾病!AA1267</f>
        <v>51439.990049751243</v>
      </c>
      <c r="BO43" s="229"/>
      <c r="BQ43" s="35"/>
      <c r="BR43" s="35"/>
      <c r="BS43" s="35"/>
      <c r="BT43" s="35"/>
      <c r="BU43" s="35"/>
    </row>
    <row r="44" spans="2:73" s="9" customFormat="1" ht="13.15" customHeight="1">
      <c r="B44" s="470"/>
      <c r="C44" s="439"/>
      <c r="D44" s="439"/>
      <c r="E44" s="44" t="s">
        <v>100</v>
      </c>
      <c r="F44" s="70">
        <v>596</v>
      </c>
      <c r="G44" s="59">
        <f>IFERROR(F44/C40,"-")</f>
        <v>1.0872023874672563E-4</v>
      </c>
      <c r="H44" s="70">
        <v>1</v>
      </c>
      <c r="I44" s="59">
        <f>IFERROR(H44/D40,"-")</f>
        <v>0.33333333333333331</v>
      </c>
      <c r="J44" s="73">
        <f t="shared" si="0"/>
        <v>596</v>
      </c>
      <c r="K44" s="439"/>
      <c r="L44" s="439"/>
      <c r="M44" s="44" t="s">
        <v>100</v>
      </c>
      <c r="N44" s="70">
        <v>1080229</v>
      </c>
      <c r="O44" s="59">
        <f>IFERROR(N44/K40,"-")</f>
        <v>2.7506340395192504E-2</v>
      </c>
      <c r="P44" s="70">
        <v>6</v>
      </c>
      <c r="Q44" s="59">
        <f>IFERROR(P44/L40,"-")</f>
        <v>0.4</v>
      </c>
      <c r="R44" s="73">
        <f t="shared" si="1"/>
        <v>180038.16666666666</v>
      </c>
      <c r="S44" s="439"/>
      <c r="T44" s="439"/>
      <c r="U44" s="44" t="s">
        <v>100</v>
      </c>
      <c r="V44" s="70">
        <v>15635972</v>
      </c>
      <c r="W44" s="59">
        <f>IFERROR(V44/S40,"-")</f>
        <v>1.5551573610018431E-2</v>
      </c>
      <c r="X44" s="70">
        <v>365</v>
      </c>
      <c r="Y44" s="59">
        <f>IFERROR(X44/T40,"-")</f>
        <v>0.34433962264150941</v>
      </c>
      <c r="Z44" s="167">
        <f t="shared" si="2"/>
        <v>42838.279452054798</v>
      </c>
      <c r="AA44" s="439"/>
      <c r="AB44" s="439"/>
      <c r="AC44" s="44" t="s">
        <v>100</v>
      </c>
      <c r="AD44" s="70">
        <v>38011457</v>
      </c>
      <c r="AE44" s="59">
        <f>IFERROR(AD44/AA40,"-")</f>
        <v>2.5427599775421559E-2</v>
      </c>
      <c r="AF44" s="70">
        <v>518</v>
      </c>
      <c r="AG44" s="59">
        <f>IFERROR(AF44/AB40,"-")</f>
        <v>0.42880794701986757</v>
      </c>
      <c r="AH44" s="73">
        <f t="shared" si="3"/>
        <v>73381.191119691124</v>
      </c>
      <c r="AI44" s="439"/>
      <c r="AJ44" s="439"/>
      <c r="AK44" s="44" t="s">
        <v>100</v>
      </c>
      <c r="AL44" s="70">
        <v>19687818</v>
      </c>
      <c r="AM44" s="59">
        <f>IFERROR(AL44/AI40,"-")</f>
        <v>2.1231215018734553E-2</v>
      </c>
      <c r="AN44" s="70">
        <v>364</v>
      </c>
      <c r="AO44" s="59">
        <f>IFERROR(AN44/AJ40,"-")</f>
        <v>0.47395833333333331</v>
      </c>
      <c r="AP44" s="73">
        <f t="shared" si="4"/>
        <v>54087.412087912089</v>
      </c>
      <c r="AQ44" s="439"/>
      <c r="AR44" s="439"/>
      <c r="AS44" s="44" t="s">
        <v>100</v>
      </c>
      <c r="AT44" s="70">
        <v>3707122</v>
      </c>
      <c r="AU44" s="59">
        <f>IFERROR(AT44/AQ40,"-")</f>
        <v>1.0145069445052588E-2</v>
      </c>
      <c r="AV44" s="73">
        <v>132</v>
      </c>
      <c r="AW44" s="59">
        <f>IFERROR(AV44/AR40,"-")</f>
        <v>0.47653429602888087</v>
      </c>
      <c r="AX44" s="196">
        <f t="shared" si="5"/>
        <v>28084.257575757576</v>
      </c>
      <c r="AY44" s="439"/>
      <c r="AZ44" s="439"/>
      <c r="BA44" s="44" t="s">
        <v>100</v>
      </c>
      <c r="BB44" s="70">
        <v>559774</v>
      </c>
      <c r="BC44" s="59">
        <f>IFERROR(BB44/AY40,"-")</f>
        <v>1.0173454737109936E-2</v>
      </c>
      <c r="BD44" s="70">
        <v>22</v>
      </c>
      <c r="BE44" s="59">
        <f>IFERROR(BD44/AZ40,"-")</f>
        <v>0.43137254901960786</v>
      </c>
      <c r="BF44" s="73">
        <f t="shared" si="6"/>
        <v>25444.272727272728</v>
      </c>
      <c r="BG44" s="439"/>
      <c r="BH44" s="439"/>
      <c r="BI44" s="44" t="s">
        <v>100</v>
      </c>
      <c r="BJ44" s="70">
        <f>市区町村別_オーラルフレイル区分別高齢者の疾病!W1268</f>
        <v>78682968</v>
      </c>
      <c r="BK44" s="59">
        <f>市区町村別_オーラルフレイル区分別高齢者の疾病!X1268</f>
        <v>2.0212382563788784E-2</v>
      </c>
      <c r="BL44" s="70">
        <f>市区町村別_オーラルフレイル区分別高齢者の疾病!Y1268</f>
        <v>1408</v>
      </c>
      <c r="BM44" s="59">
        <f>市区町村別_オーラルフレイル区分別高齢者の疾病!Z1268</f>
        <v>0.41632170313424011</v>
      </c>
      <c r="BN44" s="167">
        <f>市区町村別_オーラルフレイル区分別高齢者の疾病!AA1268</f>
        <v>55882.789772727272</v>
      </c>
      <c r="BO44" s="229"/>
      <c r="BQ44" s="35"/>
      <c r="BR44" s="35"/>
      <c r="BS44" s="35"/>
      <c r="BT44" s="35"/>
      <c r="BU44" s="35"/>
    </row>
    <row r="45" spans="2:73" s="9" customFormat="1" ht="13.15" customHeight="1">
      <c r="B45" s="470"/>
      <c r="C45" s="439"/>
      <c r="D45" s="439"/>
      <c r="E45" s="44" t="s">
        <v>101</v>
      </c>
      <c r="F45" s="70">
        <v>8105</v>
      </c>
      <c r="G45" s="59">
        <f>IFERROR(F45/C40,"-")</f>
        <v>1.4784857970506899E-3</v>
      </c>
      <c r="H45" s="70">
        <v>1</v>
      </c>
      <c r="I45" s="59">
        <f>IFERROR(H45/D40,"-")</f>
        <v>0.33333333333333331</v>
      </c>
      <c r="J45" s="73">
        <f t="shared" si="0"/>
        <v>8105</v>
      </c>
      <c r="K45" s="439"/>
      <c r="L45" s="439"/>
      <c r="M45" s="44" t="s">
        <v>101</v>
      </c>
      <c r="N45" s="70">
        <v>512436</v>
      </c>
      <c r="O45" s="59">
        <f>IFERROR(N45/K40,"-")</f>
        <v>1.3048380525565288E-2</v>
      </c>
      <c r="P45" s="70">
        <v>11</v>
      </c>
      <c r="Q45" s="59">
        <f>IFERROR(P45/L40,"-")</f>
        <v>0.73333333333333328</v>
      </c>
      <c r="R45" s="73">
        <f t="shared" si="1"/>
        <v>46585.090909090912</v>
      </c>
      <c r="S45" s="439"/>
      <c r="T45" s="439"/>
      <c r="U45" s="44" t="s">
        <v>101</v>
      </c>
      <c r="V45" s="70">
        <v>25595497</v>
      </c>
      <c r="W45" s="59">
        <f>IFERROR(V45/S40,"-")</f>
        <v>2.545734001573461E-2</v>
      </c>
      <c r="X45" s="70">
        <v>443</v>
      </c>
      <c r="Y45" s="59">
        <f>IFERROR(X45/T40,"-")</f>
        <v>0.41792452830188681</v>
      </c>
      <c r="Z45" s="167">
        <f t="shared" si="2"/>
        <v>57777.645598194133</v>
      </c>
      <c r="AA45" s="439"/>
      <c r="AB45" s="439"/>
      <c r="AC45" s="44" t="s">
        <v>101</v>
      </c>
      <c r="AD45" s="70">
        <v>47486311</v>
      </c>
      <c r="AE45" s="59">
        <f>IFERROR(AD45/AA40,"-")</f>
        <v>3.1765762383672853E-2</v>
      </c>
      <c r="AF45" s="70">
        <v>598</v>
      </c>
      <c r="AG45" s="59">
        <f>IFERROR(AF45/AB40,"-")</f>
        <v>0.49503311258278143</v>
      </c>
      <c r="AH45" s="73">
        <f t="shared" si="3"/>
        <v>79408.546822742472</v>
      </c>
      <c r="AI45" s="439"/>
      <c r="AJ45" s="439"/>
      <c r="AK45" s="44" t="s">
        <v>101</v>
      </c>
      <c r="AL45" s="70">
        <v>36607923</v>
      </c>
      <c r="AM45" s="59">
        <f>IFERROR(AL45/AI40,"-")</f>
        <v>3.9477746320200548E-2</v>
      </c>
      <c r="AN45" s="70">
        <v>420</v>
      </c>
      <c r="AO45" s="59">
        <f>IFERROR(AN45/AJ40,"-")</f>
        <v>0.546875</v>
      </c>
      <c r="AP45" s="73">
        <f t="shared" si="4"/>
        <v>87161.721428571429</v>
      </c>
      <c r="AQ45" s="439"/>
      <c r="AR45" s="439"/>
      <c r="AS45" s="44" t="s">
        <v>101</v>
      </c>
      <c r="AT45" s="70">
        <v>16606771</v>
      </c>
      <c r="AU45" s="59">
        <f>IFERROR(AT45/AQ40,"-")</f>
        <v>4.5446803491518598E-2</v>
      </c>
      <c r="AV45" s="73">
        <v>162</v>
      </c>
      <c r="AW45" s="59">
        <f>IFERROR(AV45/AR40,"-")</f>
        <v>0.58483754512635377</v>
      </c>
      <c r="AX45" s="196">
        <f t="shared" si="5"/>
        <v>102510.93209876544</v>
      </c>
      <c r="AY45" s="439"/>
      <c r="AZ45" s="439"/>
      <c r="BA45" s="44" t="s">
        <v>101</v>
      </c>
      <c r="BB45" s="70">
        <v>3211724</v>
      </c>
      <c r="BC45" s="59">
        <f>IFERROR(BB45/AY40,"-")</f>
        <v>5.8370572306126529E-2</v>
      </c>
      <c r="BD45" s="70">
        <v>28</v>
      </c>
      <c r="BE45" s="59">
        <f>IFERROR(BD45/AZ40,"-")</f>
        <v>0.5490196078431373</v>
      </c>
      <c r="BF45" s="73">
        <f t="shared" si="6"/>
        <v>114704.42857142857</v>
      </c>
      <c r="BG45" s="439"/>
      <c r="BH45" s="439"/>
      <c r="BI45" s="44" t="s">
        <v>101</v>
      </c>
      <c r="BJ45" s="70">
        <f>市区町村別_オーラルフレイル区分別高齢者の疾病!W1269</f>
        <v>130028767</v>
      </c>
      <c r="BK45" s="59">
        <f>市区町村別_オーラルフレイル区分別高齢者の疾病!X1269</f>
        <v>3.3402288318632747E-2</v>
      </c>
      <c r="BL45" s="70">
        <f>市区町村別_オーラルフレイル区分別高齢者の疾病!Y1269</f>
        <v>1663</v>
      </c>
      <c r="BM45" s="59">
        <f>市区町村別_オーラルフレイル区分別高齢者の疾病!Z1269</f>
        <v>0.49172087522176228</v>
      </c>
      <c r="BN45" s="167">
        <f>市区町村別_オーラルフレイル区分別高齢者の疾病!AA1269</f>
        <v>78189.276608538785</v>
      </c>
      <c r="BO45" s="229"/>
      <c r="BQ45" s="35"/>
      <c r="BR45" s="35"/>
      <c r="BS45" s="35"/>
      <c r="BT45" s="35"/>
      <c r="BU45" s="35"/>
    </row>
    <row r="46" spans="2:73" s="9" customFormat="1" ht="13.15" customHeight="1">
      <c r="B46" s="470"/>
      <c r="C46" s="439"/>
      <c r="D46" s="439"/>
      <c r="E46" s="44" t="s">
        <v>102</v>
      </c>
      <c r="F46" s="70">
        <v>0</v>
      </c>
      <c r="G46" s="59">
        <f>IFERROR(F46/C40,"-")</f>
        <v>0</v>
      </c>
      <c r="H46" s="70">
        <v>0</v>
      </c>
      <c r="I46" s="59">
        <f>IFERROR(H46/D40,"-")</f>
        <v>0</v>
      </c>
      <c r="J46" s="73" t="str">
        <f t="shared" si="0"/>
        <v>-</v>
      </c>
      <c r="K46" s="439"/>
      <c r="L46" s="439"/>
      <c r="M46" s="44" t="s">
        <v>102</v>
      </c>
      <c r="N46" s="70">
        <v>32260</v>
      </c>
      <c r="O46" s="59">
        <f>IFERROR(N46/K40,"-")</f>
        <v>8.2145039722957838E-4</v>
      </c>
      <c r="P46" s="70">
        <v>2</v>
      </c>
      <c r="Q46" s="59">
        <f>IFERROR(P46/L40,"-")</f>
        <v>0.13333333333333333</v>
      </c>
      <c r="R46" s="73">
        <f t="shared" si="1"/>
        <v>16130</v>
      </c>
      <c r="S46" s="439"/>
      <c r="T46" s="439"/>
      <c r="U46" s="44" t="s">
        <v>102</v>
      </c>
      <c r="V46" s="70">
        <v>21832750</v>
      </c>
      <c r="W46" s="59">
        <f>IFERROR(V46/S40,"-")</f>
        <v>2.1714903220223847E-2</v>
      </c>
      <c r="X46" s="70">
        <v>124</v>
      </c>
      <c r="Y46" s="59">
        <f>IFERROR(X46/T40,"-")</f>
        <v>0.1169811320754717</v>
      </c>
      <c r="Z46" s="167">
        <f t="shared" si="2"/>
        <v>176070.56451612903</v>
      </c>
      <c r="AA46" s="439"/>
      <c r="AB46" s="439"/>
      <c r="AC46" s="44" t="s">
        <v>102</v>
      </c>
      <c r="AD46" s="70">
        <v>56561479</v>
      </c>
      <c r="AE46" s="59">
        <f>IFERROR(AD46/AA40,"-")</f>
        <v>3.7836556770710239E-2</v>
      </c>
      <c r="AF46" s="70">
        <v>228</v>
      </c>
      <c r="AG46" s="59">
        <f>IFERROR(AF46/AB40,"-")</f>
        <v>0.18874172185430463</v>
      </c>
      <c r="AH46" s="73">
        <f t="shared" si="3"/>
        <v>248076.66228070174</v>
      </c>
      <c r="AI46" s="439"/>
      <c r="AJ46" s="439"/>
      <c r="AK46" s="44" t="s">
        <v>102</v>
      </c>
      <c r="AL46" s="70">
        <v>51487353</v>
      </c>
      <c r="AM46" s="59">
        <f>IFERROR(AL46/AI40,"-")</f>
        <v>5.5523626960005804E-2</v>
      </c>
      <c r="AN46" s="70">
        <v>211</v>
      </c>
      <c r="AO46" s="59">
        <f>IFERROR(AN46/AJ40,"-")</f>
        <v>0.27473958333333331</v>
      </c>
      <c r="AP46" s="73">
        <f t="shared" si="4"/>
        <v>244015.89099526068</v>
      </c>
      <c r="AQ46" s="439"/>
      <c r="AR46" s="439"/>
      <c r="AS46" s="44" t="s">
        <v>102</v>
      </c>
      <c r="AT46" s="70">
        <v>34043793</v>
      </c>
      <c r="AU46" s="59">
        <f>IFERROR(AT46/AQ40,"-")</f>
        <v>9.3165707564519099E-2</v>
      </c>
      <c r="AV46" s="73">
        <v>95</v>
      </c>
      <c r="AW46" s="59">
        <f>IFERROR(AV46/AR40,"-")</f>
        <v>0.34296028880866425</v>
      </c>
      <c r="AX46" s="196">
        <f t="shared" si="5"/>
        <v>358355.71578947367</v>
      </c>
      <c r="AY46" s="439"/>
      <c r="AZ46" s="439"/>
      <c r="BA46" s="44" t="s">
        <v>102</v>
      </c>
      <c r="BB46" s="70">
        <v>2411714</v>
      </c>
      <c r="BC46" s="59">
        <f>IFERROR(BB46/AY40,"-")</f>
        <v>4.3831016120531412E-2</v>
      </c>
      <c r="BD46" s="70">
        <v>12</v>
      </c>
      <c r="BE46" s="59">
        <f>IFERROR(BD46/AZ40,"-")</f>
        <v>0.23529411764705882</v>
      </c>
      <c r="BF46" s="73">
        <f t="shared" si="6"/>
        <v>200976.16666666666</v>
      </c>
      <c r="BG46" s="439"/>
      <c r="BH46" s="439"/>
      <c r="BI46" s="44" t="s">
        <v>102</v>
      </c>
      <c r="BJ46" s="70">
        <f>市区町村別_オーラルフレイル区分別高齢者の疾病!W1270</f>
        <v>166369349</v>
      </c>
      <c r="BK46" s="59">
        <f>市区町村別_オーラルフレイル区分別高齢者の疾病!X1270</f>
        <v>4.2737596386507572E-2</v>
      </c>
      <c r="BL46" s="70">
        <f>市区町村別_オーラルフレイル区分別高齢者の疾病!Y1270</f>
        <v>672</v>
      </c>
      <c r="BM46" s="59">
        <f>市区町村別_オーラルフレイル区分別高齢者の疾病!Z1270</f>
        <v>0.19869899467770549</v>
      </c>
      <c r="BN46" s="167">
        <f>市区町村別_オーラルフレイル区分別高齢者の疾病!AA1270</f>
        <v>247573.43601190476</v>
      </c>
      <c r="BO46" s="229"/>
      <c r="BQ46" s="35"/>
      <c r="BR46" s="35"/>
      <c r="BS46" s="35"/>
      <c r="BT46" s="35"/>
      <c r="BU46" s="35"/>
    </row>
    <row r="47" spans="2:73" s="9" customFormat="1" ht="13.15" customHeight="1">
      <c r="B47" s="470"/>
      <c r="C47" s="439"/>
      <c r="D47" s="439"/>
      <c r="E47" s="44" t="s">
        <v>112</v>
      </c>
      <c r="F47" s="70">
        <v>0</v>
      </c>
      <c r="G47" s="59">
        <f>IFERROR(F47/C40,"-")</f>
        <v>0</v>
      </c>
      <c r="H47" s="70">
        <v>0</v>
      </c>
      <c r="I47" s="59">
        <f>IFERROR(H47/D40,"-")</f>
        <v>0</v>
      </c>
      <c r="J47" s="73" t="str">
        <f t="shared" si="0"/>
        <v>-</v>
      </c>
      <c r="K47" s="439"/>
      <c r="L47" s="439"/>
      <c r="M47" s="44" t="s">
        <v>112</v>
      </c>
      <c r="N47" s="70">
        <v>0</v>
      </c>
      <c r="O47" s="59">
        <f>IFERROR(N47/K40,"-")</f>
        <v>0</v>
      </c>
      <c r="P47" s="70">
        <v>0</v>
      </c>
      <c r="Q47" s="59">
        <f>IFERROR(P47/L40,"-")</f>
        <v>0</v>
      </c>
      <c r="R47" s="73" t="str">
        <f t="shared" si="1"/>
        <v>-</v>
      </c>
      <c r="S47" s="439"/>
      <c r="T47" s="439"/>
      <c r="U47" s="44" t="s">
        <v>112</v>
      </c>
      <c r="V47" s="70">
        <v>0</v>
      </c>
      <c r="W47" s="59">
        <f>IFERROR(V47/S40,"-")</f>
        <v>0</v>
      </c>
      <c r="X47" s="70">
        <v>0</v>
      </c>
      <c r="Y47" s="59">
        <f>IFERROR(X47/T40,"-")</f>
        <v>0</v>
      </c>
      <c r="Z47" s="167" t="str">
        <f t="shared" si="2"/>
        <v>-</v>
      </c>
      <c r="AA47" s="439"/>
      <c r="AB47" s="439"/>
      <c r="AC47" s="44" t="s">
        <v>112</v>
      </c>
      <c r="AD47" s="70">
        <v>6007</v>
      </c>
      <c r="AE47" s="59">
        <f>IFERROR(AD47/AA40,"-")</f>
        <v>4.018356672067511E-6</v>
      </c>
      <c r="AF47" s="70">
        <v>1</v>
      </c>
      <c r="AG47" s="59">
        <f>IFERROR(AF47/AB40,"-")</f>
        <v>8.2781456953642384E-4</v>
      </c>
      <c r="AH47" s="73">
        <f t="shared" si="3"/>
        <v>6007</v>
      </c>
      <c r="AI47" s="439"/>
      <c r="AJ47" s="439"/>
      <c r="AK47" s="44" t="s">
        <v>112</v>
      </c>
      <c r="AL47" s="70">
        <v>20834</v>
      </c>
      <c r="AM47" s="59">
        <f>IFERROR(AL47/AI40,"-")</f>
        <v>2.2467250240748655E-5</v>
      </c>
      <c r="AN47" s="70">
        <v>3</v>
      </c>
      <c r="AO47" s="59">
        <f>IFERROR(AN47/AJ40,"-")</f>
        <v>3.90625E-3</v>
      </c>
      <c r="AP47" s="73">
        <f t="shared" si="4"/>
        <v>6944.666666666667</v>
      </c>
      <c r="AQ47" s="439"/>
      <c r="AR47" s="439"/>
      <c r="AS47" s="44" t="s">
        <v>112</v>
      </c>
      <c r="AT47" s="70">
        <v>0</v>
      </c>
      <c r="AU47" s="59">
        <f>IFERROR(AT47/AQ40,"-")</f>
        <v>0</v>
      </c>
      <c r="AV47" s="73">
        <v>0</v>
      </c>
      <c r="AW47" s="59">
        <f>IFERROR(AV47/AR40,"-")</f>
        <v>0</v>
      </c>
      <c r="AX47" s="196" t="str">
        <f t="shared" si="5"/>
        <v>-</v>
      </c>
      <c r="AY47" s="439"/>
      <c r="AZ47" s="439"/>
      <c r="BA47" s="44" t="s">
        <v>112</v>
      </c>
      <c r="BB47" s="70">
        <v>0</v>
      </c>
      <c r="BC47" s="59">
        <f>IFERROR(BB47/AY40,"-")</f>
        <v>0</v>
      </c>
      <c r="BD47" s="70">
        <v>0</v>
      </c>
      <c r="BE47" s="59">
        <f>IFERROR(BD47/AZ40,"-")</f>
        <v>0</v>
      </c>
      <c r="BF47" s="73" t="str">
        <f t="shared" si="6"/>
        <v>-</v>
      </c>
      <c r="BG47" s="439"/>
      <c r="BH47" s="439"/>
      <c r="BI47" s="44" t="s">
        <v>112</v>
      </c>
      <c r="BJ47" s="70">
        <f>市区町村別_オーラルフレイル区分別高齢者の疾病!W1271</f>
        <v>26841</v>
      </c>
      <c r="BK47" s="59">
        <f>市区町村別_オーラルフレイル区分別高齢者の疾病!X1271</f>
        <v>6.8950190134497053E-6</v>
      </c>
      <c r="BL47" s="70">
        <f>市区町村別_オーラルフレイル区分別高齢者の疾病!Y1271</f>
        <v>4</v>
      </c>
      <c r="BM47" s="59">
        <f>市区町村別_オーラルフレイル区分別高齢者の疾病!Z1271</f>
        <v>1.1827321111768185E-3</v>
      </c>
      <c r="BN47" s="167">
        <f>市区町村別_オーラルフレイル区分別高齢者の疾病!AA1271</f>
        <v>6710.25</v>
      </c>
      <c r="BO47" s="229"/>
      <c r="BQ47" s="35"/>
      <c r="BR47" s="35"/>
      <c r="BS47" s="35"/>
      <c r="BT47" s="35"/>
      <c r="BU47" s="35"/>
    </row>
    <row r="48" spans="2:73" s="9" customFormat="1" ht="13.15" customHeight="1">
      <c r="B48" s="470"/>
      <c r="C48" s="439"/>
      <c r="D48" s="439"/>
      <c r="E48" s="44" t="s">
        <v>103</v>
      </c>
      <c r="F48" s="70">
        <v>0</v>
      </c>
      <c r="G48" s="59">
        <f>IFERROR(F48/C40,"-")</f>
        <v>0</v>
      </c>
      <c r="H48" s="70">
        <v>0</v>
      </c>
      <c r="I48" s="59">
        <f>IFERROR(H48/D40,"-")</f>
        <v>0</v>
      </c>
      <c r="J48" s="73" t="str">
        <f t="shared" si="0"/>
        <v>-</v>
      </c>
      <c r="K48" s="439"/>
      <c r="L48" s="439"/>
      <c r="M48" s="44" t="s">
        <v>103</v>
      </c>
      <c r="N48" s="70">
        <v>0</v>
      </c>
      <c r="O48" s="59">
        <f>IFERROR(N48/K40,"-")</f>
        <v>0</v>
      </c>
      <c r="P48" s="70">
        <v>0</v>
      </c>
      <c r="Q48" s="59">
        <f>IFERROR(P48/L40,"-")</f>
        <v>0</v>
      </c>
      <c r="R48" s="73" t="str">
        <f t="shared" si="1"/>
        <v>-</v>
      </c>
      <c r="S48" s="439"/>
      <c r="T48" s="439"/>
      <c r="U48" s="44" t="s">
        <v>103</v>
      </c>
      <c r="V48" s="70">
        <v>126605</v>
      </c>
      <c r="W48" s="59">
        <f>IFERROR(V48/S40,"-")</f>
        <v>1.2592162335007913E-4</v>
      </c>
      <c r="X48" s="70">
        <v>11</v>
      </c>
      <c r="Y48" s="59">
        <f>IFERROR(X48/T40,"-")</f>
        <v>1.0377358490566037E-2</v>
      </c>
      <c r="Z48" s="167">
        <f t="shared" si="2"/>
        <v>11509.545454545454</v>
      </c>
      <c r="AA48" s="439"/>
      <c r="AB48" s="439"/>
      <c r="AC48" s="44" t="s">
        <v>103</v>
      </c>
      <c r="AD48" s="70">
        <v>368199</v>
      </c>
      <c r="AE48" s="59">
        <f>IFERROR(AD48/AA40,"-")</f>
        <v>2.463051287329092E-4</v>
      </c>
      <c r="AF48" s="70">
        <v>22</v>
      </c>
      <c r="AG48" s="59">
        <f>IFERROR(AF48/AB40,"-")</f>
        <v>1.8211920529801324E-2</v>
      </c>
      <c r="AH48" s="73">
        <f t="shared" si="3"/>
        <v>16736.31818181818</v>
      </c>
      <c r="AI48" s="439"/>
      <c r="AJ48" s="439"/>
      <c r="AK48" s="44" t="s">
        <v>103</v>
      </c>
      <c r="AL48" s="70">
        <v>97076</v>
      </c>
      <c r="AM48" s="59">
        <f>IFERROR(AL48/AI40,"-")</f>
        <v>1.0468612769371779E-4</v>
      </c>
      <c r="AN48" s="70">
        <v>9</v>
      </c>
      <c r="AO48" s="59">
        <f>IFERROR(AN48/AJ40,"-")</f>
        <v>1.171875E-2</v>
      </c>
      <c r="AP48" s="73">
        <f t="shared" si="4"/>
        <v>10786.222222222223</v>
      </c>
      <c r="AQ48" s="439"/>
      <c r="AR48" s="439"/>
      <c r="AS48" s="44" t="s">
        <v>103</v>
      </c>
      <c r="AT48" s="70">
        <v>50779</v>
      </c>
      <c r="AU48" s="59">
        <f>IFERROR(AT48/AQ40,"-")</f>
        <v>1.3896399453547126E-4</v>
      </c>
      <c r="AV48" s="73">
        <v>3</v>
      </c>
      <c r="AW48" s="59">
        <f>IFERROR(AV48/AR40,"-")</f>
        <v>1.0830324909747292E-2</v>
      </c>
      <c r="AX48" s="196">
        <f t="shared" si="5"/>
        <v>16926.333333333332</v>
      </c>
      <c r="AY48" s="439"/>
      <c r="AZ48" s="439"/>
      <c r="BA48" s="44" t="s">
        <v>103</v>
      </c>
      <c r="BB48" s="70">
        <v>0</v>
      </c>
      <c r="BC48" s="59">
        <f>IFERROR(BB48/AY40,"-")</f>
        <v>0</v>
      </c>
      <c r="BD48" s="70">
        <v>0</v>
      </c>
      <c r="BE48" s="59">
        <f>IFERROR(BD48/AZ40,"-")</f>
        <v>0</v>
      </c>
      <c r="BF48" s="73" t="str">
        <f t="shared" si="6"/>
        <v>-</v>
      </c>
      <c r="BG48" s="439"/>
      <c r="BH48" s="439"/>
      <c r="BI48" s="44" t="s">
        <v>103</v>
      </c>
      <c r="BJ48" s="70">
        <f>市区町村別_オーラルフレイル区分別高齢者の疾病!W1272</f>
        <v>642659</v>
      </c>
      <c r="BK48" s="59">
        <f>市区町村別_オーラルフレイル区分別高齢者の疾病!X1272</f>
        <v>1.6508870847451937E-4</v>
      </c>
      <c r="BL48" s="70">
        <f>市区町村別_オーラルフレイル区分別高齢者の疾病!Y1272</f>
        <v>45</v>
      </c>
      <c r="BM48" s="59">
        <f>市区町村別_オーラルフレイル区分別高齢者の疾病!Z1272</f>
        <v>1.3305736250739207E-2</v>
      </c>
      <c r="BN48" s="167">
        <f>市区町村別_オーラルフレイル区分別高齢者の疾病!AA1272</f>
        <v>14281.31111111111</v>
      </c>
      <c r="BO48" s="229"/>
      <c r="BQ48" s="35"/>
      <c r="BR48" s="35"/>
      <c r="BS48" s="35"/>
      <c r="BT48" s="35"/>
      <c r="BU48" s="35"/>
    </row>
    <row r="49" spans="2:73" s="9" customFormat="1" ht="13.15" customHeight="1">
      <c r="B49" s="470"/>
      <c r="C49" s="439"/>
      <c r="D49" s="439"/>
      <c r="E49" s="44" t="s">
        <v>104</v>
      </c>
      <c r="F49" s="70">
        <v>0</v>
      </c>
      <c r="G49" s="59">
        <f>IFERROR(F49/C40,"-")</f>
        <v>0</v>
      </c>
      <c r="H49" s="70">
        <v>0</v>
      </c>
      <c r="I49" s="59">
        <f>IFERROR(H49/D40,"-")</f>
        <v>0</v>
      </c>
      <c r="J49" s="73" t="str">
        <f t="shared" si="0"/>
        <v>-</v>
      </c>
      <c r="K49" s="439"/>
      <c r="L49" s="439"/>
      <c r="M49" s="44" t="s">
        <v>104</v>
      </c>
      <c r="N49" s="70">
        <v>37085</v>
      </c>
      <c r="O49" s="59">
        <f>IFERROR(N49/K40,"-")</f>
        <v>9.4431146873090238E-4</v>
      </c>
      <c r="P49" s="70">
        <v>1</v>
      </c>
      <c r="Q49" s="59">
        <f>IFERROR(P49/L40,"-")</f>
        <v>6.6666666666666666E-2</v>
      </c>
      <c r="R49" s="73">
        <f t="shared" si="1"/>
        <v>37085</v>
      </c>
      <c r="S49" s="439"/>
      <c r="T49" s="439"/>
      <c r="U49" s="44" t="s">
        <v>104</v>
      </c>
      <c r="V49" s="70">
        <v>1625400</v>
      </c>
      <c r="W49" s="59">
        <f>IFERROR(V49/S40,"-")</f>
        <v>1.6166265676175397E-3</v>
      </c>
      <c r="X49" s="70">
        <v>71</v>
      </c>
      <c r="Y49" s="59">
        <f>IFERROR(X49/T40,"-")</f>
        <v>6.6981132075471697E-2</v>
      </c>
      <c r="Z49" s="167">
        <f t="shared" si="2"/>
        <v>22892.957746478874</v>
      </c>
      <c r="AA49" s="439"/>
      <c r="AB49" s="439"/>
      <c r="AC49" s="44" t="s">
        <v>104</v>
      </c>
      <c r="AD49" s="70">
        <v>1844723</v>
      </c>
      <c r="AE49" s="59">
        <f>IFERROR(AD49/AA40,"-")</f>
        <v>1.2340194731423997E-3</v>
      </c>
      <c r="AF49" s="70">
        <v>129</v>
      </c>
      <c r="AG49" s="59">
        <f>IFERROR(AF49/AB40,"-")</f>
        <v>0.10678807947019868</v>
      </c>
      <c r="AH49" s="73">
        <f t="shared" si="3"/>
        <v>14300.178294573643</v>
      </c>
      <c r="AI49" s="439"/>
      <c r="AJ49" s="439"/>
      <c r="AK49" s="44" t="s">
        <v>104</v>
      </c>
      <c r="AL49" s="70">
        <v>2310710</v>
      </c>
      <c r="AM49" s="59">
        <f>IFERROR(AL49/AI40,"-")</f>
        <v>2.4918546512335761E-3</v>
      </c>
      <c r="AN49" s="70">
        <v>85</v>
      </c>
      <c r="AO49" s="59">
        <f>IFERROR(AN49/AJ40,"-")</f>
        <v>0.11067708333333333</v>
      </c>
      <c r="AP49" s="73">
        <f t="shared" si="4"/>
        <v>27184.823529411766</v>
      </c>
      <c r="AQ49" s="439"/>
      <c r="AR49" s="439"/>
      <c r="AS49" s="44" t="s">
        <v>104</v>
      </c>
      <c r="AT49" s="70">
        <v>1379630</v>
      </c>
      <c r="AU49" s="59">
        <f>IFERROR(AT49/AQ40,"-")</f>
        <v>3.7755547722675168E-3</v>
      </c>
      <c r="AV49" s="73">
        <v>38</v>
      </c>
      <c r="AW49" s="59">
        <f>IFERROR(AV49/AR40,"-")</f>
        <v>0.13718411552346571</v>
      </c>
      <c r="AX49" s="196">
        <f t="shared" si="5"/>
        <v>36306.052631578947</v>
      </c>
      <c r="AY49" s="439"/>
      <c r="AZ49" s="439"/>
      <c r="BA49" s="44" t="s">
        <v>104</v>
      </c>
      <c r="BB49" s="70">
        <v>167029</v>
      </c>
      <c r="BC49" s="59">
        <f>IFERROR(BB49/AY40,"-")</f>
        <v>3.0356214673863658E-3</v>
      </c>
      <c r="BD49" s="70">
        <v>6</v>
      </c>
      <c r="BE49" s="59">
        <f>IFERROR(BD49/AZ40,"-")</f>
        <v>0.11764705882352941</v>
      </c>
      <c r="BF49" s="73">
        <f t="shared" si="6"/>
        <v>27838.166666666668</v>
      </c>
      <c r="BG49" s="439"/>
      <c r="BH49" s="439"/>
      <c r="BI49" s="44" t="s">
        <v>104</v>
      </c>
      <c r="BJ49" s="70">
        <f>市区町村別_オーラルフレイル区分別高齢者の疾病!W1273</f>
        <v>7364577</v>
      </c>
      <c r="BK49" s="59">
        <f>市区町村別_オーラルフレイル区分別高齢者の疾病!X1273</f>
        <v>1.8918407824229497E-3</v>
      </c>
      <c r="BL49" s="70">
        <f>市区町村別_オーラルフレイル区分別高齢者の疾病!Y1273</f>
        <v>330</v>
      </c>
      <c r="BM49" s="59">
        <f>市区町村別_オーラルフレイル区分別高齢者の疾病!Z1273</f>
        <v>9.7575399172087518E-2</v>
      </c>
      <c r="BN49" s="167">
        <f>市区町村別_オーラルフレイル区分別高齢者の疾病!AA1273</f>
        <v>22316.9</v>
      </c>
      <c r="BO49" s="229"/>
      <c r="BQ49" s="35"/>
      <c r="BR49" s="35"/>
      <c r="BS49" s="35"/>
      <c r="BT49" s="35"/>
      <c r="BU49" s="35"/>
    </row>
    <row r="50" spans="2:73" s="9" customFormat="1" ht="13.15" customHeight="1">
      <c r="B50" s="470"/>
      <c r="C50" s="439"/>
      <c r="D50" s="439"/>
      <c r="E50" s="44" t="s">
        <v>105</v>
      </c>
      <c r="F50" s="70">
        <v>0</v>
      </c>
      <c r="G50" s="59">
        <f>IFERROR(F50/C40,"-")</f>
        <v>0</v>
      </c>
      <c r="H50" s="70">
        <v>0</v>
      </c>
      <c r="I50" s="59">
        <f>IFERROR(H50/D40,"-")</f>
        <v>0</v>
      </c>
      <c r="J50" s="73" t="str">
        <f t="shared" si="0"/>
        <v>-</v>
      </c>
      <c r="K50" s="439"/>
      <c r="L50" s="439"/>
      <c r="M50" s="44" t="s">
        <v>105</v>
      </c>
      <c r="N50" s="70">
        <v>0</v>
      </c>
      <c r="O50" s="59">
        <f>IFERROR(N50/K40,"-")</f>
        <v>0</v>
      </c>
      <c r="P50" s="70">
        <v>0</v>
      </c>
      <c r="Q50" s="59">
        <f>IFERROR(P50/L40,"-")</f>
        <v>0</v>
      </c>
      <c r="R50" s="73" t="str">
        <f t="shared" si="1"/>
        <v>-</v>
      </c>
      <c r="S50" s="439"/>
      <c r="T50" s="439"/>
      <c r="U50" s="44" t="s">
        <v>105</v>
      </c>
      <c r="V50" s="70">
        <v>778658</v>
      </c>
      <c r="W50" s="59">
        <f>IFERROR(V50/S40,"-")</f>
        <v>7.7445503253841398E-4</v>
      </c>
      <c r="X50" s="70">
        <v>20</v>
      </c>
      <c r="Y50" s="59">
        <f>IFERROR(X50/T40,"-")</f>
        <v>1.8867924528301886E-2</v>
      </c>
      <c r="Z50" s="167">
        <f t="shared" si="2"/>
        <v>38932.9</v>
      </c>
      <c r="AA50" s="439"/>
      <c r="AB50" s="439"/>
      <c r="AC50" s="44" t="s">
        <v>105</v>
      </c>
      <c r="AD50" s="70">
        <v>1397922</v>
      </c>
      <c r="AE50" s="59">
        <f>IFERROR(AD50/AA40,"-")</f>
        <v>9.3513387643248864E-4</v>
      </c>
      <c r="AF50" s="70">
        <v>36</v>
      </c>
      <c r="AG50" s="59">
        <f>IFERROR(AF50/AB40,"-")</f>
        <v>2.9801324503311258E-2</v>
      </c>
      <c r="AH50" s="73">
        <f t="shared" si="3"/>
        <v>38831.166666666664</v>
      </c>
      <c r="AI50" s="439"/>
      <c r="AJ50" s="439"/>
      <c r="AK50" s="44" t="s">
        <v>105</v>
      </c>
      <c r="AL50" s="70">
        <v>1157375</v>
      </c>
      <c r="AM50" s="59">
        <f>IFERROR(AL50/AI40,"-")</f>
        <v>1.248105680492775E-3</v>
      </c>
      <c r="AN50" s="70">
        <v>19</v>
      </c>
      <c r="AO50" s="59">
        <f>IFERROR(AN50/AJ40,"-")</f>
        <v>2.4739583333333332E-2</v>
      </c>
      <c r="AP50" s="73">
        <f t="shared" si="4"/>
        <v>60914.473684210527</v>
      </c>
      <c r="AQ50" s="439"/>
      <c r="AR50" s="439"/>
      <c r="AS50" s="44" t="s">
        <v>105</v>
      </c>
      <c r="AT50" s="70">
        <v>1461408</v>
      </c>
      <c r="AU50" s="59">
        <f>IFERROR(AT50/AQ40,"-")</f>
        <v>3.9993519629392855E-3</v>
      </c>
      <c r="AV50" s="73">
        <v>17</v>
      </c>
      <c r="AW50" s="59">
        <f>IFERROR(AV50/AR40,"-")</f>
        <v>6.1371841155234655E-2</v>
      </c>
      <c r="AX50" s="196">
        <f t="shared" si="5"/>
        <v>85965.176470588238</v>
      </c>
      <c r="AY50" s="439"/>
      <c r="AZ50" s="439"/>
      <c r="BA50" s="44" t="s">
        <v>105</v>
      </c>
      <c r="BB50" s="70">
        <v>13610</v>
      </c>
      <c r="BC50" s="59">
        <f>IFERROR(BB50/AY40,"-")</f>
        <v>2.4735110771859043E-4</v>
      </c>
      <c r="BD50" s="70">
        <v>1</v>
      </c>
      <c r="BE50" s="59">
        <f>IFERROR(BD50/AZ40,"-")</f>
        <v>1.9607843137254902E-2</v>
      </c>
      <c r="BF50" s="73">
        <f t="shared" si="6"/>
        <v>13610</v>
      </c>
      <c r="BG50" s="439"/>
      <c r="BH50" s="439"/>
      <c r="BI50" s="44" t="s">
        <v>105</v>
      </c>
      <c r="BJ50" s="70">
        <f>市区町村別_オーラルフレイル区分別高齢者の疾病!W1274</f>
        <v>4808973</v>
      </c>
      <c r="BK50" s="59">
        <f>市区町村別_オーラルフレイル区分別高齢者の疾病!X1274</f>
        <v>1.2353474263315923E-3</v>
      </c>
      <c r="BL50" s="70">
        <f>市区町村別_オーラルフレイル区分別高齢者の疾病!Y1274</f>
        <v>93</v>
      </c>
      <c r="BM50" s="59">
        <f>市区町村別_オーラルフレイル区分別高齢者の疾病!Z1274</f>
        <v>2.7498521584861029E-2</v>
      </c>
      <c r="BN50" s="167">
        <f>市区町村別_オーラルフレイル区分別高齢者の疾病!AA1274</f>
        <v>51709.387096774197</v>
      </c>
      <c r="BO50" s="229"/>
      <c r="BQ50" s="35"/>
      <c r="BR50" s="35"/>
      <c r="BS50" s="35"/>
      <c r="BT50" s="35"/>
      <c r="BU50" s="35"/>
    </row>
    <row r="51" spans="2:73" s="9" customFormat="1" ht="13.15" customHeight="1">
      <c r="B51" s="470"/>
      <c r="C51" s="439"/>
      <c r="D51" s="439"/>
      <c r="E51" s="44" t="s">
        <v>106</v>
      </c>
      <c r="F51" s="70">
        <v>0</v>
      </c>
      <c r="G51" s="59">
        <f>IFERROR(F51/C40,"-")</f>
        <v>0</v>
      </c>
      <c r="H51" s="70">
        <v>0</v>
      </c>
      <c r="I51" s="59">
        <f>IFERROR(H51/D40,"-")</f>
        <v>0</v>
      </c>
      <c r="J51" s="73" t="str">
        <f t="shared" si="0"/>
        <v>-</v>
      </c>
      <c r="K51" s="439"/>
      <c r="L51" s="439"/>
      <c r="M51" s="44" t="s">
        <v>106</v>
      </c>
      <c r="N51" s="70">
        <v>0</v>
      </c>
      <c r="O51" s="59">
        <f>IFERROR(N51/K40,"-")</f>
        <v>0</v>
      </c>
      <c r="P51" s="70">
        <v>0</v>
      </c>
      <c r="Q51" s="59">
        <f>IFERROR(P51/L40,"-")</f>
        <v>0</v>
      </c>
      <c r="R51" s="73" t="str">
        <f t="shared" si="1"/>
        <v>-</v>
      </c>
      <c r="S51" s="439"/>
      <c r="T51" s="439"/>
      <c r="U51" s="44" t="s">
        <v>106</v>
      </c>
      <c r="V51" s="70">
        <v>8593658</v>
      </c>
      <c r="W51" s="59">
        <f>IFERROR(V51/S40,"-")</f>
        <v>8.5472719550996733E-3</v>
      </c>
      <c r="X51" s="70">
        <v>15</v>
      </c>
      <c r="Y51" s="59">
        <f>IFERROR(X51/T40,"-")</f>
        <v>1.4150943396226415E-2</v>
      </c>
      <c r="Z51" s="167">
        <f t="shared" si="2"/>
        <v>572910.53333333333</v>
      </c>
      <c r="AA51" s="439"/>
      <c r="AB51" s="439"/>
      <c r="AC51" s="44" t="s">
        <v>106</v>
      </c>
      <c r="AD51" s="70">
        <v>9889619</v>
      </c>
      <c r="AE51" s="59">
        <f>IFERROR(AD51/AA40,"-")</f>
        <v>6.6156178613044157E-3</v>
      </c>
      <c r="AF51" s="70">
        <v>36</v>
      </c>
      <c r="AG51" s="59">
        <f>IFERROR(AF51/AB40,"-")</f>
        <v>2.9801324503311258E-2</v>
      </c>
      <c r="AH51" s="73">
        <f t="shared" si="3"/>
        <v>274711.63888888888</v>
      </c>
      <c r="AI51" s="439"/>
      <c r="AJ51" s="439"/>
      <c r="AK51" s="44" t="s">
        <v>106</v>
      </c>
      <c r="AL51" s="70">
        <v>5441101</v>
      </c>
      <c r="AM51" s="59">
        <f>IFERROR(AL51/AI40,"-")</f>
        <v>5.8676479673700557E-3</v>
      </c>
      <c r="AN51" s="70">
        <v>14</v>
      </c>
      <c r="AO51" s="59">
        <f>IFERROR(AN51/AJ40,"-")</f>
        <v>1.8229166666666668E-2</v>
      </c>
      <c r="AP51" s="73">
        <f t="shared" si="4"/>
        <v>388650.07142857142</v>
      </c>
      <c r="AQ51" s="439"/>
      <c r="AR51" s="439"/>
      <c r="AS51" s="44" t="s">
        <v>106</v>
      </c>
      <c r="AT51" s="70">
        <v>9049932</v>
      </c>
      <c r="AU51" s="59">
        <f>IFERROR(AT51/AQ40,"-")</f>
        <v>2.4766432993843648E-2</v>
      </c>
      <c r="AV51" s="73">
        <v>10</v>
      </c>
      <c r="AW51" s="59">
        <f>IFERROR(AV51/AR40,"-")</f>
        <v>3.6101083032490974E-2</v>
      </c>
      <c r="AX51" s="196">
        <f t="shared" si="5"/>
        <v>904993.2</v>
      </c>
      <c r="AY51" s="439"/>
      <c r="AZ51" s="439"/>
      <c r="BA51" s="44" t="s">
        <v>106</v>
      </c>
      <c r="BB51" s="70">
        <v>621646</v>
      </c>
      <c r="BC51" s="59">
        <f>IFERROR(BB51/AY40,"-")</f>
        <v>1.1297929956563618E-2</v>
      </c>
      <c r="BD51" s="70">
        <v>4</v>
      </c>
      <c r="BE51" s="59">
        <f>IFERROR(BD51/AZ40,"-")</f>
        <v>7.8431372549019607E-2</v>
      </c>
      <c r="BF51" s="73">
        <f t="shared" si="6"/>
        <v>155411.5</v>
      </c>
      <c r="BG51" s="439"/>
      <c r="BH51" s="439"/>
      <c r="BI51" s="44" t="s">
        <v>106</v>
      </c>
      <c r="BJ51" s="70">
        <f>市区町村別_オーラルフレイル区分別高齢者の疾病!W1275</f>
        <v>33595956</v>
      </c>
      <c r="BK51" s="59">
        <f>市区町村別_オーラルフレイル区分別高齢者の疾病!X1275</f>
        <v>8.6302580155366675E-3</v>
      </c>
      <c r="BL51" s="70">
        <f>市区町村別_オーラルフレイル区分別高齢者の疾病!Y1275</f>
        <v>79</v>
      </c>
      <c r="BM51" s="59">
        <f>市区町村別_オーラルフレイル区分別高齢者の疾病!Z1275</f>
        <v>2.3358959195742164E-2</v>
      </c>
      <c r="BN51" s="167">
        <f>市区町村別_オーラルフレイル区分別高齢者の疾病!AA1275</f>
        <v>425265.2658227848</v>
      </c>
      <c r="BO51" s="229"/>
      <c r="BQ51" s="35"/>
      <c r="BR51" s="35"/>
      <c r="BS51" s="35"/>
      <c r="BT51" s="35"/>
      <c r="BU51" s="35"/>
    </row>
    <row r="52" spans="2:73" s="9" customFormat="1" ht="13.15" customHeight="1">
      <c r="B52" s="470"/>
      <c r="C52" s="439"/>
      <c r="D52" s="439"/>
      <c r="E52" s="44" t="s">
        <v>107</v>
      </c>
      <c r="F52" s="70">
        <v>0</v>
      </c>
      <c r="G52" s="59">
        <f>IFERROR(F52/C40,"-")</f>
        <v>0</v>
      </c>
      <c r="H52" s="70">
        <v>0</v>
      </c>
      <c r="I52" s="59">
        <f>IFERROR(H52/D40,"-")</f>
        <v>0</v>
      </c>
      <c r="J52" s="73" t="str">
        <f t="shared" si="0"/>
        <v>-</v>
      </c>
      <c r="K52" s="439"/>
      <c r="L52" s="439"/>
      <c r="M52" s="44" t="s">
        <v>107</v>
      </c>
      <c r="N52" s="70">
        <v>432077</v>
      </c>
      <c r="O52" s="59">
        <f>IFERROR(N52/K40,"-")</f>
        <v>1.1002164391933184E-2</v>
      </c>
      <c r="P52" s="70">
        <v>7</v>
      </c>
      <c r="Q52" s="59">
        <f>IFERROR(P52/L40,"-")</f>
        <v>0.46666666666666667</v>
      </c>
      <c r="R52" s="73">
        <f t="shared" si="1"/>
        <v>61725.285714285717</v>
      </c>
      <c r="S52" s="439"/>
      <c r="T52" s="439"/>
      <c r="U52" s="44" t="s">
        <v>107</v>
      </c>
      <c r="V52" s="70">
        <v>10628347</v>
      </c>
      <c r="W52" s="59">
        <f>IFERROR(V52/S40,"-")</f>
        <v>1.0570978300761766E-2</v>
      </c>
      <c r="X52" s="70">
        <v>171</v>
      </c>
      <c r="Y52" s="59">
        <f>IFERROR(X52/T40,"-")</f>
        <v>0.16132075471698112</v>
      </c>
      <c r="Z52" s="167">
        <f t="shared" si="2"/>
        <v>62154.076023391812</v>
      </c>
      <c r="AA52" s="439"/>
      <c r="AB52" s="439"/>
      <c r="AC52" s="44" t="s">
        <v>107</v>
      </c>
      <c r="AD52" s="70">
        <v>16879853</v>
      </c>
      <c r="AE52" s="59">
        <f>IFERROR(AD52/AA40,"-")</f>
        <v>1.1291704665568303E-2</v>
      </c>
      <c r="AF52" s="70">
        <v>223</v>
      </c>
      <c r="AG52" s="59">
        <f>IFERROR(AF52/AB40,"-")</f>
        <v>0.18460264900662252</v>
      </c>
      <c r="AH52" s="73">
        <f t="shared" si="3"/>
        <v>75694.408071748883</v>
      </c>
      <c r="AI52" s="439"/>
      <c r="AJ52" s="439"/>
      <c r="AK52" s="44" t="s">
        <v>107</v>
      </c>
      <c r="AL52" s="70">
        <v>9782026</v>
      </c>
      <c r="AM52" s="59">
        <f>IFERROR(AL52/AI40,"-")</f>
        <v>1.0548873284223366E-2</v>
      </c>
      <c r="AN52" s="70">
        <v>157</v>
      </c>
      <c r="AO52" s="59">
        <f>IFERROR(AN52/AJ40,"-")</f>
        <v>0.20442708333333334</v>
      </c>
      <c r="AP52" s="73">
        <f t="shared" si="4"/>
        <v>62305.898089171977</v>
      </c>
      <c r="AQ52" s="439"/>
      <c r="AR52" s="439"/>
      <c r="AS52" s="44" t="s">
        <v>107</v>
      </c>
      <c r="AT52" s="70">
        <v>1294393</v>
      </c>
      <c r="AU52" s="59">
        <f>IFERROR(AT52/AQ40,"-")</f>
        <v>3.5422915334833742E-3</v>
      </c>
      <c r="AV52" s="73">
        <v>54</v>
      </c>
      <c r="AW52" s="59">
        <f>IFERROR(AV52/AR40,"-")</f>
        <v>0.19494584837545126</v>
      </c>
      <c r="AX52" s="196">
        <f t="shared" si="5"/>
        <v>23970.240740740741</v>
      </c>
      <c r="AY52" s="439"/>
      <c r="AZ52" s="439"/>
      <c r="BA52" s="44" t="s">
        <v>107</v>
      </c>
      <c r="BB52" s="70">
        <v>126076</v>
      </c>
      <c r="BC52" s="59">
        <f>IFERROR(BB52/AY40,"-")</f>
        <v>2.2913327154099193E-3</v>
      </c>
      <c r="BD52" s="70">
        <v>9</v>
      </c>
      <c r="BE52" s="59">
        <f>IFERROR(BD52/AZ40,"-")</f>
        <v>0.17647058823529413</v>
      </c>
      <c r="BF52" s="73">
        <f t="shared" si="6"/>
        <v>14008.444444444445</v>
      </c>
      <c r="BG52" s="439"/>
      <c r="BH52" s="439"/>
      <c r="BI52" s="44" t="s">
        <v>107</v>
      </c>
      <c r="BJ52" s="70">
        <f>市区町村別_オーラルフレイル区分別高齢者の疾病!W1276</f>
        <v>39142772</v>
      </c>
      <c r="BK52" s="59">
        <f>市区町村別_オーラルフレイル区分別高齢者の疾病!X1276</f>
        <v>1.0055145381287088E-2</v>
      </c>
      <c r="BL52" s="70">
        <f>市区町村別_オーラルフレイル区分別高齢者の疾病!Y1276</f>
        <v>621</v>
      </c>
      <c r="BM52" s="59">
        <f>市区町村別_オーラルフレイル区分別高齢者の疾病!Z1276</f>
        <v>0.18361916026020106</v>
      </c>
      <c r="BN52" s="167">
        <f>市区町村別_オーラルフレイル区分別高齢者の疾病!AA1276</f>
        <v>63031.838969404183</v>
      </c>
      <c r="BO52" s="229"/>
      <c r="BQ52" s="35"/>
      <c r="BR52" s="35"/>
      <c r="BS52" s="35"/>
      <c r="BT52" s="35"/>
      <c r="BU52" s="35"/>
    </row>
    <row r="53" spans="2:73" s="9" customFormat="1" ht="13.15" customHeight="1">
      <c r="B53" s="470"/>
      <c r="C53" s="439"/>
      <c r="D53" s="439"/>
      <c r="E53" s="44" t="s">
        <v>108</v>
      </c>
      <c r="F53" s="70">
        <v>0</v>
      </c>
      <c r="G53" s="59">
        <f>IFERROR(F53/C40,"-")</f>
        <v>0</v>
      </c>
      <c r="H53" s="70">
        <v>0</v>
      </c>
      <c r="I53" s="59">
        <f>IFERROR(H53/D40,"-")</f>
        <v>0</v>
      </c>
      <c r="J53" s="73" t="str">
        <f t="shared" si="0"/>
        <v>-</v>
      </c>
      <c r="K53" s="439"/>
      <c r="L53" s="439"/>
      <c r="M53" s="44" t="s">
        <v>108</v>
      </c>
      <c r="N53" s="70">
        <v>37234</v>
      </c>
      <c r="O53" s="59">
        <f>IFERROR(N53/K40,"-")</f>
        <v>9.481055204726013E-4</v>
      </c>
      <c r="P53" s="70">
        <v>2</v>
      </c>
      <c r="Q53" s="59">
        <f>IFERROR(P53/L40,"-")</f>
        <v>0.13333333333333333</v>
      </c>
      <c r="R53" s="73">
        <f t="shared" si="1"/>
        <v>18617</v>
      </c>
      <c r="S53" s="439"/>
      <c r="T53" s="439"/>
      <c r="U53" s="44" t="s">
        <v>108</v>
      </c>
      <c r="V53" s="70">
        <v>4309996</v>
      </c>
      <c r="W53" s="59">
        <f>IFERROR(V53/S40,"-")</f>
        <v>4.2867319059464283E-3</v>
      </c>
      <c r="X53" s="70">
        <v>71</v>
      </c>
      <c r="Y53" s="59">
        <f>IFERROR(X53/T40,"-")</f>
        <v>6.6981132075471697E-2</v>
      </c>
      <c r="Z53" s="167">
        <f t="shared" si="2"/>
        <v>60704.169014084509</v>
      </c>
      <c r="AA53" s="439"/>
      <c r="AB53" s="439"/>
      <c r="AC53" s="44" t="s">
        <v>108</v>
      </c>
      <c r="AD53" s="70">
        <v>15088966</v>
      </c>
      <c r="AE53" s="59">
        <f>IFERROR(AD53/AA40,"-")</f>
        <v>1.0093698551806196E-2</v>
      </c>
      <c r="AF53" s="70">
        <v>155</v>
      </c>
      <c r="AG53" s="59">
        <f>IFERROR(AF53/AB40,"-")</f>
        <v>0.12831125827814568</v>
      </c>
      <c r="AH53" s="73">
        <f t="shared" si="3"/>
        <v>97348.167741935482</v>
      </c>
      <c r="AI53" s="439"/>
      <c r="AJ53" s="439"/>
      <c r="AK53" s="44" t="s">
        <v>108</v>
      </c>
      <c r="AL53" s="70">
        <v>7920536</v>
      </c>
      <c r="AM53" s="59">
        <f>IFERROR(AL53/AI40,"-")</f>
        <v>8.5414545623912052E-3</v>
      </c>
      <c r="AN53" s="70">
        <v>120</v>
      </c>
      <c r="AO53" s="59">
        <f>IFERROR(AN53/AJ40,"-")</f>
        <v>0.15625</v>
      </c>
      <c r="AP53" s="73">
        <f t="shared" si="4"/>
        <v>66004.46666666666</v>
      </c>
      <c r="AQ53" s="439"/>
      <c r="AR53" s="439"/>
      <c r="AS53" s="44" t="s">
        <v>108</v>
      </c>
      <c r="AT53" s="70">
        <v>7174665</v>
      </c>
      <c r="AU53" s="59">
        <f>IFERROR(AT53/AQ40,"-")</f>
        <v>1.9634496698513894E-2</v>
      </c>
      <c r="AV53" s="73">
        <v>60</v>
      </c>
      <c r="AW53" s="59">
        <f>IFERROR(AV53/AR40,"-")</f>
        <v>0.21660649819494585</v>
      </c>
      <c r="AX53" s="196">
        <f t="shared" si="5"/>
        <v>119577.75</v>
      </c>
      <c r="AY53" s="439"/>
      <c r="AZ53" s="439"/>
      <c r="BA53" s="44" t="s">
        <v>108</v>
      </c>
      <c r="BB53" s="70">
        <v>538810</v>
      </c>
      <c r="BC53" s="59">
        <f>IFERROR(BB53/AY40,"-")</f>
        <v>9.7924504298202569E-3</v>
      </c>
      <c r="BD53" s="70">
        <v>13</v>
      </c>
      <c r="BE53" s="59">
        <f>IFERROR(BD53/AZ40,"-")</f>
        <v>0.25490196078431371</v>
      </c>
      <c r="BF53" s="73">
        <f t="shared" si="6"/>
        <v>41446.923076923078</v>
      </c>
      <c r="BG53" s="439"/>
      <c r="BH53" s="439"/>
      <c r="BI53" s="44" t="s">
        <v>108</v>
      </c>
      <c r="BJ53" s="70">
        <f>市区町村別_オーラルフレイル区分別高齢者の疾病!W1277</f>
        <v>35070207</v>
      </c>
      <c r="BK53" s="59">
        <f>市区町村別_オーラルフレイル区分別高齢者の疾病!X1277</f>
        <v>9.0089692660711949E-3</v>
      </c>
      <c r="BL53" s="70">
        <f>市区町村別_オーラルフレイル区分別高齢者の疾病!Y1277</f>
        <v>421</v>
      </c>
      <c r="BM53" s="59">
        <f>市区町村別_オーラルフレイル区分別高齢者の疾病!Z1277</f>
        <v>0.12448255470136015</v>
      </c>
      <c r="BN53" s="167">
        <f>市区町村別_オーラルフレイル区分別高齢者の疾病!AA1277</f>
        <v>83302.154394299287</v>
      </c>
      <c r="BO53" s="229"/>
      <c r="BQ53" s="35"/>
      <c r="BR53" s="35"/>
      <c r="BS53" s="35"/>
      <c r="BT53" s="35"/>
      <c r="BU53" s="35"/>
    </row>
    <row r="54" spans="2:73" s="9" customFormat="1" ht="13.15" customHeight="1">
      <c r="B54" s="470"/>
      <c r="C54" s="439"/>
      <c r="D54" s="439"/>
      <c r="E54" s="44" t="s">
        <v>109</v>
      </c>
      <c r="F54" s="70">
        <v>181477</v>
      </c>
      <c r="G54" s="59">
        <f>IFERROR(F54/C40,"-")</f>
        <v>3.310440061583813E-2</v>
      </c>
      <c r="H54" s="70">
        <v>1</v>
      </c>
      <c r="I54" s="59">
        <f>IFERROR(H54/D40,"-")</f>
        <v>0.33333333333333331</v>
      </c>
      <c r="J54" s="73">
        <f t="shared" si="0"/>
        <v>181477</v>
      </c>
      <c r="K54" s="439"/>
      <c r="L54" s="439"/>
      <c r="M54" s="44" t="s">
        <v>109</v>
      </c>
      <c r="N54" s="70">
        <v>36330</v>
      </c>
      <c r="O54" s="59">
        <f>IFERROR(N54/K40,"-")</f>
        <v>9.2508657567732741E-4</v>
      </c>
      <c r="P54" s="70">
        <v>2</v>
      </c>
      <c r="Q54" s="59">
        <f>IFERROR(P54/L40,"-")</f>
        <v>0.13333333333333333</v>
      </c>
      <c r="R54" s="73">
        <f t="shared" si="1"/>
        <v>18165</v>
      </c>
      <c r="S54" s="439"/>
      <c r="T54" s="439"/>
      <c r="U54" s="44" t="s">
        <v>109</v>
      </c>
      <c r="V54" s="70">
        <v>5810087</v>
      </c>
      <c r="W54" s="59">
        <f>IFERROR(V54/S40,"-")</f>
        <v>5.7787258547860763E-3</v>
      </c>
      <c r="X54" s="70">
        <v>134</v>
      </c>
      <c r="Y54" s="59">
        <f>IFERROR(X54/T40,"-")</f>
        <v>0.12641509433962264</v>
      </c>
      <c r="Z54" s="167">
        <f t="shared" si="2"/>
        <v>43358.858208955222</v>
      </c>
      <c r="AA54" s="439"/>
      <c r="AB54" s="439"/>
      <c r="AC54" s="44" t="s">
        <v>109</v>
      </c>
      <c r="AD54" s="70">
        <v>7651074</v>
      </c>
      <c r="AE54" s="59">
        <f>IFERROR(AD54/AA40,"-")</f>
        <v>5.1181528643885902E-3</v>
      </c>
      <c r="AF54" s="70">
        <v>153</v>
      </c>
      <c r="AG54" s="59">
        <f>IFERROR(AF54/AB40,"-")</f>
        <v>0.12665562913907286</v>
      </c>
      <c r="AH54" s="73">
        <f t="shared" si="3"/>
        <v>50007.01960784314</v>
      </c>
      <c r="AI54" s="439"/>
      <c r="AJ54" s="439"/>
      <c r="AK54" s="44" t="s">
        <v>109</v>
      </c>
      <c r="AL54" s="70">
        <v>5480474</v>
      </c>
      <c r="AM54" s="59">
        <f>IFERROR(AL54/AI40,"-")</f>
        <v>5.9101075547622513E-3</v>
      </c>
      <c r="AN54" s="70">
        <v>71</v>
      </c>
      <c r="AO54" s="59">
        <f>IFERROR(AN54/AJ40,"-")</f>
        <v>9.2447916666666671E-2</v>
      </c>
      <c r="AP54" s="73">
        <f t="shared" si="4"/>
        <v>77189.774647887331</v>
      </c>
      <c r="AQ54" s="439"/>
      <c r="AR54" s="439"/>
      <c r="AS54" s="44" t="s">
        <v>109</v>
      </c>
      <c r="AT54" s="70">
        <v>841604</v>
      </c>
      <c r="AU54" s="59">
        <f>IFERROR(AT54/AQ40,"-")</f>
        <v>2.3031696893800737E-3</v>
      </c>
      <c r="AV54" s="73">
        <v>29</v>
      </c>
      <c r="AW54" s="59">
        <f>IFERROR(AV54/AR40,"-")</f>
        <v>0.10469314079422383</v>
      </c>
      <c r="AX54" s="196">
        <f t="shared" si="5"/>
        <v>29020.827586206895</v>
      </c>
      <c r="AY54" s="439"/>
      <c r="AZ54" s="439"/>
      <c r="BA54" s="44" t="s">
        <v>109</v>
      </c>
      <c r="BB54" s="70">
        <v>43083</v>
      </c>
      <c r="BC54" s="59">
        <f>IFERROR(BB54/AY40,"-")</f>
        <v>7.829998364320375E-4</v>
      </c>
      <c r="BD54" s="70">
        <v>4</v>
      </c>
      <c r="BE54" s="59">
        <f>IFERROR(BD54/AZ40,"-")</f>
        <v>7.8431372549019607E-2</v>
      </c>
      <c r="BF54" s="73">
        <f t="shared" si="6"/>
        <v>10770.75</v>
      </c>
      <c r="BG54" s="439"/>
      <c r="BH54" s="439"/>
      <c r="BI54" s="44" t="s">
        <v>109</v>
      </c>
      <c r="BJ54" s="70">
        <f>市区町村別_オーラルフレイル区分別高齢者の疾病!W1278</f>
        <v>20044129</v>
      </c>
      <c r="BK54" s="59">
        <f>市区町村別_オーラルフレイル区分別高齢者の疾病!X1278</f>
        <v>5.1490127254215055E-3</v>
      </c>
      <c r="BL54" s="70">
        <f>市区町村別_オーラルフレイル区分別高齢者の疾病!Y1278</f>
        <v>394</v>
      </c>
      <c r="BM54" s="59">
        <f>市区町村別_オーラルフレイル区分別高齢者の疾病!Z1278</f>
        <v>0.11649911295091661</v>
      </c>
      <c r="BN54" s="167">
        <f>市区町村別_オーラルフレイル区分別高齢者の疾病!AA1278</f>
        <v>50873.423857868023</v>
      </c>
      <c r="BO54" s="229"/>
      <c r="BQ54" s="35"/>
      <c r="BR54" s="35"/>
      <c r="BS54" s="35"/>
      <c r="BT54" s="35"/>
      <c r="BU54" s="35"/>
    </row>
    <row r="55" spans="2:73" s="9" customFormat="1" ht="13.15" customHeight="1">
      <c r="B55" s="470"/>
      <c r="C55" s="439"/>
      <c r="D55" s="439"/>
      <c r="E55" s="45" t="s">
        <v>110</v>
      </c>
      <c r="F55" s="71">
        <v>0</v>
      </c>
      <c r="G55" s="60">
        <f>IFERROR(F55/C40,"-")</f>
        <v>0</v>
      </c>
      <c r="H55" s="71">
        <v>0</v>
      </c>
      <c r="I55" s="60">
        <f>IFERROR(H55/D40,"-")</f>
        <v>0</v>
      </c>
      <c r="J55" s="74" t="str">
        <f t="shared" si="0"/>
        <v>-</v>
      </c>
      <c r="K55" s="439"/>
      <c r="L55" s="439"/>
      <c r="M55" s="45" t="s">
        <v>110</v>
      </c>
      <c r="N55" s="71">
        <v>70404</v>
      </c>
      <c r="O55" s="60">
        <f>IFERROR(N55/K40,"-")</f>
        <v>1.792727643104502E-3</v>
      </c>
      <c r="P55" s="71">
        <v>6</v>
      </c>
      <c r="Q55" s="60">
        <f>IFERROR(P55/L40,"-")</f>
        <v>0.4</v>
      </c>
      <c r="R55" s="74">
        <f t="shared" si="1"/>
        <v>11734</v>
      </c>
      <c r="S55" s="439"/>
      <c r="T55" s="439"/>
      <c r="U55" s="45" t="s">
        <v>110</v>
      </c>
      <c r="V55" s="71">
        <v>1819765</v>
      </c>
      <c r="W55" s="60">
        <f>IFERROR(V55/S40,"-")</f>
        <v>1.8099424423652837E-3</v>
      </c>
      <c r="X55" s="71">
        <v>141</v>
      </c>
      <c r="Y55" s="60">
        <f>IFERROR(X55/T40,"-")</f>
        <v>0.1330188679245283</v>
      </c>
      <c r="Z55" s="168">
        <f t="shared" si="2"/>
        <v>12906.13475177305</v>
      </c>
      <c r="AA55" s="439"/>
      <c r="AB55" s="439"/>
      <c r="AC55" s="45" t="s">
        <v>110</v>
      </c>
      <c r="AD55" s="71">
        <v>4718643</v>
      </c>
      <c r="AE55" s="60">
        <f>IFERROR(AD55/AA40,"-")</f>
        <v>3.1565158285591236E-3</v>
      </c>
      <c r="AF55" s="71">
        <v>223</v>
      </c>
      <c r="AG55" s="60">
        <f>IFERROR(AF55/AB40,"-")</f>
        <v>0.18460264900662252</v>
      </c>
      <c r="AH55" s="74">
        <f t="shared" si="3"/>
        <v>21159.83408071749</v>
      </c>
      <c r="AI55" s="439"/>
      <c r="AJ55" s="439"/>
      <c r="AK55" s="45" t="s">
        <v>110</v>
      </c>
      <c r="AL55" s="71">
        <v>2435577</v>
      </c>
      <c r="AM55" s="60">
        <f>IFERROR(AL55/AI40,"-")</f>
        <v>2.626510412768162E-3</v>
      </c>
      <c r="AN55" s="71">
        <v>164</v>
      </c>
      <c r="AO55" s="60">
        <f>IFERROR(AN55/AJ40,"-")</f>
        <v>0.21354166666666666</v>
      </c>
      <c r="AP55" s="74">
        <f t="shared" si="4"/>
        <v>14851.079268292682</v>
      </c>
      <c r="AQ55" s="439"/>
      <c r="AR55" s="439"/>
      <c r="AS55" s="45" t="s">
        <v>110</v>
      </c>
      <c r="AT55" s="71">
        <v>814864</v>
      </c>
      <c r="AU55" s="60">
        <f>IFERROR(AT55/AQ40,"-")</f>
        <v>2.2299918557504533E-3</v>
      </c>
      <c r="AV55" s="74">
        <v>72</v>
      </c>
      <c r="AW55" s="62">
        <f>IFERROR(AV55/AR40,"-")</f>
        <v>0.25992779783393499</v>
      </c>
      <c r="AX55" s="197">
        <f t="shared" si="5"/>
        <v>11317.555555555555</v>
      </c>
      <c r="AY55" s="439"/>
      <c r="AZ55" s="439"/>
      <c r="BA55" s="45" t="s">
        <v>110</v>
      </c>
      <c r="BB55" s="71">
        <v>168957</v>
      </c>
      <c r="BC55" s="60">
        <f>IFERROR(BB55/AY40,"-")</f>
        <v>3.0706613597949947E-3</v>
      </c>
      <c r="BD55" s="71">
        <v>10</v>
      </c>
      <c r="BE55" s="60">
        <f>IFERROR(BD55/AZ40,"-")</f>
        <v>0.19607843137254902</v>
      </c>
      <c r="BF55" s="74">
        <f t="shared" si="6"/>
        <v>16895.7</v>
      </c>
      <c r="BG55" s="439"/>
      <c r="BH55" s="439"/>
      <c r="BI55" s="45" t="s">
        <v>110</v>
      </c>
      <c r="BJ55" s="71">
        <f>市区町村別_オーラルフレイル区分別高齢者の疾病!W1279</f>
        <v>10028210</v>
      </c>
      <c r="BK55" s="60">
        <f>市区町村別_オーラルフレイル区分別高齢者の疾病!X1279</f>
        <v>2.5760850423183364E-3</v>
      </c>
      <c r="BL55" s="71">
        <f>市区町村別_オーラルフレイル区分別高齢者の疾病!Y1279</f>
        <v>616</v>
      </c>
      <c r="BM55" s="60">
        <f>市区町村別_オーラルフレイル区分別高齢者の疾病!Z1279</f>
        <v>0.18214074512123005</v>
      </c>
      <c r="BN55" s="168">
        <f>市区町村別_オーラルフレイル区分別高齢者の疾病!AA1279</f>
        <v>16279.561688311689</v>
      </c>
      <c r="BO55" s="229"/>
      <c r="BQ55" s="35"/>
      <c r="BR55" s="35"/>
      <c r="BS55" s="35"/>
      <c r="BT55" s="35"/>
      <c r="BU55" s="35"/>
    </row>
    <row r="56" spans="2:73" s="9" customFormat="1" ht="13.15" customHeight="1">
      <c r="B56" s="431"/>
      <c r="C56" s="440"/>
      <c r="D56" s="440"/>
      <c r="E56" s="46" t="s">
        <v>64</v>
      </c>
      <c r="F56" s="67">
        <f>SUM(F40:F55)</f>
        <v>1126654</v>
      </c>
      <c r="G56" s="60">
        <f>IFERROR(F56/C40,"-")</f>
        <v>0.20552028836401579</v>
      </c>
      <c r="H56" s="71">
        <v>3</v>
      </c>
      <c r="I56" s="60">
        <f>IFERROR(H56/D40,"-")</f>
        <v>1</v>
      </c>
      <c r="J56" s="74">
        <f t="shared" si="0"/>
        <v>375551.33333333331</v>
      </c>
      <c r="K56" s="440"/>
      <c r="L56" s="440"/>
      <c r="M56" s="46" t="s">
        <v>64</v>
      </c>
      <c r="N56" s="67">
        <f>SUM(N40:N55)</f>
        <v>2980914</v>
      </c>
      <c r="O56" s="60">
        <f>IFERROR(N56/K40,"-")</f>
        <v>7.5904308413118765E-2</v>
      </c>
      <c r="P56" s="71">
        <v>14</v>
      </c>
      <c r="Q56" s="60">
        <f>IFERROR(P56/L40,"-")</f>
        <v>0.93333333333333335</v>
      </c>
      <c r="R56" s="74">
        <f t="shared" si="1"/>
        <v>212922.42857142858</v>
      </c>
      <c r="S56" s="440"/>
      <c r="T56" s="440"/>
      <c r="U56" s="46" t="s">
        <v>64</v>
      </c>
      <c r="V56" s="67">
        <f>SUM(V40:V55)</f>
        <v>137581727</v>
      </c>
      <c r="W56" s="60">
        <f>IFERROR(V56/S40,"-")</f>
        <v>0.13683910119779955</v>
      </c>
      <c r="X56" s="71">
        <v>857</v>
      </c>
      <c r="Y56" s="60">
        <f>IFERROR(X56/T40,"-")</f>
        <v>0.80849056603773584</v>
      </c>
      <c r="Z56" s="168">
        <f t="shared" si="2"/>
        <v>160538.77129521588</v>
      </c>
      <c r="AA56" s="440"/>
      <c r="AB56" s="440"/>
      <c r="AC56" s="46" t="s">
        <v>64</v>
      </c>
      <c r="AD56" s="67">
        <f>SUM(AD40:AD55)</f>
        <v>277269073</v>
      </c>
      <c r="AE56" s="60">
        <f>IFERROR(AD56/AA40,"-")</f>
        <v>0.18547794730273412</v>
      </c>
      <c r="AF56" s="71">
        <v>1082</v>
      </c>
      <c r="AG56" s="60">
        <f>IFERROR(AF56/AB40,"-")</f>
        <v>0.89569536423841056</v>
      </c>
      <c r="AH56" s="74">
        <f t="shared" si="3"/>
        <v>256256.07486136784</v>
      </c>
      <c r="AI56" s="440"/>
      <c r="AJ56" s="440"/>
      <c r="AK56" s="46" t="s">
        <v>64</v>
      </c>
      <c r="AL56" s="67">
        <f>SUM(AL40:AL55)</f>
        <v>199115125</v>
      </c>
      <c r="AM56" s="60">
        <f>IFERROR(AL56/AI40,"-")</f>
        <v>0.21472445714183297</v>
      </c>
      <c r="AN56" s="71">
        <v>708</v>
      </c>
      <c r="AO56" s="60">
        <f>IFERROR(AN56/AJ40,"-")</f>
        <v>0.921875</v>
      </c>
      <c r="AP56" s="74">
        <f t="shared" si="4"/>
        <v>281236.05225988699</v>
      </c>
      <c r="AQ56" s="440"/>
      <c r="AR56" s="440"/>
      <c r="AS56" s="46" t="s">
        <v>64</v>
      </c>
      <c r="AT56" s="67">
        <f>SUM(AT40:AT55)</f>
        <v>99558499</v>
      </c>
      <c r="AU56" s="60">
        <f>IFERROR(AT56/AQ40,"-")</f>
        <v>0.2724560686700353</v>
      </c>
      <c r="AV56" s="74">
        <v>263</v>
      </c>
      <c r="AW56" s="131">
        <f>IFERROR(AV56/AR40,"-")</f>
        <v>0.94945848375451258</v>
      </c>
      <c r="AX56" s="198">
        <f t="shared" si="5"/>
        <v>378549.42585551331</v>
      </c>
      <c r="AY56" s="440"/>
      <c r="AZ56" s="440"/>
      <c r="BA56" s="46" t="s">
        <v>64</v>
      </c>
      <c r="BB56" s="67">
        <f>SUM(BB40:BB55)</f>
        <v>10970554</v>
      </c>
      <c r="BC56" s="60">
        <f>IFERROR(BB56/AY40,"-")</f>
        <v>0.19938124057212439</v>
      </c>
      <c r="BD56" s="71">
        <v>48</v>
      </c>
      <c r="BE56" s="60">
        <f>IFERROR(BD56/AZ40,"-")</f>
        <v>0.94117647058823528</v>
      </c>
      <c r="BF56" s="74">
        <f t="shared" si="6"/>
        <v>228553.20833333334</v>
      </c>
      <c r="BG56" s="440"/>
      <c r="BH56" s="440"/>
      <c r="BI56" s="46" t="s">
        <v>64</v>
      </c>
      <c r="BJ56" s="67">
        <f>市区町村別_オーラルフレイル区分別高齢者の疾病!W1280</f>
        <v>728602546</v>
      </c>
      <c r="BK56" s="60">
        <f>市区町村別_オーラルフレイル区分別高齢者の疾病!X1280</f>
        <v>0.18716621615878185</v>
      </c>
      <c r="BL56" s="67">
        <f>市区町村別_オーラルフレイル区分別高齢者の疾病!Y1280</f>
        <v>2975</v>
      </c>
      <c r="BM56" s="60">
        <f>市区町村別_オーラルフレイル区分別高齢者の疾病!Z1280</f>
        <v>0.87965700768775867</v>
      </c>
      <c r="BN56" s="168">
        <f>市区町村別_オーラルフレイル区分別高齢者の疾病!AA1280</f>
        <v>244908.41882352941</v>
      </c>
      <c r="BO56" s="229"/>
      <c r="BQ56" s="35"/>
      <c r="BR56" s="35"/>
      <c r="BS56" s="35"/>
      <c r="BT56" s="35"/>
      <c r="BU56" s="35"/>
    </row>
    <row r="57" spans="2:73" s="9" customFormat="1" ht="13.15" customHeight="1">
      <c r="B57" s="430" t="s">
        <v>174</v>
      </c>
      <c r="C57" s="436">
        <v>5481960</v>
      </c>
      <c r="D57" s="436">
        <v>3</v>
      </c>
      <c r="E57" s="42" t="s">
        <v>96</v>
      </c>
      <c r="F57" s="69">
        <v>0</v>
      </c>
      <c r="G57" s="58">
        <f>IFERROR(F57/C57,"-")</f>
        <v>0</v>
      </c>
      <c r="H57" s="69">
        <v>0</v>
      </c>
      <c r="I57" s="58">
        <f>IFERROR(H57/D57,"-")</f>
        <v>0</v>
      </c>
      <c r="J57" s="72" t="str">
        <f t="shared" si="0"/>
        <v>-</v>
      </c>
      <c r="K57" s="436">
        <v>33111230</v>
      </c>
      <c r="L57" s="436">
        <v>10</v>
      </c>
      <c r="M57" s="42" t="s">
        <v>96</v>
      </c>
      <c r="N57" s="69">
        <v>300609</v>
      </c>
      <c r="O57" s="58">
        <f>IFERROR(N57/K57,"-")</f>
        <v>9.0787627037715E-3</v>
      </c>
      <c r="P57" s="69">
        <v>2</v>
      </c>
      <c r="Q57" s="58">
        <f>IFERROR(P57/L57,"-")</f>
        <v>0.2</v>
      </c>
      <c r="R57" s="72">
        <f t="shared" si="1"/>
        <v>150304.5</v>
      </c>
      <c r="S57" s="436">
        <v>713111870</v>
      </c>
      <c r="T57" s="436">
        <v>750</v>
      </c>
      <c r="U57" s="42" t="s">
        <v>96</v>
      </c>
      <c r="V57" s="69">
        <v>4061224</v>
      </c>
      <c r="W57" s="58">
        <f>IFERROR(V57/S57,"-")</f>
        <v>5.6950727800954993E-3</v>
      </c>
      <c r="X57" s="69">
        <v>127</v>
      </c>
      <c r="Y57" s="58">
        <f>IFERROR(X57/T57,"-")</f>
        <v>0.16933333333333334</v>
      </c>
      <c r="Z57" s="166">
        <f t="shared" si="2"/>
        <v>31978.141732283464</v>
      </c>
      <c r="AA57" s="436">
        <v>1083027150</v>
      </c>
      <c r="AB57" s="436">
        <v>879</v>
      </c>
      <c r="AC57" s="42" t="s">
        <v>96</v>
      </c>
      <c r="AD57" s="69">
        <v>27075261</v>
      </c>
      <c r="AE57" s="58">
        <f>IFERROR(AD57/AA57,"-")</f>
        <v>2.4999614275597801E-2</v>
      </c>
      <c r="AF57" s="69">
        <v>224</v>
      </c>
      <c r="AG57" s="58">
        <f>IFERROR(AF57/AB57,"-")</f>
        <v>0.25483503981797495</v>
      </c>
      <c r="AH57" s="72">
        <f t="shared" si="3"/>
        <v>120871.70089285714</v>
      </c>
      <c r="AI57" s="436">
        <v>685062310</v>
      </c>
      <c r="AJ57" s="436">
        <v>551</v>
      </c>
      <c r="AK57" s="42" t="s">
        <v>96</v>
      </c>
      <c r="AL57" s="69">
        <v>22096669</v>
      </c>
      <c r="AM57" s="58">
        <f>IFERROR(AL57/AI57,"-")</f>
        <v>3.225497692319404E-2</v>
      </c>
      <c r="AN57" s="69">
        <v>141</v>
      </c>
      <c r="AO57" s="58">
        <f>IFERROR(AN57/AJ57,"-")</f>
        <v>0.2558983666061706</v>
      </c>
      <c r="AP57" s="72">
        <f t="shared" si="4"/>
        <v>156713.96453900708</v>
      </c>
      <c r="AQ57" s="436">
        <v>275285900</v>
      </c>
      <c r="AR57" s="436">
        <v>216</v>
      </c>
      <c r="AS57" s="42" t="s">
        <v>96</v>
      </c>
      <c r="AT57" s="69">
        <v>11861834</v>
      </c>
      <c r="AU57" s="58">
        <f>IFERROR(AT57/AQ57,"-")</f>
        <v>4.3089144776394285E-2</v>
      </c>
      <c r="AV57" s="72">
        <v>63</v>
      </c>
      <c r="AW57" s="61">
        <f>IFERROR(AV57/AR57,"-")</f>
        <v>0.29166666666666669</v>
      </c>
      <c r="AX57" s="196">
        <f t="shared" si="5"/>
        <v>188283.07936507938</v>
      </c>
      <c r="AY57" s="436">
        <v>39704020</v>
      </c>
      <c r="AZ57" s="436">
        <v>35</v>
      </c>
      <c r="BA57" s="42" t="s">
        <v>96</v>
      </c>
      <c r="BB57" s="69">
        <v>1962329</v>
      </c>
      <c r="BC57" s="58">
        <f>IFERROR(BB57/AY57,"-")</f>
        <v>4.9423937424976111E-2</v>
      </c>
      <c r="BD57" s="69">
        <v>11</v>
      </c>
      <c r="BE57" s="58">
        <f>IFERROR(BD57/AZ57,"-")</f>
        <v>0.31428571428571428</v>
      </c>
      <c r="BF57" s="72">
        <f t="shared" si="6"/>
        <v>178393.54545454544</v>
      </c>
      <c r="BG57" s="436">
        <f>市区町村別_オーラルフレイル区分別高齢者の疾病!AB1264</f>
        <v>2834784440</v>
      </c>
      <c r="BH57" s="436">
        <f>市区町村別_オーラルフレイル区分別高齢者の疾病!AC1264</f>
        <v>2444</v>
      </c>
      <c r="BI57" s="42" t="s">
        <v>96</v>
      </c>
      <c r="BJ57" s="69">
        <f>市区町村別_オーラルフレイル区分別高齢者の疾病!AE1264</f>
        <v>67357926</v>
      </c>
      <c r="BK57" s="58">
        <f>市区町村別_オーラルフレイル区分別高齢者の疾病!AF1264</f>
        <v>2.3761216214379956E-2</v>
      </c>
      <c r="BL57" s="69">
        <f>市区町村別_オーラルフレイル区分別高齢者の疾病!AG1264</f>
        <v>568</v>
      </c>
      <c r="BM57" s="58">
        <f>市区町村別_オーラルフレイル区分別高齢者の疾病!AH1264</f>
        <v>0.23240589198036007</v>
      </c>
      <c r="BN57" s="166">
        <f>市区町村別_オーラルフレイル区分別高齢者の疾病!AI1264</f>
        <v>118587.89788732394</v>
      </c>
      <c r="BO57" s="229"/>
      <c r="BQ57" s="35"/>
      <c r="BR57" s="35"/>
      <c r="BS57" s="35"/>
      <c r="BT57" s="35"/>
      <c r="BU57" s="35"/>
    </row>
    <row r="58" spans="2:73" s="9" customFormat="1" ht="13.15" customHeight="1">
      <c r="B58" s="470"/>
      <c r="C58" s="439"/>
      <c r="D58" s="439"/>
      <c r="E58" s="43" t="s">
        <v>97</v>
      </c>
      <c r="F58" s="70">
        <v>936476</v>
      </c>
      <c r="G58" s="59">
        <f>IFERROR(F58/C57,"-")</f>
        <v>0.17082868171238025</v>
      </c>
      <c r="H58" s="70">
        <v>3</v>
      </c>
      <c r="I58" s="59">
        <f>IFERROR(H58/D57,"-")</f>
        <v>1</v>
      </c>
      <c r="J58" s="73">
        <f t="shared" si="0"/>
        <v>312158.66666666669</v>
      </c>
      <c r="K58" s="439"/>
      <c r="L58" s="439"/>
      <c r="M58" s="43" t="s">
        <v>97</v>
      </c>
      <c r="N58" s="70">
        <v>279457</v>
      </c>
      <c r="O58" s="59">
        <f>IFERROR(N58/K57,"-")</f>
        <v>8.4399462055622827E-3</v>
      </c>
      <c r="P58" s="70">
        <v>5</v>
      </c>
      <c r="Q58" s="59">
        <f>IFERROR(P58/L57,"-")</f>
        <v>0.5</v>
      </c>
      <c r="R58" s="73">
        <f t="shared" si="1"/>
        <v>55891.4</v>
      </c>
      <c r="S58" s="439"/>
      <c r="T58" s="439"/>
      <c r="U58" s="43" t="s">
        <v>97</v>
      </c>
      <c r="V58" s="70">
        <v>12394182</v>
      </c>
      <c r="W58" s="59">
        <f>IFERROR(V58/S57,"-")</f>
        <v>1.738041746521482E-2</v>
      </c>
      <c r="X58" s="70">
        <v>212</v>
      </c>
      <c r="Y58" s="59">
        <f>IFERROR(X58/T57,"-")</f>
        <v>0.28266666666666668</v>
      </c>
      <c r="Z58" s="167">
        <f t="shared" si="2"/>
        <v>58463.122641509435</v>
      </c>
      <c r="AA58" s="439"/>
      <c r="AB58" s="439"/>
      <c r="AC58" s="43" t="s">
        <v>97</v>
      </c>
      <c r="AD58" s="70">
        <v>18903537</v>
      </c>
      <c r="AE58" s="59">
        <f>IFERROR(AD58/AA57,"-")</f>
        <v>1.7454351906136426E-2</v>
      </c>
      <c r="AF58" s="70">
        <v>277</v>
      </c>
      <c r="AG58" s="59">
        <f>IFERROR(AF58/AB57,"-")</f>
        <v>0.31513083048919227</v>
      </c>
      <c r="AH58" s="73">
        <f t="shared" si="3"/>
        <v>68243.815884476528</v>
      </c>
      <c r="AI58" s="439"/>
      <c r="AJ58" s="439"/>
      <c r="AK58" s="43" t="s">
        <v>97</v>
      </c>
      <c r="AL58" s="70">
        <v>13086572</v>
      </c>
      <c r="AM58" s="59">
        <f>IFERROR(AL58/AI57,"-")</f>
        <v>1.9102747018734691E-2</v>
      </c>
      <c r="AN58" s="70">
        <v>199</v>
      </c>
      <c r="AO58" s="59">
        <f>IFERROR(AN58/AJ57,"-")</f>
        <v>0.36116152450090744</v>
      </c>
      <c r="AP58" s="73">
        <f t="shared" si="4"/>
        <v>65761.668341708544</v>
      </c>
      <c r="AQ58" s="439"/>
      <c r="AR58" s="439"/>
      <c r="AS58" s="43" t="s">
        <v>97</v>
      </c>
      <c r="AT58" s="70">
        <v>2855168</v>
      </c>
      <c r="AU58" s="59">
        <f>IFERROR(AT58/AQ57,"-")</f>
        <v>1.0371646350212633E-2</v>
      </c>
      <c r="AV58" s="73">
        <v>81</v>
      </c>
      <c r="AW58" s="59">
        <f>IFERROR(AV58/AR57,"-")</f>
        <v>0.375</v>
      </c>
      <c r="AX58" s="196">
        <f t="shared" si="5"/>
        <v>35248.98765432099</v>
      </c>
      <c r="AY58" s="439"/>
      <c r="AZ58" s="439"/>
      <c r="BA58" s="43" t="s">
        <v>97</v>
      </c>
      <c r="BB58" s="70">
        <v>342515</v>
      </c>
      <c r="BC58" s="59">
        <f>IFERROR(BB58/AY57,"-")</f>
        <v>8.6267083282750706E-3</v>
      </c>
      <c r="BD58" s="70">
        <v>13</v>
      </c>
      <c r="BE58" s="59">
        <f>IFERROR(BD58/AZ57,"-")</f>
        <v>0.37142857142857144</v>
      </c>
      <c r="BF58" s="73">
        <f t="shared" si="6"/>
        <v>26347.307692307691</v>
      </c>
      <c r="BG58" s="439"/>
      <c r="BH58" s="439"/>
      <c r="BI58" s="43" t="s">
        <v>97</v>
      </c>
      <c r="BJ58" s="70">
        <f>市区町村別_オーラルフレイル区分別高齢者の疾病!AE1265</f>
        <v>48797907</v>
      </c>
      <c r="BK58" s="59">
        <f>市区町村別_オーラルフレイル区分別高齢者の疾病!AF1265</f>
        <v>1.7213974477720783E-2</v>
      </c>
      <c r="BL58" s="70">
        <f>市区町村別_オーラルフレイル区分別高齢者の疾病!AG1265</f>
        <v>790</v>
      </c>
      <c r="BM58" s="59">
        <f>市区町村別_オーラルフレイル区分別高齢者の疾病!AH1265</f>
        <v>0.323240589198036</v>
      </c>
      <c r="BN58" s="167">
        <f>市区町村別_オーラルフレイル区分別高齢者の疾病!AI1265</f>
        <v>61769.502531645572</v>
      </c>
      <c r="BO58" s="229"/>
      <c r="BQ58" s="35"/>
      <c r="BR58" s="35"/>
      <c r="BS58" s="35"/>
      <c r="BT58" s="35"/>
      <c r="BU58" s="35"/>
    </row>
    <row r="59" spans="2:73" s="9" customFormat="1" ht="13.15" customHeight="1">
      <c r="B59" s="470"/>
      <c r="C59" s="439"/>
      <c r="D59" s="439"/>
      <c r="E59" s="44" t="s">
        <v>98</v>
      </c>
      <c r="F59" s="70">
        <v>0</v>
      </c>
      <c r="G59" s="59">
        <f>IFERROR(F59/C57,"-")</f>
        <v>0</v>
      </c>
      <c r="H59" s="70">
        <v>0</v>
      </c>
      <c r="I59" s="59">
        <f>IFERROR(H59/D57,"-")</f>
        <v>0</v>
      </c>
      <c r="J59" s="73" t="str">
        <f t="shared" si="0"/>
        <v>-</v>
      </c>
      <c r="K59" s="439"/>
      <c r="L59" s="439"/>
      <c r="M59" s="44" t="s">
        <v>98</v>
      </c>
      <c r="N59" s="70">
        <v>86457</v>
      </c>
      <c r="O59" s="59">
        <f>IFERROR(N59/K57,"-")</f>
        <v>2.6111080742092637E-3</v>
      </c>
      <c r="P59" s="70">
        <v>3</v>
      </c>
      <c r="Q59" s="59">
        <f>IFERROR(P59/L57,"-")</f>
        <v>0.3</v>
      </c>
      <c r="R59" s="73">
        <f t="shared" si="1"/>
        <v>28819</v>
      </c>
      <c r="S59" s="439"/>
      <c r="T59" s="439"/>
      <c r="U59" s="44" t="s">
        <v>98</v>
      </c>
      <c r="V59" s="70">
        <v>9915283</v>
      </c>
      <c r="W59" s="59">
        <f>IFERROR(V59/S57,"-")</f>
        <v>1.3904246187908777E-2</v>
      </c>
      <c r="X59" s="70">
        <v>159</v>
      </c>
      <c r="Y59" s="59">
        <f>IFERROR(X59/T57,"-")</f>
        <v>0.21199999999999999</v>
      </c>
      <c r="Z59" s="167">
        <f t="shared" si="2"/>
        <v>62360.270440251574</v>
      </c>
      <c r="AA59" s="439"/>
      <c r="AB59" s="439"/>
      <c r="AC59" s="44" t="s">
        <v>98</v>
      </c>
      <c r="AD59" s="70">
        <v>10022187</v>
      </c>
      <c r="AE59" s="59">
        <f>IFERROR(AD59/AA57,"-")</f>
        <v>9.2538649654350779E-3</v>
      </c>
      <c r="AF59" s="70">
        <v>237</v>
      </c>
      <c r="AG59" s="59">
        <f>IFERROR(AF59/AB57,"-")</f>
        <v>0.2696245733788396</v>
      </c>
      <c r="AH59" s="73">
        <f t="shared" si="3"/>
        <v>42287.708860759492</v>
      </c>
      <c r="AI59" s="439"/>
      <c r="AJ59" s="439"/>
      <c r="AK59" s="44" t="s">
        <v>98</v>
      </c>
      <c r="AL59" s="70">
        <v>6175087</v>
      </c>
      <c r="AM59" s="59">
        <f>IFERROR(AL59/AI57,"-")</f>
        <v>9.0139056110093117E-3</v>
      </c>
      <c r="AN59" s="70">
        <v>186</v>
      </c>
      <c r="AO59" s="59">
        <f>IFERROR(AN59/AJ57,"-")</f>
        <v>0.33756805807622503</v>
      </c>
      <c r="AP59" s="73">
        <f t="shared" si="4"/>
        <v>33199.392473118278</v>
      </c>
      <c r="AQ59" s="439"/>
      <c r="AR59" s="439"/>
      <c r="AS59" s="44" t="s">
        <v>98</v>
      </c>
      <c r="AT59" s="70">
        <v>4139410</v>
      </c>
      <c r="AU59" s="59">
        <f>IFERROR(AT59/AQ57,"-")</f>
        <v>1.503676722999616E-2</v>
      </c>
      <c r="AV59" s="73">
        <v>87</v>
      </c>
      <c r="AW59" s="59">
        <f>IFERROR(AV59/AR57,"-")</f>
        <v>0.40277777777777779</v>
      </c>
      <c r="AX59" s="196">
        <f t="shared" si="5"/>
        <v>47579.425287356324</v>
      </c>
      <c r="AY59" s="439"/>
      <c r="AZ59" s="439"/>
      <c r="BA59" s="44" t="s">
        <v>98</v>
      </c>
      <c r="BB59" s="70">
        <v>382168</v>
      </c>
      <c r="BC59" s="59">
        <f>IFERROR(BB59/AY57,"-")</f>
        <v>9.6254233198552683E-3</v>
      </c>
      <c r="BD59" s="70">
        <v>9</v>
      </c>
      <c r="BE59" s="59">
        <f>IFERROR(BD59/AZ57,"-")</f>
        <v>0.25714285714285712</v>
      </c>
      <c r="BF59" s="73">
        <f t="shared" si="6"/>
        <v>42463.111111111109</v>
      </c>
      <c r="BG59" s="439"/>
      <c r="BH59" s="439"/>
      <c r="BI59" s="44" t="s">
        <v>98</v>
      </c>
      <c r="BJ59" s="70">
        <f>市区町村別_オーラルフレイル区分別高齢者の疾病!AE1266</f>
        <v>30720592</v>
      </c>
      <c r="BK59" s="59">
        <f>市区町村別_オーラルフレイル区分別高齢者の疾病!AF1266</f>
        <v>1.0837011649464254E-2</v>
      </c>
      <c r="BL59" s="70">
        <f>市区町村別_オーラルフレイル区分別高齢者の疾病!AG1266</f>
        <v>681</v>
      </c>
      <c r="BM59" s="59">
        <f>市区町村別_オーラルフレイル区分別高齢者の疾病!AH1266</f>
        <v>0.27864157119476268</v>
      </c>
      <c r="BN59" s="167">
        <f>市区町村別_オーラルフレイル区分別高齢者の疾病!AI1266</f>
        <v>45111.001468428782</v>
      </c>
      <c r="BO59" s="229"/>
      <c r="BQ59" s="35"/>
      <c r="BR59" s="35"/>
      <c r="BS59" s="35"/>
      <c r="BT59" s="35"/>
      <c r="BU59" s="35"/>
    </row>
    <row r="60" spans="2:73" s="9" customFormat="1" ht="13.15" customHeight="1">
      <c r="B60" s="470"/>
      <c r="C60" s="439"/>
      <c r="D60" s="439"/>
      <c r="E60" s="44" t="s">
        <v>99</v>
      </c>
      <c r="F60" s="70">
        <v>0</v>
      </c>
      <c r="G60" s="59">
        <f>IFERROR(F60/C57,"-")</f>
        <v>0</v>
      </c>
      <c r="H60" s="70">
        <v>0</v>
      </c>
      <c r="I60" s="59">
        <f>IFERROR(H60/D57,"-")</f>
        <v>0</v>
      </c>
      <c r="J60" s="73" t="str">
        <f t="shared" si="0"/>
        <v>-</v>
      </c>
      <c r="K60" s="439"/>
      <c r="L60" s="439"/>
      <c r="M60" s="44" t="s">
        <v>99</v>
      </c>
      <c r="N60" s="70">
        <v>0</v>
      </c>
      <c r="O60" s="59">
        <f>IFERROR(N60/K57,"-")</f>
        <v>0</v>
      </c>
      <c r="P60" s="70">
        <v>0</v>
      </c>
      <c r="Q60" s="59">
        <f>IFERROR(P60/L57,"-")</f>
        <v>0</v>
      </c>
      <c r="R60" s="73" t="str">
        <f t="shared" si="1"/>
        <v>-</v>
      </c>
      <c r="S60" s="439"/>
      <c r="T60" s="439"/>
      <c r="U60" s="44" t="s">
        <v>99</v>
      </c>
      <c r="V60" s="70">
        <v>3201830</v>
      </c>
      <c r="W60" s="59">
        <f>IFERROR(V60/S57,"-")</f>
        <v>4.4899406877072457E-3</v>
      </c>
      <c r="X60" s="70">
        <v>34</v>
      </c>
      <c r="Y60" s="59">
        <f>IFERROR(X60/T57,"-")</f>
        <v>4.5333333333333337E-2</v>
      </c>
      <c r="Z60" s="167">
        <f t="shared" si="2"/>
        <v>94171.470588235301</v>
      </c>
      <c r="AA60" s="439"/>
      <c r="AB60" s="439"/>
      <c r="AC60" s="44" t="s">
        <v>99</v>
      </c>
      <c r="AD60" s="70">
        <v>2405840</v>
      </c>
      <c r="AE60" s="59">
        <f>IFERROR(AD60/AA57,"-")</f>
        <v>2.2214032215166534E-3</v>
      </c>
      <c r="AF60" s="70">
        <v>55</v>
      </c>
      <c r="AG60" s="59">
        <f>IFERROR(AF60/AB57,"-")</f>
        <v>6.2571103526734922E-2</v>
      </c>
      <c r="AH60" s="73">
        <f t="shared" si="3"/>
        <v>43742.545454545456</v>
      </c>
      <c r="AI60" s="439"/>
      <c r="AJ60" s="439"/>
      <c r="AK60" s="44" t="s">
        <v>99</v>
      </c>
      <c r="AL60" s="70">
        <v>1910433</v>
      </c>
      <c r="AM60" s="59">
        <f>IFERROR(AL60/AI57,"-")</f>
        <v>2.7886996147839459E-3</v>
      </c>
      <c r="AN60" s="70">
        <v>34</v>
      </c>
      <c r="AO60" s="59">
        <f>IFERROR(AN60/AJ57,"-")</f>
        <v>6.1705989110707807E-2</v>
      </c>
      <c r="AP60" s="73">
        <f t="shared" si="4"/>
        <v>56189.205882352944</v>
      </c>
      <c r="AQ60" s="439"/>
      <c r="AR60" s="439"/>
      <c r="AS60" s="44" t="s">
        <v>99</v>
      </c>
      <c r="AT60" s="70">
        <v>817100</v>
      </c>
      <c r="AU60" s="59">
        <f>IFERROR(AT60/AQ57,"-")</f>
        <v>2.96818689224548E-3</v>
      </c>
      <c r="AV60" s="73">
        <v>17</v>
      </c>
      <c r="AW60" s="59">
        <f>IFERROR(AV60/AR57,"-")</f>
        <v>7.8703703703703706E-2</v>
      </c>
      <c r="AX60" s="196">
        <f t="shared" si="5"/>
        <v>48064.705882352944</v>
      </c>
      <c r="AY60" s="439"/>
      <c r="AZ60" s="439"/>
      <c r="BA60" s="44" t="s">
        <v>99</v>
      </c>
      <c r="BB60" s="70">
        <v>2227</v>
      </c>
      <c r="BC60" s="59">
        <f>IFERROR(BB60/AY57,"-")</f>
        <v>5.6090038237941649E-5</v>
      </c>
      <c r="BD60" s="70">
        <v>1</v>
      </c>
      <c r="BE60" s="59">
        <f>IFERROR(BD60/AZ57,"-")</f>
        <v>2.8571428571428571E-2</v>
      </c>
      <c r="BF60" s="73">
        <f t="shared" si="6"/>
        <v>2227</v>
      </c>
      <c r="BG60" s="439"/>
      <c r="BH60" s="439"/>
      <c r="BI60" s="44" t="s">
        <v>99</v>
      </c>
      <c r="BJ60" s="70">
        <f>市区町村別_オーラルフレイル区分別高齢者の疾病!AE1267</f>
        <v>8337430</v>
      </c>
      <c r="BK60" s="59">
        <f>市区町村別_オーラルフレイル区分別高齢者の疾病!AF1267</f>
        <v>2.941116044788224E-3</v>
      </c>
      <c r="BL60" s="70">
        <f>市区町村別_オーラルフレイル区分別高齢者の疾病!AG1267</f>
        <v>141</v>
      </c>
      <c r="BM60" s="59">
        <f>市区町村別_オーラルフレイル区分別高齢者の疾病!AH1267</f>
        <v>5.7692307692307696E-2</v>
      </c>
      <c r="BN60" s="167">
        <f>市区町村別_オーラルフレイル区分別高齢者の疾病!AI1267</f>
        <v>59130.709219858159</v>
      </c>
      <c r="BO60" s="229"/>
      <c r="BQ60" s="35"/>
      <c r="BR60" s="35"/>
      <c r="BS60" s="35"/>
      <c r="BT60" s="35"/>
      <c r="BU60" s="35"/>
    </row>
    <row r="61" spans="2:73" s="9" customFormat="1" ht="13.15" customHeight="1">
      <c r="B61" s="470"/>
      <c r="C61" s="439"/>
      <c r="D61" s="439"/>
      <c r="E61" s="44" t="s">
        <v>100</v>
      </c>
      <c r="F61" s="70">
        <v>596</v>
      </c>
      <c r="G61" s="59">
        <f>IFERROR(F61/C57,"-")</f>
        <v>1.0872023874672563E-4</v>
      </c>
      <c r="H61" s="70">
        <v>1</v>
      </c>
      <c r="I61" s="59">
        <f>IFERROR(H61/D57,"-")</f>
        <v>0.33333333333333331</v>
      </c>
      <c r="J61" s="73">
        <f t="shared" si="0"/>
        <v>596</v>
      </c>
      <c r="K61" s="439"/>
      <c r="L61" s="439"/>
      <c r="M61" s="44" t="s">
        <v>100</v>
      </c>
      <c r="N61" s="70">
        <v>1062141</v>
      </c>
      <c r="O61" s="59">
        <f>IFERROR(N61/K57,"-")</f>
        <v>3.2077968713333814E-2</v>
      </c>
      <c r="P61" s="70">
        <v>5</v>
      </c>
      <c r="Q61" s="59">
        <f>IFERROR(P61/L57,"-")</f>
        <v>0.5</v>
      </c>
      <c r="R61" s="73">
        <f t="shared" si="1"/>
        <v>212428.2</v>
      </c>
      <c r="S61" s="439"/>
      <c r="T61" s="439"/>
      <c r="U61" s="44" t="s">
        <v>100</v>
      </c>
      <c r="V61" s="70">
        <v>12035369</v>
      </c>
      <c r="W61" s="59">
        <f>IFERROR(V61/S57,"-")</f>
        <v>1.687725237275885E-2</v>
      </c>
      <c r="X61" s="70">
        <v>262</v>
      </c>
      <c r="Y61" s="59">
        <f>IFERROR(X61/T57,"-")</f>
        <v>0.34933333333333333</v>
      </c>
      <c r="Z61" s="167">
        <f t="shared" si="2"/>
        <v>45936.522900763361</v>
      </c>
      <c r="AA61" s="439"/>
      <c r="AB61" s="439"/>
      <c r="AC61" s="44" t="s">
        <v>100</v>
      </c>
      <c r="AD61" s="70">
        <v>25516447</v>
      </c>
      <c r="AE61" s="59">
        <f>IFERROR(AD61/AA57,"-")</f>
        <v>2.3560302250963883E-2</v>
      </c>
      <c r="AF61" s="70">
        <v>381</v>
      </c>
      <c r="AG61" s="59">
        <f>IFERROR(AF61/AB57,"-")</f>
        <v>0.43344709897610922</v>
      </c>
      <c r="AH61" s="73">
        <f t="shared" si="3"/>
        <v>66972.301837270337</v>
      </c>
      <c r="AI61" s="439"/>
      <c r="AJ61" s="439"/>
      <c r="AK61" s="44" t="s">
        <v>100</v>
      </c>
      <c r="AL61" s="70">
        <v>12822102</v>
      </c>
      <c r="AM61" s="59">
        <f>IFERROR(AL61/AI57,"-")</f>
        <v>1.8716694544179492E-2</v>
      </c>
      <c r="AN61" s="70">
        <v>259</v>
      </c>
      <c r="AO61" s="59">
        <f>IFERROR(AN61/AJ57,"-")</f>
        <v>0.47005444646098005</v>
      </c>
      <c r="AP61" s="73">
        <f t="shared" si="4"/>
        <v>49506.185328185325</v>
      </c>
      <c r="AQ61" s="439"/>
      <c r="AR61" s="439"/>
      <c r="AS61" s="44" t="s">
        <v>100</v>
      </c>
      <c r="AT61" s="70">
        <v>2476272</v>
      </c>
      <c r="AU61" s="59">
        <f>IFERROR(AT61/AQ57,"-")</f>
        <v>8.9952736409674456E-3</v>
      </c>
      <c r="AV61" s="73">
        <v>98</v>
      </c>
      <c r="AW61" s="59">
        <f>IFERROR(AV61/AR57,"-")</f>
        <v>0.45370370370370372</v>
      </c>
      <c r="AX61" s="196">
        <f t="shared" si="5"/>
        <v>25268.081632653062</v>
      </c>
      <c r="AY61" s="439"/>
      <c r="AZ61" s="439"/>
      <c r="BA61" s="44" t="s">
        <v>100</v>
      </c>
      <c r="BB61" s="70">
        <v>396230</v>
      </c>
      <c r="BC61" s="59">
        <f>IFERROR(BB61/AY57,"-")</f>
        <v>9.9795940058462589E-3</v>
      </c>
      <c r="BD61" s="70">
        <v>14</v>
      </c>
      <c r="BE61" s="59">
        <f>IFERROR(BD61/AZ57,"-")</f>
        <v>0.4</v>
      </c>
      <c r="BF61" s="73">
        <f t="shared" si="6"/>
        <v>28302.142857142859</v>
      </c>
      <c r="BG61" s="439"/>
      <c r="BH61" s="439"/>
      <c r="BI61" s="44" t="s">
        <v>100</v>
      </c>
      <c r="BJ61" s="70">
        <f>市区町村別_オーラルフレイル区分別高齢者の疾病!AE1268</f>
        <v>54309157</v>
      </c>
      <c r="BK61" s="59">
        <f>市区町村別_オーラルフレイル区分別高齢者の疾病!AF1268</f>
        <v>1.9158125829137118E-2</v>
      </c>
      <c r="BL61" s="70">
        <f>市区町村別_オーラルフレイル区分別高齢者の疾病!AG1268</f>
        <v>1020</v>
      </c>
      <c r="BM61" s="59">
        <f>市区町村別_オーラルフレイル区分別高齢者の疾病!AH1268</f>
        <v>0.41734860883797054</v>
      </c>
      <c r="BN61" s="167">
        <f>市区町村別_オーラルフレイル区分別高齢者の疾病!AI1268</f>
        <v>53244.271568627453</v>
      </c>
      <c r="BO61" s="229"/>
      <c r="BQ61" s="35"/>
      <c r="BR61" s="35"/>
      <c r="BS61" s="35"/>
      <c r="BT61" s="35"/>
      <c r="BU61" s="35"/>
    </row>
    <row r="62" spans="2:73" s="9" customFormat="1" ht="13.15" customHeight="1">
      <c r="B62" s="470"/>
      <c r="C62" s="439"/>
      <c r="D62" s="439"/>
      <c r="E62" s="44" t="s">
        <v>101</v>
      </c>
      <c r="F62" s="70">
        <v>8105</v>
      </c>
      <c r="G62" s="59">
        <f>IFERROR(F62/C57,"-")</f>
        <v>1.4784857970506899E-3</v>
      </c>
      <c r="H62" s="70">
        <v>1</v>
      </c>
      <c r="I62" s="59">
        <f>IFERROR(H62/D57,"-")</f>
        <v>0.33333333333333331</v>
      </c>
      <c r="J62" s="73">
        <f t="shared" si="0"/>
        <v>8105</v>
      </c>
      <c r="K62" s="439"/>
      <c r="L62" s="439"/>
      <c r="M62" s="44" t="s">
        <v>101</v>
      </c>
      <c r="N62" s="70">
        <v>472068</v>
      </c>
      <c r="O62" s="59">
        <f>IFERROR(N62/K57,"-")</f>
        <v>1.4257036056951071E-2</v>
      </c>
      <c r="P62" s="70">
        <v>8</v>
      </c>
      <c r="Q62" s="59">
        <f>IFERROR(P62/L57,"-")</f>
        <v>0.8</v>
      </c>
      <c r="R62" s="73">
        <f t="shared" si="1"/>
        <v>59008.5</v>
      </c>
      <c r="S62" s="439"/>
      <c r="T62" s="439"/>
      <c r="U62" s="44" t="s">
        <v>101</v>
      </c>
      <c r="V62" s="70">
        <v>18854961</v>
      </c>
      <c r="W62" s="59">
        <f>IFERROR(V62/S57,"-")</f>
        <v>2.6440397072622E-2</v>
      </c>
      <c r="X62" s="70">
        <v>320</v>
      </c>
      <c r="Y62" s="59">
        <f>IFERROR(X62/T57,"-")</f>
        <v>0.42666666666666669</v>
      </c>
      <c r="Z62" s="167">
        <f t="shared" si="2"/>
        <v>58921.753125000003</v>
      </c>
      <c r="AA62" s="439"/>
      <c r="AB62" s="439"/>
      <c r="AC62" s="44" t="s">
        <v>101</v>
      </c>
      <c r="AD62" s="70">
        <v>36378980</v>
      </c>
      <c r="AE62" s="59">
        <f>IFERROR(AD62/AA57,"-")</f>
        <v>3.3590090516198046E-2</v>
      </c>
      <c r="AF62" s="70">
        <v>445</v>
      </c>
      <c r="AG62" s="59">
        <f>IFERROR(AF62/AB57,"-")</f>
        <v>0.50625711035267351</v>
      </c>
      <c r="AH62" s="73">
        <f t="shared" si="3"/>
        <v>81750.516853932582</v>
      </c>
      <c r="AI62" s="439"/>
      <c r="AJ62" s="439"/>
      <c r="AK62" s="44" t="s">
        <v>101</v>
      </c>
      <c r="AL62" s="70">
        <v>27392031</v>
      </c>
      <c r="AM62" s="59">
        <f>IFERROR(AL62/AI57,"-")</f>
        <v>3.9984729272290576E-2</v>
      </c>
      <c r="AN62" s="70">
        <v>299</v>
      </c>
      <c r="AO62" s="59">
        <f>IFERROR(AN62/AJ57,"-")</f>
        <v>0.54264972776769504</v>
      </c>
      <c r="AP62" s="73">
        <f t="shared" si="4"/>
        <v>91612.143812709037</v>
      </c>
      <c r="AQ62" s="439"/>
      <c r="AR62" s="439"/>
      <c r="AS62" s="44" t="s">
        <v>101</v>
      </c>
      <c r="AT62" s="70">
        <v>11662080</v>
      </c>
      <c r="AU62" s="59">
        <f>IFERROR(AT62/AQ57,"-")</f>
        <v>4.2363520979461715E-2</v>
      </c>
      <c r="AV62" s="73">
        <v>128</v>
      </c>
      <c r="AW62" s="59">
        <f>IFERROR(AV62/AR57,"-")</f>
        <v>0.59259259259259256</v>
      </c>
      <c r="AX62" s="196">
        <f t="shared" si="5"/>
        <v>91110</v>
      </c>
      <c r="AY62" s="439"/>
      <c r="AZ62" s="439"/>
      <c r="BA62" s="44" t="s">
        <v>101</v>
      </c>
      <c r="BB62" s="70">
        <v>1575221</v>
      </c>
      <c r="BC62" s="59">
        <f>IFERROR(BB62/AY57,"-")</f>
        <v>3.9674093454516696E-2</v>
      </c>
      <c r="BD62" s="70">
        <v>16</v>
      </c>
      <c r="BE62" s="59">
        <f>IFERROR(BD62/AZ57,"-")</f>
        <v>0.45714285714285713</v>
      </c>
      <c r="BF62" s="73">
        <f t="shared" si="6"/>
        <v>98451.3125</v>
      </c>
      <c r="BG62" s="439"/>
      <c r="BH62" s="439"/>
      <c r="BI62" s="44" t="s">
        <v>101</v>
      </c>
      <c r="BJ62" s="70">
        <f>市区町村別_オーラルフレイル区分別高齢者の疾病!AE1269</f>
        <v>96343446</v>
      </c>
      <c r="BK62" s="59">
        <f>市区町村別_オーラルフレイル区分別高齢者の疾病!AF1269</f>
        <v>3.3986162983172009E-2</v>
      </c>
      <c r="BL62" s="70">
        <f>市区町村別_オーラルフレイル区分別高齢者の疾病!AG1269</f>
        <v>1217</v>
      </c>
      <c r="BM62" s="59">
        <f>市区町村別_オーラルフレイル区分別高齢者の疾病!AH1269</f>
        <v>0.49795417348608839</v>
      </c>
      <c r="BN62" s="167">
        <f>市区町村別_オーラルフレイル区分別高齢者の疾病!AI1269</f>
        <v>79164.705012325387</v>
      </c>
      <c r="BO62" s="229"/>
      <c r="BQ62" s="35"/>
      <c r="BR62" s="35"/>
      <c r="BS62" s="35"/>
      <c r="BT62" s="35"/>
      <c r="BU62" s="35"/>
    </row>
    <row r="63" spans="2:73" s="9" customFormat="1" ht="13.15" customHeight="1">
      <c r="B63" s="470"/>
      <c r="C63" s="439"/>
      <c r="D63" s="439"/>
      <c r="E63" s="44" t="s">
        <v>102</v>
      </c>
      <c r="F63" s="70">
        <v>0</v>
      </c>
      <c r="G63" s="59">
        <f>IFERROR(F63/C57,"-")</f>
        <v>0</v>
      </c>
      <c r="H63" s="70">
        <v>0</v>
      </c>
      <c r="I63" s="59">
        <f>IFERROR(H63/D57,"-")</f>
        <v>0</v>
      </c>
      <c r="J63" s="73" t="str">
        <f t="shared" si="0"/>
        <v>-</v>
      </c>
      <c r="K63" s="439"/>
      <c r="L63" s="439"/>
      <c r="M63" s="44" t="s">
        <v>102</v>
      </c>
      <c r="N63" s="70">
        <v>32260</v>
      </c>
      <c r="O63" s="59">
        <f>IFERROR(N63/K57,"-")</f>
        <v>9.7429180371734903E-4</v>
      </c>
      <c r="P63" s="70">
        <v>2</v>
      </c>
      <c r="Q63" s="59">
        <f>IFERROR(P63/L57,"-")</f>
        <v>0.2</v>
      </c>
      <c r="R63" s="73">
        <f t="shared" si="1"/>
        <v>16130</v>
      </c>
      <c r="S63" s="439"/>
      <c r="T63" s="439"/>
      <c r="U63" s="44" t="s">
        <v>102</v>
      </c>
      <c r="V63" s="70">
        <v>14889473</v>
      </c>
      <c r="W63" s="59">
        <f>IFERROR(V63/S57,"-")</f>
        <v>2.0879575318245649E-2</v>
      </c>
      <c r="X63" s="70">
        <v>84</v>
      </c>
      <c r="Y63" s="59">
        <f>IFERROR(X63/T57,"-")</f>
        <v>0.112</v>
      </c>
      <c r="Z63" s="167">
        <f t="shared" si="2"/>
        <v>177255.63095238095</v>
      </c>
      <c r="AA63" s="439"/>
      <c r="AB63" s="439"/>
      <c r="AC63" s="44" t="s">
        <v>102</v>
      </c>
      <c r="AD63" s="70">
        <v>48726908</v>
      </c>
      <c r="AE63" s="59">
        <f>IFERROR(AD63/AA57,"-")</f>
        <v>4.4991400261757054E-2</v>
      </c>
      <c r="AF63" s="70">
        <v>161</v>
      </c>
      <c r="AG63" s="59">
        <f>IFERROR(AF63/AB57,"-")</f>
        <v>0.18316268486916951</v>
      </c>
      <c r="AH63" s="73">
        <f t="shared" si="3"/>
        <v>302651.60248447204</v>
      </c>
      <c r="AI63" s="439"/>
      <c r="AJ63" s="439"/>
      <c r="AK63" s="44" t="s">
        <v>102</v>
      </c>
      <c r="AL63" s="70">
        <v>40530062</v>
      </c>
      <c r="AM63" s="59">
        <f>IFERROR(AL63/AI57,"-")</f>
        <v>5.9162592085966602E-2</v>
      </c>
      <c r="AN63" s="70">
        <v>159</v>
      </c>
      <c r="AO63" s="59">
        <f>IFERROR(AN63/AJ57,"-")</f>
        <v>0.28856624319419238</v>
      </c>
      <c r="AP63" s="73">
        <f t="shared" si="4"/>
        <v>254906.05031446542</v>
      </c>
      <c r="AQ63" s="439"/>
      <c r="AR63" s="439"/>
      <c r="AS63" s="44" t="s">
        <v>102</v>
      </c>
      <c r="AT63" s="70">
        <v>23915755</v>
      </c>
      <c r="AU63" s="59">
        <f>IFERROR(AT63/AQ57,"-")</f>
        <v>8.687606230468034E-2</v>
      </c>
      <c r="AV63" s="73">
        <v>77</v>
      </c>
      <c r="AW63" s="59">
        <f>IFERROR(AV63/AR57,"-")</f>
        <v>0.35648148148148145</v>
      </c>
      <c r="AX63" s="196">
        <f t="shared" si="5"/>
        <v>310594.22077922081</v>
      </c>
      <c r="AY63" s="439"/>
      <c r="AZ63" s="439"/>
      <c r="BA63" s="44" t="s">
        <v>102</v>
      </c>
      <c r="BB63" s="70">
        <v>561339</v>
      </c>
      <c r="BC63" s="59">
        <f>IFERROR(BB63/AY57,"-")</f>
        <v>1.4138089795441369E-2</v>
      </c>
      <c r="BD63" s="70">
        <v>6</v>
      </c>
      <c r="BE63" s="59">
        <f>IFERROR(BD63/AZ57,"-")</f>
        <v>0.17142857142857143</v>
      </c>
      <c r="BF63" s="73">
        <f t="shared" si="6"/>
        <v>93556.5</v>
      </c>
      <c r="BG63" s="439"/>
      <c r="BH63" s="439"/>
      <c r="BI63" s="44" t="s">
        <v>102</v>
      </c>
      <c r="BJ63" s="70">
        <f>市区町村別_オーラルフレイル区分別高齢者の疾病!AE1270</f>
        <v>128655797</v>
      </c>
      <c r="BK63" s="59">
        <f>市区町村別_オーラルフレイル区分別高齢者の疾病!AF1270</f>
        <v>4.5384684346581217E-2</v>
      </c>
      <c r="BL63" s="70">
        <f>市区町村別_オーラルフレイル区分別高齢者の疾病!AG1270</f>
        <v>489</v>
      </c>
      <c r="BM63" s="59">
        <f>市区町村別_オーラルフレイル区分別高齢者の疾病!AH1270</f>
        <v>0.20008183306055646</v>
      </c>
      <c r="BN63" s="167">
        <f>市区町村別_オーラルフレイル区分別高齢者の疾病!AI1270</f>
        <v>263099.78936605318</v>
      </c>
      <c r="BO63" s="229"/>
      <c r="BQ63" s="35"/>
      <c r="BR63" s="35"/>
      <c r="BS63" s="35"/>
      <c r="BT63" s="35"/>
      <c r="BU63" s="35"/>
    </row>
    <row r="64" spans="2:73" s="9" customFormat="1" ht="13.15" customHeight="1">
      <c r="B64" s="470"/>
      <c r="C64" s="439"/>
      <c r="D64" s="439"/>
      <c r="E64" s="44" t="s">
        <v>112</v>
      </c>
      <c r="F64" s="70">
        <v>0</v>
      </c>
      <c r="G64" s="59">
        <f>IFERROR(F64/C57,"-")</f>
        <v>0</v>
      </c>
      <c r="H64" s="70">
        <v>0</v>
      </c>
      <c r="I64" s="59">
        <f>IFERROR(H64/D57,"-")</f>
        <v>0</v>
      </c>
      <c r="J64" s="73" t="str">
        <f t="shared" si="0"/>
        <v>-</v>
      </c>
      <c r="K64" s="439"/>
      <c r="L64" s="439"/>
      <c r="M64" s="44" t="s">
        <v>112</v>
      </c>
      <c r="N64" s="70">
        <v>0</v>
      </c>
      <c r="O64" s="59">
        <f>IFERROR(N64/K57,"-")</f>
        <v>0</v>
      </c>
      <c r="P64" s="70">
        <v>0</v>
      </c>
      <c r="Q64" s="59">
        <f>IFERROR(P64/L57,"-")</f>
        <v>0</v>
      </c>
      <c r="R64" s="73" t="str">
        <f t="shared" si="1"/>
        <v>-</v>
      </c>
      <c r="S64" s="439"/>
      <c r="T64" s="439"/>
      <c r="U64" s="44" t="s">
        <v>112</v>
      </c>
      <c r="V64" s="70">
        <v>0</v>
      </c>
      <c r="W64" s="59">
        <f>IFERROR(V64/S57,"-")</f>
        <v>0</v>
      </c>
      <c r="X64" s="70">
        <v>0</v>
      </c>
      <c r="Y64" s="59">
        <f>IFERROR(X64/T57,"-")</f>
        <v>0</v>
      </c>
      <c r="Z64" s="167" t="str">
        <f t="shared" si="2"/>
        <v>-</v>
      </c>
      <c r="AA64" s="439"/>
      <c r="AB64" s="439"/>
      <c r="AC64" s="44" t="s">
        <v>112</v>
      </c>
      <c r="AD64" s="70">
        <v>0</v>
      </c>
      <c r="AE64" s="59">
        <f>IFERROR(AD64/AA57,"-")</f>
        <v>0</v>
      </c>
      <c r="AF64" s="70">
        <v>0</v>
      </c>
      <c r="AG64" s="59">
        <f>IFERROR(AF64/AB57,"-")</f>
        <v>0</v>
      </c>
      <c r="AH64" s="73" t="str">
        <f t="shared" si="3"/>
        <v>-</v>
      </c>
      <c r="AI64" s="439"/>
      <c r="AJ64" s="439"/>
      <c r="AK64" s="44" t="s">
        <v>112</v>
      </c>
      <c r="AL64" s="70">
        <v>783</v>
      </c>
      <c r="AM64" s="59">
        <f>IFERROR(AL64/AI57,"-")</f>
        <v>1.1429617256275564E-6</v>
      </c>
      <c r="AN64" s="70">
        <v>1</v>
      </c>
      <c r="AO64" s="59">
        <f>IFERROR(AN64/AJ57,"-")</f>
        <v>1.8148820326678765E-3</v>
      </c>
      <c r="AP64" s="73">
        <f t="shared" si="4"/>
        <v>783</v>
      </c>
      <c r="AQ64" s="439"/>
      <c r="AR64" s="439"/>
      <c r="AS64" s="44" t="s">
        <v>112</v>
      </c>
      <c r="AT64" s="70">
        <v>0</v>
      </c>
      <c r="AU64" s="59">
        <f>IFERROR(AT64/AQ57,"-")</f>
        <v>0</v>
      </c>
      <c r="AV64" s="73">
        <v>0</v>
      </c>
      <c r="AW64" s="59">
        <f>IFERROR(AV64/AR57,"-")</f>
        <v>0</v>
      </c>
      <c r="AX64" s="196" t="str">
        <f t="shared" si="5"/>
        <v>-</v>
      </c>
      <c r="AY64" s="439"/>
      <c r="AZ64" s="439"/>
      <c r="BA64" s="44" t="s">
        <v>112</v>
      </c>
      <c r="BB64" s="70">
        <v>0</v>
      </c>
      <c r="BC64" s="59">
        <f>IFERROR(BB64/AY57,"-")</f>
        <v>0</v>
      </c>
      <c r="BD64" s="70">
        <v>0</v>
      </c>
      <c r="BE64" s="59">
        <f>IFERROR(BD64/AZ57,"-")</f>
        <v>0</v>
      </c>
      <c r="BF64" s="73" t="str">
        <f t="shared" si="6"/>
        <v>-</v>
      </c>
      <c r="BG64" s="439"/>
      <c r="BH64" s="439"/>
      <c r="BI64" s="44" t="s">
        <v>112</v>
      </c>
      <c r="BJ64" s="70">
        <f>市区町村別_オーラルフレイル区分別高齢者の疾病!AE1271</f>
        <v>783</v>
      </c>
      <c r="BK64" s="59">
        <f>市区町村別_オーラルフレイル区分別高齢者の疾病!AF1271</f>
        <v>2.762114780057139E-7</v>
      </c>
      <c r="BL64" s="70">
        <f>市区町村別_オーラルフレイル区分別高齢者の疾病!AG1271</f>
        <v>1</v>
      </c>
      <c r="BM64" s="59">
        <f>市区町村別_オーラルフレイル区分別高齢者の疾病!AH1271</f>
        <v>4.0916530278232408E-4</v>
      </c>
      <c r="BN64" s="167">
        <f>市区町村別_オーラルフレイル区分別高齢者の疾病!AI1271</f>
        <v>783</v>
      </c>
      <c r="BO64" s="229"/>
      <c r="BQ64" s="35"/>
      <c r="BR64" s="35"/>
      <c r="BS64" s="35"/>
      <c r="BT64" s="35"/>
      <c r="BU64" s="35"/>
    </row>
    <row r="65" spans="2:73" s="9" customFormat="1" ht="13.15" customHeight="1">
      <c r="B65" s="470"/>
      <c r="C65" s="439"/>
      <c r="D65" s="439"/>
      <c r="E65" s="44" t="s">
        <v>103</v>
      </c>
      <c r="F65" s="70">
        <v>0</v>
      </c>
      <c r="G65" s="59">
        <f>IFERROR(F65/C57,"-")</f>
        <v>0</v>
      </c>
      <c r="H65" s="70">
        <v>0</v>
      </c>
      <c r="I65" s="59">
        <f>IFERROR(H65/D57,"-")</f>
        <v>0</v>
      </c>
      <c r="J65" s="73" t="str">
        <f t="shared" si="0"/>
        <v>-</v>
      </c>
      <c r="K65" s="439"/>
      <c r="L65" s="439"/>
      <c r="M65" s="44" t="s">
        <v>103</v>
      </c>
      <c r="N65" s="70">
        <v>0</v>
      </c>
      <c r="O65" s="59">
        <f>IFERROR(N65/K57,"-")</f>
        <v>0</v>
      </c>
      <c r="P65" s="70">
        <v>0</v>
      </c>
      <c r="Q65" s="59">
        <f>IFERROR(P65/L57,"-")</f>
        <v>0</v>
      </c>
      <c r="R65" s="73" t="str">
        <f t="shared" si="1"/>
        <v>-</v>
      </c>
      <c r="S65" s="439"/>
      <c r="T65" s="439"/>
      <c r="U65" s="44" t="s">
        <v>103</v>
      </c>
      <c r="V65" s="70">
        <v>112446</v>
      </c>
      <c r="W65" s="59">
        <f>IFERROR(V65/S57,"-")</f>
        <v>1.576835342819353E-4</v>
      </c>
      <c r="X65" s="70">
        <v>9</v>
      </c>
      <c r="Y65" s="59">
        <f>IFERROR(X65/T57,"-")</f>
        <v>1.2E-2</v>
      </c>
      <c r="Z65" s="167">
        <f t="shared" si="2"/>
        <v>12494</v>
      </c>
      <c r="AA65" s="439"/>
      <c r="AB65" s="439"/>
      <c r="AC65" s="44" t="s">
        <v>103</v>
      </c>
      <c r="AD65" s="70">
        <v>308988</v>
      </c>
      <c r="AE65" s="59">
        <f>IFERROR(AD65/AA57,"-")</f>
        <v>2.8530032695856238E-4</v>
      </c>
      <c r="AF65" s="70">
        <v>17</v>
      </c>
      <c r="AG65" s="59">
        <f>IFERROR(AF65/AB57,"-")</f>
        <v>1.9340159271899887E-2</v>
      </c>
      <c r="AH65" s="73">
        <f t="shared" si="3"/>
        <v>18175.764705882353</v>
      </c>
      <c r="AI65" s="439"/>
      <c r="AJ65" s="439"/>
      <c r="AK65" s="44" t="s">
        <v>103</v>
      </c>
      <c r="AL65" s="70">
        <v>25453</v>
      </c>
      <c r="AM65" s="59">
        <f>IFERROR(AL65/AI57,"-")</f>
        <v>3.7154284549678406E-5</v>
      </c>
      <c r="AN65" s="70">
        <v>4</v>
      </c>
      <c r="AO65" s="59">
        <f>IFERROR(AN65/AJ57,"-")</f>
        <v>7.2595281306715061E-3</v>
      </c>
      <c r="AP65" s="73">
        <f t="shared" si="4"/>
        <v>6363.25</v>
      </c>
      <c r="AQ65" s="439"/>
      <c r="AR65" s="439"/>
      <c r="AS65" s="44" t="s">
        <v>103</v>
      </c>
      <c r="AT65" s="70">
        <v>50779</v>
      </c>
      <c r="AU65" s="59">
        <f>IFERROR(AT65/AQ57,"-")</f>
        <v>1.8445913866275024E-4</v>
      </c>
      <c r="AV65" s="73">
        <v>3</v>
      </c>
      <c r="AW65" s="59">
        <f>IFERROR(AV65/AR57,"-")</f>
        <v>1.3888888888888888E-2</v>
      </c>
      <c r="AX65" s="196">
        <f t="shared" si="5"/>
        <v>16926.333333333332</v>
      </c>
      <c r="AY65" s="439"/>
      <c r="AZ65" s="439"/>
      <c r="BA65" s="44" t="s">
        <v>103</v>
      </c>
      <c r="BB65" s="70">
        <v>0</v>
      </c>
      <c r="BC65" s="59">
        <f>IFERROR(BB65/AY57,"-")</f>
        <v>0</v>
      </c>
      <c r="BD65" s="70">
        <v>0</v>
      </c>
      <c r="BE65" s="59">
        <f>IFERROR(BD65/AZ57,"-")</f>
        <v>0</v>
      </c>
      <c r="BF65" s="73" t="str">
        <f t="shared" si="6"/>
        <v>-</v>
      </c>
      <c r="BG65" s="439"/>
      <c r="BH65" s="439"/>
      <c r="BI65" s="44" t="s">
        <v>103</v>
      </c>
      <c r="BJ65" s="70">
        <f>市区町村別_オーラルフレイル区分別高齢者の疾病!AE1272</f>
        <v>497666</v>
      </c>
      <c r="BK65" s="59">
        <f>市区町村別_オーラルフレイル区分別高齢者の疾病!AF1272</f>
        <v>1.7555691112795864E-4</v>
      </c>
      <c r="BL65" s="70">
        <f>市区町村別_オーラルフレイル区分別高齢者の疾病!AG1272</f>
        <v>33</v>
      </c>
      <c r="BM65" s="59">
        <f>市区町村別_オーラルフレイル区分別高齢者の疾病!AH1272</f>
        <v>1.3502454991816694E-2</v>
      </c>
      <c r="BN65" s="167">
        <f>市区町村別_オーラルフレイル区分別高齢者の疾病!AI1272</f>
        <v>15080.787878787878</v>
      </c>
      <c r="BO65" s="229"/>
      <c r="BQ65" s="35"/>
      <c r="BR65" s="35"/>
      <c r="BS65" s="35"/>
      <c r="BT65" s="35"/>
      <c r="BU65" s="35"/>
    </row>
    <row r="66" spans="2:73" s="9" customFormat="1" ht="13.15" customHeight="1">
      <c r="B66" s="470"/>
      <c r="C66" s="439"/>
      <c r="D66" s="439"/>
      <c r="E66" s="44" t="s">
        <v>104</v>
      </c>
      <c r="F66" s="70">
        <v>0</v>
      </c>
      <c r="G66" s="59">
        <f>IFERROR(F66/C57,"-")</f>
        <v>0</v>
      </c>
      <c r="H66" s="70">
        <v>0</v>
      </c>
      <c r="I66" s="59">
        <f>IFERROR(H66/D57,"-")</f>
        <v>0</v>
      </c>
      <c r="J66" s="73" t="str">
        <f t="shared" si="0"/>
        <v>-</v>
      </c>
      <c r="K66" s="439"/>
      <c r="L66" s="439"/>
      <c r="M66" s="44" t="s">
        <v>104</v>
      </c>
      <c r="N66" s="70">
        <v>0</v>
      </c>
      <c r="O66" s="59">
        <f>IFERROR(N66/K57,"-")</f>
        <v>0</v>
      </c>
      <c r="P66" s="70">
        <v>0</v>
      </c>
      <c r="Q66" s="59">
        <f>IFERROR(P66/L57,"-")</f>
        <v>0</v>
      </c>
      <c r="R66" s="73" t="str">
        <f t="shared" si="1"/>
        <v>-</v>
      </c>
      <c r="S66" s="439"/>
      <c r="T66" s="439"/>
      <c r="U66" s="44" t="s">
        <v>104</v>
      </c>
      <c r="V66" s="70">
        <v>1436848</v>
      </c>
      <c r="W66" s="59">
        <f>IFERROR(V66/S57,"-")</f>
        <v>2.0148984478410097E-3</v>
      </c>
      <c r="X66" s="70">
        <v>53</v>
      </c>
      <c r="Y66" s="59">
        <f>IFERROR(X66/T57,"-")</f>
        <v>7.0666666666666669E-2</v>
      </c>
      <c r="Z66" s="167">
        <f t="shared" si="2"/>
        <v>27110.33962264151</v>
      </c>
      <c r="AA66" s="439"/>
      <c r="AB66" s="439"/>
      <c r="AC66" s="44" t="s">
        <v>104</v>
      </c>
      <c r="AD66" s="70">
        <v>1530708</v>
      </c>
      <c r="AE66" s="59">
        <f>IFERROR(AD66/AA57,"-")</f>
        <v>1.4133606899882428E-3</v>
      </c>
      <c r="AF66" s="70">
        <v>101</v>
      </c>
      <c r="AG66" s="59">
        <f>IFERROR(AF66/AB57,"-")</f>
        <v>0.11490329920364049</v>
      </c>
      <c r="AH66" s="73">
        <f t="shared" si="3"/>
        <v>15155.524752475247</v>
      </c>
      <c r="AI66" s="439"/>
      <c r="AJ66" s="439"/>
      <c r="AK66" s="44" t="s">
        <v>104</v>
      </c>
      <c r="AL66" s="70">
        <v>1980390</v>
      </c>
      <c r="AM66" s="59">
        <f>IFERROR(AL66/AI57,"-")</f>
        <v>2.8908173330977733E-3</v>
      </c>
      <c r="AN66" s="70">
        <v>57</v>
      </c>
      <c r="AO66" s="59">
        <f>IFERROR(AN66/AJ57,"-")</f>
        <v>0.10344827586206896</v>
      </c>
      <c r="AP66" s="73">
        <f t="shared" si="4"/>
        <v>34743.684210526313</v>
      </c>
      <c r="AQ66" s="439"/>
      <c r="AR66" s="439"/>
      <c r="AS66" s="44" t="s">
        <v>104</v>
      </c>
      <c r="AT66" s="70">
        <v>1254575</v>
      </c>
      <c r="AU66" s="59">
        <f>IFERROR(AT66/AQ57,"-")</f>
        <v>4.5573529192741071E-3</v>
      </c>
      <c r="AV66" s="73">
        <v>30</v>
      </c>
      <c r="AW66" s="59">
        <f>IFERROR(AV66/AR57,"-")</f>
        <v>0.1388888888888889</v>
      </c>
      <c r="AX66" s="196">
        <f t="shared" si="5"/>
        <v>41819.166666666664</v>
      </c>
      <c r="AY66" s="439"/>
      <c r="AZ66" s="439"/>
      <c r="BA66" s="44" t="s">
        <v>104</v>
      </c>
      <c r="BB66" s="70">
        <v>34655</v>
      </c>
      <c r="BC66" s="59">
        <f>IFERROR(BB66/AY57,"-")</f>
        <v>8.7283353171794696E-4</v>
      </c>
      <c r="BD66" s="70">
        <v>4</v>
      </c>
      <c r="BE66" s="59">
        <f>IFERROR(BD66/AZ57,"-")</f>
        <v>0.11428571428571428</v>
      </c>
      <c r="BF66" s="73">
        <f t="shared" si="6"/>
        <v>8663.75</v>
      </c>
      <c r="BG66" s="439"/>
      <c r="BH66" s="439"/>
      <c r="BI66" s="44" t="s">
        <v>104</v>
      </c>
      <c r="BJ66" s="70">
        <f>市区町村別_オーラルフレイル区分別高齢者の疾病!AE1273</f>
        <v>6237176</v>
      </c>
      <c r="BK66" s="59">
        <f>市区町村別_オーラルフレイル区分別高齢者の疾病!AF1273</f>
        <v>2.2002293761708386E-3</v>
      </c>
      <c r="BL66" s="70">
        <f>市区町村別_オーラルフレイル区分別高齢者の疾病!AG1273</f>
        <v>245</v>
      </c>
      <c r="BM66" s="59">
        <f>市区町村別_オーラルフレイル区分別高齢者の疾病!AH1273</f>
        <v>0.10024549918166939</v>
      </c>
      <c r="BN66" s="167">
        <f>市区町村別_オーラルフレイル区分別高齢者の疾病!AI1273</f>
        <v>25457.861224489796</v>
      </c>
      <c r="BO66" s="229"/>
      <c r="BQ66" s="35"/>
      <c r="BR66" s="35"/>
      <c r="BS66" s="35"/>
      <c r="BT66" s="35"/>
      <c r="BU66" s="35"/>
    </row>
    <row r="67" spans="2:73" s="9" customFormat="1" ht="13.15" customHeight="1">
      <c r="B67" s="470"/>
      <c r="C67" s="439"/>
      <c r="D67" s="439"/>
      <c r="E67" s="44" t="s">
        <v>105</v>
      </c>
      <c r="F67" s="70">
        <v>0</v>
      </c>
      <c r="G67" s="59">
        <f>IFERROR(F67/C57,"-")</f>
        <v>0</v>
      </c>
      <c r="H67" s="70">
        <v>0</v>
      </c>
      <c r="I67" s="59">
        <f>IFERROR(H67/D57,"-")</f>
        <v>0</v>
      </c>
      <c r="J67" s="73" t="str">
        <f t="shared" si="0"/>
        <v>-</v>
      </c>
      <c r="K67" s="439"/>
      <c r="L67" s="439"/>
      <c r="M67" s="44" t="s">
        <v>105</v>
      </c>
      <c r="N67" s="70">
        <v>0</v>
      </c>
      <c r="O67" s="59">
        <f>IFERROR(N67/K57,"-")</f>
        <v>0</v>
      </c>
      <c r="P67" s="70">
        <v>0</v>
      </c>
      <c r="Q67" s="59">
        <f>IFERROR(P67/L57,"-")</f>
        <v>0</v>
      </c>
      <c r="R67" s="73" t="str">
        <f t="shared" si="1"/>
        <v>-</v>
      </c>
      <c r="S67" s="439"/>
      <c r="T67" s="439"/>
      <c r="U67" s="44" t="s">
        <v>105</v>
      </c>
      <c r="V67" s="70">
        <v>695803</v>
      </c>
      <c r="W67" s="59">
        <f>IFERROR(V67/S57,"-")</f>
        <v>9.7572769332811694E-4</v>
      </c>
      <c r="X67" s="70">
        <v>13</v>
      </c>
      <c r="Y67" s="59">
        <f>IFERROR(X67/T57,"-")</f>
        <v>1.7333333333333333E-2</v>
      </c>
      <c r="Z67" s="167">
        <f t="shared" si="2"/>
        <v>53523.307692307695</v>
      </c>
      <c r="AA67" s="439"/>
      <c r="AB67" s="439"/>
      <c r="AC67" s="44" t="s">
        <v>105</v>
      </c>
      <c r="AD67" s="70">
        <v>1376127</v>
      </c>
      <c r="AE67" s="59">
        <f>IFERROR(AD67/AA57,"-")</f>
        <v>1.2706301961128122E-3</v>
      </c>
      <c r="AF67" s="70">
        <v>31</v>
      </c>
      <c r="AG67" s="59">
        <f>IFERROR(AF67/AB57,"-")</f>
        <v>3.5267349260523322E-2</v>
      </c>
      <c r="AH67" s="73">
        <f t="shared" si="3"/>
        <v>44391.193548387098</v>
      </c>
      <c r="AI67" s="439"/>
      <c r="AJ67" s="439"/>
      <c r="AK67" s="44" t="s">
        <v>105</v>
      </c>
      <c r="AL67" s="70">
        <v>511011</v>
      </c>
      <c r="AM67" s="59">
        <f>IFERROR(AL67/AI57,"-")</f>
        <v>7.4593360711962102E-4</v>
      </c>
      <c r="AN67" s="70">
        <v>12</v>
      </c>
      <c r="AO67" s="59">
        <f>IFERROR(AN67/AJ57,"-")</f>
        <v>2.1778584392014518E-2</v>
      </c>
      <c r="AP67" s="73">
        <f t="shared" si="4"/>
        <v>42584.25</v>
      </c>
      <c r="AQ67" s="439"/>
      <c r="AR67" s="439"/>
      <c r="AS67" s="44" t="s">
        <v>105</v>
      </c>
      <c r="AT67" s="70">
        <v>1401672</v>
      </c>
      <c r="AU67" s="59">
        <f>IFERROR(AT67/AQ57,"-")</f>
        <v>5.0916955790325617E-3</v>
      </c>
      <c r="AV67" s="73">
        <v>14</v>
      </c>
      <c r="AW67" s="59">
        <f>IFERROR(AV67/AR57,"-")</f>
        <v>6.4814814814814811E-2</v>
      </c>
      <c r="AX67" s="196">
        <f t="shared" si="5"/>
        <v>100119.42857142857</v>
      </c>
      <c r="AY67" s="439"/>
      <c r="AZ67" s="439"/>
      <c r="BA67" s="44" t="s">
        <v>105</v>
      </c>
      <c r="BB67" s="70">
        <v>13610</v>
      </c>
      <c r="BC67" s="59">
        <f>IFERROR(BB67/AY57,"-")</f>
        <v>3.4278644832437625E-4</v>
      </c>
      <c r="BD67" s="70">
        <v>1</v>
      </c>
      <c r="BE67" s="59">
        <f>IFERROR(BD67/AZ57,"-")</f>
        <v>2.8571428571428571E-2</v>
      </c>
      <c r="BF67" s="73">
        <f t="shared" si="6"/>
        <v>13610</v>
      </c>
      <c r="BG67" s="439"/>
      <c r="BH67" s="439"/>
      <c r="BI67" s="44" t="s">
        <v>105</v>
      </c>
      <c r="BJ67" s="70">
        <f>市区町村別_オーラルフレイル区分別高齢者の疾病!AE1274</f>
        <v>3998223</v>
      </c>
      <c r="BK67" s="59">
        <f>市区町村別_オーラルフレイル区分別高齢者の疾病!AF1274</f>
        <v>1.4104151778115447E-3</v>
      </c>
      <c r="BL67" s="70">
        <f>市区町村別_オーラルフレイル区分別高齢者の疾病!AG1274</f>
        <v>71</v>
      </c>
      <c r="BM67" s="59">
        <f>市区町村別_オーラルフレイル区分別高齢者の疾病!AH1274</f>
        <v>2.9050736497545009E-2</v>
      </c>
      <c r="BN67" s="167">
        <f>市区町村別_オーラルフレイル区分別高齢者の疾病!AI1274</f>
        <v>56313</v>
      </c>
      <c r="BO67" s="229"/>
      <c r="BQ67" s="35"/>
      <c r="BR67" s="35"/>
      <c r="BS67" s="35"/>
      <c r="BT67" s="35"/>
      <c r="BU67" s="35"/>
    </row>
    <row r="68" spans="2:73" s="9" customFormat="1" ht="13.15" customHeight="1">
      <c r="B68" s="470"/>
      <c r="C68" s="439"/>
      <c r="D68" s="439"/>
      <c r="E68" s="44" t="s">
        <v>106</v>
      </c>
      <c r="F68" s="70">
        <v>0</v>
      </c>
      <c r="G68" s="59">
        <f>IFERROR(F68/C57,"-")</f>
        <v>0</v>
      </c>
      <c r="H68" s="70">
        <v>0</v>
      </c>
      <c r="I68" s="59">
        <f>IFERROR(H68/D57,"-")</f>
        <v>0</v>
      </c>
      <c r="J68" s="73" t="str">
        <f t="shared" si="0"/>
        <v>-</v>
      </c>
      <c r="K68" s="439"/>
      <c r="L68" s="439"/>
      <c r="M68" s="44" t="s">
        <v>106</v>
      </c>
      <c r="N68" s="70">
        <v>0</v>
      </c>
      <c r="O68" s="59">
        <f>IFERROR(N68/K57,"-")</f>
        <v>0</v>
      </c>
      <c r="P68" s="70">
        <v>0</v>
      </c>
      <c r="Q68" s="59">
        <f>IFERROR(P68/L57,"-")</f>
        <v>0</v>
      </c>
      <c r="R68" s="73" t="str">
        <f t="shared" si="1"/>
        <v>-</v>
      </c>
      <c r="S68" s="439"/>
      <c r="T68" s="439"/>
      <c r="U68" s="44" t="s">
        <v>106</v>
      </c>
      <c r="V68" s="70">
        <v>4039715</v>
      </c>
      <c r="W68" s="59">
        <f>IFERROR(V68/S57,"-")</f>
        <v>5.6649106121315863E-3</v>
      </c>
      <c r="X68" s="70">
        <v>9</v>
      </c>
      <c r="Y68" s="59">
        <f>IFERROR(X68/T57,"-")</f>
        <v>1.2E-2</v>
      </c>
      <c r="Z68" s="167">
        <f t="shared" si="2"/>
        <v>448857.22222222225</v>
      </c>
      <c r="AA68" s="439"/>
      <c r="AB68" s="439"/>
      <c r="AC68" s="44" t="s">
        <v>106</v>
      </c>
      <c r="AD68" s="70">
        <v>7463986</v>
      </c>
      <c r="AE68" s="59">
        <f>IFERROR(AD68/AA57,"-")</f>
        <v>6.8917810601516315E-3</v>
      </c>
      <c r="AF68" s="70">
        <v>28</v>
      </c>
      <c r="AG68" s="59">
        <f>IFERROR(AF68/AB57,"-")</f>
        <v>3.1854379977246869E-2</v>
      </c>
      <c r="AH68" s="73">
        <f t="shared" si="3"/>
        <v>266570.92857142858</v>
      </c>
      <c r="AI68" s="439"/>
      <c r="AJ68" s="439"/>
      <c r="AK68" s="44" t="s">
        <v>106</v>
      </c>
      <c r="AL68" s="70">
        <v>4493182</v>
      </c>
      <c r="AM68" s="59">
        <f>IFERROR(AL68/AI57,"-")</f>
        <v>6.5587931702154219E-3</v>
      </c>
      <c r="AN68" s="70">
        <v>12</v>
      </c>
      <c r="AO68" s="59">
        <f>IFERROR(AN68/AJ57,"-")</f>
        <v>2.1778584392014518E-2</v>
      </c>
      <c r="AP68" s="73">
        <f t="shared" si="4"/>
        <v>374431.83333333331</v>
      </c>
      <c r="AQ68" s="439"/>
      <c r="AR68" s="439"/>
      <c r="AS68" s="44" t="s">
        <v>106</v>
      </c>
      <c r="AT68" s="70">
        <v>8907817</v>
      </c>
      <c r="AU68" s="59">
        <f>IFERROR(AT68/AQ57,"-")</f>
        <v>3.2358420827219993E-2</v>
      </c>
      <c r="AV68" s="73">
        <v>9</v>
      </c>
      <c r="AW68" s="59">
        <f>IFERROR(AV68/AR57,"-")</f>
        <v>4.1666666666666664E-2</v>
      </c>
      <c r="AX68" s="196">
        <f t="shared" si="5"/>
        <v>989757.4444444445</v>
      </c>
      <c r="AY68" s="439"/>
      <c r="AZ68" s="439"/>
      <c r="BA68" s="44" t="s">
        <v>106</v>
      </c>
      <c r="BB68" s="70">
        <v>621646</v>
      </c>
      <c r="BC68" s="59">
        <f>IFERROR(BB68/AY57,"-")</f>
        <v>1.5657004001106187E-2</v>
      </c>
      <c r="BD68" s="70">
        <v>4</v>
      </c>
      <c r="BE68" s="59">
        <f>IFERROR(BD68/AZ57,"-")</f>
        <v>0.11428571428571428</v>
      </c>
      <c r="BF68" s="73">
        <f t="shared" si="6"/>
        <v>155411.5</v>
      </c>
      <c r="BG68" s="439"/>
      <c r="BH68" s="439"/>
      <c r="BI68" s="44" t="s">
        <v>106</v>
      </c>
      <c r="BJ68" s="70">
        <f>市区町村別_オーラルフレイル区分別高齢者の疾病!AE1275</f>
        <v>25526346</v>
      </c>
      <c r="BK68" s="59">
        <f>市区町村別_オーラルフレイル区分別高齢者の疾病!AF1275</f>
        <v>9.0046867902238096E-3</v>
      </c>
      <c r="BL68" s="70">
        <f>市区町村別_オーラルフレイル区分別高齢者の疾病!AG1275</f>
        <v>62</v>
      </c>
      <c r="BM68" s="59">
        <f>市区町村別_オーラルフレイル区分別高齢者の疾病!AH1275</f>
        <v>2.5368248772504091E-2</v>
      </c>
      <c r="BN68" s="167">
        <f>市区町村別_オーラルフレイル区分別高齢者の疾病!AI1275</f>
        <v>411715.25806451612</v>
      </c>
      <c r="BO68" s="229"/>
      <c r="BQ68" s="35"/>
      <c r="BR68" s="35"/>
      <c r="BS68" s="35"/>
      <c r="BT68" s="35"/>
      <c r="BU68" s="35"/>
    </row>
    <row r="69" spans="2:73" s="9" customFormat="1" ht="13.15" customHeight="1">
      <c r="B69" s="470"/>
      <c r="C69" s="439"/>
      <c r="D69" s="439"/>
      <c r="E69" s="44" t="s">
        <v>107</v>
      </c>
      <c r="F69" s="70">
        <v>0</v>
      </c>
      <c r="G69" s="59">
        <f>IFERROR(F69/C57,"-")</f>
        <v>0</v>
      </c>
      <c r="H69" s="70">
        <v>0</v>
      </c>
      <c r="I69" s="59">
        <f>IFERROR(H69/D57,"-")</f>
        <v>0</v>
      </c>
      <c r="J69" s="73" t="str">
        <f t="shared" si="0"/>
        <v>-</v>
      </c>
      <c r="K69" s="439"/>
      <c r="L69" s="439"/>
      <c r="M69" s="44" t="s">
        <v>107</v>
      </c>
      <c r="N69" s="70">
        <v>236331</v>
      </c>
      <c r="O69" s="59">
        <f>IFERROR(N69/K57,"-")</f>
        <v>7.1374877949263735E-3</v>
      </c>
      <c r="P69" s="70">
        <v>4</v>
      </c>
      <c r="Q69" s="59">
        <f>IFERROR(P69/L57,"-")</f>
        <v>0.4</v>
      </c>
      <c r="R69" s="73">
        <f t="shared" si="1"/>
        <v>59082.75</v>
      </c>
      <c r="S69" s="439"/>
      <c r="T69" s="439"/>
      <c r="U69" s="44" t="s">
        <v>107</v>
      </c>
      <c r="V69" s="70">
        <v>8658493</v>
      </c>
      <c r="W69" s="59">
        <f>IFERROR(V69/S57,"-")</f>
        <v>1.2141843887691843E-2</v>
      </c>
      <c r="X69" s="70">
        <v>120</v>
      </c>
      <c r="Y69" s="59">
        <f>IFERROR(X69/T57,"-")</f>
        <v>0.16</v>
      </c>
      <c r="Z69" s="167">
        <f t="shared" si="2"/>
        <v>72154.108333333337</v>
      </c>
      <c r="AA69" s="439"/>
      <c r="AB69" s="439"/>
      <c r="AC69" s="44" t="s">
        <v>107</v>
      </c>
      <c r="AD69" s="70">
        <v>12296197</v>
      </c>
      <c r="AE69" s="59">
        <f>IFERROR(AD69/AA57,"-")</f>
        <v>1.1353544553338299E-2</v>
      </c>
      <c r="AF69" s="70">
        <v>169</v>
      </c>
      <c r="AG69" s="59">
        <f>IFERROR(AF69/AB57,"-")</f>
        <v>0.19226393629124006</v>
      </c>
      <c r="AH69" s="73">
        <f t="shared" si="3"/>
        <v>72758.56213017751</v>
      </c>
      <c r="AI69" s="439"/>
      <c r="AJ69" s="439"/>
      <c r="AK69" s="44" t="s">
        <v>107</v>
      </c>
      <c r="AL69" s="70">
        <v>6004546</v>
      </c>
      <c r="AM69" s="59">
        <f>IFERROR(AL69/AI57,"-")</f>
        <v>8.7649632921711889E-3</v>
      </c>
      <c r="AN69" s="70">
        <v>116</v>
      </c>
      <c r="AO69" s="59">
        <f>IFERROR(AN69/AJ57,"-")</f>
        <v>0.21052631578947367</v>
      </c>
      <c r="AP69" s="73">
        <f t="shared" si="4"/>
        <v>51763.327586206899</v>
      </c>
      <c r="AQ69" s="439"/>
      <c r="AR69" s="439"/>
      <c r="AS69" s="44" t="s">
        <v>107</v>
      </c>
      <c r="AT69" s="70">
        <v>974974</v>
      </c>
      <c r="AU69" s="59">
        <f>IFERROR(AT69/AQ57,"-")</f>
        <v>3.5416779428223532E-3</v>
      </c>
      <c r="AV69" s="73">
        <v>40</v>
      </c>
      <c r="AW69" s="59">
        <f>IFERROR(AV69/AR57,"-")</f>
        <v>0.18518518518518517</v>
      </c>
      <c r="AX69" s="196">
        <f t="shared" si="5"/>
        <v>24374.35</v>
      </c>
      <c r="AY69" s="439"/>
      <c r="AZ69" s="439"/>
      <c r="BA69" s="44" t="s">
        <v>107</v>
      </c>
      <c r="BB69" s="70">
        <v>126076</v>
      </c>
      <c r="BC69" s="59">
        <f>IFERROR(BB69/AY57,"-")</f>
        <v>3.1753963452567273E-3</v>
      </c>
      <c r="BD69" s="70">
        <v>9</v>
      </c>
      <c r="BE69" s="59">
        <f>IFERROR(BD69/AZ57,"-")</f>
        <v>0.25714285714285712</v>
      </c>
      <c r="BF69" s="73">
        <f t="shared" si="6"/>
        <v>14008.444444444445</v>
      </c>
      <c r="BG69" s="439"/>
      <c r="BH69" s="439"/>
      <c r="BI69" s="44" t="s">
        <v>107</v>
      </c>
      <c r="BJ69" s="70">
        <f>市区町村別_オーラルフレイル区分別高齢者の疾病!AE1276</f>
        <v>28296617</v>
      </c>
      <c r="BK69" s="59">
        <f>市区町村別_オーラルフレイル区分別高齢者の疾病!AF1276</f>
        <v>9.981928996336667E-3</v>
      </c>
      <c r="BL69" s="70">
        <f>市区町村別_オーラルフレイル区分別高齢者の疾病!AG1276</f>
        <v>458</v>
      </c>
      <c r="BM69" s="59">
        <f>市区町村別_オーラルフレイル区分別高齢者の疾病!AH1276</f>
        <v>0.18739770867430441</v>
      </c>
      <c r="BN69" s="167">
        <f>市区町村別_オーラルフレイル区分別高齢者の疾病!AI1276</f>
        <v>61783.006550218342</v>
      </c>
      <c r="BO69" s="229"/>
      <c r="BQ69" s="35"/>
      <c r="BR69" s="35"/>
      <c r="BS69" s="35"/>
      <c r="BT69" s="35"/>
      <c r="BU69" s="35"/>
    </row>
    <row r="70" spans="2:73" s="9" customFormat="1" ht="13.15" customHeight="1">
      <c r="B70" s="470"/>
      <c r="C70" s="439"/>
      <c r="D70" s="439"/>
      <c r="E70" s="44" t="s">
        <v>108</v>
      </c>
      <c r="F70" s="70">
        <v>0</v>
      </c>
      <c r="G70" s="59">
        <f>IFERROR(F70/C57,"-")</f>
        <v>0</v>
      </c>
      <c r="H70" s="70">
        <v>0</v>
      </c>
      <c r="I70" s="59">
        <f>IFERROR(H70/D57,"-")</f>
        <v>0</v>
      </c>
      <c r="J70" s="73" t="str">
        <f t="shared" ref="J70:J107" si="13">IFERROR(F70/H70,"-")</f>
        <v>-</v>
      </c>
      <c r="K70" s="439"/>
      <c r="L70" s="439"/>
      <c r="M70" s="44" t="s">
        <v>108</v>
      </c>
      <c r="N70" s="70">
        <v>37234</v>
      </c>
      <c r="O70" s="59">
        <f>IFERROR(N70/K57,"-")</f>
        <v>1.1245127408435144E-3</v>
      </c>
      <c r="P70" s="70">
        <v>2</v>
      </c>
      <c r="Q70" s="59">
        <f>IFERROR(P70/L57,"-")</f>
        <v>0.2</v>
      </c>
      <c r="R70" s="73">
        <f t="shared" ref="R70:R107" si="14">IFERROR(N70/P70,"-")</f>
        <v>18617</v>
      </c>
      <c r="S70" s="439"/>
      <c r="T70" s="439"/>
      <c r="U70" s="44" t="s">
        <v>108</v>
      </c>
      <c r="V70" s="70">
        <v>3773810</v>
      </c>
      <c r="W70" s="59">
        <f>IFERROR(V70/S57,"-")</f>
        <v>5.2920308282065195E-3</v>
      </c>
      <c r="X70" s="70">
        <v>54</v>
      </c>
      <c r="Y70" s="59">
        <f>IFERROR(X70/T57,"-")</f>
        <v>7.1999999999999995E-2</v>
      </c>
      <c r="Z70" s="167">
        <f t="shared" ref="Z70:Z107" si="15">IFERROR(V70/X70,"-")</f>
        <v>69885.370370370365</v>
      </c>
      <c r="AA70" s="439"/>
      <c r="AB70" s="439"/>
      <c r="AC70" s="44" t="s">
        <v>108</v>
      </c>
      <c r="AD70" s="70">
        <v>10786965</v>
      </c>
      <c r="AE70" s="59">
        <f>IFERROR(AD70/AA57,"-")</f>
        <v>9.9600134678064171E-3</v>
      </c>
      <c r="AF70" s="70">
        <v>106</v>
      </c>
      <c r="AG70" s="59">
        <f>IFERROR(AF70/AB57,"-")</f>
        <v>0.12059158134243458</v>
      </c>
      <c r="AH70" s="73">
        <f t="shared" ref="AH70:AH107" si="16">IFERROR(AD70/AF70,"-")</f>
        <v>101763.82075471699</v>
      </c>
      <c r="AI70" s="439"/>
      <c r="AJ70" s="439"/>
      <c r="AK70" s="44" t="s">
        <v>108</v>
      </c>
      <c r="AL70" s="70">
        <v>5964733</v>
      </c>
      <c r="AM70" s="59">
        <f>IFERROR(AL70/AI57,"-")</f>
        <v>8.7068474107121728E-3</v>
      </c>
      <c r="AN70" s="70">
        <v>84</v>
      </c>
      <c r="AO70" s="59">
        <f>IFERROR(AN70/AJ57,"-")</f>
        <v>0.15245009074410162</v>
      </c>
      <c r="AP70" s="73">
        <f t="shared" ref="AP70:AP107" si="17">IFERROR(AL70/AN70,"-")</f>
        <v>71008.726190476184</v>
      </c>
      <c r="AQ70" s="439"/>
      <c r="AR70" s="439"/>
      <c r="AS70" s="44" t="s">
        <v>108</v>
      </c>
      <c r="AT70" s="70">
        <v>6339566</v>
      </c>
      <c r="AU70" s="59">
        <f>IFERROR(AT70/AQ57,"-")</f>
        <v>2.3029025460439494E-2</v>
      </c>
      <c r="AV70" s="73">
        <v>46</v>
      </c>
      <c r="AW70" s="59">
        <f>IFERROR(AV70/AR57,"-")</f>
        <v>0.21296296296296297</v>
      </c>
      <c r="AX70" s="196">
        <f t="shared" ref="AX70:AX107" si="18">IFERROR(AT70/AV70,"-")</f>
        <v>137816.65217391305</v>
      </c>
      <c r="AY70" s="439"/>
      <c r="AZ70" s="439"/>
      <c r="BA70" s="44" t="s">
        <v>108</v>
      </c>
      <c r="BB70" s="70">
        <v>163008</v>
      </c>
      <c r="BC70" s="59">
        <f>IFERROR(BB70/AY57,"-")</f>
        <v>4.1055792335385685E-3</v>
      </c>
      <c r="BD70" s="70">
        <v>8</v>
      </c>
      <c r="BE70" s="59">
        <f>IFERROR(BD70/AZ57,"-")</f>
        <v>0.22857142857142856</v>
      </c>
      <c r="BF70" s="73">
        <f t="shared" ref="BF70:BF107" si="19">IFERROR(BB70/BD70,"-")</f>
        <v>20376</v>
      </c>
      <c r="BG70" s="439"/>
      <c r="BH70" s="439"/>
      <c r="BI70" s="44" t="s">
        <v>108</v>
      </c>
      <c r="BJ70" s="70">
        <f>市区町村別_オーラルフレイル区分別高齢者の疾病!AE1277</f>
        <v>27065316</v>
      </c>
      <c r="BK70" s="59">
        <f>市区町村別_オーラルフレイル区分別高齢者の疾病!AF1277</f>
        <v>9.5475746296956529E-3</v>
      </c>
      <c r="BL70" s="70">
        <f>市区町村別_オーラルフレイル区分別高齢者の疾病!AG1277</f>
        <v>300</v>
      </c>
      <c r="BM70" s="59">
        <f>市区町村別_オーラルフレイル区分別高齢者の疾病!AH1277</f>
        <v>0.12274959083469722</v>
      </c>
      <c r="BN70" s="167">
        <f>市区町村別_オーラルフレイル区分別高齢者の疾病!AI1277</f>
        <v>90217.72</v>
      </c>
      <c r="BO70" s="229"/>
      <c r="BQ70" s="35"/>
      <c r="BR70" s="35"/>
      <c r="BS70" s="35"/>
      <c r="BT70" s="35"/>
      <c r="BU70" s="35"/>
    </row>
    <row r="71" spans="2:73" s="9" customFormat="1" ht="13.15" customHeight="1">
      <c r="B71" s="470"/>
      <c r="C71" s="439"/>
      <c r="D71" s="439"/>
      <c r="E71" s="44" t="s">
        <v>109</v>
      </c>
      <c r="F71" s="70">
        <v>181477</v>
      </c>
      <c r="G71" s="59">
        <f>IFERROR(F71/C57,"-")</f>
        <v>3.310440061583813E-2</v>
      </c>
      <c r="H71" s="70">
        <v>1</v>
      </c>
      <c r="I71" s="59">
        <f>IFERROR(H71/D57,"-")</f>
        <v>0.33333333333333331</v>
      </c>
      <c r="J71" s="73">
        <f t="shared" si="13"/>
        <v>181477</v>
      </c>
      <c r="K71" s="439"/>
      <c r="L71" s="439"/>
      <c r="M71" s="44" t="s">
        <v>109</v>
      </c>
      <c r="N71" s="70">
        <v>30499</v>
      </c>
      <c r="O71" s="59">
        <f>IFERROR(N71/K57,"-")</f>
        <v>9.2110743092298295E-4</v>
      </c>
      <c r="P71" s="70">
        <v>1</v>
      </c>
      <c r="Q71" s="59">
        <f>IFERROR(P71/L57,"-")</f>
        <v>0.1</v>
      </c>
      <c r="R71" s="73">
        <f t="shared" si="14"/>
        <v>30499</v>
      </c>
      <c r="S71" s="439"/>
      <c r="T71" s="439"/>
      <c r="U71" s="44" t="s">
        <v>109</v>
      </c>
      <c r="V71" s="70">
        <v>4654139</v>
      </c>
      <c r="W71" s="59">
        <f>IFERROR(V71/S57,"-")</f>
        <v>6.5265201657630518E-3</v>
      </c>
      <c r="X71" s="70">
        <v>97</v>
      </c>
      <c r="Y71" s="59">
        <f>IFERROR(X71/T57,"-")</f>
        <v>0.12933333333333333</v>
      </c>
      <c r="Z71" s="167">
        <f t="shared" si="15"/>
        <v>47980.81443298969</v>
      </c>
      <c r="AA71" s="439"/>
      <c r="AB71" s="439"/>
      <c r="AC71" s="44" t="s">
        <v>109</v>
      </c>
      <c r="AD71" s="70">
        <v>3609412</v>
      </c>
      <c r="AE71" s="59">
        <f>IFERROR(AD71/AA57,"-")</f>
        <v>3.3327068485771573E-3</v>
      </c>
      <c r="AF71" s="70">
        <v>110</v>
      </c>
      <c r="AG71" s="59">
        <f>IFERROR(AF71/AB57,"-")</f>
        <v>0.12514220705346984</v>
      </c>
      <c r="AH71" s="73">
        <f t="shared" si="16"/>
        <v>32812.836363636365</v>
      </c>
      <c r="AI71" s="439"/>
      <c r="AJ71" s="439"/>
      <c r="AK71" s="44" t="s">
        <v>109</v>
      </c>
      <c r="AL71" s="70">
        <v>4397174</v>
      </c>
      <c r="AM71" s="59">
        <f>IFERROR(AL71/AI57,"-")</f>
        <v>6.418648254054438E-3</v>
      </c>
      <c r="AN71" s="70">
        <v>47</v>
      </c>
      <c r="AO71" s="59">
        <f>IFERROR(AN71/AJ57,"-")</f>
        <v>8.5299455535390201E-2</v>
      </c>
      <c r="AP71" s="73">
        <f t="shared" si="17"/>
        <v>93556.893617021284</v>
      </c>
      <c r="AQ71" s="439"/>
      <c r="AR71" s="439"/>
      <c r="AS71" s="44" t="s">
        <v>109</v>
      </c>
      <c r="AT71" s="70">
        <v>758571</v>
      </c>
      <c r="AU71" s="59">
        <f>IFERROR(AT71/AQ57,"-")</f>
        <v>2.7555752038153788E-3</v>
      </c>
      <c r="AV71" s="73">
        <v>22</v>
      </c>
      <c r="AW71" s="59">
        <f>IFERROR(AV71/AR57,"-")</f>
        <v>0.10185185185185185</v>
      </c>
      <c r="AX71" s="196">
        <f t="shared" si="18"/>
        <v>34480.5</v>
      </c>
      <c r="AY71" s="439"/>
      <c r="AZ71" s="439"/>
      <c r="BA71" s="44" t="s">
        <v>109</v>
      </c>
      <c r="BB71" s="70">
        <v>43083</v>
      </c>
      <c r="BC71" s="59">
        <f>IFERROR(BB71/AY57,"-")</f>
        <v>1.0851042287405659E-3</v>
      </c>
      <c r="BD71" s="70">
        <v>4</v>
      </c>
      <c r="BE71" s="59">
        <f>IFERROR(BD71/AZ57,"-")</f>
        <v>0.11428571428571428</v>
      </c>
      <c r="BF71" s="73">
        <f t="shared" si="19"/>
        <v>10770.75</v>
      </c>
      <c r="BG71" s="439"/>
      <c r="BH71" s="439"/>
      <c r="BI71" s="44" t="s">
        <v>109</v>
      </c>
      <c r="BJ71" s="70">
        <f>市区町村別_オーラルフレイル区分別高齢者の疾病!AE1278</f>
        <v>13674355</v>
      </c>
      <c r="BK71" s="59">
        <f>市区町村別_オーラルフレイル区分別高齢者の疾病!AF1278</f>
        <v>4.8237724205936446E-3</v>
      </c>
      <c r="BL71" s="70">
        <f>市区町村別_オーラルフレイル区分別高齢者の疾病!AG1278</f>
        <v>282</v>
      </c>
      <c r="BM71" s="59">
        <f>市区町村別_オーラルフレイル区分別高齢者の疾病!AH1278</f>
        <v>0.11538461538461539</v>
      </c>
      <c r="BN71" s="167">
        <f>市区町村別_オーラルフレイル区分別高齢者の疾病!AI1278</f>
        <v>48490.620567375889</v>
      </c>
      <c r="BO71" s="229"/>
      <c r="BQ71" s="35"/>
      <c r="BR71" s="35"/>
      <c r="BS71" s="35"/>
      <c r="BT71" s="35"/>
      <c r="BU71" s="35"/>
    </row>
    <row r="72" spans="2:73" s="9" customFormat="1" ht="13.15" customHeight="1">
      <c r="B72" s="470"/>
      <c r="C72" s="439"/>
      <c r="D72" s="439"/>
      <c r="E72" s="45" t="s">
        <v>110</v>
      </c>
      <c r="F72" s="71">
        <v>0</v>
      </c>
      <c r="G72" s="60">
        <f>IFERROR(F72/C57,"-")</f>
        <v>0</v>
      </c>
      <c r="H72" s="71">
        <v>0</v>
      </c>
      <c r="I72" s="60">
        <f>IFERROR(H72/D57,"-")</f>
        <v>0</v>
      </c>
      <c r="J72" s="74" t="str">
        <f t="shared" si="13"/>
        <v>-</v>
      </c>
      <c r="K72" s="439"/>
      <c r="L72" s="439"/>
      <c r="M72" s="45" t="s">
        <v>110</v>
      </c>
      <c r="N72" s="71">
        <v>34540</v>
      </c>
      <c r="O72" s="60">
        <f>IFERROR(N72/K57,"-")</f>
        <v>1.0431506168753018E-3</v>
      </c>
      <c r="P72" s="71">
        <v>5</v>
      </c>
      <c r="Q72" s="60">
        <f>IFERROR(P72/L57,"-")</f>
        <v>0.5</v>
      </c>
      <c r="R72" s="74">
        <f t="shared" si="14"/>
        <v>6908</v>
      </c>
      <c r="S72" s="439"/>
      <c r="T72" s="439"/>
      <c r="U72" s="45" t="s">
        <v>110</v>
      </c>
      <c r="V72" s="71">
        <v>1482064</v>
      </c>
      <c r="W72" s="60">
        <f>IFERROR(V72/S57,"-")</f>
        <v>2.0783050491082135E-3</v>
      </c>
      <c r="X72" s="71">
        <v>103</v>
      </c>
      <c r="Y72" s="60">
        <f>IFERROR(X72/T57,"-")</f>
        <v>0.13733333333333334</v>
      </c>
      <c r="Z72" s="168">
        <f t="shared" si="15"/>
        <v>14388.970873786408</v>
      </c>
      <c r="AA72" s="439"/>
      <c r="AB72" s="439"/>
      <c r="AC72" s="45" t="s">
        <v>110</v>
      </c>
      <c r="AD72" s="71">
        <v>3099968</v>
      </c>
      <c r="AE72" s="60">
        <f>IFERROR(AD72/AA57,"-")</f>
        <v>2.8623179021874012E-3</v>
      </c>
      <c r="AF72" s="71">
        <v>168</v>
      </c>
      <c r="AG72" s="60">
        <f>IFERROR(AF72/AB57,"-")</f>
        <v>0.19112627986348124</v>
      </c>
      <c r="AH72" s="74">
        <f t="shared" si="16"/>
        <v>18452.190476190477</v>
      </c>
      <c r="AI72" s="439"/>
      <c r="AJ72" s="439"/>
      <c r="AK72" s="45" t="s">
        <v>110</v>
      </c>
      <c r="AL72" s="71">
        <v>2016633</v>
      </c>
      <c r="AM72" s="60">
        <f>IFERROR(AL72/AI57,"-")</f>
        <v>2.94372200975412E-3</v>
      </c>
      <c r="AN72" s="71">
        <v>116</v>
      </c>
      <c r="AO72" s="60">
        <f>IFERROR(AN72/AJ57,"-")</f>
        <v>0.21052631578947367</v>
      </c>
      <c r="AP72" s="74">
        <f t="shared" si="17"/>
        <v>17384.767241379312</v>
      </c>
      <c r="AQ72" s="439"/>
      <c r="AR72" s="439"/>
      <c r="AS72" s="45" t="s">
        <v>110</v>
      </c>
      <c r="AT72" s="71">
        <v>691961</v>
      </c>
      <c r="AU72" s="60">
        <f>IFERROR(AT72/AQ57,"-")</f>
        <v>2.5136085792988308E-3</v>
      </c>
      <c r="AV72" s="74">
        <v>54</v>
      </c>
      <c r="AW72" s="62">
        <f>IFERROR(AV72/AR57,"-")</f>
        <v>0.25</v>
      </c>
      <c r="AX72" s="197">
        <f t="shared" si="18"/>
        <v>12814.092592592593</v>
      </c>
      <c r="AY72" s="439"/>
      <c r="AZ72" s="439"/>
      <c r="BA72" s="45" t="s">
        <v>110</v>
      </c>
      <c r="BB72" s="71">
        <v>107660</v>
      </c>
      <c r="BC72" s="60">
        <f>IFERROR(BB72/AY57,"-")</f>
        <v>2.7115642194417591E-3</v>
      </c>
      <c r="BD72" s="71">
        <v>6</v>
      </c>
      <c r="BE72" s="60">
        <f>IFERROR(BD72/AZ57,"-")</f>
        <v>0.17142857142857143</v>
      </c>
      <c r="BF72" s="74">
        <f t="shared" si="19"/>
        <v>17943.333333333332</v>
      </c>
      <c r="BG72" s="439"/>
      <c r="BH72" s="439"/>
      <c r="BI72" s="45" t="s">
        <v>110</v>
      </c>
      <c r="BJ72" s="71">
        <f>市区町村別_オーラルフレイル区分別高齢者の疾病!AE1279</f>
        <v>7432826</v>
      </c>
      <c r="BK72" s="60">
        <f>市区町村別_オーラルフレイル区分別高齢者の疾病!AF1279</f>
        <v>2.6220074779301386E-3</v>
      </c>
      <c r="BL72" s="71">
        <f>市区町村別_オーラルフレイル区分別高齢者の疾病!AG1279</f>
        <v>452</v>
      </c>
      <c r="BM72" s="60">
        <f>市区町村別_オーラルフレイル区分別高齢者の疾病!AH1279</f>
        <v>0.18494271685761046</v>
      </c>
      <c r="BN72" s="168">
        <f>市区町村別_オーラルフレイル区分別高齢者の疾病!AI1279</f>
        <v>16444.305309734515</v>
      </c>
      <c r="BO72" s="229"/>
      <c r="BQ72" s="35"/>
      <c r="BR72" s="35"/>
      <c r="BS72" s="35"/>
      <c r="BT72" s="35"/>
      <c r="BU72" s="35"/>
    </row>
    <row r="73" spans="2:73" s="9" customFormat="1" ht="13.15" customHeight="1">
      <c r="B73" s="431"/>
      <c r="C73" s="440"/>
      <c r="D73" s="440"/>
      <c r="E73" s="46" t="s">
        <v>64</v>
      </c>
      <c r="F73" s="67">
        <f>SUM(F57:F72)</f>
        <v>1126654</v>
      </c>
      <c r="G73" s="60">
        <f>IFERROR(F73/C57,"-")</f>
        <v>0.20552028836401579</v>
      </c>
      <c r="H73" s="71">
        <v>3</v>
      </c>
      <c r="I73" s="60">
        <f>IFERROR(H73/D57,"-")</f>
        <v>1</v>
      </c>
      <c r="J73" s="74">
        <f t="shared" si="13"/>
        <v>375551.33333333331</v>
      </c>
      <c r="K73" s="440"/>
      <c r="L73" s="440"/>
      <c r="M73" s="46" t="s">
        <v>64</v>
      </c>
      <c r="N73" s="67">
        <f>SUM(N57:N72)</f>
        <v>2571596</v>
      </c>
      <c r="O73" s="60">
        <f>IFERROR(N73/K57,"-")</f>
        <v>7.7665372141113451E-2</v>
      </c>
      <c r="P73" s="71">
        <v>10</v>
      </c>
      <c r="Q73" s="60">
        <f>IFERROR(P73/L57,"-")</f>
        <v>1</v>
      </c>
      <c r="R73" s="74">
        <f t="shared" si="14"/>
        <v>257159.6</v>
      </c>
      <c r="S73" s="440"/>
      <c r="T73" s="440"/>
      <c r="U73" s="46" t="s">
        <v>64</v>
      </c>
      <c r="V73" s="67">
        <f>SUM(V57:V72)</f>
        <v>100205640</v>
      </c>
      <c r="W73" s="60">
        <f>IFERROR(V73/S57,"-")</f>
        <v>0.14051882210290512</v>
      </c>
      <c r="X73" s="71">
        <v>613</v>
      </c>
      <c r="Y73" s="60">
        <f>IFERROR(X73/T57,"-")</f>
        <v>0.81733333333333336</v>
      </c>
      <c r="Z73" s="168">
        <f t="shared" si="15"/>
        <v>163467.60195758563</v>
      </c>
      <c r="AA73" s="440"/>
      <c r="AB73" s="440"/>
      <c r="AC73" s="46" t="s">
        <v>64</v>
      </c>
      <c r="AD73" s="67">
        <f>SUM(AD57:AD72)</f>
        <v>209501511</v>
      </c>
      <c r="AE73" s="60">
        <f>IFERROR(AD73/AA57,"-")</f>
        <v>0.19344068244272547</v>
      </c>
      <c r="AF73" s="71">
        <v>786</v>
      </c>
      <c r="AG73" s="60">
        <f>IFERROR(AF73/AB57,"-")</f>
        <v>0.89419795221843001</v>
      </c>
      <c r="AH73" s="74">
        <f t="shared" si="16"/>
        <v>266541.36259541987</v>
      </c>
      <c r="AI73" s="440"/>
      <c r="AJ73" s="440"/>
      <c r="AK73" s="46" t="s">
        <v>64</v>
      </c>
      <c r="AL73" s="67">
        <f>SUM(AL57:AL72)</f>
        <v>149406861</v>
      </c>
      <c r="AM73" s="60">
        <f>IFERROR(AL73/AI57,"-")</f>
        <v>0.21809236739355869</v>
      </c>
      <c r="AN73" s="71">
        <v>509</v>
      </c>
      <c r="AO73" s="60">
        <f>IFERROR(AN73/AJ57,"-")</f>
        <v>0.92377495462794923</v>
      </c>
      <c r="AP73" s="74">
        <f t="shared" si="17"/>
        <v>293530.17878192535</v>
      </c>
      <c r="AQ73" s="440"/>
      <c r="AR73" s="440"/>
      <c r="AS73" s="46" t="s">
        <v>64</v>
      </c>
      <c r="AT73" s="67">
        <f>SUM(AT57:AT72)</f>
        <v>78107534</v>
      </c>
      <c r="AU73" s="60">
        <f>IFERROR(AT73/AQ57,"-")</f>
        <v>0.28373241782452352</v>
      </c>
      <c r="AV73" s="74">
        <v>204</v>
      </c>
      <c r="AW73" s="131">
        <f>IFERROR(AV73/AR57,"-")</f>
        <v>0.94444444444444442</v>
      </c>
      <c r="AX73" s="198">
        <f t="shared" si="18"/>
        <v>382880.06862745096</v>
      </c>
      <c r="AY73" s="440"/>
      <c r="AZ73" s="440"/>
      <c r="BA73" s="46" t="s">
        <v>64</v>
      </c>
      <c r="BB73" s="67">
        <f>SUM(BB57:BB72)</f>
        <v>6331767</v>
      </c>
      <c r="BC73" s="60">
        <f>IFERROR(BB73/AY57,"-")</f>
        <v>0.15947420437527485</v>
      </c>
      <c r="BD73" s="71">
        <v>32</v>
      </c>
      <c r="BE73" s="60">
        <f>IFERROR(BD73/AZ57,"-")</f>
        <v>0.91428571428571426</v>
      </c>
      <c r="BF73" s="74">
        <f t="shared" si="19"/>
        <v>197867.71875</v>
      </c>
      <c r="BG73" s="440"/>
      <c r="BH73" s="440"/>
      <c r="BI73" s="46" t="s">
        <v>64</v>
      </c>
      <c r="BJ73" s="67">
        <f>市区町村別_オーラルフレイル区分別高齢者の疾病!AE1280</f>
        <v>547251563</v>
      </c>
      <c r="BK73" s="60">
        <f>市区町村別_オーラルフレイル区分別高齢者の疾病!AF1280</f>
        <v>0.19304873953661181</v>
      </c>
      <c r="BL73" s="67">
        <f>市区町村別_オーラルフレイル区分別高齢者の疾病!AG1280</f>
        <v>2157</v>
      </c>
      <c r="BM73" s="60">
        <f>市区町村別_オーラルフレイル区分別高齢者の疾病!AH1280</f>
        <v>0.88256955810147297</v>
      </c>
      <c r="BN73" s="168">
        <f>市区町村別_オーラルフレイル区分別高齢者の疾病!AI1280</f>
        <v>253709.57950857672</v>
      </c>
      <c r="BO73" s="229"/>
      <c r="BQ73" s="35"/>
      <c r="BR73" s="35"/>
      <c r="BS73" s="35"/>
      <c r="BT73" s="35"/>
      <c r="BU73" s="35"/>
    </row>
    <row r="74" spans="2:73" s="9" customFormat="1" ht="13.15" customHeight="1">
      <c r="B74" s="430" t="s">
        <v>175</v>
      </c>
      <c r="C74" s="436">
        <v>29178550</v>
      </c>
      <c r="D74" s="436">
        <v>15</v>
      </c>
      <c r="E74" s="42" t="s">
        <v>96</v>
      </c>
      <c r="F74" s="69">
        <v>68325</v>
      </c>
      <c r="G74" s="58">
        <f>IFERROR(F74/C74,"-")</f>
        <v>2.3416173867447151E-3</v>
      </c>
      <c r="H74" s="69">
        <v>2</v>
      </c>
      <c r="I74" s="58">
        <f>IFERROR(H74/D74,"-")</f>
        <v>0.13333333333333333</v>
      </c>
      <c r="J74" s="72">
        <f t="shared" si="13"/>
        <v>34162.5</v>
      </c>
      <c r="K74" s="436">
        <v>64740140</v>
      </c>
      <c r="L74" s="436">
        <v>37</v>
      </c>
      <c r="M74" s="42" t="s">
        <v>96</v>
      </c>
      <c r="N74" s="69">
        <v>708362</v>
      </c>
      <c r="O74" s="58">
        <f>IFERROR(N74/K74,"-")</f>
        <v>1.0941619835854541E-2</v>
      </c>
      <c r="P74" s="69">
        <v>11</v>
      </c>
      <c r="Q74" s="58">
        <f>IFERROR(P74/L74,"-")</f>
        <v>0.29729729729729731</v>
      </c>
      <c r="R74" s="72">
        <f t="shared" si="14"/>
        <v>64396.545454545456</v>
      </c>
      <c r="S74" s="436">
        <v>2084280480</v>
      </c>
      <c r="T74" s="436">
        <v>2599</v>
      </c>
      <c r="U74" s="42" t="s">
        <v>96</v>
      </c>
      <c r="V74" s="69">
        <v>77246844</v>
      </c>
      <c r="W74" s="58">
        <f>IFERROR(V74/S74,"-")</f>
        <v>3.7061635773703548E-2</v>
      </c>
      <c r="X74" s="69">
        <v>500</v>
      </c>
      <c r="Y74" s="58">
        <f>IFERROR(X74/T74,"-")</f>
        <v>0.19238168526356292</v>
      </c>
      <c r="Z74" s="166">
        <f t="shared" si="15"/>
        <v>154493.68799999999</v>
      </c>
      <c r="AA74" s="436">
        <v>2896699020</v>
      </c>
      <c r="AB74" s="436">
        <v>2896</v>
      </c>
      <c r="AC74" s="42" t="s">
        <v>96</v>
      </c>
      <c r="AD74" s="69">
        <v>105214625</v>
      </c>
      <c r="AE74" s="58">
        <f>IFERROR(AD74/AA74,"-")</f>
        <v>3.6322249661961771E-2</v>
      </c>
      <c r="AF74" s="69">
        <v>745</v>
      </c>
      <c r="AG74" s="58">
        <f>IFERROR(AF74/AB74,"-")</f>
        <v>0.25725138121546959</v>
      </c>
      <c r="AH74" s="72">
        <f t="shared" si="16"/>
        <v>141227.68456375838</v>
      </c>
      <c r="AI74" s="436">
        <v>2205082780</v>
      </c>
      <c r="AJ74" s="436">
        <v>2130</v>
      </c>
      <c r="AK74" s="42" t="s">
        <v>96</v>
      </c>
      <c r="AL74" s="69">
        <v>103600711</v>
      </c>
      <c r="AM74" s="58">
        <f>IFERROR(AL74/AI74,"-")</f>
        <v>4.6982685611467158E-2</v>
      </c>
      <c r="AN74" s="69">
        <v>590</v>
      </c>
      <c r="AO74" s="58">
        <f>IFERROR(AN74/AJ74,"-")</f>
        <v>0.27699530516431925</v>
      </c>
      <c r="AP74" s="72">
        <f t="shared" si="17"/>
        <v>175594.42542372883</v>
      </c>
      <c r="AQ74" s="436">
        <v>967678650</v>
      </c>
      <c r="AR74" s="436">
        <v>880</v>
      </c>
      <c r="AS74" s="42" t="s">
        <v>96</v>
      </c>
      <c r="AT74" s="69">
        <v>34213466</v>
      </c>
      <c r="AU74" s="58">
        <f>IFERROR(AT74/AQ74,"-")</f>
        <v>3.5356226987130493E-2</v>
      </c>
      <c r="AV74" s="72">
        <v>252</v>
      </c>
      <c r="AW74" s="58">
        <f>IFERROR(AV74/AR74,"-")</f>
        <v>0.28636363636363638</v>
      </c>
      <c r="AX74" s="196">
        <f t="shared" si="18"/>
        <v>135767.72222222222</v>
      </c>
      <c r="AY74" s="436">
        <v>194640290</v>
      </c>
      <c r="AZ74" s="436">
        <v>168</v>
      </c>
      <c r="BA74" s="42" t="s">
        <v>96</v>
      </c>
      <c r="BB74" s="69">
        <v>3493131</v>
      </c>
      <c r="BC74" s="58">
        <f>IFERROR(BB74/AY74,"-")</f>
        <v>1.7946597798431146E-2</v>
      </c>
      <c r="BD74" s="69">
        <v>39</v>
      </c>
      <c r="BE74" s="58">
        <f>IFERROR(BD74/AZ74,"-")</f>
        <v>0.23214285714285715</v>
      </c>
      <c r="BF74" s="72">
        <f t="shared" si="19"/>
        <v>89567.461538461532</v>
      </c>
      <c r="BG74" s="436">
        <f>市区町村別_オーラルフレイル区分別高齢者の疾病!AJ1264</f>
        <v>8442299910</v>
      </c>
      <c r="BH74" s="436">
        <f>市区町村別_オーラルフレイル区分別高齢者の疾病!AK1264</f>
        <v>8725</v>
      </c>
      <c r="BI74" s="42" t="s">
        <v>96</v>
      </c>
      <c r="BJ74" s="69">
        <f>市区町村別_オーラルフレイル区分別高齢者の疾病!AM1264</f>
        <v>324545464</v>
      </c>
      <c r="BK74" s="58">
        <f>市区町村別_オーラルフレイル区分別高齢者の疾病!AN1264</f>
        <v>3.8442778325793923E-2</v>
      </c>
      <c r="BL74" s="69">
        <f>市区町村別_オーラルフレイル区分別高齢者の疾病!AO1264</f>
        <v>2139</v>
      </c>
      <c r="BM74" s="58">
        <f>市区町村別_オーラルフレイル区分別高齢者の疾病!AP1264</f>
        <v>0.24515759312320917</v>
      </c>
      <c r="BN74" s="166">
        <f>市区町村別_オーラルフレイル区分別高齢者の疾病!AQ1264</f>
        <v>151727.65965404394</v>
      </c>
      <c r="BO74" s="229"/>
      <c r="BQ74" s="35"/>
      <c r="BR74" s="35"/>
      <c r="BS74" s="35"/>
      <c r="BT74" s="35"/>
      <c r="BU74" s="35"/>
    </row>
    <row r="75" spans="2:73" s="9" customFormat="1" ht="13.15" customHeight="1">
      <c r="B75" s="470"/>
      <c r="C75" s="439"/>
      <c r="D75" s="439"/>
      <c r="E75" s="43" t="s">
        <v>97</v>
      </c>
      <c r="F75" s="70">
        <v>627911</v>
      </c>
      <c r="G75" s="59">
        <f>IFERROR(F75/C74,"-")</f>
        <v>2.1519609439125658E-2</v>
      </c>
      <c r="H75" s="70">
        <v>5</v>
      </c>
      <c r="I75" s="59">
        <f>IFERROR(H75/D74,"-")</f>
        <v>0.33333333333333331</v>
      </c>
      <c r="J75" s="73">
        <f t="shared" si="13"/>
        <v>125582.2</v>
      </c>
      <c r="K75" s="439"/>
      <c r="L75" s="439"/>
      <c r="M75" s="43" t="s">
        <v>97</v>
      </c>
      <c r="N75" s="70">
        <v>169110</v>
      </c>
      <c r="O75" s="59">
        <f>IFERROR(N75/K74,"-")</f>
        <v>2.6121352224446844E-3</v>
      </c>
      <c r="P75" s="70">
        <v>12</v>
      </c>
      <c r="Q75" s="59">
        <f>IFERROR(P75/L74,"-")</f>
        <v>0.32432432432432434</v>
      </c>
      <c r="R75" s="73">
        <f t="shared" si="14"/>
        <v>14092.5</v>
      </c>
      <c r="S75" s="439"/>
      <c r="T75" s="439"/>
      <c r="U75" s="43" t="s">
        <v>97</v>
      </c>
      <c r="V75" s="70">
        <v>47611028</v>
      </c>
      <c r="W75" s="59">
        <f>IFERROR(V75/S74,"-")</f>
        <v>2.2842908359435386E-2</v>
      </c>
      <c r="X75" s="70">
        <v>638</v>
      </c>
      <c r="Y75" s="59">
        <f>IFERROR(X75/T74,"-")</f>
        <v>0.24547903039630628</v>
      </c>
      <c r="Z75" s="167">
        <f t="shared" si="15"/>
        <v>74625.435736677115</v>
      </c>
      <c r="AA75" s="439"/>
      <c r="AB75" s="439"/>
      <c r="AC75" s="43" t="s">
        <v>97</v>
      </c>
      <c r="AD75" s="70">
        <v>61102931</v>
      </c>
      <c r="AE75" s="59">
        <f>IFERROR(AD75/AA74,"-")</f>
        <v>2.1093986837472677E-2</v>
      </c>
      <c r="AF75" s="70">
        <v>862</v>
      </c>
      <c r="AG75" s="59">
        <f>IFERROR(AF75/AB74,"-")</f>
        <v>0.29765193370165743</v>
      </c>
      <c r="AH75" s="73">
        <f t="shared" si="16"/>
        <v>70885.07076566125</v>
      </c>
      <c r="AI75" s="439"/>
      <c r="AJ75" s="439"/>
      <c r="AK75" s="43" t="s">
        <v>97</v>
      </c>
      <c r="AL75" s="70">
        <v>34349747</v>
      </c>
      <c r="AM75" s="59">
        <f>IFERROR(AL75/AI74,"-")</f>
        <v>1.5577531742368421E-2</v>
      </c>
      <c r="AN75" s="70">
        <v>720</v>
      </c>
      <c r="AO75" s="59">
        <f>IFERROR(AN75/AJ74,"-")</f>
        <v>0.3380281690140845</v>
      </c>
      <c r="AP75" s="73">
        <f t="shared" si="17"/>
        <v>47707.981944444444</v>
      </c>
      <c r="AQ75" s="439"/>
      <c r="AR75" s="439"/>
      <c r="AS75" s="43" t="s">
        <v>97</v>
      </c>
      <c r="AT75" s="70">
        <v>10498341</v>
      </c>
      <c r="AU75" s="59">
        <f>IFERROR(AT75/AQ74,"-")</f>
        <v>1.0848995170039144E-2</v>
      </c>
      <c r="AV75" s="73">
        <v>295</v>
      </c>
      <c r="AW75" s="59">
        <f>IFERROR(AV75/AR74,"-")</f>
        <v>0.33522727272727271</v>
      </c>
      <c r="AX75" s="196">
        <f t="shared" si="18"/>
        <v>35587.596610169494</v>
      </c>
      <c r="AY75" s="439"/>
      <c r="AZ75" s="439"/>
      <c r="BA75" s="43" t="s">
        <v>97</v>
      </c>
      <c r="BB75" s="70">
        <v>1817320</v>
      </c>
      <c r="BC75" s="59">
        <f>IFERROR(BB75/AY74,"-")</f>
        <v>9.3368130513985566E-3</v>
      </c>
      <c r="BD75" s="70">
        <v>55</v>
      </c>
      <c r="BE75" s="59">
        <f>IFERROR(BD75/AZ74,"-")</f>
        <v>0.32738095238095238</v>
      </c>
      <c r="BF75" s="73">
        <f t="shared" si="19"/>
        <v>33042.181818181816</v>
      </c>
      <c r="BG75" s="439"/>
      <c r="BH75" s="439"/>
      <c r="BI75" s="43" t="s">
        <v>97</v>
      </c>
      <c r="BJ75" s="70">
        <f>市区町村別_オーラルフレイル区分別高齢者の疾病!AM1265</f>
        <v>156176388</v>
      </c>
      <c r="BK75" s="59">
        <f>市区町村別_オーラルフレイル区分別高齢者の疾病!AN1265</f>
        <v>1.8499270301331902E-2</v>
      </c>
      <c r="BL75" s="70">
        <f>市区町村別_オーラルフレイル区分別高齢者の疾病!AO1265</f>
        <v>2587</v>
      </c>
      <c r="BM75" s="59">
        <f>市区町村別_オーラルフレイル区分別高齢者の疾病!AP1265</f>
        <v>0.29650429799426936</v>
      </c>
      <c r="BN75" s="167">
        <f>市区町村別_オーラルフレイル区分別高齢者の疾病!AQ1265</f>
        <v>60369.689988403559</v>
      </c>
      <c r="BO75" s="229"/>
      <c r="BQ75" s="35"/>
      <c r="BR75" s="35"/>
      <c r="BS75" s="35"/>
      <c r="BT75" s="35"/>
      <c r="BU75" s="35"/>
    </row>
    <row r="76" spans="2:73" s="9" customFormat="1" ht="13.15" customHeight="1">
      <c r="B76" s="470"/>
      <c r="C76" s="439"/>
      <c r="D76" s="439"/>
      <c r="E76" s="44" t="s">
        <v>98</v>
      </c>
      <c r="F76" s="70">
        <v>205542</v>
      </c>
      <c r="G76" s="59">
        <f>IFERROR(F76/C74,"-")</f>
        <v>7.0442842430484039E-3</v>
      </c>
      <c r="H76" s="70">
        <v>2</v>
      </c>
      <c r="I76" s="59">
        <f>IFERROR(H76/D74,"-")</f>
        <v>0.13333333333333333</v>
      </c>
      <c r="J76" s="73">
        <f t="shared" si="13"/>
        <v>102771</v>
      </c>
      <c r="K76" s="439"/>
      <c r="L76" s="439"/>
      <c r="M76" s="44" t="s">
        <v>98</v>
      </c>
      <c r="N76" s="70">
        <v>1168777</v>
      </c>
      <c r="O76" s="59">
        <f>IFERROR(N76/K74,"-")</f>
        <v>1.8053359167897999E-2</v>
      </c>
      <c r="P76" s="70">
        <v>10</v>
      </c>
      <c r="Q76" s="59">
        <f>IFERROR(P76/L74,"-")</f>
        <v>0.27027027027027029</v>
      </c>
      <c r="R76" s="73">
        <f t="shared" si="14"/>
        <v>116877.7</v>
      </c>
      <c r="S76" s="439"/>
      <c r="T76" s="439"/>
      <c r="U76" s="44" t="s">
        <v>98</v>
      </c>
      <c r="V76" s="70">
        <v>47770810</v>
      </c>
      <c r="W76" s="59">
        <f>IFERROR(V76/S74,"-")</f>
        <v>2.291956886723806E-2</v>
      </c>
      <c r="X76" s="70">
        <v>633</v>
      </c>
      <c r="Y76" s="59">
        <f>IFERROR(X76/T74,"-")</f>
        <v>0.24355521354367063</v>
      </c>
      <c r="Z76" s="167">
        <f t="shared" si="15"/>
        <v>75467.314375987364</v>
      </c>
      <c r="AA76" s="439"/>
      <c r="AB76" s="439"/>
      <c r="AC76" s="44" t="s">
        <v>98</v>
      </c>
      <c r="AD76" s="70">
        <v>60007618</v>
      </c>
      <c r="AE76" s="59">
        <f>IFERROR(AD76/AA74,"-")</f>
        <v>2.0715862292106552E-2</v>
      </c>
      <c r="AF76" s="70">
        <v>850</v>
      </c>
      <c r="AG76" s="59">
        <f>IFERROR(AF76/AB74,"-")</f>
        <v>0.29350828729281769</v>
      </c>
      <c r="AH76" s="73">
        <f t="shared" si="16"/>
        <v>70597.197647058827</v>
      </c>
      <c r="AI76" s="439"/>
      <c r="AJ76" s="439"/>
      <c r="AK76" s="44" t="s">
        <v>98</v>
      </c>
      <c r="AL76" s="70">
        <v>28545911</v>
      </c>
      <c r="AM76" s="59">
        <f>IFERROR(AL76/AI74,"-")</f>
        <v>1.2945505383702647E-2</v>
      </c>
      <c r="AN76" s="70">
        <v>709</v>
      </c>
      <c r="AO76" s="59">
        <f>IFERROR(AN76/AJ74,"-")</f>
        <v>0.33286384976525824</v>
      </c>
      <c r="AP76" s="73">
        <f t="shared" si="17"/>
        <v>40262.215796897035</v>
      </c>
      <c r="AQ76" s="439"/>
      <c r="AR76" s="439"/>
      <c r="AS76" s="44" t="s">
        <v>98</v>
      </c>
      <c r="AT76" s="70">
        <v>11429308</v>
      </c>
      <c r="AU76" s="59">
        <f>IFERROR(AT76/AQ74,"-")</f>
        <v>1.1811057317426606E-2</v>
      </c>
      <c r="AV76" s="73">
        <v>296</v>
      </c>
      <c r="AW76" s="59">
        <f>IFERROR(AV76/AR74,"-")</f>
        <v>0.33636363636363636</v>
      </c>
      <c r="AX76" s="196">
        <f t="shared" si="18"/>
        <v>38612.527027027027</v>
      </c>
      <c r="AY76" s="439"/>
      <c r="AZ76" s="439"/>
      <c r="BA76" s="44" t="s">
        <v>98</v>
      </c>
      <c r="BB76" s="70">
        <v>2378149</v>
      </c>
      <c r="BC76" s="59">
        <f>IFERROR(BB76/AY74,"-")</f>
        <v>1.2218174356398668E-2</v>
      </c>
      <c r="BD76" s="70">
        <v>55</v>
      </c>
      <c r="BE76" s="59">
        <f>IFERROR(BD76/AZ74,"-")</f>
        <v>0.32738095238095238</v>
      </c>
      <c r="BF76" s="73">
        <f t="shared" si="19"/>
        <v>43239.072727272731</v>
      </c>
      <c r="BG76" s="439"/>
      <c r="BH76" s="439"/>
      <c r="BI76" s="44" t="s">
        <v>98</v>
      </c>
      <c r="BJ76" s="70">
        <f>市区町村別_オーラルフレイル区分別高齢者の疾病!AM1266</f>
        <v>151506115</v>
      </c>
      <c r="BK76" s="59">
        <f>市区町村別_オーラルフレイル区分別高齢者の疾病!AN1266</f>
        <v>1.7946071167234807E-2</v>
      </c>
      <c r="BL76" s="70">
        <f>市区町村別_オーラルフレイル区分別高齢者の疾病!AO1266</f>
        <v>2555</v>
      </c>
      <c r="BM76" s="59">
        <f>市区町村別_オーラルフレイル区分別高齢者の疾病!AP1266</f>
        <v>0.29283667621776505</v>
      </c>
      <c r="BN76" s="167">
        <f>市区町村別_オーラルフレイル区分別高齢者の疾病!AQ1266</f>
        <v>59297.892367906068</v>
      </c>
      <c r="BO76" s="229"/>
      <c r="BQ76" s="35"/>
      <c r="BR76" s="35"/>
      <c r="BS76" s="35"/>
      <c r="BT76" s="35"/>
      <c r="BU76" s="35"/>
    </row>
    <row r="77" spans="2:73" s="9" customFormat="1" ht="13.15" customHeight="1">
      <c r="B77" s="470"/>
      <c r="C77" s="439"/>
      <c r="D77" s="439"/>
      <c r="E77" s="44" t="s">
        <v>99</v>
      </c>
      <c r="F77" s="70">
        <v>14038</v>
      </c>
      <c r="G77" s="59">
        <f>IFERROR(F77/C74,"-")</f>
        <v>4.8110684047013991E-4</v>
      </c>
      <c r="H77" s="70">
        <v>1</v>
      </c>
      <c r="I77" s="59">
        <f>IFERROR(H77/D74,"-")</f>
        <v>6.6666666666666666E-2</v>
      </c>
      <c r="J77" s="73">
        <f t="shared" si="13"/>
        <v>14038</v>
      </c>
      <c r="K77" s="439"/>
      <c r="L77" s="439"/>
      <c r="M77" s="44" t="s">
        <v>99</v>
      </c>
      <c r="N77" s="70">
        <v>35995</v>
      </c>
      <c r="O77" s="59">
        <f>IFERROR(N77/K74,"-")</f>
        <v>5.5599200125300936E-4</v>
      </c>
      <c r="P77" s="70">
        <v>5</v>
      </c>
      <c r="Q77" s="59">
        <f>IFERROR(P77/L74,"-")</f>
        <v>0.13513513513513514</v>
      </c>
      <c r="R77" s="73">
        <f t="shared" si="14"/>
        <v>7199</v>
      </c>
      <c r="S77" s="439"/>
      <c r="T77" s="439"/>
      <c r="U77" s="44" t="s">
        <v>99</v>
      </c>
      <c r="V77" s="70">
        <v>6129467</v>
      </c>
      <c r="W77" s="59">
        <f>IFERROR(V77/S74,"-")</f>
        <v>2.9408071796555905E-3</v>
      </c>
      <c r="X77" s="70">
        <v>118</v>
      </c>
      <c r="Y77" s="59">
        <f>IFERROR(X77/T74,"-")</f>
        <v>4.5402077722200847E-2</v>
      </c>
      <c r="Z77" s="167">
        <f t="shared" si="15"/>
        <v>51944.635593220337</v>
      </c>
      <c r="AA77" s="439"/>
      <c r="AB77" s="439"/>
      <c r="AC77" s="44" t="s">
        <v>99</v>
      </c>
      <c r="AD77" s="70">
        <v>10666883</v>
      </c>
      <c r="AE77" s="59">
        <f>IFERROR(AD77/AA74,"-")</f>
        <v>3.6824271097381737E-3</v>
      </c>
      <c r="AF77" s="70">
        <v>141</v>
      </c>
      <c r="AG77" s="59">
        <f>IFERROR(AF77/AB74,"-")</f>
        <v>4.8687845303867404E-2</v>
      </c>
      <c r="AH77" s="73">
        <f t="shared" si="16"/>
        <v>75651.652482269506</v>
      </c>
      <c r="AI77" s="439"/>
      <c r="AJ77" s="439"/>
      <c r="AK77" s="44" t="s">
        <v>99</v>
      </c>
      <c r="AL77" s="70">
        <v>3521331</v>
      </c>
      <c r="AM77" s="59">
        <f>IFERROR(AL77/AI74,"-")</f>
        <v>1.596915558879835E-3</v>
      </c>
      <c r="AN77" s="70">
        <v>125</v>
      </c>
      <c r="AO77" s="59">
        <f>IFERROR(AN77/AJ74,"-")</f>
        <v>5.8685446009389672E-2</v>
      </c>
      <c r="AP77" s="73">
        <f t="shared" si="17"/>
        <v>28170.648000000001</v>
      </c>
      <c r="AQ77" s="439"/>
      <c r="AR77" s="439"/>
      <c r="AS77" s="44" t="s">
        <v>99</v>
      </c>
      <c r="AT77" s="70">
        <v>469190</v>
      </c>
      <c r="AU77" s="59">
        <f>IFERROR(AT77/AQ74,"-")</f>
        <v>4.8486137417623091E-4</v>
      </c>
      <c r="AV77" s="73">
        <v>37</v>
      </c>
      <c r="AW77" s="59">
        <f>IFERROR(AV77/AR74,"-")</f>
        <v>4.2045454545454546E-2</v>
      </c>
      <c r="AX77" s="196">
        <f t="shared" si="18"/>
        <v>12680.81081081081</v>
      </c>
      <c r="AY77" s="439"/>
      <c r="AZ77" s="439"/>
      <c r="BA77" s="44" t="s">
        <v>99</v>
      </c>
      <c r="BB77" s="70">
        <v>142892</v>
      </c>
      <c r="BC77" s="59">
        <f>IFERROR(BB77/AY74,"-")</f>
        <v>7.3413371918013481E-4</v>
      </c>
      <c r="BD77" s="70">
        <v>6</v>
      </c>
      <c r="BE77" s="59">
        <f>IFERROR(BD77/AZ74,"-")</f>
        <v>3.5714285714285712E-2</v>
      </c>
      <c r="BF77" s="73">
        <f t="shared" si="19"/>
        <v>23815.333333333332</v>
      </c>
      <c r="BG77" s="439"/>
      <c r="BH77" s="439"/>
      <c r="BI77" s="44" t="s">
        <v>99</v>
      </c>
      <c r="BJ77" s="70">
        <f>市区町村別_オーラルフレイル区分別高齢者の疾病!AM1267</f>
        <v>20979796</v>
      </c>
      <c r="BK77" s="59">
        <f>市区町村別_オーラルフレイル区分別高齢者の疾病!AN1267</f>
        <v>2.485080632488452E-3</v>
      </c>
      <c r="BL77" s="70">
        <f>市区町村別_オーラルフレイル区分別高齢者の疾病!AO1267</f>
        <v>433</v>
      </c>
      <c r="BM77" s="59">
        <f>市区町村別_オーラルフレイル区分別高齢者の疾病!AP1267</f>
        <v>4.9627507163323779E-2</v>
      </c>
      <c r="BN77" s="167">
        <f>市区町村別_オーラルフレイル区分別高齢者の疾病!AQ1267</f>
        <v>48452.184757505776</v>
      </c>
      <c r="BO77" s="229"/>
      <c r="BQ77" s="35"/>
      <c r="BR77" s="35"/>
      <c r="BS77" s="35"/>
      <c r="BT77" s="35"/>
      <c r="BU77" s="35"/>
    </row>
    <row r="78" spans="2:73" s="9" customFormat="1" ht="13.15" customHeight="1">
      <c r="B78" s="470"/>
      <c r="C78" s="439"/>
      <c r="D78" s="439"/>
      <c r="E78" s="44" t="s">
        <v>100</v>
      </c>
      <c r="F78" s="70">
        <v>150105</v>
      </c>
      <c r="G78" s="59">
        <f>IFERROR(F78/C74,"-")</f>
        <v>5.1443611831293876E-3</v>
      </c>
      <c r="H78" s="70">
        <v>3</v>
      </c>
      <c r="I78" s="59">
        <f>IFERROR(H78/D74,"-")</f>
        <v>0.2</v>
      </c>
      <c r="J78" s="73">
        <f t="shared" si="13"/>
        <v>50035</v>
      </c>
      <c r="K78" s="439"/>
      <c r="L78" s="439"/>
      <c r="M78" s="44" t="s">
        <v>100</v>
      </c>
      <c r="N78" s="70">
        <v>432012</v>
      </c>
      <c r="O78" s="59">
        <f>IFERROR(N78/K74,"-")</f>
        <v>6.6730161535022937E-3</v>
      </c>
      <c r="P78" s="70">
        <v>15</v>
      </c>
      <c r="Q78" s="59">
        <f>IFERROR(P78/L74,"-")</f>
        <v>0.40540540540540543</v>
      </c>
      <c r="R78" s="73">
        <f t="shared" si="14"/>
        <v>28800.799999999999</v>
      </c>
      <c r="S78" s="439"/>
      <c r="T78" s="439"/>
      <c r="U78" s="44" t="s">
        <v>100</v>
      </c>
      <c r="V78" s="70">
        <v>34718629</v>
      </c>
      <c r="W78" s="59">
        <f>IFERROR(V78/S74,"-")</f>
        <v>1.6657368973680548E-2</v>
      </c>
      <c r="X78" s="70">
        <v>831</v>
      </c>
      <c r="Y78" s="59">
        <f>IFERROR(X78/T74,"-")</f>
        <v>0.31973836090804153</v>
      </c>
      <c r="Z78" s="167">
        <f t="shared" si="15"/>
        <v>41779.336943441638</v>
      </c>
      <c r="AA78" s="439"/>
      <c r="AB78" s="439"/>
      <c r="AC78" s="44" t="s">
        <v>100</v>
      </c>
      <c r="AD78" s="70">
        <v>81385632</v>
      </c>
      <c r="AE78" s="59">
        <f>IFERROR(AD78/AA74,"-")</f>
        <v>2.8095991830038317E-2</v>
      </c>
      <c r="AF78" s="70">
        <v>1090</v>
      </c>
      <c r="AG78" s="59">
        <f>IFERROR(AF78/AB74,"-")</f>
        <v>0.37638121546961328</v>
      </c>
      <c r="AH78" s="73">
        <f t="shared" si="16"/>
        <v>74665.717431192665</v>
      </c>
      <c r="AI78" s="439"/>
      <c r="AJ78" s="439"/>
      <c r="AK78" s="44" t="s">
        <v>100</v>
      </c>
      <c r="AL78" s="70">
        <v>52735891</v>
      </c>
      <c r="AM78" s="59">
        <f>IFERROR(AL78/AI74,"-")</f>
        <v>2.3915606016387286E-2</v>
      </c>
      <c r="AN78" s="70">
        <v>858</v>
      </c>
      <c r="AO78" s="59">
        <f>IFERROR(AN78/AJ74,"-")</f>
        <v>0.40281690140845072</v>
      </c>
      <c r="AP78" s="73">
        <f t="shared" si="17"/>
        <v>61463.742424242424</v>
      </c>
      <c r="AQ78" s="439"/>
      <c r="AR78" s="439"/>
      <c r="AS78" s="44" t="s">
        <v>100</v>
      </c>
      <c r="AT78" s="70">
        <v>8390016</v>
      </c>
      <c r="AU78" s="59">
        <f>IFERROR(AT78/AQ74,"-")</f>
        <v>8.6702501910112407E-3</v>
      </c>
      <c r="AV78" s="73">
        <v>362</v>
      </c>
      <c r="AW78" s="59">
        <f>IFERROR(AV78/AR74,"-")</f>
        <v>0.41136363636363638</v>
      </c>
      <c r="AX78" s="196">
        <f t="shared" si="18"/>
        <v>23176.839779005524</v>
      </c>
      <c r="AY78" s="439"/>
      <c r="AZ78" s="439"/>
      <c r="BA78" s="44" t="s">
        <v>100</v>
      </c>
      <c r="BB78" s="70">
        <v>1807563</v>
      </c>
      <c r="BC78" s="59">
        <f>IFERROR(BB78/AY74,"-")</f>
        <v>9.2866846838339581E-3</v>
      </c>
      <c r="BD78" s="70">
        <v>57</v>
      </c>
      <c r="BE78" s="59">
        <f>IFERROR(BD78/AZ74,"-")</f>
        <v>0.3392857142857143</v>
      </c>
      <c r="BF78" s="73">
        <f t="shared" si="19"/>
        <v>31711.63157894737</v>
      </c>
      <c r="BG78" s="439"/>
      <c r="BH78" s="439"/>
      <c r="BI78" s="44" t="s">
        <v>100</v>
      </c>
      <c r="BJ78" s="70">
        <f>市区町村別_オーラルフレイル区分別高齢者の疾病!AM1268</f>
        <v>179619848</v>
      </c>
      <c r="BK78" s="59">
        <f>市区町村別_オーラルフレイル区分別高齢者の疾病!AN1268</f>
        <v>2.1276174729025942E-2</v>
      </c>
      <c r="BL78" s="70">
        <f>市区町村別_オーラルフレイル区分別高齢者の疾病!AO1268</f>
        <v>3216</v>
      </c>
      <c r="BM78" s="59">
        <f>市区町村別_オーラルフレイル区分別高齢者の疾病!AP1268</f>
        <v>0.36859598853868197</v>
      </c>
      <c r="BN78" s="167">
        <f>市区町村別_オーラルフレイル区分別高齢者の疾病!AQ1268</f>
        <v>55851.942786069652</v>
      </c>
      <c r="BO78" s="229"/>
      <c r="BQ78" s="35"/>
      <c r="BR78" s="35"/>
      <c r="BS78" s="35"/>
      <c r="BT78" s="35"/>
      <c r="BU78" s="35"/>
    </row>
    <row r="79" spans="2:73" s="9" customFormat="1" ht="13.15" customHeight="1">
      <c r="B79" s="470"/>
      <c r="C79" s="439"/>
      <c r="D79" s="439"/>
      <c r="E79" s="44" t="s">
        <v>101</v>
      </c>
      <c r="F79" s="70">
        <v>102819</v>
      </c>
      <c r="G79" s="59">
        <f>IFERROR(F79/C74,"-")</f>
        <v>3.5237871655719698E-3</v>
      </c>
      <c r="H79" s="70">
        <v>3</v>
      </c>
      <c r="I79" s="59">
        <f>IFERROR(H79/D74,"-")</f>
        <v>0.2</v>
      </c>
      <c r="J79" s="73">
        <f t="shared" si="13"/>
        <v>34273</v>
      </c>
      <c r="K79" s="439"/>
      <c r="L79" s="439"/>
      <c r="M79" s="44" t="s">
        <v>101</v>
      </c>
      <c r="N79" s="70">
        <v>711642</v>
      </c>
      <c r="O79" s="59">
        <f>IFERROR(N79/K74,"-")</f>
        <v>1.099228392153616E-2</v>
      </c>
      <c r="P79" s="70">
        <v>13</v>
      </c>
      <c r="Q79" s="59">
        <f>IFERROR(P79/L74,"-")</f>
        <v>0.35135135135135137</v>
      </c>
      <c r="R79" s="73">
        <f t="shared" si="14"/>
        <v>54741.692307692305</v>
      </c>
      <c r="S79" s="439"/>
      <c r="T79" s="439"/>
      <c r="U79" s="44" t="s">
        <v>101</v>
      </c>
      <c r="V79" s="70">
        <v>52001071</v>
      </c>
      <c r="W79" s="59">
        <f>IFERROR(V79/S74,"-")</f>
        <v>2.4949171428213922E-2</v>
      </c>
      <c r="X79" s="70">
        <v>784</v>
      </c>
      <c r="Y79" s="59">
        <f>IFERROR(X79/T74,"-")</f>
        <v>0.30165448249326665</v>
      </c>
      <c r="Z79" s="167">
        <f t="shared" si="15"/>
        <v>66327.896683673476</v>
      </c>
      <c r="AA79" s="439"/>
      <c r="AB79" s="439"/>
      <c r="AC79" s="44" t="s">
        <v>101</v>
      </c>
      <c r="AD79" s="70">
        <v>93926977</v>
      </c>
      <c r="AE79" s="59">
        <f>IFERROR(AD79/AA74,"-")</f>
        <v>3.2425521723689468E-2</v>
      </c>
      <c r="AF79" s="70">
        <v>1174</v>
      </c>
      <c r="AG79" s="59">
        <f>IFERROR(AF79/AB74,"-")</f>
        <v>0.40538674033149169</v>
      </c>
      <c r="AH79" s="73">
        <f t="shared" si="16"/>
        <v>80005.942930153324</v>
      </c>
      <c r="AI79" s="439"/>
      <c r="AJ79" s="439"/>
      <c r="AK79" s="44" t="s">
        <v>101</v>
      </c>
      <c r="AL79" s="70">
        <v>80575626</v>
      </c>
      <c r="AM79" s="59">
        <f>IFERROR(AL79/AI74,"-")</f>
        <v>3.6540862198379688E-2</v>
      </c>
      <c r="AN79" s="70">
        <v>955</v>
      </c>
      <c r="AO79" s="59">
        <f>IFERROR(AN79/AJ74,"-")</f>
        <v>0.44835680751173707</v>
      </c>
      <c r="AP79" s="73">
        <f t="shared" si="17"/>
        <v>84372.383246073296</v>
      </c>
      <c r="AQ79" s="439"/>
      <c r="AR79" s="439"/>
      <c r="AS79" s="44" t="s">
        <v>101</v>
      </c>
      <c r="AT79" s="70">
        <v>36635799</v>
      </c>
      <c r="AU79" s="59">
        <f>IFERROR(AT79/AQ74,"-")</f>
        <v>3.7859468119917701E-2</v>
      </c>
      <c r="AV79" s="73">
        <v>429</v>
      </c>
      <c r="AW79" s="59">
        <f>IFERROR(AV79/AR74,"-")</f>
        <v>0.48749999999999999</v>
      </c>
      <c r="AX79" s="196">
        <f t="shared" si="18"/>
        <v>85398.132867132867</v>
      </c>
      <c r="AY79" s="439"/>
      <c r="AZ79" s="439"/>
      <c r="BA79" s="44" t="s">
        <v>101</v>
      </c>
      <c r="BB79" s="70">
        <v>7635649</v>
      </c>
      <c r="BC79" s="59">
        <f>IFERROR(BB79/AY74,"-")</f>
        <v>3.9229539783361397E-2</v>
      </c>
      <c r="BD79" s="70">
        <v>86</v>
      </c>
      <c r="BE79" s="59">
        <f>IFERROR(BD79/AZ74,"-")</f>
        <v>0.51190476190476186</v>
      </c>
      <c r="BF79" s="73">
        <f t="shared" si="19"/>
        <v>88786.616279069771</v>
      </c>
      <c r="BG79" s="439"/>
      <c r="BH79" s="439"/>
      <c r="BI79" s="44" t="s">
        <v>101</v>
      </c>
      <c r="BJ79" s="70">
        <f>市区町村別_オーラルフレイル区分別高齢者の疾病!AM1269</f>
        <v>271589583</v>
      </c>
      <c r="BK79" s="59">
        <f>市区町村別_オーラルフレイル区分別高齢者の疾病!AN1269</f>
        <v>3.2170094156249891E-2</v>
      </c>
      <c r="BL79" s="70">
        <f>市区町村別_オーラルフレイル区分別高齢者の疾病!AO1269</f>
        <v>3444</v>
      </c>
      <c r="BM79" s="59">
        <f>市区町村別_オーラルフレイル区分別高齢者の疾病!AP1269</f>
        <v>0.39472779369627509</v>
      </c>
      <c r="BN79" s="167">
        <f>市区町村別_オーラルフレイル区分別高齢者の疾病!AQ1269</f>
        <v>78858.76393728223</v>
      </c>
      <c r="BO79" s="229"/>
      <c r="BQ79" s="35"/>
      <c r="BR79" s="35"/>
      <c r="BS79" s="35"/>
      <c r="BT79" s="35"/>
      <c r="BU79" s="35"/>
    </row>
    <row r="80" spans="2:73" s="9" customFormat="1" ht="13.15" customHeight="1">
      <c r="B80" s="470"/>
      <c r="C80" s="439"/>
      <c r="D80" s="439"/>
      <c r="E80" s="44" t="s">
        <v>102</v>
      </c>
      <c r="F80" s="70">
        <v>1254</v>
      </c>
      <c r="G80" s="59">
        <f>IFERROR(F80/C74,"-")</f>
        <v>4.2976775747938126E-5</v>
      </c>
      <c r="H80" s="70">
        <v>1</v>
      </c>
      <c r="I80" s="59">
        <f>IFERROR(H80/D74,"-")</f>
        <v>6.6666666666666666E-2</v>
      </c>
      <c r="J80" s="73">
        <f t="shared" si="13"/>
        <v>1254</v>
      </c>
      <c r="K80" s="439"/>
      <c r="L80" s="439"/>
      <c r="M80" s="44" t="s">
        <v>102</v>
      </c>
      <c r="N80" s="70">
        <v>94312</v>
      </c>
      <c r="O80" s="59">
        <f>IFERROR(N80/K74,"-")</f>
        <v>1.4567778197575724E-3</v>
      </c>
      <c r="P80" s="70">
        <v>4</v>
      </c>
      <c r="Q80" s="59">
        <f>IFERROR(P80/L74,"-")</f>
        <v>0.10810810810810811</v>
      </c>
      <c r="R80" s="73">
        <f t="shared" si="14"/>
        <v>23578</v>
      </c>
      <c r="S80" s="439"/>
      <c r="T80" s="439"/>
      <c r="U80" s="44" t="s">
        <v>102</v>
      </c>
      <c r="V80" s="70">
        <v>58128823</v>
      </c>
      <c r="W80" s="59">
        <f>IFERROR(V80/S74,"-")</f>
        <v>2.788915578195119E-2</v>
      </c>
      <c r="X80" s="70">
        <v>264</v>
      </c>
      <c r="Y80" s="59">
        <f>IFERROR(X80/T74,"-")</f>
        <v>0.10157752981916121</v>
      </c>
      <c r="Z80" s="167">
        <f t="shared" si="15"/>
        <v>220184.93560606061</v>
      </c>
      <c r="AA80" s="439"/>
      <c r="AB80" s="439"/>
      <c r="AC80" s="44" t="s">
        <v>102</v>
      </c>
      <c r="AD80" s="70">
        <v>121485446</v>
      </c>
      <c r="AE80" s="59">
        <f>IFERROR(AD80/AA74,"-")</f>
        <v>4.1939271274376307E-2</v>
      </c>
      <c r="AF80" s="70">
        <v>463</v>
      </c>
      <c r="AG80" s="59">
        <f>IFERROR(AF80/AB74,"-")</f>
        <v>0.15987569060773479</v>
      </c>
      <c r="AH80" s="73">
        <f t="shared" si="16"/>
        <v>262387.57235421165</v>
      </c>
      <c r="AI80" s="439"/>
      <c r="AJ80" s="439"/>
      <c r="AK80" s="44" t="s">
        <v>102</v>
      </c>
      <c r="AL80" s="70">
        <v>119694501</v>
      </c>
      <c r="AM80" s="59">
        <f>IFERROR(AL80/AI74,"-")</f>
        <v>5.4281182586714501E-2</v>
      </c>
      <c r="AN80" s="70">
        <v>409</v>
      </c>
      <c r="AO80" s="59">
        <f>IFERROR(AN80/AJ74,"-")</f>
        <v>0.19201877934272302</v>
      </c>
      <c r="AP80" s="73">
        <f t="shared" si="17"/>
        <v>292651.59168704157</v>
      </c>
      <c r="AQ80" s="439"/>
      <c r="AR80" s="439"/>
      <c r="AS80" s="44" t="s">
        <v>102</v>
      </c>
      <c r="AT80" s="70">
        <v>76658582</v>
      </c>
      <c r="AU80" s="59">
        <f>IFERROR(AT80/AQ74,"-")</f>
        <v>7.9219048596349623E-2</v>
      </c>
      <c r="AV80" s="73">
        <v>209</v>
      </c>
      <c r="AW80" s="59">
        <f>IFERROR(AV80/AR74,"-")</f>
        <v>0.23749999999999999</v>
      </c>
      <c r="AX80" s="196">
        <f t="shared" si="18"/>
        <v>366787.4736842105</v>
      </c>
      <c r="AY80" s="439"/>
      <c r="AZ80" s="439"/>
      <c r="BA80" s="44" t="s">
        <v>102</v>
      </c>
      <c r="BB80" s="70">
        <v>20295582</v>
      </c>
      <c r="BC80" s="59">
        <f>IFERROR(BB80/AY74,"-")</f>
        <v>0.1042722552458178</v>
      </c>
      <c r="BD80" s="70">
        <v>50</v>
      </c>
      <c r="BE80" s="59">
        <f>IFERROR(BD80/AZ74,"-")</f>
        <v>0.29761904761904762</v>
      </c>
      <c r="BF80" s="73">
        <f t="shared" si="19"/>
        <v>405911.64</v>
      </c>
      <c r="BG80" s="439"/>
      <c r="BH80" s="439"/>
      <c r="BI80" s="44" t="s">
        <v>102</v>
      </c>
      <c r="BJ80" s="70">
        <f>市区町村別_オーラルフレイル区分別高齢者の疾病!AM1270</f>
        <v>396358500</v>
      </c>
      <c r="BK80" s="59">
        <f>市区町村別_オーラルフレイル区分別高齢者の疾病!AN1270</f>
        <v>4.6949113893775422E-2</v>
      </c>
      <c r="BL80" s="70">
        <f>市区町村別_オーラルフレイル区分別高齢者の疾病!AO1270</f>
        <v>1400</v>
      </c>
      <c r="BM80" s="59">
        <f>市区町村別_オーラルフレイル区分別高齢者の疾病!AP1270</f>
        <v>0.16045845272206305</v>
      </c>
      <c r="BN80" s="167">
        <f>市区町村別_オーラルフレイル区分別高齢者の疾病!AQ1270</f>
        <v>283113.21428571426</v>
      </c>
      <c r="BO80" s="229"/>
      <c r="BQ80" s="35"/>
      <c r="BR80" s="35"/>
      <c r="BS80" s="35"/>
      <c r="BT80" s="35"/>
      <c r="BU80" s="35"/>
    </row>
    <row r="81" spans="2:73" s="9" customFormat="1" ht="13.15" customHeight="1">
      <c r="B81" s="470"/>
      <c r="C81" s="439"/>
      <c r="D81" s="439"/>
      <c r="E81" s="44" t="s">
        <v>112</v>
      </c>
      <c r="F81" s="70">
        <v>0</v>
      </c>
      <c r="G81" s="59">
        <f>IFERROR(F81/C74,"-")</f>
        <v>0</v>
      </c>
      <c r="H81" s="70">
        <v>0</v>
      </c>
      <c r="I81" s="59">
        <f>IFERROR(H81/D74,"-")</f>
        <v>0</v>
      </c>
      <c r="J81" s="73" t="str">
        <f t="shared" si="13"/>
        <v>-</v>
      </c>
      <c r="K81" s="439"/>
      <c r="L81" s="439"/>
      <c r="M81" s="44" t="s">
        <v>112</v>
      </c>
      <c r="N81" s="70">
        <v>0</v>
      </c>
      <c r="O81" s="59">
        <f>IFERROR(N81/K74,"-")</f>
        <v>0</v>
      </c>
      <c r="P81" s="70">
        <v>0</v>
      </c>
      <c r="Q81" s="59">
        <f>IFERROR(P81/L74,"-")</f>
        <v>0</v>
      </c>
      <c r="R81" s="73" t="str">
        <f t="shared" si="14"/>
        <v>-</v>
      </c>
      <c r="S81" s="439"/>
      <c r="T81" s="439"/>
      <c r="U81" s="44" t="s">
        <v>112</v>
      </c>
      <c r="V81" s="70">
        <v>0</v>
      </c>
      <c r="W81" s="59">
        <f>IFERROR(V81/S74,"-")</f>
        <v>0</v>
      </c>
      <c r="X81" s="70">
        <v>0</v>
      </c>
      <c r="Y81" s="59">
        <f>IFERROR(X81/T74,"-")</f>
        <v>0</v>
      </c>
      <c r="Z81" s="167" t="str">
        <f t="shared" si="15"/>
        <v>-</v>
      </c>
      <c r="AA81" s="439"/>
      <c r="AB81" s="439"/>
      <c r="AC81" s="44" t="s">
        <v>112</v>
      </c>
      <c r="AD81" s="70">
        <v>13294</v>
      </c>
      <c r="AE81" s="59">
        <f>IFERROR(AD81/AA74,"-")</f>
        <v>4.5893618592103508E-6</v>
      </c>
      <c r="AF81" s="70">
        <v>4</v>
      </c>
      <c r="AG81" s="59">
        <f>IFERROR(AF81/AB74,"-")</f>
        <v>1.3812154696132596E-3</v>
      </c>
      <c r="AH81" s="73">
        <f t="shared" si="16"/>
        <v>3323.5</v>
      </c>
      <c r="AI81" s="439"/>
      <c r="AJ81" s="439"/>
      <c r="AK81" s="44" t="s">
        <v>112</v>
      </c>
      <c r="AL81" s="70">
        <v>23505</v>
      </c>
      <c r="AM81" s="59">
        <f>IFERROR(AL81/AI74,"-")</f>
        <v>1.0659463768521198E-5</v>
      </c>
      <c r="AN81" s="70">
        <v>3</v>
      </c>
      <c r="AO81" s="59">
        <f>IFERROR(AN81/AJ74,"-")</f>
        <v>1.4084507042253522E-3</v>
      </c>
      <c r="AP81" s="73">
        <f t="shared" si="17"/>
        <v>7835</v>
      </c>
      <c r="AQ81" s="439"/>
      <c r="AR81" s="439"/>
      <c r="AS81" s="44" t="s">
        <v>112</v>
      </c>
      <c r="AT81" s="70">
        <v>907</v>
      </c>
      <c r="AU81" s="59">
        <f>IFERROR(AT81/AQ74,"-")</f>
        <v>9.3729462771551277E-7</v>
      </c>
      <c r="AV81" s="73">
        <v>1</v>
      </c>
      <c r="AW81" s="59">
        <f>IFERROR(AV81/AR74,"-")</f>
        <v>1.1363636363636363E-3</v>
      </c>
      <c r="AX81" s="196">
        <f t="shared" si="18"/>
        <v>907</v>
      </c>
      <c r="AY81" s="439"/>
      <c r="AZ81" s="439"/>
      <c r="BA81" s="44" t="s">
        <v>112</v>
      </c>
      <c r="BB81" s="70">
        <v>0</v>
      </c>
      <c r="BC81" s="59">
        <f>IFERROR(BB81/AY74,"-")</f>
        <v>0</v>
      </c>
      <c r="BD81" s="70">
        <v>0</v>
      </c>
      <c r="BE81" s="59">
        <f>IFERROR(BD81/AZ74,"-")</f>
        <v>0</v>
      </c>
      <c r="BF81" s="73" t="str">
        <f t="shared" si="19"/>
        <v>-</v>
      </c>
      <c r="BG81" s="439"/>
      <c r="BH81" s="439"/>
      <c r="BI81" s="44" t="s">
        <v>112</v>
      </c>
      <c r="BJ81" s="70">
        <f>市区町村別_オーラルフレイル区分別高齢者の疾病!AM1271</f>
        <v>37706</v>
      </c>
      <c r="BK81" s="59">
        <f>市区町村別_オーラルフレイル区分別高齢者の疾病!AN1271</f>
        <v>4.4663184679493343E-6</v>
      </c>
      <c r="BL81" s="70">
        <f>市区町村別_オーラルフレイル区分別高齢者の疾病!AO1271</f>
        <v>8</v>
      </c>
      <c r="BM81" s="59">
        <f>市区町村別_オーラルフレイル区分別高齢者の疾病!AP1271</f>
        <v>9.1690544412607454E-4</v>
      </c>
      <c r="BN81" s="167">
        <f>市区町村別_オーラルフレイル区分別高齢者の疾病!AQ1271</f>
        <v>4713.25</v>
      </c>
      <c r="BO81" s="229"/>
      <c r="BQ81" s="35"/>
      <c r="BR81" s="35"/>
      <c r="BS81" s="35"/>
      <c r="BT81" s="35"/>
      <c r="BU81" s="35"/>
    </row>
    <row r="82" spans="2:73" s="9" customFormat="1" ht="13.15" customHeight="1">
      <c r="B82" s="470"/>
      <c r="C82" s="439"/>
      <c r="D82" s="439"/>
      <c r="E82" s="44" t="s">
        <v>103</v>
      </c>
      <c r="F82" s="70">
        <v>0</v>
      </c>
      <c r="G82" s="59">
        <f>IFERROR(F82/C74,"-")</f>
        <v>0</v>
      </c>
      <c r="H82" s="70">
        <v>0</v>
      </c>
      <c r="I82" s="59">
        <f>IFERROR(H82/D74,"-")</f>
        <v>0</v>
      </c>
      <c r="J82" s="73" t="str">
        <f t="shared" si="13"/>
        <v>-</v>
      </c>
      <c r="K82" s="439"/>
      <c r="L82" s="439"/>
      <c r="M82" s="44" t="s">
        <v>103</v>
      </c>
      <c r="N82" s="70">
        <v>10801</v>
      </c>
      <c r="O82" s="59">
        <f>IFERROR(N82/K74,"-")</f>
        <v>1.6683621629486745E-4</v>
      </c>
      <c r="P82" s="70">
        <v>1</v>
      </c>
      <c r="Q82" s="59">
        <f>IFERROR(P82/L74,"-")</f>
        <v>2.7027027027027029E-2</v>
      </c>
      <c r="R82" s="73">
        <f t="shared" si="14"/>
        <v>10801</v>
      </c>
      <c r="S82" s="439"/>
      <c r="T82" s="439"/>
      <c r="U82" s="44" t="s">
        <v>103</v>
      </c>
      <c r="V82" s="70">
        <v>411438</v>
      </c>
      <c r="W82" s="59">
        <f>IFERROR(V82/S74,"-")</f>
        <v>1.9740049573366441E-4</v>
      </c>
      <c r="X82" s="70">
        <v>27</v>
      </c>
      <c r="Y82" s="59">
        <f>IFERROR(X82/T74,"-")</f>
        <v>1.0388611004232396E-2</v>
      </c>
      <c r="Z82" s="167">
        <f t="shared" si="15"/>
        <v>15238.444444444445</v>
      </c>
      <c r="AA82" s="439"/>
      <c r="AB82" s="439"/>
      <c r="AC82" s="44" t="s">
        <v>103</v>
      </c>
      <c r="AD82" s="70">
        <v>790948</v>
      </c>
      <c r="AE82" s="59">
        <f>IFERROR(AD82/AA74,"-")</f>
        <v>2.7305149569871435E-4</v>
      </c>
      <c r="AF82" s="70">
        <v>48</v>
      </c>
      <c r="AG82" s="59">
        <f>IFERROR(AF82/AB74,"-")</f>
        <v>1.6574585635359115E-2</v>
      </c>
      <c r="AH82" s="73">
        <f t="shared" si="16"/>
        <v>16478.083333333332</v>
      </c>
      <c r="AI82" s="439"/>
      <c r="AJ82" s="439"/>
      <c r="AK82" s="44" t="s">
        <v>103</v>
      </c>
      <c r="AL82" s="70">
        <v>557325</v>
      </c>
      <c r="AM82" s="59">
        <f>IFERROR(AL82/AI74,"-")</f>
        <v>2.5274561347760375E-4</v>
      </c>
      <c r="AN82" s="70">
        <v>36</v>
      </c>
      <c r="AO82" s="59">
        <f>IFERROR(AN82/AJ74,"-")</f>
        <v>1.6901408450704224E-2</v>
      </c>
      <c r="AP82" s="73">
        <f t="shared" si="17"/>
        <v>15481.25</v>
      </c>
      <c r="AQ82" s="439"/>
      <c r="AR82" s="439"/>
      <c r="AS82" s="44" t="s">
        <v>103</v>
      </c>
      <c r="AT82" s="70">
        <v>453120</v>
      </c>
      <c r="AU82" s="59">
        <f>IFERROR(AT82/AQ74,"-")</f>
        <v>4.6825462151097369E-4</v>
      </c>
      <c r="AV82" s="73">
        <v>17</v>
      </c>
      <c r="AW82" s="59">
        <f>IFERROR(AV82/AR74,"-")</f>
        <v>1.9318181818181818E-2</v>
      </c>
      <c r="AX82" s="196">
        <f t="shared" si="18"/>
        <v>26654.117647058825</v>
      </c>
      <c r="AY82" s="439"/>
      <c r="AZ82" s="439"/>
      <c r="BA82" s="44" t="s">
        <v>103</v>
      </c>
      <c r="BB82" s="70">
        <v>0</v>
      </c>
      <c r="BC82" s="59">
        <f>IFERROR(BB82/AY74,"-")</f>
        <v>0</v>
      </c>
      <c r="BD82" s="70">
        <v>0</v>
      </c>
      <c r="BE82" s="59">
        <f>IFERROR(BD82/AZ74,"-")</f>
        <v>0</v>
      </c>
      <c r="BF82" s="73" t="str">
        <f t="shared" si="19"/>
        <v>-</v>
      </c>
      <c r="BG82" s="439"/>
      <c r="BH82" s="439"/>
      <c r="BI82" s="44" t="s">
        <v>103</v>
      </c>
      <c r="BJ82" s="70">
        <f>市区町村別_オーラルフレイル区分別高齢者の疾病!AM1272</f>
        <v>2223632</v>
      </c>
      <c r="BK82" s="59">
        <f>市区町村別_オーラルフレイル区分別高齢者の疾病!AN1272</f>
        <v>2.6339173254980941E-4</v>
      </c>
      <c r="BL82" s="70">
        <f>市区町村別_オーラルフレイル区分別高齢者の疾病!AO1272</f>
        <v>129</v>
      </c>
      <c r="BM82" s="59">
        <f>市区町村別_オーラルフレイル区分別高齢者の疾病!AP1272</f>
        <v>1.4785100286532951E-2</v>
      </c>
      <c r="BN82" s="167">
        <f>市区町村別_オーラルフレイル区分別高齢者の疾病!AQ1272</f>
        <v>17237.457364341084</v>
      </c>
      <c r="BO82" s="229"/>
      <c r="BQ82" s="35"/>
      <c r="BR82" s="35"/>
      <c r="BS82" s="35"/>
      <c r="BT82" s="35"/>
      <c r="BU82" s="35"/>
    </row>
    <row r="83" spans="2:73" s="9" customFormat="1" ht="13.15" customHeight="1">
      <c r="B83" s="470"/>
      <c r="C83" s="439"/>
      <c r="D83" s="439"/>
      <c r="E83" s="44" t="s">
        <v>104</v>
      </c>
      <c r="F83" s="70">
        <v>0</v>
      </c>
      <c r="G83" s="59">
        <f>IFERROR(F83/C74,"-")</f>
        <v>0</v>
      </c>
      <c r="H83" s="70">
        <v>0</v>
      </c>
      <c r="I83" s="59">
        <f>IFERROR(H83/D74,"-")</f>
        <v>0</v>
      </c>
      <c r="J83" s="73" t="str">
        <f t="shared" si="13"/>
        <v>-</v>
      </c>
      <c r="K83" s="439"/>
      <c r="L83" s="439"/>
      <c r="M83" s="44" t="s">
        <v>104</v>
      </c>
      <c r="N83" s="70">
        <v>4303</v>
      </c>
      <c r="O83" s="59">
        <f>IFERROR(N83/K74,"-")</f>
        <v>6.6465719721953023E-5</v>
      </c>
      <c r="P83" s="70">
        <v>1</v>
      </c>
      <c r="Q83" s="59">
        <f>IFERROR(P83/L74,"-")</f>
        <v>2.7027027027027029E-2</v>
      </c>
      <c r="R83" s="73">
        <f t="shared" si="14"/>
        <v>4303</v>
      </c>
      <c r="S83" s="439"/>
      <c r="T83" s="439"/>
      <c r="U83" s="44" t="s">
        <v>104</v>
      </c>
      <c r="V83" s="70">
        <v>1907950</v>
      </c>
      <c r="W83" s="59">
        <f>IFERROR(V83/S74,"-")</f>
        <v>9.1539983140848688E-4</v>
      </c>
      <c r="X83" s="70">
        <v>106</v>
      </c>
      <c r="Y83" s="59">
        <f>IFERROR(X83/T74,"-")</f>
        <v>4.0784917275875333E-2</v>
      </c>
      <c r="Z83" s="167">
        <f t="shared" si="15"/>
        <v>17999.528301886792</v>
      </c>
      <c r="AA83" s="439"/>
      <c r="AB83" s="439"/>
      <c r="AC83" s="44" t="s">
        <v>104</v>
      </c>
      <c r="AD83" s="70">
        <v>4053525</v>
      </c>
      <c r="AE83" s="59">
        <f>IFERROR(AD83/AA74,"-")</f>
        <v>1.399360089540818E-3</v>
      </c>
      <c r="AF83" s="70">
        <v>181</v>
      </c>
      <c r="AG83" s="59">
        <f>IFERROR(AF83/AB74,"-")</f>
        <v>6.25E-2</v>
      </c>
      <c r="AH83" s="73">
        <f t="shared" si="16"/>
        <v>22395.165745856353</v>
      </c>
      <c r="AI83" s="439"/>
      <c r="AJ83" s="439"/>
      <c r="AK83" s="44" t="s">
        <v>104</v>
      </c>
      <c r="AL83" s="70">
        <v>3099606</v>
      </c>
      <c r="AM83" s="59">
        <f>IFERROR(AL83/AI74,"-")</f>
        <v>1.4056642354261185E-3</v>
      </c>
      <c r="AN83" s="70">
        <v>149</v>
      </c>
      <c r="AO83" s="59">
        <f>IFERROR(AN83/AJ74,"-")</f>
        <v>6.9953051643192488E-2</v>
      </c>
      <c r="AP83" s="73">
        <f t="shared" si="17"/>
        <v>20802.724832214764</v>
      </c>
      <c r="AQ83" s="439"/>
      <c r="AR83" s="439"/>
      <c r="AS83" s="44" t="s">
        <v>104</v>
      </c>
      <c r="AT83" s="70">
        <v>2983363</v>
      </c>
      <c r="AU83" s="59">
        <f>IFERROR(AT83/AQ74,"-")</f>
        <v>3.083010046775342E-3</v>
      </c>
      <c r="AV83" s="73">
        <v>86</v>
      </c>
      <c r="AW83" s="59">
        <f>IFERROR(AV83/AR74,"-")</f>
        <v>9.7727272727272732E-2</v>
      </c>
      <c r="AX83" s="196">
        <f t="shared" si="18"/>
        <v>34690.267441860466</v>
      </c>
      <c r="AY83" s="439"/>
      <c r="AZ83" s="439"/>
      <c r="BA83" s="44" t="s">
        <v>104</v>
      </c>
      <c r="BB83" s="70">
        <v>474950</v>
      </c>
      <c r="BC83" s="59">
        <f>IFERROR(BB83/AY74,"-")</f>
        <v>2.4401422747571946E-3</v>
      </c>
      <c r="BD83" s="70">
        <v>22</v>
      </c>
      <c r="BE83" s="59">
        <f>IFERROR(BD83/AZ74,"-")</f>
        <v>0.13095238095238096</v>
      </c>
      <c r="BF83" s="73">
        <f t="shared" si="19"/>
        <v>21588.636363636364</v>
      </c>
      <c r="BG83" s="439"/>
      <c r="BH83" s="439"/>
      <c r="BI83" s="44" t="s">
        <v>104</v>
      </c>
      <c r="BJ83" s="70">
        <f>市区町村別_オーラルフレイル区分別高齢者の疾病!AM1273</f>
        <v>12523697</v>
      </c>
      <c r="BK83" s="59">
        <f>市区町村別_オーラルフレイル区分別高齢者の疾病!AN1273</f>
        <v>1.4834461146263638E-3</v>
      </c>
      <c r="BL83" s="70">
        <f>市区町村別_オーラルフレイル区分別高齢者の疾病!AO1273</f>
        <v>545</v>
      </c>
      <c r="BM83" s="59">
        <f>市区町村別_オーラルフレイル区分別高齢者の疾病!AP1273</f>
        <v>6.2464183381088827E-2</v>
      </c>
      <c r="BN83" s="167">
        <f>市区町村別_オーラルフレイル区分別高齢者の疾病!AQ1273</f>
        <v>22979.260550458715</v>
      </c>
      <c r="BO83" s="229"/>
      <c r="BQ83" s="35"/>
      <c r="BR83" s="35"/>
      <c r="BS83" s="35"/>
      <c r="BT83" s="35"/>
      <c r="BU83" s="35"/>
    </row>
    <row r="84" spans="2:73" s="9" customFormat="1" ht="13.15" customHeight="1">
      <c r="B84" s="470"/>
      <c r="C84" s="439"/>
      <c r="D84" s="439"/>
      <c r="E84" s="44" t="s">
        <v>105</v>
      </c>
      <c r="F84" s="70">
        <v>1392</v>
      </c>
      <c r="G84" s="59">
        <f>IFERROR(F84/C74,"-")</f>
        <v>4.770627738527103E-5</v>
      </c>
      <c r="H84" s="70">
        <v>1</v>
      </c>
      <c r="I84" s="59">
        <f>IFERROR(H84/D74,"-")</f>
        <v>6.6666666666666666E-2</v>
      </c>
      <c r="J84" s="73">
        <f t="shared" si="13"/>
        <v>1392</v>
      </c>
      <c r="K84" s="439"/>
      <c r="L84" s="439"/>
      <c r="M84" s="44" t="s">
        <v>105</v>
      </c>
      <c r="N84" s="70">
        <v>114395</v>
      </c>
      <c r="O84" s="59">
        <f>IFERROR(N84/K74,"-")</f>
        <v>1.7669872199843869E-3</v>
      </c>
      <c r="P84" s="70">
        <v>5</v>
      </c>
      <c r="Q84" s="59">
        <f>IFERROR(P84/L74,"-")</f>
        <v>0.13513513513513514</v>
      </c>
      <c r="R84" s="73">
        <f t="shared" si="14"/>
        <v>22879</v>
      </c>
      <c r="S84" s="439"/>
      <c r="T84" s="439"/>
      <c r="U84" s="44" t="s">
        <v>105</v>
      </c>
      <c r="V84" s="70">
        <v>2425088</v>
      </c>
      <c r="W84" s="59">
        <f>IFERROR(V84/S74,"-")</f>
        <v>1.1635132714959745E-3</v>
      </c>
      <c r="X84" s="70">
        <v>44</v>
      </c>
      <c r="Y84" s="59">
        <f>IFERROR(X84/T74,"-")</f>
        <v>1.6929588303193535E-2</v>
      </c>
      <c r="Z84" s="167">
        <f t="shared" si="15"/>
        <v>55115.63636363636</v>
      </c>
      <c r="AA84" s="439"/>
      <c r="AB84" s="439"/>
      <c r="AC84" s="44" t="s">
        <v>105</v>
      </c>
      <c r="AD84" s="70">
        <v>3552963</v>
      </c>
      <c r="AE84" s="59">
        <f>IFERROR(AD84/AA74,"-")</f>
        <v>1.2265558055803809E-3</v>
      </c>
      <c r="AF84" s="70">
        <v>63</v>
      </c>
      <c r="AG84" s="59">
        <f>IFERROR(AF84/AB74,"-")</f>
        <v>2.175414364640884E-2</v>
      </c>
      <c r="AH84" s="73">
        <f t="shared" si="16"/>
        <v>56396.238095238092</v>
      </c>
      <c r="AI84" s="439"/>
      <c r="AJ84" s="439"/>
      <c r="AK84" s="44" t="s">
        <v>105</v>
      </c>
      <c r="AL84" s="70">
        <v>3153220</v>
      </c>
      <c r="AM84" s="59">
        <f>IFERROR(AL84/AI74,"-")</f>
        <v>1.4299780618666842E-3</v>
      </c>
      <c r="AN84" s="70">
        <v>58</v>
      </c>
      <c r="AO84" s="59">
        <f>IFERROR(AN84/AJ74,"-")</f>
        <v>2.7230046948356807E-2</v>
      </c>
      <c r="AP84" s="73">
        <f t="shared" si="17"/>
        <v>54365.862068965514</v>
      </c>
      <c r="AQ84" s="439"/>
      <c r="AR84" s="439"/>
      <c r="AS84" s="44" t="s">
        <v>105</v>
      </c>
      <c r="AT84" s="70">
        <v>2981589</v>
      </c>
      <c r="AU84" s="59">
        <f>IFERROR(AT84/AQ74,"-")</f>
        <v>3.0811767935564147E-3</v>
      </c>
      <c r="AV84" s="73">
        <v>39</v>
      </c>
      <c r="AW84" s="59">
        <f>IFERROR(AV84/AR74,"-")</f>
        <v>4.4318181818181819E-2</v>
      </c>
      <c r="AX84" s="196">
        <f t="shared" si="18"/>
        <v>76451</v>
      </c>
      <c r="AY84" s="439"/>
      <c r="AZ84" s="439"/>
      <c r="BA84" s="44" t="s">
        <v>105</v>
      </c>
      <c r="BB84" s="70">
        <v>712280</v>
      </c>
      <c r="BC84" s="59">
        <f>IFERROR(BB84/AY74,"-")</f>
        <v>3.6594684481820283E-3</v>
      </c>
      <c r="BD84" s="70">
        <v>10</v>
      </c>
      <c r="BE84" s="59">
        <f>IFERROR(BD84/AZ74,"-")</f>
        <v>5.9523809523809521E-2</v>
      </c>
      <c r="BF84" s="73">
        <f t="shared" si="19"/>
        <v>71228</v>
      </c>
      <c r="BG84" s="439"/>
      <c r="BH84" s="439"/>
      <c r="BI84" s="44" t="s">
        <v>105</v>
      </c>
      <c r="BJ84" s="70">
        <f>市区町村別_オーラルフレイル区分別高齢者の疾病!AM1274</f>
        <v>12940927</v>
      </c>
      <c r="BK84" s="59">
        <f>市区町村別_オーラルフレイル区分別高齢者の疾病!AN1274</f>
        <v>1.532867481368593E-3</v>
      </c>
      <c r="BL84" s="70">
        <f>市区町村別_オーラルフレイル区分別高齢者の疾病!AO1274</f>
        <v>220</v>
      </c>
      <c r="BM84" s="59">
        <f>市区町村別_オーラルフレイル区分別高齢者の疾病!AP1274</f>
        <v>2.5214899713467048E-2</v>
      </c>
      <c r="BN84" s="167">
        <f>市区町村別_オーラルフレイル区分別高齢者の疾病!AQ1274</f>
        <v>58822.395454545454</v>
      </c>
      <c r="BO84" s="229"/>
      <c r="BQ84" s="35"/>
      <c r="BR84" s="35"/>
      <c r="BS84" s="35"/>
      <c r="BT84" s="35"/>
      <c r="BU84" s="35"/>
    </row>
    <row r="85" spans="2:73" s="9" customFormat="1" ht="13.15" customHeight="1">
      <c r="B85" s="470"/>
      <c r="C85" s="439"/>
      <c r="D85" s="439"/>
      <c r="E85" s="44" t="s">
        <v>106</v>
      </c>
      <c r="F85" s="70">
        <v>0</v>
      </c>
      <c r="G85" s="59">
        <f>IFERROR(F85/C74,"-")</f>
        <v>0</v>
      </c>
      <c r="H85" s="70">
        <v>0</v>
      </c>
      <c r="I85" s="59">
        <f>IFERROR(H85/D74,"-")</f>
        <v>0</v>
      </c>
      <c r="J85" s="73" t="str">
        <f t="shared" si="13"/>
        <v>-</v>
      </c>
      <c r="K85" s="439"/>
      <c r="L85" s="439"/>
      <c r="M85" s="44" t="s">
        <v>106</v>
      </c>
      <c r="N85" s="70">
        <v>322798</v>
      </c>
      <c r="O85" s="59">
        <f>IFERROR(N85/K74,"-")</f>
        <v>4.9860565639802444E-3</v>
      </c>
      <c r="P85" s="70">
        <v>3</v>
      </c>
      <c r="Q85" s="59">
        <f>IFERROR(P85/L74,"-")</f>
        <v>8.1081081081081086E-2</v>
      </c>
      <c r="R85" s="73">
        <f t="shared" si="14"/>
        <v>107599.33333333333</v>
      </c>
      <c r="S85" s="439"/>
      <c r="T85" s="439"/>
      <c r="U85" s="44" t="s">
        <v>106</v>
      </c>
      <c r="V85" s="70">
        <v>5167422</v>
      </c>
      <c r="W85" s="59">
        <f>IFERROR(V85/S74,"-")</f>
        <v>2.4792354242073986E-3</v>
      </c>
      <c r="X85" s="70">
        <v>21</v>
      </c>
      <c r="Y85" s="59">
        <f>IFERROR(X85/T74,"-")</f>
        <v>8.0800307810696415E-3</v>
      </c>
      <c r="Z85" s="167">
        <f t="shared" si="15"/>
        <v>246067.71428571429</v>
      </c>
      <c r="AA85" s="439"/>
      <c r="AB85" s="439"/>
      <c r="AC85" s="44" t="s">
        <v>106</v>
      </c>
      <c r="AD85" s="70">
        <v>14095899</v>
      </c>
      <c r="AE85" s="59">
        <f>IFERROR(AD85/AA74,"-")</f>
        <v>4.866193865042976E-3</v>
      </c>
      <c r="AF85" s="70">
        <v>56</v>
      </c>
      <c r="AG85" s="59">
        <f>IFERROR(AF85/AB74,"-")</f>
        <v>1.9337016574585635E-2</v>
      </c>
      <c r="AH85" s="73">
        <f t="shared" si="16"/>
        <v>251712.48214285713</v>
      </c>
      <c r="AI85" s="439"/>
      <c r="AJ85" s="439"/>
      <c r="AK85" s="44" t="s">
        <v>106</v>
      </c>
      <c r="AL85" s="70">
        <v>14661768</v>
      </c>
      <c r="AM85" s="59">
        <f>IFERROR(AL85/AI74,"-")</f>
        <v>6.649078271791683E-3</v>
      </c>
      <c r="AN85" s="70">
        <v>40</v>
      </c>
      <c r="AO85" s="59">
        <f>IFERROR(AN85/AJ74,"-")</f>
        <v>1.8779342723004695E-2</v>
      </c>
      <c r="AP85" s="73">
        <f t="shared" si="17"/>
        <v>366544.2</v>
      </c>
      <c r="AQ85" s="439"/>
      <c r="AR85" s="439"/>
      <c r="AS85" s="44" t="s">
        <v>106</v>
      </c>
      <c r="AT85" s="70">
        <v>13204527</v>
      </c>
      <c r="AU85" s="59">
        <f>IFERROR(AT85/AQ74,"-")</f>
        <v>1.3645570252066634E-2</v>
      </c>
      <c r="AV85" s="73">
        <v>34</v>
      </c>
      <c r="AW85" s="59">
        <f>IFERROR(AV85/AR74,"-")</f>
        <v>3.8636363636363635E-2</v>
      </c>
      <c r="AX85" s="196">
        <f t="shared" si="18"/>
        <v>388368.4411764706</v>
      </c>
      <c r="AY85" s="439"/>
      <c r="AZ85" s="439"/>
      <c r="BA85" s="44" t="s">
        <v>106</v>
      </c>
      <c r="BB85" s="70">
        <v>5428777</v>
      </c>
      <c r="BC85" s="59">
        <f>IFERROR(BB85/AY74,"-")</f>
        <v>2.7891332262195048E-2</v>
      </c>
      <c r="BD85" s="70">
        <v>16</v>
      </c>
      <c r="BE85" s="59">
        <f>IFERROR(BD85/AZ74,"-")</f>
        <v>9.5238095238095233E-2</v>
      </c>
      <c r="BF85" s="73">
        <f t="shared" si="19"/>
        <v>339298.5625</v>
      </c>
      <c r="BG85" s="439"/>
      <c r="BH85" s="439"/>
      <c r="BI85" s="44" t="s">
        <v>106</v>
      </c>
      <c r="BJ85" s="70">
        <f>市区町村別_オーラルフレイル区分別高齢者の疾病!AM1275</f>
        <v>52881191</v>
      </c>
      <c r="BK85" s="59">
        <f>市区町村別_オーラルフレイル区分別高齢者の疾病!AN1275</f>
        <v>6.2638370543270597E-3</v>
      </c>
      <c r="BL85" s="70">
        <f>市区町村別_オーラルフレイル区分別高齢者の疾病!AO1275</f>
        <v>170</v>
      </c>
      <c r="BM85" s="59">
        <f>市区町村別_オーラルフレイル区分別高齢者の疾病!AP1275</f>
        <v>1.9484240687679084E-2</v>
      </c>
      <c r="BN85" s="167">
        <f>市区町村別_オーラルフレイル区分別高齢者の疾病!AQ1275</f>
        <v>311065.82941176469</v>
      </c>
      <c r="BO85" s="229"/>
      <c r="BQ85" s="35"/>
      <c r="BR85" s="35"/>
      <c r="BS85" s="35"/>
      <c r="BT85" s="35"/>
      <c r="BU85" s="35"/>
    </row>
    <row r="86" spans="2:73" s="9" customFormat="1" ht="13.15" customHeight="1">
      <c r="B86" s="470"/>
      <c r="C86" s="439"/>
      <c r="D86" s="439"/>
      <c r="E86" s="44" t="s">
        <v>107</v>
      </c>
      <c r="F86" s="70">
        <v>0</v>
      </c>
      <c r="G86" s="59">
        <f>IFERROR(F86/C74,"-")</f>
        <v>0</v>
      </c>
      <c r="H86" s="70">
        <v>0</v>
      </c>
      <c r="I86" s="59">
        <f>IFERROR(H86/D74,"-")</f>
        <v>0</v>
      </c>
      <c r="J86" s="73" t="str">
        <f t="shared" si="13"/>
        <v>-</v>
      </c>
      <c r="K86" s="439"/>
      <c r="L86" s="439"/>
      <c r="M86" s="44" t="s">
        <v>107</v>
      </c>
      <c r="N86" s="70">
        <v>365890</v>
      </c>
      <c r="O86" s="59">
        <f>IFERROR(N86/K74,"-")</f>
        <v>5.6516714359900987E-3</v>
      </c>
      <c r="P86" s="70">
        <v>12</v>
      </c>
      <c r="Q86" s="59">
        <f>IFERROR(P86/L74,"-")</f>
        <v>0.32432432432432434</v>
      </c>
      <c r="R86" s="73">
        <f t="shared" si="14"/>
        <v>30490.833333333332</v>
      </c>
      <c r="S86" s="439"/>
      <c r="T86" s="439"/>
      <c r="U86" s="44" t="s">
        <v>107</v>
      </c>
      <c r="V86" s="70">
        <v>16835831</v>
      </c>
      <c r="W86" s="59">
        <f>IFERROR(V86/S74,"-")</f>
        <v>8.0775265908549897E-3</v>
      </c>
      <c r="X86" s="70">
        <v>335</v>
      </c>
      <c r="Y86" s="59">
        <f>IFERROR(X86/T74,"-")</f>
        <v>0.12889572912658714</v>
      </c>
      <c r="Z86" s="167">
        <f t="shared" si="15"/>
        <v>50256.211940298504</v>
      </c>
      <c r="AA86" s="439"/>
      <c r="AB86" s="439"/>
      <c r="AC86" s="44" t="s">
        <v>107</v>
      </c>
      <c r="AD86" s="70">
        <v>19213446</v>
      </c>
      <c r="AE86" s="59">
        <f>IFERROR(AD86/AA74,"-")</f>
        <v>6.6328762040317188E-3</v>
      </c>
      <c r="AF86" s="70">
        <v>443</v>
      </c>
      <c r="AG86" s="59">
        <f>IFERROR(AF86/AB74,"-")</f>
        <v>0.15296961325966851</v>
      </c>
      <c r="AH86" s="73">
        <f t="shared" si="16"/>
        <v>43371.209932279911</v>
      </c>
      <c r="AI86" s="439"/>
      <c r="AJ86" s="439"/>
      <c r="AK86" s="44" t="s">
        <v>107</v>
      </c>
      <c r="AL86" s="70">
        <v>18270480</v>
      </c>
      <c r="AM86" s="59">
        <f>IFERROR(AL86/AI74,"-")</f>
        <v>8.2856209144220889E-3</v>
      </c>
      <c r="AN86" s="70">
        <v>327</v>
      </c>
      <c r="AO86" s="59">
        <f>IFERROR(AN86/AJ74,"-")</f>
        <v>0.15352112676056337</v>
      </c>
      <c r="AP86" s="73">
        <f t="shared" si="17"/>
        <v>55873.027522935779</v>
      </c>
      <c r="AQ86" s="439"/>
      <c r="AR86" s="439"/>
      <c r="AS86" s="44" t="s">
        <v>107</v>
      </c>
      <c r="AT86" s="70">
        <v>8205358</v>
      </c>
      <c r="AU86" s="59">
        <f>IFERROR(AT86/AQ74,"-")</f>
        <v>8.4794244452949339E-3</v>
      </c>
      <c r="AV86" s="73">
        <v>143</v>
      </c>
      <c r="AW86" s="59">
        <f>IFERROR(AV86/AR74,"-")</f>
        <v>0.16250000000000001</v>
      </c>
      <c r="AX86" s="196">
        <f t="shared" si="18"/>
        <v>57380.125874125872</v>
      </c>
      <c r="AY86" s="439"/>
      <c r="AZ86" s="439"/>
      <c r="BA86" s="44" t="s">
        <v>107</v>
      </c>
      <c r="BB86" s="70">
        <v>1068134</v>
      </c>
      <c r="BC86" s="59">
        <f>IFERROR(BB86/AY74,"-")</f>
        <v>5.4877332950952753E-3</v>
      </c>
      <c r="BD86" s="70">
        <v>27</v>
      </c>
      <c r="BE86" s="59">
        <f>IFERROR(BD86/AZ74,"-")</f>
        <v>0.16071428571428573</v>
      </c>
      <c r="BF86" s="73">
        <f t="shared" si="19"/>
        <v>39560.518518518518</v>
      </c>
      <c r="BG86" s="439"/>
      <c r="BH86" s="439"/>
      <c r="BI86" s="44" t="s">
        <v>107</v>
      </c>
      <c r="BJ86" s="70">
        <f>市区町村別_オーラルフレイル区分別高齢者の疾病!AM1276</f>
        <v>63959139</v>
      </c>
      <c r="BK86" s="59">
        <f>市区町村別_オーラルフレイル区分別高齢者の疾病!AN1276</f>
        <v>7.5760325600657324E-3</v>
      </c>
      <c r="BL86" s="70">
        <f>市区町村別_オーラルフレイル区分別高齢者の疾病!AO1276</f>
        <v>1287</v>
      </c>
      <c r="BM86" s="59">
        <f>市区町村別_オーラルフレイル区分別高齢者の疾病!AP1276</f>
        <v>0.14750716332378225</v>
      </c>
      <c r="BN86" s="167">
        <f>市区町村別_オーラルフレイル区分別高齢者の疾病!AQ1276</f>
        <v>49696.3006993007</v>
      </c>
      <c r="BO86" s="229"/>
      <c r="BQ86" s="35"/>
      <c r="BR86" s="35"/>
      <c r="BS86" s="35"/>
      <c r="BT86" s="35"/>
      <c r="BU86" s="35"/>
    </row>
    <row r="87" spans="2:73" s="9" customFormat="1" ht="13.15" customHeight="1">
      <c r="B87" s="470"/>
      <c r="C87" s="439"/>
      <c r="D87" s="439"/>
      <c r="E87" s="44" t="s">
        <v>108</v>
      </c>
      <c r="F87" s="70">
        <v>0</v>
      </c>
      <c r="G87" s="59">
        <f>IFERROR(F87/C74,"-")</f>
        <v>0</v>
      </c>
      <c r="H87" s="70">
        <v>0</v>
      </c>
      <c r="I87" s="59">
        <f>IFERROR(H87/D74,"-")</f>
        <v>0</v>
      </c>
      <c r="J87" s="73" t="str">
        <f t="shared" si="13"/>
        <v>-</v>
      </c>
      <c r="K87" s="439"/>
      <c r="L87" s="439"/>
      <c r="M87" s="44" t="s">
        <v>108</v>
      </c>
      <c r="N87" s="70">
        <v>501270</v>
      </c>
      <c r="O87" s="59">
        <f>IFERROR(N87/K74,"-")</f>
        <v>7.7428006797637446E-3</v>
      </c>
      <c r="P87" s="70">
        <v>5</v>
      </c>
      <c r="Q87" s="59">
        <f>IFERROR(P87/L74,"-")</f>
        <v>0.13513513513513514</v>
      </c>
      <c r="R87" s="73">
        <f t="shared" si="14"/>
        <v>100254</v>
      </c>
      <c r="S87" s="439"/>
      <c r="T87" s="439"/>
      <c r="U87" s="44" t="s">
        <v>108</v>
      </c>
      <c r="V87" s="70">
        <v>23469717</v>
      </c>
      <c r="W87" s="59">
        <f>IFERROR(V87/S74,"-")</f>
        <v>1.1260344864909929E-2</v>
      </c>
      <c r="X87" s="70">
        <v>222</v>
      </c>
      <c r="Y87" s="59">
        <f>IFERROR(X87/T74,"-")</f>
        <v>8.5417468257021928E-2</v>
      </c>
      <c r="Z87" s="167">
        <f t="shared" si="15"/>
        <v>105719.44594594595</v>
      </c>
      <c r="AA87" s="439"/>
      <c r="AB87" s="439"/>
      <c r="AC87" s="44" t="s">
        <v>108</v>
      </c>
      <c r="AD87" s="70">
        <v>41604896</v>
      </c>
      <c r="AE87" s="59">
        <f>IFERROR(AD87/AA74,"-")</f>
        <v>1.4362864665173256E-2</v>
      </c>
      <c r="AF87" s="70">
        <v>410</v>
      </c>
      <c r="AG87" s="59">
        <f>IFERROR(AF87/AB74,"-")</f>
        <v>0.14157458563535913</v>
      </c>
      <c r="AH87" s="73">
        <f t="shared" si="16"/>
        <v>101475.35609756097</v>
      </c>
      <c r="AI87" s="439"/>
      <c r="AJ87" s="439"/>
      <c r="AK87" s="44" t="s">
        <v>108</v>
      </c>
      <c r="AL87" s="70">
        <v>39601019</v>
      </c>
      <c r="AM87" s="59">
        <f>IFERROR(AL87/AI74,"-")</f>
        <v>1.7958971590173137E-2</v>
      </c>
      <c r="AN87" s="70">
        <v>428</v>
      </c>
      <c r="AO87" s="59">
        <f>IFERROR(AN87/AJ74,"-")</f>
        <v>0.20093896713615023</v>
      </c>
      <c r="AP87" s="73">
        <f t="shared" si="17"/>
        <v>92525.745327102806</v>
      </c>
      <c r="AQ87" s="439"/>
      <c r="AR87" s="439"/>
      <c r="AS87" s="44" t="s">
        <v>108</v>
      </c>
      <c r="AT87" s="70">
        <v>27308829</v>
      </c>
      <c r="AU87" s="59">
        <f>IFERROR(AT87/AQ74,"-")</f>
        <v>2.8220968810255348E-2</v>
      </c>
      <c r="AV87" s="73">
        <v>230</v>
      </c>
      <c r="AW87" s="59">
        <f>IFERROR(AV87/AR74,"-")</f>
        <v>0.26136363636363635</v>
      </c>
      <c r="AX87" s="196">
        <f t="shared" si="18"/>
        <v>118734.03913043479</v>
      </c>
      <c r="AY87" s="439"/>
      <c r="AZ87" s="439"/>
      <c r="BA87" s="44" t="s">
        <v>108</v>
      </c>
      <c r="BB87" s="70">
        <v>8102633</v>
      </c>
      <c r="BC87" s="59">
        <f>IFERROR(BB87/AY74,"-")</f>
        <v>4.162875527980358E-2</v>
      </c>
      <c r="BD87" s="70">
        <v>47</v>
      </c>
      <c r="BE87" s="59">
        <f>IFERROR(BD87/AZ74,"-")</f>
        <v>0.27976190476190477</v>
      </c>
      <c r="BF87" s="73">
        <f t="shared" si="19"/>
        <v>172396.44680851063</v>
      </c>
      <c r="BG87" s="439"/>
      <c r="BH87" s="439"/>
      <c r="BI87" s="44" t="s">
        <v>108</v>
      </c>
      <c r="BJ87" s="70">
        <f>市区町村別_オーラルフレイル区分別高齢者の疾病!AM1277</f>
        <v>140588364</v>
      </c>
      <c r="BK87" s="59">
        <f>市区町村別_オーラルフレイル区分別高齢者の疾病!AN1277</f>
        <v>1.6652851177849235E-2</v>
      </c>
      <c r="BL87" s="70">
        <f>市区町村別_オーラルフレイル区分別高齢者の疾病!AO1277</f>
        <v>1342</v>
      </c>
      <c r="BM87" s="59">
        <f>市区町村別_オーラルフレイル区分別高齢者の疾病!AP1277</f>
        <v>0.153810888252149</v>
      </c>
      <c r="BN87" s="167">
        <f>市区町村別_オーラルフレイル区分別高齢者の疾病!AQ1277</f>
        <v>104760.33084947839</v>
      </c>
      <c r="BO87" s="229"/>
      <c r="BQ87" s="35"/>
      <c r="BR87" s="35"/>
      <c r="BS87" s="35"/>
      <c r="BT87" s="35"/>
      <c r="BU87" s="35"/>
    </row>
    <row r="88" spans="2:73" s="9" customFormat="1" ht="13.15" customHeight="1">
      <c r="B88" s="470"/>
      <c r="C88" s="439"/>
      <c r="D88" s="439"/>
      <c r="E88" s="44" t="s">
        <v>109</v>
      </c>
      <c r="F88" s="70">
        <v>128740</v>
      </c>
      <c r="G88" s="59">
        <f>IFERROR(F88/C74,"-")</f>
        <v>4.4121452231176668E-3</v>
      </c>
      <c r="H88" s="70">
        <v>1</v>
      </c>
      <c r="I88" s="59">
        <f>IFERROR(H88/D74,"-")</f>
        <v>6.6666666666666666E-2</v>
      </c>
      <c r="J88" s="73">
        <f t="shared" si="13"/>
        <v>128740</v>
      </c>
      <c r="K88" s="439"/>
      <c r="L88" s="439"/>
      <c r="M88" s="44" t="s">
        <v>109</v>
      </c>
      <c r="N88" s="70">
        <v>348368</v>
      </c>
      <c r="O88" s="59">
        <f>IFERROR(N88/K74,"-")</f>
        <v>5.3810201831506694E-3</v>
      </c>
      <c r="P88" s="70">
        <v>4</v>
      </c>
      <c r="Q88" s="59">
        <f>IFERROR(P88/L74,"-")</f>
        <v>0.10810810810810811</v>
      </c>
      <c r="R88" s="73">
        <f t="shared" si="14"/>
        <v>87092</v>
      </c>
      <c r="S88" s="439"/>
      <c r="T88" s="439"/>
      <c r="U88" s="44" t="s">
        <v>109</v>
      </c>
      <c r="V88" s="70">
        <v>9553996</v>
      </c>
      <c r="W88" s="59">
        <f>IFERROR(V88/S74,"-")</f>
        <v>4.5838341296561011E-3</v>
      </c>
      <c r="X88" s="70">
        <v>206</v>
      </c>
      <c r="Y88" s="59">
        <f>IFERROR(X88/T74,"-")</f>
        <v>7.9261254328587924E-2</v>
      </c>
      <c r="Z88" s="167">
        <f t="shared" si="15"/>
        <v>46378.621359223303</v>
      </c>
      <c r="AA88" s="439"/>
      <c r="AB88" s="439"/>
      <c r="AC88" s="44" t="s">
        <v>109</v>
      </c>
      <c r="AD88" s="70">
        <v>12820855</v>
      </c>
      <c r="AE88" s="59">
        <f>IFERROR(AD88/AA74,"-")</f>
        <v>4.4260224867960218E-3</v>
      </c>
      <c r="AF88" s="70">
        <v>303</v>
      </c>
      <c r="AG88" s="59">
        <f>IFERROR(AF88/AB74,"-")</f>
        <v>0.10462707182320442</v>
      </c>
      <c r="AH88" s="73">
        <f t="shared" si="16"/>
        <v>42313.052805280531</v>
      </c>
      <c r="AI88" s="439"/>
      <c r="AJ88" s="439"/>
      <c r="AK88" s="44" t="s">
        <v>109</v>
      </c>
      <c r="AL88" s="70">
        <v>6764324</v>
      </c>
      <c r="AM88" s="59">
        <f>IFERROR(AL88/AI74,"-")</f>
        <v>3.067605471029074E-3</v>
      </c>
      <c r="AN88" s="70">
        <v>198</v>
      </c>
      <c r="AO88" s="59">
        <f>IFERROR(AN88/AJ74,"-")</f>
        <v>9.295774647887324E-2</v>
      </c>
      <c r="AP88" s="73">
        <f t="shared" si="17"/>
        <v>34163.252525252523</v>
      </c>
      <c r="AQ88" s="439"/>
      <c r="AR88" s="439"/>
      <c r="AS88" s="44" t="s">
        <v>109</v>
      </c>
      <c r="AT88" s="70">
        <v>2482769</v>
      </c>
      <c r="AU88" s="59">
        <f>IFERROR(AT88/AQ74,"-")</f>
        <v>2.5656957503402602E-3</v>
      </c>
      <c r="AV88" s="73">
        <v>77</v>
      </c>
      <c r="AW88" s="59">
        <f>IFERROR(AV88/AR74,"-")</f>
        <v>8.7499999999999994E-2</v>
      </c>
      <c r="AX88" s="196">
        <f t="shared" si="18"/>
        <v>32243.753246753247</v>
      </c>
      <c r="AY88" s="439"/>
      <c r="AZ88" s="439"/>
      <c r="BA88" s="44" t="s">
        <v>109</v>
      </c>
      <c r="BB88" s="70">
        <v>373055</v>
      </c>
      <c r="BC88" s="59">
        <f>IFERROR(BB88/AY74,"-")</f>
        <v>1.9166381225593119E-3</v>
      </c>
      <c r="BD88" s="70">
        <v>16</v>
      </c>
      <c r="BE88" s="59">
        <f>IFERROR(BD88/AZ74,"-")</f>
        <v>9.5238095238095233E-2</v>
      </c>
      <c r="BF88" s="73">
        <f t="shared" si="19"/>
        <v>23315.9375</v>
      </c>
      <c r="BG88" s="439"/>
      <c r="BH88" s="439"/>
      <c r="BI88" s="44" t="s">
        <v>109</v>
      </c>
      <c r="BJ88" s="70">
        <f>市区町村別_オーラルフレイル区分別高齢者の疾病!AM1278</f>
        <v>32472107</v>
      </c>
      <c r="BK88" s="59">
        <f>市区町村別_オーラルフレイル区分別高齢者の疾病!AN1278</f>
        <v>3.8463579055674651E-3</v>
      </c>
      <c r="BL88" s="70">
        <f>市区町村別_オーラルフレイル区分別高齢者の疾病!AO1278</f>
        <v>805</v>
      </c>
      <c r="BM88" s="59">
        <f>市区町村別_オーラルフレイル区分別高齢者の疾病!AP1278</f>
        <v>9.2263610315186248E-2</v>
      </c>
      <c r="BN88" s="167">
        <f>市区町村別_オーラルフレイル区分別高齢者の疾病!AQ1278</f>
        <v>40338.021118012424</v>
      </c>
      <c r="BO88" s="229"/>
      <c r="BQ88" s="35"/>
      <c r="BR88" s="35"/>
      <c r="BS88" s="35"/>
      <c r="BT88" s="35"/>
      <c r="BU88" s="35"/>
    </row>
    <row r="89" spans="2:73" s="9" customFormat="1" ht="13.15" customHeight="1">
      <c r="B89" s="470"/>
      <c r="C89" s="439"/>
      <c r="D89" s="439"/>
      <c r="E89" s="45" t="s">
        <v>110</v>
      </c>
      <c r="F89" s="71">
        <v>39432</v>
      </c>
      <c r="G89" s="60">
        <f>IFERROR(F89/C74,"-")</f>
        <v>1.3514036852413844E-3</v>
      </c>
      <c r="H89" s="71">
        <v>2</v>
      </c>
      <c r="I89" s="60">
        <f>IFERROR(H89/D74,"-")</f>
        <v>0.13333333333333333</v>
      </c>
      <c r="J89" s="74">
        <f t="shared" si="13"/>
        <v>19716</v>
      </c>
      <c r="K89" s="439"/>
      <c r="L89" s="439"/>
      <c r="M89" s="45" t="s">
        <v>110</v>
      </c>
      <c r="N89" s="71">
        <v>33839</v>
      </c>
      <c r="O89" s="60">
        <f>IFERROR(N89/K74,"-")</f>
        <v>5.2268963273789648E-4</v>
      </c>
      <c r="P89" s="71">
        <v>6</v>
      </c>
      <c r="Q89" s="60">
        <f>IFERROR(P89/L74,"-")</f>
        <v>0.16216216216216217</v>
      </c>
      <c r="R89" s="74">
        <f t="shared" si="14"/>
        <v>5639.833333333333</v>
      </c>
      <c r="S89" s="439"/>
      <c r="T89" s="439"/>
      <c r="U89" s="45" t="s">
        <v>110</v>
      </c>
      <c r="V89" s="71">
        <v>3739532</v>
      </c>
      <c r="W89" s="60">
        <f>IFERROR(V89/S74,"-")</f>
        <v>1.7941596804668055E-3</v>
      </c>
      <c r="X89" s="71">
        <v>275</v>
      </c>
      <c r="Y89" s="60">
        <f>IFERROR(X89/T74,"-")</f>
        <v>0.10580992689495961</v>
      </c>
      <c r="Z89" s="168">
        <f t="shared" si="15"/>
        <v>13598.298181818182</v>
      </c>
      <c r="AA89" s="439"/>
      <c r="AB89" s="439"/>
      <c r="AC89" s="45" t="s">
        <v>110</v>
      </c>
      <c r="AD89" s="71">
        <v>4986475</v>
      </c>
      <c r="AE89" s="60">
        <f>IFERROR(AD89/AA74,"-")</f>
        <v>1.7214335923654229E-3</v>
      </c>
      <c r="AF89" s="71">
        <v>395</v>
      </c>
      <c r="AG89" s="60">
        <f>IFERROR(AF89/AB74,"-")</f>
        <v>0.13639502762430938</v>
      </c>
      <c r="AH89" s="74">
        <f t="shared" si="16"/>
        <v>12623.987341772152</v>
      </c>
      <c r="AI89" s="439"/>
      <c r="AJ89" s="439"/>
      <c r="AK89" s="45" t="s">
        <v>110</v>
      </c>
      <c r="AL89" s="71">
        <v>4341799</v>
      </c>
      <c r="AM89" s="60">
        <f>IFERROR(AL89/AI74,"-")</f>
        <v>1.9689959213231895E-3</v>
      </c>
      <c r="AN89" s="71">
        <v>324</v>
      </c>
      <c r="AO89" s="60">
        <f>IFERROR(AN89/AJ74,"-")</f>
        <v>0.15211267605633802</v>
      </c>
      <c r="AP89" s="74">
        <f t="shared" si="17"/>
        <v>13400.614197530864</v>
      </c>
      <c r="AQ89" s="439"/>
      <c r="AR89" s="439"/>
      <c r="AS89" s="45" t="s">
        <v>110</v>
      </c>
      <c r="AT89" s="71">
        <v>1846122</v>
      </c>
      <c r="AU89" s="60">
        <f>IFERROR(AT89/AQ74,"-")</f>
        <v>1.9077841595451135E-3</v>
      </c>
      <c r="AV89" s="74">
        <v>157</v>
      </c>
      <c r="AW89" s="62">
        <f>IFERROR(AV89/AR74,"-")</f>
        <v>0.17840909090909091</v>
      </c>
      <c r="AX89" s="199">
        <f t="shared" si="18"/>
        <v>11758.738853503184</v>
      </c>
      <c r="AY89" s="439"/>
      <c r="AZ89" s="439"/>
      <c r="BA89" s="45" t="s">
        <v>110</v>
      </c>
      <c r="BB89" s="71">
        <v>1208346</v>
      </c>
      <c r="BC89" s="60">
        <f>IFERROR(BB89/AY74,"-")</f>
        <v>6.2080980253368919E-3</v>
      </c>
      <c r="BD89" s="71">
        <v>43</v>
      </c>
      <c r="BE89" s="60">
        <f>IFERROR(BD89/AZ74,"-")</f>
        <v>0.25595238095238093</v>
      </c>
      <c r="BF89" s="74">
        <f t="shared" si="19"/>
        <v>28101.069767441859</v>
      </c>
      <c r="BG89" s="439"/>
      <c r="BH89" s="439"/>
      <c r="BI89" s="45" t="s">
        <v>110</v>
      </c>
      <c r="BJ89" s="71">
        <f>市区町村別_オーラルフレイル区分別高齢者の疾病!AM1279</f>
        <v>16195545</v>
      </c>
      <c r="BK89" s="60">
        <f>市区町村別_オーラルフレイル区分別高齢者の疾病!AN1279</f>
        <v>1.9183806750120538E-3</v>
      </c>
      <c r="BL89" s="71">
        <f>市区町村別_オーラルフレイル区分別高齢者の疾病!AO1279</f>
        <v>1202</v>
      </c>
      <c r="BM89" s="60">
        <f>市区町村別_オーラルフレイル区分別高齢者の疾病!AP1279</f>
        <v>0.13776504297994269</v>
      </c>
      <c r="BN89" s="168">
        <f>市区町村別_オーラルフレイル区分別高齢者の疾病!AQ1279</f>
        <v>13473.831114808652</v>
      </c>
      <c r="BO89" s="229"/>
      <c r="BQ89" s="35"/>
      <c r="BR89" s="35"/>
      <c r="BS89" s="35"/>
      <c r="BT89" s="35"/>
      <c r="BU89" s="35"/>
    </row>
    <row r="90" spans="2:73" s="9" customFormat="1" ht="13.15" customHeight="1">
      <c r="B90" s="431"/>
      <c r="C90" s="440"/>
      <c r="D90" s="440"/>
      <c r="E90" s="46" t="s">
        <v>64</v>
      </c>
      <c r="F90" s="67">
        <f>SUM(F74:F89)</f>
        <v>1339558</v>
      </c>
      <c r="G90" s="60">
        <f>IFERROR(F90/C74,"-")</f>
        <v>4.5908998219582539E-2</v>
      </c>
      <c r="H90" s="71">
        <v>11</v>
      </c>
      <c r="I90" s="60">
        <f>IFERROR(H90/D74,"-")</f>
        <v>0.73333333333333328</v>
      </c>
      <c r="J90" s="74">
        <f t="shared" si="13"/>
        <v>121778</v>
      </c>
      <c r="K90" s="440"/>
      <c r="L90" s="440"/>
      <c r="M90" s="46" t="s">
        <v>64</v>
      </c>
      <c r="N90" s="67">
        <f>SUM(N74:N89)</f>
        <v>5021874</v>
      </c>
      <c r="O90" s="60">
        <f>IFERROR(N90/K74,"-")</f>
        <v>7.756971177387012E-2</v>
      </c>
      <c r="P90" s="71">
        <v>32</v>
      </c>
      <c r="Q90" s="60">
        <f>IFERROR(P90/L74,"-")</f>
        <v>0.86486486486486491</v>
      </c>
      <c r="R90" s="74">
        <f t="shared" si="14"/>
        <v>156933.5625</v>
      </c>
      <c r="S90" s="440"/>
      <c r="T90" s="440"/>
      <c r="U90" s="46" t="s">
        <v>64</v>
      </c>
      <c r="V90" s="67">
        <f>SUM(V74:V89)</f>
        <v>387117646</v>
      </c>
      <c r="W90" s="60">
        <f>IFERROR(V90/S74,"-")</f>
        <v>0.1857320306526116</v>
      </c>
      <c r="X90" s="71">
        <v>1979</v>
      </c>
      <c r="Y90" s="60">
        <f>IFERROR(X90/T74,"-")</f>
        <v>0.761446710273182</v>
      </c>
      <c r="Z90" s="168">
        <f t="shared" si="15"/>
        <v>195612.75694795352</v>
      </c>
      <c r="AA90" s="440"/>
      <c r="AB90" s="440"/>
      <c r="AC90" s="46" t="s">
        <v>64</v>
      </c>
      <c r="AD90" s="67">
        <f>SUM(AD74:AD89)</f>
        <v>634922413</v>
      </c>
      <c r="AE90" s="60">
        <f>IFERROR(AD90/AA74,"-")</f>
        <v>0.21918825829547178</v>
      </c>
      <c r="AF90" s="71">
        <v>2499</v>
      </c>
      <c r="AG90" s="60">
        <f>IFERROR(AF90/AB74,"-")</f>
        <v>0.862914364640884</v>
      </c>
      <c r="AH90" s="74">
        <f t="shared" si="16"/>
        <v>254070.59343737495</v>
      </c>
      <c r="AI90" s="440"/>
      <c r="AJ90" s="440"/>
      <c r="AK90" s="46" t="s">
        <v>64</v>
      </c>
      <c r="AL90" s="67">
        <f>SUM(AL74:AL89)</f>
        <v>513496764</v>
      </c>
      <c r="AM90" s="60">
        <f>IFERROR(AL90/AI74,"-")</f>
        <v>0.23286960864117764</v>
      </c>
      <c r="AN90" s="71">
        <v>1897</v>
      </c>
      <c r="AO90" s="60">
        <f>IFERROR(AN90/AJ74,"-")</f>
        <v>0.89061032863849765</v>
      </c>
      <c r="AP90" s="74">
        <f t="shared" si="17"/>
        <v>270688.85819715337</v>
      </c>
      <c r="AQ90" s="440"/>
      <c r="AR90" s="440"/>
      <c r="AS90" s="46" t="s">
        <v>64</v>
      </c>
      <c r="AT90" s="67">
        <f>SUM(AT74:AT89)</f>
        <v>237761286</v>
      </c>
      <c r="AU90" s="60">
        <f>IFERROR(AT90/AQ74,"-")</f>
        <v>0.24570272993002376</v>
      </c>
      <c r="AV90" s="74">
        <v>805</v>
      </c>
      <c r="AW90" s="131">
        <f>IFERROR(AV90/AR74,"-")</f>
        <v>0.91477272727272729</v>
      </c>
      <c r="AX90" s="187">
        <f t="shared" si="18"/>
        <v>295355.63478260871</v>
      </c>
      <c r="AY90" s="440"/>
      <c r="AZ90" s="440"/>
      <c r="BA90" s="46" t="s">
        <v>64</v>
      </c>
      <c r="BB90" s="67">
        <f>SUM(BB74:BB89)</f>
        <v>54938461</v>
      </c>
      <c r="BC90" s="60">
        <f>IFERROR(BB90/AY74,"-")</f>
        <v>0.28225636634635098</v>
      </c>
      <c r="BD90" s="71">
        <v>157</v>
      </c>
      <c r="BE90" s="60">
        <f>IFERROR(BD90/AZ74,"-")</f>
        <v>0.93452380952380953</v>
      </c>
      <c r="BF90" s="74">
        <f t="shared" si="19"/>
        <v>349926.50318471337</v>
      </c>
      <c r="BG90" s="440"/>
      <c r="BH90" s="440"/>
      <c r="BI90" s="46" t="s">
        <v>64</v>
      </c>
      <c r="BJ90" s="67">
        <f>市区町村別_オーラルフレイル区分別高齢者の疾病!AM1280</f>
        <v>1834598002</v>
      </c>
      <c r="BK90" s="60">
        <f>市区町村別_オーラルフレイル区分別高齢者の疾病!AN1280</f>
        <v>0.2173102142257346</v>
      </c>
      <c r="BL90" s="67">
        <f>市区町村別_オーラルフレイル区分別高齢者の疾病!AO1280</f>
        <v>7380</v>
      </c>
      <c r="BM90" s="60">
        <f>市区町村別_オーラルフレイル区分別高齢者の疾病!AP1280</f>
        <v>0.84584527220630368</v>
      </c>
      <c r="BN90" s="168">
        <f>市区町村別_オーラルフレイル区分別高齢者の疾病!AQ1280</f>
        <v>248590.51517615176</v>
      </c>
      <c r="BO90" s="229"/>
      <c r="BQ90" s="35"/>
      <c r="BR90" s="35"/>
      <c r="BS90" s="35"/>
      <c r="BT90" s="35"/>
      <c r="BU90" s="35"/>
    </row>
    <row r="91" spans="2:73" s="9" customFormat="1" ht="13.15" customHeight="1">
      <c r="B91" s="430" t="s">
        <v>158</v>
      </c>
      <c r="C91" s="436">
        <v>109110360</v>
      </c>
      <c r="D91" s="436">
        <v>94</v>
      </c>
      <c r="E91" s="42" t="s">
        <v>96</v>
      </c>
      <c r="F91" s="69">
        <v>246766</v>
      </c>
      <c r="G91" s="58">
        <f>IFERROR(F91/C91,"-")</f>
        <v>2.2616184201023626E-3</v>
      </c>
      <c r="H91" s="69">
        <v>19</v>
      </c>
      <c r="I91" s="58">
        <f>IFERROR(H91/D91,"-")</f>
        <v>0.20212765957446807</v>
      </c>
      <c r="J91" s="72">
        <f t="shared" si="13"/>
        <v>12987.684210526315</v>
      </c>
      <c r="K91" s="436">
        <v>458140950</v>
      </c>
      <c r="L91" s="436">
        <v>346</v>
      </c>
      <c r="M91" s="42" t="s">
        <v>96</v>
      </c>
      <c r="N91" s="69">
        <v>3947069</v>
      </c>
      <c r="O91" s="58">
        <f>IFERROR(N91/K91,"-")</f>
        <v>8.6154031854170643E-3</v>
      </c>
      <c r="P91" s="69">
        <v>61</v>
      </c>
      <c r="Q91" s="58">
        <f>IFERROR(P91/L91,"-")</f>
        <v>0.17630057803468208</v>
      </c>
      <c r="R91" s="72">
        <f t="shared" si="14"/>
        <v>64706.049180327871</v>
      </c>
      <c r="S91" s="436">
        <v>26092799960</v>
      </c>
      <c r="T91" s="436">
        <v>50204</v>
      </c>
      <c r="U91" s="42" t="s">
        <v>96</v>
      </c>
      <c r="V91" s="69">
        <v>402615751</v>
      </c>
      <c r="W91" s="58">
        <f>IFERROR(V91/S91,"-")</f>
        <v>1.5430147458962085E-2</v>
      </c>
      <c r="X91" s="69">
        <v>6600</v>
      </c>
      <c r="Y91" s="58">
        <f>IFERROR(X91/T91,"-")</f>
        <v>0.13146362839614373</v>
      </c>
      <c r="Z91" s="166">
        <f t="shared" si="15"/>
        <v>61002.386515151513</v>
      </c>
      <c r="AA91" s="436">
        <v>26009080990</v>
      </c>
      <c r="AB91" s="436">
        <v>39527</v>
      </c>
      <c r="AC91" s="42" t="s">
        <v>96</v>
      </c>
      <c r="AD91" s="69">
        <v>446003186</v>
      </c>
      <c r="AE91" s="58">
        <f>IFERROR(AD91/AA91,"-")</f>
        <v>1.714797943731575E-2</v>
      </c>
      <c r="AF91" s="69">
        <v>7117</v>
      </c>
      <c r="AG91" s="58">
        <f>IFERROR(AF91/AB91,"-")</f>
        <v>0.18005414020795912</v>
      </c>
      <c r="AH91" s="72">
        <f t="shared" si="16"/>
        <v>62667.301672052832</v>
      </c>
      <c r="AI91" s="436">
        <v>12929225010</v>
      </c>
      <c r="AJ91" s="436">
        <v>18108</v>
      </c>
      <c r="AK91" s="42" t="s">
        <v>96</v>
      </c>
      <c r="AL91" s="69">
        <v>274195222</v>
      </c>
      <c r="AM91" s="58">
        <f>IFERROR(AL91/AI91,"-")</f>
        <v>2.1207398106841364E-2</v>
      </c>
      <c r="AN91" s="69">
        <v>3962</v>
      </c>
      <c r="AO91" s="58">
        <f>IFERROR(AN91/AJ91,"-")</f>
        <v>0.21879832118400708</v>
      </c>
      <c r="AP91" s="72">
        <f t="shared" si="17"/>
        <v>69206.265017667843</v>
      </c>
      <c r="AQ91" s="436">
        <v>3569680140</v>
      </c>
      <c r="AR91" s="436">
        <v>4634</v>
      </c>
      <c r="AS91" s="42" t="s">
        <v>96</v>
      </c>
      <c r="AT91" s="69">
        <v>104323173</v>
      </c>
      <c r="AU91" s="58">
        <f>IFERROR(AT91/AQ91,"-")</f>
        <v>2.9224795754389354E-2</v>
      </c>
      <c r="AV91" s="72">
        <v>1104</v>
      </c>
      <c r="AW91" s="58">
        <f>IFERROR(AV91/AR91,"-")</f>
        <v>0.23823910228744066</v>
      </c>
      <c r="AX91" s="166">
        <f t="shared" si="18"/>
        <v>94495.627717391311</v>
      </c>
      <c r="AY91" s="436">
        <v>503953400</v>
      </c>
      <c r="AZ91" s="436">
        <v>621</v>
      </c>
      <c r="BA91" s="42" t="s">
        <v>96</v>
      </c>
      <c r="BB91" s="69">
        <v>11715192</v>
      </c>
      <c r="BC91" s="58">
        <f>IFERROR(BB91/AY91,"-")</f>
        <v>2.3246577957406381E-2</v>
      </c>
      <c r="BD91" s="69">
        <v>143</v>
      </c>
      <c r="BE91" s="58">
        <f>IFERROR(BD91/AZ91,"-")</f>
        <v>0.23027375201288244</v>
      </c>
      <c r="BF91" s="72">
        <f t="shared" si="19"/>
        <v>81924.419580419577</v>
      </c>
      <c r="BG91" s="436">
        <f>市区町村別_オーラルフレイル区分別高齢者の疾病!AR1264</f>
        <v>69671990810</v>
      </c>
      <c r="BH91" s="436">
        <f>市区町村別_オーラルフレイル区分別高齢者の疾病!AS1264</f>
        <v>113534</v>
      </c>
      <c r="BI91" s="42" t="s">
        <v>96</v>
      </c>
      <c r="BJ91" s="69">
        <f>市区町村別_オーラルフレイル区分別高齢者の疾病!AU1264</f>
        <v>1243046359</v>
      </c>
      <c r="BK91" s="58">
        <f>市区町村別_オーラルフレイル区分別高齢者の疾病!AV1264</f>
        <v>1.7841407207522853E-2</v>
      </c>
      <c r="BL91" s="69">
        <f>市区町村別_オーラルフレイル区分別高齢者の疾病!AW1264</f>
        <v>19006</v>
      </c>
      <c r="BM91" s="58">
        <f>市区町村別_オーラルフレイル区分別高齢者の疾病!AX1264</f>
        <v>0.16740359716032202</v>
      </c>
      <c r="BN91" s="166">
        <f>市区町村別_オーラルフレイル区分別高齢者の疾病!AY1264</f>
        <v>65402.839050826056</v>
      </c>
      <c r="BO91" s="229"/>
      <c r="BQ91" s="35"/>
      <c r="BR91" s="35"/>
      <c r="BS91" s="35"/>
      <c r="BT91" s="35"/>
      <c r="BU91" s="35"/>
    </row>
    <row r="92" spans="2:73" s="9" customFormat="1" ht="13.15" customHeight="1">
      <c r="B92" s="470"/>
      <c r="C92" s="439"/>
      <c r="D92" s="439"/>
      <c r="E92" s="43" t="s">
        <v>97</v>
      </c>
      <c r="F92" s="70">
        <v>364741</v>
      </c>
      <c r="G92" s="59">
        <f>IFERROR(F92/C91,"-")</f>
        <v>3.3428631341698442E-3</v>
      </c>
      <c r="H92" s="70">
        <v>20</v>
      </c>
      <c r="I92" s="59">
        <f>IFERROR(H92/D91,"-")</f>
        <v>0.21276595744680851</v>
      </c>
      <c r="J92" s="73">
        <f t="shared" si="13"/>
        <v>18237.05</v>
      </c>
      <c r="K92" s="439"/>
      <c r="L92" s="439"/>
      <c r="M92" s="43" t="s">
        <v>97</v>
      </c>
      <c r="N92" s="70">
        <v>6351364</v>
      </c>
      <c r="O92" s="59">
        <f>IFERROR(N92/K91,"-")</f>
        <v>1.3863340528717199E-2</v>
      </c>
      <c r="P92" s="70">
        <v>109</v>
      </c>
      <c r="Q92" s="59">
        <f>IFERROR(P92/L91,"-")</f>
        <v>0.31502890173410403</v>
      </c>
      <c r="R92" s="73">
        <f t="shared" si="14"/>
        <v>58269.394495412846</v>
      </c>
      <c r="S92" s="439"/>
      <c r="T92" s="439"/>
      <c r="U92" s="43" t="s">
        <v>97</v>
      </c>
      <c r="V92" s="70">
        <v>630225607</v>
      </c>
      <c r="W92" s="59">
        <f>IFERROR(V92/S91,"-")</f>
        <v>2.4153237980060766E-2</v>
      </c>
      <c r="X92" s="70">
        <v>9742</v>
      </c>
      <c r="Y92" s="59">
        <f>IFERROR(X92/T91,"-")</f>
        <v>0.19404828300533822</v>
      </c>
      <c r="Z92" s="167">
        <f t="shared" si="15"/>
        <v>64691.604085403407</v>
      </c>
      <c r="AA92" s="439"/>
      <c r="AB92" s="439"/>
      <c r="AC92" s="43" t="s">
        <v>97</v>
      </c>
      <c r="AD92" s="70">
        <v>614787180</v>
      </c>
      <c r="AE92" s="59">
        <f>IFERROR(AD92/AA91,"-")</f>
        <v>2.3637404960074292E-2</v>
      </c>
      <c r="AF92" s="70">
        <v>9799</v>
      </c>
      <c r="AG92" s="59">
        <f>IFERROR(AF92/AB91,"-")</f>
        <v>0.24790649429503883</v>
      </c>
      <c r="AH92" s="73">
        <f t="shared" si="16"/>
        <v>62739.787733442186</v>
      </c>
      <c r="AI92" s="439"/>
      <c r="AJ92" s="439"/>
      <c r="AK92" s="43" t="s">
        <v>97</v>
      </c>
      <c r="AL92" s="70">
        <v>309221211</v>
      </c>
      <c r="AM92" s="59">
        <f>IFERROR(AL92/AI91,"-")</f>
        <v>2.3916453674588806E-2</v>
      </c>
      <c r="AN92" s="70">
        <v>5355</v>
      </c>
      <c r="AO92" s="59">
        <f>IFERROR(AN92/AJ91,"-")</f>
        <v>0.29572564612326041</v>
      </c>
      <c r="AP92" s="73">
        <f t="shared" si="17"/>
        <v>57744.390476190478</v>
      </c>
      <c r="AQ92" s="439"/>
      <c r="AR92" s="439"/>
      <c r="AS92" s="43" t="s">
        <v>97</v>
      </c>
      <c r="AT92" s="70">
        <v>64859521</v>
      </c>
      <c r="AU92" s="59">
        <f>IFERROR(AT92/AQ91,"-")</f>
        <v>1.8169560984811373E-2</v>
      </c>
      <c r="AV92" s="73">
        <v>1492</v>
      </c>
      <c r="AW92" s="59">
        <f>IFERROR(AV92/AR91,"-")</f>
        <v>0.32196806214933105</v>
      </c>
      <c r="AX92" s="196">
        <f t="shared" si="18"/>
        <v>43471.528820375337</v>
      </c>
      <c r="AY92" s="439"/>
      <c r="AZ92" s="439"/>
      <c r="BA92" s="43" t="s">
        <v>97</v>
      </c>
      <c r="BB92" s="70">
        <v>8592803</v>
      </c>
      <c r="BC92" s="59">
        <f>IFERROR(BB92/AY91,"-")</f>
        <v>1.7050788822934818E-2</v>
      </c>
      <c r="BD92" s="70">
        <v>213</v>
      </c>
      <c r="BE92" s="59">
        <f>IFERROR(BD92/AZ91,"-")</f>
        <v>0.34299516908212563</v>
      </c>
      <c r="BF92" s="73">
        <f t="shared" si="19"/>
        <v>40341.798122065731</v>
      </c>
      <c r="BG92" s="439"/>
      <c r="BH92" s="439"/>
      <c r="BI92" s="43" t="s">
        <v>97</v>
      </c>
      <c r="BJ92" s="70">
        <f>市区町村別_オーラルフレイル区分別高齢者の疾病!AU1265</f>
        <v>1634402427</v>
      </c>
      <c r="BK92" s="59">
        <f>市区町村別_オーラルフレイル区分別高齢者の疾病!AV1265</f>
        <v>2.3458529144905885E-2</v>
      </c>
      <c r="BL92" s="70">
        <f>市区町村別_オーラルフレイル区分別高齢者の疾病!AW1265</f>
        <v>26730</v>
      </c>
      <c r="BM92" s="59">
        <f>市区町村別_オーラルフレイル区分別高齢者の疾病!AX1265</f>
        <v>0.23543608082160411</v>
      </c>
      <c r="BN92" s="167">
        <f>市区町村別_オーラルフレイル区分別高齢者の疾病!AY1265</f>
        <v>61144.871941638608</v>
      </c>
      <c r="BO92" s="229"/>
      <c r="BQ92" s="35"/>
      <c r="BR92" s="35"/>
      <c r="BS92" s="35"/>
      <c r="BT92" s="35"/>
      <c r="BU92" s="35"/>
    </row>
    <row r="93" spans="2:73" s="9" customFormat="1" ht="13.15" customHeight="1">
      <c r="B93" s="470"/>
      <c r="C93" s="439"/>
      <c r="D93" s="439"/>
      <c r="E93" s="44" t="s">
        <v>98</v>
      </c>
      <c r="F93" s="70">
        <v>2051644</v>
      </c>
      <c r="G93" s="59">
        <f>IFERROR(F93/C91,"-")</f>
        <v>1.8803384023295313E-2</v>
      </c>
      <c r="H93" s="70">
        <v>14</v>
      </c>
      <c r="I93" s="59">
        <f>IFERROR(H93/D91,"-")</f>
        <v>0.14893617021276595</v>
      </c>
      <c r="J93" s="73">
        <f t="shared" si="13"/>
        <v>146546</v>
      </c>
      <c r="K93" s="439"/>
      <c r="L93" s="439"/>
      <c r="M93" s="44" t="s">
        <v>98</v>
      </c>
      <c r="N93" s="70">
        <v>4793017</v>
      </c>
      <c r="O93" s="59">
        <f>IFERROR(N93/K91,"-")</f>
        <v>1.0461882964183839E-2</v>
      </c>
      <c r="P93" s="70">
        <v>78</v>
      </c>
      <c r="Q93" s="59">
        <f>IFERROR(P93/L91,"-")</f>
        <v>0.22543352601156069</v>
      </c>
      <c r="R93" s="73">
        <f t="shared" si="14"/>
        <v>61448.935897435898</v>
      </c>
      <c r="S93" s="439"/>
      <c r="T93" s="439"/>
      <c r="U93" s="44" t="s">
        <v>98</v>
      </c>
      <c r="V93" s="70">
        <v>585257077</v>
      </c>
      <c r="W93" s="59">
        <f>IFERROR(V93/S91,"-")</f>
        <v>2.2429830370722697E-2</v>
      </c>
      <c r="X93" s="70">
        <v>11747</v>
      </c>
      <c r="Y93" s="59">
        <f>IFERROR(X93/T91,"-")</f>
        <v>0.23398533981356068</v>
      </c>
      <c r="Z93" s="167">
        <f t="shared" si="15"/>
        <v>49821.833404273435</v>
      </c>
      <c r="AA93" s="439"/>
      <c r="AB93" s="439"/>
      <c r="AC93" s="44" t="s">
        <v>98</v>
      </c>
      <c r="AD93" s="70">
        <v>619474142</v>
      </c>
      <c r="AE93" s="59">
        <f>IFERROR(AD93/AA91,"-")</f>
        <v>2.3817609789372262E-2</v>
      </c>
      <c r="AF93" s="70">
        <v>11814</v>
      </c>
      <c r="AG93" s="59">
        <f>IFERROR(AF93/AB91,"-")</f>
        <v>0.29888430692944062</v>
      </c>
      <c r="AH93" s="73">
        <f t="shared" si="16"/>
        <v>52435.596918909767</v>
      </c>
      <c r="AI93" s="439"/>
      <c r="AJ93" s="439"/>
      <c r="AK93" s="44" t="s">
        <v>98</v>
      </c>
      <c r="AL93" s="70">
        <v>272805225</v>
      </c>
      <c r="AM93" s="59">
        <f>IFERROR(AL93/AI91,"-")</f>
        <v>2.1099889961618049E-2</v>
      </c>
      <c r="AN93" s="70">
        <v>6154</v>
      </c>
      <c r="AO93" s="59">
        <f>IFERROR(AN93/AJ91,"-")</f>
        <v>0.33984979014800087</v>
      </c>
      <c r="AP93" s="73">
        <f t="shared" si="17"/>
        <v>44329.740818979524</v>
      </c>
      <c r="AQ93" s="439"/>
      <c r="AR93" s="439"/>
      <c r="AS93" s="44" t="s">
        <v>98</v>
      </c>
      <c r="AT93" s="70">
        <v>59213033</v>
      </c>
      <c r="AU93" s="59">
        <f>IFERROR(AT93/AQ91,"-")</f>
        <v>1.6587769961932779E-2</v>
      </c>
      <c r="AV93" s="73">
        <v>1647</v>
      </c>
      <c r="AW93" s="59">
        <f>IFERROR(AV93/AR91,"-")</f>
        <v>0.3554164868364264</v>
      </c>
      <c r="AX93" s="196">
        <f t="shared" si="18"/>
        <v>35952.0540376442</v>
      </c>
      <c r="AY93" s="439"/>
      <c r="AZ93" s="439"/>
      <c r="BA93" s="44" t="s">
        <v>98</v>
      </c>
      <c r="BB93" s="70">
        <v>7517840</v>
      </c>
      <c r="BC93" s="59">
        <f>IFERROR(BB93/AY91,"-")</f>
        <v>1.4917728504262498E-2</v>
      </c>
      <c r="BD93" s="70">
        <v>206</v>
      </c>
      <c r="BE93" s="59">
        <f>IFERROR(BD93/AZ91,"-")</f>
        <v>0.33172302737520126</v>
      </c>
      <c r="BF93" s="73">
        <f t="shared" si="19"/>
        <v>36494.368932038837</v>
      </c>
      <c r="BG93" s="439"/>
      <c r="BH93" s="439"/>
      <c r="BI93" s="44" t="s">
        <v>98</v>
      </c>
      <c r="BJ93" s="70">
        <f>市区町村別_オーラルフレイル区分別高齢者の疾病!AU1266</f>
        <v>1551111978</v>
      </c>
      <c r="BK93" s="59">
        <f>市区町村別_オーラルフレイル区分別高齢者の疾病!AV1266</f>
        <v>2.2263063821873298E-2</v>
      </c>
      <c r="BL93" s="70">
        <f>市区町村別_オーラルフレイル区分別高齢者の疾病!AW1266</f>
        <v>31660</v>
      </c>
      <c r="BM93" s="59">
        <f>市区町村別_オーラルフレイル区分別高齢者の疾病!AX1266</f>
        <v>0.27885919636408479</v>
      </c>
      <c r="BN93" s="167">
        <f>市区町村別_オーラルフレイル区分別高齢者の疾病!AY1266</f>
        <v>48992.797789008211</v>
      </c>
      <c r="BO93" s="229"/>
      <c r="BQ93" s="35"/>
      <c r="BR93" s="35"/>
      <c r="BS93" s="35"/>
      <c r="BT93" s="35"/>
      <c r="BU93" s="35"/>
    </row>
    <row r="94" spans="2:73" s="9" customFormat="1" ht="13.15" customHeight="1">
      <c r="B94" s="470"/>
      <c r="C94" s="439"/>
      <c r="D94" s="439"/>
      <c r="E94" s="44" t="s">
        <v>99</v>
      </c>
      <c r="F94" s="70">
        <v>27390</v>
      </c>
      <c r="G94" s="59">
        <f>IFERROR(F94/C91,"-")</f>
        <v>2.5103024130797481E-4</v>
      </c>
      <c r="H94" s="70">
        <v>6</v>
      </c>
      <c r="I94" s="59">
        <f>IFERROR(H94/D91,"-")</f>
        <v>6.3829787234042548E-2</v>
      </c>
      <c r="J94" s="73">
        <f t="shared" si="13"/>
        <v>4565</v>
      </c>
      <c r="K94" s="439"/>
      <c r="L94" s="439"/>
      <c r="M94" s="44" t="s">
        <v>99</v>
      </c>
      <c r="N94" s="70">
        <v>351443</v>
      </c>
      <c r="O94" s="59">
        <f>IFERROR(N94/K91,"-")</f>
        <v>7.6710671683026803E-4</v>
      </c>
      <c r="P94" s="70">
        <v>32</v>
      </c>
      <c r="Q94" s="59">
        <f>IFERROR(P94/L91,"-")</f>
        <v>9.2485549132947972E-2</v>
      </c>
      <c r="R94" s="73">
        <f t="shared" si="14"/>
        <v>10982.59375</v>
      </c>
      <c r="S94" s="439"/>
      <c r="T94" s="439"/>
      <c r="U94" s="44" t="s">
        <v>99</v>
      </c>
      <c r="V94" s="70">
        <v>101531165</v>
      </c>
      <c r="W94" s="59">
        <f>IFERROR(V94/S91,"-")</f>
        <v>3.8911563786042992E-3</v>
      </c>
      <c r="X94" s="70">
        <v>2065</v>
      </c>
      <c r="Y94" s="59">
        <f>IFERROR(X94/T91,"-")</f>
        <v>4.1132180702732848E-2</v>
      </c>
      <c r="Z94" s="167">
        <f t="shared" si="15"/>
        <v>49167.634382566583</v>
      </c>
      <c r="AA94" s="439"/>
      <c r="AB94" s="439"/>
      <c r="AC94" s="44" t="s">
        <v>99</v>
      </c>
      <c r="AD94" s="70">
        <v>92334427</v>
      </c>
      <c r="AE94" s="59">
        <f>IFERROR(AD94/AA91,"-")</f>
        <v>3.5500841815787661E-3</v>
      </c>
      <c r="AF94" s="70">
        <v>1900</v>
      </c>
      <c r="AG94" s="59">
        <f>IFERROR(AF94/AB91,"-")</f>
        <v>4.8068408935664227E-2</v>
      </c>
      <c r="AH94" s="73">
        <f t="shared" si="16"/>
        <v>48597.066842105261</v>
      </c>
      <c r="AI94" s="439"/>
      <c r="AJ94" s="439"/>
      <c r="AK94" s="44" t="s">
        <v>99</v>
      </c>
      <c r="AL94" s="70">
        <v>28259211</v>
      </c>
      <c r="AM94" s="59">
        <f>IFERROR(AL94/AI91,"-")</f>
        <v>2.1856848324739611E-3</v>
      </c>
      <c r="AN94" s="70">
        <v>945</v>
      </c>
      <c r="AO94" s="59">
        <f>IFERROR(AN94/AJ91,"-")</f>
        <v>5.2186878727634195E-2</v>
      </c>
      <c r="AP94" s="73">
        <f t="shared" si="17"/>
        <v>29903.926984126985</v>
      </c>
      <c r="AQ94" s="439"/>
      <c r="AR94" s="439"/>
      <c r="AS94" s="44" t="s">
        <v>99</v>
      </c>
      <c r="AT94" s="70">
        <v>4259309</v>
      </c>
      <c r="AU94" s="59">
        <f>IFERROR(AT94/AQ91,"-")</f>
        <v>1.1931906593737555E-3</v>
      </c>
      <c r="AV94" s="73">
        <v>237</v>
      </c>
      <c r="AW94" s="59">
        <f>IFERROR(AV94/AR91,"-")</f>
        <v>5.1143720328010359E-2</v>
      </c>
      <c r="AX94" s="196">
        <f t="shared" si="18"/>
        <v>17971.767932489453</v>
      </c>
      <c r="AY94" s="439"/>
      <c r="AZ94" s="439"/>
      <c r="BA94" s="44" t="s">
        <v>99</v>
      </c>
      <c r="BB94" s="70">
        <v>265545</v>
      </c>
      <c r="BC94" s="59">
        <f>IFERROR(BB94/AY91,"-")</f>
        <v>5.2692371953438552E-4</v>
      </c>
      <c r="BD94" s="70">
        <v>24</v>
      </c>
      <c r="BE94" s="59">
        <f>IFERROR(BD94/AZ91,"-")</f>
        <v>3.864734299516908E-2</v>
      </c>
      <c r="BF94" s="73">
        <f t="shared" si="19"/>
        <v>11064.375</v>
      </c>
      <c r="BG94" s="439"/>
      <c r="BH94" s="439"/>
      <c r="BI94" s="44" t="s">
        <v>99</v>
      </c>
      <c r="BJ94" s="70">
        <f>市区町村別_オーラルフレイル区分別高齢者の疾病!AU1267</f>
        <v>227028490</v>
      </c>
      <c r="BK94" s="59">
        <f>市区町村別_オーラルフレイル区分別高齢者の疾病!AV1267</f>
        <v>3.2585331258743744E-3</v>
      </c>
      <c r="BL94" s="70">
        <f>市区町村別_オーラルフレイル区分別高齢者の疾病!AW1267</f>
        <v>5209</v>
      </c>
      <c r="BM94" s="59">
        <f>市区町村別_オーラルフレイル区分別高齢者の疾病!AX1267</f>
        <v>4.5880529180685962E-2</v>
      </c>
      <c r="BN94" s="167">
        <f>市区町村別_オーラルフレイル区分別高齢者の疾病!AY1267</f>
        <v>43583.891341908238</v>
      </c>
      <c r="BO94" s="229"/>
      <c r="BQ94" s="35"/>
      <c r="BR94" s="35"/>
      <c r="BS94" s="35"/>
      <c r="BT94" s="35"/>
      <c r="BU94" s="35"/>
    </row>
    <row r="95" spans="2:73" s="9" customFormat="1" ht="13.15" customHeight="1">
      <c r="B95" s="470"/>
      <c r="C95" s="439"/>
      <c r="D95" s="439"/>
      <c r="E95" s="44" t="s">
        <v>100</v>
      </c>
      <c r="F95" s="70">
        <v>6514849</v>
      </c>
      <c r="G95" s="59">
        <f>IFERROR(F95/C91,"-")</f>
        <v>5.970880308707624E-2</v>
      </c>
      <c r="H95" s="70">
        <v>16</v>
      </c>
      <c r="I95" s="59">
        <f>IFERROR(H95/D91,"-")</f>
        <v>0.1702127659574468</v>
      </c>
      <c r="J95" s="73">
        <f t="shared" si="13"/>
        <v>407178.0625</v>
      </c>
      <c r="K95" s="439"/>
      <c r="L95" s="439"/>
      <c r="M95" s="44" t="s">
        <v>100</v>
      </c>
      <c r="N95" s="70">
        <v>6536411</v>
      </c>
      <c r="O95" s="59">
        <f>IFERROR(N95/K91,"-")</f>
        <v>1.4267248976543136E-2</v>
      </c>
      <c r="P95" s="70">
        <v>104</v>
      </c>
      <c r="Q95" s="59">
        <f>IFERROR(P95/L91,"-")</f>
        <v>0.30057803468208094</v>
      </c>
      <c r="R95" s="73">
        <f t="shared" si="14"/>
        <v>62850.105769230766</v>
      </c>
      <c r="S95" s="439"/>
      <c r="T95" s="439"/>
      <c r="U95" s="44" t="s">
        <v>100</v>
      </c>
      <c r="V95" s="70">
        <v>622346605</v>
      </c>
      <c r="W95" s="59">
        <f>IFERROR(V95/S91,"-")</f>
        <v>2.3851277208810518E-2</v>
      </c>
      <c r="X95" s="70">
        <v>13731</v>
      </c>
      <c r="Y95" s="59">
        <f>IFERROR(X95/T91,"-")</f>
        <v>0.2735041032587045</v>
      </c>
      <c r="Z95" s="167">
        <f t="shared" si="15"/>
        <v>45324.201077853031</v>
      </c>
      <c r="AA95" s="439"/>
      <c r="AB95" s="439"/>
      <c r="AC95" s="44" t="s">
        <v>100</v>
      </c>
      <c r="AD95" s="70">
        <v>673054889</v>
      </c>
      <c r="AE95" s="59">
        <f>IFERROR(AD95/AA91,"-")</f>
        <v>2.5877688229690887E-2</v>
      </c>
      <c r="AF95" s="70">
        <v>13929</v>
      </c>
      <c r="AG95" s="59">
        <f>IFERROR(AF95/AB91,"-")</f>
        <v>0.35239203582361422</v>
      </c>
      <c r="AH95" s="73">
        <f t="shared" si="16"/>
        <v>48320.402685045585</v>
      </c>
      <c r="AI95" s="439"/>
      <c r="AJ95" s="439"/>
      <c r="AK95" s="44" t="s">
        <v>100</v>
      </c>
      <c r="AL95" s="70">
        <v>326836634</v>
      </c>
      <c r="AM95" s="59">
        <f>IFERROR(AL95/AI91,"-")</f>
        <v>2.5278903704376014E-2</v>
      </c>
      <c r="AN95" s="70">
        <v>7229</v>
      </c>
      <c r="AO95" s="59">
        <f>IFERROR(AN95/AJ91,"-")</f>
        <v>0.39921581621382812</v>
      </c>
      <c r="AP95" s="73">
        <f t="shared" si="17"/>
        <v>45211.873564808411</v>
      </c>
      <c r="AQ95" s="439"/>
      <c r="AR95" s="439"/>
      <c r="AS95" s="44" t="s">
        <v>100</v>
      </c>
      <c r="AT95" s="70">
        <v>62973581</v>
      </c>
      <c r="AU95" s="59">
        <f>IFERROR(AT95/AQ91,"-")</f>
        <v>1.7641239139145951E-2</v>
      </c>
      <c r="AV95" s="73">
        <v>1901</v>
      </c>
      <c r="AW95" s="59">
        <f>IFERROR(AV95/AR91,"-")</f>
        <v>0.41022874406560206</v>
      </c>
      <c r="AX95" s="196">
        <f t="shared" si="18"/>
        <v>33126.554971067861</v>
      </c>
      <c r="AY95" s="439"/>
      <c r="AZ95" s="439"/>
      <c r="BA95" s="44" t="s">
        <v>100</v>
      </c>
      <c r="BB95" s="70">
        <v>5627943</v>
      </c>
      <c r="BC95" s="59">
        <f>IFERROR(BB95/AY91,"-")</f>
        <v>1.1167586129987415E-2</v>
      </c>
      <c r="BD95" s="70">
        <v>221</v>
      </c>
      <c r="BE95" s="59">
        <f>IFERROR(BD95/AZ91,"-")</f>
        <v>0.35587761674718199</v>
      </c>
      <c r="BF95" s="73">
        <f t="shared" si="19"/>
        <v>25465.805429864253</v>
      </c>
      <c r="BG95" s="439"/>
      <c r="BH95" s="439"/>
      <c r="BI95" s="44" t="s">
        <v>100</v>
      </c>
      <c r="BJ95" s="70">
        <f>市区町村別_オーラルフレイル区分別高齢者の疾病!AU1268</f>
        <v>1703890912</v>
      </c>
      <c r="BK95" s="59">
        <f>市区町村別_オーラルフレイル区分別高齢者の疾病!AV1268</f>
        <v>2.4455895291504159E-2</v>
      </c>
      <c r="BL95" s="70">
        <f>市区町村別_オーラルフレイル区分別高齢者の疾病!AW1268</f>
        <v>37131</v>
      </c>
      <c r="BM95" s="59">
        <f>市区町村別_オーラルフレイル区分別高齢者の疾病!AX1268</f>
        <v>0.32704740430179507</v>
      </c>
      <c r="BN95" s="167">
        <f>市区町村別_オーラルフレイル区分別高齢者の疾病!AY1268</f>
        <v>45888.635156607685</v>
      </c>
      <c r="BO95" s="229"/>
      <c r="BQ95" s="35"/>
      <c r="BR95" s="35"/>
      <c r="BS95" s="35"/>
      <c r="BT95" s="35"/>
      <c r="BU95" s="35"/>
    </row>
    <row r="96" spans="2:73" s="9" customFormat="1" ht="13.15" customHeight="1">
      <c r="B96" s="470"/>
      <c r="C96" s="439"/>
      <c r="D96" s="439"/>
      <c r="E96" s="44" t="s">
        <v>101</v>
      </c>
      <c r="F96" s="70">
        <v>957908</v>
      </c>
      <c r="G96" s="59">
        <f>IFERROR(F96/C91,"-")</f>
        <v>8.7792579916334251E-3</v>
      </c>
      <c r="H96" s="70">
        <v>30</v>
      </c>
      <c r="I96" s="59">
        <f>IFERROR(H96/D91,"-")</f>
        <v>0.31914893617021278</v>
      </c>
      <c r="J96" s="73">
        <f t="shared" si="13"/>
        <v>31930.266666666666</v>
      </c>
      <c r="K96" s="439"/>
      <c r="L96" s="439"/>
      <c r="M96" s="44" t="s">
        <v>101</v>
      </c>
      <c r="N96" s="70">
        <v>4539450</v>
      </c>
      <c r="O96" s="59">
        <f>IFERROR(N96/K91,"-")</f>
        <v>9.9084135570068552E-3</v>
      </c>
      <c r="P96" s="70">
        <v>104</v>
      </c>
      <c r="Q96" s="59">
        <f>IFERROR(P96/L91,"-")</f>
        <v>0.30057803468208094</v>
      </c>
      <c r="R96" s="73">
        <f t="shared" si="14"/>
        <v>43648.557692307695</v>
      </c>
      <c r="S96" s="439"/>
      <c r="T96" s="439"/>
      <c r="U96" s="44" t="s">
        <v>101</v>
      </c>
      <c r="V96" s="70">
        <v>729545243</v>
      </c>
      <c r="W96" s="59">
        <f>IFERROR(V96/S91,"-")</f>
        <v>2.7959638065611414E-2</v>
      </c>
      <c r="X96" s="70">
        <v>14690</v>
      </c>
      <c r="Y96" s="59">
        <f>IFERROR(X96/T91,"-")</f>
        <v>0.29260616683929569</v>
      </c>
      <c r="Z96" s="167">
        <f t="shared" si="15"/>
        <v>49662.712253233491</v>
      </c>
      <c r="AA96" s="439"/>
      <c r="AB96" s="439"/>
      <c r="AC96" s="44" t="s">
        <v>101</v>
      </c>
      <c r="AD96" s="70">
        <v>868288445</v>
      </c>
      <c r="AE96" s="59">
        <f>IFERROR(AD96/AA91,"-")</f>
        <v>3.3384049414657925E-2</v>
      </c>
      <c r="AF96" s="70">
        <v>14972</v>
      </c>
      <c r="AG96" s="59">
        <f>IFERROR(AF96/AB91,"-")</f>
        <v>0.37877906241303411</v>
      </c>
      <c r="AH96" s="73">
        <f t="shared" si="16"/>
        <v>57994.152083889931</v>
      </c>
      <c r="AI96" s="439"/>
      <c r="AJ96" s="439"/>
      <c r="AK96" s="44" t="s">
        <v>101</v>
      </c>
      <c r="AL96" s="70">
        <v>503548501</v>
      </c>
      <c r="AM96" s="59">
        <f>IFERROR(AL96/AI91,"-")</f>
        <v>3.8946533965534255E-2</v>
      </c>
      <c r="AN96" s="70">
        <v>7869</v>
      </c>
      <c r="AO96" s="59">
        <f>IFERROR(AN96/AJ91,"-")</f>
        <v>0.43455931080185556</v>
      </c>
      <c r="AP96" s="73">
        <f t="shared" si="17"/>
        <v>63991.422162917777</v>
      </c>
      <c r="AQ96" s="439"/>
      <c r="AR96" s="439"/>
      <c r="AS96" s="44" t="s">
        <v>101</v>
      </c>
      <c r="AT96" s="70">
        <v>157619057</v>
      </c>
      <c r="AU96" s="59">
        <f>IFERROR(AT96/AQ91,"-")</f>
        <v>4.4154952493866861E-2</v>
      </c>
      <c r="AV96" s="73">
        <v>2236</v>
      </c>
      <c r="AW96" s="59">
        <f>IFERROR(AV96/AR91,"-")</f>
        <v>0.48252050064738888</v>
      </c>
      <c r="AX96" s="196">
        <f t="shared" si="18"/>
        <v>70491.528175313055</v>
      </c>
      <c r="AY96" s="439"/>
      <c r="AZ96" s="439"/>
      <c r="BA96" s="44" t="s">
        <v>101</v>
      </c>
      <c r="BB96" s="70">
        <v>21229289</v>
      </c>
      <c r="BC96" s="59">
        <f>IFERROR(BB96/AY91,"-")</f>
        <v>4.2125500095842192E-2</v>
      </c>
      <c r="BD96" s="70">
        <v>274</v>
      </c>
      <c r="BE96" s="59">
        <f>IFERROR(BD96/AZ91,"-")</f>
        <v>0.44122383252818037</v>
      </c>
      <c r="BF96" s="73">
        <f t="shared" si="19"/>
        <v>77479.156934306564</v>
      </c>
      <c r="BG96" s="439"/>
      <c r="BH96" s="439"/>
      <c r="BI96" s="44" t="s">
        <v>101</v>
      </c>
      <c r="BJ96" s="70">
        <f>市区町村別_オーラルフレイル区分別高齢者の疾病!AU1269</f>
        <v>2285727893</v>
      </c>
      <c r="BK96" s="59">
        <f>市区町村別_オーラルフレイル区分別高齢者の疾病!AV1269</f>
        <v>3.2806984075327013E-2</v>
      </c>
      <c r="BL96" s="70">
        <f>市区町村別_オーラルフレイル区分別高齢者の疾病!AW1269</f>
        <v>40175</v>
      </c>
      <c r="BM96" s="59">
        <f>市区町村別_オーラルフレイル区分別高齢者の疾病!AX1269</f>
        <v>0.35385875596737543</v>
      </c>
      <c r="BN96" s="167">
        <f>市区町村別_オーラルフレイル区分別高齢者の疾病!AY1269</f>
        <v>56894.284828873679</v>
      </c>
      <c r="BO96" s="229"/>
      <c r="BQ96" s="35"/>
      <c r="BR96" s="35"/>
      <c r="BS96" s="35"/>
      <c r="BT96" s="35"/>
      <c r="BU96" s="35"/>
    </row>
    <row r="97" spans="2:79" s="9" customFormat="1" ht="13.15" customHeight="1">
      <c r="B97" s="470"/>
      <c r="C97" s="439"/>
      <c r="D97" s="439"/>
      <c r="E97" s="44" t="s">
        <v>102</v>
      </c>
      <c r="F97" s="70">
        <v>6192476</v>
      </c>
      <c r="G97" s="59">
        <f>IFERROR(F97/C91,"-")</f>
        <v>5.6754244051618927E-2</v>
      </c>
      <c r="H97" s="70">
        <v>4</v>
      </c>
      <c r="I97" s="59">
        <f>IFERROR(H97/D91,"-")</f>
        <v>4.2553191489361701E-2</v>
      </c>
      <c r="J97" s="73">
        <f t="shared" si="13"/>
        <v>1548119</v>
      </c>
      <c r="K97" s="439"/>
      <c r="L97" s="439"/>
      <c r="M97" s="44" t="s">
        <v>102</v>
      </c>
      <c r="N97" s="70">
        <v>902589</v>
      </c>
      <c r="O97" s="59">
        <f>IFERROR(N97/K91,"-")</f>
        <v>1.9701120364813492E-3</v>
      </c>
      <c r="P97" s="70">
        <v>35</v>
      </c>
      <c r="Q97" s="59">
        <f>IFERROR(P97/L91,"-")</f>
        <v>0.10115606936416185</v>
      </c>
      <c r="R97" s="73">
        <f t="shared" si="14"/>
        <v>25788.257142857143</v>
      </c>
      <c r="S97" s="439"/>
      <c r="T97" s="439"/>
      <c r="U97" s="44" t="s">
        <v>102</v>
      </c>
      <c r="V97" s="70">
        <v>302704402</v>
      </c>
      <c r="W97" s="59">
        <f>IFERROR(V97/S91,"-")</f>
        <v>1.1601070121414444E-2</v>
      </c>
      <c r="X97" s="70">
        <v>3323</v>
      </c>
      <c r="Y97" s="59">
        <f>IFERROR(X97/T91,"-")</f>
        <v>6.6189945024300853E-2</v>
      </c>
      <c r="Z97" s="167">
        <f t="shared" si="15"/>
        <v>91093.71110442371</v>
      </c>
      <c r="AA97" s="439"/>
      <c r="AB97" s="439"/>
      <c r="AC97" s="44" t="s">
        <v>102</v>
      </c>
      <c r="AD97" s="70">
        <v>484844832</v>
      </c>
      <c r="AE97" s="59">
        <f>IFERROR(AD97/AA91,"-")</f>
        <v>1.8641367304996808E-2</v>
      </c>
      <c r="AF97" s="70">
        <v>4169</v>
      </c>
      <c r="AG97" s="59">
        <f>IFERROR(AF97/AB91,"-")</f>
        <v>0.10547220886988641</v>
      </c>
      <c r="AH97" s="73">
        <f t="shared" si="16"/>
        <v>116297.63300551691</v>
      </c>
      <c r="AI97" s="439"/>
      <c r="AJ97" s="439"/>
      <c r="AK97" s="44" t="s">
        <v>102</v>
      </c>
      <c r="AL97" s="70">
        <v>446625685</v>
      </c>
      <c r="AM97" s="59">
        <f>IFERROR(AL97/AI91,"-")</f>
        <v>3.4543886787843904E-2</v>
      </c>
      <c r="AN97" s="70">
        <v>2649</v>
      </c>
      <c r="AO97" s="59">
        <f>IFERROR(AN97/AJ91,"-")</f>
        <v>0.14628893306825713</v>
      </c>
      <c r="AP97" s="73">
        <f t="shared" si="17"/>
        <v>168601.61759154397</v>
      </c>
      <c r="AQ97" s="439"/>
      <c r="AR97" s="439"/>
      <c r="AS97" s="44" t="s">
        <v>102</v>
      </c>
      <c r="AT97" s="70">
        <v>213566863</v>
      </c>
      <c r="AU97" s="59">
        <f>IFERROR(AT97/AQ91,"-")</f>
        <v>5.9828011088971123E-2</v>
      </c>
      <c r="AV97" s="73">
        <v>871</v>
      </c>
      <c r="AW97" s="59">
        <f>IFERROR(AV97/AR91,"-")</f>
        <v>0.18795856711264566</v>
      </c>
      <c r="AX97" s="196">
        <f t="shared" si="18"/>
        <v>245197.31687715271</v>
      </c>
      <c r="AY97" s="439"/>
      <c r="AZ97" s="439"/>
      <c r="BA97" s="44" t="s">
        <v>102</v>
      </c>
      <c r="BB97" s="70">
        <v>32462194</v>
      </c>
      <c r="BC97" s="59">
        <f>IFERROR(BB97/AY91,"-")</f>
        <v>6.4415070917271319E-2</v>
      </c>
      <c r="BD97" s="70">
        <v>126</v>
      </c>
      <c r="BE97" s="59">
        <f>IFERROR(BD97/AZ91,"-")</f>
        <v>0.20289855072463769</v>
      </c>
      <c r="BF97" s="73">
        <f t="shared" si="19"/>
        <v>257636.46031746033</v>
      </c>
      <c r="BG97" s="439"/>
      <c r="BH97" s="439"/>
      <c r="BI97" s="44" t="s">
        <v>102</v>
      </c>
      <c r="BJ97" s="70">
        <f>市区町村別_オーラルフレイル区分別高齢者の疾病!AU1270</f>
        <v>1487299041</v>
      </c>
      <c r="BK97" s="59">
        <f>市区町村別_オーラルフレイル区分別高齢者の疾病!AV1270</f>
        <v>2.1347158645946548E-2</v>
      </c>
      <c r="BL97" s="70">
        <f>市区町村別_オーラルフレイル区分別高齢者の疾病!AW1270</f>
        <v>11177</v>
      </c>
      <c r="BM97" s="59">
        <f>市区町村別_オーラルフレイル区分別高齢者の疾病!AX1270</f>
        <v>9.8446280409392781E-2</v>
      </c>
      <c r="BN97" s="167">
        <f>市区町村別_オーラルフレイル区分別高齢者の疾病!AY1270</f>
        <v>133067.82150845486</v>
      </c>
      <c r="BO97" s="229"/>
      <c r="BQ97" s="35"/>
      <c r="BR97" s="35"/>
      <c r="BS97" s="35"/>
      <c r="BT97" s="35"/>
      <c r="BU97" s="35"/>
    </row>
    <row r="98" spans="2:79" s="9" customFormat="1" ht="13.15" customHeight="1">
      <c r="B98" s="470"/>
      <c r="C98" s="439"/>
      <c r="D98" s="439"/>
      <c r="E98" s="44" t="s">
        <v>112</v>
      </c>
      <c r="F98" s="70">
        <v>0</v>
      </c>
      <c r="G98" s="59">
        <f>IFERROR(F98/C91,"-")</f>
        <v>0</v>
      </c>
      <c r="H98" s="70">
        <v>0</v>
      </c>
      <c r="I98" s="59">
        <f>IFERROR(H98/D91,"-")</f>
        <v>0</v>
      </c>
      <c r="J98" s="73" t="str">
        <f t="shared" si="13"/>
        <v>-</v>
      </c>
      <c r="K98" s="439"/>
      <c r="L98" s="439"/>
      <c r="M98" s="44" t="s">
        <v>112</v>
      </c>
      <c r="N98" s="70">
        <v>1701</v>
      </c>
      <c r="O98" s="59">
        <f>IFERROR(N98/K91,"-")</f>
        <v>3.712831171280367E-6</v>
      </c>
      <c r="P98" s="70">
        <v>1</v>
      </c>
      <c r="Q98" s="59">
        <f>IFERROR(P98/L91,"-")</f>
        <v>2.8901734104046241E-3</v>
      </c>
      <c r="R98" s="73">
        <f t="shared" si="14"/>
        <v>1701</v>
      </c>
      <c r="S98" s="439"/>
      <c r="T98" s="439"/>
      <c r="U98" s="44" t="s">
        <v>112</v>
      </c>
      <c r="V98" s="70">
        <v>201398</v>
      </c>
      <c r="W98" s="59">
        <f>IFERROR(V98/S91,"-")</f>
        <v>7.7185277282906048E-6</v>
      </c>
      <c r="X98" s="70">
        <v>12</v>
      </c>
      <c r="Y98" s="59">
        <f>IFERROR(X98/T91,"-")</f>
        <v>2.3902477890207951E-4</v>
      </c>
      <c r="Z98" s="167">
        <f t="shared" si="15"/>
        <v>16783.166666666668</v>
      </c>
      <c r="AA98" s="439"/>
      <c r="AB98" s="439"/>
      <c r="AC98" s="44" t="s">
        <v>112</v>
      </c>
      <c r="AD98" s="70">
        <v>50499</v>
      </c>
      <c r="AE98" s="59">
        <f>IFERROR(AD98/AA91,"-")</f>
        <v>1.9415910934883056E-6</v>
      </c>
      <c r="AF98" s="70">
        <v>26</v>
      </c>
      <c r="AG98" s="59">
        <f>IFERROR(AF98/AB91,"-")</f>
        <v>6.5777822754066841E-4</v>
      </c>
      <c r="AH98" s="73">
        <f t="shared" si="16"/>
        <v>1942.2692307692307</v>
      </c>
      <c r="AI98" s="439"/>
      <c r="AJ98" s="439"/>
      <c r="AK98" s="44" t="s">
        <v>112</v>
      </c>
      <c r="AL98" s="70">
        <v>19323</v>
      </c>
      <c r="AM98" s="59">
        <f>IFERROR(AL98/AI91,"-")</f>
        <v>1.4945211321679984E-6</v>
      </c>
      <c r="AN98" s="70">
        <v>14</v>
      </c>
      <c r="AO98" s="59">
        <f>IFERROR(AN98/AJ91,"-")</f>
        <v>7.7313894411309915E-4</v>
      </c>
      <c r="AP98" s="73">
        <f t="shared" si="17"/>
        <v>1380.2142857142858</v>
      </c>
      <c r="AQ98" s="439"/>
      <c r="AR98" s="439"/>
      <c r="AS98" s="44" t="s">
        <v>112</v>
      </c>
      <c r="AT98" s="70">
        <v>1169</v>
      </c>
      <c r="AU98" s="59">
        <f>IFERROR(AT98/AQ91,"-")</f>
        <v>3.2748032152819161E-7</v>
      </c>
      <c r="AV98" s="73">
        <v>2</v>
      </c>
      <c r="AW98" s="59">
        <f>IFERROR(AV98/AR91,"-")</f>
        <v>4.3159257660768235E-4</v>
      </c>
      <c r="AX98" s="196">
        <f t="shared" si="18"/>
        <v>584.5</v>
      </c>
      <c r="AY98" s="439"/>
      <c r="AZ98" s="439"/>
      <c r="BA98" s="44" t="s">
        <v>112</v>
      </c>
      <c r="BB98" s="70">
        <v>1465</v>
      </c>
      <c r="BC98" s="59">
        <f>IFERROR(BB98/AY91,"-")</f>
        <v>2.9070148152587126E-6</v>
      </c>
      <c r="BD98" s="70">
        <v>2</v>
      </c>
      <c r="BE98" s="59">
        <f>IFERROR(BD98/AZ91,"-")</f>
        <v>3.2206119162640902E-3</v>
      </c>
      <c r="BF98" s="73">
        <f t="shared" si="19"/>
        <v>732.5</v>
      </c>
      <c r="BG98" s="439"/>
      <c r="BH98" s="439"/>
      <c r="BI98" s="44" t="s">
        <v>112</v>
      </c>
      <c r="BJ98" s="70">
        <f>市区町村別_オーラルフレイル区分別高齢者の疾病!AU1271</f>
        <v>275555</v>
      </c>
      <c r="BK98" s="59">
        <f>市区町村別_オーラルフレイル区分別高齢者の疾病!AV1271</f>
        <v>3.9550326723325047E-6</v>
      </c>
      <c r="BL98" s="70">
        <f>市区町村別_オーラルフレイル区分別高齢者の疾病!AW1271</f>
        <v>57</v>
      </c>
      <c r="BM98" s="59">
        <f>市区町村別_オーラルフレイル区分別高齢者の疾病!AX1271</f>
        <v>5.02052248665598E-4</v>
      </c>
      <c r="BN98" s="167">
        <f>市区町村別_オーラルフレイル区分別高齢者の疾病!AY1271</f>
        <v>4834.2982456140353</v>
      </c>
      <c r="BO98" s="229"/>
      <c r="BQ98" s="35"/>
      <c r="BR98" s="35"/>
      <c r="BS98" s="35"/>
      <c r="BT98" s="35"/>
      <c r="BU98" s="35"/>
    </row>
    <row r="99" spans="2:79" s="9" customFormat="1" ht="13.15" customHeight="1">
      <c r="B99" s="470"/>
      <c r="C99" s="439"/>
      <c r="D99" s="439"/>
      <c r="E99" s="44" t="s">
        <v>103</v>
      </c>
      <c r="F99" s="70">
        <v>22110</v>
      </c>
      <c r="G99" s="59">
        <f>IFERROR(F99/C91,"-")</f>
        <v>2.0263886948957002E-4</v>
      </c>
      <c r="H99" s="70">
        <v>1</v>
      </c>
      <c r="I99" s="59">
        <f>IFERROR(H99/D91,"-")</f>
        <v>1.0638297872340425E-2</v>
      </c>
      <c r="J99" s="73">
        <f t="shared" si="13"/>
        <v>22110</v>
      </c>
      <c r="K99" s="439"/>
      <c r="L99" s="439"/>
      <c r="M99" s="44" t="s">
        <v>103</v>
      </c>
      <c r="N99" s="70">
        <v>288489</v>
      </c>
      <c r="O99" s="59">
        <f>IFERROR(N99/K91,"-")</f>
        <v>6.2969485700852543E-4</v>
      </c>
      <c r="P99" s="70">
        <v>3</v>
      </c>
      <c r="Q99" s="59">
        <f>IFERROR(P99/L91,"-")</f>
        <v>8.670520231213872E-3</v>
      </c>
      <c r="R99" s="73">
        <f t="shared" si="14"/>
        <v>96163</v>
      </c>
      <c r="S99" s="439"/>
      <c r="T99" s="439"/>
      <c r="U99" s="44" t="s">
        <v>103</v>
      </c>
      <c r="V99" s="70">
        <v>8095176</v>
      </c>
      <c r="W99" s="59">
        <f>IFERROR(V99/S91,"-")</f>
        <v>3.1024558546456583E-4</v>
      </c>
      <c r="X99" s="70">
        <v>409</v>
      </c>
      <c r="Y99" s="59">
        <f>IFERROR(X99/T91,"-")</f>
        <v>8.1467612142458769E-3</v>
      </c>
      <c r="Z99" s="167">
        <f t="shared" si="15"/>
        <v>19792.606356968216</v>
      </c>
      <c r="AA99" s="439"/>
      <c r="AB99" s="439"/>
      <c r="AC99" s="44" t="s">
        <v>103</v>
      </c>
      <c r="AD99" s="70">
        <v>8203518</v>
      </c>
      <c r="AE99" s="59">
        <f>IFERROR(AD99/AA91,"-")</f>
        <v>3.1540976027388655E-4</v>
      </c>
      <c r="AF99" s="70">
        <v>400</v>
      </c>
      <c r="AG99" s="59">
        <f>IFERROR(AF99/AB91,"-")</f>
        <v>1.0119665039087206E-2</v>
      </c>
      <c r="AH99" s="73">
        <f t="shared" si="16"/>
        <v>20508.794999999998</v>
      </c>
      <c r="AI99" s="439"/>
      <c r="AJ99" s="439"/>
      <c r="AK99" s="44" t="s">
        <v>103</v>
      </c>
      <c r="AL99" s="70">
        <v>4852930</v>
      </c>
      <c r="AM99" s="59">
        <f>IFERROR(AL99/AI91,"-")</f>
        <v>3.753457764287142E-4</v>
      </c>
      <c r="AN99" s="70">
        <v>213</v>
      </c>
      <c r="AO99" s="59">
        <f>IFERROR(AN99/AJ91,"-")</f>
        <v>1.1762756792577865E-2</v>
      </c>
      <c r="AP99" s="73">
        <f t="shared" si="17"/>
        <v>22783.708920187793</v>
      </c>
      <c r="AQ99" s="439"/>
      <c r="AR99" s="439"/>
      <c r="AS99" s="44" t="s">
        <v>103</v>
      </c>
      <c r="AT99" s="70">
        <v>1073624</v>
      </c>
      <c r="AU99" s="59">
        <f>IFERROR(AT99/AQ91,"-")</f>
        <v>3.0076196126636715E-4</v>
      </c>
      <c r="AV99" s="73">
        <v>41</v>
      </c>
      <c r="AW99" s="59">
        <f>IFERROR(AV99/AR91,"-")</f>
        <v>8.8476478204574886E-3</v>
      </c>
      <c r="AX99" s="196">
        <f t="shared" si="18"/>
        <v>26185.951219512193</v>
      </c>
      <c r="AY99" s="439"/>
      <c r="AZ99" s="439"/>
      <c r="BA99" s="44" t="s">
        <v>103</v>
      </c>
      <c r="BB99" s="70">
        <v>95261</v>
      </c>
      <c r="BC99" s="59">
        <f>IFERROR(BB99/AY91,"-")</f>
        <v>1.8902739816816397E-4</v>
      </c>
      <c r="BD99" s="70">
        <v>6</v>
      </c>
      <c r="BE99" s="59">
        <f>IFERROR(BD99/AZ91,"-")</f>
        <v>9.6618357487922701E-3</v>
      </c>
      <c r="BF99" s="73">
        <f t="shared" si="19"/>
        <v>15876.833333333334</v>
      </c>
      <c r="BG99" s="439"/>
      <c r="BH99" s="439"/>
      <c r="BI99" s="44" t="s">
        <v>103</v>
      </c>
      <c r="BJ99" s="70">
        <f>市区町村別_オーラルフレイル区分別高齢者の疾病!AU1272</f>
        <v>22631108</v>
      </c>
      <c r="BK99" s="59">
        <f>市区町村別_オーラルフレイル区分別高齢者の疾病!AV1272</f>
        <v>3.2482361616042359E-4</v>
      </c>
      <c r="BL99" s="70">
        <f>市区町村別_オーラルフレイル区分別高齢者の疾病!AW1272</f>
        <v>1073</v>
      </c>
      <c r="BM99" s="59">
        <f>市区町村別_オーラルフレイル区分別高齢者の疾病!AX1272</f>
        <v>9.4509133827752039E-3</v>
      </c>
      <c r="BN99" s="167">
        <f>市区町村別_オーラルフレイル区分別高齢者の疾病!AY1272</f>
        <v>21091.433364398883</v>
      </c>
      <c r="BO99" s="229"/>
      <c r="BQ99" s="35"/>
      <c r="BR99" s="35"/>
      <c r="BS99" s="35"/>
      <c r="BT99" s="35"/>
      <c r="BU99" s="35"/>
    </row>
    <row r="100" spans="2:79" s="9" customFormat="1" ht="13.15" customHeight="1">
      <c r="B100" s="470"/>
      <c r="C100" s="439"/>
      <c r="D100" s="439"/>
      <c r="E100" s="44" t="s">
        <v>104</v>
      </c>
      <c r="F100" s="70">
        <v>3055</v>
      </c>
      <c r="G100" s="59">
        <f>IFERROR(F100/C91,"-")</f>
        <v>2.7999174413868674E-5</v>
      </c>
      <c r="H100" s="70">
        <v>1</v>
      </c>
      <c r="I100" s="59">
        <f>IFERROR(H100/D91,"-")</f>
        <v>1.0638297872340425E-2</v>
      </c>
      <c r="J100" s="73">
        <f t="shared" si="13"/>
        <v>3055</v>
      </c>
      <c r="K100" s="439"/>
      <c r="L100" s="439"/>
      <c r="M100" s="44" t="s">
        <v>104</v>
      </c>
      <c r="N100" s="70">
        <v>265670</v>
      </c>
      <c r="O100" s="59">
        <f>IFERROR(N100/K91,"-")</f>
        <v>5.7988704131337748E-4</v>
      </c>
      <c r="P100" s="70">
        <v>12</v>
      </c>
      <c r="Q100" s="59">
        <f>IFERROR(P100/L91,"-")</f>
        <v>3.4682080924855488E-2</v>
      </c>
      <c r="R100" s="73">
        <f t="shared" si="14"/>
        <v>22139.166666666668</v>
      </c>
      <c r="S100" s="439"/>
      <c r="T100" s="439"/>
      <c r="U100" s="44" t="s">
        <v>104</v>
      </c>
      <c r="V100" s="70">
        <v>16236627</v>
      </c>
      <c r="W100" s="59">
        <f>IFERROR(V100/S91,"-")</f>
        <v>6.2226464867283645E-4</v>
      </c>
      <c r="X100" s="70">
        <v>1304</v>
      </c>
      <c r="Y100" s="59">
        <f>IFERROR(X100/T91,"-")</f>
        <v>2.5974025974025976E-2</v>
      </c>
      <c r="Z100" s="167">
        <f t="shared" si="15"/>
        <v>12451.401073619632</v>
      </c>
      <c r="AA100" s="439"/>
      <c r="AB100" s="439"/>
      <c r="AC100" s="44" t="s">
        <v>104</v>
      </c>
      <c r="AD100" s="70">
        <v>18806132</v>
      </c>
      <c r="AE100" s="59">
        <f>IFERROR(AD100/AA91,"-")</f>
        <v>7.2306022681964822E-4</v>
      </c>
      <c r="AF100" s="70">
        <v>1382</v>
      </c>
      <c r="AG100" s="59">
        <f>IFERROR(AF100/AB91,"-")</f>
        <v>3.4963442710046297E-2</v>
      </c>
      <c r="AH100" s="73">
        <f t="shared" si="16"/>
        <v>13607.91027496382</v>
      </c>
      <c r="AI100" s="439"/>
      <c r="AJ100" s="439"/>
      <c r="AK100" s="44" t="s">
        <v>104</v>
      </c>
      <c r="AL100" s="70">
        <v>12373337</v>
      </c>
      <c r="AM100" s="59">
        <f>IFERROR(AL100/AI91,"-")</f>
        <v>9.5700531086975022E-4</v>
      </c>
      <c r="AN100" s="70">
        <v>833</v>
      </c>
      <c r="AO100" s="59">
        <f>IFERROR(AN100/AJ91,"-")</f>
        <v>4.6001767174729404E-2</v>
      </c>
      <c r="AP100" s="73">
        <f t="shared" si="17"/>
        <v>14853.945978391357</v>
      </c>
      <c r="AQ100" s="439"/>
      <c r="AR100" s="439"/>
      <c r="AS100" s="44" t="s">
        <v>104</v>
      </c>
      <c r="AT100" s="70">
        <v>4679243</v>
      </c>
      <c r="AU100" s="59">
        <f>IFERROR(AT100/AQ91,"-")</f>
        <v>1.3108297708712916E-3</v>
      </c>
      <c r="AV100" s="73">
        <v>291</v>
      </c>
      <c r="AW100" s="59">
        <f>IFERROR(AV100/AR91,"-")</f>
        <v>6.2796719896417788E-2</v>
      </c>
      <c r="AX100" s="196">
        <f t="shared" si="18"/>
        <v>16079.872852233677</v>
      </c>
      <c r="AY100" s="439"/>
      <c r="AZ100" s="439"/>
      <c r="BA100" s="44" t="s">
        <v>104</v>
      </c>
      <c r="BB100" s="70">
        <v>607170</v>
      </c>
      <c r="BC100" s="59">
        <f>IFERROR(BB100/AY91,"-")</f>
        <v>1.204813778416814E-3</v>
      </c>
      <c r="BD100" s="70">
        <v>35</v>
      </c>
      <c r="BE100" s="59">
        <f>IFERROR(BD100/AZ91,"-")</f>
        <v>5.6360708534621579E-2</v>
      </c>
      <c r="BF100" s="73">
        <f t="shared" si="19"/>
        <v>17347.714285714286</v>
      </c>
      <c r="BG100" s="439"/>
      <c r="BH100" s="439"/>
      <c r="BI100" s="44" t="s">
        <v>104</v>
      </c>
      <c r="BJ100" s="70">
        <f>市区町村別_オーラルフレイル区分別高齢者の疾病!AU1273</f>
        <v>52971234</v>
      </c>
      <c r="BK100" s="59">
        <f>市区町村別_オーラルフレイル区分別高齢者の疾病!AV1273</f>
        <v>7.6029453707524973E-4</v>
      </c>
      <c r="BL100" s="70">
        <f>市区町村別_オーラルフレイル区分別高齢者の疾病!AW1273</f>
        <v>3858</v>
      </c>
      <c r="BM100" s="59">
        <f>市区町村別_オーラルフレイル区分別高齢者の疾病!AX1273</f>
        <v>3.398101009389258E-2</v>
      </c>
      <c r="BN100" s="167">
        <f>市区町村別_オーラルフレイル区分別高齢者の疾病!AY1273</f>
        <v>13730.231726283047</v>
      </c>
      <c r="BO100" s="229"/>
      <c r="BQ100" s="35"/>
      <c r="BR100" s="35"/>
      <c r="BS100" s="35"/>
      <c r="BT100" s="35"/>
      <c r="BU100" s="35"/>
    </row>
    <row r="101" spans="2:79" s="9" customFormat="1" ht="13.15" customHeight="1">
      <c r="B101" s="470"/>
      <c r="C101" s="439"/>
      <c r="D101" s="439"/>
      <c r="E101" s="44" t="s">
        <v>105</v>
      </c>
      <c r="F101" s="70">
        <v>0</v>
      </c>
      <c r="G101" s="59">
        <f>IFERROR(F101/C91,"-")</f>
        <v>0</v>
      </c>
      <c r="H101" s="70">
        <v>0</v>
      </c>
      <c r="I101" s="59">
        <f>IFERROR(H101/D91,"-")</f>
        <v>0</v>
      </c>
      <c r="J101" s="73" t="str">
        <f t="shared" si="13"/>
        <v>-</v>
      </c>
      <c r="K101" s="439"/>
      <c r="L101" s="439"/>
      <c r="M101" s="44" t="s">
        <v>105</v>
      </c>
      <c r="N101" s="70">
        <v>9802</v>
      </c>
      <c r="O101" s="59">
        <f>IFERROR(N101/K91,"-")</f>
        <v>2.1395162340323433E-5</v>
      </c>
      <c r="P101" s="70">
        <v>1</v>
      </c>
      <c r="Q101" s="59">
        <f>IFERROR(P101/L91,"-")</f>
        <v>2.8901734104046241E-3</v>
      </c>
      <c r="R101" s="73">
        <f t="shared" si="14"/>
        <v>9802</v>
      </c>
      <c r="S101" s="439"/>
      <c r="T101" s="439"/>
      <c r="U101" s="44" t="s">
        <v>105</v>
      </c>
      <c r="V101" s="70">
        <v>3991275</v>
      </c>
      <c r="W101" s="59">
        <f>IFERROR(V101/S91,"-")</f>
        <v>1.5296461116164552E-4</v>
      </c>
      <c r="X101" s="70">
        <v>142</v>
      </c>
      <c r="Y101" s="59">
        <f>IFERROR(X101/T91,"-")</f>
        <v>2.8284598836746076E-3</v>
      </c>
      <c r="Z101" s="167">
        <f t="shared" si="15"/>
        <v>28107.570422535213</v>
      </c>
      <c r="AA101" s="439"/>
      <c r="AB101" s="439"/>
      <c r="AC101" s="44" t="s">
        <v>105</v>
      </c>
      <c r="AD101" s="70">
        <v>5984127</v>
      </c>
      <c r="AE101" s="59">
        <f>IFERROR(AD101/AA91,"-")</f>
        <v>2.300783715618704E-4</v>
      </c>
      <c r="AF101" s="70">
        <v>196</v>
      </c>
      <c r="AG101" s="59">
        <f>IFERROR(AF101/AB91,"-")</f>
        <v>4.958635869152731E-3</v>
      </c>
      <c r="AH101" s="73">
        <f t="shared" si="16"/>
        <v>30531.260204081631</v>
      </c>
      <c r="AI101" s="439"/>
      <c r="AJ101" s="439"/>
      <c r="AK101" s="44" t="s">
        <v>105</v>
      </c>
      <c r="AL101" s="70">
        <v>4538698</v>
      </c>
      <c r="AM101" s="59">
        <f>IFERROR(AL101/AI91,"-")</f>
        <v>3.5104176750652742E-4</v>
      </c>
      <c r="AN101" s="70">
        <v>105</v>
      </c>
      <c r="AO101" s="59">
        <f>IFERROR(AN101/AJ91,"-")</f>
        <v>5.7985420808482442E-3</v>
      </c>
      <c r="AP101" s="73">
        <f t="shared" si="17"/>
        <v>43225.695238095235</v>
      </c>
      <c r="AQ101" s="439"/>
      <c r="AR101" s="439"/>
      <c r="AS101" s="44" t="s">
        <v>105</v>
      </c>
      <c r="AT101" s="70">
        <v>1294293</v>
      </c>
      <c r="AU101" s="59">
        <f>IFERROR(AT101/AQ91,"-")</f>
        <v>3.6257954473198264E-4</v>
      </c>
      <c r="AV101" s="73">
        <v>47</v>
      </c>
      <c r="AW101" s="59">
        <f>IFERROR(AV101/AR91,"-")</f>
        <v>1.0142425550280535E-2</v>
      </c>
      <c r="AX101" s="196">
        <f t="shared" si="18"/>
        <v>27538.148936170212</v>
      </c>
      <c r="AY101" s="439"/>
      <c r="AZ101" s="439"/>
      <c r="BA101" s="44" t="s">
        <v>105</v>
      </c>
      <c r="BB101" s="70">
        <v>503737</v>
      </c>
      <c r="BC101" s="59">
        <f>IFERROR(BB101/AY91,"-")</f>
        <v>9.995705952177325E-4</v>
      </c>
      <c r="BD101" s="70">
        <v>10</v>
      </c>
      <c r="BE101" s="59">
        <f>IFERROR(BD101/AZ91,"-")</f>
        <v>1.610305958132045E-2</v>
      </c>
      <c r="BF101" s="73">
        <f t="shared" si="19"/>
        <v>50373.7</v>
      </c>
      <c r="BG101" s="439"/>
      <c r="BH101" s="439"/>
      <c r="BI101" s="44" t="s">
        <v>105</v>
      </c>
      <c r="BJ101" s="70">
        <f>市区町村別_オーラルフレイル区分別高齢者の疾病!AU1274</f>
        <v>16321932</v>
      </c>
      <c r="BK101" s="59">
        <f>市区町村別_オーラルフレイル区分別高齢者の疾病!AV1274</f>
        <v>2.3426820175859419E-4</v>
      </c>
      <c r="BL101" s="70">
        <f>市区町村別_オーラルフレイル区分別高齢者の疾病!AW1274</f>
        <v>501</v>
      </c>
      <c r="BM101" s="59">
        <f>市区町村別_オーラルフレイル区分別高齢者の疾病!AX1274</f>
        <v>4.4127750277449928E-3</v>
      </c>
      <c r="BN101" s="167">
        <f>市区町村別_オーラルフレイル区分別高齢者の疾病!AY1274</f>
        <v>32578.706586826349</v>
      </c>
      <c r="BO101" s="229"/>
      <c r="BQ101" s="35"/>
      <c r="BR101" s="35"/>
      <c r="BS101" s="35"/>
      <c r="BT101" s="35"/>
      <c r="BU101" s="35"/>
    </row>
    <row r="102" spans="2:79" s="9" customFormat="1" ht="13.15" customHeight="1">
      <c r="B102" s="470"/>
      <c r="C102" s="439"/>
      <c r="D102" s="439"/>
      <c r="E102" s="44" t="s">
        <v>106</v>
      </c>
      <c r="F102" s="70">
        <v>80294</v>
      </c>
      <c r="G102" s="59">
        <f>IFERROR(F102/C91,"-")</f>
        <v>7.3589712287632446E-4</v>
      </c>
      <c r="H102" s="70">
        <v>2</v>
      </c>
      <c r="I102" s="59">
        <f>IFERROR(H102/D91,"-")</f>
        <v>2.1276595744680851E-2</v>
      </c>
      <c r="J102" s="73">
        <f t="shared" si="13"/>
        <v>40147</v>
      </c>
      <c r="K102" s="439"/>
      <c r="L102" s="439"/>
      <c r="M102" s="44" t="s">
        <v>106</v>
      </c>
      <c r="N102" s="70">
        <v>7802</v>
      </c>
      <c r="O102" s="59">
        <f>IFERROR(N102/K91,"-")</f>
        <v>1.7029693591022587E-5</v>
      </c>
      <c r="P102" s="70">
        <v>2</v>
      </c>
      <c r="Q102" s="59">
        <f>IFERROR(P102/L91,"-")</f>
        <v>5.7803468208092483E-3</v>
      </c>
      <c r="R102" s="73">
        <f t="shared" si="14"/>
        <v>3901</v>
      </c>
      <c r="S102" s="439"/>
      <c r="T102" s="439"/>
      <c r="U102" s="44" t="s">
        <v>106</v>
      </c>
      <c r="V102" s="70">
        <v>21502631</v>
      </c>
      <c r="W102" s="59">
        <f>IFERROR(V102/S91,"-")</f>
        <v>8.2408292835430908E-4</v>
      </c>
      <c r="X102" s="70">
        <v>129</v>
      </c>
      <c r="Y102" s="59">
        <f>IFERROR(X102/T91,"-")</f>
        <v>2.569516373197355E-3</v>
      </c>
      <c r="Z102" s="167">
        <f t="shared" si="15"/>
        <v>166687.06201550388</v>
      </c>
      <c r="AA102" s="439"/>
      <c r="AB102" s="439"/>
      <c r="AC102" s="44" t="s">
        <v>106</v>
      </c>
      <c r="AD102" s="70">
        <v>32963498</v>
      </c>
      <c r="AE102" s="59">
        <f>IFERROR(AD102/AA91,"-")</f>
        <v>1.2673841883407509E-3</v>
      </c>
      <c r="AF102" s="70">
        <v>183</v>
      </c>
      <c r="AG102" s="59">
        <f>IFERROR(AF102/AB91,"-")</f>
        <v>4.6297467553823969E-3</v>
      </c>
      <c r="AH102" s="73">
        <f t="shared" si="16"/>
        <v>180128.40437158471</v>
      </c>
      <c r="AI102" s="439"/>
      <c r="AJ102" s="439"/>
      <c r="AK102" s="44" t="s">
        <v>106</v>
      </c>
      <c r="AL102" s="70">
        <v>25416951</v>
      </c>
      <c r="AM102" s="59">
        <f>IFERROR(AL102/AI91,"-")</f>
        <v>1.9658526307912093E-3</v>
      </c>
      <c r="AN102" s="70">
        <v>138</v>
      </c>
      <c r="AO102" s="59">
        <f>IFERROR(AN102/AJ91,"-")</f>
        <v>7.6209410205434064E-3</v>
      </c>
      <c r="AP102" s="73">
        <f t="shared" si="17"/>
        <v>184180.80434782608</v>
      </c>
      <c r="AQ102" s="439"/>
      <c r="AR102" s="439"/>
      <c r="AS102" s="44" t="s">
        <v>106</v>
      </c>
      <c r="AT102" s="70">
        <v>21464137</v>
      </c>
      <c r="AU102" s="59">
        <f>IFERROR(AT102/AQ91,"-")</f>
        <v>6.0129020411335788E-3</v>
      </c>
      <c r="AV102" s="73">
        <v>79</v>
      </c>
      <c r="AW102" s="59">
        <f>IFERROR(AV102/AR91,"-")</f>
        <v>1.7047906776003454E-2</v>
      </c>
      <c r="AX102" s="196">
        <f t="shared" si="18"/>
        <v>271697.93670886074</v>
      </c>
      <c r="AY102" s="439"/>
      <c r="AZ102" s="439"/>
      <c r="BA102" s="44" t="s">
        <v>106</v>
      </c>
      <c r="BB102" s="70">
        <v>4427962</v>
      </c>
      <c r="BC102" s="59">
        <f>IFERROR(BB102/AY91,"-")</f>
        <v>8.7864512869642308E-3</v>
      </c>
      <c r="BD102" s="70">
        <v>16</v>
      </c>
      <c r="BE102" s="59">
        <f>IFERROR(BD102/AZ91,"-")</f>
        <v>2.5764895330112721E-2</v>
      </c>
      <c r="BF102" s="73">
        <f t="shared" si="19"/>
        <v>276747.625</v>
      </c>
      <c r="BG102" s="439"/>
      <c r="BH102" s="439"/>
      <c r="BI102" s="44" t="s">
        <v>106</v>
      </c>
      <c r="BJ102" s="70">
        <f>市区町村別_オーラルフレイル区分別高齢者の疾病!AU1275</f>
        <v>105863275</v>
      </c>
      <c r="BK102" s="59">
        <f>市区町村別_オーラルフレイル区分別高齢者の疾病!AV1275</f>
        <v>1.5194524193903969E-3</v>
      </c>
      <c r="BL102" s="70">
        <f>市区町村別_オーラルフレイル区分別高齢者の疾病!AW1275</f>
        <v>549</v>
      </c>
      <c r="BM102" s="59">
        <f>市区町村別_オーラルフレイル区分別高齢者の疾病!AX1275</f>
        <v>4.8355558687265491E-3</v>
      </c>
      <c r="BN102" s="167">
        <f>市区町村別_オーラルフレイル区分別高齢者の疾病!AY1275</f>
        <v>192829.2805100182</v>
      </c>
      <c r="BO102" s="229"/>
      <c r="BQ102" s="35"/>
      <c r="BR102" s="35"/>
      <c r="BS102" s="35"/>
      <c r="BT102" s="35"/>
      <c r="BU102" s="35"/>
    </row>
    <row r="103" spans="2:79" s="9" customFormat="1" ht="13.15" customHeight="1">
      <c r="B103" s="470"/>
      <c r="C103" s="439"/>
      <c r="D103" s="439"/>
      <c r="E103" s="44" t="s">
        <v>107</v>
      </c>
      <c r="F103" s="70">
        <v>90113</v>
      </c>
      <c r="G103" s="59">
        <f>IFERROR(F103/C91,"-")</f>
        <v>8.2588857739998296E-4</v>
      </c>
      <c r="H103" s="70">
        <v>8</v>
      </c>
      <c r="I103" s="59">
        <f>IFERROR(H103/D91,"-")</f>
        <v>8.5106382978723402E-2</v>
      </c>
      <c r="J103" s="73">
        <f t="shared" si="13"/>
        <v>11264.125</v>
      </c>
      <c r="K103" s="439"/>
      <c r="L103" s="439"/>
      <c r="M103" s="44" t="s">
        <v>107</v>
      </c>
      <c r="N103" s="70">
        <v>3124494</v>
      </c>
      <c r="O103" s="59">
        <f>IFERROR(N103/K91,"-")</f>
        <v>6.8199404571889942E-3</v>
      </c>
      <c r="P103" s="70">
        <v>56</v>
      </c>
      <c r="Q103" s="59">
        <f>IFERROR(P103/L91,"-")</f>
        <v>0.16184971098265896</v>
      </c>
      <c r="R103" s="73">
        <f t="shared" si="14"/>
        <v>55794.535714285717</v>
      </c>
      <c r="S103" s="439"/>
      <c r="T103" s="439"/>
      <c r="U103" s="44" t="s">
        <v>107</v>
      </c>
      <c r="V103" s="70">
        <v>128255636</v>
      </c>
      <c r="W103" s="59">
        <f>IFERROR(V103/S91,"-")</f>
        <v>4.9153650124407729E-3</v>
      </c>
      <c r="X103" s="70">
        <v>3944</v>
      </c>
      <c r="Y103" s="59">
        <f>IFERROR(X103/T91,"-")</f>
        <v>7.8559477332483474E-2</v>
      </c>
      <c r="Z103" s="167">
        <f t="shared" si="15"/>
        <v>32519.177484787018</v>
      </c>
      <c r="AA103" s="439"/>
      <c r="AB103" s="439"/>
      <c r="AC103" s="44" t="s">
        <v>107</v>
      </c>
      <c r="AD103" s="70">
        <v>151989768</v>
      </c>
      <c r="AE103" s="59">
        <f>IFERROR(AD103/AA91,"-")</f>
        <v>5.8437192786026234E-3</v>
      </c>
      <c r="AF103" s="70">
        <v>4088</v>
      </c>
      <c r="AG103" s="59">
        <f>IFERROR(AF103/AB91,"-")</f>
        <v>0.10342297669947124</v>
      </c>
      <c r="AH103" s="73">
        <f t="shared" si="16"/>
        <v>37179.493150684932</v>
      </c>
      <c r="AI103" s="439"/>
      <c r="AJ103" s="439"/>
      <c r="AK103" s="44" t="s">
        <v>107</v>
      </c>
      <c r="AL103" s="70">
        <v>70642905</v>
      </c>
      <c r="AM103" s="59">
        <f>IFERROR(AL103/AI91,"-")</f>
        <v>5.4638158857442613E-3</v>
      </c>
      <c r="AN103" s="70">
        <v>2138</v>
      </c>
      <c r="AO103" s="59">
        <f>IFERROR(AN103/AJ91,"-")</f>
        <v>0.118069361608129</v>
      </c>
      <c r="AP103" s="73">
        <f t="shared" si="17"/>
        <v>33041.583255378857</v>
      </c>
      <c r="AQ103" s="439"/>
      <c r="AR103" s="439"/>
      <c r="AS103" s="44" t="s">
        <v>107</v>
      </c>
      <c r="AT103" s="70">
        <v>22944483</v>
      </c>
      <c r="AU103" s="59">
        <f>IFERROR(AT103/AQ91,"-")</f>
        <v>6.4276019419487818E-3</v>
      </c>
      <c r="AV103" s="73">
        <v>566</v>
      </c>
      <c r="AW103" s="59">
        <f>IFERROR(AV103/AR91,"-")</f>
        <v>0.12214069917997411</v>
      </c>
      <c r="AX103" s="196">
        <f t="shared" si="18"/>
        <v>40537.955830388695</v>
      </c>
      <c r="AY103" s="439"/>
      <c r="AZ103" s="439"/>
      <c r="BA103" s="44" t="s">
        <v>107</v>
      </c>
      <c r="BB103" s="70">
        <v>5794694</v>
      </c>
      <c r="BC103" s="59">
        <f>IFERROR(BB103/AY91,"-")</f>
        <v>1.1498471882519297E-2</v>
      </c>
      <c r="BD103" s="70">
        <v>84</v>
      </c>
      <c r="BE103" s="59">
        <f>IFERROR(BD103/AZ91,"-")</f>
        <v>0.13526570048309178</v>
      </c>
      <c r="BF103" s="73">
        <f t="shared" si="19"/>
        <v>68984.452380952382</v>
      </c>
      <c r="BG103" s="439"/>
      <c r="BH103" s="439"/>
      <c r="BI103" s="44" t="s">
        <v>107</v>
      </c>
      <c r="BJ103" s="70">
        <f>市区町村別_オーラルフレイル区分別高齢者の疾病!AU1276</f>
        <v>382842093</v>
      </c>
      <c r="BK103" s="59">
        <f>市区町村別_オーラルフレイル区分別高齢者の疾病!AV1276</f>
        <v>5.4949211088862809E-3</v>
      </c>
      <c r="BL103" s="70">
        <f>市区町村別_オーラルフレイル区分別高齢者の疾病!AW1276</f>
        <v>10884</v>
      </c>
      <c r="BM103" s="59">
        <f>市区町村別_オーラルフレイル区分別高齢者の疾病!AX1276</f>
        <v>9.5865555692567869E-2</v>
      </c>
      <c r="BN103" s="167">
        <f>市区町村別_オーラルフレイル区分別高齢者の疾病!AY1276</f>
        <v>35174.760474090406</v>
      </c>
      <c r="BO103" s="229"/>
      <c r="BQ103" s="35"/>
      <c r="BR103" s="35"/>
      <c r="BS103" s="35"/>
      <c r="BT103" s="35"/>
      <c r="BU103" s="35"/>
    </row>
    <row r="104" spans="2:79" s="9" customFormat="1" ht="13.15" customHeight="1">
      <c r="B104" s="470"/>
      <c r="C104" s="439"/>
      <c r="D104" s="439"/>
      <c r="E104" s="44" t="s">
        <v>108</v>
      </c>
      <c r="F104" s="70">
        <v>271761</v>
      </c>
      <c r="G104" s="59">
        <f>IFERROR(F104/C91,"-")</f>
        <v>2.4906984084737691E-3</v>
      </c>
      <c r="H104" s="70">
        <v>6</v>
      </c>
      <c r="I104" s="59">
        <f>IFERROR(H104/D91,"-")</f>
        <v>6.3829787234042548E-2</v>
      </c>
      <c r="J104" s="73">
        <f t="shared" si="13"/>
        <v>45293.5</v>
      </c>
      <c r="K104" s="439"/>
      <c r="L104" s="439"/>
      <c r="M104" s="44" t="s">
        <v>108</v>
      </c>
      <c r="N104" s="70">
        <v>1036531</v>
      </c>
      <c r="O104" s="59">
        <f>IFERROR(N104/K91,"-")</f>
        <v>2.2624718440907758E-3</v>
      </c>
      <c r="P104" s="70">
        <v>13</v>
      </c>
      <c r="Q104" s="59">
        <f>IFERROR(P104/L91,"-")</f>
        <v>3.7572254335260118E-2</v>
      </c>
      <c r="R104" s="73">
        <f t="shared" si="14"/>
        <v>79733.153846153844</v>
      </c>
      <c r="S104" s="439"/>
      <c r="T104" s="439"/>
      <c r="U104" s="44" t="s">
        <v>108</v>
      </c>
      <c r="V104" s="70">
        <v>100039906</v>
      </c>
      <c r="W104" s="59">
        <f>IFERROR(V104/S91,"-")</f>
        <v>3.8340042522596336E-3</v>
      </c>
      <c r="X104" s="70">
        <v>1950</v>
      </c>
      <c r="Y104" s="59">
        <f>IFERROR(X104/T91,"-")</f>
        <v>3.8841526571587924E-2</v>
      </c>
      <c r="Z104" s="167">
        <f t="shared" si="15"/>
        <v>51302.5158974359</v>
      </c>
      <c r="AA104" s="439"/>
      <c r="AB104" s="439"/>
      <c r="AC104" s="44" t="s">
        <v>108</v>
      </c>
      <c r="AD104" s="70">
        <v>189106285</v>
      </c>
      <c r="AE104" s="59">
        <f>IFERROR(AD104/AA91,"-")</f>
        <v>7.2707791971853139E-3</v>
      </c>
      <c r="AF104" s="70">
        <v>3298</v>
      </c>
      <c r="AG104" s="59">
        <f>IFERROR(AF104/AB91,"-")</f>
        <v>8.3436638247274014E-2</v>
      </c>
      <c r="AH104" s="73">
        <f t="shared" si="16"/>
        <v>57339.686173438451</v>
      </c>
      <c r="AI104" s="439"/>
      <c r="AJ104" s="439"/>
      <c r="AK104" s="44" t="s">
        <v>108</v>
      </c>
      <c r="AL104" s="70">
        <v>140594477</v>
      </c>
      <c r="AM104" s="59">
        <f>IFERROR(AL104/AI91,"-")</f>
        <v>1.0874161203881778E-2</v>
      </c>
      <c r="AN104" s="70">
        <v>2386</v>
      </c>
      <c r="AO104" s="59">
        <f>IFERROR(AN104/AJ91,"-")</f>
        <v>0.13176496576098962</v>
      </c>
      <c r="AP104" s="73">
        <f t="shared" si="17"/>
        <v>58924.759849119866</v>
      </c>
      <c r="AQ104" s="439"/>
      <c r="AR104" s="439"/>
      <c r="AS104" s="44" t="s">
        <v>108</v>
      </c>
      <c r="AT104" s="70">
        <v>66223676</v>
      </c>
      <c r="AU104" s="59">
        <f>IFERROR(AT104/AQ91,"-")</f>
        <v>1.855171147070897E-2</v>
      </c>
      <c r="AV104" s="73">
        <v>816</v>
      </c>
      <c r="AW104" s="59">
        <f>IFERROR(AV104/AR91,"-")</f>
        <v>0.17608977125593439</v>
      </c>
      <c r="AX104" s="196">
        <f t="shared" si="18"/>
        <v>81156.465686274503</v>
      </c>
      <c r="AY104" s="439"/>
      <c r="AZ104" s="439"/>
      <c r="BA104" s="44" t="s">
        <v>108</v>
      </c>
      <c r="BB104" s="70">
        <v>7425526</v>
      </c>
      <c r="BC104" s="59">
        <f>IFERROR(BB104/AY91,"-")</f>
        <v>1.473454886900257E-2</v>
      </c>
      <c r="BD104" s="70">
        <v>115</v>
      </c>
      <c r="BE104" s="59">
        <f>IFERROR(BD104/AZ91,"-")</f>
        <v>0.18518518518518517</v>
      </c>
      <c r="BF104" s="73">
        <f t="shared" si="19"/>
        <v>64569.791304347826</v>
      </c>
      <c r="BG104" s="439"/>
      <c r="BH104" s="439"/>
      <c r="BI104" s="44" t="s">
        <v>108</v>
      </c>
      <c r="BJ104" s="70">
        <f>市区町村別_オーラルフレイル区分別高齢者の疾病!AU1277</f>
        <v>504698162</v>
      </c>
      <c r="BK104" s="59">
        <f>市区町村別_オーラルフレイル区分別高齢者の疾病!AV1277</f>
        <v>7.2439176221667668E-3</v>
      </c>
      <c r="BL104" s="70">
        <f>市区町村別_オーラルフレイル区分別高齢者の疾病!AW1277</f>
        <v>8584</v>
      </c>
      <c r="BM104" s="59">
        <f>市区町村別_オーラルフレイル区分別高齢者の疾病!AX1277</f>
        <v>7.5607307062201631E-2</v>
      </c>
      <c r="BN104" s="167">
        <f>市区町村別_オーラルフレイル区分別高齢者の疾病!AY1277</f>
        <v>58795.219245107175</v>
      </c>
      <c r="BO104" s="229"/>
      <c r="BQ104" s="35"/>
      <c r="BR104" s="35"/>
      <c r="BS104" s="35"/>
      <c r="BT104" s="35"/>
      <c r="BU104" s="35"/>
    </row>
    <row r="105" spans="2:79" s="9" customFormat="1" ht="13.15" customHeight="1">
      <c r="B105" s="470"/>
      <c r="C105" s="439"/>
      <c r="D105" s="439"/>
      <c r="E105" s="44" t="s">
        <v>109</v>
      </c>
      <c r="F105" s="70">
        <v>1887360</v>
      </c>
      <c r="G105" s="59">
        <f>IFERROR(F105/C91,"-")</f>
        <v>1.7297715817269781E-2</v>
      </c>
      <c r="H105" s="70">
        <v>13</v>
      </c>
      <c r="I105" s="59">
        <f>IFERROR(H105/D91,"-")</f>
        <v>0.13829787234042554</v>
      </c>
      <c r="J105" s="73">
        <f t="shared" si="13"/>
        <v>145181.53846153847</v>
      </c>
      <c r="K105" s="439"/>
      <c r="L105" s="439"/>
      <c r="M105" s="44" t="s">
        <v>109</v>
      </c>
      <c r="N105" s="70">
        <v>679603</v>
      </c>
      <c r="O105" s="59">
        <f>IFERROR(N105/K91,"-")</f>
        <v>1.4833928292155504E-3</v>
      </c>
      <c r="P105" s="70">
        <v>27</v>
      </c>
      <c r="Q105" s="59">
        <f>IFERROR(P105/L91,"-")</f>
        <v>7.8034682080924858E-2</v>
      </c>
      <c r="R105" s="73">
        <f t="shared" si="14"/>
        <v>25170.481481481482</v>
      </c>
      <c r="S105" s="439"/>
      <c r="T105" s="439"/>
      <c r="U105" s="44" t="s">
        <v>109</v>
      </c>
      <c r="V105" s="70">
        <v>86098785</v>
      </c>
      <c r="W105" s="59">
        <f>IFERROR(V105/S91,"-")</f>
        <v>3.2997142940576932E-3</v>
      </c>
      <c r="X105" s="70">
        <v>2038</v>
      </c>
      <c r="Y105" s="59">
        <f>IFERROR(X105/T91,"-")</f>
        <v>4.0594374950203169E-2</v>
      </c>
      <c r="Z105" s="167">
        <f t="shared" si="15"/>
        <v>42246.705103042201</v>
      </c>
      <c r="AA105" s="439"/>
      <c r="AB105" s="439"/>
      <c r="AC105" s="44" t="s">
        <v>109</v>
      </c>
      <c r="AD105" s="70">
        <v>71801426</v>
      </c>
      <c r="AE105" s="59">
        <f>IFERROR(AD105/AA91,"-")</f>
        <v>2.7606291059498137E-3</v>
      </c>
      <c r="AF105" s="70">
        <v>1922</v>
      </c>
      <c r="AG105" s="59">
        <f>IFERROR(AF105/AB91,"-")</f>
        <v>4.8624990512814027E-2</v>
      </c>
      <c r="AH105" s="73">
        <f t="shared" si="16"/>
        <v>37357.661810613943</v>
      </c>
      <c r="AI105" s="439"/>
      <c r="AJ105" s="439"/>
      <c r="AK105" s="44" t="s">
        <v>109</v>
      </c>
      <c r="AL105" s="70">
        <v>40025747</v>
      </c>
      <c r="AM105" s="59">
        <f>IFERROR(AL105/AI91,"-")</f>
        <v>3.0957576319572458E-3</v>
      </c>
      <c r="AN105" s="70">
        <v>1037</v>
      </c>
      <c r="AO105" s="59">
        <f>IFERROR(AN105/AJ91,"-")</f>
        <v>5.7267506074663133E-2</v>
      </c>
      <c r="AP105" s="73">
        <f t="shared" si="17"/>
        <v>38597.634522661523</v>
      </c>
      <c r="AQ105" s="439"/>
      <c r="AR105" s="439"/>
      <c r="AS105" s="44" t="s">
        <v>109</v>
      </c>
      <c r="AT105" s="70">
        <v>6913130</v>
      </c>
      <c r="AU105" s="59">
        <f>IFERROR(AT105/AQ91,"-")</f>
        <v>1.9366244954372859E-3</v>
      </c>
      <c r="AV105" s="73">
        <v>259</v>
      </c>
      <c r="AW105" s="59">
        <f>IFERROR(AV105/AR91,"-")</f>
        <v>5.5891238670694864E-2</v>
      </c>
      <c r="AX105" s="196">
        <f t="shared" si="18"/>
        <v>26691.62162162162</v>
      </c>
      <c r="AY105" s="439"/>
      <c r="AZ105" s="439"/>
      <c r="BA105" s="44" t="s">
        <v>109</v>
      </c>
      <c r="BB105" s="70">
        <v>1669037</v>
      </c>
      <c r="BC105" s="59">
        <f>IFERROR(BB105/AY91,"-")</f>
        <v>3.3118875673822223E-3</v>
      </c>
      <c r="BD105" s="70">
        <v>37</v>
      </c>
      <c r="BE105" s="59">
        <f>IFERROR(BD105/AZ91,"-")</f>
        <v>5.9581320450885669E-2</v>
      </c>
      <c r="BF105" s="73">
        <f t="shared" si="19"/>
        <v>45109.108108108107</v>
      </c>
      <c r="BG105" s="439"/>
      <c r="BH105" s="439"/>
      <c r="BI105" s="44" t="s">
        <v>109</v>
      </c>
      <c r="BJ105" s="70">
        <f>市区町村別_オーラルフレイル区分別高齢者の疾病!AU1278</f>
        <v>209075088</v>
      </c>
      <c r="BK105" s="59">
        <f>市区町村別_オーラルフレイル区分別高齢者の疾病!AV1278</f>
        <v>3.000848484007888E-3</v>
      </c>
      <c r="BL105" s="70">
        <f>市区町村別_オーラルフレイル区分別高齢者の疾病!AW1278</f>
        <v>5333</v>
      </c>
      <c r="BM105" s="59">
        <f>市区町村別_オーラルフレイル区分別高齢者の疾病!AX1278</f>
        <v>4.6972713019888312E-2</v>
      </c>
      <c r="BN105" s="167">
        <f>市区町村別_オーラルフレイル区分別高齢者の疾病!AY1278</f>
        <v>39204.029251828237</v>
      </c>
      <c r="BO105" s="229"/>
      <c r="BQ105" s="35"/>
      <c r="BR105" s="35"/>
      <c r="BS105" s="35"/>
      <c r="BT105" s="35"/>
      <c r="BU105" s="35"/>
    </row>
    <row r="106" spans="2:79" s="9" customFormat="1" ht="13.15" customHeight="1">
      <c r="B106" s="470"/>
      <c r="C106" s="439"/>
      <c r="D106" s="439"/>
      <c r="E106" s="45" t="s">
        <v>110</v>
      </c>
      <c r="F106" s="71">
        <v>265590</v>
      </c>
      <c r="G106" s="60">
        <f>IFERROR(F106/C91,"-")</f>
        <v>2.4341409926610085E-3</v>
      </c>
      <c r="H106" s="71">
        <v>11</v>
      </c>
      <c r="I106" s="60">
        <f>IFERROR(H106/D91,"-")</f>
        <v>0.11702127659574468</v>
      </c>
      <c r="J106" s="74">
        <f t="shared" si="13"/>
        <v>24144.545454545456</v>
      </c>
      <c r="K106" s="439"/>
      <c r="L106" s="439"/>
      <c r="M106" s="45" t="s">
        <v>110</v>
      </c>
      <c r="N106" s="71">
        <v>296786</v>
      </c>
      <c r="O106" s="60">
        <f>IFERROR(N106/K91,"-")</f>
        <v>6.47805004115E-4</v>
      </c>
      <c r="P106" s="71">
        <v>36</v>
      </c>
      <c r="Q106" s="60">
        <f>IFERROR(P106/L91,"-")</f>
        <v>0.10404624277456648</v>
      </c>
      <c r="R106" s="74">
        <f t="shared" si="14"/>
        <v>8244.0555555555547</v>
      </c>
      <c r="S106" s="439"/>
      <c r="T106" s="439"/>
      <c r="U106" s="45" t="s">
        <v>110</v>
      </c>
      <c r="V106" s="71">
        <v>47057112</v>
      </c>
      <c r="W106" s="60">
        <f>IFERROR(V106/S91,"-")</f>
        <v>1.8034519895196407E-3</v>
      </c>
      <c r="X106" s="71">
        <v>3080</v>
      </c>
      <c r="Y106" s="60">
        <f>IFERROR(X106/T91,"-")</f>
        <v>6.1349693251533742E-2</v>
      </c>
      <c r="Z106" s="168">
        <f t="shared" si="15"/>
        <v>15278.283116883116</v>
      </c>
      <c r="AA106" s="439"/>
      <c r="AB106" s="439"/>
      <c r="AC106" s="45" t="s">
        <v>110</v>
      </c>
      <c r="AD106" s="71">
        <v>43199302</v>
      </c>
      <c r="AE106" s="60">
        <f>IFERROR(AD106/AA91,"-")</f>
        <v>1.6609315037547584E-3</v>
      </c>
      <c r="AF106" s="71">
        <v>3489</v>
      </c>
      <c r="AG106" s="60">
        <f>IFERROR(AF106/AB91,"-")</f>
        <v>8.8268778303438156E-2</v>
      </c>
      <c r="AH106" s="74">
        <f t="shared" si="16"/>
        <v>12381.571223846375</v>
      </c>
      <c r="AI106" s="439"/>
      <c r="AJ106" s="439"/>
      <c r="AK106" s="45" t="s">
        <v>110</v>
      </c>
      <c r="AL106" s="71">
        <v>30435435</v>
      </c>
      <c r="AM106" s="60">
        <f>IFERROR(AL106/AI91,"-")</f>
        <v>2.354003041671869E-3</v>
      </c>
      <c r="AN106" s="71">
        <v>2109</v>
      </c>
      <c r="AO106" s="60">
        <f>IFERROR(AN106/AJ91,"-")</f>
        <v>0.11646785950960901</v>
      </c>
      <c r="AP106" s="74">
        <f t="shared" si="17"/>
        <v>14431.216216216217</v>
      </c>
      <c r="AQ106" s="439"/>
      <c r="AR106" s="439"/>
      <c r="AS106" s="45" t="s">
        <v>110</v>
      </c>
      <c r="AT106" s="71">
        <v>10027424</v>
      </c>
      <c r="AU106" s="60">
        <f>IFERROR(AT106/AQ91,"-")</f>
        <v>2.8090539226856329E-3</v>
      </c>
      <c r="AV106" s="74">
        <v>723</v>
      </c>
      <c r="AW106" s="62">
        <f>IFERROR(AV106/AR91,"-")</f>
        <v>0.15602071644367718</v>
      </c>
      <c r="AX106" s="197">
        <f t="shared" si="18"/>
        <v>13869.18948824343</v>
      </c>
      <c r="AY106" s="439"/>
      <c r="AZ106" s="439"/>
      <c r="BA106" s="45" t="s">
        <v>110</v>
      </c>
      <c r="BB106" s="71">
        <v>1526746</v>
      </c>
      <c r="BC106" s="60">
        <f>IFERROR(BB106/AY91,"-")</f>
        <v>3.0295380485576644E-3</v>
      </c>
      <c r="BD106" s="71">
        <v>127</v>
      </c>
      <c r="BE106" s="60">
        <f>IFERROR(BD106/AZ91,"-")</f>
        <v>0.20450885668276972</v>
      </c>
      <c r="BF106" s="74">
        <f t="shared" si="19"/>
        <v>12021.622047244095</v>
      </c>
      <c r="BG106" s="439"/>
      <c r="BH106" s="439"/>
      <c r="BI106" s="45" t="s">
        <v>110</v>
      </c>
      <c r="BJ106" s="71">
        <f>市区町村別_オーラルフレイル区分別高齢者の疾病!AU1279</f>
        <v>132808395</v>
      </c>
      <c r="BK106" s="60">
        <f>市区町村別_オーラルフレイル区分別高齢者の疾病!AV1279</f>
        <v>1.9061949207419238E-3</v>
      </c>
      <c r="BL106" s="71">
        <f>市区町村別_オーラルフレイル区分別高齢者の疾病!AW1279</f>
        <v>9575</v>
      </c>
      <c r="BM106" s="60">
        <f>市区町村別_オーラルフレイル区分別高齢者の疾病!AX1279</f>
        <v>8.4335969841633343E-2</v>
      </c>
      <c r="BN106" s="168">
        <f>市区町村別_オーラルフレイル区分別高齢者の疾病!AY1279</f>
        <v>13870.328459530027</v>
      </c>
      <c r="BO106" s="229"/>
      <c r="BQ106" s="4"/>
      <c r="BR106" s="4"/>
      <c r="BS106" s="4"/>
      <c r="BT106" s="4"/>
      <c r="BU106" s="4"/>
      <c r="BV106" s="1"/>
      <c r="BW106" s="1"/>
      <c r="BX106" s="1"/>
      <c r="BY106" s="1"/>
      <c r="BZ106" s="1"/>
      <c r="CA106" s="1"/>
    </row>
    <row r="107" spans="2:79" s="9" customFormat="1" ht="13.15" customHeight="1">
      <c r="B107" s="431"/>
      <c r="C107" s="440"/>
      <c r="D107" s="440"/>
      <c r="E107" s="46" t="s">
        <v>64</v>
      </c>
      <c r="F107" s="67">
        <f>SUM(F91:F106)</f>
        <v>18976057</v>
      </c>
      <c r="G107" s="60">
        <f>IFERROR(F107/C91,"-")</f>
        <v>0.1739161799117884</v>
      </c>
      <c r="H107" s="71">
        <v>68</v>
      </c>
      <c r="I107" s="60">
        <f>IFERROR(H107/D91,"-")</f>
        <v>0.72340425531914898</v>
      </c>
      <c r="J107" s="74">
        <f t="shared" si="13"/>
        <v>279059.6617647059</v>
      </c>
      <c r="K107" s="440"/>
      <c r="L107" s="440"/>
      <c r="M107" s="46" t="s">
        <v>64</v>
      </c>
      <c r="N107" s="67">
        <f>SUM(N91:N106)</f>
        <v>33132221</v>
      </c>
      <c r="O107" s="60">
        <f>IFERROR(N107/K91,"-")</f>
        <v>7.2318837685214563E-2</v>
      </c>
      <c r="P107" s="71">
        <v>270</v>
      </c>
      <c r="Q107" s="60">
        <f>IFERROR(P107/L91,"-")</f>
        <v>0.78034682080924855</v>
      </c>
      <c r="R107" s="74">
        <f t="shared" si="14"/>
        <v>122711.92962962962</v>
      </c>
      <c r="S107" s="440"/>
      <c r="T107" s="440"/>
      <c r="U107" s="46" t="s">
        <v>64</v>
      </c>
      <c r="V107" s="67">
        <f>SUM(V91:V106)</f>
        <v>3785704396</v>
      </c>
      <c r="W107" s="60">
        <f>IFERROR(V107/S91,"-")</f>
        <v>0.14508616943384561</v>
      </c>
      <c r="X107" s="71">
        <v>34690</v>
      </c>
      <c r="Y107" s="60">
        <f>IFERROR(X107/T91,"-")</f>
        <v>0.69098079834276149</v>
      </c>
      <c r="Z107" s="168">
        <f t="shared" si="15"/>
        <v>109129.55883539925</v>
      </c>
      <c r="AA107" s="440"/>
      <c r="AB107" s="440"/>
      <c r="AC107" s="46" t="s">
        <v>64</v>
      </c>
      <c r="AD107" s="67">
        <f>SUM(AD91:AD106)</f>
        <v>4320891656</v>
      </c>
      <c r="AE107" s="60">
        <f>IFERROR(AD107/AA91,"-")</f>
        <v>0.16613011654126883</v>
      </c>
      <c r="AF107" s="71">
        <v>31283</v>
      </c>
      <c r="AG107" s="60">
        <f>IFERROR(AF107/AB91,"-")</f>
        <v>0.79143370354441267</v>
      </c>
      <c r="AH107" s="74">
        <f t="shared" si="16"/>
        <v>138122.67544672824</v>
      </c>
      <c r="AI107" s="440"/>
      <c r="AJ107" s="440"/>
      <c r="AK107" s="46" t="s">
        <v>64</v>
      </c>
      <c r="AL107" s="67">
        <f>SUM(AL91:AL106)</f>
        <v>2490391492</v>
      </c>
      <c r="AM107" s="60">
        <f>IFERROR(AL107/AI91,"-")</f>
        <v>0.19261722880325988</v>
      </c>
      <c r="AN107" s="71">
        <v>15424</v>
      </c>
      <c r="AO107" s="60">
        <f>IFERROR(AN107/AJ91,"-")</f>
        <v>0.85177821957146016</v>
      </c>
      <c r="AP107" s="74">
        <f t="shared" si="17"/>
        <v>161462.10399377593</v>
      </c>
      <c r="AQ107" s="440"/>
      <c r="AR107" s="440"/>
      <c r="AS107" s="46" t="s">
        <v>64</v>
      </c>
      <c r="AT107" s="67">
        <f>SUM(AT91:AT106)</f>
        <v>801435716</v>
      </c>
      <c r="AU107" s="60">
        <f>IFERROR(AT107/AQ91,"-")</f>
        <v>0.22451191271159662</v>
      </c>
      <c r="AV107" s="74">
        <v>4098</v>
      </c>
      <c r="AW107" s="131">
        <f>IFERROR(AV107/AR91,"-")</f>
        <v>0.88433318946914108</v>
      </c>
      <c r="AX107" s="198">
        <f t="shared" si="18"/>
        <v>195567.52464616887</v>
      </c>
      <c r="AY107" s="440"/>
      <c r="AZ107" s="440"/>
      <c r="BA107" s="46" t="s">
        <v>64</v>
      </c>
      <c r="BB107" s="67">
        <f>SUM(BB91:BB106)</f>
        <v>109462404</v>
      </c>
      <c r="BC107" s="60">
        <f>IFERROR(BB107/AY91,"-")</f>
        <v>0.21720739258828298</v>
      </c>
      <c r="BD107" s="71">
        <v>552</v>
      </c>
      <c r="BE107" s="60">
        <f>IFERROR(BD107/AZ91,"-")</f>
        <v>0.88888888888888884</v>
      </c>
      <c r="BF107" s="74">
        <f t="shared" si="19"/>
        <v>198301.45652173914</v>
      </c>
      <c r="BG107" s="440"/>
      <c r="BH107" s="440"/>
      <c r="BI107" s="46" t="s">
        <v>64</v>
      </c>
      <c r="BJ107" s="67">
        <f>市区町村別_オーラルフレイル区分別高齢者の疾病!AU1280</f>
        <v>11559993942</v>
      </c>
      <c r="BK107" s="60">
        <f>市区町村別_オーラルフレイル区分別高齢者の疾病!AV1280</f>
        <v>0.165920247255814</v>
      </c>
      <c r="BL107" s="67">
        <f>市区町村別_オーラルフレイル区分別高齢者の疾病!AW1280</f>
        <v>86385</v>
      </c>
      <c r="BM107" s="60">
        <f>市区町村別_オーラルフレイル区分別高齢者の疾病!AX1280</f>
        <v>0.7608733947539944</v>
      </c>
      <c r="BN107" s="168">
        <f>市区町村別_オーラルフレイル区分別高齢者の疾病!AY1280</f>
        <v>133819.45872547317</v>
      </c>
      <c r="BO107" s="229"/>
      <c r="BQ107" s="4"/>
      <c r="BR107" s="4"/>
      <c r="BS107" s="4"/>
      <c r="BT107" s="4"/>
      <c r="BU107" s="4"/>
      <c r="BV107" s="1"/>
      <c r="BW107" s="1"/>
      <c r="BX107" s="1"/>
      <c r="BY107" s="1"/>
      <c r="BZ107" s="1"/>
      <c r="CA107" s="1"/>
    </row>
    <row r="108" spans="2:79">
      <c r="B108" s="203" t="s">
        <v>425</v>
      </c>
      <c r="C108" s="224"/>
      <c r="D108" s="51"/>
      <c r="E108" s="9"/>
      <c r="F108" s="9"/>
      <c r="G108" s="9"/>
      <c r="H108" s="9"/>
      <c r="I108" s="9"/>
      <c r="J108" s="9"/>
      <c r="K108" s="139"/>
      <c r="L108" s="51"/>
      <c r="M108" s="9"/>
      <c r="N108" s="9"/>
      <c r="O108" s="9"/>
      <c r="P108" s="9"/>
      <c r="Q108" s="9"/>
      <c r="R108" s="9"/>
      <c r="S108" s="139"/>
      <c r="T108" s="51"/>
      <c r="U108" s="9"/>
      <c r="V108" s="9"/>
      <c r="W108" s="9"/>
      <c r="X108" s="9"/>
      <c r="Y108" s="9"/>
      <c r="Z108" s="9"/>
      <c r="AA108" s="139"/>
      <c r="AB108" s="51"/>
      <c r="AC108" s="9"/>
      <c r="AD108" s="9"/>
      <c r="AE108" s="9"/>
      <c r="AF108" s="9"/>
      <c r="AG108" s="9"/>
      <c r="AH108" s="9"/>
      <c r="AI108" s="139"/>
      <c r="AJ108" s="51"/>
      <c r="AK108" s="9"/>
      <c r="AL108" s="9"/>
      <c r="AM108" s="9"/>
      <c r="AN108" s="9"/>
      <c r="AO108" s="9"/>
      <c r="AP108" s="9"/>
      <c r="AQ108" s="139"/>
      <c r="AR108" s="51"/>
      <c r="AS108" s="9"/>
      <c r="AT108" s="9"/>
      <c r="AU108" s="9"/>
      <c r="AW108" s="4"/>
    </row>
    <row r="109" spans="2:79">
      <c r="B109" s="203" t="s">
        <v>422</v>
      </c>
      <c r="C109" s="225"/>
    </row>
    <row r="110" spans="2:79">
      <c r="B110" s="203" t="s">
        <v>423</v>
      </c>
      <c r="C110" s="225"/>
    </row>
    <row r="111" spans="2:79">
      <c r="B111" s="203" t="s">
        <v>424</v>
      </c>
      <c r="C111" s="223"/>
    </row>
    <row r="112" spans="2:79">
      <c r="B112" s="206" t="s">
        <v>258</v>
      </c>
      <c r="C112" s="223"/>
    </row>
    <row r="113" spans="2:3">
      <c r="B113" s="206" t="s">
        <v>259</v>
      </c>
      <c r="C113" s="223"/>
    </row>
    <row r="114" spans="2:3">
      <c r="B114" s="206" t="s">
        <v>260</v>
      </c>
    </row>
  </sheetData>
  <mergeCells count="114">
    <mergeCell ref="BG74:BG90"/>
    <mergeCell ref="BH74:BH90"/>
    <mergeCell ref="B91:B107"/>
    <mergeCell ref="B74:B90"/>
    <mergeCell ref="BG91:BG107"/>
    <mergeCell ref="BH91:BH107"/>
    <mergeCell ref="C74:C90"/>
    <mergeCell ref="D74:D90"/>
    <mergeCell ref="C91:C107"/>
    <mergeCell ref="D91:D107"/>
    <mergeCell ref="K74:K90"/>
    <mergeCell ref="L74:L90"/>
    <mergeCell ref="K91:K107"/>
    <mergeCell ref="L91:L107"/>
    <mergeCell ref="S74:S90"/>
    <mergeCell ref="T74:T90"/>
    <mergeCell ref="S91:S107"/>
    <mergeCell ref="T91:T107"/>
    <mergeCell ref="AA74:AA90"/>
    <mergeCell ref="AB74:AB90"/>
    <mergeCell ref="AA91:AA107"/>
    <mergeCell ref="AB91:AB107"/>
    <mergeCell ref="AI74:AI90"/>
    <mergeCell ref="AJ74:AJ90"/>
    <mergeCell ref="BG40:BG56"/>
    <mergeCell ref="BH40:BH56"/>
    <mergeCell ref="B57:B73"/>
    <mergeCell ref="B40:B56"/>
    <mergeCell ref="BG57:BG73"/>
    <mergeCell ref="BH57:BH73"/>
    <mergeCell ref="C40:C56"/>
    <mergeCell ref="D40:D56"/>
    <mergeCell ref="C57:C73"/>
    <mergeCell ref="D57:D73"/>
    <mergeCell ref="K40:K56"/>
    <mergeCell ref="L40:L56"/>
    <mergeCell ref="K57:K73"/>
    <mergeCell ref="L57:L73"/>
    <mergeCell ref="AI57:AI73"/>
    <mergeCell ref="AJ57:AJ73"/>
    <mergeCell ref="AA40:AA56"/>
    <mergeCell ref="AB40:AB56"/>
    <mergeCell ref="AA57:AA73"/>
    <mergeCell ref="AB57:AB73"/>
    <mergeCell ref="S40:S56"/>
    <mergeCell ref="T40:T56"/>
    <mergeCell ref="S57:S73"/>
    <mergeCell ref="T57:T73"/>
    <mergeCell ref="BG6:BG22"/>
    <mergeCell ref="BH6:BH22"/>
    <mergeCell ref="B23:B39"/>
    <mergeCell ref="B6:B22"/>
    <mergeCell ref="BG23:BG39"/>
    <mergeCell ref="BH23:BH39"/>
    <mergeCell ref="D6:D22"/>
    <mergeCell ref="C6:C22"/>
    <mergeCell ref="C23:C39"/>
    <mergeCell ref="D23:D39"/>
    <mergeCell ref="K6:K22"/>
    <mergeCell ref="L6:L22"/>
    <mergeCell ref="K23:K39"/>
    <mergeCell ref="L23:L39"/>
    <mergeCell ref="S6:S22"/>
    <mergeCell ref="T6:T22"/>
    <mergeCell ref="AA6:AA22"/>
    <mergeCell ref="AB6:AB22"/>
    <mergeCell ref="AA23:AA39"/>
    <mergeCell ref="AB23:AB39"/>
    <mergeCell ref="S23:S39"/>
    <mergeCell ref="T23:T39"/>
    <mergeCell ref="BZ5:CA5"/>
    <mergeCell ref="B4:B5"/>
    <mergeCell ref="C4:J4"/>
    <mergeCell ref="K4:R4"/>
    <mergeCell ref="S4:Z4"/>
    <mergeCell ref="AA4:AH4"/>
    <mergeCell ref="AI4:AP4"/>
    <mergeCell ref="AQ4:AX4"/>
    <mergeCell ref="AY4:BF4"/>
    <mergeCell ref="BG4:BN4"/>
    <mergeCell ref="BV5:BW5"/>
    <mergeCell ref="BX5:BY5"/>
    <mergeCell ref="AI91:AI107"/>
    <mergeCell ref="AJ91:AJ107"/>
    <mergeCell ref="AQ6:AQ22"/>
    <mergeCell ref="AQ57:AQ73"/>
    <mergeCell ref="AI6:AI22"/>
    <mergeCell ref="AJ6:AJ22"/>
    <mergeCell ref="AI23:AI39"/>
    <mergeCell ref="AJ23:AJ39"/>
    <mergeCell ref="AI40:AI56"/>
    <mergeCell ref="AJ40:AJ56"/>
    <mergeCell ref="AR57:AR73"/>
    <mergeCell ref="AQ74:AQ90"/>
    <mergeCell ref="AR74:AR90"/>
    <mergeCell ref="AQ91:AQ107"/>
    <mergeCell ref="AR91:AR107"/>
    <mergeCell ref="AR6:AR22"/>
    <mergeCell ref="AQ23:AQ39"/>
    <mergeCell ref="AR23:AR39"/>
    <mergeCell ref="AQ40:AQ56"/>
    <mergeCell ref="AR40:AR56"/>
    <mergeCell ref="AY57:AY73"/>
    <mergeCell ref="AZ57:AZ73"/>
    <mergeCell ref="AY74:AY90"/>
    <mergeCell ref="AZ74:AZ90"/>
    <mergeCell ref="AY91:AY107"/>
    <mergeCell ref="AZ91:AZ107"/>
    <mergeCell ref="AY6:AY22"/>
    <mergeCell ref="AZ6:AZ22"/>
    <mergeCell ref="AY23:AY39"/>
    <mergeCell ref="AZ23:AZ39"/>
    <mergeCell ref="AY40:AY56"/>
    <mergeCell ref="AZ40:AZ56"/>
  </mergeCells>
  <phoneticPr fontId="3"/>
  <pageMargins left="0.70866141732283472" right="0.70866141732283472" top="0.59055118110236227" bottom="0.59055118110236227" header="0.31496062992125984" footer="0.31496062992125984"/>
  <pageSetup paperSize="8" scale="67" pageOrder="overThenDown" orientation="landscape" r:id="rId1"/>
  <headerFooter>
    <oddHeader>&amp;R&amp;"ＭＳ 明朝,標準"&amp;12 2-12.②口腔フレイルに係る分析(歯科)</oddHeader>
  </headerFooter>
  <rowBreaks count="1" manualBreakCount="1">
    <brk id="56" max="16383" man="1"/>
  </rowBreaks>
  <colBreaks count="3" manualBreakCount="3">
    <brk id="26" max="1048575" man="1"/>
    <brk id="50" max="1048575" man="1"/>
    <brk id="66" max="1048575" man="1"/>
  </colBreaks>
  <ignoredErrors>
    <ignoredError sqref="G6:G107 I6:J6 O6:O107 Q6:R6 W6:W107 Y6:Z6 AE6:AE107 AG6:AH6 AM6:AM107 AO6:AP6 AU6:AU107 AW6:AX6 BC6:BC107 BE6:BF6 BR6:BT6 I7:J7 Q7:R7 Y7:Z7 AG7:AH7 AO7:AP7 AW7:AX7 BE7:BF7 BR7:BT7 I8:J8 Q8:R8 Y8:Z8 AG8:AH8 AO8:AP8 AW8:AX8 BE8:BF8 BR8:BT8 I9:J9 Q9:R9 Y9:Z9 AG9:AH9 AO9:AP9 AW9:AX9 BE9:BF9 BR9:BT9 I10:J10 Q10:R10 Y10:Z10 AG10:AH10 AO10:AP10 AW10:AX10 BE10:BF10 BR10:BT10 I11:J11 Q11:R11 Y11:Z11 AG11:AH11 AO11:AP11 AW11:AX11 BE11:BF11 BR11:BT11 I12:J12 Q12:R12 Y12:Z12 AG12:AH12 AO12:AP12 AW12:AX12 BE12:BF12 I13:J13 Q13:R13 Y13:Z13 AG13:AH13 AO13:AP13 AW13:AX13 BE13:BF13 I14:J14 Q14:R14 Y14:Z14 AG14:AH14 AO14:AP14 AW14:AX14 BE14:BF14 I15:J15 Q15:R15 Y15:Z15 AG15:AH15 AO15:AP15 AW15:AX15 BE15:BF15 I16:J16 Q16:R16 Y16:Z16 AG16:AH16 AO16:AP16 AW16:AX16 BE16:BF16 I17:J17 Q17:R17 Y17:Z17 AG17:AH17 AO17:AP17 AW17:AX17 BE17:BF17 I18:J18 Q18:R18 Y18:Z18 AG18:AH18 AO18:AP18 AW18:AX18 BE18:BF18 I19:J19 Q19:R19 Y19:Z19 AG19:AH19 AO19:AP19 AW19:AX19 BE19:BF19 I20:J20 Q20:R20 Y20:Z20 AG20:AH20 AO20:AP20 AW20:AX20 BE20:BF20 I21:J21 Q21:R21 Y21:Z21 AG21:AH21 AO21:AP21 AW21:AX21 BE21:BF21 F22 I22:J22 N22 Q22:R22 V22 Y22:Z22 AD22 AG22:AH22 AL22 AO22:AP22 AT22 AW22:AX22 BB22 BE22:BF22 I23:J23 Q23:R23 Y23:Z23 AG23:AH23 AO23:AP23 AW23:AX23 BE23:BF23 I24:J24 Q24:R24 Y24:Z24 AG24:AH24 AO24:AP24 AW24:AX24 BE24:BF24 I25:J25 Q25:R25 Y25:Z25 AG25:AH25 AO25:AP25 AW25:AX25 BE25:BF25 I26:J26 Q26:R26 Y26:Z26 AG26:AH26 AO26:AP26 AW26:AX26 BE26:BF26 I27:J27 Q27:R27 Y27:Z27 AG27:AH27 AO27:AP27 AW27:AX27 BE27:BF27 I28:J28 Q28:R28 Y28:Z28 AG28:AH28 AO28:AP28 AW28:AX28 BE28:BF28 I29:J29 Q29:R29 Y29:Z29 AG29:AH29 AO29:AP29 AW29:AX29 BE29:BF29 I30:J30 Q30:R30 Y30:Z30 AG30:AH30 AO30:AP30 AW30:AX30 BE30:BF30 I31:J31 Q31:R31 Y31:Z31 AG31:AH31 AO31:AP31 AW31:AX31 BE31:BF31 I32:J32 Q32:R32 Y32:Z32 AG32:AH32 AO32:AP32 AW32:AX32 BE32:BF32 I33:J33 Q33:R33 Y33:Z33 AG33:AH33 AO33:AP33 AW33:AX33 BE33:BF33 I34:J34 Q34:R34 Y34:Z34 AG34:AH34 AO34:AP34 AW34:AX34 BE34:BF34 I35:J35 Q35:R35 Y35:Z35 AG35:AH35 AO35:AP35 AW35:AX35 BE35:BF35 I36:J36 Q36:R36 Y36:Z36 AG36:AH36 AO36:AP36 AW36:AX36 BE36:BF36 I37:J37 Q37:R37 Y37:Z37 AG37:AH37 AO37:AP37 AW37:AX37 BE37:BF37 I38:J38 Q38:R38 Y38:Z38 AG38:AH38 AO38:AP38 AW38:AX38 BE38:BF38 F39 I39:J39 N39 Q39:R39 V39 Y39:Z39 AD39 AG39:AH39 AL39 AO39:AP39 AT39 AW39:AX39 BB39 BE39:BF39 I40:J40 Q40:R40 Y40:Z40 AG40:AH40 AO40:AP40 AW40:AX40 BE40:BF40 I41:J41 Q41:R41 Y41:Z41 AG41:AH41 AO41:AP41 AW41:AX41 BE41:BF41 I42:J42 Q42:R42 Y42:Z42 AG42:AH42 AO42:AP42 AW42:AX42 BE42:BF42 I43:J43 Q43:R43 Y43:Z43 AG43:AH43 AO43:AP43 AW43:AX43 BE43:BF43 I44:J44 Q44:R44 Y44:Z44 AG44:AH44 AO44:AP44 AW44:AX44 BE44:BF44 I45:J45 Q45:R45 Y45:Z45 AG45:AH45 AO45:AP45 AW45:AX45 BE45:BF45 I46:J46 Q46:R46 Y46:Z46 AG46:AH46 AO46:AP46 AW46:AX46 BE46:BF46 I47:J47 Q47:R47 Y47:Z47 AG47:AH47 AO47:AP47 AW47:AX47 BE47:BF47 I48:J48 Q48:R48 Y48:Z48 AG48:AH48 AO48:AP48 AW48:AX48 BE48:BF48 I49:J49 Q49:R49 Y49:Z49 AG49:AH49 AO49:AP49 AW49:AX49 BE49:BF49 I50:J50 Q50:R50 Y50:Z50 AG50:AH50 AO50:AP50 AW50:AX50 BE50:BF50 I51:J51 Q51:R51 Y51:Z51 AG51:AH51 AO51:AP51 AW51:AX51 BE51:BF51 I52:J52 Q52:R52 Y52:Z52 AG52:AH52 AO52:AP52 AW52:AX52 BE52:BF52 I53:J53 Q53:R53 Y53:Z53 AG53:AH53 AO53:AP53 AW53:AX53 BE53:BF53 I54:J54 Q54:R54 Y54:Z54 AG54:AH54 AO54:AP54 AW54:AX54 BE54:BF54 I55:J55 Q55:R55 Y55:Z55 AG55:AH55 AO55:AP55 AW55:AX55 BE55:BF55 F56 I56:J56 N56 Q56:R56 V56 Y56:Z56 AD56 AG56:AH56 AL56 AO56:AP56 AT56 AW56:AX56 BB56 BE56:BF56 I57:J57 Q57:R57 Y57:Z57 AG57:AH57 AO57:AP57 AW57:AX57 BE57:BF57 I58:J58 Q58:R58 Y58:Z58 AG58:AH58 AO58:AP58 AW58:AX58 BE58:BF58 I59:J59 Q59:R59 Y59:Z59 AG59:AH59 AO59:AP59 AW59:AX59 BE59:BF59 I60:J60 Q60:R60 Y60:Z60 AG60:AH60 AO60:AP60 AW60:AX60 BE60:BF60 I61:J61 Q61:R61 Y61:Z61 AG61:AH61 AO61:AP61 AW61:AX61 BE61:BF61 I62:J62 Q62:R62 Y62:Z62 AG62:AH62 AO62:AP62 AW62:AX62 BE62:BF62 I63:J63 Q63:R63 Y63:Z63 AG63:AH63 AO63:AP63 AW63:AX63 BE63:BF63 I64:J64 Q64:R64 Y64:Z64 AG64:AH64 AO64:AP64 AW64:AX64 BE64:BF64 I65:J65 Q65:R65 Y65:Z65 AG65:AH65 AO65:AP65 AW65:AX65 BE65:BF65 I66:J66 Q66:R66 Y66:Z66 AG66:AH66 AO66:AP66 AW66:AX66 BE66:BF66 I67:J67 Q67:R67 Y67:Z67 AG67:AH67 AO67:AP67 AW67:AX67 BE67:BF67 I68:J68 Q68:R68 Y68:Z68 AG68:AH68 AO68:AP68 AW68:AX68 BE68:BF68 I69:J69 Q69:R69 Y69:Z69 AG69:AH69 AO69:AP69 AW69:AX69 BE69:BF69 I70:J70 Q70:R70 Y70:Z70 AG70:AH70 AO70:AP70 AW70:AX70 BE70:BF70 I71:J71 Q71:R71 Y71:Z71 AG71:AH71 AO71:AP71 AW71:AX71 BE71:BF71 I72:J72 Q72:R72 Y72:Z72 AG72:AH72 AO72:AP72 AW72:AX72 BE72:BF72 F73 I73:J73 N73 Q73:R73 V73 Y73:Z73 AD73 AG73:AH73 AL73 AO73:AP73 AT73 AW73:AX73 BB73 BE73:BF73 I74:J74 Q74:R74 Y74:Z74 AG74:AH74 AO74:AP74 AW74:AX74 BE74:BF74 I75:J75 Q75:R75 Y75:Z75 AG75:AH75 AO75:AP75 AW75:AX75 BE75:BF75 I76:J76 Q76:R76 Y76:Z76 AG76:AH76 AO76:AP76 AW76:AX76 BE76:BF76 I77:J77 Q77:R77 Y77:Z77 AG77:AH77 AO77:AP77 AW77:AX77 BE77:BF77 I78:J78 Q78:R78 Y78:Z78 AG78:AH78 AO78:AP78 AW78:AX78 BE78:BF78 I79:J79 Q79:R79 Y79:Z79 AG79:AH79 AO79:AP79 AW79:AX79 BE79:BF79 I80:J80 Q80:R80 Y80:Z80 AG80:AH80 AO80:AP80 AW80:AX80 BE80:BF80 I81:J81 Q81:R81 Y81:Z81 AG81:AH81 AO81:AP81 AW81:AX81 BE81:BF81 I82:J82 Q82:R82 Y82:Z82 AG82:AH82 AO82:AP82 AW82:AX82 BE82:BF82 I83:J83 Q83:R83 Y83:Z83 AG83:AH83 AO83:AP83 AW83:AX83 BE83:BF83 I84:J84 Q84:R84 Y84:Z84 AG84:AH84 AO84:AP84 AW84:AX84 BE84:BF84 I85:J85 Q85:R85 Y85:Z85 AG85:AH85 AO85:AP85 AW85:AX85 BE85:BF85 I86:J86 Q86:R86 Y86:Z86 AG86:AH86 AO86:AP86 AW86:AX86 BE86:BF86 I87:J87 Q87:R87 Y87:Z87 AG87:AH87 AO87:AP87 AW87:AX87 BE87:BF87 I88:J88 Q88:R88 Y88:Z88 AG88:AH88 AO88:AP88 AW88:AX88 BE88:BF88 I89:J89 Q89:R89 Y89:Z89 AG89:AH89 AO89:AP89 AW89:AX89 BE89:BF89 F90 I90:J90 N90 Q90:R90 V90 Y90:Z90 AD90 AG90:AH90 AL90 AO90:AP90 AT90 AW90:AX90 BB90 BE90:BF90 I91:J91 Q91:R91 Y91:Z91 AG91:AH91 AO91:AP91 AW91:AX91 BE91:BF91 I92:J92 Q92:R92 Y92:Z92 AG92:AH92 AO92:AP92 AW92:AX92 BE92:BF92 I93:J93 Q93:R93 Y93:Z93 AG93:AH93 AO93:AP93 AW93:AX93 BE93:BF93 I94:J94 Q94:R94 Y94:Z94 AG94:AH94 AO94:AP94 AW94:AX94 BE94:BF94 I95:J95 Q95:R95 Y95:Z95 AG95:AH95 AO95:AP95 AW95:AX95 BE95:BF95 I96:J96 Q96:R96 Y96:Z96 AG96:AH96 AO96:AP96 AW96:AX96 BE96:BF96 I97:J97 Q97:R97 Y97:Z97 AG97:AH97 AO97:AP97 AW97:AX97 BE97:BF97 I98:J98 Q98:R98 Y98:Z98 AG98:AH98 AO98:AP98 AW98:AX98 BE98:BF98 I99:J99 Q99:R99 Y99:Z99 AG99:AH99 AO99:AP99 AW99:AX99 BE99:BF99 I100:J100 Q100:R100 Y100:Z100 AG100:AH100 AO100:AP100 AW100:AX100 BE100:BF100 I101:J101 Q101:R101 Y101:Z101 AG101:AH101 AO101:AP101 AW101:AX101 BE101:BF101 I102:J102 Q102:R102 Y102:Z102 AG102:AH102 AO102:AP102 AW102:AX102 BE102:BF102 I103:J103 Q103:R103 Y103:Z103 AG103:AH103 AO103:AP103 AW103:AX103 BE103:BF103 I104:J104 Q104:R104 Y104:Z104 AG104:AH104 AO104:AP104 AW104:AX104 BE104:BF104 I105:J105 Q105:R105 Y105:Z105 AG105:AH105 AO105:AP105 AW105:AX105 BE105:BF105 I106:J106 Q106:R106 Y106:Z106 AG106:AH106 AO106:AP106 AW106:AX106 BE106:BF106 F107 I107:J107 N107 Q107:R107 V107 Y107:Z107 AD107 AG107:AH107 AL107 AO107:AP107 AT107 AW107:AX107 BB107 BE107:BF107" emptyCellReference="1"/>
    <ignoredError sqref="BV6:BV11 BX6:BX11 BZ6:BZ11" evalError="1"/>
    <ignoredError sqref="BW6:BW11 BY6:BY11 CA6:CA11" evalError="1" emptyCellReferenc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F5AA3-72E6-4579-9C2F-8C21172D726C}">
  <sheetPr codeName="Sheet14"/>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3" t="s">
        <v>323</v>
      </c>
      <c r="C1" s="3"/>
      <c r="D1" s="3"/>
      <c r="E1" s="3"/>
      <c r="F1" s="3"/>
      <c r="G1" s="3"/>
      <c r="H1" s="3"/>
      <c r="I1" s="3"/>
      <c r="J1" s="3"/>
      <c r="K1" s="3"/>
      <c r="L1" s="3"/>
    </row>
    <row r="2" spans="2:12" ht="16.5" customHeight="1">
      <c r="B2" s="1" t="s">
        <v>94</v>
      </c>
    </row>
  </sheetData>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BACA8-E184-4064-82F2-F4CCDDF920EA}">
  <sheetPr codeName="Sheet48"/>
  <dimension ref="B1:Y79"/>
  <sheetViews>
    <sheetView showGridLines="0" zoomScaleNormal="100" zoomScaleSheetLayoutView="70" workbookViewId="0"/>
  </sheetViews>
  <sheetFormatPr defaultColWidth="9" defaultRowHeight="13.5"/>
  <cols>
    <col min="1" max="1" width="4.625" style="9" customWidth="1"/>
    <col min="2" max="2" width="3.125" style="9" customWidth="1"/>
    <col min="3" max="3" width="11.375" style="9" customWidth="1"/>
    <col min="4" max="24" width="10.625" style="9" customWidth="1"/>
    <col min="25" max="25" width="9" style="9" customWidth="1"/>
    <col min="26" max="16384" width="9" style="9"/>
  </cols>
  <sheetData>
    <row r="1" spans="2:25" s="1" customFormat="1" ht="16.5" customHeight="1">
      <c r="B1" s="3" t="s">
        <v>397</v>
      </c>
      <c r="Y1" s="9"/>
    </row>
    <row r="2" spans="2:25" s="1" customFormat="1" ht="16.5" customHeight="1">
      <c r="B2" s="3" t="s">
        <v>304</v>
      </c>
      <c r="D2" s="2"/>
      <c r="Y2" s="9"/>
    </row>
    <row r="3" spans="2:25" s="1" customFormat="1" ht="16.5" customHeight="1">
      <c r="B3" s="408"/>
      <c r="C3" s="408" t="s">
        <v>113</v>
      </c>
      <c r="D3" s="415" t="s">
        <v>123</v>
      </c>
      <c r="E3" s="416"/>
      <c r="F3" s="417"/>
      <c r="G3" s="412" t="s">
        <v>191</v>
      </c>
      <c r="H3" s="413"/>
      <c r="I3" s="414"/>
      <c r="J3" s="412" t="s">
        <v>192</v>
      </c>
      <c r="K3" s="413"/>
      <c r="L3" s="414"/>
      <c r="M3" s="412" t="s">
        <v>283</v>
      </c>
      <c r="N3" s="413"/>
      <c r="O3" s="414"/>
      <c r="P3" s="412" t="s">
        <v>193</v>
      </c>
      <c r="Q3" s="413"/>
      <c r="R3" s="414"/>
      <c r="S3" s="412" t="s">
        <v>194</v>
      </c>
      <c r="T3" s="413"/>
      <c r="U3" s="414"/>
      <c r="V3" s="412" t="s">
        <v>165</v>
      </c>
      <c r="W3" s="413"/>
      <c r="X3" s="414"/>
      <c r="Y3" s="148"/>
    </row>
    <row r="4" spans="2:25" s="1" customFormat="1" ht="45" customHeight="1">
      <c r="B4" s="409"/>
      <c r="C4" s="409"/>
      <c r="D4" s="17" t="s">
        <v>274</v>
      </c>
      <c r="E4" s="14" t="s">
        <v>218</v>
      </c>
      <c r="F4" s="31" t="s">
        <v>366</v>
      </c>
      <c r="G4" s="17" t="s">
        <v>274</v>
      </c>
      <c r="H4" s="14" t="s">
        <v>218</v>
      </c>
      <c r="I4" s="31" t="s">
        <v>366</v>
      </c>
      <c r="J4" s="17" t="s">
        <v>274</v>
      </c>
      <c r="K4" s="14" t="s">
        <v>218</v>
      </c>
      <c r="L4" s="31" t="s">
        <v>366</v>
      </c>
      <c r="M4" s="17" t="s">
        <v>274</v>
      </c>
      <c r="N4" s="14" t="s">
        <v>218</v>
      </c>
      <c r="O4" s="31" t="s">
        <v>366</v>
      </c>
      <c r="P4" s="17" t="s">
        <v>274</v>
      </c>
      <c r="Q4" s="14" t="s">
        <v>218</v>
      </c>
      <c r="R4" s="31" t="s">
        <v>366</v>
      </c>
      <c r="S4" s="17" t="s">
        <v>274</v>
      </c>
      <c r="T4" s="14" t="s">
        <v>218</v>
      </c>
      <c r="U4" s="31" t="s">
        <v>366</v>
      </c>
      <c r="V4" s="17" t="s">
        <v>274</v>
      </c>
      <c r="W4" s="14" t="s">
        <v>218</v>
      </c>
      <c r="X4" s="31" t="s">
        <v>366</v>
      </c>
      <c r="Y4" s="28"/>
    </row>
    <row r="5" spans="2:25" ht="13.5" customHeight="1">
      <c r="B5" s="219">
        <v>1</v>
      </c>
      <c r="C5" s="19" t="s">
        <v>49</v>
      </c>
      <c r="D5" s="179">
        <v>35765</v>
      </c>
      <c r="E5" s="169">
        <v>15215</v>
      </c>
      <c r="F5" s="152">
        <f>IFERROR(E5/D5,"-")</f>
        <v>0.42541590940863971</v>
      </c>
      <c r="G5" s="179">
        <v>35765</v>
      </c>
      <c r="H5" s="169">
        <v>5390</v>
      </c>
      <c r="I5" s="152">
        <f>IFERROR(H5/G5,"-")</f>
        <v>0.15070599748357333</v>
      </c>
      <c r="J5" s="179">
        <v>35765</v>
      </c>
      <c r="K5" s="169">
        <v>8894</v>
      </c>
      <c r="L5" s="152">
        <f>IFERROR(K5/J5,"-")</f>
        <v>0.24867887599608557</v>
      </c>
      <c r="M5" s="179">
        <v>35765</v>
      </c>
      <c r="N5" s="169">
        <v>825</v>
      </c>
      <c r="O5" s="152">
        <f>IFERROR(N5/M5,"-")</f>
        <v>2.3067244512791834E-2</v>
      </c>
      <c r="P5" s="179">
        <v>35765</v>
      </c>
      <c r="Q5" s="169">
        <v>2802</v>
      </c>
      <c r="R5" s="152">
        <f>IFERROR(Q5/P5,"-")</f>
        <v>7.8344750454354822E-2</v>
      </c>
      <c r="S5" s="179">
        <v>35765</v>
      </c>
      <c r="T5" s="169">
        <v>7124</v>
      </c>
      <c r="U5" s="152">
        <f>IFERROR(T5/S5,"-")</f>
        <v>0.1991891514050049</v>
      </c>
      <c r="V5" s="179">
        <v>35765</v>
      </c>
      <c r="W5" s="169">
        <v>3528</v>
      </c>
      <c r="X5" s="152">
        <f>IFERROR(W5/V5,"-")</f>
        <v>9.8643925625611625E-2</v>
      </c>
      <c r="Y5" s="7"/>
    </row>
    <row r="6" spans="2:25" ht="13.5" customHeight="1">
      <c r="B6" s="219">
        <v>2</v>
      </c>
      <c r="C6" s="19" t="s">
        <v>76</v>
      </c>
      <c r="D6" s="179">
        <v>1423</v>
      </c>
      <c r="E6" s="169">
        <v>549</v>
      </c>
      <c r="F6" s="152">
        <f t="shared" ref="F6:F69" si="0">IFERROR(E6/D6,"-")</f>
        <v>0.38580463808854532</v>
      </c>
      <c r="G6" s="179">
        <v>1423</v>
      </c>
      <c r="H6" s="169">
        <v>194</v>
      </c>
      <c r="I6" s="152">
        <f t="shared" ref="I6:I69" si="1">IFERROR(H6/G6,"-")</f>
        <v>0.13633169360505973</v>
      </c>
      <c r="J6" s="179">
        <v>1423</v>
      </c>
      <c r="K6" s="169">
        <v>465</v>
      </c>
      <c r="L6" s="152">
        <f t="shared" ref="L6:L69" si="2">IFERROR(K6/J6,"-")</f>
        <v>0.32677442023893183</v>
      </c>
      <c r="M6" s="179">
        <v>1423</v>
      </c>
      <c r="N6" s="169">
        <v>57</v>
      </c>
      <c r="O6" s="152">
        <f t="shared" ref="O6:O69" si="3">IFERROR(N6/M6,"-")</f>
        <v>4.0056219255094873E-2</v>
      </c>
      <c r="P6" s="179">
        <v>1423</v>
      </c>
      <c r="Q6" s="169">
        <v>110</v>
      </c>
      <c r="R6" s="152">
        <f t="shared" ref="R6:R69" si="4">IFERROR(Q6/P6,"-")</f>
        <v>7.7301475755446242E-2</v>
      </c>
      <c r="S6" s="179">
        <v>1423</v>
      </c>
      <c r="T6" s="169">
        <v>358</v>
      </c>
      <c r="U6" s="152">
        <f t="shared" ref="U6:U69" si="5">IFERROR(T6/S6,"-")</f>
        <v>0.25158116654954321</v>
      </c>
      <c r="V6" s="179">
        <v>1423</v>
      </c>
      <c r="W6" s="169">
        <v>137</v>
      </c>
      <c r="X6" s="152">
        <f t="shared" ref="X6:X69" si="6">IFERROR(W6/V6,"-")</f>
        <v>9.6275474349964862E-2</v>
      </c>
      <c r="Y6" s="7"/>
    </row>
    <row r="7" spans="2:25" ht="13.5" customHeight="1">
      <c r="B7" s="219">
        <v>3</v>
      </c>
      <c r="C7" s="19" t="s">
        <v>77</v>
      </c>
      <c r="D7" s="179">
        <v>557</v>
      </c>
      <c r="E7" s="169">
        <v>237</v>
      </c>
      <c r="F7" s="152">
        <f t="shared" si="0"/>
        <v>0.42549371633752242</v>
      </c>
      <c r="G7" s="179">
        <v>557</v>
      </c>
      <c r="H7" s="169">
        <v>65</v>
      </c>
      <c r="I7" s="152">
        <f t="shared" si="1"/>
        <v>0.11669658886894076</v>
      </c>
      <c r="J7" s="179">
        <v>557</v>
      </c>
      <c r="K7" s="169">
        <v>174</v>
      </c>
      <c r="L7" s="152">
        <f t="shared" si="2"/>
        <v>0.31238779174147219</v>
      </c>
      <c r="M7" s="179">
        <v>557</v>
      </c>
      <c r="N7" s="169">
        <v>17</v>
      </c>
      <c r="O7" s="152">
        <f t="shared" si="3"/>
        <v>3.052064631956912E-2</v>
      </c>
      <c r="P7" s="179">
        <v>557</v>
      </c>
      <c r="Q7" s="169">
        <v>36</v>
      </c>
      <c r="R7" s="152">
        <f t="shared" si="4"/>
        <v>6.4631956912028721E-2</v>
      </c>
      <c r="S7" s="179">
        <v>557</v>
      </c>
      <c r="T7" s="169">
        <v>98</v>
      </c>
      <c r="U7" s="152">
        <f t="shared" si="5"/>
        <v>0.17594254937163376</v>
      </c>
      <c r="V7" s="179">
        <v>557</v>
      </c>
      <c r="W7" s="169">
        <v>62</v>
      </c>
      <c r="X7" s="152">
        <f t="shared" si="6"/>
        <v>0.11131059245960502</v>
      </c>
      <c r="Y7" s="7"/>
    </row>
    <row r="8" spans="2:25" ht="13.5" customHeight="1">
      <c r="B8" s="219">
        <v>4</v>
      </c>
      <c r="C8" s="19" t="s">
        <v>78</v>
      </c>
      <c r="D8" s="179">
        <v>537</v>
      </c>
      <c r="E8" s="169">
        <v>247</v>
      </c>
      <c r="F8" s="152">
        <f t="shared" si="0"/>
        <v>0.45996275605214154</v>
      </c>
      <c r="G8" s="179">
        <v>537</v>
      </c>
      <c r="H8" s="169">
        <v>78</v>
      </c>
      <c r="I8" s="152">
        <f t="shared" si="1"/>
        <v>0.14525139664804471</v>
      </c>
      <c r="J8" s="179">
        <v>537</v>
      </c>
      <c r="K8" s="169">
        <v>132</v>
      </c>
      <c r="L8" s="152">
        <f t="shared" si="2"/>
        <v>0.24581005586592178</v>
      </c>
      <c r="M8" s="179">
        <v>537</v>
      </c>
      <c r="N8" s="169">
        <v>6</v>
      </c>
      <c r="O8" s="152">
        <f t="shared" si="3"/>
        <v>1.11731843575419E-2</v>
      </c>
      <c r="P8" s="179">
        <v>537</v>
      </c>
      <c r="Q8" s="169">
        <v>34</v>
      </c>
      <c r="R8" s="152">
        <f t="shared" si="4"/>
        <v>6.3314711359404099E-2</v>
      </c>
      <c r="S8" s="179">
        <v>537</v>
      </c>
      <c r="T8" s="169">
        <v>23</v>
      </c>
      <c r="U8" s="152">
        <f t="shared" si="5"/>
        <v>4.2830540037243951E-2</v>
      </c>
      <c r="V8" s="179">
        <v>537</v>
      </c>
      <c r="W8" s="169">
        <v>62</v>
      </c>
      <c r="X8" s="152">
        <f t="shared" si="6"/>
        <v>0.1154562383612663</v>
      </c>
      <c r="Y8" s="7"/>
    </row>
    <row r="9" spans="2:25" ht="13.5" customHeight="1">
      <c r="B9" s="219">
        <v>5</v>
      </c>
      <c r="C9" s="19" t="s">
        <v>79</v>
      </c>
      <c r="D9" s="179">
        <v>1080</v>
      </c>
      <c r="E9" s="169">
        <v>424</v>
      </c>
      <c r="F9" s="152">
        <f t="shared" si="0"/>
        <v>0.3925925925925926</v>
      </c>
      <c r="G9" s="179">
        <v>1080</v>
      </c>
      <c r="H9" s="169">
        <v>151</v>
      </c>
      <c r="I9" s="152">
        <f t="shared" si="1"/>
        <v>0.13981481481481481</v>
      </c>
      <c r="J9" s="179">
        <v>1080</v>
      </c>
      <c r="K9" s="169">
        <v>155</v>
      </c>
      <c r="L9" s="152">
        <f t="shared" si="2"/>
        <v>0.14351851851851852</v>
      </c>
      <c r="M9" s="179">
        <v>1080</v>
      </c>
      <c r="N9" s="169">
        <v>20</v>
      </c>
      <c r="O9" s="152">
        <f t="shared" si="3"/>
        <v>1.8518518518518517E-2</v>
      </c>
      <c r="P9" s="179">
        <v>1080</v>
      </c>
      <c r="Q9" s="169">
        <v>70</v>
      </c>
      <c r="R9" s="152">
        <f t="shared" si="4"/>
        <v>6.4814814814814811E-2</v>
      </c>
      <c r="S9" s="179">
        <v>1080</v>
      </c>
      <c r="T9" s="169">
        <v>66</v>
      </c>
      <c r="U9" s="152">
        <f t="shared" si="5"/>
        <v>6.1111111111111109E-2</v>
      </c>
      <c r="V9" s="179">
        <v>1080</v>
      </c>
      <c r="W9" s="169">
        <v>109</v>
      </c>
      <c r="X9" s="152">
        <f t="shared" si="6"/>
        <v>0.10092592592592593</v>
      </c>
      <c r="Y9" s="7"/>
    </row>
    <row r="10" spans="2:25" ht="13.5" customHeight="1">
      <c r="B10" s="219">
        <v>6</v>
      </c>
      <c r="C10" s="19" t="s">
        <v>80</v>
      </c>
      <c r="D10" s="179">
        <v>1961</v>
      </c>
      <c r="E10" s="169">
        <v>956</v>
      </c>
      <c r="F10" s="152">
        <f t="shared" si="0"/>
        <v>0.48750637429882715</v>
      </c>
      <c r="G10" s="179">
        <v>1961</v>
      </c>
      <c r="H10" s="169">
        <v>290</v>
      </c>
      <c r="I10" s="152">
        <f t="shared" si="1"/>
        <v>0.14788373278939318</v>
      </c>
      <c r="J10" s="179">
        <v>1961</v>
      </c>
      <c r="K10" s="169">
        <v>435</v>
      </c>
      <c r="L10" s="152">
        <f t="shared" si="2"/>
        <v>0.22182559918408976</v>
      </c>
      <c r="M10" s="179">
        <v>1961</v>
      </c>
      <c r="N10" s="169">
        <v>42</v>
      </c>
      <c r="O10" s="152">
        <f t="shared" si="3"/>
        <v>2.1417644059153494E-2</v>
      </c>
      <c r="P10" s="179">
        <v>1961</v>
      </c>
      <c r="Q10" s="169">
        <v>101</v>
      </c>
      <c r="R10" s="152">
        <f t="shared" si="4"/>
        <v>5.1504334523202445E-2</v>
      </c>
      <c r="S10" s="179">
        <v>1961</v>
      </c>
      <c r="T10" s="169">
        <v>307</v>
      </c>
      <c r="U10" s="152">
        <f t="shared" si="5"/>
        <v>0.15655277919428862</v>
      </c>
      <c r="V10" s="179">
        <v>1961</v>
      </c>
      <c r="W10" s="169">
        <v>170</v>
      </c>
      <c r="X10" s="152">
        <f t="shared" si="6"/>
        <v>8.6690464048954613E-2</v>
      </c>
      <c r="Y10" s="7"/>
    </row>
    <row r="11" spans="2:25" ht="13.5" customHeight="1">
      <c r="B11" s="219">
        <v>7</v>
      </c>
      <c r="C11" s="19" t="s">
        <v>81</v>
      </c>
      <c r="D11" s="179">
        <v>1371</v>
      </c>
      <c r="E11" s="169">
        <v>641</v>
      </c>
      <c r="F11" s="152">
        <f t="shared" si="0"/>
        <v>0.46754194018964262</v>
      </c>
      <c r="G11" s="179">
        <v>1371</v>
      </c>
      <c r="H11" s="169">
        <v>267</v>
      </c>
      <c r="I11" s="152">
        <f t="shared" si="1"/>
        <v>0.19474835886214442</v>
      </c>
      <c r="J11" s="179">
        <v>1371</v>
      </c>
      <c r="K11" s="169">
        <v>502</v>
      </c>
      <c r="L11" s="152">
        <f t="shared" si="2"/>
        <v>0.36615609044493069</v>
      </c>
      <c r="M11" s="179">
        <v>1371</v>
      </c>
      <c r="N11" s="169">
        <v>26</v>
      </c>
      <c r="O11" s="152">
        <f t="shared" si="3"/>
        <v>1.8964259664478483E-2</v>
      </c>
      <c r="P11" s="179">
        <v>1371</v>
      </c>
      <c r="Q11" s="169">
        <v>152</v>
      </c>
      <c r="R11" s="152">
        <f t="shared" si="4"/>
        <v>0.11086797957695113</v>
      </c>
      <c r="S11" s="179">
        <v>1371</v>
      </c>
      <c r="T11" s="169">
        <v>239</v>
      </c>
      <c r="U11" s="152">
        <f t="shared" si="5"/>
        <v>0.17432530999270604</v>
      </c>
      <c r="V11" s="179">
        <v>1371</v>
      </c>
      <c r="W11" s="169">
        <v>131</v>
      </c>
      <c r="X11" s="152">
        <f t="shared" si="6"/>
        <v>9.5550692924872352E-2</v>
      </c>
      <c r="Y11" s="7"/>
    </row>
    <row r="12" spans="2:25" ht="13.5" customHeight="1">
      <c r="B12" s="219">
        <v>8</v>
      </c>
      <c r="C12" s="19" t="s">
        <v>50</v>
      </c>
      <c r="D12" s="179">
        <v>470</v>
      </c>
      <c r="E12" s="169">
        <v>171</v>
      </c>
      <c r="F12" s="152">
        <f t="shared" si="0"/>
        <v>0.36382978723404258</v>
      </c>
      <c r="G12" s="179">
        <v>470</v>
      </c>
      <c r="H12" s="169">
        <v>51</v>
      </c>
      <c r="I12" s="152">
        <f t="shared" si="1"/>
        <v>0.10851063829787234</v>
      </c>
      <c r="J12" s="179">
        <v>470</v>
      </c>
      <c r="K12" s="169">
        <v>93</v>
      </c>
      <c r="L12" s="152">
        <f t="shared" si="2"/>
        <v>0.19787234042553192</v>
      </c>
      <c r="M12" s="179">
        <v>470</v>
      </c>
      <c r="N12" s="169">
        <v>10</v>
      </c>
      <c r="O12" s="152">
        <f t="shared" si="3"/>
        <v>2.1276595744680851E-2</v>
      </c>
      <c r="P12" s="179">
        <v>470</v>
      </c>
      <c r="Q12" s="169">
        <v>36</v>
      </c>
      <c r="R12" s="152">
        <f t="shared" si="4"/>
        <v>7.6595744680851063E-2</v>
      </c>
      <c r="S12" s="179">
        <v>470</v>
      </c>
      <c r="T12" s="169">
        <v>109</v>
      </c>
      <c r="U12" s="152">
        <f t="shared" si="5"/>
        <v>0.23191489361702128</v>
      </c>
      <c r="V12" s="179">
        <v>470</v>
      </c>
      <c r="W12" s="169">
        <v>52</v>
      </c>
      <c r="X12" s="152">
        <f t="shared" si="6"/>
        <v>0.11063829787234042</v>
      </c>
      <c r="Y12" s="7"/>
    </row>
    <row r="13" spans="2:25" ht="13.5" customHeight="1">
      <c r="B13" s="219">
        <v>9</v>
      </c>
      <c r="C13" s="19" t="s">
        <v>82</v>
      </c>
      <c r="D13" s="179">
        <v>515</v>
      </c>
      <c r="E13" s="169">
        <v>234</v>
      </c>
      <c r="F13" s="152">
        <f t="shared" si="0"/>
        <v>0.45436893203883494</v>
      </c>
      <c r="G13" s="179">
        <v>515</v>
      </c>
      <c r="H13" s="169">
        <v>104</v>
      </c>
      <c r="I13" s="152">
        <f t="shared" si="1"/>
        <v>0.20194174757281552</v>
      </c>
      <c r="J13" s="179">
        <v>515</v>
      </c>
      <c r="K13" s="169">
        <v>81</v>
      </c>
      <c r="L13" s="152">
        <f t="shared" si="2"/>
        <v>0.15728155339805824</v>
      </c>
      <c r="M13" s="179">
        <v>515</v>
      </c>
      <c r="N13" s="169">
        <v>9</v>
      </c>
      <c r="O13" s="152">
        <f t="shared" si="3"/>
        <v>1.7475728155339806E-2</v>
      </c>
      <c r="P13" s="179">
        <v>515</v>
      </c>
      <c r="Q13" s="169">
        <v>60</v>
      </c>
      <c r="R13" s="152">
        <f t="shared" si="4"/>
        <v>0.11650485436893204</v>
      </c>
      <c r="S13" s="179">
        <v>515</v>
      </c>
      <c r="T13" s="169">
        <v>197</v>
      </c>
      <c r="U13" s="152">
        <f t="shared" si="5"/>
        <v>0.3825242718446602</v>
      </c>
      <c r="V13" s="179">
        <v>515</v>
      </c>
      <c r="W13" s="169">
        <v>70</v>
      </c>
      <c r="X13" s="152">
        <f t="shared" si="6"/>
        <v>0.13592233009708737</v>
      </c>
      <c r="Y13" s="7"/>
    </row>
    <row r="14" spans="2:25" ht="13.5" customHeight="1">
      <c r="B14" s="219">
        <v>10</v>
      </c>
      <c r="C14" s="19" t="s">
        <v>51</v>
      </c>
      <c r="D14" s="179">
        <v>1583</v>
      </c>
      <c r="E14" s="169">
        <v>732</v>
      </c>
      <c r="F14" s="152">
        <f t="shared" si="0"/>
        <v>0.46241313960833857</v>
      </c>
      <c r="G14" s="179">
        <v>1583</v>
      </c>
      <c r="H14" s="169">
        <v>276</v>
      </c>
      <c r="I14" s="152">
        <f t="shared" si="1"/>
        <v>0.17435249526216046</v>
      </c>
      <c r="J14" s="179">
        <v>1583</v>
      </c>
      <c r="K14" s="169">
        <v>254</v>
      </c>
      <c r="L14" s="152">
        <f t="shared" si="2"/>
        <v>0.16045483259633608</v>
      </c>
      <c r="M14" s="179">
        <v>1583</v>
      </c>
      <c r="N14" s="169">
        <v>42</v>
      </c>
      <c r="O14" s="152">
        <f t="shared" si="3"/>
        <v>2.6531901452937462E-2</v>
      </c>
      <c r="P14" s="179">
        <v>1583</v>
      </c>
      <c r="Q14" s="169">
        <v>183</v>
      </c>
      <c r="R14" s="152">
        <f t="shared" si="4"/>
        <v>0.11560328490208464</v>
      </c>
      <c r="S14" s="179">
        <v>1583</v>
      </c>
      <c r="T14" s="169">
        <v>239</v>
      </c>
      <c r="U14" s="152">
        <f t="shared" si="5"/>
        <v>0.15097915350600127</v>
      </c>
      <c r="V14" s="179">
        <v>1583</v>
      </c>
      <c r="W14" s="169">
        <v>136</v>
      </c>
      <c r="X14" s="152">
        <f t="shared" si="6"/>
        <v>8.5912823752368916E-2</v>
      </c>
      <c r="Y14" s="7"/>
    </row>
    <row r="15" spans="2:25" ht="13.5" customHeight="1">
      <c r="B15" s="219">
        <v>11</v>
      </c>
      <c r="C15" s="19" t="s">
        <v>52</v>
      </c>
      <c r="D15" s="179">
        <v>2180</v>
      </c>
      <c r="E15" s="169">
        <v>972</v>
      </c>
      <c r="F15" s="152">
        <f t="shared" si="0"/>
        <v>0.44587155963302755</v>
      </c>
      <c r="G15" s="179">
        <v>2180</v>
      </c>
      <c r="H15" s="169">
        <v>409</v>
      </c>
      <c r="I15" s="152">
        <f t="shared" si="1"/>
        <v>0.18761467889908257</v>
      </c>
      <c r="J15" s="179">
        <v>2180</v>
      </c>
      <c r="K15" s="169">
        <v>601</v>
      </c>
      <c r="L15" s="152">
        <f t="shared" si="2"/>
        <v>0.27568807339449541</v>
      </c>
      <c r="M15" s="179">
        <v>2180</v>
      </c>
      <c r="N15" s="169">
        <v>87</v>
      </c>
      <c r="O15" s="152">
        <f t="shared" si="3"/>
        <v>3.9908256880733947E-2</v>
      </c>
      <c r="P15" s="179">
        <v>2180</v>
      </c>
      <c r="Q15" s="169">
        <v>224</v>
      </c>
      <c r="R15" s="152">
        <f t="shared" si="4"/>
        <v>0.10275229357798166</v>
      </c>
      <c r="S15" s="179">
        <v>2180</v>
      </c>
      <c r="T15" s="169">
        <v>435</v>
      </c>
      <c r="U15" s="152">
        <f t="shared" si="5"/>
        <v>0.19954128440366972</v>
      </c>
      <c r="V15" s="179">
        <v>2180</v>
      </c>
      <c r="W15" s="169">
        <v>254</v>
      </c>
      <c r="X15" s="152">
        <f t="shared" si="6"/>
        <v>0.11651376146788991</v>
      </c>
      <c r="Y15" s="7"/>
    </row>
    <row r="16" spans="2:25" ht="13.5" customHeight="1">
      <c r="B16" s="219">
        <v>12</v>
      </c>
      <c r="C16" s="19" t="s">
        <v>83</v>
      </c>
      <c r="D16" s="179">
        <v>1560</v>
      </c>
      <c r="E16" s="169">
        <v>677</v>
      </c>
      <c r="F16" s="152">
        <f t="shared" si="0"/>
        <v>0.43397435897435899</v>
      </c>
      <c r="G16" s="179">
        <v>1560</v>
      </c>
      <c r="H16" s="169">
        <v>286</v>
      </c>
      <c r="I16" s="152">
        <f t="shared" si="1"/>
        <v>0.18333333333333332</v>
      </c>
      <c r="J16" s="179">
        <v>1560</v>
      </c>
      <c r="K16" s="169">
        <v>491</v>
      </c>
      <c r="L16" s="152">
        <f t="shared" si="2"/>
        <v>0.31474358974358974</v>
      </c>
      <c r="M16" s="179">
        <v>1560</v>
      </c>
      <c r="N16" s="169">
        <v>38</v>
      </c>
      <c r="O16" s="152">
        <f t="shared" si="3"/>
        <v>2.4358974358974359E-2</v>
      </c>
      <c r="P16" s="179">
        <v>1560</v>
      </c>
      <c r="Q16" s="169">
        <v>162</v>
      </c>
      <c r="R16" s="152">
        <f t="shared" si="4"/>
        <v>0.10384615384615385</v>
      </c>
      <c r="S16" s="179">
        <v>1560</v>
      </c>
      <c r="T16" s="169">
        <v>362</v>
      </c>
      <c r="U16" s="152">
        <f t="shared" si="5"/>
        <v>0.23205128205128206</v>
      </c>
      <c r="V16" s="179">
        <v>1560</v>
      </c>
      <c r="W16" s="169">
        <v>138</v>
      </c>
      <c r="X16" s="152">
        <f t="shared" si="6"/>
        <v>8.8461538461538466E-2</v>
      </c>
      <c r="Y16" s="7"/>
    </row>
    <row r="17" spans="2:25" ht="13.5" customHeight="1">
      <c r="B17" s="219">
        <v>13</v>
      </c>
      <c r="C17" s="19" t="s">
        <v>84</v>
      </c>
      <c r="D17" s="179">
        <v>1707</v>
      </c>
      <c r="E17" s="169">
        <v>738</v>
      </c>
      <c r="F17" s="152">
        <f t="shared" si="0"/>
        <v>0.43233743409490333</v>
      </c>
      <c r="G17" s="179">
        <v>1707</v>
      </c>
      <c r="H17" s="169">
        <v>218</v>
      </c>
      <c r="I17" s="152">
        <f t="shared" si="1"/>
        <v>0.12770943175161101</v>
      </c>
      <c r="J17" s="179">
        <v>1707</v>
      </c>
      <c r="K17" s="169">
        <v>373</v>
      </c>
      <c r="L17" s="152">
        <f t="shared" si="2"/>
        <v>0.21851200937316931</v>
      </c>
      <c r="M17" s="179">
        <v>1707</v>
      </c>
      <c r="N17" s="169">
        <v>32</v>
      </c>
      <c r="O17" s="152">
        <f t="shared" si="3"/>
        <v>1.8746338605741066E-2</v>
      </c>
      <c r="P17" s="179">
        <v>1707</v>
      </c>
      <c r="Q17" s="169">
        <v>108</v>
      </c>
      <c r="R17" s="152">
        <f t="shared" si="4"/>
        <v>6.32688927943761E-2</v>
      </c>
      <c r="S17" s="179">
        <v>1707</v>
      </c>
      <c r="T17" s="169">
        <v>188</v>
      </c>
      <c r="U17" s="152">
        <f t="shared" si="5"/>
        <v>0.11013473930872876</v>
      </c>
      <c r="V17" s="179">
        <v>1707</v>
      </c>
      <c r="W17" s="169">
        <v>260</v>
      </c>
      <c r="X17" s="152">
        <f t="shared" si="6"/>
        <v>0.15231400117164617</v>
      </c>
      <c r="Y17" s="7"/>
    </row>
    <row r="18" spans="2:25" ht="13.5" customHeight="1">
      <c r="B18" s="219">
        <v>14</v>
      </c>
      <c r="C18" s="19" t="s">
        <v>85</v>
      </c>
      <c r="D18" s="179">
        <v>1539</v>
      </c>
      <c r="E18" s="169">
        <v>611</v>
      </c>
      <c r="F18" s="152">
        <f t="shared" si="0"/>
        <v>0.39701104613385313</v>
      </c>
      <c r="G18" s="179">
        <v>1539</v>
      </c>
      <c r="H18" s="169">
        <v>279</v>
      </c>
      <c r="I18" s="152">
        <f t="shared" si="1"/>
        <v>0.18128654970760233</v>
      </c>
      <c r="J18" s="179">
        <v>1539</v>
      </c>
      <c r="K18" s="169">
        <v>543</v>
      </c>
      <c r="L18" s="152">
        <f t="shared" si="2"/>
        <v>0.35282651072124754</v>
      </c>
      <c r="M18" s="179">
        <v>1539</v>
      </c>
      <c r="N18" s="169">
        <v>39</v>
      </c>
      <c r="O18" s="152">
        <f t="shared" si="3"/>
        <v>2.5341130604288498E-2</v>
      </c>
      <c r="P18" s="179">
        <v>1539</v>
      </c>
      <c r="Q18" s="169">
        <v>115</v>
      </c>
      <c r="R18" s="152">
        <f t="shared" si="4"/>
        <v>7.4723846653671211E-2</v>
      </c>
      <c r="S18" s="179">
        <v>1539</v>
      </c>
      <c r="T18" s="169">
        <v>181</v>
      </c>
      <c r="U18" s="152">
        <f t="shared" si="5"/>
        <v>0.11760883690708251</v>
      </c>
      <c r="V18" s="179">
        <v>1539</v>
      </c>
      <c r="W18" s="169">
        <v>135</v>
      </c>
      <c r="X18" s="152">
        <f t="shared" si="6"/>
        <v>8.771929824561403E-2</v>
      </c>
      <c r="Y18" s="7"/>
    </row>
    <row r="19" spans="2:25" ht="13.5" customHeight="1">
      <c r="B19" s="219">
        <v>15</v>
      </c>
      <c r="C19" s="19" t="s">
        <v>86</v>
      </c>
      <c r="D19" s="179">
        <v>1949</v>
      </c>
      <c r="E19" s="169">
        <v>739</v>
      </c>
      <c r="F19" s="152">
        <f t="shared" si="0"/>
        <v>0.37916880451513596</v>
      </c>
      <c r="G19" s="179">
        <v>1949</v>
      </c>
      <c r="H19" s="169">
        <v>281</v>
      </c>
      <c r="I19" s="152">
        <f t="shared" si="1"/>
        <v>0.14417650076962546</v>
      </c>
      <c r="J19" s="179">
        <v>1949</v>
      </c>
      <c r="K19" s="169">
        <v>578</v>
      </c>
      <c r="L19" s="152">
        <f t="shared" si="2"/>
        <v>0.2965623396613648</v>
      </c>
      <c r="M19" s="179">
        <v>1949</v>
      </c>
      <c r="N19" s="169">
        <v>47</v>
      </c>
      <c r="O19" s="152">
        <f t="shared" si="3"/>
        <v>2.4114930733709596E-2</v>
      </c>
      <c r="P19" s="179">
        <v>1949</v>
      </c>
      <c r="Q19" s="169">
        <v>160</v>
      </c>
      <c r="R19" s="152">
        <f t="shared" si="4"/>
        <v>8.2093381221139045E-2</v>
      </c>
      <c r="S19" s="179">
        <v>1949</v>
      </c>
      <c r="T19" s="169">
        <v>385</v>
      </c>
      <c r="U19" s="152">
        <f t="shared" si="5"/>
        <v>0.19753719856336582</v>
      </c>
      <c r="V19" s="179">
        <v>1949</v>
      </c>
      <c r="W19" s="169">
        <v>201</v>
      </c>
      <c r="X19" s="152">
        <f t="shared" si="6"/>
        <v>0.10312981015905592</v>
      </c>
      <c r="Y19" s="7"/>
    </row>
    <row r="20" spans="2:25" ht="13.5" customHeight="1">
      <c r="B20" s="219">
        <v>16</v>
      </c>
      <c r="C20" s="19" t="s">
        <v>53</v>
      </c>
      <c r="D20" s="179">
        <v>1452</v>
      </c>
      <c r="E20" s="169">
        <v>583</v>
      </c>
      <c r="F20" s="152">
        <f t="shared" si="0"/>
        <v>0.40151515151515149</v>
      </c>
      <c r="G20" s="179">
        <v>1452</v>
      </c>
      <c r="H20" s="169">
        <v>226</v>
      </c>
      <c r="I20" s="152">
        <f t="shared" si="1"/>
        <v>0.15564738292011018</v>
      </c>
      <c r="J20" s="179">
        <v>1452</v>
      </c>
      <c r="K20" s="169">
        <v>316</v>
      </c>
      <c r="L20" s="152">
        <f t="shared" si="2"/>
        <v>0.21763085399449036</v>
      </c>
      <c r="M20" s="179">
        <v>1452</v>
      </c>
      <c r="N20" s="169">
        <v>29</v>
      </c>
      <c r="O20" s="152">
        <f t="shared" si="3"/>
        <v>1.9972451790633609E-2</v>
      </c>
      <c r="P20" s="179">
        <v>1452</v>
      </c>
      <c r="Q20" s="169">
        <v>157</v>
      </c>
      <c r="R20" s="152">
        <f t="shared" si="4"/>
        <v>0.1081267217630854</v>
      </c>
      <c r="S20" s="179">
        <v>1452</v>
      </c>
      <c r="T20" s="169">
        <v>439</v>
      </c>
      <c r="U20" s="152">
        <f t="shared" si="5"/>
        <v>0.30234159779614322</v>
      </c>
      <c r="V20" s="179">
        <v>1452</v>
      </c>
      <c r="W20" s="169">
        <v>145</v>
      </c>
      <c r="X20" s="152">
        <f t="shared" si="6"/>
        <v>9.986225895316804E-2</v>
      </c>
      <c r="Y20" s="7"/>
    </row>
    <row r="21" spans="2:25" ht="13.5" customHeight="1">
      <c r="B21" s="219">
        <v>17</v>
      </c>
      <c r="C21" s="19" t="s">
        <v>87</v>
      </c>
      <c r="D21" s="179">
        <v>2174</v>
      </c>
      <c r="E21" s="169">
        <v>904</v>
      </c>
      <c r="F21" s="152">
        <f>IFERROR(E21/D21,"-")</f>
        <v>0.41582336706531736</v>
      </c>
      <c r="G21" s="179">
        <v>2174</v>
      </c>
      <c r="H21" s="169">
        <v>237</v>
      </c>
      <c r="I21" s="152">
        <f t="shared" si="1"/>
        <v>0.10901563937442502</v>
      </c>
      <c r="J21" s="179">
        <v>2174</v>
      </c>
      <c r="K21" s="169">
        <v>528</v>
      </c>
      <c r="L21" s="152">
        <f t="shared" si="2"/>
        <v>0.24287028518859247</v>
      </c>
      <c r="M21" s="179">
        <v>2174</v>
      </c>
      <c r="N21" s="169">
        <v>43</v>
      </c>
      <c r="O21" s="152">
        <f t="shared" si="3"/>
        <v>1.9779208831646734E-2</v>
      </c>
      <c r="P21" s="179">
        <v>2174</v>
      </c>
      <c r="Q21" s="169">
        <v>211</v>
      </c>
      <c r="R21" s="152">
        <f t="shared" si="4"/>
        <v>9.7056117755289786E-2</v>
      </c>
      <c r="S21" s="179">
        <v>2174</v>
      </c>
      <c r="T21" s="169">
        <v>773</v>
      </c>
      <c r="U21" s="152">
        <f t="shared" si="5"/>
        <v>0.35556577736890527</v>
      </c>
      <c r="V21" s="179">
        <v>2174</v>
      </c>
      <c r="W21" s="169">
        <v>205</v>
      </c>
      <c r="X21" s="152">
        <f t="shared" si="6"/>
        <v>9.4296228150873962E-2</v>
      </c>
      <c r="Y21" s="7"/>
    </row>
    <row r="22" spans="2:25" ht="13.5" customHeight="1">
      <c r="B22" s="219">
        <v>18</v>
      </c>
      <c r="C22" s="19" t="s">
        <v>54</v>
      </c>
      <c r="D22" s="179">
        <v>2288</v>
      </c>
      <c r="E22" s="169">
        <v>936</v>
      </c>
      <c r="F22" s="152">
        <f t="shared" si="0"/>
        <v>0.40909090909090912</v>
      </c>
      <c r="G22" s="179">
        <v>2288</v>
      </c>
      <c r="H22" s="169">
        <v>293</v>
      </c>
      <c r="I22" s="152">
        <f t="shared" si="1"/>
        <v>0.12805944055944055</v>
      </c>
      <c r="J22" s="179">
        <v>2288</v>
      </c>
      <c r="K22" s="169">
        <v>461</v>
      </c>
      <c r="L22" s="152">
        <f t="shared" si="2"/>
        <v>0.20148601398601398</v>
      </c>
      <c r="M22" s="179">
        <v>2288</v>
      </c>
      <c r="N22" s="169">
        <v>50</v>
      </c>
      <c r="O22" s="152">
        <f t="shared" si="3"/>
        <v>2.1853146853146852E-2</v>
      </c>
      <c r="P22" s="179">
        <v>2288</v>
      </c>
      <c r="Q22" s="169">
        <v>144</v>
      </c>
      <c r="R22" s="152">
        <f t="shared" si="4"/>
        <v>6.2937062937062943E-2</v>
      </c>
      <c r="S22" s="179">
        <v>2288</v>
      </c>
      <c r="T22" s="169">
        <v>625</v>
      </c>
      <c r="U22" s="152">
        <f t="shared" si="5"/>
        <v>0.27316433566433568</v>
      </c>
      <c r="V22" s="179">
        <v>2288</v>
      </c>
      <c r="W22" s="169">
        <v>203</v>
      </c>
      <c r="X22" s="152">
        <f t="shared" si="6"/>
        <v>8.8723776223776224E-2</v>
      </c>
      <c r="Y22" s="7"/>
    </row>
    <row r="23" spans="2:25" ht="13.5" customHeight="1">
      <c r="B23" s="219">
        <v>19</v>
      </c>
      <c r="C23" s="19" t="s">
        <v>88</v>
      </c>
      <c r="D23" s="179">
        <v>704</v>
      </c>
      <c r="E23" s="169">
        <v>337</v>
      </c>
      <c r="F23" s="152">
        <f t="shared" si="0"/>
        <v>0.47869318181818182</v>
      </c>
      <c r="G23" s="179">
        <v>704</v>
      </c>
      <c r="H23" s="169">
        <v>100</v>
      </c>
      <c r="I23" s="152">
        <f t="shared" si="1"/>
        <v>0.14204545454545456</v>
      </c>
      <c r="J23" s="179">
        <v>704</v>
      </c>
      <c r="K23" s="169">
        <v>220</v>
      </c>
      <c r="L23" s="152">
        <f>IFERROR(K23/J23,"-")</f>
        <v>0.3125</v>
      </c>
      <c r="M23" s="179">
        <v>704</v>
      </c>
      <c r="N23" s="169">
        <v>14</v>
      </c>
      <c r="O23" s="152">
        <f t="shared" si="3"/>
        <v>1.9886363636363636E-2</v>
      </c>
      <c r="P23" s="179">
        <v>704</v>
      </c>
      <c r="Q23" s="169">
        <v>48</v>
      </c>
      <c r="R23" s="152">
        <f t="shared" si="4"/>
        <v>6.8181818181818177E-2</v>
      </c>
      <c r="S23" s="179">
        <v>704</v>
      </c>
      <c r="T23" s="169">
        <v>165</v>
      </c>
      <c r="U23" s="152">
        <f t="shared" si="5"/>
        <v>0.234375</v>
      </c>
      <c r="V23" s="179">
        <v>704</v>
      </c>
      <c r="W23" s="169">
        <v>87</v>
      </c>
      <c r="X23" s="152">
        <f t="shared" si="6"/>
        <v>0.12357954545454546</v>
      </c>
      <c r="Y23" s="7"/>
    </row>
    <row r="24" spans="2:25" ht="13.5" customHeight="1">
      <c r="B24" s="219">
        <v>20</v>
      </c>
      <c r="C24" s="19" t="s">
        <v>89</v>
      </c>
      <c r="D24" s="179">
        <v>2246</v>
      </c>
      <c r="E24" s="169">
        <v>917</v>
      </c>
      <c r="F24" s="152">
        <f t="shared" si="0"/>
        <v>0.40828138913624223</v>
      </c>
      <c r="G24" s="179">
        <v>2246</v>
      </c>
      <c r="H24" s="169">
        <v>382</v>
      </c>
      <c r="I24" s="152">
        <f t="shared" si="1"/>
        <v>0.17008014247551201</v>
      </c>
      <c r="J24" s="179">
        <v>2246</v>
      </c>
      <c r="K24" s="169">
        <v>489</v>
      </c>
      <c r="L24" s="152">
        <f t="shared" si="2"/>
        <v>0.21772039180765806</v>
      </c>
      <c r="M24" s="179">
        <v>2246</v>
      </c>
      <c r="N24" s="169">
        <v>35</v>
      </c>
      <c r="O24" s="152">
        <f t="shared" si="3"/>
        <v>1.5583259127337488E-2</v>
      </c>
      <c r="P24" s="179">
        <v>2246</v>
      </c>
      <c r="Q24" s="169">
        <v>126</v>
      </c>
      <c r="R24" s="152">
        <f t="shared" si="4"/>
        <v>5.6099732858414957E-2</v>
      </c>
      <c r="S24" s="179">
        <v>2246</v>
      </c>
      <c r="T24" s="169">
        <v>276</v>
      </c>
      <c r="U24" s="152">
        <f t="shared" si="5"/>
        <v>0.12288512911843277</v>
      </c>
      <c r="V24" s="179">
        <v>2246</v>
      </c>
      <c r="W24" s="169">
        <v>219</v>
      </c>
      <c r="X24" s="152">
        <f t="shared" si="6"/>
        <v>9.7506678539625996E-2</v>
      </c>
      <c r="Y24" s="7"/>
    </row>
    <row r="25" spans="2:25" ht="13.5" customHeight="1">
      <c r="B25" s="219">
        <v>21</v>
      </c>
      <c r="C25" s="19" t="s">
        <v>90</v>
      </c>
      <c r="D25" s="179">
        <v>1368</v>
      </c>
      <c r="E25" s="169">
        <v>597</v>
      </c>
      <c r="F25" s="152">
        <f t="shared" si="0"/>
        <v>0.43640350877192985</v>
      </c>
      <c r="G25" s="179">
        <v>1368</v>
      </c>
      <c r="H25" s="169">
        <v>276</v>
      </c>
      <c r="I25" s="152">
        <f t="shared" si="1"/>
        <v>0.20175438596491227</v>
      </c>
      <c r="J25" s="179">
        <v>1368</v>
      </c>
      <c r="K25" s="169">
        <v>400</v>
      </c>
      <c r="L25" s="152">
        <f t="shared" si="2"/>
        <v>0.29239766081871343</v>
      </c>
      <c r="M25" s="179">
        <v>1368</v>
      </c>
      <c r="N25" s="169">
        <v>37</v>
      </c>
      <c r="O25" s="152">
        <f t="shared" si="3"/>
        <v>2.7046783625730993E-2</v>
      </c>
      <c r="P25" s="179">
        <v>1368</v>
      </c>
      <c r="Q25" s="169">
        <v>116</v>
      </c>
      <c r="R25" s="152">
        <f t="shared" si="4"/>
        <v>8.4795321637426896E-2</v>
      </c>
      <c r="S25" s="179">
        <v>1368</v>
      </c>
      <c r="T25" s="169">
        <v>475</v>
      </c>
      <c r="U25" s="152">
        <f t="shared" si="5"/>
        <v>0.34722222222222221</v>
      </c>
      <c r="V25" s="179">
        <v>1368</v>
      </c>
      <c r="W25" s="169">
        <v>109</v>
      </c>
      <c r="X25" s="152">
        <f t="shared" si="6"/>
        <v>7.9678362573099418E-2</v>
      </c>
      <c r="Y25" s="7"/>
    </row>
    <row r="26" spans="2:25" ht="13.5" customHeight="1">
      <c r="B26" s="219">
        <v>22</v>
      </c>
      <c r="C26" s="19" t="s">
        <v>55</v>
      </c>
      <c r="D26" s="179">
        <v>2152</v>
      </c>
      <c r="E26" s="169">
        <v>896</v>
      </c>
      <c r="F26" s="152">
        <f t="shared" si="0"/>
        <v>0.41635687732342008</v>
      </c>
      <c r="G26" s="179">
        <v>2152</v>
      </c>
      <c r="H26" s="169">
        <v>275</v>
      </c>
      <c r="I26" s="152">
        <f t="shared" si="1"/>
        <v>0.12778810408921934</v>
      </c>
      <c r="J26" s="179">
        <v>2152</v>
      </c>
      <c r="K26" s="169">
        <v>519</v>
      </c>
      <c r="L26" s="152">
        <f t="shared" si="2"/>
        <v>0.24117100371747213</v>
      </c>
      <c r="M26" s="179">
        <v>2152</v>
      </c>
      <c r="N26" s="169">
        <v>33</v>
      </c>
      <c r="O26" s="152">
        <f t="shared" si="3"/>
        <v>1.5334572490706321E-2</v>
      </c>
      <c r="P26" s="179">
        <v>2152</v>
      </c>
      <c r="Q26" s="169">
        <v>112</v>
      </c>
      <c r="R26" s="152">
        <f t="shared" si="4"/>
        <v>5.204460966542751E-2</v>
      </c>
      <c r="S26" s="179">
        <v>2152</v>
      </c>
      <c r="T26" s="169">
        <v>396</v>
      </c>
      <c r="U26" s="152">
        <f t="shared" si="5"/>
        <v>0.18401486988847585</v>
      </c>
      <c r="V26" s="179">
        <v>2152</v>
      </c>
      <c r="W26" s="169">
        <v>184</v>
      </c>
      <c r="X26" s="152">
        <f t="shared" si="6"/>
        <v>8.5501858736059477E-2</v>
      </c>
      <c r="Y26" s="7"/>
    </row>
    <row r="27" spans="2:25" ht="13.5" customHeight="1">
      <c r="B27" s="219">
        <v>23</v>
      </c>
      <c r="C27" s="19" t="s">
        <v>91</v>
      </c>
      <c r="D27" s="179">
        <v>2833</v>
      </c>
      <c r="E27" s="169">
        <v>1272</v>
      </c>
      <c r="F27" s="152">
        <f t="shared" si="0"/>
        <v>0.44899399929403461</v>
      </c>
      <c r="G27" s="179">
        <v>2833</v>
      </c>
      <c r="H27" s="169">
        <v>394</v>
      </c>
      <c r="I27" s="152">
        <f t="shared" si="1"/>
        <v>0.13907518531591953</v>
      </c>
      <c r="J27" s="179">
        <v>2833</v>
      </c>
      <c r="K27" s="169">
        <v>656</v>
      </c>
      <c r="L27" s="152">
        <f t="shared" si="2"/>
        <v>0.23155665372396753</v>
      </c>
      <c r="M27" s="179">
        <v>2833</v>
      </c>
      <c r="N27" s="169">
        <v>65</v>
      </c>
      <c r="O27" s="152">
        <f t="shared" si="3"/>
        <v>2.2943875750088244E-2</v>
      </c>
      <c r="P27" s="179">
        <v>2833</v>
      </c>
      <c r="Q27" s="169">
        <v>214</v>
      </c>
      <c r="R27" s="152">
        <f t="shared" si="4"/>
        <v>7.5538298623367459E-2</v>
      </c>
      <c r="S27" s="179">
        <v>2833</v>
      </c>
      <c r="T27" s="169">
        <v>509</v>
      </c>
      <c r="U27" s="152">
        <f t="shared" si="5"/>
        <v>0.17966819625838334</v>
      </c>
      <c r="V27" s="179">
        <v>2833</v>
      </c>
      <c r="W27" s="169">
        <v>252</v>
      </c>
      <c r="X27" s="152">
        <f t="shared" si="6"/>
        <v>8.8951641369572884E-2</v>
      </c>
      <c r="Y27" s="7"/>
    </row>
    <row r="28" spans="2:25" ht="13.5" customHeight="1">
      <c r="B28" s="219">
        <v>24</v>
      </c>
      <c r="C28" s="19" t="s">
        <v>92</v>
      </c>
      <c r="D28" s="179">
        <v>1379</v>
      </c>
      <c r="E28" s="169">
        <v>586</v>
      </c>
      <c r="F28" s="152">
        <f t="shared" si="0"/>
        <v>0.42494561276287163</v>
      </c>
      <c r="G28" s="179">
        <v>1379</v>
      </c>
      <c r="H28" s="169">
        <v>164</v>
      </c>
      <c r="I28" s="152">
        <f t="shared" si="1"/>
        <v>0.11892675852066716</v>
      </c>
      <c r="J28" s="179">
        <v>1379</v>
      </c>
      <c r="K28" s="169">
        <v>231</v>
      </c>
      <c r="L28" s="152">
        <f t="shared" si="2"/>
        <v>0.16751269035532995</v>
      </c>
      <c r="M28" s="179">
        <v>1379</v>
      </c>
      <c r="N28" s="169">
        <v>33</v>
      </c>
      <c r="O28" s="152">
        <f t="shared" si="3"/>
        <v>2.3930384336475707E-2</v>
      </c>
      <c r="P28" s="179">
        <v>1379</v>
      </c>
      <c r="Q28" s="169">
        <v>82</v>
      </c>
      <c r="R28" s="152">
        <f t="shared" si="4"/>
        <v>5.9463379260333578E-2</v>
      </c>
      <c r="S28" s="179">
        <v>1379</v>
      </c>
      <c r="T28" s="169">
        <v>167</v>
      </c>
      <c r="U28" s="152">
        <f t="shared" si="5"/>
        <v>0.1211022480058013</v>
      </c>
      <c r="V28" s="179">
        <v>1379</v>
      </c>
      <c r="W28" s="169">
        <v>130</v>
      </c>
      <c r="X28" s="152">
        <f t="shared" si="6"/>
        <v>9.4271211022480053E-2</v>
      </c>
      <c r="Y28" s="7"/>
    </row>
    <row r="29" spans="2:25" ht="13.5" customHeight="1">
      <c r="B29" s="219">
        <v>25</v>
      </c>
      <c r="C29" s="19" t="s">
        <v>93</v>
      </c>
      <c r="D29" s="179">
        <v>737</v>
      </c>
      <c r="E29" s="169">
        <v>259</v>
      </c>
      <c r="F29" s="152">
        <f t="shared" si="0"/>
        <v>0.35142469470827681</v>
      </c>
      <c r="G29" s="179">
        <v>737</v>
      </c>
      <c r="H29" s="169">
        <v>94</v>
      </c>
      <c r="I29" s="152">
        <f t="shared" si="1"/>
        <v>0.12754409769335143</v>
      </c>
      <c r="J29" s="179">
        <v>737</v>
      </c>
      <c r="K29" s="169">
        <v>197</v>
      </c>
      <c r="L29" s="152">
        <f t="shared" si="2"/>
        <v>0.26729986431478969</v>
      </c>
      <c r="M29" s="179">
        <v>737</v>
      </c>
      <c r="N29" s="169">
        <v>14</v>
      </c>
      <c r="O29" s="152">
        <f>IFERROR(N29/M29,"-")</f>
        <v>1.8995929443690638E-2</v>
      </c>
      <c r="P29" s="179">
        <v>737</v>
      </c>
      <c r="Q29" s="169">
        <v>41</v>
      </c>
      <c r="R29" s="152">
        <f t="shared" si="4"/>
        <v>5.563093622795115E-2</v>
      </c>
      <c r="S29" s="179">
        <v>737</v>
      </c>
      <c r="T29" s="169">
        <v>112</v>
      </c>
      <c r="U29" s="152">
        <f t="shared" si="5"/>
        <v>0.1519674355495251</v>
      </c>
      <c r="V29" s="179">
        <v>737</v>
      </c>
      <c r="W29" s="169">
        <v>77</v>
      </c>
      <c r="X29" s="152">
        <f t="shared" si="6"/>
        <v>0.1044776119402985</v>
      </c>
      <c r="Y29" s="7"/>
    </row>
    <row r="30" spans="2:25" ht="13.5" customHeight="1">
      <c r="B30" s="219">
        <v>26</v>
      </c>
      <c r="C30" s="19" t="s">
        <v>29</v>
      </c>
      <c r="D30" s="179">
        <v>10507</v>
      </c>
      <c r="E30" s="169">
        <v>4000</v>
      </c>
      <c r="F30" s="152">
        <f t="shared" si="0"/>
        <v>0.38069858189778244</v>
      </c>
      <c r="G30" s="179">
        <v>10507</v>
      </c>
      <c r="H30" s="169">
        <v>1444</v>
      </c>
      <c r="I30" s="152">
        <f t="shared" si="1"/>
        <v>0.13743218806509946</v>
      </c>
      <c r="J30" s="179">
        <v>10507</v>
      </c>
      <c r="K30" s="169">
        <v>2819</v>
      </c>
      <c r="L30" s="152">
        <f t="shared" si="2"/>
        <v>0.26829732559246217</v>
      </c>
      <c r="M30" s="179">
        <v>10507</v>
      </c>
      <c r="N30" s="169">
        <v>225</v>
      </c>
      <c r="O30" s="152">
        <f t="shared" si="3"/>
        <v>2.1414295231750261E-2</v>
      </c>
      <c r="P30" s="179">
        <v>10507</v>
      </c>
      <c r="Q30" s="169">
        <v>766</v>
      </c>
      <c r="R30" s="152">
        <f t="shared" si="4"/>
        <v>7.290377843342534E-2</v>
      </c>
      <c r="S30" s="179">
        <v>10507</v>
      </c>
      <c r="T30" s="169">
        <v>2079</v>
      </c>
      <c r="U30" s="152">
        <f t="shared" si="5"/>
        <v>0.19786808794137242</v>
      </c>
      <c r="V30" s="179">
        <v>10507</v>
      </c>
      <c r="W30" s="169">
        <v>1039</v>
      </c>
      <c r="X30" s="152">
        <f t="shared" si="6"/>
        <v>9.8886456647948984E-2</v>
      </c>
      <c r="Y30" s="7"/>
    </row>
    <row r="31" spans="2:25" ht="13.5" customHeight="1">
      <c r="B31" s="219">
        <v>27</v>
      </c>
      <c r="C31" s="19" t="s">
        <v>30</v>
      </c>
      <c r="D31" s="179">
        <v>1713</v>
      </c>
      <c r="E31" s="169">
        <v>684</v>
      </c>
      <c r="F31" s="152">
        <f t="shared" si="0"/>
        <v>0.39929947460595444</v>
      </c>
      <c r="G31" s="179">
        <v>1713</v>
      </c>
      <c r="H31" s="169">
        <v>210</v>
      </c>
      <c r="I31" s="152">
        <f t="shared" si="1"/>
        <v>0.12259194395796848</v>
      </c>
      <c r="J31" s="179">
        <v>1713</v>
      </c>
      <c r="K31" s="169">
        <v>337</v>
      </c>
      <c r="L31" s="152">
        <f t="shared" si="2"/>
        <v>0.19673088149445417</v>
      </c>
      <c r="M31" s="179">
        <v>1713</v>
      </c>
      <c r="N31" s="169">
        <v>38</v>
      </c>
      <c r="O31" s="152">
        <f t="shared" si="3"/>
        <v>2.2183304144775248E-2</v>
      </c>
      <c r="P31" s="179">
        <v>1713</v>
      </c>
      <c r="Q31" s="169">
        <v>107</v>
      </c>
      <c r="R31" s="152">
        <f t="shared" si="4"/>
        <v>6.2463514302393462E-2</v>
      </c>
      <c r="S31" s="179">
        <v>1713</v>
      </c>
      <c r="T31" s="169">
        <v>242</v>
      </c>
      <c r="U31" s="152">
        <f t="shared" si="5"/>
        <v>0.14127262113251604</v>
      </c>
      <c r="V31" s="179">
        <v>1713</v>
      </c>
      <c r="W31" s="169">
        <v>180</v>
      </c>
      <c r="X31" s="152">
        <f t="shared" si="6"/>
        <v>0.10507880910683012</v>
      </c>
      <c r="Y31" s="7"/>
    </row>
    <row r="32" spans="2:25" ht="13.5" customHeight="1">
      <c r="B32" s="219">
        <v>28</v>
      </c>
      <c r="C32" s="19" t="s">
        <v>31</v>
      </c>
      <c r="D32" s="179">
        <v>951</v>
      </c>
      <c r="E32" s="169">
        <v>372</v>
      </c>
      <c r="F32" s="152">
        <f t="shared" si="0"/>
        <v>0.39116719242902209</v>
      </c>
      <c r="G32" s="179">
        <v>951</v>
      </c>
      <c r="H32" s="169">
        <v>137</v>
      </c>
      <c r="I32" s="152">
        <f t="shared" si="1"/>
        <v>0.14405888538380651</v>
      </c>
      <c r="J32" s="179">
        <v>951</v>
      </c>
      <c r="K32" s="169">
        <v>273</v>
      </c>
      <c r="L32" s="152">
        <f t="shared" si="2"/>
        <v>0.28706624605678233</v>
      </c>
      <c r="M32" s="179">
        <v>951</v>
      </c>
      <c r="N32" s="169">
        <v>15</v>
      </c>
      <c r="O32" s="152">
        <f t="shared" si="3"/>
        <v>1.5772870662460567E-2</v>
      </c>
      <c r="P32" s="179">
        <v>951</v>
      </c>
      <c r="Q32" s="169">
        <v>58</v>
      </c>
      <c r="R32" s="152">
        <f t="shared" si="4"/>
        <v>6.0988433228180865E-2</v>
      </c>
      <c r="S32" s="179">
        <v>951</v>
      </c>
      <c r="T32" s="169">
        <v>353</v>
      </c>
      <c r="U32" s="152">
        <f t="shared" si="5"/>
        <v>0.37118822292323872</v>
      </c>
      <c r="V32" s="179">
        <v>951</v>
      </c>
      <c r="W32" s="169">
        <v>114</v>
      </c>
      <c r="X32" s="152">
        <f t="shared" si="6"/>
        <v>0.11987381703470032</v>
      </c>
      <c r="Y32" s="7"/>
    </row>
    <row r="33" spans="2:25" ht="13.5" customHeight="1">
      <c r="B33" s="219">
        <v>29</v>
      </c>
      <c r="C33" s="19" t="s">
        <v>32</v>
      </c>
      <c r="D33" s="179">
        <v>1048</v>
      </c>
      <c r="E33" s="169">
        <v>399</v>
      </c>
      <c r="F33" s="152">
        <f t="shared" si="0"/>
        <v>0.38072519083969464</v>
      </c>
      <c r="G33" s="179">
        <v>1048</v>
      </c>
      <c r="H33" s="169">
        <v>113</v>
      </c>
      <c r="I33" s="152">
        <f t="shared" si="1"/>
        <v>0.10782442748091603</v>
      </c>
      <c r="J33" s="179">
        <v>1048</v>
      </c>
      <c r="K33" s="169">
        <v>252</v>
      </c>
      <c r="L33" s="152">
        <f t="shared" si="2"/>
        <v>0.24045801526717558</v>
      </c>
      <c r="M33" s="179">
        <v>1048</v>
      </c>
      <c r="N33" s="169">
        <v>26</v>
      </c>
      <c r="O33" s="152">
        <f t="shared" si="3"/>
        <v>2.4809160305343511E-2</v>
      </c>
      <c r="P33" s="179">
        <v>1048</v>
      </c>
      <c r="Q33" s="169">
        <v>69</v>
      </c>
      <c r="R33" s="152">
        <f t="shared" si="4"/>
        <v>6.5839694656488548E-2</v>
      </c>
      <c r="S33" s="179">
        <v>1048</v>
      </c>
      <c r="T33" s="169">
        <v>377</v>
      </c>
      <c r="U33" s="152">
        <f t="shared" si="5"/>
        <v>0.35973282442748089</v>
      </c>
      <c r="V33" s="179">
        <v>1048</v>
      </c>
      <c r="W33" s="169">
        <v>114</v>
      </c>
      <c r="X33" s="152">
        <f t="shared" si="6"/>
        <v>0.10877862595419847</v>
      </c>
      <c r="Y33" s="7"/>
    </row>
    <row r="34" spans="2:25" ht="13.5" customHeight="1">
      <c r="B34" s="219">
        <v>30</v>
      </c>
      <c r="C34" s="19" t="s">
        <v>33</v>
      </c>
      <c r="D34" s="179">
        <v>1699</v>
      </c>
      <c r="E34" s="169">
        <v>620</v>
      </c>
      <c r="F34" s="152">
        <f t="shared" si="0"/>
        <v>0.36492054149499703</v>
      </c>
      <c r="G34" s="179">
        <v>1699</v>
      </c>
      <c r="H34" s="169">
        <v>191</v>
      </c>
      <c r="I34" s="152">
        <f t="shared" si="1"/>
        <v>0.11241907004120071</v>
      </c>
      <c r="J34" s="179">
        <v>1699</v>
      </c>
      <c r="K34" s="169">
        <v>369</v>
      </c>
      <c r="L34" s="152">
        <f t="shared" si="2"/>
        <v>0.21718658034137728</v>
      </c>
      <c r="M34" s="179">
        <v>1699</v>
      </c>
      <c r="N34" s="169">
        <v>32</v>
      </c>
      <c r="O34" s="152">
        <f t="shared" si="3"/>
        <v>1.883460859329017E-2</v>
      </c>
      <c r="P34" s="179">
        <v>1699</v>
      </c>
      <c r="Q34" s="169">
        <v>67</v>
      </c>
      <c r="R34" s="152">
        <f t="shared" si="4"/>
        <v>3.9434961742201298E-2</v>
      </c>
      <c r="S34" s="179">
        <v>1699</v>
      </c>
      <c r="T34" s="169">
        <v>170</v>
      </c>
      <c r="U34" s="152">
        <f t="shared" si="5"/>
        <v>0.10005885815185403</v>
      </c>
      <c r="V34" s="179">
        <v>1699</v>
      </c>
      <c r="W34" s="169">
        <v>152</v>
      </c>
      <c r="X34" s="152">
        <f t="shared" si="6"/>
        <v>8.9464390818128306E-2</v>
      </c>
      <c r="Y34" s="7"/>
    </row>
    <row r="35" spans="2:25" ht="13.5" customHeight="1">
      <c r="B35" s="219">
        <v>31</v>
      </c>
      <c r="C35" s="19" t="s">
        <v>34</v>
      </c>
      <c r="D35" s="179">
        <v>2144</v>
      </c>
      <c r="E35" s="169">
        <v>712</v>
      </c>
      <c r="F35" s="152">
        <f t="shared" si="0"/>
        <v>0.33208955223880599</v>
      </c>
      <c r="G35" s="179">
        <v>2144</v>
      </c>
      <c r="H35" s="169">
        <v>326</v>
      </c>
      <c r="I35" s="152">
        <f t="shared" si="1"/>
        <v>0.15205223880597016</v>
      </c>
      <c r="J35" s="179">
        <v>2144</v>
      </c>
      <c r="K35" s="169">
        <v>828</v>
      </c>
      <c r="L35" s="152">
        <f t="shared" si="2"/>
        <v>0.38619402985074625</v>
      </c>
      <c r="M35" s="179">
        <v>2144</v>
      </c>
      <c r="N35" s="169">
        <v>34</v>
      </c>
      <c r="O35" s="152">
        <f t="shared" si="3"/>
        <v>1.5858208955223881E-2</v>
      </c>
      <c r="P35" s="179">
        <v>2144</v>
      </c>
      <c r="Q35" s="169">
        <v>170</v>
      </c>
      <c r="R35" s="152">
        <f t="shared" si="4"/>
        <v>7.929104477611941E-2</v>
      </c>
      <c r="S35" s="179">
        <v>2144</v>
      </c>
      <c r="T35" s="169">
        <v>467</v>
      </c>
      <c r="U35" s="152">
        <f t="shared" si="5"/>
        <v>0.21781716417910449</v>
      </c>
      <c r="V35" s="179">
        <v>2144</v>
      </c>
      <c r="W35" s="169">
        <v>211</v>
      </c>
      <c r="X35" s="152">
        <f t="shared" si="6"/>
        <v>9.8414179104477612E-2</v>
      </c>
      <c r="Y35" s="7"/>
    </row>
    <row r="36" spans="2:25" ht="13.5" customHeight="1">
      <c r="B36" s="219">
        <v>32</v>
      </c>
      <c r="C36" s="19" t="s">
        <v>35</v>
      </c>
      <c r="D36" s="179">
        <v>2403</v>
      </c>
      <c r="E36" s="169">
        <v>1007</v>
      </c>
      <c r="F36" s="152">
        <f t="shared" si="0"/>
        <v>0.41905950894714938</v>
      </c>
      <c r="G36" s="179">
        <v>2403</v>
      </c>
      <c r="H36" s="169">
        <v>412</v>
      </c>
      <c r="I36" s="152">
        <f t="shared" si="1"/>
        <v>0.17145235122763214</v>
      </c>
      <c r="J36" s="179">
        <v>2403</v>
      </c>
      <c r="K36" s="169">
        <v>610</v>
      </c>
      <c r="L36" s="152">
        <f t="shared" si="2"/>
        <v>0.25384935497295047</v>
      </c>
      <c r="M36" s="179">
        <v>2403</v>
      </c>
      <c r="N36" s="169">
        <v>75</v>
      </c>
      <c r="O36" s="152">
        <f t="shared" si="3"/>
        <v>3.1210986267166042E-2</v>
      </c>
      <c r="P36" s="179">
        <v>2403</v>
      </c>
      <c r="Q36" s="169">
        <v>256</v>
      </c>
      <c r="R36" s="152">
        <f t="shared" si="4"/>
        <v>0.10653349979192676</v>
      </c>
      <c r="S36" s="179">
        <v>2403</v>
      </c>
      <c r="T36" s="169">
        <v>391</v>
      </c>
      <c r="U36" s="152">
        <f t="shared" si="5"/>
        <v>0.16271327507282562</v>
      </c>
      <c r="V36" s="179">
        <v>2403</v>
      </c>
      <c r="W36" s="169">
        <v>233</v>
      </c>
      <c r="X36" s="152">
        <f t="shared" si="6"/>
        <v>9.6962130669995844E-2</v>
      </c>
      <c r="Y36" s="7"/>
    </row>
    <row r="37" spans="2:25" ht="13.5" customHeight="1">
      <c r="B37" s="219">
        <v>33</v>
      </c>
      <c r="C37" s="19" t="s">
        <v>36</v>
      </c>
      <c r="D37" s="179">
        <v>549</v>
      </c>
      <c r="E37" s="169">
        <v>206</v>
      </c>
      <c r="F37" s="152">
        <f t="shared" si="0"/>
        <v>0.37522768670309653</v>
      </c>
      <c r="G37" s="179">
        <v>549</v>
      </c>
      <c r="H37" s="169">
        <v>55</v>
      </c>
      <c r="I37" s="152">
        <f t="shared" si="1"/>
        <v>0.10018214936247723</v>
      </c>
      <c r="J37" s="179">
        <v>549</v>
      </c>
      <c r="K37" s="169">
        <v>150</v>
      </c>
      <c r="L37" s="152">
        <f t="shared" si="2"/>
        <v>0.27322404371584702</v>
      </c>
      <c r="M37" s="179">
        <v>549</v>
      </c>
      <c r="N37" s="169">
        <v>5</v>
      </c>
      <c r="O37" s="152">
        <f t="shared" si="3"/>
        <v>9.1074681238615673E-3</v>
      </c>
      <c r="P37" s="179">
        <v>549</v>
      </c>
      <c r="Q37" s="169">
        <v>39</v>
      </c>
      <c r="R37" s="152">
        <f t="shared" si="4"/>
        <v>7.1038251366120214E-2</v>
      </c>
      <c r="S37" s="179">
        <v>549</v>
      </c>
      <c r="T37" s="169">
        <v>79</v>
      </c>
      <c r="U37" s="152">
        <f t="shared" si="5"/>
        <v>0.14389799635701275</v>
      </c>
      <c r="V37" s="179">
        <v>549</v>
      </c>
      <c r="W37" s="169">
        <v>35</v>
      </c>
      <c r="X37" s="152">
        <f t="shared" si="6"/>
        <v>6.3752276867030971E-2</v>
      </c>
      <c r="Y37" s="7"/>
    </row>
    <row r="38" spans="2:25" ht="13.5" customHeight="1">
      <c r="B38" s="219">
        <v>34</v>
      </c>
      <c r="C38" s="19" t="s">
        <v>37</v>
      </c>
      <c r="D38" s="179">
        <v>2504</v>
      </c>
      <c r="E38" s="169">
        <v>1061</v>
      </c>
      <c r="F38" s="152">
        <f t="shared" si="0"/>
        <v>0.4237220447284345</v>
      </c>
      <c r="G38" s="179">
        <v>2504</v>
      </c>
      <c r="H38" s="169">
        <v>592</v>
      </c>
      <c r="I38" s="152">
        <f t="shared" si="1"/>
        <v>0.2364217252396166</v>
      </c>
      <c r="J38" s="179">
        <v>2504</v>
      </c>
      <c r="K38" s="169">
        <v>695</v>
      </c>
      <c r="L38" s="152">
        <f t="shared" si="2"/>
        <v>0.277555910543131</v>
      </c>
      <c r="M38" s="179">
        <v>2504</v>
      </c>
      <c r="N38" s="169">
        <v>44</v>
      </c>
      <c r="O38" s="152">
        <f t="shared" si="3"/>
        <v>1.7571884984025558E-2</v>
      </c>
      <c r="P38" s="179">
        <v>2504</v>
      </c>
      <c r="Q38" s="169">
        <v>222</v>
      </c>
      <c r="R38" s="152">
        <f t="shared" si="4"/>
        <v>8.865814696485623E-2</v>
      </c>
      <c r="S38" s="179">
        <v>2504</v>
      </c>
      <c r="T38" s="169">
        <v>415</v>
      </c>
      <c r="U38" s="152">
        <f t="shared" si="5"/>
        <v>0.16573482428115016</v>
      </c>
      <c r="V38" s="179">
        <v>2504</v>
      </c>
      <c r="W38" s="169">
        <v>264</v>
      </c>
      <c r="X38" s="152">
        <f t="shared" si="6"/>
        <v>0.10543130990415335</v>
      </c>
      <c r="Y38" s="7"/>
    </row>
    <row r="39" spans="2:25" ht="13.5" customHeight="1">
      <c r="B39" s="219">
        <v>35</v>
      </c>
      <c r="C39" s="19" t="s">
        <v>0</v>
      </c>
      <c r="D39" s="179">
        <v>6183</v>
      </c>
      <c r="E39" s="169">
        <v>2149</v>
      </c>
      <c r="F39" s="152">
        <f t="shared" si="0"/>
        <v>0.34756590651787156</v>
      </c>
      <c r="G39" s="179">
        <v>6183</v>
      </c>
      <c r="H39" s="169">
        <v>824</v>
      </c>
      <c r="I39" s="152">
        <f t="shared" si="1"/>
        <v>0.13326863981885817</v>
      </c>
      <c r="J39" s="179">
        <v>6183</v>
      </c>
      <c r="K39" s="169">
        <v>1402</v>
      </c>
      <c r="L39" s="152">
        <f t="shared" si="2"/>
        <v>0.2267507682354844</v>
      </c>
      <c r="M39" s="179">
        <v>6183</v>
      </c>
      <c r="N39" s="169">
        <v>120</v>
      </c>
      <c r="O39" s="152">
        <f t="shared" si="3"/>
        <v>1.9408054342552158E-2</v>
      </c>
      <c r="P39" s="179">
        <v>6183</v>
      </c>
      <c r="Q39" s="169">
        <v>385</v>
      </c>
      <c r="R39" s="152">
        <f t="shared" si="4"/>
        <v>6.2267507682354846E-2</v>
      </c>
      <c r="S39" s="179">
        <v>6183</v>
      </c>
      <c r="T39" s="169">
        <v>1644</v>
      </c>
      <c r="U39" s="152">
        <f t="shared" si="5"/>
        <v>0.26589034449296456</v>
      </c>
      <c r="V39" s="179">
        <v>6183</v>
      </c>
      <c r="W39" s="169">
        <v>595</v>
      </c>
      <c r="X39" s="152">
        <f t="shared" si="6"/>
        <v>9.6231602781821121E-2</v>
      </c>
      <c r="Y39" s="7"/>
    </row>
    <row r="40" spans="2:25" ht="13.5" customHeight="1">
      <c r="B40" s="219">
        <v>36</v>
      </c>
      <c r="C40" s="19" t="s">
        <v>1</v>
      </c>
      <c r="D40" s="179">
        <v>1633</v>
      </c>
      <c r="E40" s="169">
        <v>547</v>
      </c>
      <c r="F40" s="152">
        <f t="shared" si="0"/>
        <v>0.33496631965707285</v>
      </c>
      <c r="G40" s="179">
        <v>1633</v>
      </c>
      <c r="H40" s="169">
        <v>174</v>
      </c>
      <c r="I40" s="152">
        <f t="shared" si="1"/>
        <v>0.1065523576240049</v>
      </c>
      <c r="J40" s="179">
        <v>1633</v>
      </c>
      <c r="K40" s="169">
        <v>343</v>
      </c>
      <c r="L40" s="152">
        <f t="shared" si="2"/>
        <v>0.21004286589099816</v>
      </c>
      <c r="M40" s="179">
        <v>1633</v>
      </c>
      <c r="N40" s="169">
        <v>27</v>
      </c>
      <c r="O40" s="152">
        <f t="shared" si="3"/>
        <v>1.653398652786283E-2</v>
      </c>
      <c r="P40" s="179">
        <v>1633</v>
      </c>
      <c r="Q40" s="169">
        <v>107</v>
      </c>
      <c r="R40" s="152">
        <f t="shared" si="4"/>
        <v>6.5523576240048995E-2</v>
      </c>
      <c r="S40" s="179">
        <v>1633</v>
      </c>
      <c r="T40" s="169">
        <v>182</v>
      </c>
      <c r="U40" s="152">
        <f t="shared" si="5"/>
        <v>0.11145131659522352</v>
      </c>
      <c r="V40" s="179">
        <v>1633</v>
      </c>
      <c r="W40" s="169">
        <v>149</v>
      </c>
      <c r="X40" s="152">
        <f t="shared" si="6"/>
        <v>9.124311083894672E-2</v>
      </c>
      <c r="Y40" s="7"/>
    </row>
    <row r="41" spans="2:25" ht="13.5" customHeight="1">
      <c r="B41" s="219">
        <v>37</v>
      </c>
      <c r="C41" s="19" t="s">
        <v>2</v>
      </c>
      <c r="D41" s="179">
        <v>8168</v>
      </c>
      <c r="E41" s="169">
        <v>2604</v>
      </c>
      <c r="F41" s="152">
        <f t="shared" si="0"/>
        <v>0.31880509304603333</v>
      </c>
      <c r="G41" s="179">
        <v>8168</v>
      </c>
      <c r="H41" s="169">
        <v>786</v>
      </c>
      <c r="I41" s="152">
        <f t="shared" si="1"/>
        <v>9.6229187071498537E-2</v>
      </c>
      <c r="J41" s="179">
        <v>8168</v>
      </c>
      <c r="K41" s="169">
        <v>1621</v>
      </c>
      <c r="L41" s="152">
        <f t="shared" si="2"/>
        <v>0.19845739471106758</v>
      </c>
      <c r="M41" s="179">
        <v>8168</v>
      </c>
      <c r="N41" s="169">
        <v>183</v>
      </c>
      <c r="O41" s="152">
        <f t="shared" si="3"/>
        <v>2.2404505386875613E-2</v>
      </c>
      <c r="P41" s="179">
        <v>8168</v>
      </c>
      <c r="Q41" s="169">
        <v>352</v>
      </c>
      <c r="R41" s="152">
        <f t="shared" si="4"/>
        <v>4.3095004897159644E-2</v>
      </c>
      <c r="S41" s="179">
        <v>8168</v>
      </c>
      <c r="T41" s="169">
        <v>1294</v>
      </c>
      <c r="U41" s="152">
        <f t="shared" si="5"/>
        <v>0.15842311459353575</v>
      </c>
      <c r="V41" s="179">
        <v>8168</v>
      </c>
      <c r="W41" s="169">
        <v>896</v>
      </c>
      <c r="X41" s="152">
        <f t="shared" si="6"/>
        <v>0.10969637610186092</v>
      </c>
      <c r="Y41" s="7"/>
    </row>
    <row r="42" spans="2:25" ht="13.5" customHeight="1">
      <c r="B42" s="219">
        <v>38</v>
      </c>
      <c r="C42" s="19" t="s">
        <v>38</v>
      </c>
      <c r="D42" s="179">
        <v>1318</v>
      </c>
      <c r="E42" s="169">
        <v>552</v>
      </c>
      <c r="F42" s="152">
        <f t="shared" si="0"/>
        <v>0.41881638846737479</v>
      </c>
      <c r="G42" s="179">
        <v>1318</v>
      </c>
      <c r="H42" s="169">
        <v>238</v>
      </c>
      <c r="I42" s="152">
        <f t="shared" si="1"/>
        <v>0.18057663125948406</v>
      </c>
      <c r="J42" s="179">
        <v>1318</v>
      </c>
      <c r="K42" s="169">
        <v>327</v>
      </c>
      <c r="L42" s="152">
        <f t="shared" si="2"/>
        <v>0.24810318664643399</v>
      </c>
      <c r="M42" s="179">
        <v>1318</v>
      </c>
      <c r="N42" s="169">
        <v>25</v>
      </c>
      <c r="O42" s="152">
        <f t="shared" si="3"/>
        <v>1.8968133535660091E-2</v>
      </c>
      <c r="P42" s="179">
        <v>1318</v>
      </c>
      <c r="Q42" s="169">
        <v>65</v>
      </c>
      <c r="R42" s="152">
        <f t="shared" si="4"/>
        <v>4.9317147192716237E-2</v>
      </c>
      <c r="S42" s="179">
        <v>1318</v>
      </c>
      <c r="T42" s="169">
        <v>225</v>
      </c>
      <c r="U42" s="152">
        <f t="shared" si="5"/>
        <v>0.17071320182094082</v>
      </c>
      <c r="V42" s="179">
        <v>1318</v>
      </c>
      <c r="W42" s="169">
        <v>158</v>
      </c>
      <c r="X42" s="152">
        <f t="shared" si="6"/>
        <v>0.11987860394537178</v>
      </c>
      <c r="Y42" s="7"/>
    </row>
    <row r="43" spans="2:25" ht="13.5" customHeight="1">
      <c r="B43" s="219">
        <v>39</v>
      </c>
      <c r="C43" s="19" t="s">
        <v>6</v>
      </c>
      <c r="D43" s="179">
        <v>6630</v>
      </c>
      <c r="E43" s="169">
        <v>2491</v>
      </c>
      <c r="F43" s="152">
        <f t="shared" si="0"/>
        <v>0.37571644042232277</v>
      </c>
      <c r="G43" s="179">
        <v>6630</v>
      </c>
      <c r="H43" s="169">
        <v>901</v>
      </c>
      <c r="I43" s="152">
        <f t="shared" si="1"/>
        <v>0.13589743589743589</v>
      </c>
      <c r="J43" s="179">
        <v>6630</v>
      </c>
      <c r="K43" s="169">
        <v>1440</v>
      </c>
      <c r="L43" s="152">
        <f t="shared" si="2"/>
        <v>0.21719457013574661</v>
      </c>
      <c r="M43" s="179">
        <v>6630</v>
      </c>
      <c r="N43" s="169">
        <v>191</v>
      </c>
      <c r="O43" s="152">
        <f t="shared" si="3"/>
        <v>2.8808446455505281E-2</v>
      </c>
      <c r="P43" s="179">
        <v>6630</v>
      </c>
      <c r="Q43" s="169">
        <v>391</v>
      </c>
      <c r="R43" s="152">
        <f t="shared" si="4"/>
        <v>5.8974358974358973E-2</v>
      </c>
      <c r="S43" s="179">
        <v>6630</v>
      </c>
      <c r="T43" s="169">
        <v>1363</v>
      </c>
      <c r="U43" s="152">
        <f t="shared" si="5"/>
        <v>0.20558069381598792</v>
      </c>
      <c r="V43" s="179">
        <v>6630</v>
      </c>
      <c r="W43" s="169">
        <v>733</v>
      </c>
      <c r="X43" s="152">
        <f t="shared" si="6"/>
        <v>0.11055806938159879</v>
      </c>
      <c r="Y43" s="7"/>
    </row>
    <row r="44" spans="2:25" ht="13.5" customHeight="1">
      <c r="B44" s="219">
        <v>40</v>
      </c>
      <c r="C44" s="19" t="s">
        <v>39</v>
      </c>
      <c r="D44" s="179">
        <v>1694</v>
      </c>
      <c r="E44" s="169">
        <v>797</v>
      </c>
      <c r="F44" s="152">
        <f t="shared" si="0"/>
        <v>0.4704840613931523</v>
      </c>
      <c r="G44" s="179">
        <v>1694</v>
      </c>
      <c r="H44" s="169">
        <v>289</v>
      </c>
      <c r="I44" s="152">
        <f t="shared" si="1"/>
        <v>0.17060212514757969</v>
      </c>
      <c r="J44" s="179">
        <v>1694</v>
      </c>
      <c r="K44" s="169">
        <v>443</v>
      </c>
      <c r="L44" s="152">
        <f t="shared" si="2"/>
        <v>0.2615112160566706</v>
      </c>
      <c r="M44" s="179">
        <v>1694</v>
      </c>
      <c r="N44" s="169">
        <v>36</v>
      </c>
      <c r="O44" s="152">
        <f t="shared" si="3"/>
        <v>2.1251475796930343E-2</v>
      </c>
      <c r="P44" s="179">
        <v>1694</v>
      </c>
      <c r="Q44" s="169">
        <v>129</v>
      </c>
      <c r="R44" s="152">
        <f t="shared" si="4"/>
        <v>7.615112160566706E-2</v>
      </c>
      <c r="S44" s="179">
        <v>1694</v>
      </c>
      <c r="T44" s="169">
        <v>318</v>
      </c>
      <c r="U44" s="152">
        <f t="shared" si="5"/>
        <v>0.18772136953955135</v>
      </c>
      <c r="V44" s="179">
        <v>1694</v>
      </c>
      <c r="W44" s="169">
        <v>188</v>
      </c>
      <c r="X44" s="152">
        <f t="shared" si="6"/>
        <v>0.11097992916174734</v>
      </c>
      <c r="Y44" s="7"/>
    </row>
    <row r="45" spans="2:25" ht="13.5" customHeight="1">
      <c r="B45" s="219">
        <v>41</v>
      </c>
      <c r="C45" s="19" t="s">
        <v>10</v>
      </c>
      <c r="D45" s="179">
        <v>3018</v>
      </c>
      <c r="E45" s="169">
        <v>1273</v>
      </c>
      <c r="F45" s="152">
        <f t="shared" si="0"/>
        <v>0.4218025182239894</v>
      </c>
      <c r="G45" s="179">
        <v>3018</v>
      </c>
      <c r="H45" s="169">
        <v>371</v>
      </c>
      <c r="I45" s="152">
        <f t="shared" si="1"/>
        <v>0.12292909211398277</v>
      </c>
      <c r="J45" s="179">
        <v>3018</v>
      </c>
      <c r="K45" s="169">
        <v>808</v>
      </c>
      <c r="L45" s="152">
        <f t="shared" si="2"/>
        <v>0.26772697150430746</v>
      </c>
      <c r="M45" s="179">
        <v>3018</v>
      </c>
      <c r="N45" s="169">
        <v>97</v>
      </c>
      <c r="O45" s="152">
        <f t="shared" si="3"/>
        <v>3.214049039098741E-2</v>
      </c>
      <c r="P45" s="179">
        <v>3018</v>
      </c>
      <c r="Q45" s="169">
        <v>185</v>
      </c>
      <c r="R45" s="152">
        <f t="shared" si="4"/>
        <v>6.1298873426110005E-2</v>
      </c>
      <c r="S45" s="179">
        <v>3018</v>
      </c>
      <c r="T45" s="169">
        <v>380</v>
      </c>
      <c r="U45" s="152">
        <f t="shared" si="5"/>
        <v>0.12591119946984758</v>
      </c>
      <c r="V45" s="179">
        <v>3018</v>
      </c>
      <c r="W45" s="169">
        <v>258</v>
      </c>
      <c r="X45" s="152">
        <f t="shared" si="6"/>
        <v>8.5487077534791248E-2</v>
      </c>
      <c r="Y45" s="7"/>
    </row>
    <row r="46" spans="2:25" ht="13.5" customHeight="1">
      <c r="B46" s="219">
        <v>42</v>
      </c>
      <c r="C46" s="19" t="s">
        <v>11</v>
      </c>
      <c r="D46" s="179">
        <v>4565</v>
      </c>
      <c r="E46" s="169">
        <v>1443</v>
      </c>
      <c r="F46" s="152">
        <f t="shared" si="0"/>
        <v>0.31610076670317633</v>
      </c>
      <c r="G46" s="179">
        <v>4565</v>
      </c>
      <c r="H46" s="169">
        <v>389</v>
      </c>
      <c r="I46" s="152">
        <f t="shared" si="1"/>
        <v>8.5213581599123761E-2</v>
      </c>
      <c r="J46" s="179">
        <v>4565</v>
      </c>
      <c r="K46" s="169">
        <v>844</v>
      </c>
      <c r="L46" s="152">
        <f t="shared" si="2"/>
        <v>0.18488499452354873</v>
      </c>
      <c r="M46" s="179">
        <v>4565</v>
      </c>
      <c r="N46" s="169">
        <v>72</v>
      </c>
      <c r="O46" s="152">
        <f t="shared" si="3"/>
        <v>1.5772179627601315E-2</v>
      </c>
      <c r="P46" s="179">
        <v>4565</v>
      </c>
      <c r="Q46" s="169">
        <v>154</v>
      </c>
      <c r="R46" s="152">
        <f t="shared" si="4"/>
        <v>3.3734939759036145E-2</v>
      </c>
      <c r="S46" s="179">
        <v>4565</v>
      </c>
      <c r="T46" s="169">
        <v>614</v>
      </c>
      <c r="U46" s="152">
        <f t="shared" si="5"/>
        <v>0.13450164293537786</v>
      </c>
      <c r="V46" s="179">
        <v>4565</v>
      </c>
      <c r="W46" s="169">
        <v>505</v>
      </c>
      <c r="X46" s="152">
        <f t="shared" si="6"/>
        <v>0.11062431544359255</v>
      </c>
      <c r="Y46" s="7"/>
    </row>
    <row r="47" spans="2:25" ht="13.5" customHeight="1">
      <c r="B47" s="219">
        <v>43</v>
      </c>
      <c r="C47" s="19" t="s">
        <v>7</v>
      </c>
      <c r="D47" s="179">
        <v>8331</v>
      </c>
      <c r="E47" s="169">
        <v>3331</v>
      </c>
      <c r="F47" s="152">
        <f t="shared" si="0"/>
        <v>0.39983195294682511</v>
      </c>
      <c r="G47" s="179">
        <v>8331</v>
      </c>
      <c r="H47" s="169">
        <v>1162</v>
      </c>
      <c r="I47" s="152">
        <f t="shared" si="1"/>
        <v>0.13947905413515785</v>
      </c>
      <c r="J47" s="179">
        <v>8331</v>
      </c>
      <c r="K47" s="169">
        <v>1794</v>
      </c>
      <c r="L47" s="152">
        <f t="shared" si="2"/>
        <v>0.21534029528267914</v>
      </c>
      <c r="M47" s="179">
        <v>8331</v>
      </c>
      <c r="N47" s="169">
        <v>117</v>
      </c>
      <c r="O47" s="152">
        <f t="shared" si="3"/>
        <v>1.4043932301044292E-2</v>
      </c>
      <c r="P47" s="179">
        <v>8331</v>
      </c>
      <c r="Q47" s="169">
        <v>561</v>
      </c>
      <c r="R47" s="152">
        <f t="shared" si="4"/>
        <v>6.7338854879366222E-2</v>
      </c>
      <c r="S47" s="179">
        <v>8331</v>
      </c>
      <c r="T47" s="169">
        <v>1418</v>
      </c>
      <c r="U47" s="152">
        <f t="shared" si="5"/>
        <v>0.1702076581442804</v>
      </c>
      <c r="V47" s="179">
        <v>8331</v>
      </c>
      <c r="W47" s="169">
        <v>861</v>
      </c>
      <c r="X47" s="152">
        <f t="shared" si="6"/>
        <v>0.10334893770255671</v>
      </c>
      <c r="Y47" s="7"/>
    </row>
    <row r="48" spans="2:25" ht="13.5" customHeight="1">
      <c r="B48" s="219">
        <v>44</v>
      </c>
      <c r="C48" s="19" t="s">
        <v>17</v>
      </c>
      <c r="D48" s="179">
        <v>7137</v>
      </c>
      <c r="E48" s="169">
        <v>2974</v>
      </c>
      <c r="F48" s="152">
        <f t="shared" si="0"/>
        <v>0.41670169539022001</v>
      </c>
      <c r="G48" s="179">
        <v>7137</v>
      </c>
      <c r="H48" s="169">
        <v>734</v>
      </c>
      <c r="I48" s="152">
        <f t="shared" si="1"/>
        <v>0.10284433235252907</v>
      </c>
      <c r="J48" s="179">
        <v>7137</v>
      </c>
      <c r="K48" s="169">
        <v>1470</v>
      </c>
      <c r="L48" s="152">
        <f t="shared" si="2"/>
        <v>0.20596889449348466</v>
      </c>
      <c r="M48" s="179">
        <v>7137</v>
      </c>
      <c r="N48" s="169">
        <v>162</v>
      </c>
      <c r="O48" s="152">
        <f t="shared" si="3"/>
        <v>2.269861286254729E-2</v>
      </c>
      <c r="P48" s="179">
        <v>7137</v>
      </c>
      <c r="Q48" s="169">
        <v>621</v>
      </c>
      <c r="R48" s="152">
        <f t="shared" si="4"/>
        <v>8.7011349306431271E-2</v>
      </c>
      <c r="S48" s="179">
        <v>7137</v>
      </c>
      <c r="T48" s="169">
        <v>1113</v>
      </c>
      <c r="U48" s="152">
        <f t="shared" si="5"/>
        <v>0.15594787725935266</v>
      </c>
      <c r="V48" s="179">
        <v>7137</v>
      </c>
      <c r="W48" s="169">
        <v>717</v>
      </c>
      <c r="X48" s="152">
        <f t="shared" si="6"/>
        <v>0.10046237915090374</v>
      </c>
      <c r="Y48" s="7"/>
    </row>
    <row r="49" spans="2:25" ht="13.5" customHeight="1">
      <c r="B49" s="219">
        <v>45</v>
      </c>
      <c r="C49" s="19" t="s">
        <v>40</v>
      </c>
      <c r="D49" s="179">
        <v>1864</v>
      </c>
      <c r="E49" s="169">
        <v>790</v>
      </c>
      <c r="F49" s="152">
        <f t="shared" si="0"/>
        <v>0.4238197424892704</v>
      </c>
      <c r="G49" s="179">
        <v>1864</v>
      </c>
      <c r="H49" s="169">
        <v>219</v>
      </c>
      <c r="I49" s="152">
        <f t="shared" si="1"/>
        <v>0.1174892703862661</v>
      </c>
      <c r="J49" s="179">
        <v>1864</v>
      </c>
      <c r="K49" s="169">
        <v>545</v>
      </c>
      <c r="L49" s="152">
        <f t="shared" si="2"/>
        <v>0.29238197424892703</v>
      </c>
      <c r="M49" s="179">
        <v>1864</v>
      </c>
      <c r="N49" s="169">
        <v>59</v>
      </c>
      <c r="O49" s="152">
        <f t="shared" si="3"/>
        <v>3.165236051502146E-2</v>
      </c>
      <c r="P49" s="179">
        <v>1864</v>
      </c>
      <c r="Q49" s="169">
        <v>88</v>
      </c>
      <c r="R49" s="152">
        <f t="shared" si="4"/>
        <v>4.7210300429184553E-2</v>
      </c>
      <c r="S49" s="179">
        <v>1864</v>
      </c>
      <c r="T49" s="169">
        <v>480</v>
      </c>
      <c r="U49" s="152">
        <f t="shared" si="5"/>
        <v>0.25751072961373389</v>
      </c>
      <c r="V49" s="179">
        <v>1864</v>
      </c>
      <c r="W49" s="169">
        <v>169</v>
      </c>
      <c r="X49" s="152">
        <f t="shared" si="6"/>
        <v>9.0665236051502146E-2</v>
      </c>
      <c r="Y49" s="7"/>
    </row>
    <row r="50" spans="2:25" ht="13.5" customHeight="1">
      <c r="B50" s="219">
        <v>46</v>
      </c>
      <c r="C50" s="19" t="s">
        <v>20</v>
      </c>
      <c r="D50" s="179">
        <v>2411</v>
      </c>
      <c r="E50" s="169">
        <v>856</v>
      </c>
      <c r="F50" s="152">
        <f t="shared" si="0"/>
        <v>0.35503940273745332</v>
      </c>
      <c r="G50" s="179">
        <v>2411</v>
      </c>
      <c r="H50" s="169">
        <v>228</v>
      </c>
      <c r="I50" s="152">
        <f t="shared" si="1"/>
        <v>9.4566569888013277E-2</v>
      </c>
      <c r="J50" s="179">
        <v>2411</v>
      </c>
      <c r="K50" s="169">
        <v>688</v>
      </c>
      <c r="L50" s="152">
        <f t="shared" si="2"/>
        <v>0.28535877229365408</v>
      </c>
      <c r="M50" s="179">
        <v>2411</v>
      </c>
      <c r="N50" s="169">
        <v>48</v>
      </c>
      <c r="O50" s="152">
        <f t="shared" si="3"/>
        <v>1.9908751555371217E-2</v>
      </c>
      <c r="P50" s="179">
        <v>2411</v>
      </c>
      <c r="Q50" s="169">
        <v>109</v>
      </c>
      <c r="R50" s="152">
        <f t="shared" si="4"/>
        <v>4.5209456656988799E-2</v>
      </c>
      <c r="S50" s="179">
        <v>2411</v>
      </c>
      <c r="T50" s="169">
        <v>664</v>
      </c>
      <c r="U50" s="152">
        <f t="shared" si="5"/>
        <v>0.27540439651596849</v>
      </c>
      <c r="V50" s="179">
        <v>2411</v>
      </c>
      <c r="W50" s="169">
        <v>251</v>
      </c>
      <c r="X50" s="152">
        <f t="shared" si="6"/>
        <v>0.10410618000829532</v>
      </c>
      <c r="Y50" s="7"/>
    </row>
    <row r="51" spans="2:25" ht="13.5" customHeight="1">
      <c r="B51" s="219">
        <v>47</v>
      </c>
      <c r="C51" s="19" t="s">
        <v>12</v>
      </c>
      <c r="D51" s="179">
        <v>5030</v>
      </c>
      <c r="E51" s="169">
        <v>1927</v>
      </c>
      <c r="F51" s="152">
        <f t="shared" si="0"/>
        <v>0.38310139165009938</v>
      </c>
      <c r="G51" s="179">
        <v>5030</v>
      </c>
      <c r="H51" s="169">
        <v>634</v>
      </c>
      <c r="I51" s="152">
        <f t="shared" si="1"/>
        <v>0.12604373757455267</v>
      </c>
      <c r="J51" s="179">
        <v>5030</v>
      </c>
      <c r="K51" s="169">
        <v>1136</v>
      </c>
      <c r="L51" s="152">
        <f t="shared" si="2"/>
        <v>0.22584493041749504</v>
      </c>
      <c r="M51" s="179">
        <v>5030</v>
      </c>
      <c r="N51" s="169">
        <v>126</v>
      </c>
      <c r="O51" s="152">
        <f t="shared" si="3"/>
        <v>2.5049701789264415E-2</v>
      </c>
      <c r="P51" s="179">
        <v>5030</v>
      </c>
      <c r="Q51" s="169">
        <v>357</v>
      </c>
      <c r="R51" s="152">
        <f t="shared" si="4"/>
        <v>7.0974155069582504E-2</v>
      </c>
      <c r="S51" s="179">
        <v>5030</v>
      </c>
      <c r="T51" s="169">
        <v>1038</v>
      </c>
      <c r="U51" s="152">
        <f t="shared" si="5"/>
        <v>0.20636182902584493</v>
      </c>
      <c r="V51" s="179">
        <v>5030</v>
      </c>
      <c r="W51" s="169">
        <v>517</v>
      </c>
      <c r="X51" s="152">
        <f t="shared" si="6"/>
        <v>0.10278330019880716</v>
      </c>
      <c r="Y51" s="7"/>
    </row>
    <row r="52" spans="2:25" ht="13.5" customHeight="1">
      <c r="B52" s="219">
        <v>48</v>
      </c>
      <c r="C52" s="19" t="s">
        <v>21</v>
      </c>
      <c r="D52" s="179">
        <v>3411</v>
      </c>
      <c r="E52" s="169">
        <v>1215</v>
      </c>
      <c r="F52" s="152">
        <f t="shared" si="0"/>
        <v>0.35620052770448551</v>
      </c>
      <c r="G52" s="179">
        <v>3411</v>
      </c>
      <c r="H52" s="169">
        <v>411</v>
      </c>
      <c r="I52" s="152">
        <f t="shared" si="1"/>
        <v>0.12049252418645559</v>
      </c>
      <c r="J52" s="179">
        <v>3411</v>
      </c>
      <c r="K52" s="169">
        <v>767</v>
      </c>
      <c r="L52" s="152">
        <f t="shared" si="2"/>
        <v>0.22486074464966285</v>
      </c>
      <c r="M52" s="179">
        <v>3411</v>
      </c>
      <c r="N52" s="169">
        <v>53</v>
      </c>
      <c r="O52" s="152">
        <f t="shared" si="3"/>
        <v>1.5537965406039285E-2</v>
      </c>
      <c r="P52" s="179">
        <v>3411</v>
      </c>
      <c r="Q52" s="169">
        <v>155</v>
      </c>
      <c r="R52" s="152">
        <f t="shared" si="4"/>
        <v>4.5441219583699795E-2</v>
      </c>
      <c r="S52" s="179">
        <v>3411</v>
      </c>
      <c r="T52" s="169">
        <v>666</v>
      </c>
      <c r="U52" s="152">
        <f t="shared" si="5"/>
        <v>0.19525065963060687</v>
      </c>
      <c r="V52" s="179">
        <v>3411</v>
      </c>
      <c r="W52" s="169">
        <v>307</v>
      </c>
      <c r="X52" s="152">
        <f t="shared" si="6"/>
        <v>9.0002931691586047E-2</v>
      </c>
      <c r="Y52" s="7"/>
    </row>
    <row r="53" spans="2:25" ht="13.5" customHeight="1">
      <c r="B53" s="219">
        <v>49</v>
      </c>
      <c r="C53" s="19" t="s">
        <v>22</v>
      </c>
      <c r="D53" s="179">
        <v>1683</v>
      </c>
      <c r="E53" s="169">
        <v>694</v>
      </c>
      <c r="F53" s="152">
        <f t="shared" si="0"/>
        <v>0.41235888294711825</v>
      </c>
      <c r="G53" s="179">
        <v>1683</v>
      </c>
      <c r="H53" s="169">
        <v>188</v>
      </c>
      <c r="I53" s="152">
        <f t="shared" si="1"/>
        <v>0.11170528817587641</v>
      </c>
      <c r="J53" s="179">
        <v>1683</v>
      </c>
      <c r="K53" s="169">
        <v>373</v>
      </c>
      <c r="L53" s="152">
        <f t="shared" si="2"/>
        <v>0.22162804515745693</v>
      </c>
      <c r="M53" s="179">
        <v>1683</v>
      </c>
      <c r="N53" s="169">
        <v>34</v>
      </c>
      <c r="O53" s="152">
        <f t="shared" si="3"/>
        <v>2.0202020202020204E-2</v>
      </c>
      <c r="P53" s="179">
        <v>1683</v>
      </c>
      <c r="Q53" s="169">
        <v>116</v>
      </c>
      <c r="R53" s="152">
        <f>IFERROR(Q53/P53,"-")</f>
        <v>6.8924539512774802E-2</v>
      </c>
      <c r="S53" s="179">
        <v>1683</v>
      </c>
      <c r="T53" s="169">
        <v>272</v>
      </c>
      <c r="U53" s="152">
        <f t="shared" si="5"/>
        <v>0.16161616161616163</v>
      </c>
      <c r="V53" s="179">
        <v>1683</v>
      </c>
      <c r="W53" s="169">
        <v>146</v>
      </c>
      <c r="X53" s="152">
        <f t="shared" si="6"/>
        <v>8.6749851455733815E-2</v>
      </c>
      <c r="Y53" s="7"/>
    </row>
    <row r="54" spans="2:25" ht="13.5" customHeight="1">
      <c r="B54" s="219">
        <v>50</v>
      </c>
      <c r="C54" s="19" t="s">
        <v>13</v>
      </c>
      <c r="D54" s="179">
        <v>2267</v>
      </c>
      <c r="E54" s="169">
        <v>894</v>
      </c>
      <c r="F54" s="152">
        <f t="shared" si="0"/>
        <v>0.39435377150419054</v>
      </c>
      <c r="G54" s="179">
        <v>2267</v>
      </c>
      <c r="H54" s="169">
        <v>340</v>
      </c>
      <c r="I54" s="152">
        <f t="shared" si="1"/>
        <v>0.14997794441993825</v>
      </c>
      <c r="J54" s="179">
        <v>2267</v>
      </c>
      <c r="K54" s="169">
        <v>382</v>
      </c>
      <c r="L54" s="152">
        <f t="shared" si="2"/>
        <v>0.16850463167181298</v>
      </c>
      <c r="M54" s="179">
        <v>2267</v>
      </c>
      <c r="N54" s="169">
        <v>19</v>
      </c>
      <c r="O54" s="152">
        <f t="shared" si="3"/>
        <v>8.3811204234671369E-3</v>
      </c>
      <c r="P54" s="179">
        <v>2267</v>
      </c>
      <c r="Q54" s="169">
        <v>70</v>
      </c>
      <c r="R54" s="152">
        <f t="shared" si="4"/>
        <v>3.0877812086457873E-2</v>
      </c>
      <c r="S54" s="179">
        <v>2267</v>
      </c>
      <c r="T54" s="169">
        <v>404</v>
      </c>
      <c r="U54" s="152">
        <f t="shared" si="5"/>
        <v>0.17820908689898543</v>
      </c>
      <c r="V54" s="179">
        <v>2267</v>
      </c>
      <c r="W54" s="169">
        <v>223</v>
      </c>
      <c r="X54" s="152">
        <f t="shared" si="6"/>
        <v>9.836788707543008E-2</v>
      </c>
      <c r="Y54" s="7"/>
    </row>
    <row r="55" spans="2:25" ht="13.5" customHeight="1">
      <c r="B55" s="219">
        <v>51</v>
      </c>
      <c r="C55" s="19" t="s">
        <v>41</v>
      </c>
      <c r="D55" s="179">
        <v>4601</v>
      </c>
      <c r="E55" s="169">
        <v>1867</v>
      </c>
      <c r="F55" s="152">
        <f t="shared" si="0"/>
        <v>0.40578135188002606</v>
      </c>
      <c r="G55" s="179">
        <v>4601</v>
      </c>
      <c r="H55" s="169">
        <v>855</v>
      </c>
      <c r="I55" s="152">
        <f t="shared" si="1"/>
        <v>0.18582916757226689</v>
      </c>
      <c r="J55" s="179">
        <v>4601</v>
      </c>
      <c r="K55" s="169">
        <v>1012</v>
      </c>
      <c r="L55" s="152">
        <f t="shared" si="2"/>
        <v>0.21995218430775917</v>
      </c>
      <c r="M55" s="179">
        <v>4601</v>
      </c>
      <c r="N55" s="169">
        <v>119</v>
      </c>
      <c r="O55" s="152">
        <f t="shared" si="3"/>
        <v>2.5863942621169311E-2</v>
      </c>
      <c r="P55" s="179">
        <v>4601</v>
      </c>
      <c r="Q55" s="169">
        <v>432</v>
      </c>
      <c r="R55" s="152">
        <f t="shared" si="4"/>
        <v>9.3892632036513796E-2</v>
      </c>
      <c r="S55" s="179">
        <v>4601</v>
      </c>
      <c r="T55" s="169">
        <v>763</v>
      </c>
      <c r="U55" s="152">
        <f t="shared" si="5"/>
        <v>0.16583351445337971</v>
      </c>
      <c r="V55" s="179">
        <v>4601</v>
      </c>
      <c r="W55" s="169">
        <v>461</v>
      </c>
      <c r="X55" s="152">
        <f t="shared" si="6"/>
        <v>0.10019560965007607</v>
      </c>
      <c r="Y55" s="7"/>
    </row>
    <row r="56" spans="2:25" ht="13.5" customHeight="1">
      <c r="B56" s="219">
        <v>52</v>
      </c>
      <c r="C56" s="19" t="s">
        <v>3</v>
      </c>
      <c r="D56" s="179">
        <v>4070</v>
      </c>
      <c r="E56" s="169">
        <v>1306</v>
      </c>
      <c r="F56" s="152">
        <f t="shared" si="0"/>
        <v>0.32088452088452091</v>
      </c>
      <c r="G56" s="179">
        <v>4070</v>
      </c>
      <c r="H56" s="169">
        <v>504</v>
      </c>
      <c r="I56" s="152">
        <f t="shared" si="1"/>
        <v>0.12383292383292384</v>
      </c>
      <c r="J56" s="179">
        <v>4070</v>
      </c>
      <c r="K56" s="169">
        <v>663</v>
      </c>
      <c r="L56" s="152">
        <f t="shared" si="2"/>
        <v>0.1628992628992629</v>
      </c>
      <c r="M56" s="179">
        <v>4070</v>
      </c>
      <c r="N56" s="169">
        <v>66</v>
      </c>
      <c r="O56" s="152">
        <f t="shared" si="3"/>
        <v>1.6216216216216217E-2</v>
      </c>
      <c r="P56" s="179">
        <v>4070</v>
      </c>
      <c r="Q56" s="169">
        <v>196</v>
      </c>
      <c r="R56" s="152">
        <f t="shared" si="4"/>
        <v>4.8157248157248159E-2</v>
      </c>
      <c r="S56" s="179">
        <v>4070</v>
      </c>
      <c r="T56" s="169">
        <v>542</v>
      </c>
      <c r="U56" s="152">
        <f t="shared" si="5"/>
        <v>0.13316953316953317</v>
      </c>
      <c r="V56" s="179">
        <v>4070</v>
      </c>
      <c r="W56" s="169">
        <v>470</v>
      </c>
      <c r="X56" s="152">
        <f t="shared" si="6"/>
        <v>0.11547911547911548</v>
      </c>
      <c r="Y56" s="7"/>
    </row>
    <row r="57" spans="2:25" ht="13.5" customHeight="1">
      <c r="B57" s="219">
        <v>53</v>
      </c>
      <c r="C57" s="19" t="s">
        <v>18</v>
      </c>
      <c r="D57" s="179">
        <v>1499</v>
      </c>
      <c r="E57" s="169">
        <v>587</v>
      </c>
      <c r="F57" s="152">
        <f t="shared" si="0"/>
        <v>0.39159439626417614</v>
      </c>
      <c r="G57" s="179">
        <v>1499</v>
      </c>
      <c r="H57" s="169">
        <v>205</v>
      </c>
      <c r="I57" s="152">
        <f t="shared" si="1"/>
        <v>0.13675783855903936</v>
      </c>
      <c r="J57" s="179">
        <v>1499</v>
      </c>
      <c r="K57" s="169">
        <v>339</v>
      </c>
      <c r="L57" s="152">
        <f t="shared" si="2"/>
        <v>0.22615076717811874</v>
      </c>
      <c r="M57" s="179">
        <v>1499</v>
      </c>
      <c r="N57" s="169">
        <v>28</v>
      </c>
      <c r="O57" s="152">
        <f t="shared" si="3"/>
        <v>1.8679119412941963E-2</v>
      </c>
      <c r="P57" s="179">
        <v>1499</v>
      </c>
      <c r="Q57" s="169">
        <v>87</v>
      </c>
      <c r="R57" s="152">
        <f t="shared" si="4"/>
        <v>5.8038692461641096E-2</v>
      </c>
      <c r="S57" s="179">
        <v>1499</v>
      </c>
      <c r="T57" s="169">
        <v>426</v>
      </c>
      <c r="U57" s="152">
        <f t="shared" si="5"/>
        <v>0.28418945963975983</v>
      </c>
      <c r="V57" s="179">
        <v>1499</v>
      </c>
      <c r="W57" s="169">
        <v>161</v>
      </c>
      <c r="X57" s="152">
        <f t="shared" si="6"/>
        <v>0.10740493662441628</v>
      </c>
      <c r="Y57" s="7"/>
    </row>
    <row r="58" spans="2:25" ht="13.5" customHeight="1">
      <c r="B58" s="219">
        <v>54</v>
      </c>
      <c r="C58" s="19" t="s">
        <v>23</v>
      </c>
      <c r="D58" s="179">
        <v>2414</v>
      </c>
      <c r="E58" s="169">
        <v>951</v>
      </c>
      <c r="F58" s="152">
        <f t="shared" si="0"/>
        <v>0.39395194697597347</v>
      </c>
      <c r="G58" s="179">
        <v>2414</v>
      </c>
      <c r="H58" s="169">
        <v>320</v>
      </c>
      <c r="I58" s="152">
        <f t="shared" si="1"/>
        <v>0.13256006628003314</v>
      </c>
      <c r="J58" s="179">
        <v>2414</v>
      </c>
      <c r="K58" s="169">
        <v>764</v>
      </c>
      <c r="L58" s="152">
        <f t="shared" si="2"/>
        <v>0.31648715824357915</v>
      </c>
      <c r="M58" s="179">
        <v>2414</v>
      </c>
      <c r="N58" s="169">
        <v>55</v>
      </c>
      <c r="O58" s="152">
        <f t="shared" si="3"/>
        <v>2.2783761391880698E-2</v>
      </c>
      <c r="P58" s="179">
        <v>2414</v>
      </c>
      <c r="Q58" s="169">
        <v>200</v>
      </c>
      <c r="R58" s="152">
        <f t="shared" si="4"/>
        <v>8.2850041425020712E-2</v>
      </c>
      <c r="S58" s="179">
        <v>2414</v>
      </c>
      <c r="T58" s="169">
        <v>354</v>
      </c>
      <c r="U58" s="152">
        <f t="shared" si="5"/>
        <v>0.14664457332228667</v>
      </c>
      <c r="V58" s="179">
        <v>2414</v>
      </c>
      <c r="W58" s="169">
        <v>253</v>
      </c>
      <c r="X58" s="152">
        <f t="shared" si="6"/>
        <v>0.10480530240265121</v>
      </c>
      <c r="Y58" s="7"/>
    </row>
    <row r="59" spans="2:25" ht="13.5" customHeight="1">
      <c r="B59" s="219">
        <v>55</v>
      </c>
      <c r="C59" s="19" t="s">
        <v>14</v>
      </c>
      <c r="D59" s="179">
        <v>1822</v>
      </c>
      <c r="E59" s="169">
        <v>737</v>
      </c>
      <c r="F59" s="152">
        <f t="shared" si="0"/>
        <v>0.40450054884742043</v>
      </c>
      <c r="G59" s="179">
        <v>1822</v>
      </c>
      <c r="H59" s="169">
        <v>178</v>
      </c>
      <c r="I59" s="152">
        <f t="shared" si="1"/>
        <v>9.7694840834248078E-2</v>
      </c>
      <c r="J59" s="179">
        <v>1822</v>
      </c>
      <c r="K59" s="169">
        <v>321</v>
      </c>
      <c r="L59" s="152">
        <f t="shared" si="2"/>
        <v>0.17618002195389681</v>
      </c>
      <c r="M59" s="179">
        <v>1822</v>
      </c>
      <c r="N59" s="169">
        <v>38</v>
      </c>
      <c r="O59" s="152">
        <f t="shared" si="3"/>
        <v>2.0856201975850714E-2</v>
      </c>
      <c r="P59" s="179">
        <v>1822</v>
      </c>
      <c r="Q59" s="169">
        <v>82</v>
      </c>
      <c r="R59" s="152">
        <f t="shared" si="4"/>
        <v>4.5005488474204172E-2</v>
      </c>
      <c r="S59" s="179">
        <v>1822</v>
      </c>
      <c r="T59" s="169">
        <v>382</v>
      </c>
      <c r="U59" s="152">
        <f t="shared" si="5"/>
        <v>0.20965971459934138</v>
      </c>
      <c r="V59" s="179">
        <v>1822</v>
      </c>
      <c r="W59" s="169">
        <v>178</v>
      </c>
      <c r="X59" s="152">
        <f t="shared" si="6"/>
        <v>9.7694840834248078E-2</v>
      </c>
      <c r="Y59" s="7"/>
    </row>
    <row r="60" spans="2:25" ht="13.5" customHeight="1">
      <c r="B60" s="219">
        <v>56</v>
      </c>
      <c r="C60" s="19" t="s">
        <v>8</v>
      </c>
      <c r="D60" s="179">
        <v>1526</v>
      </c>
      <c r="E60" s="169">
        <v>574</v>
      </c>
      <c r="F60" s="152">
        <f t="shared" si="0"/>
        <v>0.37614678899082571</v>
      </c>
      <c r="G60" s="179">
        <v>1526</v>
      </c>
      <c r="H60" s="169">
        <v>317</v>
      </c>
      <c r="I60" s="152">
        <f t="shared" si="1"/>
        <v>0.20773263433813893</v>
      </c>
      <c r="J60" s="179">
        <v>1526</v>
      </c>
      <c r="K60" s="169">
        <v>400</v>
      </c>
      <c r="L60" s="152">
        <f t="shared" si="2"/>
        <v>0.26212319790301442</v>
      </c>
      <c r="M60" s="179">
        <v>1526</v>
      </c>
      <c r="N60" s="169">
        <v>55</v>
      </c>
      <c r="O60" s="152">
        <f t="shared" si="3"/>
        <v>3.6041939711664479E-2</v>
      </c>
      <c r="P60" s="179">
        <v>1526</v>
      </c>
      <c r="Q60" s="169">
        <v>144</v>
      </c>
      <c r="R60" s="152">
        <f t="shared" si="4"/>
        <v>9.4364351245085187E-2</v>
      </c>
      <c r="S60" s="179">
        <v>1526</v>
      </c>
      <c r="T60" s="169">
        <v>514</v>
      </c>
      <c r="U60" s="152">
        <f t="shared" si="5"/>
        <v>0.33682830930537355</v>
      </c>
      <c r="V60" s="179">
        <v>1526</v>
      </c>
      <c r="W60" s="169">
        <v>171</v>
      </c>
      <c r="X60" s="152">
        <f t="shared" si="6"/>
        <v>0.11205766710353866</v>
      </c>
      <c r="Y60" s="7"/>
    </row>
    <row r="61" spans="2:25" ht="13.5" customHeight="1">
      <c r="B61" s="219">
        <v>57</v>
      </c>
      <c r="C61" s="19" t="s">
        <v>42</v>
      </c>
      <c r="D61" s="179">
        <v>1102</v>
      </c>
      <c r="E61" s="169">
        <v>449</v>
      </c>
      <c r="F61" s="152">
        <f t="shared" si="0"/>
        <v>0.40744101633393831</v>
      </c>
      <c r="G61" s="179">
        <v>1102</v>
      </c>
      <c r="H61" s="169">
        <v>102</v>
      </c>
      <c r="I61" s="152">
        <f t="shared" si="1"/>
        <v>9.2558983666061703E-2</v>
      </c>
      <c r="J61" s="179">
        <v>1102</v>
      </c>
      <c r="K61" s="169">
        <v>267</v>
      </c>
      <c r="L61" s="152">
        <f t="shared" si="2"/>
        <v>0.24228675136116151</v>
      </c>
      <c r="M61" s="179">
        <v>1102</v>
      </c>
      <c r="N61" s="169">
        <v>14</v>
      </c>
      <c r="O61" s="152">
        <f t="shared" si="3"/>
        <v>1.2704174228675136E-2</v>
      </c>
      <c r="P61" s="179">
        <v>1102</v>
      </c>
      <c r="Q61" s="169">
        <v>49</v>
      </c>
      <c r="R61" s="152">
        <f t="shared" si="4"/>
        <v>4.4464609800362979E-2</v>
      </c>
      <c r="S61" s="179">
        <v>1102</v>
      </c>
      <c r="T61" s="169">
        <v>108</v>
      </c>
      <c r="U61" s="152">
        <f>IFERROR(T61/S61,"-")</f>
        <v>9.8003629764065334E-2</v>
      </c>
      <c r="V61" s="179">
        <v>1102</v>
      </c>
      <c r="W61" s="169">
        <v>93</v>
      </c>
      <c r="X61" s="152">
        <f t="shared" si="6"/>
        <v>8.4392014519056258E-2</v>
      </c>
      <c r="Y61" s="7"/>
    </row>
    <row r="62" spans="2:25" ht="13.5" customHeight="1">
      <c r="B62" s="219">
        <v>58</v>
      </c>
      <c r="C62" s="19" t="s">
        <v>24</v>
      </c>
      <c r="D62" s="179">
        <v>1664</v>
      </c>
      <c r="E62" s="169">
        <v>575</v>
      </c>
      <c r="F62" s="152">
        <f t="shared" si="0"/>
        <v>0.34555288461538464</v>
      </c>
      <c r="G62" s="179">
        <v>1664</v>
      </c>
      <c r="H62" s="169">
        <v>247</v>
      </c>
      <c r="I62" s="152">
        <f t="shared" si="1"/>
        <v>0.1484375</v>
      </c>
      <c r="J62" s="179">
        <v>1664</v>
      </c>
      <c r="K62" s="169">
        <v>462</v>
      </c>
      <c r="L62" s="152">
        <f t="shared" si="2"/>
        <v>0.27764423076923078</v>
      </c>
      <c r="M62" s="179">
        <v>1664</v>
      </c>
      <c r="N62" s="169">
        <v>29</v>
      </c>
      <c r="O62" s="152">
        <f t="shared" si="3"/>
        <v>1.7427884615384616E-2</v>
      </c>
      <c r="P62" s="179">
        <v>1664</v>
      </c>
      <c r="Q62" s="169">
        <v>88</v>
      </c>
      <c r="R62" s="152">
        <f>IFERROR(Q62/P62,"-")</f>
        <v>5.2884615384615384E-2</v>
      </c>
      <c r="S62" s="179">
        <v>1664</v>
      </c>
      <c r="T62" s="169">
        <v>281</v>
      </c>
      <c r="U62" s="152">
        <f t="shared" si="5"/>
        <v>0.16887019230769232</v>
      </c>
      <c r="V62" s="179">
        <v>1664</v>
      </c>
      <c r="W62" s="169">
        <v>175</v>
      </c>
      <c r="X62" s="152">
        <f t="shared" si="6"/>
        <v>0.10516826923076923</v>
      </c>
      <c r="Y62" s="7"/>
    </row>
    <row r="63" spans="2:25" ht="13.5" customHeight="1">
      <c r="B63" s="219">
        <v>59</v>
      </c>
      <c r="C63" s="19" t="s">
        <v>19</v>
      </c>
      <c r="D63" s="179">
        <v>9740</v>
      </c>
      <c r="E63" s="169">
        <v>4265</v>
      </c>
      <c r="F63" s="152">
        <f t="shared" si="0"/>
        <v>0.43788501026694043</v>
      </c>
      <c r="G63" s="179">
        <v>9740</v>
      </c>
      <c r="H63" s="169">
        <v>1512</v>
      </c>
      <c r="I63" s="152">
        <f t="shared" si="1"/>
        <v>0.15523613963039015</v>
      </c>
      <c r="J63" s="179">
        <v>9740</v>
      </c>
      <c r="K63" s="169">
        <v>2269</v>
      </c>
      <c r="L63" s="152">
        <f t="shared" si="2"/>
        <v>0.23295687885010266</v>
      </c>
      <c r="M63" s="179">
        <v>9740</v>
      </c>
      <c r="N63" s="169">
        <v>190</v>
      </c>
      <c r="O63" s="152">
        <f t="shared" si="3"/>
        <v>1.9507186858316223E-2</v>
      </c>
      <c r="P63" s="179">
        <v>9740</v>
      </c>
      <c r="Q63" s="169">
        <v>837</v>
      </c>
      <c r="R63" s="152">
        <f t="shared" si="4"/>
        <v>8.5934291581108824E-2</v>
      </c>
      <c r="S63" s="179">
        <v>9740</v>
      </c>
      <c r="T63" s="169">
        <v>1994</v>
      </c>
      <c r="U63" s="152">
        <f t="shared" si="5"/>
        <v>0.20472279260780288</v>
      </c>
      <c r="V63" s="179">
        <v>9740</v>
      </c>
      <c r="W63" s="169">
        <v>852</v>
      </c>
      <c r="X63" s="152">
        <f t="shared" si="6"/>
        <v>8.747433264887064E-2</v>
      </c>
      <c r="Y63" s="7"/>
    </row>
    <row r="64" spans="2:25" ht="13.5" customHeight="1">
      <c r="B64" s="219">
        <v>60</v>
      </c>
      <c r="C64" s="19" t="s">
        <v>43</v>
      </c>
      <c r="D64" s="179">
        <v>888</v>
      </c>
      <c r="E64" s="169">
        <v>409</v>
      </c>
      <c r="F64" s="152">
        <f t="shared" si="0"/>
        <v>0.4605855855855856</v>
      </c>
      <c r="G64" s="179">
        <v>888</v>
      </c>
      <c r="H64" s="169">
        <v>108</v>
      </c>
      <c r="I64" s="152">
        <f t="shared" si="1"/>
        <v>0.12162162162162163</v>
      </c>
      <c r="J64" s="179">
        <v>888</v>
      </c>
      <c r="K64" s="169">
        <v>195</v>
      </c>
      <c r="L64" s="152">
        <f t="shared" si="2"/>
        <v>0.2195945945945946</v>
      </c>
      <c r="M64" s="179">
        <v>888</v>
      </c>
      <c r="N64" s="169">
        <v>37</v>
      </c>
      <c r="O64" s="152">
        <f t="shared" si="3"/>
        <v>4.1666666666666664E-2</v>
      </c>
      <c r="P64" s="179">
        <v>888</v>
      </c>
      <c r="Q64" s="169">
        <v>53</v>
      </c>
      <c r="R64" s="152">
        <f t="shared" si="4"/>
        <v>5.9684684684684686E-2</v>
      </c>
      <c r="S64" s="179">
        <v>888</v>
      </c>
      <c r="T64" s="169">
        <v>141</v>
      </c>
      <c r="U64" s="152">
        <f t="shared" si="5"/>
        <v>0.15878378378378377</v>
      </c>
      <c r="V64" s="179">
        <v>888</v>
      </c>
      <c r="W64" s="169">
        <v>81</v>
      </c>
      <c r="X64" s="152">
        <f t="shared" si="6"/>
        <v>9.1216216216216214E-2</v>
      </c>
      <c r="Y64" s="7"/>
    </row>
    <row r="65" spans="2:25" ht="13.5" customHeight="1">
      <c r="B65" s="219">
        <v>61</v>
      </c>
      <c r="C65" s="19" t="s">
        <v>15</v>
      </c>
      <c r="D65" s="179">
        <v>976</v>
      </c>
      <c r="E65" s="169">
        <v>350</v>
      </c>
      <c r="F65" s="152">
        <f t="shared" si="0"/>
        <v>0.35860655737704916</v>
      </c>
      <c r="G65" s="179">
        <v>976</v>
      </c>
      <c r="H65" s="169">
        <v>198</v>
      </c>
      <c r="I65" s="152">
        <f t="shared" si="1"/>
        <v>0.2028688524590164</v>
      </c>
      <c r="J65" s="179">
        <v>976</v>
      </c>
      <c r="K65" s="169">
        <v>243</v>
      </c>
      <c r="L65" s="152">
        <f t="shared" si="2"/>
        <v>0.24897540983606559</v>
      </c>
      <c r="M65" s="179">
        <v>976</v>
      </c>
      <c r="N65" s="169">
        <v>10</v>
      </c>
      <c r="O65" s="152">
        <f t="shared" si="3"/>
        <v>1.0245901639344262E-2</v>
      </c>
      <c r="P65" s="179">
        <v>976</v>
      </c>
      <c r="Q65" s="169">
        <v>29</v>
      </c>
      <c r="R65" s="152">
        <f t="shared" si="4"/>
        <v>2.9713114754098359E-2</v>
      </c>
      <c r="S65" s="179">
        <v>976</v>
      </c>
      <c r="T65" s="169">
        <v>123</v>
      </c>
      <c r="U65" s="152">
        <f>IFERROR(T65/S65,"-")</f>
        <v>0.12602459016393441</v>
      </c>
      <c r="V65" s="179">
        <v>976</v>
      </c>
      <c r="W65" s="169">
        <v>83</v>
      </c>
      <c r="X65" s="152">
        <f t="shared" si="6"/>
        <v>8.5040983606557374E-2</v>
      </c>
      <c r="Y65" s="7"/>
    </row>
    <row r="66" spans="2:25" ht="13.5" customHeight="1">
      <c r="B66" s="219">
        <v>62</v>
      </c>
      <c r="C66" s="19" t="s">
        <v>16</v>
      </c>
      <c r="D66" s="179">
        <v>1025</v>
      </c>
      <c r="E66" s="169">
        <v>357</v>
      </c>
      <c r="F66" s="152">
        <f t="shared" si="0"/>
        <v>0.34829268292682924</v>
      </c>
      <c r="G66" s="179">
        <v>1025</v>
      </c>
      <c r="H66" s="169">
        <v>93</v>
      </c>
      <c r="I66" s="152">
        <f t="shared" si="1"/>
        <v>9.0731707317073168E-2</v>
      </c>
      <c r="J66" s="179">
        <v>1025</v>
      </c>
      <c r="K66" s="169">
        <v>245</v>
      </c>
      <c r="L66" s="152">
        <f>IFERROR(K66/J66,"-")</f>
        <v>0.23902439024390243</v>
      </c>
      <c r="M66" s="179">
        <v>1025</v>
      </c>
      <c r="N66" s="169">
        <v>14</v>
      </c>
      <c r="O66" s="152">
        <f t="shared" si="3"/>
        <v>1.3658536585365854E-2</v>
      </c>
      <c r="P66" s="179">
        <v>1025</v>
      </c>
      <c r="Q66" s="169">
        <v>43</v>
      </c>
      <c r="R66" s="152">
        <f t="shared" si="4"/>
        <v>4.1951219512195125E-2</v>
      </c>
      <c r="S66" s="179">
        <v>1025</v>
      </c>
      <c r="T66" s="169">
        <v>59</v>
      </c>
      <c r="U66" s="152">
        <f t="shared" si="5"/>
        <v>5.75609756097561E-2</v>
      </c>
      <c r="V66" s="179">
        <v>1025</v>
      </c>
      <c r="W66" s="169">
        <v>81</v>
      </c>
      <c r="X66" s="152">
        <f t="shared" si="6"/>
        <v>7.902439024390244E-2</v>
      </c>
      <c r="Y66" s="7"/>
    </row>
    <row r="67" spans="2:25" ht="13.5" customHeight="1">
      <c r="B67" s="219">
        <v>63</v>
      </c>
      <c r="C67" s="19" t="s">
        <v>25</v>
      </c>
      <c r="D67" s="179">
        <v>899</v>
      </c>
      <c r="E67" s="169">
        <v>324</v>
      </c>
      <c r="F67" s="152">
        <f>IFERROR(E67/D67,"-")</f>
        <v>0.3604004449388209</v>
      </c>
      <c r="G67" s="179">
        <v>899</v>
      </c>
      <c r="H67" s="169">
        <v>99</v>
      </c>
      <c r="I67" s="152">
        <f t="shared" si="1"/>
        <v>0.11012235817575083</v>
      </c>
      <c r="J67" s="179">
        <v>899</v>
      </c>
      <c r="K67" s="169">
        <v>174</v>
      </c>
      <c r="L67" s="152">
        <f t="shared" si="2"/>
        <v>0.19354838709677419</v>
      </c>
      <c r="M67" s="179">
        <v>899</v>
      </c>
      <c r="N67" s="169">
        <v>38</v>
      </c>
      <c r="O67" s="152">
        <f t="shared" si="3"/>
        <v>4.2269187986651836E-2</v>
      </c>
      <c r="P67" s="179">
        <v>899</v>
      </c>
      <c r="Q67" s="169">
        <v>58</v>
      </c>
      <c r="R67" s="152">
        <f t="shared" si="4"/>
        <v>6.4516129032258063E-2</v>
      </c>
      <c r="S67" s="179">
        <v>899</v>
      </c>
      <c r="T67" s="169">
        <v>240</v>
      </c>
      <c r="U67" s="152">
        <f t="shared" si="5"/>
        <v>0.26696329254727474</v>
      </c>
      <c r="V67" s="179">
        <v>899</v>
      </c>
      <c r="W67" s="169">
        <v>94</v>
      </c>
      <c r="X67" s="152">
        <f t="shared" si="6"/>
        <v>0.10456062291434928</v>
      </c>
      <c r="Y67" s="7"/>
    </row>
    <row r="68" spans="2:25" ht="13.5" customHeight="1">
      <c r="B68" s="219">
        <v>64</v>
      </c>
      <c r="C68" s="19" t="s">
        <v>44</v>
      </c>
      <c r="D68" s="179">
        <v>600</v>
      </c>
      <c r="E68" s="169">
        <v>220</v>
      </c>
      <c r="F68" s="152">
        <f t="shared" si="0"/>
        <v>0.36666666666666664</v>
      </c>
      <c r="G68" s="179">
        <v>600</v>
      </c>
      <c r="H68" s="169">
        <v>104</v>
      </c>
      <c r="I68" s="152">
        <f t="shared" si="1"/>
        <v>0.17333333333333334</v>
      </c>
      <c r="J68" s="179">
        <v>600</v>
      </c>
      <c r="K68" s="169">
        <v>173</v>
      </c>
      <c r="L68" s="152">
        <f t="shared" si="2"/>
        <v>0.28833333333333333</v>
      </c>
      <c r="M68" s="179">
        <v>600</v>
      </c>
      <c r="N68" s="169">
        <v>13</v>
      </c>
      <c r="O68" s="152">
        <f t="shared" si="3"/>
        <v>2.1666666666666667E-2</v>
      </c>
      <c r="P68" s="179">
        <v>600</v>
      </c>
      <c r="Q68" s="169">
        <v>18</v>
      </c>
      <c r="R68" s="152">
        <f t="shared" si="4"/>
        <v>0.03</v>
      </c>
      <c r="S68" s="179">
        <v>600</v>
      </c>
      <c r="T68" s="169">
        <v>115</v>
      </c>
      <c r="U68" s="152">
        <f t="shared" si="5"/>
        <v>0.19166666666666668</v>
      </c>
      <c r="V68" s="179">
        <v>600</v>
      </c>
      <c r="W68" s="169">
        <v>62</v>
      </c>
      <c r="X68" s="152">
        <f t="shared" si="6"/>
        <v>0.10333333333333333</v>
      </c>
      <c r="Y68" s="7"/>
    </row>
    <row r="69" spans="2:25" ht="13.5" customHeight="1">
      <c r="B69" s="219">
        <v>65</v>
      </c>
      <c r="C69" s="19" t="s">
        <v>9</v>
      </c>
      <c r="D69" s="179">
        <v>667</v>
      </c>
      <c r="E69" s="169">
        <v>223</v>
      </c>
      <c r="F69" s="152">
        <f t="shared" si="0"/>
        <v>0.33433283358320842</v>
      </c>
      <c r="G69" s="179">
        <v>667</v>
      </c>
      <c r="H69" s="169">
        <v>70</v>
      </c>
      <c r="I69" s="152">
        <f t="shared" si="1"/>
        <v>0.10494752623688156</v>
      </c>
      <c r="J69" s="179">
        <v>667</v>
      </c>
      <c r="K69" s="169">
        <v>117</v>
      </c>
      <c r="L69" s="152">
        <f t="shared" si="2"/>
        <v>0.17541229385307347</v>
      </c>
      <c r="M69" s="179">
        <v>667</v>
      </c>
      <c r="N69" s="169">
        <v>6</v>
      </c>
      <c r="O69" s="152">
        <f t="shared" si="3"/>
        <v>8.9955022488755615E-3</v>
      </c>
      <c r="P69" s="179">
        <v>667</v>
      </c>
      <c r="Q69" s="169">
        <v>42</v>
      </c>
      <c r="R69" s="152">
        <f t="shared" si="4"/>
        <v>6.296851574212893E-2</v>
      </c>
      <c r="S69" s="179">
        <v>667</v>
      </c>
      <c r="T69" s="169">
        <v>102</v>
      </c>
      <c r="U69" s="152">
        <f t="shared" si="5"/>
        <v>0.15292353823088456</v>
      </c>
      <c r="V69" s="179">
        <v>667</v>
      </c>
      <c r="W69" s="169">
        <v>62</v>
      </c>
      <c r="X69" s="152">
        <f t="shared" si="6"/>
        <v>9.2953523238380811E-2</v>
      </c>
      <c r="Y69" s="7"/>
    </row>
    <row r="70" spans="2:25" ht="13.5" customHeight="1">
      <c r="B70" s="219">
        <v>66</v>
      </c>
      <c r="C70" s="19" t="s">
        <v>4</v>
      </c>
      <c r="D70" s="179">
        <v>882</v>
      </c>
      <c r="E70" s="169">
        <v>254</v>
      </c>
      <c r="F70" s="152">
        <f t="shared" ref="F70:F79" si="7">IFERROR(E70/D70,"-")</f>
        <v>0.28798185941043086</v>
      </c>
      <c r="G70" s="179">
        <v>882</v>
      </c>
      <c r="H70" s="169">
        <v>89</v>
      </c>
      <c r="I70" s="152">
        <f t="shared" ref="I70:I79" si="8">IFERROR(H70/G70,"-")</f>
        <v>0.10090702947845805</v>
      </c>
      <c r="J70" s="179">
        <v>882</v>
      </c>
      <c r="K70" s="169">
        <v>102</v>
      </c>
      <c r="L70" s="152">
        <f t="shared" ref="L70:L79" si="9">IFERROR(K70/J70,"-")</f>
        <v>0.11564625850340136</v>
      </c>
      <c r="M70" s="179">
        <v>882</v>
      </c>
      <c r="N70" s="169">
        <v>4</v>
      </c>
      <c r="O70" s="152">
        <f t="shared" ref="O70:O79" si="10">IFERROR(N70/M70,"-")</f>
        <v>4.5351473922902496E-3</v>
      </c>
      <c r="P70" s="179">
        <v>882</v>
      </c>
      <c r="Q70" s="169">
        <v>31</v>
      </c>
      <c r="R70" s="152">
        <f t="shared" ref="R70:R79" si="11">IFERROR(Q70/P70,"-")</f>
        <v>3.5147392290249435E-2</v>
      </c>
      <c r="S70" s="179">
        <v>882</v>
      </c>
      <c r="T70" s="169">
        <v>108</v>
      </c>
      <c r="U70" s="152">
        <f t="shared" ref="U70:U79" si="12">IFERROR(T70/S70,"-")</f>
        <v>0.12244897959183673</v>
      </c>
      <c r="V70" s="179">
        <v>882</v>
      </c>
      <c r="W70" s="169">
        <v>96</v>
      </c>
      <c r="X70" s="152">
        <f t="shared" ref="X70:X79" si="13">IFERROR(W70/V70,"-")</f>
        <v>0.10884353741496598</v>
      </c>
      <c r="Y70" s="7"/>
    </row>
    <row r="71" spans="2:25" ht="13.5" customHeight="1">
      <c r="B71" s="219">
        <v>67</v>
      </c>
      <c r="C71" s="19" t="s">
        <v>5</v>
      </c>
      <c r="D71" s="179">
        <v>219</v>
      </c>
      <c r="E71" s="169">
        <v>96</v>
      </c>
      <c r="F71" s="152">
        <f>IFERROR(E71/D71,"-")</f>
        <v>0.43835616438356162</v>
      </c>
      <c r="G71" s="179">
        <v>219</v>
      </c>
      <c r="H71" s="169">
        <v>28</v>
      </c>
      <c r="I71" s="152">
        <f t="shared" si="8"/>
        <v>0.12785388127853881</v>
      </c>
      <c r="J71" s="179">
        <v>219</v>
      </c>
      <c r="K71" s="169">
        <v>109</v>
      </c>
      <c r="L71" s="152">
        <f t="shared" si="9"/>
        <v>0.49771689497716892</v>
      </c>
      <c r="M71" s="179">
        <v>219</v>
      </c>
      <c r="N71" s="169">
        <v>7</v>
      </c>
      <c r="O71" s="152">
        <f t="shared" si="10"/>
        <v>3.1963470319634701E-2</v>
      </c>
      <c r="P71" s="179">
        <v>219</v>
      </c>
      <c r="Q71" s="169">
        <v>6</v>
      </c>
      <c r="R71" s="152">
        <f t="shared" si="11"/>
        <v>2.7397260273972601E-2</v>
      </c>
      <c r="S71" s="179">
        <v>219</v>
      </c>
      <c r="T71" s="169">
        <v>16</v>
      </c>
      <c r="U71" s="152">
        <f t="shared" si="12"/>
        <v>7.3059360730593603E-2</v>
      </c>
      <c r="V71" s="179">
        <v>219</v>
      </c>
      <c r="W71" s="169">
        <v>45</v>
      </c>
      <c r="X71" s="152">
        <f t="shared" si="13"/>
        <v>0.20547945205479451</v>
      </c>
      <c r="Y71" s="7"/>
    </row>
    <row r="72" spans="2:25" ht="13.5" customHeight="1">
      <c r="B72" s="219">
        <v>68</v>
      </c>
      <c r="C72" s="19" t="s">
        <v>45</v>
      </c>
      <c r="D72" s="179">
        <v>336</v>
      </c>
      <c r="E72" s="169">
        <v>153</v>
      </c>
      <c r="F72" s="152">
        <f t="shared" si="7"/>
        <v>0.45535714285714285</v>
      </c>
      <c r="G72" s="179">
        <v>336</v>
      </c>
      <c r="H72" s="169">
        <v>61</v>
      </c>
      <c r="I72" s="152">
        <f t="shared" si="8"/>
        <v>0.18154761904761904</v>
      </c>
      <c r="J72" s="179">
        <v>336</v>
      </c>
      <c r="K72" s="169">
        <v>52</v>
      </c>
      <c r="L72" s="152">
        <f t="shared" si="9"/>
        <v>0.15476190476190477</v>
      </c>
      <c r="M72" s="179">
        <v>336</v>
      </c>
      <c r="N72" s="169">
        <v>6</v>
      </c>
      <c r="O72" s="152">
        <f t="shared" si="10"/>
        <v>1.7857142857142856E-2</v>
      </c>
      <c r="P72" s="179">
        <v>336</v>
      </c>
      <c r="Q72" s="169">
        <v>21</v>
      </c>
      <c r="R72" s="152">
        <f t="shared" si="11"/>
        <v>6.25E-2</v>
      </c>
      <c r="S72" s="179">
        <v>336</v>
      </c>
      <c r="T72" s="169">
        <v>52</v>
      </c>
      <c r="U72" s="152">
        <f t="shared" si="12"/>
        <v>0.15476190476190477</v>
      </c>
      <c r="V72" s="179">
        <v>336</v>
      </c>
      <c r="W72" s="169">
        <v>37</v>
      </c>
      <c r="X72" s="152">
        <f t="shared" si="13"/>
        <v>0.11011904761904762</v>
      </c>
      <c r="Y72" s="7"/>
    </row>
    <row r="73" spans="2:25" ht="13.5" customHeight="1">
      <c r="B73" s="219">
        <v>69</v>
      </c>
      <c r="C73" s="19" t="s">
        <v>46</v>
      </c>
      <c r="D73" s="179">
        <v>777</v>
      </c>
      <c r="E73" s="169">
        <v>263</v>
      </c>
      <c r="F73" s="152">
        <f t="shared" si="7"/>
        <v>0.33848133848133849</v>
      </c>
      <c r="G73" s="179">
        <v>777</v>
      </c>
      <c r="H73" s="169">
        <v>88</v>
      </c>
      <c r="I73" s="152">
        <f t="shared" si="8"/>
        <v>0.11325611325611326</v>
      </c>
      <c r="J73" s="179">
        <v>777</v>
      </c>
      <c r="K73" s="169">
        <v>158</v>
      </c>
      <c r="L73" s="152">
        <f t="shared" si="9"/>
        <v>0.20334620334620335</v>
      </c>
      <c r="M73" s="179">
        <v>777</v>
      </c>
      <c r="N73" s="169">
        <v>21</v>
      </c>
      <c r="O73" s="152">
        <f t="shared" si="10"/>
        <v>2.7027027027027029E-2</v>
      </c>
      <c r="P73" s="179">
        <v>777</v>
      </c>
      <c r="Q73" s="169">
        <v>21</v>
      </c>
      <c r="R73" s="152">
        <f t="shared" si="11"/>
        <v>2.7027027027027029E-2</v>
      </c>
      <c r="S73" s="179">
        <v>777</v>
      </c>
      <c r="T73" s="169">
        <v>78</v>
      </c>
      <c r="U73" s="152">
        <f t="shared" si="12"/>
        <v>0.10038610038610038</v>
      </c>
      <c r="V73" s="179">
        <v>777</v>
      </c>
      <c r="W73" s="169">
        <v>66</v>
      </c>
      <c r="X73" s="152">
        <f t="shared" si="13"/>
        <v>8.4942084942084939E-2</v>
      </c>
      <c r="Y73" s="7"/>
    </row>
    <row r="74" spans="2:25" ht="13.5" customHeight="1">
      <c r="B74" s="219">
        <v>70</v>
      </c>
      <c r="C74" s="19" t="s">
        <v>47</v>
      </c>
      <c r="D74" s="179">
        <v>149</v>
      </c>
      <c r="E74" s="169">
        <v>76</v>
      </c>
      <c r="F74" s="152">
        <f t="shared" si="7"/>
        <v>0.51006711409395977</v>
      </c>
      <c r="G74" s="179">
        <v>149</v>
      </c>
      <c r="H74" s="169">
        <v>26</v>
      </c>
      <c r="I74" s="152">
        <f t="shared" si="8"/>
        <v>0.17449664429530201</v>
      </c>
      <c r="J74" s="179">
        <v>149</v>
      </c>
      <c r="K74" s="169">
        <v>31</v>
      </c>
      <c r="L74" s="152">
        <f t="shared" si="9"/>
        <v>0.20805369127516779</v>
      </c>
      <c r="M74" s="179">
        <v>149</v>
      </c>
      <c r="N74" s="169">
        <v>7</v>
      </c>
      <c r="O74" s="152">
        <f t="shared" si="10"/>
        <v>4.6979865771812082E-2</v>
      </c>
      <c r="P74" s="179">
        <v>149</v>
      </c>
      <c r="Q74" s="169">
        <v>8</v>
      </c>
      <c r="R74" s="152">
        <f t="shared" si="11"/>
        <v>5.3691275167785234E-2</v>
      </c>
      <c r="S74" s="179">
        <v>149</v>
      </c>
      <c r="T74" s="169">
        <v>45</v>
      </c>
      <c r="U74" s="152">
        <f t="shared" si="12"/>
        <v>0.30201342281879195</v>
      </c>
      <c r="V74" s="179">
        <v>149</v>
      </c>
      <c r="W74" s="169">
        <v>16</v>
      </c>
      <c r="X74" s="152">
        <f t="shared" si="13"/>
        <v>0.10738255033557047</v>
      </c>
      <c r="Y74" s="7"/>
    </row>
    <row r="75" spans="2:25" ht="13.5" customHeight="1">
      <c r="B75" s="219">
        <v>71</v>
      </c>
      <c r="C75" s="19" t="s">
        <v>48</v>
      </c>
      <c r="D75" s="179">
        <v>122</v>
      </c>
      <c r="E75" s="169">
        <v>48</v>
      </c>
      <c r="F75" s="152">
        <f t="shared" si="7"/>
        <v>0.39344262295081966</v>
      </c>
      <c r="G75" s="179">
        <v>122</v>
      </c>
      <c r="H75" s="169">
        <v>17</v>
      </c>
      <c r="I75" s="152">
        <f t="shared" si="8"/>
        <v>0.13934426229508196</v>
      </c>
      <c r="J75" s="179">
        <v>122</v>
      </c>
      <c r="K75" s="169">
        <v>42</v>
      </c>
      <c r="L75" s="152">
        <f t="shared" si="9"/>
        <v>0.34426229508196721</v>
      </c>
      <c r="M75" s="179">
        <v>122</v>
      </c>
      <c r="N75" s="169">
        <v>0</v>
      </c>
      <c r="O75" s="152">
        <f t="shared" si="10"/>
        <v>0</v>
      </c>
      <c r="P75" s="179">
        <v>122</v>
      </c>
      <c r="Q75" s="169">
        <v>3</v>
      </c>
      <c r="R75" s="152">
        <f t="shared" si="11"/>
        <v>2.4590163934426229E-2</v>
      </c>
      <c r="S75" s="179">
        <v>122</v>
      </c>
      <c r="T75" s="169">
        <v>22</v>
      </c>
      <c r="U75" s="152">
        <f t="shared" si="12"/>
        <v>0.18032786885245902</v>
      </c>
      <c r="V75" s="179">
        <v>122</v>
      </c>
      <c r="W75" s="169">
        <v>12</v>
      </c>
      <c r="X75" s="152">
        <f t="shared" si="13"/>
        <v>9.8360655737704916E-2</v>
      </c>
      <c r="Y75" s="7"/>
    </row>
    <row r="76" spans="2:25" ht="13.5" customHeight="1">
      <c r="B76" s="219">
        <v>72</v>
      </c>
      <c r="C76" s="19" t="s">
        <v>26</v>
      </c>
      <c r="D76" s="179">
        <v>152</v>
      </c>
      <c r="E76" s="169">
        <v>58</v>
      </c>
      <c r="F76" s="152">
        <f t="shared" si="7"/>
        <v>0.38157894736842107</v>
      </c>
      <c r="G76" s="179">
        <v>152</v>
      </c>
      <c r="H76" s="169">
        <v>25</v>
      </c>
      <c r="I76" s="152">
        <f t="shared" si="8"/>
        <v>0.16447368421052633</v>
      </c>
      <c r="J76" s="179">
        <v>152</v>
      </c>
      <c r="K76" s="169">
        <v>36</v>
      </c>
      <c r="L76" s="152">
        <f t="shared" si="9"/>
        <v>0.23684210526315788</v>
      </c>
      <c r="M76" s="179">
        <v>152</v>
      </c>
      <c r="N76" s="169">
        <v>2</v>
      </c>
      <c r="O76" s="152">
        <f t="shared" si="10"/>
        <v>1.3157894736842105E-2</v>
      </c>
      <c r="P76" s="179">
        <v>152</v>
      </c>
      <c r="Q76" s="169">
        <v>12</v>
      </c>
      <c r="R76" s="152">
        <f t="shared" si="11"/>
        <v>7.8947368421052627E-2</v>
      </c>
      <c r="S76" s="179">
        <v>152</v>
      </c>
      <c r="T76" s="169">
        <v>12</v>
      </c>
      <c r="U76" s="152">
        <f t="shared" si="12"/>
        <v>7.8947368421052627E-2</v>
      </c>
      <c r="V76" s="179">
        <v>152</v>
      </c>
      <c r="W76" s="169">
        <v>13</v>
      </c>
      <c r="X76" s="152">
        <f t="shared" si="13"/>
        <v>8.5526315789473686E-2</v>
      </c>
      <c r="Y76" s="7"/>
    </row>
    <row r="77" spans="2:25" ht="13.5" customHeight="1">
      <c r="B77" s="219">
        <v>73</v>
      </c>
      <c r="C77" s="19" t="s">
        <v>27</v>
      </c>
      <c r="D77" s="179">
        <v>284</v>
      </c>
      <c r="E77" s="169">
        <v>128</v>
      </c>
      <c r="F77" s="152">
        <f t="shared" si="7"/>
        <v>0.45070422535211269</v>
      </c>
      <c r="G77" s="179">
        <v>284</v>
      </c>
      <c r="H77" s="169">
        <v>22</v>
      </c>
      <c r="I77" s="152">
        <f t="shared" si="8"/>
        <v>7.746478873239436E-2</v>
      </c>
      <c r="J77" s="179">
        <v>284</v>
      </c>
      <c r="K77" s="169">
        <v>91</v>
      </c>
      <c r="L77" s="152">
        <f t="shared" si="9"/>
        <v>0.32042253521126762</v>
      </c>
      <c r="M77" s="179">
        <v>284</v>
      </c>
      <c r="N77" s="169">
        <v>8</v>
      </c>
      <c r="O77" s="152">
        <f t="shared" si="10"/>
        <v>2.8169014084507043E-2</v>
      </c>
      <c r="P77" s="179">
        <v>284</v>
      </c>
      <c r="Q77" s="169">
        <v>11</v>
      </c>
      <c r="R77" s="152">
        <f t="shared" si="11"/>
        <v>3.873239436619718E-2</v>
      </c>
      <c r="S77" s="179">
        <v>284</v>
      </c>
      <c r="T77" s="169">
        <v>49</v>
      </c>
      <c r="U77" s="152">
        <f t="shared" si="12"/>
        <v>0.17253521126760563</v>
      </c>
      <c r="V77" s="179">
        <v>284</v>
      </c>
      <c r="W77" s="169">
        <v>32</v>
      </c>
      <c r="X77" s="152">
        <f t="shared" si="13"/>
        <v>0.11267605633802817</v>
      </c>
      <c r="Y77" s="7"/>
    </row>
    <row r="78" spans="2:25" ht="13.5" customHeight="1" thickBot="1">
      <c r="B78" s="222">
        <v>74</v>
      </c>
      <c r="C78" s="153" t="s">
        <v>28</v>
      </c>
      <c r="D78" s="313">
        <v>150</v>
      </c>
      <c r="E78" s="143">
        <v>57</v>
      </c>
      <c r="F78" s="152">
        <f t="shared" si="7"/>
        <v>0.38</v>
      </c>
      <c r="G78" s="313">
        <v>150</v>
      </c>
      <c r="H78" s="143">
        <v>12</v>
      </c>
      <c r="I78" s="152">
        <f t="shared" si="8"/>
        <v>0.08</v>
      </c>
      <c r="J78" s="313">
        <v>150</v>
      </c>
      <c r="K78" s="143">
        <v>51</v>
      </c>
      <c r="L78" s="152">
        <f t="shared" si="9"/>
        <v>0.34</v>
      </c>
      <c r="M78" s="313">
        <v>150</v>
      </c>
      <c r="N78" s="143">
        <v>3</v>
      </c>
      <c r="O78" s="152">
        <f t="shared" si="10"/>
        <v>0.02</v>
      </c>
      <c r="P78" s="313">
        <v>150</v>
      </c>
      <c r="Q78" s="143">
        <v>8</v>
      </c>
      <c r="R78" s="152">
        <f t="shared" si="11"/>
        <v>5.3333333333333337E-2</v>
      </c>
      <c r="S78" s="313">
        <v>150</v>
      </c>
      <c r="T78" s="143">
        <v>44</v>
      </c>
      <c r="U78" s="152">
        <f t="shared" si="12"/>
        <v>0.29333333333333333</v>
      </c>
      <c r="V78" s="313">
        <v>150</v>
      </c>
      <c r="W78" s="143">
        <v>18</v>
      </c>
      <c r="X78" s="152">
        <f t="shared" si="13"/>
        <v>0.12</v>
      </c>
      <c r="Y78" s="7"/>
    </row>
    <row r="79" spans="2:25" ht="13.5" customHeight="1" thickTop="1">
      <c r="B79" s="410" t="s">
        <v>94</v>
      </c>
      <c r="C79" s="411"/>
      <c r="D79" s="208">
        <f>SUM(D5,D30,D38:D78)</f>
        <v>150683</v>
      </c>
      <c r="E79" s="150">
        <f>SUM(E5,E30,E38:E78)</f>
        <v>59140</v>
      </c>
      <c r="F79" s="151">
        <f t="shared" si="7"/>
        <v>0.39247957632911479</v>
      </c>
      <c r="G79" s="208">
        <f>SUM(G5,G30,G38:G78)</f>
        <v>150683</v>
      </c>
      <c r="H79" s="150">
        <f>SUM(H5,H30,H38:H78)</f>
        <v>20594</v>
      </c>
      <c r="I79" s="30">
        <f t="shared" si="8"/>
        <v>0.13667102460131533</v>
      </c>
      <c r="J79" s="208">
        <f>SUM(J5,J30,J38:J78)</f>
        <v>150683</v>
      </c>
      <c r="K79" s="150">
        <f>SUM(K5,K30,K38:K78)</f>
        <v>35107</v>
      </c>
      <c r="L79" s="30">
        <f t="shared" si="9"/>
        <v>0.23298580463622307</v>
      </c>
      <c r="M79" s="208">
        <f>SUM(M5,M30,M38:M78)</f>
        <v>150683</v>
      </c>
      <c r="N79" s="150">
        <f>SUM(N5,N30,N38:N78)</f>
        <v>3233</v>
      </c>
      <c r="O79" s="30">
        <f t="shared" si="10"/>
        <v>2.1455638658640988E-2</v>
      </c>
      <c r="P79" s="208">
        <f>SUM(P5,P30,P38:P78)</f>
        <v>150683</v>
      </c>
      <c r="Q79" s="150">
        <f>SUM(Q5,Q30,Q38:Q78)</f>
        <v>10114</v>
      </c>
      <c r="R79" s="30">
        <f t="shared" si="11"/>
        <v>6.7121042187904406E-2</v>
      </c>
      <c r="S79" s="208">
        <f>SUM(S5,S30,S38:S78)</f>
        <v>150683</v>
      </c>
      <c r="T79" s="150">
        <f>SUM(T5,T30,T38:T78)</f>
        <v>28263</v>
      </c>
      <c r="U79" s="30">
        <f t="shared" si="12"/>
        <v>0.18756594970899174</v>
      </c>
      <c r="V79" s="208">
        <f>SUM(V5,V30,V38:V78)</f>
        <v>150683</v>
      </c>
      <c r="W79" s="150">
        <f>SUM(W5,W30,W38:W78)</f>
        <v>15116</v>
      </c>
      <c r="X79" s="30">
        <f t="shared" si="13"/>
        <v>0.10031655860316027</v>
      </c>
      <c r="Y79" s="7"/>
    </row>
  </sheetData>
  <mergeCells count="10">
    <mergeCell ref="B3:B4"/>
    <mergeCell ref="B79:C79"/>
    <mergeCell ref="P3:R3"/>
    <mergeCell ref="S3:U3"/>
    <mergeCell ref="V3:X3"/>
    <mergeCell ref="M3:O3"/>
    <mergeCell ref="C3:C4"/>
    <mergeCell ref="D3:F3"/>
    <mergeCell ref="G3:I3"/>
    <mergeCell ref="J3:L3"/>
  </mergeCells>
  <phoneticPr fontId="3"/>
  <pageMargins left="0.70866141732283472" right="0.70866141732283472" top="0.59055118110236227" bottom="0.59055118110236227" header="0.31496062992125984" footer="0.31496062992125984"/>
  <pageSetup paperSize="8" scale="73" fitToHeight="0" pageOrder="overThenDown" orientation="landscape" r:id="rId1"/>
  <headerFooter>
    <oddHeader>&amp;R&amp;"ＭＳ 明朝,標準"&amp;12 2-12.②口腔フレイルに係る分析(歯科)</oddHeader>
  </headerFooter>
  <ignoredErrors>
    <ignoredError sqref="F5:F78 I5:I78 L5:L78 O5:O78 R5:R78 U5:U78 X5:X78" emptyCellReference="1"/>
    <ignoredError sqref="F79 I79 L79 O79 R79 U79"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E0A-7FE9-4E77-A8B9-BBE577AC5A48}">
  <sheetPr codeName="Sheet15"/>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3" t="s">
        <v>324</v>
      </c>
      <c r="C1" s="3"/>
      <c r="D1" s="3"/>
      <c r="E1" s="3"/>
      <c r="F1" s="3"/>
      <c r="G1" s="3"/>
      <c r="H1" s="3"/>
      <c r="I1" s="3"/>
      <c r="J1" s="3"/>
      <c r="K1" s="3"/>
      <c r="L1" s="3"/>
    </row>
    <row r="2" spans="2:12" ht="16.5" customHeight="1">
      <c r="B2" s="1" t="s">
        <v>94</v>
      </c>
    </row>
  </sheetData>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9B49A-12A1-4CF0-954B-9BDE5BB5F127}">
  <sheetPr codeName="Sheet16"/>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3" t="s">
        <v>325</v>
      </c>
      <c r="C1" s="3"/>
      <c r="D1" s="3"/>
      <c r="E1" s="3"/>
      <c r="F1" s="3"/>
      <c r="G1" s="3"/>
      <c r="H1" s="3"/>
      <c r="I1" s="3"/>
      <c r="J1" s="3"/>
      <c r="K1" s="3"/>
      <c r="L1" s="3"/>
    </row>
    <row r="2" spans="2:12" ht="16.5" customHeight="1">
      <c r="B2" s="1" t="s">
        <v>94</v>
      </c>
    </row>
  </sheetData>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9EDC3-BC2A-426E-89FA-3F0B2C26C28D}">
  <sheetPr codeName="Sheet77"/>
  <dimension ref="B1:CU114"/>
  <sheetViews>
    <sheetView showGridLines="0" zoomScaleNormal="100" zoomScaleSheetLayoutView="55" workbookViewId="0"/>
  </sheetViews>
  <sheetFormatPr defaultColWidth="9" defaultRowHeight="13.5"/>
  <cols>
    <col min="1" max="1" width="4.625" style="1" customWidth="1"/>
    <col min="2" max="2" width="24.625" style="1" customWidth="1"/>
    <col min="3" max="3" width="9.375" style="12" customWidth="1"/>
    <col min="4" max="4" width="7.75" style="3" customWidth="1"/>
    <col min="5" max="5" width="15.75" style="1" customWidth="1"/>
    <col min="6" max="6" width="11.625" style="1" customWidth="1"/>
    <col min="7" max="7" width="8.625" style="1" customWidth="1"/>
    <col min="8" max="8" width="7.625" style="1" customWidth="1"/>
    <col min="9" max="10" width="8.625" style="1" customWidth="1"/>
    <col min="11" max="11" width="9.375" style="12" customWidth="1"/>
    <col min="12" max="12" width="7.75" style="3" customWidth="1"/>
    <col min="13" max="13" width="15.75" style="1" customWidth="1"/>
    <col min="14" max="14" width="11.625" style="1" customWidth="1"/>
    <col min="15" max="15" width="8.625" style="1" customWidth="1"/>
    <col min="16" max="16" width="7.625" style="1" customWidth="1"/>
    <col min="17" max="18" width="8.625" style="1" customWidth="1"/>
    <col min="19" max="19" width="9.375" style="12" customWidth="1"/>
    <col min="20" max="20" width="7.75" style="3" customWidth="1"/>
    <col min="21" max="21" width="15.75" style="1" customWidth="1"/>
    <col min="22" max="22" width="11.625" style="1" customWidth="1"/>
    <col min="23" max="23" width="8.625" style="1" customWidth="1"/>
    <col min="24" max="24" width="7.625" style="1" customWidth="1"/>
    <col min="25" max="26" width="8.625" style="1" customWidth="1"/>
    <col min="27" max="27" width="9.375" style="12" customWidth="1"/>
    <col min="28" max="28" width="7.75" style="3" customWidth="1"/>
    <col min="29" max="29" width="15.75" style="1" customWidth="1"/>
    <col min="30" max="30" width="11.625" style="1" customWidth="1"/>
    <col min="31" max="31" width="8.625" style="1" customWidth="1"/>
    <col min="32" max="32" width="7.625" style="1" customWidth="1"/>
    <col min="33" max="34" width="8.625" style="1" customWidth="1"/>
    <col min="35" max="35" width="9.375" style="12" customWidth="1"/>
    <col min="36" max="36" width="7.75" style="3" customWidth="1"/>
    <col min="37" max="37" width="15.75" style="1" customWidth="1"/>
    <col min="38" max="38" width="11.625" style="1" customWidth="1"/>
    <col min="39" max="39" width="8.625" style="1" customWidth="1"/>
    <col min="40" max="40" width="7.625" style="1" customWidth="1"/>
    <col min="41" max="42" width="8.625" style="1" customWidth="1"/>
    <col min="43" max="43" width="9.375" style="12" customWidth="1"/>
    <col min="44" max="44" width="7.75" style="3" customWidth="1"/>
    <col min="45" max="45" width="15.75" style="1" customWidth="1"/>
    <col min="46" max="46" width="11.625" style="1" customWidth="1"/>
    <col min="47" max="47" width="8.625" style="1" customWidth="1"/>
    <col min="48" max="48" width="7.625" style="1" customWidth="1"/>
    <col min="49" max="50" width="8.625" style="1" customWidth="1"/>
    <col min="51" max="51" width="9.375" style="12" customWidth="1"/>
    <col min="52" max="52" width="7.75" style="3" customWidth="1"/>
    <col min="53" max="53" width="15.75" style="1" customWidth="1"/>
    <col min="54" max="54" width="11.625" style="1" customWidth="1"/>
    <col min="55" max="55" width="8.625" style="1" customWidth="1"/>
    <col min="56" max="56" width="7.625" style="1" customWidth="1"/>
    <col min="57" max="58" width="8.625" style="1" customWidth="1"/>
    <col min="59" max="59" width="9.375" style="12" customWidth="1"/>
    <col min="60" max="60" width="7.75" style="3" customWidth="1"/>
    <col min="61" max="61" width="15.75" style="1" customWidth="1"/>
    <col min="62" max="62" width="11.625" style="1" customWidth="1"/>
    <col min="63" max="63" width="8.625" style="1" customWidth="1"/>
    <col min="64" max="64" width="7.625" style="1" customWidth="1"/>
    <col min="65" max="66" width="8.625" style="1" customWidth="1"/>
    <col min="67" max="67" width="9.375" style="12" customWidth="1"/>
    <col min="68" max="68" width="7.75" style="3" customWidth="1"/>
    <col min="69" max="69" width="15.75" style="1" customWidth="1"/>
    <col min="70" max="70" width="11.625" style="1" customWidth="1"/>
    <col min="71" max="71" width="8.625" style="1" customWidth="1"/>
    <col min="72" max="72" width="7.625" style="1" customWidth="1"/>
    <col min="73" max="74" width="8.625" style="1" customWidth="1"/>
    <col min="75" max="75" width="9.375" style="12" customWidth="1"/>
    <col min="76" max="76" width="7.75" style="3" customWidth="1"/>
    <col min="77" max="77" width="15.75" style="1" customWidth="1"/>
    <col min="78" max="78" width="11.625" style="1" customWidth="1"/>
    <col min="79" max="79" width="8.625" style="1" customWidth="1"/>
    <col min="80" max="80" width="7.625" style="1" customWidth="1"/>
    <col min="81" max="82" width="8.625" style="1" customWidth="1"/>
    <col min="83" max="83" width="9.375" style="12" customWidth="1"/>
    <col min="84" max="84" width="7.75" style="3" customWidth="1"/>
    <col min="85" max="85" width="15.75" style="1" customWidth="1"/>
    <col min="86" max="86" width="11.625" style="1" customWidth="1"/>
    <col min="87" max="87" width="8.625" style="1" customWidth="1"/>
    <col min="88" max="88" width="7.625" style="1" customWidth="1"/>
    <col min="89" max="90" width="8.625" style="1" customWidth="1"/>
    <col min="91" max="91" width="9.375" style="12" customWidth="1"/>
    <col min="92" max="92" width="7.75" style="3" customWidth="1"/>
    <col min="93" max="93" width="15.75" style="1" customWidth="1"/>
    <col min="94" max="94" width="11.625" style="1" customWidth="1"/>
    <col min="95" max="95" width="8.625" style="1" customWidth="1"/>
    <col min="96" max="96" width="7.625" style="1" customWidth="1"/>
    <col min="97" max="98" width="8.625" style="1" customWidth="1"/>
    <col min="99" max="100" width="9" style="1" customWidth="1"/>
    <col min="101" max="16384" width="9" style="1"/>
  </cols>
  <sheetData>
    <row r="1" spans="2:99" ht="16.5" customHeight="1">
      <c r="B1" s="1" t="s">
        <v>322</v>
      </c>
    </row>
    <row r="2" spans="2:99" ht="16.5" customHeight="1">
      <c r="B2" s="1" t="s">
        <v>310</v>
      </c>
    </row>
    <row r="3" spans="2:99" ht="16.5" customHeight="1">
      <c r="B3" s="1" t="s">
        <v>314</v>
      </c>
      <c r="C3" s="76"/>
    </row>
    <row r="4" spans="2:99" ht="16.5" customHeight="1">
      <c r="B4" s="441"/>
      <c r="C4" s="442" t="s">
        <v>65</v>
      </c>
      <c r="D4" s="443"/>
      <c r="E4" s="443"/>
      <c r="F4" s="443"/>
      <c r="G4" s="443"/>
      <c r="H4" s="443"/>
      <c r="I4" s="443"/>
      <c r="J4" s="444"/>
      <c r="K4" s="442" t="s">
        <v>66</v>
      </c>
      <c r="L4" s="443"/>
      <c r="M4" s="443"/>
      <c r="N4" s="443"/>
      <c r="O4" s="443"/>
      <c r="P4" s="443"/>
      <c r="Q4" s="443"/>
      <c r="R4" s="444"/>
      <c r="S4" s="441" t="s">
        <v>67</v>
      </c>
      <c r="T4" s="441"/>
      <c r="U4" s="441"/>
      <c r="V4" s="441"/>
      <c r="W4" s="441"/>
      <c r="X4" s="441"/>
      <c r="Y4" s="441"/>
      <c r="Z4" s="441"/>
      <c r="AA4" s="441" t="s">
        <v>68</v>
      </c>
      <c r="AB4" s="441"/>
      <c r="AC4" s="441"/>
      <c r="AD4" s="441"/>
      <c r="AE4" s="441"/>
      <c r="AF4" s="441"/>
      <c r="AG4" s="441"/>
      <c r="AH4" s="441"/>
      <c r="AI4" s="442" t="s">
        <v>69</v>
      </c>
      <c r="AJ4" s="443"/>
      <c r="AK4" s="443"/>
      <c r="AL4" s="443"/>
      <c r="AM4" s="443"/>
      <c r="AN4" s="443"/>
      <c r="AO4" s="443"/>
      <c r="AP4" s="444"/>
      <c r="AQ4" s="441" t="s">
        <v>70</v>
      </c>
      <c r="AR4" s="441"/>
      <c r="AS4" s="441"/>
      <c r="AT4" s="441"/>
      <c r="AU4" s="441"/>
      <c r="AV4" s="441"/>
      <c r="AW4" s="441"/>
      <c r="AX4" s="441"/>
      <c r="AY4" s="441" t="s">
        <v>71</v>
      </c>
      <c r="AZ4" s="441"/>
      <c r="BA4" s="441"/>
      <c r="BB4" s="441"/>
      <c r="BC4" s="441"/>
      <c r="BD4" s="441"/>
      <c r="BE4" s="441"/>
      <c r="BF4" s="441"/>
      <c r="BG4" s="442" t="s">
        <v>72</v>
      </c>
      <c r="BH4" s="443"/>
      <c r="BI4" s="443"/>
      <c r="BJ4" s="443"/>
      <c r="BK4" s="443"/>
      <c r="BL4" s="443"/>
      <c r="BM4" s="443"/>
      <c r="BN4" s="444"/>
      <c r="BO4" s="441" t="s">
        <v>73</v>
      </c>
      <c r="BP4" s="441"/>
      <c r="BQ4" s="441"/>
      <c r="BR4" s="441"/>
      <c r="BS4" s="441"/>
      <c r="BT4" s="441"/>
      <c r="BU4" s="441"/>
      <c r="BV4" s="441"/>
      <c r="BW4" s="441" t="s">
        <v>74</v>
      </c>
      <c r="BX4" s="441"/>
      <c r="BY4" s="441"/>
      <c r="BZ4" s="441"/>
      <c r="CA4" s="441"/>
      <c r="CB4" s="441"/>
      <c r="CC4" s="441"/>
      <c r="CD4" s="441"/>
      <c r="CE4" s="442" t="s">
        <v>75</v>
      </c>
      <c r="CF4" s="443"/>
      <c r="CG4" s="443"/>
      <c r="CH4" s="443"/>
      <c r="CI4" s="443"/>
      <c r="CJ4" s="443"/>
      <c r="CK4" s="443"/>
      <c r="CL4" s="444"/>
      <c r="CM4" s="455" t="s">
        <v>121</v>
      </c>
      <c r="CN4" s="455"/>
      <c r="CO4" s="455"/>
      <c r="CP4" s="455"/>
      <c r="CQ4" s="455"/>
      <c r="CR4" s="455"/>
      <c r="CS4" s="455"/>
      <c r="CT4" s="455"/>
      <c r="CU4" s="123"/>
    </row>
    <row r="5" spans="2:99" ht="48" customHeight="1">
      <c r="B5" s="455"/>
      <c r="C5" s="380" t="s">
        <v>181</v>
      </c>
      <c r="D5" s="124" t="s">
        <v>153</v>
      </c>
      <c r="E5" s="185" t="s">
        <v>111</v>
      </c>
      <c r="F5" s="184" t="s">
        <v>115</v>
      </c>
      <c r="G5" s="37" t="s">
        <v>118</v>
      </c>
      <c r="H5" s="125" t="s">
        <v>151</v>
      </c>
      <c r="I5" s="37" t="s">
        <v>117</v>
      </c>
      <c r="J5" s="126" t="s">
        <v>150</v>
      </c>
      <c r="K5" s="380" t="s">
        <v>181</v>
      </c>
      <c r="L5" s="124" t="s">
        <v>153</v>
      </c>
      <c r="M5" s="185" t="s">
        <v>111</v>
      </c>
      <c r="N5" s="184" t="s">
        <v>115</v>
      </c>
      <c r="O5" s="37" t="s">
        <v>118</v>
      </c>
      <c r="P5" s="125" t="s">
        <v>151</v>
      </c>
      <c r="Q5" s="37" t="s">
        <v>117</v>
      </c>
      <c r="R5" s="126" t="s">
        <v>150</v>
      </c>
      <c r="S5" s="380" t="s">
        <v>181</v>
      </c>
      <c r="T5" s="124" t="s">
        <v>153</v>
      </c>
      <c r="U5" s="185" t="s">
        <v>111</v>
      </c>
      <c r="V5" s="184" t="s">
        <v>115</v>
      </c>
      <c r="W5" s="37" t="s">
        <v>118</v>
      </c>
      <c r="X5" s="125" t="s">
        <v>151</v>
      </c>
      <c r="Y5" s="37" t="s">
        <v>117</v>
      </c>
      <c r="Z5" s="165" t="s">
        <v>150</v>
      </c>
      <c r="AA5" s="380" t="s">
        <v>181</v>
      </c>
      <c r="AB5" s="124" t="s">
        <v>153</v>
      </c>
      <c r="AC5" s="185" t="s">
        <v>111</v>
      </c>
      <c r="AD5" s="184" t="s">
        <v>115</v>
      </c>
      <c r="AE5" s="37" t="s">
        <v>118</v>
      </c>
      <c r="AF5" s="125" t="s">
        <v>151</v>
      </c>
      <c r="AG5" s="37" t="s">
        <v>117</v>
      </c>
      <c r="AH5" s="126" t="s">
        <v>150</v>
      </c>
      <c r="AI5" s="380" t="s">
        <v>181</v>
      </c>
      <c r="AJ5" s="124" t="s">
        <v>153</v>
      </c>
      <c r="AK5" s="185" t="s">
        <v>111</v>
      </c>
      <c r="AL5" s="184" t="s">
        <v>115</v>
      </c>
      <c r="AM5" s="37" t="s">
        <v>118</v>
      </c>
      <c r="AN5" s="125" t="s">
        <v>151</v>
      </c>
      <c r="AO5" s="37" t="s">
        <v>117</v>
      </c>
      <c r="AP5" s="126" t="s">
        <v>150</v>
      </c>
      <c r="AQ5" s="380" t="s">
        <v>181</v>
      </c>
      <c r="AR5" s="124" t="s">
        <v>153</v>
      </c>
      <c r="AS5" s="185" t="s">
        <v>111</v>
      </c>
      <c r="AT5" s="184" t="s">
        <v>115</v>
      </c>
      <c r="AU5" s="37" t="s">
        <v>118</v>
      </c>
      <c r="AV5" s="125" t="s">
        <v>151</v>
      </c>
      <c r="AW5" s="37" t="s">
        <v>117</v>
      </c>
      <c r="AX5" s="165" t="s">
        <v>150</v>
      </c>
      <c r="AY5" s="380" t="s">
        <v>181</v>
      </c>
      <c r="AZ5" s="124" t="s">
        <v>153</v>
      </c>
      <c r="BA5" s="185" t="s">
        <v>111</v>
      </c>
      <c r="BB5" s="184" t="s">
        <v>115</v>
      </c>
      <c r="BC5" s="37" t="s">
        <v>118</v>
      </c>
      <c r="BD5" s="125" t="s">
        <v>151</v>
      </c>
      <c r="BE5" s="37" t="s">
        <v>117</v>
      </c>
      <c r="BF5" s="126" t="s">
        <v>150</v>
      </c>
      <c r="BG5" s="380" t="s">
        <v>181</v>
      </c>
      <c r="BH5" s="124" t="s">
        <v>153</v>
      </c>
      <c r="BI5" s="185" t="s">
        <v>111</v>
      </c>
      <c r="BJ5" s="184" t="s">
        <v>115</v>
      </c>
      <c r="BK5" s="37" t="s">
        <v>118</v>
      </c>
      <c r="BL5" s="125" t="s">
        <v>151</v>
      </c>
      <c r="BM5" s="37" t="s">
        <v>117</v>
      </c>
      <c r="BN5" s="126" t="s">
        <v>150</v>
      </c>
      <c r="BO5" s="380" t="s">
        <v>181</v>
      </c>
      <c r="BP5" s="124" t="s">
        <v>153</v>
      </c>
      <c r="BQ5" s="185" t="s">
        <v>111</v>
      </c>
      <c r="BR5" s="184" t="s">
        <v>115</v>
      </c>
      <c r="BS5" s="37" t="s">
        <v>118</v>
      </c>
      <c r="BT5" s="125" t="s">
        <v>151</v>
      </c>
      <c r="BU5" s="37" t="s">
        <v>117</v>
      </c>
      <c r="BV5" s="165" t="s">
        <v>150</v>
      </c>
      <c r="BW5" s="380" t="s">
        <v>181</v>
      </c>
      <c r="BX5" s="124" t="s">
        <v>153</v>
      </c>
      <c r="BY5" s="185" t="s">
        <v>111</v>
      </c>
      <c r="BZ5" s="184" t="s">
        <v>115</v>
      </c>
      <c r="CA5" s="37" t="s">
        <v>118</v>
      </c>
      <c r="CB5" s="125" t="s">
        <v>151</v>
      </c>
      <c r="CC5" s="37" t="s">
        <v>117</v>
      </c>
      <c r="CD5" s="126" t="s">
        <v>150</v>
      </c>
      <c r="CE5" s="380" t="s">
        <v>181</v>
      </c>
      <c r="CF5" s="124" t="s">
        <v>153</v>
      </c>
      <c r="CG5" s="185" t="s">
        <v>111</v>
      </c>
      <c r="CH5" s="184" t="s">
        <v>115</v>
      </c>
      <c r="CI5" s="37" t="s">
        <v>118</v>
      </c>
      <c r="CJ5" s="125" t="s">
        <v>151</v>
      </c>
      <c r="CK5" s="37" t="s">
        <v>117</v>
      </c>
      <c r="CL5" s="126" t="s">
        <v>150</v>
      </c>
      <c r="CM5" s="380" t="s">
        <v>181</v>
      </c>
      <c r="CN5" s="124" t="s">
        <v>153</v>
      </c>
      <c r="CO5" s="185" t="s">
        <v>111</v>
      </c>
      <c r="CP5" s="184" t="s">
        <v>115</v>
      </c>
      <c r="CQ5" s="37" t="s">
        <v>118</v>
      </c>
      <c r="CR5" s="125" t="s">
        <v>151</v>
      </c>
      <c r="CS5" s="37" t="s">
        <v>117</v>
      </c>
      <c r="CT5" s="165" t="s">
        <v>150</v>
      </c>
      <c r="CU5" s="123"/>
    </row>
    <row r="6" spans="2:99" s="9" customFormat="1" ht="13.15" customHeight="1">
      <c r="B6" s="430" t="s">
        <v>171</v>
      </c>
      <c r="C6" s="436">
        <v>59974200</v>
      </c>
      <c r="D6" s="436">
        <v>32</v>
      </c>
      <c r="E6" s="42" t="s">
        <v>96</v>
      </c>
      <c r="F6" s="69">
        <v>328401</v>
      </c>
      <c r="G6" s="58">
        <f>IFERROR(F6/C6,"-")</f>
        <v>5.4757045529577721E-3</v>
      </c>
      <c r="H6" s="69">
        <v>10</v>
      </c>
      <c r="I6" s="58">
        <f>IFERROR(H6/D6,"-")</f>
        <v>0.3125</v>
      </c>
      <c r="J6" s="72">
        <f t="shared" ref="J6:J69" si="0">IFERROR(F6/H6,"-")</f>
        <v>32840.1</v>
      </c>
      <c r="K6" s="436">
        <v>1015506550</v>
      </c>
      <c r="L6" s="436">
        <v>2414</v>
      </c>
      <c r="M6" s="42" t="s">
        <v>96</v>
      </c>
      <c r="N6" s="69">
        <v>8900543</v>
      </c>
      <c r="O6" s="58">
        <f>IFERROR(N6/K6,"-")</f>
        <v>8.764633768241081E-3</v>
      </c>
      <c r="P6" s="69">
        <v>300</v>
      </c>
      <c r="Q6" s="58">
        <f>IFERROR(P6/L6,"-")</f>
        <v>0.12427506213753108</v>
      </c>
      <c r="R6" s="72">
        <f t="shared" ref="R6:R69" si="1">IFERROR(N6/P6,"-")</f>
        <v>29668.476666666666</v>
      </c>
      <c r="S6" s="436">
        <v>1622746550</v>
      </c>
      <c r="T6" s="436">
        <v>2438</v>
      </c>
      <c r="U6" s="42" t="s">
        <v>96</v>
      </c>
      <c r="V6" s="69">
        <v>24501298</v>
      </c>
      <c r="W6" s="58">
        <f>IFERROR(V6/S6,"-")</f>
        <v>1.5098659738330671E-2</v>
      </c>
      <c r="X6" s="69">
        <v>363</v>
      </c>
      <c r="Y6" s="58">
        <f>IFERROR(X6/T6,"-")</f>
        <v>0.14889253486464316</v>
      </c>
      <c r="Z6" s="166">
        <f t="shared" ref="Z6:Z69" si="2">IFERROR(V6/X6,"-")</f>
        <v>67496.688705234163</v>
      </c>
      <c r="AA6" s="436">
        <v>1260123510</v>
      </c>
      <c r="AB6" s="436">
        <v>1786</v>
      </c>
      <c r="AC6" s="42" t="s">
        <v>96</v>
      </c>
      <c r="AD6" s="69">
        <v>13721468</v>
      </c>
      <c r="AE6" s="58">
        <f>IFERROR(AD6/AA6,"-")</f>
        <v>1.088898658830673E-2</v>
      </c>
      <c r="AF6" s="69">
        <v>313</v>
      </c>
      <c r="AG6" s="58">
        <f>IFERROR(AF6/AB6,"-")</f>
        <v>0.17525195968645016</v>
      </c>
      <c r="AH6" s="72">
        <f t="shared" ref="AH6:AH69" si="3">IFERROR(AD6/AF6,"-")</f>
        <v>43838.555910543131</v>
      </c>
      <c r="AI6" s="436">
        <v>1580895400</v>
      </c>
      <c r="AJ6" s="436">
        <v>2269</v>
      </c>
      <c r="AK6" s="42" t="s">
        <v>96</v>
      </c>
      <c r="AL6" s="69">
        <v>28696790</v>
      </c>
      <c r="AM6" s="58">
        <f>IFERROR(AL6/AI6,"-")</f>
        <v>1.8152238282178566E-2</v>
      </c>
      <c r="AN6" s="69">
        <v>418</v>
      </c>
      <c r="AO6" s="58">
        <f>IFERROR(AN6/AJ6,"-")</f>
        <v>0.18422212428382548</v>
      </c>
      <c r="AP6" s="72">
        <f t="shared" ref="AP6:AP69" si="4">IFERROR(AL6/AN6,"-")</f>
        <v>68652.60765550239</v>
      </c>
      <c r="AQ6" s="436">
        <v>1923395330</v>
      </c>
      <c r="AR6" s="436">
        <v>2497</v>
      </c>
      <c r="AS6" s="42" t="s">
        <v>96</v>
      </c>
      <c r="AT6" s="69">
        <v>46276386</v>
      </c>
      <c r="AU6" s="58">
        <f>IFERROR(AT6/AQ6,"-")</f>
        <v>2.4059737110830981E-2</v>
      </c>
      <c r="AV6" s="69">
        <v>500</v>
      </c>
      <c r="AW6" s="58">
        <f>IFERROR(AV6/AR6,"-")</f>
        <v>0.2002402883460152</v>
      </c>
      <c r="AX6" s="166">
        <f t="shared" ref="AX6:AX69" si="5">IFERROR(AT6/AV6,"-")</f>
        <v>92552.771999999997</v>
      </c>
      <c r="AY6" s="436">
        <v>1859495810</v>
      </c>
      <c r="AZ6" s="436">
        <v>2414</v>
      </c>
      <c r="BA6" s="42" t="s">
        <v>96</v>
      </c>
      <c r="BB6" s="69">
        <v>36060094</v>
      </c>
      <c r="BC6" s="58">
        <f>IFERROR(BB6/AY6,"-")</f>
        <v>1.9392404008697389E-2</v>
      </c>
      <c r="BD6" s="69">
        <v>493</v>
      </c>
      <c r="BE6" s="58">
        <f>IFERROR(BD6/AZ6,"-")</f>
        <v>0.20422535211267606</v>
      </c>
      <c r="BF6" s="72">
        <f t="shared" ref="BF6:BF69" si="6">IFERROR(BB6/BD6,"-")</f>
        <v>73144.206896551725</v>
      </c>
      <c r="BG6" s="436">
        <v>2118715590</v>
      </c>
      <c r="BH6" s="436">
        <v>2529</v>
      </c>
      <c r="BI6" s="42" t="s">
        <v>96</v>
      </c>
      <c r="BJ6" s="69">
        <v>57411012</v>
      </c>
      <c r="BK6" s="58">
        <f>IFERROR(BJ6/BG6,"-")</f>
        <v>2.7097082907668602E-2</v>
      </c>
      <c r="BL6" s="69">
        <v>528</v>
      </c>
      <c r="BM6" s="58">
        <f>IFERROR(BL6/BH6,"-")</f>
        <v>0.20877817319098457</v>
      </c>
      <c r="BN6" s="72">
        <f t="shared" ref="BN6:BN69" si="7">IFERROR(BJ6/BL6,"-")</f>
        <v>108732.97727272728</v>
      </c>
      <c r="BO6" s="436">
        <v>1819867920</v>
      </c>
      <c r="BP6" s="436">
        <v>2215</v>
      </c>
      <c r="BQ6" s="42" t="s">
        <v>96</v>
      </c>
      <c r="BR6" s="69">
        <v>21293578</v>
      </c>
      <c r="BS6" s="58">
        <f>IFERROR(BR6/BO6,"-")</f>
        <v>1.1700617262378031E-2</v>
      </c>
      <c r="BT6" s="69">
        <v>497</v>
      </c>
      <c r="BU6" s="58">
        <f>IFERROR(BT6/BP6,"-")</f>
        <v>0.22437923250564334</v>
      </c>
      <c r="BV6" s="166">
        <f t="shared" ref="BV6:BV69" si="8">IFERROR(BR6/BT6,"-")</f>
        <v>42844.221327967804</v>
      </c>
      <c r="BW6" s="436">
        <v>1561951060</v>
      </c>
      <c r="BX6" s="436">
        <v>1800</v>
      </c>
      <c r="BY6" s="42" t="s">
        <v>96</v>
      </c>
      <c r="BZ6" s="69">
        <v>47287861</v>
      </c>
      <c r="CA6" s="58">
        <f>IFERROR(BZ6/BW6,"-")</f>
        <v>3.0274867254803745E-2</v>
      </c>
      <c r="CB6" s="69">
        <v>421</v>
      </c>
      <c r="CC6" s="58">
        <f>IFERROR(CB6/BX6,"-")</f>
        <v>0.2338888888888889</v>
      </c>
      <c r="CD6" s="72">
        <f t="shared" ref="CD6:CD69" si="9">IFERROR(BZ6/CB6,"-")</f>
        <v>112322.71021377672</v>
      </c>
      <c r="CE6" s="436">
        <v>1338266280</v>
      </c>
      <c r="CF6" s="436">
        <v>1495</v>
      </c>
      <c r="CG6" s="42" t="s">
        <v>96</v>
      </c>
      <c r="CH6" s="69">
        <v>21837443</v>
      </c>
      <c r="CI6" s="58">
        <f>IFERROR(CH6/CE6,"-")</f>
        <v>1.6317711449772163E-2</v>
      </c>
      <c r="CJ6" s="69">
        <v>370</v>
      </c>
      <c r="CK6" s="58">
        <f>IFERROR(CJ6/CF6,"-")</f>
        <v>0.24749163879598662</v>
      </c>
      <c r="CL6" s="72">
        <f t="shared" ref="CL6:CL69" si="10">IFERROR(CH6/CJ6,"-")</f>
        <v>59020.116216216215</v>
      </c>
      <c r="CM6" s="436">
        <f>市区町村別_オーラルフレイル区分別高齢者の疾病!D1264</f>
        <v>23359465780</v>
      </c>
      <c r="CN6" s="436">
        <f>市区町村別_オーラルフレイル区分別高齢者の疾病!E1264</f>
        <v>29808</v>
      </c>
      <c r="CO6" s="42" t="s">
        <v>96</v>
      </c>
      <c r="CP6" s="69">
        <f>市区町村別_オーラルフレイル区分別高齢者の疾病!G1264</f>
        <v>510789248</v>
      </c>
      <c r="CQ6" s="58">
        <f>市区町村別_オーラルフレイル区分別高齢者の疾病!H1264</f>
        <v>2.1866478146830293E-2</v>
      </c>
      <c r="CR6" s="69">
        <f>市区町村別_オーラルフレイル区分別高齢者の疾病!I1264</f>
        <v>6276</v>
      </c>
      <c r="CS6" s="58">
        <f>市区町村別_オーラルフレイル区分別高齢者の疾病!J1264</f>
        <v>0.21054750402576489</v>
      </c>
      <c r="CT6" s="166">
        <f>市区町村別_オーラルフレイル区分別高齢者の疾病!K1264</f>
        <v>81387.706819630344</v>
      </c>
      <c r="CU6" s="229"/>
    </row>
    <row r="7" spans="2:99" s="9" customFormat="1" ht="13.15" customHeight="1">
      <c r="B7" s="470"/>
      <c r="C7" s="439"/>
      <c r="D7" s="439"/>
      <c r="E7" s="43" t="s">
        <v>97</v>
      </c>
      <c r="F7" s="70">
        <v>1461606</v>
      </c>
      <c r="G7" s="59">
        <f>IFERROR(F7/C6,"-")</f>
        <v>2.4370579349120122E-2</v>
      </c>
      <c r="H7" s="70">
        <v>10</v>
      </c>
      <c r="I7" s="59">
        <f>IFERROR(H7/D6,"-")</f>
        <v>0.3125</v>
      </c>
      <c r="J7" s="73">
        <f t="shared" si="0"/>
        <v>146160.6</v>
      </c>
      <c r="K7" s="439"/>
      <c r="L7" s="439"/>
      <c r="M7" s="43" t="s">
        <v>97</v>
      </c>
      <c r="N7" s="70">
        <v>34789040</v>
      </c>
      <c r="O7" s="59">
        <f>IFERROR(N7/K6,"-")</f>
        <v>3.4257819410421331E-2</v>
      </c>
      <c r="P7" s="70">
        <v>486</v>
      </c>
      <c r="Q7" s="59">
        <f>IFERROR(P7/L6,"-")</f>
        <v>0.20132560066280034</v>
      </c>
      <c r="R7" s="73">
        <f t="shared" si="1"/>
        <v>71582.386831275726</v>
      </c>
      <c r="S7" s="439"/>
      <c r="T7" s="439"/>
      <c r="U7" s="43" t="s">
        <v>97</v>
      </c>
      <c r="V7" s="70">
        <v>29704272</v>
      </c>
      <c r="W7" s="59">
        <f>IFERROR(V7/S6,"-")</f>
        <v>1.8304936159007704E-2</v>
      </c>
      <c r="X7" s="70">
        <v>523</v>
      </c>
      <c r="Y7" s="59">
        <f>IFERROR(X7/T6,"-")</f>
        <v>0.21452009844134537</v>
      </c>
      <c r="Z7" s="167">
        <f t="shared" si="2"/>
        <v>56795.931166347989</v>
      </c>
      <c r="AA7" s="439"/>
      <c r="AB7" s="439"/>
      <c r="AC7" s="43" t="s">
        <v>97</v>
      </c>
      <c r="AD7" s="70">
        <v>23099418</v>
      </c>
      <c r="AE7" s="59">
        <f>IFERROR(AD7/AA6,"-")</f>
        <v>1.8331074546811685E-2</v>
      </c>
      <c r="AF7" s="70">
        <v>441</v>
      </c>
      <c r="AG7" s="59">
        <f>IFERROR(AF7/AB6,"-")</f>
        <v>0.24692049272116462</v>
      </c>
      <c r="AH7" s="73">
        <f t="shared" si="3"/>
        <v>52379.632653061228</v>
      </c>
      <c r="AI7" s="439"/>
      <c r="AJ7" s="439"/>
      <c r="AK7" s="43" t="s">
        <v>97</v>
      </c>
      <c r="AL7" s="70">
        <v>42878227</v>
      </c>
      <c r="AM7" s="59">
        <f>IFERROR(AL7/AI6,"-")</f>
        <v>2.7122747653007276E-2</v>
      </c>
      <c r="AN7" s="70">
        <v>549</v>
      </c>
      <c r="AO7" s="59">
        <f>IFERROR(AN7/AJ6,"-")</f>
        <v>0.24195680916703394</v>
      </c>
      <c r="AP7" s="73">
        <f t="shared" si="4"/>
        <v>78102.417122040075</v>
      </c>
      <c r="AQ7" s="439"/>
      <c r="AR7" s="439"/>
      <c r="AS7" s="43" t="s">
        <v>97</v>
      </c>
      <c r="AT7" s="70">
        <v>26682677</v>
      </c>
      <c r="AU7" s="59">
        <f>IFERROR(AT7/AQ6,"-")</f>
        <v>1.3872695115673385E-2</v>
      </c>
      <c r="AV7" s="70">
        <v>683</v>
      </c>
      <c r="AW7" s="59">
        <f>IFERROR(AV7/AR6,"-")</f>
        <v>0.27352823388065678</v>
      </c>
      <c r="AX7" s="167">
        <f t="shared" si="5"/>
        <v>39066.87701317716</v>
      </c>
      <c r="AY7" s="439"/>
      <c r="AZ7" s="439"/>
      <c r="BA7" s="43" t="s">
        <v>97</v>
      </c>
      <c r="BB7" s="70">
        <v>36119849</v>
      </c>
      <c r="BC7" s="59">
        <f>IFERROR(BB7/AY6,"-")</f>
        <v>1.9424539063629297E-2</v>
      </c>
      <c r="BD7" s="70">
        <v>608</v>
      </c>
      <c r="BE7" s="59">
        <f>IFERROR(BD7/AZ6,"-")</f>
        <v>0.25186412593206298</v>
      </c>
      <c r="BF7" s="73">
        <f t="shared" si="6"/>
        <v>59407.646381578947</v>
      </c>
      <c r="BG7" s="439"/>
      <c r="BH7" s="439"/>
      <c r="BI7" s="43" t="s">
        <v>97</v>
      </c>
      <c r="BJ7" s="70">
        <v>67446149</v>
      </c>
      <c r="BK7" s="59">
        <f>IFERROR(BJ7/BG6,"-")</f>
        <v>3.1833507677167749E-2</v>
      </c>
      <c r="BL7" s="70">
        <v>701</v>
      </c>
      <c r="BM7" s="59">
        <f>IFERROR(BL7/BH6,"-")</f>
        <v>0.27718465796757613</v>
      </c>
      <c r="BN7" s="73">
        <f t="shared" si="7"/>
        <v>96214.192582025673</v>
      </c>
      <c r="BO7" s="439"/>
      <c r="BP7" s="439"/>
      <c r="BQ7" s="43" t="s">
        <v>97</v>
      </c>
      <c r="BR7" s="70">
        <v>29087889</v>
      </c>
      <c r="BS7" s="59">
        <f>IFERROR(BR7/BO6,"-")</f>
        <v>1.5983516540035499E-2</v>
      </c>
      <c r="BT7" s="70">
        <v>655</v>
      </c>
      <c r="BU7" s="59">
        <f>IFERROR(BT7/BP6,"-")</f>
        <v>0.29571106094808125</v>
      </c>
      <c r="BV7" s="167">
        <f t="shared" si="8"/>
        <v>44408.990839694656</v>
      </c>
      <c r="BW7" s="439"/>
      <c r="BX7" s="439"/>
      <c r="BY7" s="43" t="s">
        <v>97</v>
      </c>
      <c r="BZ7" s="70">
        <v>41418809</v>
      </c>
      <c r="CA7" s="59">
        <f>IFERROR(BZ7/BW6,"-")</f>
        <v>2.6517353879192605E-2</v>
      </c>
      <c r="CB7" s="70">
        <v>570</v>
      </c>
      <c r="CC7" s="59">
        <f>IFERROR(CB7/BX6,"-")</f>
        <v>0.31666666666666665</v>
      </c>
      <c r="CD7" s="73">
        <f t="shared" si="9"/>
        <v>72664.577192982455</v>
      </c>
      <c r="CE7" s="439"/>
      <c r="CF7" s="439"/>
      <c r="CG7" s="43" t="s">
        <v>97</v>
      </c>
      <c r="CH7" s="70">
        <v>33233433</v>
      </c>
      <c r="CI7" s="59">
        <f>IFERROR(CH7/CE6,"-")</f>
        <v>2.4833199114902605E-2</v>
      </c>
      <c r="CJ7" s="70">
        <v>483</v>
      </c>
      <c r="CK7" s="59">
        <f>IFERROR(CJ7/CF6,"-")</f>
        <v>0.32307692307692309</v>
      </c>
      <c r="CL7" s="73">
        <f t="shared" si="10"/>
        <v>68806.279503105587</v>
      </c>
      <c r="CM7" s="439"/>
      <c r="CN7" s="439"/>
      <c r="CO7" s="43" t="s">
        <v>97</v>
      </c>
      <c r="CP7" s="70">
        <f>市区町村別_オーラルフレイル区分別高齢者の疾病!G1265</f>
        <v>500407723</v>
      </c>
      <c r="CQ7" s="59">
        <f>市区町村別_オーラルフレイル区分別高齢者の疾病!H1265</f>
        <v>2.1422053385674645E-2</v>
      </c>
      <c r="CR7" s="70">
        <f>市区町村別_オーラルフレイル区分別高齢者の疾病!I1265</f>
        <v>8438</v>
      </c>
      <c r="CS7" s="59">
        <f>市区町村別_オーラルフレイル区分別高齢者の疾病!J1265</f>
        <v>0.28307836822329574</v>
      </c>
      <c r="CT7" s="167">
        <f>市区町村別_オーラルフレイル区分別高齢者の疾病!K1265</f>
        <v>59304.067670063996</v>
      </c>
      <c r="CU7" s="229"/>
    </row>
    <row r="8" spans="2:99" s="9" customFormat="1" ht="13.15" customHeight="1">
      <c r="B8" s="470"/>
      <c r="C8" s="439"/>
      <c r="D8" s="439"/>
      <c r="E8" s="44" t="s">
        <v>98</v>
      </c>
      <c r="F8" s="70">
        <v>951517</v>
      </c>
      <c r="G8" s="59">
        <f>IFERROR(F8/C6,"-")</f>
        <v>1.5865438805352967E-2</v>
      </c>
      <c r="H8" s="70">
        <v>13</v>
      </c>
      <c r="I8" s="59">
        <f>IFERROR(H8/D6,"-")</f>
        <v>0.40625</v>
      </c>
      <c r="J8" s="73">
        <f t="shared" si="0"/>
        <v>73193.61538461539</v>
      </c>
      <c r="K8" s="439"/>
      <c r="L8" s="439"/>
      <c r="M8" s="44" t="s">
        <v>98</v>
      </c>
      <c r="N8" s="70">
        <v>14578825</v>
      </c>
      <c r="O8" s="59">
        <f>IFERROR(N8/K6,"-")</f>
        <v>1.4356209716224873E-2</v>
      </c>
      <c r="P8" s="70">
        <v>496</v>
      </c>
      <c r="Q8" s="59">
        <f>IFERROR(P8/L6,"-")</f>
        <v>0.20546810273405136</v>
      </c>
      <c r="R8" s="73">
        <f t="shared" si="1"/>
        <v>29392.792338709678</v>
      </c>
      <c r="S8" s="439"/>
      <c r="T8" s="439"/>
      <c r="U8" s="44" t="s">
        <v>98</v>
      </c>
      <c r="V8" s="70">
        <v>29106285</v>
      </c>
      <c r="W8" s="59">
        <f>IFERROR(V8/S6,"-")</f>
        <v>1.793643314170041E-2</v>
      </c>
      <c r="X8" s="70">
        <v>616</v>
      </c>
      <c r="Y8" s="59">
        <f>IFERROR(X8/T6,"-")</f>
        <v>0.25266611977030351</v>
      </c>
      <c r="Z8" s="167">
        <f t="shared" si="2"/>
        <v>47250.462662337661</v>
      </c>
      <c r="AA8" s="439"/>
      <c r="AB8" s="439"/>
      <c r="AC8" s="44" t="s">
        <v>98</v>
      </c>
      <c r="AD8" s="70">
        <v>28378559</v>
      </c>
      <c r="AE8" s="59">
        <f>IFERROR(AD8/AA6,"-")</f>
        <v>2.2520458331897957E-2</v>
      </c>
      <c r="AF8" s="70">
        <v>496</v>
      </c>
      <c r="AG8" s="59">
        <f>IFERROR(AF8/AB6,"-")</f>
        <v>0.27771556550951848</v>
      </c>
      <c r="AH8" s="73">
        <f t="shared" si="3"/>
        <v>57214.836693548386</v>
      </c>
      <c r="AI8" s="439"/>
      <c r="AJ8" s="439"/>
      <c r="AK8" s="44" t="s">
        <v>98</v>
      </c>
      <c r="AL8" s="70">
        <v>38958829</v>
      </c>
      <c r="AM8" s="59">
        <f>IFERROR(AL8/AI6,"-")</f>
        <v>2.4643521007145699E-2</v>
      </c>
      <c r="AN8" s="70">
        <v>662</v>
      </c>
      <c r="AO8" s="59">
        <f>IFERROR(AN8/AJ6,"-")</f>
        <v>0.29175848391361836</v>
      </c>
      <c r="AP8" s="73">
        <f t="shared" si="4"/>
        <v>58850.194864048339</v>
      </c>
      <c r="AQ8" s="439"/>
      <c r="AR8" s="439"/>
      <c r="AS8" s="44" t="s">
        <v>98</v>
      </c>
      <c r="AT8" s="70">
        <v>36739449</v>
      </c>
      <c r="AU8" s="59">
        <f>IFERROR(AT8/AQ6,"-")</f>
        <v>1.9101350838779462E-2</v>
      </c>
      <c r="AV8" s="70">
        <v>767</v>
      </c>
      <c r="AW8" s="59">
        <f>IFERROR(AV8/AR6,"-")</f>
        <v>0.30716860232278737</v>
      </c>
      <c r="AX8" s="167">
        <f t="shared" si="5"/>
        <v>47900.194263363752</v>
      </c>
      <c r="AY8" s="439"/>
      <c r="AZ8" s="439"/>
      <c r="BA8" s="44" t="s">
        <v>98</v>
      </c>
      <c r="BB8" s="70">
        <v>30147215</v>
      </c>
      <c r="BC8" s="59">
        <f>IFERROR(BB8/AY6,"-")</f>
        <v>1.6212574848447764E-2</v>
      </c>
      <c r="BD8" s="70">
        <v>774</v>
      </c>
      <c r="BE8" s="59">
        <f>IFERROR(BD8/AZ6,"-")</f>
        <v>0.32062966031483014</v>
      </c>
      <c r="BF8" s="73">
        <f t="shared" si="6"/>
        <v>38949.890180878552</v>
      </c>
      <c r="BG8" s="439"/>
      <c r="BH8" s="439"/>
      <c r="BI8" s="44" t="s">
        <v>98</v>
      </c>
      <c r="BJ8" s="70">
        <v>40915164</v>
      </c>
      <c r="BK8" s="59">
        <f>IFERROR(BJ8/BG6,"-")</f>
        <v>1.9311305487679922E-2</v>
      </c>
      <c r="BL8" s="70">
        <v>820</v>
      </c>
      <c r="BM8" s="59">
        <f>IFERROR(BL8/BH6,"-")</f>
        <v>0.32423882957690786</v>
      </c>
      <c r="BN8" s="73">
        <f t="shared" si="7"/>
        <v>49896.541463414636</v>
      </c>
      <c r="BO8" s="439"/>
      <c r="BP8" s="439"/>
      <c r="BQ8" s="44" t="s">
        <v>98</v>
      </c>
      <c r="BR8" s="70">
        <v>47331089</v>
      </c>
      <c r="BS8" s="59">
        <f>IFERROR(BR8/BO6,"-")</f>
        <v>2.6007980293427008E-2</v>
      </c>
      <c r="BT8" s="70">
        <v>701</v>
      </c>
      <c r="BU8" s="59">
        <f>IFERROR(BT8/BP6,"-")</f>
        <v>0.31647855530474039</v>
      </c>
      <c r="BV8" s="167">
        <f t="shared" si="8"/>
        <v>67519.38516405136</v>
      </c>
      <c r="BW8" s="439"/>
      <c r="BX8" s="439"/>
      <c r="BY8" s="44" t="s">
        <v>98</v>
      </c>
      <c r="BZ8" s="70">
        <v>27873333</v>
      </c>
      <c r="CA8" s="59">
        <f>IFERROR(BZ8/BW6,"-")</f>
        <v>1.7845202525103444E-2</v>
      </c>
      <c r="CB8" s="70">
        <v>646</v>
      </c>
      <c r="CC8" s="59">
        <f>IFERROR(CB8/BX6,"-")</f>
        <v>0.35888888888888887</v>
      </c>
      <c r="CD8" s="73">
        <f t="shared" si="9"/>
        <v>43147.57430340557</v>
      </c>
      <c r="CE8" s="439"/>
      <c r="CF8" s="439"/>
      <c r="CG8" s="44" t="s">
        <v>98</v>
      </c>
      <c r="CH8" s="70">
        <v>31387553</v>
      </c>
      <c r="CI8" s="59">
        <f>IFERROR(CH8/CE6,"-")</f>
        <v>2.345389215067124E-2</v>
      </c>
      <c r="CJ8" s="70">
        <v>583</v>
      </c>
      <c r="CK8" s="59">
        <f>IFERROR(CJ8/CF6,"-")</f>
        <v>0.38996655518394646</v>
      </c>
      <c r="CL8" s="73">
        <f t="shared" si="10"/>
        <v>53837.998284734131</v>
      </c>
      <c r="CM8" s="439"/>
      <c r="CN8" s="439"/>
      <c r="CO8" s="44" t="s">
        <v>98</v>
      </c>
      <c r="CP8" s="70">
        <f>市区町村別_オーラルフレイル区分別高齢者の疾病!G1266</f>
        <v>448224052</v>
      </c>
      <c r="CQ8" s="59">
        <f>市区町村別_オーラルフレイル区分別高齢者の疾病!H1266</f>
        <v>1.9188112271975082E-2</v>
      </c>
      <c r="CR8" s="70">
        <f>市区町村別_オーラルフレイル区分別高齢者の疾病!I1266</f>
        <v>9595</v>
      </c>
      <c r="CS8" s="59">
        <f>市区町村別_オーラルフレイル区分別高齢者の疾病!J1266</f>
        <v>0.32189345142243692</v>
      </c>
      <c r="CT8" s="167">
        <f>市区町村別_オーラルフレイル区分別高齢者の疾病!K1266</f>
        <v>46714.33579989578</v>
      </c>
      <c r="CU8" s="229"/>
    </row>
    <row r="9" spans="2:99" s="9" customFormat="1" ht="13.15" customHeight="1">
      <c r="B9" s="470"/>
      <c r="C9" s="439"/>
      <c r="D9" s="439"/>
      <c r="E9" s="44" t="s">
        <v>99</v>
      </c>
      <c r="F9" s="70">
        <v>76531</v>
      </c>
      <c r="G9" s="59">
        <f>IFERROR(F9/C6,"-")</f>
        <v>1.276065374777821E-3</v>
      </c>
      <c r="H9" s="70">
        <v>8</v>
      </c>
      <c r="I9" s="59">
        <f>IFERROR(H9/D6,"-")</f>
        <v>0.25</v>
      </c>
      <c r="J9" s="73">
        <f t="shared" si="0"/>
        <v>9566.375</v>
      </c>
      <c r="K9" s="439"/>
      <c r="L9" s="439"/>
      <c r="M9" s="44" t="s">
        <v>99</v>
      </c>
      <c r="N9" s="70">
        <v>2903800</v>
      </c>
      <c r="O9" s="59">
        <f>IFERROR(N9/K6,"-")</f>
        <v>2.8594596460259167E-3</v>
      </c>
      <c r="P9" s="70">
        <v>93</v>
      </c>
      <c r="Q9" s="59">
        <f>IFERROR(P9/L6,"-")</f>
        <v>3.852526926263463E-2</v>
      </c>
      <c r="R9" s="73">
        <f t="shared" si="1"/>
        <v>31223.655913978495</v>
      </c>
      <c r="S9" s="439"/>
      <c r="T9" s="439"/>
      <c r="U9" s="44" t="s">
        <v>99</v>
      </c>
      <c r="V9" s="70">
        <v>3437050</v>
      </c>
      <c r="W9" s="59">
        <f>IFERROR(V9/S6,"-")</f>
        <v>2.1180448665874532E-3</v>
      </c>
      <c r="X9" s="70">
        <v>129</v>
      </c>
      <c r="Y9" s="59">
        <f>IFERROR(X9/T6,"-")</f>
        <v>5.2912223133716157E-2</v>
      </c>
      <c r="Z9" s="167">
        <f t="shared" si="2"/>
        <v>26643.798449612405</v>
      </c>
      <c r="AA9" s="439"/>
      <c r="AB9" s="439"/>
      <c r="AC9" s="44" t="s">
        <v>99</v>
      </c>
      <c r="AD9" s="70">
        <v>1273225</v>
      </c>
      <c r="AE9" s="59">
        <f>IFERROR(AD9/AA6,"-")</f>
        <v>1.0103969887840598E-3</v>
      </c>
      <c r="AF9" s="70">
        <v>106</v>
      </c>
      <c r="AG9" s="59">
        <f>IFERROR(AF9/AB6,"-")</f>
        <v>5.9350503919372903E-2</v>
      </c>
      <c r="AH9" s="73">
        <f t="shared" si="3"/>
        <v>12011.556603773584</v>
      </c>
      <c r="AI9" s="439"/>
      <c r="AJ9" s="439"/>
      <c r="AK9" s="44" t="s">
        <v>99</v>
      </c>
      <c r="AL9" s="70">
        <v>6985183</v>
      </c>
      <c r="AM9" s="59">
        <f>IFERROR(AL9/AI6,"-")</f>
        <v>4.4184978968247997E-3</v>
      </c>
      <c r="AN9" s="70">
        <v>111</v>
      </c>
      <c r="AO9" s="59">
        <f>IFERROR(AN9/AJ6,"-")</f>
        <v>4.8920229175848394E-2</v>
      </c>
      <c r="AP9" s="73">
        <f t="shared" si="4"/>
        <v>62929.576576576575</v>
      </c>
      <c r="AQ9" s="439"/>
      <c r="AR9" s="439"/>
      <c r="AS9" s="44" t="s">
        <v>99</v>
      </c>
      <c r="AT9" s="70">
        <v>8138800</v>
      </c>
      <c r="AU9" s="59">
        <f>IFERROR(AT9/AQ6,"-")</f>
        <v>4.2314753878496727E-3</v>
      </c>
      <c r="AV9" s="70">
        <v>140</v>
      </c>
      <c r="AW9" s="59">
        <f>IFERROR(AV9/AR6,"-")</f>
        <v>5.6067280736884259E-2</v>
      </c>
      <c r="AX9" s="167">
        <f t="shared" si="5"/>
        <v>58134.285714285717</v>
      </c>
      <c r="AY9" s="439"/>
      <c r="AZ9" s="439"/>
      <c r="BA9" s="44" t="s">
        <v>99</v>
      </c>
      <c r="BB9" s="70">
        <v>6265210</v>
      </c>
      <c r="BC9" s="59">
        <f>IFERROR(BB9/AY6,"-")</f>
        <v>3.3693057904766129E-3</v>
      </c>
      <c r="BD9" s="70">
        <v>143</v>
      </c>
      <c r="BE9" s="59">
        <f>IFERROR(BD9/AZ6,"-")</f>
        <v>5.9237779618889812E-2</v>
      </c>
      <c r="BF9" s="73">
        <f t="shared" si="6"/>
        <v>43812.657342657345</v>
      </c>
      <c r="BG9" s="439"/>
      <c r="BH9" s="439"/>
      <c r="BI9" s="44" t="s">
        <v>99</v>
      </c>
      <c r="BJ9" s="70">
        <v>6474540</v>
      </c>
      <c r="BK9" s="59">
        <f>IFERROR(BJ9/BG6,"-")</f>
        <v>3.0558797181456524E-3</v>
      </c>
      <c r="BL9" s="70">
        <v>167</v>
      </c>
      <c r="BM9" s="59">
        <f>IFERROR(BL9/BH6,"-")</f>
        <v>6.6034005535784895E-2</v>
      </c>
      <c r="BN9" s="73">
        <f t="shared" si="7"/>
        <v>38769.700598802396</v>
      </c>
      <c r="BO9" s="439"/>
      <c r="BP9" s="439"/>
      <c r="BQ9" s="44" t="s">
        <v>99</v>
      </c>
      <c r="BR9" s="70">
        <v>5947195</v>
      </c>
      <c r="BS9" s="59">
        <f>IFERROR(BR9/BO6,"-")</f>
        <v>3.2679267185499925E-3</v>
      </c>
      <c r="BT9" s="70">
        <v>132</v>
      </c>
      <c r="BU9" s="59">
        <f>IFERROR(BT9/BP6,"-")</f>
        <v>5.9593679458239276E-2</v>
      </c>
      <c r="BV9" s="167">
        <f t="shared" si="8"/>
        <v>45054.507575757576</v>
      </c>
      <c r="BW9" s="439"/>
      <c r="BX9" s="439"/>
      <c r="BY9" s="44" t="s">
        <v>99</v>
      </c>
      <c r="BZ9" s="70">
        <v>4379969</v>
      </c>
      <c r="CA9" s="59">
        <f>IFERROR(BZ9/BW6,"-")</f>
        <v>2.804165323848239E-3</v>
      </c>
      <c r="CB9" s="70">
        <v>111</v>
      </c>
      <c r="CC9" s="59">
        <f>IFERROR(CB9/BX6,"-")</f>
        <v>6.1666666666666668E-2</v>
      </c>
      <c r="CD9" s="73">
        <f t="shared" si="9"/>
        <v>39459.180180180178</v>
      </c>
      <c r="CE9" s="439"/>
      <c r="CF9" s="439"/>
      <c r="CG9" s="44" t="s">
        <v>99</v>
      </c>
      <c r="CH9" s="70">
        <v>6328029</v>
      </c>
      <c r="CI9" s="59">
        <f>IFERROR(CH9/CE6,"-")</f>
        <v>4.7285275692667082E-3</v>
      </c>
      <c r="CJ9" s="70">
        <v>107</v>
      </c>
      <c r="CK9" s="59">
        <f>IFERROR(CJ9/CF6,"-")</f>
        <v>7.1571906354515047E-2</v>
      </c>
      <c r="CL9" s="73">
        <f t="shared" si="10"/>
        <v>59140.457943925234</v>
      </c>
      <c r="CM9" s="439"/>
      <c r="CN9" s="439"/>
      <c r="CO9" s="44" t="s">
        <v>99</v>
      </c>
      <c r="CP9" s="70">
        <f>市区町村別_オーラルフレイル区分別高齢者の疾病!G1267</f>
        <v>64658196</v>
      </c>
      <c r="CQ9" s="59">
        <f>市区町村別_オーラルフレイル区分別高齢者の疾病!H1267</f>
        <v>2.7679655266499847E-3</v>
      </c>
      <c r="CR9" s="70">
        <f>市区町村別_オーラルフレイル区分別高齢者の疾病!I1267</f>
        <v>1734</v>
      </c>
      <c r="CS9" s="59">
        <f>市区町村別_オーラルフレイル区分別高齢者の疾病!J1267</f>
        <v>5.817230273752013E-2</v>
      </c>
      <c r="CT9" s="167">
        <f>市区町村別_オーラルフレイル区分別高齢者の疾病!K1267</f>
        <v>37288.46366782007</v>
      </c>
      <c r="CU9" s="229"/>
    </row>
    <row r="10" spans="2:99" s="9" customFormat="1" ht="13.15" customHeight="1">
      <c r="B10" s="470"/>
      <c r="C10" s="439"/>
      <c r="D10" s="439"/>
      <c r="E10" s="44" t="s">
        <v>100</v>
      </c>
      <c r="F10" s="70">
        <v>1020768</v>
      </c>
      <c r="G10" s="59">
        <f>IFERROR(F10/C6,"-")</f>
        <v>1.702011865101994E-2</v>
      </c>
      <c r="H10" s="70">
        <v>13</v>
      </c>
      <c r="I10" s="59">
        <f>IFERROR(H10/D6,"-")</f>
        <v>0.40625</v>
      </c>
      <c r="J10" s="73">
        <f t="shared" si="0"/>
        <v>78520.61538461539</v>
      </c>
      <c r="K10" s="439"/>
      <c r="L10" s="439"/>
      <c r="M10" s="44" t="s">
        <v>100</v>
      </c>
      <c r="N10" s="70">
        <v>24819390</v>
      </c>
      <c r="O10" s="59">
        <f>IFERROR(N10/K6,"-")</f>
        <v>2.4440403658647008E-2</v>
      </c>
      <c r="P10" s="70">
        <v>650</v>
      </c>
      <c r="Q10" s="59">
        <f>IFERROR(P10/L6,"-")</f>
        <v>0.26926263463131733</v>
      </c>
      <c r="R10" s="73">
        <f t="shared" si="1"/>
        <v>38183.676923076921</v>
      </c>
      <c r="S10" s="439"/>
      <c r="T10" s="439"/>
      <c r="U10" s="44" t="s">
        <v>100</v>
      </c>
      <c r="V10" s="70">
        <v>35370037</v>
      </c>
      <c r="W10" s="59">
        <f>IFERROR(V10/S6,"-")</f>
        <v>2.1796402525089329E-2</v>
      </c>
      <c r="X10" s="70">
        <v>777</v>
      </c>
      <c r="Y10" s="59">
        <f>IFERROR(X10/T6,"-")</f>
        <v>0.31870385561936015</v>
      </c>
      <c r="Z10" s="167">
        <f t="shared" si="2"/>
        <v>45521.283140283143</v>
      </c>
      <c r="AA10" s="439"/>
      <c r="AB10" s="439"/>
      <c r="AC10" s="44" t="s">
        <v>100</v>
      </c>
      <c r="AD10" s="70">
        <v>29135370</v>
      </c>
      <c r="AE10" s="59">
        <f>IFERROR(AD10/AA6,"-")</f>
        <v>2.3121043111083612E-2</v>
      </c>
      <c r="AF10" s="70">
        <v>604</v>
      </c>
      <c r="AG10" s="59">
        <f>IFERROR(AF10/AB6,"-")</f>
        <v>0.3381858902575588</v>
      </c>
      <c r="AH10" s="73">
        <f t="shared" si="3"/>
        <v>48237.367549668874</v>
      </c>
      <c r="AI10" s="439"/>
      <c r="AJ10" s="439"/>
      <c r="AK10" s="44" t="s">
        <v>100</v>
      </c>
      <c r="AL10" s="70">
        <v>39128453</v>
      </c>
      <c r="AM10" s="59">
        <f>IFERROR(AL10/AI6,"-")</f>
        <v>2.4750817163488488E-2</v>
      </c>
      <c r="AN10" s="70">
        <v>768</v>
      </c>
      <c r="AO10" s="59">
        <f>IFERROR(AN10/AJ6,"-")</f>
        <v>0.33847509916262669</v>
      </c>
      <c r="AP10" s="73">
        <f t="shared" si="4"/>
        <v>50948.506510416664</v>
      </c>
      <c r="AQ10" s="439"/>
      <c r="AR10" s="439"/>
      <c r="AS10" s="44" t="s">
        <v>100</v>
      </c>
      <c r="AT10" s="70">
        <v>44114652</v>
      </c>
      <c r="AU10" s="59">
        <f>IFERROR(AT10/AQ6,"-")</f>
        <v>2.2935821519333731E-2</v>
      </c>
      <c r="AV10" s="70">
        <v>968</v>
      </c>
      <c r="AW10" s="59">
        <f>IFERROR(AV10/AR6,"-")</f>
        <v>0.38766519823788548</v>
      </c>
      <c r="AX10" s="167">
        <f t="shared" si="5"/>
        <v>45572.987603305788</v>
      </c>
      <c r="AY10" s="439"/>
      <c r="AZ10" s="439"/>
      <c r="BA10" s="44" t="s">
        <v>100</v>
      </c>
      <c r="BB10" s="70">
        <v>46550812</v>
      </c>
      <c r="BC10" s="59">
        <f>IFERROR(BB10/AY6,"-")</f>
        <v>2.5034104271522934E-2</v>
      </c>
      <c r="BD10" s="70">
        <v>970</v>
      </c>
      <c r="BE10" s="59">
        <f>IFERROR(BD10/AZ6,"-")</f>
        <v>0.40182270091135047</v>
      </c>
      <c r="BF10" s="73">
        <f t="shared" si="6"/>
        <v>47990.527835051544</v>
      </c>
      <c r="BG10" s="439"/>
      <c r="BH10" s="439"/>
      <c r="BI10" s="44" t="s">
        <v>100</v>
      </c>
      <c r="BJ10" s="70">
        <v>66928289</v>
      </c>
      <c r="BK10" s="59">
        <f>IFERROR(BJ10/BG6,"-")</f>
        <v>3.1589086008471767E-2</v>
      </c>
      <c r="BL10" s="70">
        <v>1041</v>
      </c>
      <c r="BM10" s="59">
        <f>IFERROR(BL10/BH6,"-")</f>
        <v>0.41162514827995256</v>
      </c>
      <c r="BN10" s="73">
        <f t="shared" si="7"/>
        <v>64292.304514889533</v>
      </c>
      <c r="BO10" s="439"/>
      <c r="BP10" s="439"/>
      <c r="BQ10" s="44" t="s">
        <v>100</v>
      </c>
      <c r="BR10" s="70">
        <v>56410955</v>
      </c>
      <c r="BS10" s="59">
        <f>IFERROR(BR10/BO6,"-")</f>
        <v>3.0997279736652537E-2</v>
      </c>
      <c r="BT10" s="70">
        <v>955</v>
      </c>
      <c r="BU10" s="59">
        <f>IFERROR(BT10/BP6,"-")</f>
        <v>0.43115124153498874</v>
      </c>
      <c r="BV10" s="167">
        <f t="shared" si="8"/>
        <v>59069.062827225134</v>
      </c>
      <c r="BW10" s="439"/>
      <c r="BX10" s="439"/>
      <c r="BY10" s="44" t="s">
        <v>100</v>
      </c>
      <c r="BZ10" s="70">
        <v>44790477</v>
      </c>
      <c r="CA10" s="59">
        <f>IFERROR(BZ10/BW6,"-")</f>
        <v>2.8675979771094748E-2</v>
      </c>
      <c r="CB10" s="70">
        <v>762</v>
      </c>
      <c r="CC10" s="59">
        <f>IFERROR(CB10/BX6,"-")</f>
        <v>0.42333333333333334</v>
      </c>
      <c r="CD10" s="73">
        <f t="shared" si="9"/>
        <v>58780.153543307089</v>
      </c>
      <c r="CE10" s="439"/>
      <c r="CF10" s="439"/>
      <c r="CG10" s="44" t="s">
        <v>100</v>
      </c>
      <c r="CH10" s="70">
        <v>33198889</v>
      </c>
      <c r="CI10" s="59">
        <f>IFERROR(CH10/CE6,"-")</f>
        <v>2.4807386613671534E-2</v>
      </c>
      <c r="CJ10" s="70">
        <v>680</v>
      </c>
      <c r="CK10" s="59">
        <f>IFERROR(CJ10/CF6,"-")</f>
        <v>0.45484949832775917</v>
      </c>
      <c r="CL10" s="73">
        <f t="shared" si="10"/>
        <v>48821.895588235297</v>
      </c>
      <c r="CM10" s="439"/>
      <c r="CN10" s="439"/>
      <c r="CO10" s="44" t="s">
        <v>100</v>
      </c>
      <c r="CP10" s="70">
        <f>市区町村別_オーラルフレイル区分別高齢者の疾病!G1268</f>
        <v>594340763</v>
      </c>
      <c r="CQ10" s="59">
        <f>市区町村別_オーラルフレイル区分別高齢者の疾病!H1268</f>
        <v>2.5443251510865673E-2</v>
      </c>
      <c r="CR10" s="70">
        <f>市区町村別_オーラルフレイル区分別高齢者の疾病!I1268</f>
        <v>11816</v>
      </c>
      <c r="CS10" s="59">
        <f>市区町村別_オーラルフレイル区分別高齢者の疾病!J1268</f>
        <v>0.39640365002683842</v>
      </c>
      <c r="CT10" s="167">
        <f>市区町村別_オーラルフレイル区分別高齢者の疾病!K1268</f>
        <v>50299.65834461747</v>
      </c>
      <c r="CU10" s="229"/>
    </row>
    <row r="11" spans="2:99" s="9" customFormat="1" ht="13.15" customHeight="1">
      <c r="B11" s="470"/>
      <c r="C11" s="439"/>
      <c r="D11" s="439"/>
      <c r="E11" s="44" t="s">
        <v>101</v>
      </c>
      <c r="F11" s="70">
        <v>768359</v>
      </c>
      <c r="G11" s="59">
        <f>IFERROR(F11/C6,"-")</f>
        <v>1.2811492275011589E-2</v>
      </c>
      <c r="H11" s="70">
        <v>19</v>
      </c>
      <c r="I11" s="59">
        <f>IFERROR(H11/D6,"-")</f>
        <v>0.59375</v>
      </c>
      <c r="J11" s="73">
        <f t="shared" si="0"/>
        <v>40439.947368421053</v>
      </c>
      <c r="K11" s="439"/>
      <c r="L11" s="439"/>
      <c r="M11" s="44" t="s">
        <v>101</v>
      </c>
      <c r="N11" s="70">
        <v>24372137</v>
      </c>
      <c r="O11" s="59">
        <f>IFERROR(N11/K6,"-")</f>
        <v>2.3999980108449327E-2</v>
      </c>
      <c r="P11" s="70">
        <v>717</v>
      </c>
      <c r="Q11" s="59">
        <f>IFERROR(P11/L6,"-")</f>
        <v>0.29701739850869924</v>
      </c>
      <c r="R11" s="73">
        <f t="shared" si="1"/>
        <v>33991.822873082288</v>
      </c>
      <c r="S11" s="439"/>
      <c r="T11" s="439"/>
      <c r="U11" s="44" t="s">
        <v>101</v>
      </c>
      <c r="V11" s="70">
        <v>44094144</v>
      </c>
      <c r="W11" s="59">
        <f>IFERROR(V11/S6,"-")</f>
        <v>2.7172539051153737E-2</v>
      </c>
      <c r="X11" s="70">
        <v>796</v>
      </c>
      <c r="Y11" s="59">
        <f>IFERROR(X11/T6,"-")</f>
        <v>0.32649712879409354</v>
      </c>
      <c r="Z11" s="167">
        <f t="shared" si="2"/>
        <v>55394.653266331661</v>
      </c>
      <c r="AA11" s="439"/>
      <c r="AB11" s="439"/>
      <c r="AC11" s="44" t="s">
        <v>101</v>
      </c>
      <c r="AD11" s="70">
        <v>35223710</v>
      </c>
      <c r="AE11" s="59">
        <f>IFERROR(AD11/AA6,"-")</f>
        <v>2.7952585377920613E-2</v>
      </c>
      <c r="AF11" s="70">
        <v>650</v>
      </c>
      <c r="AG11" s="59">
        <f>IFERROR(AF11/AB6,"-")</f>
        <v>0.3639417693169093</v>
      </c>
      <c r="AH11" s="73">
        <f t="shared" si="3"/>
        <v>54190.323076923079</v>
      </c>
      <c r="AI11" s="439"/>
      <c r="AJ11" s="439"/>
      <c r="AK11" s="44" t="s">
        <v>101</v>
      </c>
      <c r="AL11" s="70">
        <v>42600926</v>
      </c>
      <c r="AM11" s="59">
        <f>IFERROR(AL11/AI6,"-")</f>
        <v>2.6947340095998761E-2</v>
      </c>
      <c r="AN11" s="70">
        <v>836</v>
      </c>
      <c r="AO11" s="59">
        <f>IFERROR(AN11/AJ6,"-")</f>
        <v>0.36844424856765096</v>
      </c>
      <c r="AP11" s="73">
        <f t="shared" si="4"/>
        <v>50958.045454545456</v>
      </c>
      <c r="AQ11" s="439"/>
      <c r="AR11" s="439"/>
      <c r="AS11" s="44" t="s">
        <v>101</v>
      </c>
      <c r="AT11" s="70">
        <v>60595292</v>
      </c>
      <c r="AU11" s="59">
        <f>IFERROR(AT11/AQ6,"-")</f>
        <v>3.1504335616744997E-2</v>
      </c>
      <c r="AV11" s="70">
        <v>1051</v>
      </c>
      <c r="AW11" s="59">
        <f>IFERROR(AV11/AR6,"-")</f>
        <v>0.420905086103324</v>
      </c>
      <c r="AX11" s="167">
        <f t="shared" si="5"/>
        <v>57654.892483349191</v>
      </c>
      <c r="AY11" s="439"/>
      <c r="AZ11" s="439"/>
      <c r="BA11" s="44" t="s">
        <v>101</v>
      </c>
      <c r="BB11" s="70">
        <v>66212089</v>
      </c>
      <c r="BC11" s="59">
        <f>IFERROR(BB11/AY6,"-")</f>
        <v>3.5607549446427633E-2</v>
      </c>
      <c r="BD11" s="70">
        <v>1049</v>
      </c>
      <c r="BE11" s="59">
        <f>IFERROR(BD11/AZ6,"-")</f>
        <v>0.43454846727423363</v>
      </c>
      <c r="BF11" s="73">
        <f t="shared" si="6"/>
        <v>63119.245948522403</v>
      </c>
      <c r="BG11" s="439"/>
      <c r="BH11" s="439"/>
      <c r="BI11" s="44" t="s">
        <v>101</v>
      </c>
      <c r="BJ11" s="70">
        <v>67812474</v>
      </c>
      <c r="BK11" s="59">
        <f>IFERROR(BJ11/BG6,"-")</f>
        <v>3.2006407240341303E-2</v>
      </c>
      <c r="BL11" s="70">
        <v>1131</v>
      </c>
      <c r="BM11" s="59">
        <f>IFERROR(BL11/BH6,"-")</f>
        <v>0.4472123368920522</v>
      </c>
      <c r="BN11" s="73">
        <f t="shared" si="7"/>
        <v>59957.978779840851</v>
      </c>
      <c r="BO11" s="439"/>
      <c r="BP11" s="439"/>
      <c r="BQ11" s="44" t="s">
        <v>101</v>
      </c>
      <c r="BR11" s="70">
        <v>66702295</v>
      </c>
      <c r="BS11" s="59">
        <f>IFERROR(BR11/BO6,"-")</f>
        <v>3.6652272545141626E-2</v>
      </c>
      <c r="BT11" s="70">
        <v>992</v>
      </c>
      <c r="BU11" s="59">
        <f>IFERROR(BT11/BP6,"-")</f>
        <v>0.44785553047404064</v>
      </c>
      <c r="BV11" s="167">
        <f t="shared" si="8"/>
        <v>67240.21673387097</v>
      </c>
      <c r="BW11" s="439"/>
      <c r="BX11" s="439"/>
      <c r="BY11" s="44" t="s">
        <v>101</v>
      </c>
      <c r="BZ11" s="70">
        <v>52151065</v>
      </c>
      <c r="CA11" s="59">
        <f>IFERROR(BZ11/BW6,"-")</f>
        <v>3.3388411670209436E-2</v>
      </c>
      <c r="CB11" s="70">
        <v>805</v>
      </c>
      <c r="CC11" s="59">
        <f>IFERROR(CB11/BX6,"-")</f>
        <v>0.44722222222222224</v>
      </c>
      <c r="CD11" s="73">
        <f t="shared" si="9"/>
        <v>64783.931677018634</v>
      </c>
      <c r="CE11" s="439"/>
      <c r="CF11" s="439"/>
      <c r="CG11" s="44" t="s">
        <v>101</v>
      </c>
      <c r="CH11" s="70">
        <v>48588392</v>
      </c>
      <c r="CI11" s="59">
        <f>IFERROR(CH11/CE6,"-")</f>
        <v>3.6306968744665671E-2</v>
      </c>
      <c r="CJ11" s="70">
        <v>694</v>
      </c>
      <c r="CK11" s="59">
        <f>IFERROR(CJ11/CF6,"-")</f>
        <v>0.46421404682274248</v>
      </c>
      <c r="CL11" s="73">
        <f t="shared" si="10"/>
        <v>70012.092219020167</v>
      </c>
      <c r="CM11" s="439"/>
      <c r="CN11" s="439"/>
      <c r="CO11" s="44" t="s">
        <v>101</v>
      </c>
      <c r="CP11" s="70">
        <f>市区町村別_オーラルフレイル区分別高齢者の疾病!G1269</f>
        <v>799033185</v>
      </c>
      <c r="CQ11" s="59">
        <f>市区町村別_オーラルフレイル区分別高齢者の疾病!H1269</f>
        <v>3.4205969970602643E-2</v>
      </c>
      <c r="CR11" s="70">
        <f>市区町村別_オーラルフレイル区分別高齢者の疾病!I1269</f>
        <v>12801</v>
      </c>
      <c r="CS11" s="59">
        <f>市区町村別_オーラルフレイル区分別高齢者の疾病!J1269</f>
        <v>0.42944847020933979</v>
      </c>
      <c r="CT11" s="167">
        <f>市区町村別_オーラルフレイル区分別高齢者の疾病!K1269</f>
        <v>62419.591047574409</v>
      </c>
      <c r="CU11" s="229"/>
    </row>
    <row r="12" spans="2:99" s="9" customFormat="1" ht="13.15" customHeight="1">
      <c r="B12" s="470"/>
      <c r="C12" s="439"/>
      <c r="D12" s="439"/>
      <c r="E12" s="44" t="s">
        <v>102</v>
      </c>
      <c r="F12" s="70">
        <v>0</v>
      </c>
      <c r="G12" s="59">
        <f>IFERROR(F12/C6,"-")</f>
        <v>0</v>
      </c>
      <c r="H12" s="70">
        <v>0</v>
      </c>
      <c r="I12" s="59">
        <f>IFERROR(H12/D6,"-")</f>
        <v>0</v>
      </c>
      <c r="J12" s="73" t="str">
        <f t="shared" si="0"/>
        <v>-</v>
      </c>
      <c r="K12" s="439"/>
      <c r="L12" s="439"/>
      <c r="M12" s="44" t="s">
        <v>102</v>
      </c>
      <c r="N12" s="70">
        <v>12170011</v>
      </c>
      <c r="O12" s="59">
        <f>IFERROR(N12/K6,"-")</f>
        <v>1.1984177748533479E-2</v>
      </c>
      <c r="P12" s="70">
        <v>144</v>
      </c>
      <c r="Q12" s="59">
        <f>IFERROR(P12/L6,"-")</f>
        <v>5.9652029826014911E-2</v>
      </c>
      <c r="R12" s="73">
        <f t="shared" si="1"/>
        <v>84513.965277777781</v>
      </c>
      <c r="S12" s="439"/>
      <c r="T12" s="439"/>
      <c r="U12" s="44" t="s">
        <v>102</v>
      </c>
      <c r="V12" s="70">
        <v>27861625</v>
      </c>
      <c r="W12" s="59">
        <f>IFERROR(V12/S6,"-")</f>
        <v>1.7169424886467947E-2</v>
      </c>
      <c r="X12" s="70">
        <v>211</v>
      </c>
      <c r="Y12" s="59">
        <f>IFERROR(X12/T6,"-")</f>
        <v>8.6546349466776043E-2</v>
      </c>
      <c r="Z12" s="167">
        <f t="shared" si="2"/>
        <v>132045.61611374406</v>
      </c>
      <c r="AA12" s="439"/>
      <c r="AB12" s="439"/>
      <c r="AC12" s="44" t="s">
        <v>102</v>
      </c>
      <c r="AD12" s="70">
        <v>13879711</v>
      </c>
      <c r="AE12" s="59">
        <f>IFERROR(AD12/AA6,"-")</f>
        <v>1.1014563961273923E-2</v>
      </c>
      <c r="AF12" s="70">
        <v>161</v>
      </c>
      <c r="AG12" s="59">
        <f>IFERROR(AF12/AB6,"-")</f>
        <v>9.0145576707726757E-2</v>
      </c>
      <c r="AH12" s="73">
        <f t="shared" si="3"/>
        <v>86209.385093167701</v>
      </c>
      <c r="AI12" s="439"/>
      <c r="AJ12" s="439"/>
      <c r="AK12" s="44" t="s">
        <v>102</v>
      </c>
      <c r="AL12" s="70">
        <v>31075923</v>
      </c>
      <c r="AM12" s="59">
        <f>IFERROR(AL12/AI6,"-")</f>
        <v>1.9657165806162762E-2</v>
      </c>
      <c r="AN12" s="70">
        <v>210</v>
      </c>
      <c r="AO12" s="59">
        <f>IFERROR(AN12/AJ6,"-")</f>
        <v>9.2551784927280736E-2</v>
      </c>
      <c r="AP12" s="73">
        <f t="shared" si="4"/>
        <v>147980.58571428573</v>
      </c>
      <c r="AQ12" s="439"/>
      <c r="AR12" s="439"/>
      <c r="AS12" s="44" t="s">
        <v>102</v>
      </c>
      <c r="AT12" s="70">
        <v>34725344</v>
      </c>
      <c r="AU12" s="59">
        <f>IFERROR(AT12/AQ6,"-")</f>
        <v>1.805418961893809E-2</v>
      </c>
      <c r="AV12" s="70">
        <v>295</v>
      </c>
      <c r="AW12" s="59">
        <f>IFERROR(AV12/AR6,"-")</f>
        <v>0.11814177012414898</v>
      </c>
      <c r="AX12" s="167">
        <f t="shared" si="5"/>
        <v>117713.03050847458</v>
      </c>
      <c r="AY12" s="439"/>
      <c r="AZ12" s="439"/>
      <c r="BA12" s="44" t="s">
        <v>102</v>
      </c>
      <c r="BB12" s="70">
        <v>42885666</v>
      </c>
      <c r="BC12" s="59">
        <f>IFERROR(BB12/AY6,"-")</f>
        <v>2.3063061378987459E-2</v>
      </c>
      <c r="BD12" s="70">
        <v>304</v>
      </c>
      <c r="BE12" s="59">
        <f>IFERROR(BD12/AZ6,"-")</f>
        <v>0.12593206296603149</v>
      </c>
      <c r="BF12" s="73">
        <f t="shared" si="6"/>
        <v>141071.26973684211</v>
      </c>
      <c r="BG12" s="439"/>
      <c r="BH12" s="439"/>
      <c r="BI12" s="44" t="s">
        <v>102</v>
      </c>
      <c r="BJ12" s="70">
        <v>61269627</v>
      </c>
      <c r="BK12" s="59">
        <f>IFERROR(BJ12/BG6,"-")</f>
        <v>2.8918287706562823E-2</v>
      </c>
      <c r="BL12" s="70">
        <v>339</v>
      </c>
      <c r="BM12" s="59">
        <f>IFERROR(BL12/BH6,"-")</f>
        <v>0.13404507710557534</v>
      </c>
      <c r="BN12" s="73">
        <f t="shared" si="7"/>
        <v>180736.36283185839</v>
      </c>
      <c r="BO12" s="439"/>
      <c r="BP12" s="439"/>
      <c r="BQ12" s="44" t="s">
        <v>102</v>
      </c>
      <c r="BR12" s="70">
        <v>41619460</v>
      </c>
      <c r="BS12" s="59">
        <f>IFERROR(BR12/BO6,"-")</f>
        <v>2.2869494836746173E-2</v>
      </c>
      <c r="BT12" s="70">
        <v>289</v>
      </c>
      <c r="BU12" s="59">
        <f>IFERROR(BT12/BP6,"-")</f>
        <v>0.13047404063205417</v>
      </c>
      <c r="BV12" s="167">
        <f t="shared" si="8"/>
        <v>144011.9723183391</v>
      </c>
      <c r="BW12" s="439"/>
      <c r="BX12" s="439"/>
      <c r="BY12" s="44" t="s">
        <v>102</v>
      </c>
      <c r="BZ12" s="70">
        <v>45585945</v>
      </c>
      <c r="CA12" s="59">
        <f>IFERROR(BZ12/BW6,"-")</f>
        <v>2.9185258211611317E-2</v>
      </c>
      <c r="CB12" s="70">
        <v>294</v>
      </c>
      <c r="CC12" s="59">
        <f>IFERROR(CB12/BX6,"-")</f>
        <v>0.16333333333333333</v>
      </c>
      <c r="CD12" s="73">
        <f t="shared" si="9"/>
        <v>155054.23469387754</v>
      </c>
      <c r="CE12" s="439"/>
      <c r="CF12" s="439"/>
      <c r="CG12" s="44" t="s">
        <v>102</v>
      </c>
      <c r="CH12" s="70">
        <v>33492051</v>
      </c>
      <c r="CI12" s="59">
        <f>IFERROR(CH12/CE6,"-")</f>
        <v>2.5026447651359789E-2</v>
      </c>
      <c r="CJ12" s="70">
        <v>238</v>
      </c>
      <c r="CK12" s="59">
        <f>IFERROR(CJ12/CF6,"-")</f>
        <v>0.15919732441471571</v>
      </c>
      <c r="CL12" s="73">
        <f t="shared" si="10"/>
        <v>140722.90336134454</v>
      </c>
      <c r="CM12" s="439"/>
      <c r="CN12" s="439"/>
      <c r="CO12" s="44" t="s">
        <v>102</v>
      </c>
      <c r="CP12" s="70">
        <f>市区町村別_オーラルフレイル区分別高齢者の疾病!G1270</f>
        <v>693935090</v>
      </c>
      <c r="CQ12" s="59">
        <f>市区町村別_オーラルフレイル区分別高齢者の疾病!H1270</f>
        <v>2.9706804793204478E-2</v>
      </c>
      <c r="CR12" s="70">
        <f>市区町村別_オーラルフレイル区分別高齢者の疾病!I1270</f>
        <v>4104</v>
      </c>
      <c r="CS12" s="59">
        <f>市区町村別_オーラルフレイル区分別高齢者の疾病!J1270</f>
        <v>0.13768115942028986</v>
      </c>
      <c r="CT12" s="167">
        <f>市区町村別_オーラルフレイル区分別高齢者の疾病!K1270</f>
        <v>169087.49756335284</v>
      </c>
      <c r="CU12" s="229"/>
    </row>
    <row r="13" spans="2:99" s="9" customFormat="1" ht="13.15" customHeight="1">
      <c r="B13" s="470"/>
      <c r="C13" s="439"/>
      <c r="D13" s="439"/>
      <c r="E13" s="44" t="s">
        <v>112</v>
      </c>
      <c r="F13" s="70">
        <v>0</v>
      </c>
      <c r="G13" s="59">
        <f>IFERROR(F13/C6,"-")</f>
        <v>0</v>
      </c>
      <c r="H13" s="70">
        <v>0</v>
      </c>
      <c r="I13" s="59">
        <f>IFERROR(H13/D6,"-")</f>
        <v>0</v>
      </c>
      <c r="J13" s="73" t="str">
        <f t="shared" si="0"/>
        <v>-</v>
      </c>
      <c r="K13" s="439"/>
      <c r="L13" s="439"/>
      <c r="M13" s="44" t="s">
        <v>112</v>
      </c>
      <c r="N13" s="70">
        <v>17380</v>
      </c>
      <c r="O13" s="59">
        <f>IFERROR(N13/K6,"-")</f>
        <v>1.7114611422250306E-5</v>
      </c>
      <c r="P13" s="70">
        <v>1</v>
      </c>
      <c r="Q13" s="59">
        <f>IFERROR(P13/L6,"-")</f>
        <v>4.1425020712510354E-4</v>
      </c>
      <c r="R13" s="73">
        <f t="shared" si="1"/>
        <v>17380</v>
      </c>
      <c r="S13" s="439"/>
      <c r="T13" s="439"/>
      <c r="U13" s="44" t="s">
        <v>112</v>
      </c>
      <c r="V13" s="70">
        <v>0</v>
      </c>
      <c r="W13" s="59">
        <f>IFERROR(V13/S6,"-")</f>
        <v>0</v>
      </c>
      <c r="X13" s="70">
        <v>0</v>
      </c>
      <c r="Y13" s="59">
        <f>IFERROR(X13/T6,"-")</f>
        <v>0</v>
      </c>
      <c r="Z13" s="167" t="str">
        <f t="shared" si="2"/>
        <v>-</v>
      </c>
      <c r="AA13" s="439"/>
      <c r="AB13" s="439"/>
      <c r="AC13" s="44" t="s">
        <v>112</v>
      </c>
      <c r="AD13" s="70">
        <v>2236</v>
      </c>
      <c r="AE13" s="59">
        <f>IFERROR(AD13/AA6,"-")</f>
        <v>1.7744292382895071E-6</v>
      </c>
      <c r="AF13" s="70">
        <v>1</v>
      </c>
      <c r="AG13" s="59">
        <f>IFERROR(AF13/AB6,"-")</f>
        <v>5.5991041433370661E-4</v>
      </c>
      <c r="AH13" s="73">
        <f t="shared" si="3"/>
        <v>2236</v>
      </c>
      <c r="AI13" s="439"/>
      <c r="AJ13" s="439"/>
      <c r="AK13" s="44" t="s">
        <v>112</v>
      </c>
      <c r="AL13" s="70">
        <v>0</v>
      </c>
      <c r="AM13" s="59">
        <f>IFERROR(AL13/AI6,"-")</f>
        <v>0</v>
      </c>
      <c r="AN13" s="70">
        <v>0</v>
      </c>
      <c r="AO13" s="59">
        <f>IFERROR(AN13/AJ6,"-")</f>
        <v>0</v>
      </c>
      <c r="AP13" s="73" t="str">
        <f t="shared" si="4"/>
        <v>-</v>
      </c>
      <c r="AQ13" s="439"/>
      <c r="AR13" s="439"/>
      <c r="AS13" s="44" t="s">
        <v>112</v>
      </c>
      <c r="AT13" s="70">
        <v>1084</v>
      </c>
      <c r="AU13" s="59">
        <f>IFERROR(AT13/AQ6,"-")</f>
        <v>5.6358668605065191E-7</v>
      </c>
      <c r="AV13" s="70">
        <v>1</v>
      </c>
      <c r="AW13" s="59">
        <f>IFERROR(AV13/AR6,"-")</f>
        <v>4.0048057669203043E-4</v>
      </c>
      <c r="AX13" s="167">
        <f t="shared" si="5"/>
        <v>1084</v>
      </c>
      <c r="AY13" s="439"/>
      <c r="AZ13" s="439"/>
      <c r="BA13" s="44" t="s">
        <v>112</v>
      </c>
      <c r="BB13" s="70">
        <v>0</v>
      </c>
      <c r="BC13" s="59">
        <f>IFERROR(BB13/AY6,"-")</f>
        <v>0</v>
      </c>
      <c r="BD13" s="70">
        <v>0</v>
      </c>
      <c r="BE13" s="59">
        <f>IFERROR(BD13/AZ6,"-")</f>
        <v>0</v>
      </c>
      <c r="BF13" s="73" t="str">
        <f t="shared" si="6"/>
        <v>-</v>
      </c>
      <c r="BG13" s="439"/>
      <c r="BH13" s="439"/>
      <c r="BI13" s="44" t="s">
        <v>112</v>
      </c>
      <c r="BJ13" s="70">
        <v>18427</v>
      </c>
      <c r="BK13" s="59">
        <f>IFERROR(BJ13/BG6,"-")</f>
        <v>8.6972503940465173E-6</v>
      </c>
      <c r="BL13" s="70">
        <v>2</v>
      </c>
      <c r="BM13" s="59">
        <f>IFERROR(BL13/BH6,"-")</f>
        <v>7.9082641360221433E-4</v>
      </c>
      <c r="BN13" s="73">
        <f t="shared" si="7"/>
        <v>9213.5</v>
      </c>
      <c r="BO13" s="439"/>
      <c r="BP13" s="439"/>
      <c r="BQ13" s="44" t="s">
        <v>112</v>
      </c>
      <c r="BR13" s="70">
        <v>8511</v>
      </c>
      <c r="BS13" s="59">
        <f>IFERROR(BR13/BO6,"-")</f>
        <v>4.6767130221186605E-6</v>
      </c>
      <c r="BT13" s="70">
        <v>2</v>
      </c>
      <c r="BU13" s="59">
        <f>IFERROR(BT13/BP6,"-")</f>
        <v>9.0293453724604961E-4</v>
      </c>
      <c r="BV13" s="167">
        <f t="shared" si="8"/>
        <v>4255.5</v>
      </c>
      <c r="BW13" s="439"/>
      <c r="BX13" s="439"/>
      <c r="BY13" s="44" t="s">
        <v>112</v>
      </c>
      <c r="BZ13" s="70">
        <v>9966</v>
      </c>
      <c r="CA13" s="59">
        <f>IFERROR(BZ13/BW6,"-")</f>
        <v>6.3804816010048355E-6</v>
      </c>
      <c r="CB13" s="70">
        <v>2</v>
      </c>
      <c r="CC13" s="59">
        <f>IFERROR(CB13/BX6,"-")</f>
        <v>1.1111111111111111E-3</v>
      </c>
      <c r="CD13" s="73">
        <f t="shared" si="9"/>
        <v>4983</v>
      </c>
      <c r="CE13" s="439"/>
      <c r="CF13" s="439"/>
      <c r="CG13" s="44" t="s">
        <v>112</v>
      </c>
      <c r="CH13" s="70">
        <v>515</v>
      </c>
      <c r="CI13" s="59">
        <f>IFERROR(CH13/CE6,"-")</f>
        <v>3.8482625445811878E-7</v>
      </c>
      <c r="CJ13" s="70">
        <v>1</v>
      </c>
      <c r="CK13" s="59">
        <f>IFERROR(CJ13/CF6,"-")</f>
        <v>6.6889632107023408E-4</v>
      </c>
      <c r="CL13" s="73">
        <f t="shared" si="10"/>
        <v>515</v>
      </c>
      <c r="CM13" s="439"/>
      <c r="CN13" s="439"/>
      <c r="CO13" s="44" t="s">
        <v>112</v>
      </c>
      <c r="CP13" s="70">
        <f>市区町村別_オーラルフレイル区分別高齢者の疾病!G1271</f>
        <v>110355</v>
      </c>
      <c r="CQ13" s="59">
        <f>市区町村別_オーラルフレイル区分別高齢者の疾病!H1271</f>
        <v>4.7242090653667337E-6</v>
      </c>
      <c r="CR13" s="70">
        <f>市区町村別_オーラルフレイル区分別高齢者の疾病!I1271</f>
        <v>22</v>
      </c>
      <c r="CS13" s="59">
        <f>市区町村別_オーラルフレイル区分別高齢者の疾病!J1271</f>
        <v>7.3805689747718736E-4</v>
      </c>
      <c r="CT13" s="167">
        <f>市区町村別_オーラルフレイル区分別高齢者の疾病!K1271</f>
        <v>5016.136363636364</v>
      </c>
      <c r="CU13" s="229"/>
    </row>
    <row r="14" spans="2:99" s="9" customFormat="1" ht="13.15" customHeight="1">
      <c r="B14" s="470"/>
      <c r="C14" s="439"/>
      <c r="D14" s="439"/>
      <c r="E14" s="44" t="s">
        <v>103</v>
      </c>
      <c r="F14" s="70">
        <v>0</v>
      </c>
      <c r="G14" s="59">
        <f>IFERROR(F14/C6,"-")</f>
        <v>0</v>
      </c>
      <c r="H14" s="70">
        <v>0</v>
      </c>
      <c r="I14" s="59">
        <f>IFERROR(H14/D6,"-")</f>
        <v>0</v>
      </c>
      <c r="J14" s="73" t="str">
        <f t="shared" si="0"/>
        <v>-</v>
      </c>
      <c r="K14" s="439"/>
      <c r="L14" s="439"/>
      <c r="M14" s="44" t="s">
        <v>103</v>
      </c>
      <c r="N14" s="70">
        <v>389608</v>
      </c>
      <c r="O14" s="59">
        <f>IFERROR(N14/K6,"-")</f>
        <v>3.8365877600691004E-4</v>
      </c>
      <c r="P14" s="70">
        <v>28</v>
      </c>
      <c r="Q14" s="59">
        <f>IFERROR(P14/L6,"-")</f>
        <v>1.15990057995029E-2</v>
      </c>
      <c r="R14" s="73">
        <f t="shared" si="1"/>
        <v>13914.571428571429</v>
      </c>
      <c r="S14" s="439"/>
      <c r="T14" s="439"/>
      <c r="U14" s="44" t="s">
        <v>103</v>
      </c>
      <c r="V14" s="70">
        <v>559034</v>
      </c>
      <c r="W14" s="59">
        <f>IFERROR(V14/S6,"-")</f>
        <v>3.4449865260844341E-4</v>
      </c>
      <c r="X14" s="70">
        <v>30</v>
      </c>
      <c r="Y14" s="59">
        <f>IFERROR(X14/T6,"-")</f>
        <v>1.2305168170631665E-2</v>
      </c>
      <c r="Z14" s="167">
        <f t="shared" si="2"/>
        <v>18634.466666666667</v>
      </c>
      <c r="AA14" s="439"/>
      <c r="AB14" s="439"/>
      <c r="AC14" s="44" t="s">
        <v>103</v>
      </c>
      <c r="AD14" s="70">
        <v>502269</v>
      </c>
      <c r="AE14" s="59">
        <f>IFERROR(AD14/AA6,"-")</f>
        <v>3.9858711944831501E-4</v>
      </c>
      <c r="AF14" s="70">
        <v>27</v>
      </c>
      <c r="AG14" s="59">
        <f>IFERROR(AF14/AB6,"-")</f>
        <v>1.5117581187010079E-2</v>
      </c>
      <c r="AH14" s="73">
        <f t="shared" si="3"/>
        <v>18602.555555555555</v>
      </c>
      <c r="AI14" s="439"/>
      <c r="AJ14" s="439"/>
      <c r="AK14" s="44" t="s">
        <v>103</v>
      </c>
      <c r="AL14" s="70">
        <v>1268490</v>
      </c>
      <c r="AM14" s="59">
        <f>IFERROR(AL14/AI6,"-")</f>
        <v>8.0238705229960182E-4</v>
      </c>
      <c r="AN14" s="70">
        <v>33</v>
      </c>
      <c r="AO14" s="59">
        <f>IFERROR(AN14/AJ6,"-")</f>
        <v>1.4543851917144116E-2</v>
      </c>
      <c r="AP14" s="73">
        <f t="shared" si="4"/>
        <v>38439.090909090912</v>
      </c>
      <c r="AQ14" s="439"/>
      <c r="AR14" s="439"/>
      <c r="AS14" s="44" t="s">
        <v>103</v>
      </c>
      <c r="AT14" s="70">
        <v>1007402</v>
      </c>
      <c r="AU14" s="59">
        <f>IFERROR(AT14/AQ6,"-")</f>
        <v>5.2376231983468531E-4</v>
      </c>
      <c r="AV14" s="70">
        <v>48</v>
      </c>
      <c r="AW14" s="59">
        <f>IFERROR(AV14/AR6,"-")</f>
        <v>1.9223067681217461E-2</v>
      </c>
      <c r="AX14" s="167">
        <f t="shared" si="5"/>
        <v>20987.541666666668</v>
      </c>
      <c r="AY14" s="439"/>
      <c r="AZ14" s="439"/>
      <c r="BA14" s="44" t="s">
        <v>103</v>
      </c>
      <c r="BB14" s="70">
        <v>1160401</v>
      </c>
      <c r="BC14" s="59">
        <f>IFERROR(BB14/AY6,"-")</f>
        <v>6.2404066401203673E-4</v>
      </c>
      <c r="BD14" s="70">
        <v>38</v>
      </c>
      <c r="BE14" s="59">
        <f>IFERROR(BD14/AZ6,"-")</f>
        <v>1.5741507870753936E-2</v>
      </c>
      <c r="BF14" s="73">
        <f t="shared" si="6"/>
        <v>30536.86842105263</v>
      </c>
      <c r="BG14" s="439"/>
      <c r="BH14" s="439"/>
      <c r="BI14" s="44" t="s">
        <v>103</v>
      </c>
      <c r="BJ14" s="70">
        <v>957327</v>
      </c>
      <c r="BK14" s="59">
        <f>IFERROR(BJ14/BG6,"-")</f>
        <v>4.5184309046406745E-4</v>
      </c>
      <c r="BL14" s="70">
        <v>40</v>
      </c>
      <c r="BM14" s="59">
        <f>IFERROR(BL14/BH6,"-")</f>
        <v>1.5816528272044286E-2</v>
      </c>
      <c r="BN14" s="73">
        <f t="shared" si="7"/>
        <v>23933.174999999999</v>
      </c>
      <c r="BO14" s="439"/>
      <c r="BP14" s="439"/>
      <c r="BQ14" s="44" t="s">
        <v>103</v>
      </c>
      <c r="BR14" s="70">
        <v>1158864</v>
      </c>
      <c r="BS14" s="59">
        <f>IFERROR(BR14/BO6,"-")</f>
        <v>6.3678467391193976E-4</v>
      </c>
      <c r="BT14" s="70">
        <v>44</v>
      </c>
      <c r="BU14" s="59">
        <f>IFERROR(BT14/BP6,"-")</f>
        <v>1.9864559819413093E-2</v>
      </c>
      <c r="BV14" s="167">
        <f t="shared" si="8"/>
        <v>26337.81818181818</v>
      </c>
      <c r="BW14" s="439"/>
      <c r="BX14" s="439"/>
      <c r="BY14" s="44" t="s">
        <v>103</v>
      </c>
      <c r="BZ14" s="70">
        <v>1033999</v>
      </c>
      <c r="CA14" s="59">
        <f>IFERROR(BZ14/BW6,"-")</f>
        <v>6.6199193206476013E-4</v>
      </c>
      <c r="CB14" s="70">
        <v>29</v>
      </c>
      <c r="CC14" s="59">
        <f>IFERROR(CB14/BX6,"-")</f>
        <v>1.6111111111111111E-2</v>
      </c>
      <c r="CD14" s="73">
        <f t="shared" si="9"/>
        <v>35655.137931034486</v>
      </c>
      <c r="CE14" s="439"/>
      <c r="CF14" s="439"/>
      <c r="CG14" s="44" t="s">
        <v>103</v>
      </c>
      <c r="CH14" s="70">
        <v>468994</v>
      </c>
      <c r="CI14" s="59">
        <f>IFERROR(CH14/CE6,"-")</f>
        <v>3.5044894055015718E-4</v>
      </c>
      <c r="CJ14" s="70">
        <v>24</v>
      </c>
      <c r="CK14" s="59">
        <f>IFERROR(CJ14/CF6,"-")</f>
        <v>1.6053511705685617E-2</v>
      </c>
      <c r="CL14" s="73">
        <f t="shared" si="10"/>
        <v>19541.416666666668</v>
      </c>
      <c r="CM14" s="439"/>
      <c r="CN14" s="439"/>
      <c r="CO14" s="44" t="s">
        <v>103</v>
      </c>
      <c r="CP14" s="70">
        <f>市区町村別_オーラルフレイル区分別高齢者の疾病!G1272</f>
        <v>11433480</v>
      </c>
      <c r="CQ14" s="59">
        <f>市区町村別_オーラルフレイル区分別高齢者の疾病!H1272</f>
        <v>4.8945811122911729E-4</v>
      </c>
      <c r="CR14" s="70">
        <f>市区町村別_オーラルフレイル区分別高齢者の疾病!I1272</f>
        <v>491</v>
      </c>
      <c r="CS14" s="59">
        <f>市区町村別_オーラルフレイル区分別高齢者の疾病!J1272</f>
        <v>1.6472088030059045E-2</v>
      </c>
      <c r="CT14" s="167">
        <f>市区町村別_オーラルフレイル区分別高齢者の疾病!K1272</f>
        <v>23286.109979633402</v>
      </c>
      <c r="CU14" s="229"/>
    </row>
    <row r="15" spans="2:99" s="9" customFormat="1" ht="13.15" customHeight="1">
      <c r="B15" s="470"/>
      <c r="C15" s="439"/>
      <c r="D15" s="439"/>
      <c r="E15" s="44" t="s">
        <v>104</v>
      </c>
      <c r="F15" s="70">
        <v>415508</v>
      </c>
      <c r="G15" s="59">
        <f>IFERROR(F15/C6,"-")</f>
        <v>6.9281124216746537E-3</v>
      </c>
      <c r="H15" s="70">
        <v>2</v>
      </c>
      <c r="I15" s="59">
        <f>IFERROR(H15/D6,"-")</f>
        <v>6.25E-2</v>
      </c>
      <c r="J15" s="73">
        <f t="shared" si="0"/>
        <v>207754</v>
      </c>
      <c r="K15" s="439"/>
      <c r="L15" s="439"/>
      <c r="M15" s="44" t="s">
        <v>104</v>
      </c>
      <c r="N15" s="70">
        <v>634614</v>
      </c>
      <c r="O15" s="59">
        <f>IFERROR(N15/K6,"-")</f>
        <v>6.2492359108860503E-4</v>
      </c>
      <c r="P15" s="70">
        <v>71</v>
      </c>
      <c r="Q15" s="59">
        <f>IFERROR(P15/L6,"-")</f>
        <v>2.9411764705882353E-2</v>
      </c>
      <c r="R15" s="73">
        <f t="shared" si="1"/>
        <v>8938.2253521126768</v>
      </c>
      <c r="S15" s="439"/>
      <c r="T15" s="439"/>
      <c r="U15" s="44" t="s">
        <v>104</v>
      </c>
      <c r="V15" s="70">
        <v>1452050</v>
      </c>
      <c r="W15" s="59">
        <f>IFERROR(V15/S6,"-")</f>
        <v>8.9481009834838348E-4</v>
      </c>
      <c r="X15" s="70">
        <v>91</v>
      </c>
      <c r="Y15" s="59">
        <f>IFERROR(X15/T6,"-")</f>
        <v>3.7325676784249383E-2</v>
      </c>
      <c r="Z15" s="167">
        <f t="shared" si="2"/>
        <v>15956.593406593407</v>
      </c>
      <c r="AA15" s="439"/>
      <c r="AB15" s="439"/>
      <c r="AC15" s="44" t="s">
        <v>104</v>
      </c>
      <c r="AD15" s="70">
        <v>1895588</v>
      </c>
      <c r="AE15" s="59">
        <f>IFERROR(AD15/AA6,"-")</f>
        <v>1.504287464647017E-3</v>
      </c>
      <c r="AF15" s="70">
        <v>76</v>
      </c>
      <c r="AG15" s="59">
        <f>IFERROR(AF15/AB6,"-")</f>
        <v>4.2553191489361701E-2</v>
      </c>
      <c r="AH15" s="73">
        <f t="shared" si="3"/>
        <v>24941.947368421053</v>
      </c>
      <c r="AI15" s="439"/>
      <c r="AJ15" s="439"/>
      <c r="AK15" s="44" t="s">
        <v>104</v>
      </c>
      <c r="AL15" s="70">
        <v>1042332</v>
      </c>
      <c r="AM15" s="59">
        <f>IFERROR(AL15/AI6,"-")</f>
        <v>6.5933014923061958E-4</v>
      </c>
      <c r="AN15" s="70">
        <v>88</v>
      </c>
      <c r="AO15" s="59">
        <f>IFERROR(AN15/AJ6,"-")</f>
        <v>3.8783605112384309E-2</v>
      </c>
      <c r="AP15" s="73">
        <f t="shared" si="4"/>
        <v>11844.681818181818</v>
      </c>
      <c r="AQ15" s="439"/>
      <c r="AR15" s="439"/>
      <c r="AS15" s="44" t="s">
        <v>104</v>
      </c>
      <c r="AT15" s="70">
        <v>1885678</v>
      </c>
      <c r="AU15" s="59">
        <f>IFERROR(AT15/AQ6,"-")</f>
        <v>9.803902352201303E-4</v>
      </c>
      <c r="AV15" s="70">
        <v>115</v>
      </c>
      <c r="AW15" s="59">
        <f>IFERROR(AV15/AR6,"-")</f>
        <v>4.6055266319583503E-2</v>
      </c>
      <c r="AX15" s="167">
        <f t="shared" si="5"/>
        <v>16397.2</v>
      </c>
      <c r="AY15" s="439"/>
      <c r="AZ15" s="439"/>
      <c r="BA15" s="44" t="s">
        <v>104</v>
      </c>
      <c r="BB15" s="70">
        <v>1637901</v>
      </c>
      <c r="BC15" s="59">
        <f>IFERROR(BB15/AY6,"-")</f>
        <v>8.8083070216759456E-4</v>
      </c>
      <c r="BD15" s="70">
        <v>112</v>
      </c>
      <c r="BE15" s="59">
        <f>IFERROR(BD15/AZ6,"-")</f>
        <v>4.6396023198011602E-2</v>
      </c>
      <c r="BF15" s="73">
        <f t="shared" si="6"/>
        <v>14624.116071428571</v>
      </c>
      <c r="BG15" s="439"/>
      <c r="BH15" s="439"/>
      <c r="BI15" s="44" t="s">
        <v>104</v>
      </c>
      <c r="BJ15" s="70">
        <v>1943134</v>
      </c>
      <c r="BK15" s="59">
        <f>IFERROR(BJ15/BG6,"-")</f>
        <v>9.1712828714306108E-4</v>
      </c>
      <c r="BL15" s="70">
        <v>123</v>
      </c>
      <c r="BM15" s="59">
        <f>IFERROR(BL15/BH6,"-")</f>
        <v>4.8635824436536183E-2</v>
      </c>
      <c r="BN15" s="73">
        <f t="shared" si="7"/>
        <v>15797.837398373984</v>
      </c>
      <c r="BO15" s="439"/>
      <c r="BP15" s="439"/>
      <c r="BQ15" s="44" t="s">
        <v>104</v>
      </c>
      <c r="BR15" s="70">
        <v>1165966</v>
      </c>
      <c r="BS15" s="59">
        <f>IFERROR(BR15/BO6,"-")</f>
        <v>6.4068715492275944E-4</v>
      </c>
      <c r="BT15" s="70">
        <v>108</v>
      </c>
      <c r="BU15" s="59">
        <f>IFERROR(BT15/BP6,"-")</f>
        <v>4.8758465011286681E-2</v>
      </c>
      <c r="BV15" s="167">
        <f t="shared" si="8"/>
        <v>10795.981481481482</v>
      </c>
      <c r="BW15" s="439"/>
      <c r="BX15" s="439"/>
      <c r="BY15" s="44" t="s">
        <v>104</v>
      </c>
      <c r="BZ15" s="70">
        <v>1556361</v>
      </c>
      <c r="CA15" s="59">
        <f>IFERROR(BZ15/BW6,"-")</f>
        <v>9.9642110425662129E-4</v>
      </c>
      <c r="CB15" s="70">
        <v>94</v>
      </c>
      <c r="CC15" s="59">
        <f>IFERROR(CB15/BX6,"-")</f>
        <v>5.2222222222222225E-2</v>
      </c>
      <c r="CD15" s="73">
        <f t="shared" si="9"/>
        <v>16557.031914893618</v>
      </c>
      <c r="CE15" s="439"/>
      <c r="CF15" s="439"/>
      <c r="CG15" s="44" t="s">
        <v>104</v>
      </c>
      <c r="CH15" s="70">
        <v>1428484</v>
      </c>
      <c r="CI15" s="59">
        <f>IFERROR(CH15/CE6,"-")</f>
        <v>1.0674138782006822E-3</v>
      </c>
      <c r="CJ15" s="70">
        <v>91</v>
      </c>
      <c r="CK15" s="59">
        <f>IFERROR(CJ15/CF6,"-")</f>
        <v>6.0869565217391307E-2</v>
      </c>
      <c r="CL15" s="73">
        <f t="shared" si="10"/>
        <v>15697.626373626374</v>
      </c>
      <c r="CM15" s="439"/>
      <c r="CN15" s="439"/>
      <c r="CO15" s="44" t="s">
        <v>104</v>
      </c>
      <c r="CP15" s="70">
        <f>市区町村別_オーラルフレイル区分別高齢者の疾病!G1273</f>
        <v>25744849</v>
      </c>
      <c r="CQ15" s="59">
        <f>市区町村別_オーラルフレイル区分別高齢者の疾病!H1273</f>
        <v>1.102116343004827E-3</v>
      </c>
      <c r="CR15" s="70">
        <f>市区町村別_オーラルフレイル区分別高齢者の疾病!I1273</f>
        <v>1519</v>
      </c>
      <c r="CS15" s="59">
        <f>市区町村別_オーラルフレイル区分別高齢者の疾病!J1273</f>
        <v>5.0959473966720341E-2</v>
      </c>
      <c r="CT15" s="167">
        <f>市区町村別_オーラルフレイル区分別高齢者の疾病!K1273</f>
        <v>16948.551020408162</v>
      </c>
      <c r="CU15" s="229"/>
    </row>
    <row r="16" spans="2:99" s="9" customFormat="1" ht="13.15" customHeight="1">
      <c r="B16" s="470"/>
      <c r="C16" s="439"/>
      <c r="D16" s="439"/>
      <c r="E16" s="44" t="s">
        <v>105</v>
      </c>
      <c r="F16" s="70">
        <v>108253</v>
      </c>
      <c r="G16" s="59">
        <f>IFERROR(F16/C6,"-")</f>
        <v>1.8049928135765046E-3</v>
      </c>
      <c r="H16" s="70">
        <v>4</v>
      </c>
      <c r="I16" s="59">
        <f>IFERROR(H16/D6,"-")</f>
        <v>0.125</v>
      </c>
      <c r="J16" s="73">
        <f t="shared" si="0"/>
        <v>27063.25</v>
      </c>
      <c r="K16" s="439"/>
      <c r="L16" s="439"/>
      <c r="M16" s="44" t="s">
        <v>105</v>
      </c>
      <c r="N16" s="70">
        <v>379877</v>
      </c>
      <c r="O16" s="59">
        <f>IFERROR(N16/K6,"-")</f>
        <v>3.7407636612486647E-4</v>
      </c>
      <c r="P16" s="70">
        <v>7</v>
      </c>
      <c r="Q16" s="59">
        <f>IFERROR(P16/L6,"-")</f>
        <v>2.8997514498757251E-3</v>
      </c>
      <c r="R16" s="73">
        <f t="shared" si="1"/>
        <v>54268.142857142855</v>
      </c>
      <c r="S16" s="439"/>
      <c r="T16" s="439"/>
      <c r="U16" s="44" t="s">
        <v>105</v>
      </c>
      <c r="V16" s="70">
        <v>514311</v>
      </c>
      <c r="W16" s="59">
        <f>IFERROR(V16/S6,"-")</f>
        <v>3.1693858785279808E-4</v>
      </c>
      <c r="X16" s="70">
        <v>14</v>
      </c>
      <c r="Y16" s="59">
        <f>IFERROR(X16/T6,"-")</f>
        <v>5.742411812961444E-3</v>
      </c>
      <c r="Z16" s="167">
        <f t="shared" si="2"/>
        <v>36736.5</v>
      </c>
      <c r="AA16" s="439"/>
      <c r="AB16" s="439"/>
      <c r="AC16" s="44" t="s">
        <v>105</v>
      </c>
      <c r="AD16" s="70">
        <v>215074</v>
      </c>
      <c r="AE16" s="59">
        <f>IFERROR(AD16/AA6,"-")</f>
        <v>1.7067692039171621E-4</v>
      </c>
      <c r="AF16" s="70">
        <v>10</v>
      </c>
      <c r="AG16" s="59">
        <f>IFERROR(AF16/AB6,"-")</f>
        <v>5.5991041433370659E-3</v>
      </c>
      <c r="AH16" s="73">
        <f t="shared" si="3"/>
        <v>21507.4</v>
      </c>
      <c r="AI16" s="439"/>
      <c r="AJ16" s="439"/>
      <c r="AK16" s="44" t="s">
        <v>105</v>
      </c>
      <c r="AL16" s="70">
        <v>625906</v>
      </c>
      <c r="AM16" s="59">
        <f>IFERROR(AL16/AI6,"-")</f>
        <v>3.9591866735775184E-4</v>
      </c>
      <c r="AN16" s="70">
        <v>25</v>
      </c>
      <c r="AO16" s="59">
        <f>IFERROR(AN16/AJ6,"-")</f>
        <v>1.1018069634200088E-2</v>
      </c>
      <c r="AP16" s="73">
        <f t="shared" si="4"/>
        <v>25036.240000000002</v>
      </c>
      <c r="AQ16" s="439"/>
      <c r="AR16" s="439"/>
      <c r="AS16" s="44" t="s">
        <v>105</v>
      </c>
      <c r="AT16" s="70">
        <v>1324375</v>
      </c>
      <c r="AU16" s="59">
        <f>IFERROR(AT16/AQ6,"-")</f>
        <v>6.8856099385454993E-4</v>
      </c>
      <c r="AV16" s="70">
        <v>30</v>
      </c>
      <c r="AW16" s="59">
        <f>IFERROR(AV16/AR6,"-")</f>
        <v>1.2014417300760914E-2</v>
      </c>
      <c r="AX16" s="167">
        <f t="shared" si="5"/>
        <v>44145.833333333336</v>
      </c>
      <c r="AY16" s="439"/>
      <c r="AZ16" s="439"/>
      <c r="BA16" s="44" t="s">
        <v>105</v>
      </c>
      <c r="BB16" s="70">
        <v>511368</v>
      </c>
      <c r="BC16" s="59">
        <f>IFERROR(BB16/AY6,"-")</f>
        <v>2.7500357744823312E-4</v>
      </c>
      <c r="BD16" s="70">
        <v>24</v>
      </c>
      <c r="BE16" s="59">
        <f>IFERROR(BD16/AZ6,"-")</f>
        <v>9.9420049710024858E-3</v>
      </c>
      <c r="BF16" s="73">
        <f t="shared" si="6"/>
        <v>21307</v>
      </c>
      <c r="BG16" s="439"/>
      <c r="BH16" s="439"/>
      <c r="BI16" s="44" t="s">
        <v>105</v>
      </c>
      <c r="BJ16" s="70">
        <v>1122763</v>
      </c>
      <c r="BK16" s="59">
        <f>IFERROR(BJ16/BG6,"-")</f>
        <v>5.2992624649540623E-4</v>
      </c>
      <c r="BL16" s="70">
        <v>26</v>
      </c>
      <c r="BM16" s="59">
        <f>IFERROR(BL16/BH6,"-")</f>
        <v>1.0280743376828785E-2</v>
      </c>
      <c r="BN16" s="73">
        <f t="shared" si="7"/>
        <v>43183.192307692305</v>
      </c>
      <c r="BO16" s="439"/>
      <c r="BP16" s="439"/>
      <c r="BQ16" s="44" t="s">
        <v>105</v>
      </c>
      <c r="BR16" s="70">
        <v>1425898</v>
      </c>
      <c r="BS16" s="59">
        <f>IFERROR(BR16/BO6,"-")</f>
        <v>7.8351730053024952E-4</v>
      </c>
      <c r="BT16" s="70">
        <v>26</v>
      </c>
      <c r="BU16" s="59">
        <f>IFERROR(BT16/BP6,"-")</f>
        <v>1.1738148984198645E-2</v>
      </c>
      <c r="BV16" s="167">
        <f t="shared" si="8"/>
        <v>54842.230769230766</v>
      </c>
      <c r="BW16" s="439"/>
      <c r="BX16" s="439"/>
      <c r="BY16" s="44" t="s">
        <v>105</v>
      </c>
      <c r="BZ16" s="70">
        <v>1403951</v>
      </c>
      <c r="CA16" s="59">
        <f>IFERROR(BZ16/BW6,"-")</f>
        <v>8.9884442346100139E-4</v>
      </c>
      <c r="CB16" s="70">
        <v>22</v>
      </c>
      <c r="CC16" s="59">
        <f>IFERROR(CB16/BX6,"-")</f>
        <v>1.2222222222222223E-2</v>
      </c>
      <c r="CD16" s="73">
        <f t="shared" si="9"/>
        <v>63815.954545454544</v>
      </c>
      <c r="CE16" s="439"/>
      <c r="CF16" s="439"/>
      <c r="CG16" s="44" t="s">
        <v>105</v>
      </c>
      <c r="CH16" s="70">
        <v>325063</v>
      </c>
      <c r="CI16" s="59">
        <f>IFERROR(CH16/CE6,"-")</f>
        <v>2.4289859563673681E-4</v>
      </c>
      <c r="CJ16" s="70">
        <v>14</v>
      </c>
      <c r="CK16" s="59">
        <f>IFERROR(CJ16/CF6,"-")</f>
        <v>9.3645484949832769E-3</v>
      </c>
      <c r="CL16" s="73">
        <f t="shared" si="10"/>
        <v>23218.785714285714</v>
      </c>
      <c r="CM16" s="439"/>
      <c r="CN16" s="439"/>
      <c r="CO16" s="44" t="s">
        <v>105</v>
      </c>
      <c r="CP16" s="70">
        <f>市区町村別_オーラルフレイル区分別高齢者の疾病!G1274</f>
        <v>14931149</v>
      </c>
      <c r="CQ16" s="59">
        <f>市区町村別_オーラルフレイル区分別高齢者の疾病!H1274</f>
        <v>6.3919051662490549E-4</v>
      </c>
      <c r="CR16" s="70">
        <f>市区町村別_オーラルフレイル区分別高齢者の疾病!I1274</f>
        <v>358</v>
      </c>
      <c r="CS16" s="59">
        <f>市区町村別_オーラルフレイル区分別高齢者の疾病!J1274</f>
        <v>1.2010198604401503E-2</v>
      </c>
      <c r="CT16" s="167">
        <f>市区町村別_オーラルフレイル区分別高齢者の疾病!K1274</f>
        <v>41707.120111731841</v>
      </c>
      <c r="CU16" s="229"/>
    </row>
    <row r="17" spans="2:99" s="9" customFormat="1" ht="13.15" customHeight="1">
      <c r="B17" s="470"/>
      <c r="C17" s="439"/>
      <c r="D17" s="439"/>
      <c r="E17" s="44" t="s">
        <v>106</v>
      </c>
      <c r="F17" s="70">
        <v>144602</v>
      </c>
      <c r="G17" s="59">
        <f>IFERROR(F17/C6,"-")</f>
        <v>2.4110700934735271E-3</v>
      </c>
      <c r="H17" s="70">
        <v>3</v>
      </c>
      <c r="I17" s="59">
        <f>IFERROR(H17/D6,"-")</f>
        <v>9.375E-2</v>
      </c>
      <c r="J17" s="73">
        <f t="shared" si="0"/>
        <v>48200.666666666664</v>
      </c>
      <c r="K17" s="439"/>
      <c r="L17" s="439"/>
      <c r="M17" s="44" t="s">
        <v>106</v>
      </c>
      <c r="N17" s="70">
        <v>1019165</v>
      </c>
      <c r="O17" s="59">
        <f>IFERROR(N17/K6,"-")</f>
        <v>1.0036025863151745E-3</v>
      </c>
      <c r="P17" s="70">
        <v>7</v>
      </c>
      <c r="Q17" s="59">
        <f>IFERROR(P17/L6,"-")</f>
        <v>2.8997514498757251E-3</v>
      </c>
      <c r="R17" s="73">
        <f t="shared" si="1"/>
        <v>145595</v>
      </c>
      <c r="S17" s="439"/>
      <c r="T17" s="439"/>
      <c r="U17" s="44" t="s">
        <v>106</v>
      </c>
      <c r="V17" s="70">
        <v>2700523</v>
      </c>
      <c r="W17" s="59">
        <f>IFERROR(V17/S6,"-")</f>
        <v>1.6641680735663866E-3</v>
      </c>
      <c r="X17" s="70">
        <v>9</v>
      </c>
      <c r="Y17" s="59">
        <f>IFERROR(X17/T6,"-")</f>
        <v>3.6915504511894994E-3</v>
      </c>
      <c r="Z17" s="167">
        <f t="shared" si="2"/>
        <v>300058.11111111112</v>
      </c>
      <c r="AA17" s="439"/>
      <c r="AB17" s="439"/>
      <c r="AC17" s="44" t="s">
        <v>106</v>
      </c>
      <c r="AD17" s="70">
        <v>1446745</v>
      </c>
      <c r="AE17" s="59">
        <f>IFERROR(AD17/AA6,"-")</f>
        <v>1.1480977765425549E-3</v>
      </c>
      <c r="AF17" s="70">
        <v>6</v>
      </c>
      <c r="AG17" s="59">
        <f>IFERROR(AF17/AB6,"-")</f>
        <v>3.3594624860022394E-3</v>
      </c>
      <c r="AH17" s="73">
        <f t="shared" si="3"/>
        <v>241124.16666666666</v>
      </c>
      <c r="AI17" s="439"/>
      <c r="AJ17" s="439"/>
      <c r="AK17" s="44" t="s">
        <v>106</v>
      </c>
      <c r="AL17" s="70">
        <v>4219800</v>
      </c>
      <c r="AM17" s="59">
        <f>IFERROR(AL17/AI6,"-")</f>
        <v>2.6692468078533217E-3</v>
      </c>
      <c r="AN17" s="70">
        <v>14</v>
      </c>
      <c r="AO17" s="59">
        <f>IFERROR(AN17/AJ6,"-")</f>
        <v>6.1701189951520498E-3</v>
      </c>
      <c r="AP17" s="73">
        <f t="shared" si="4"/>
        <v>301414.28571428574</v>
      </c>
      <c r="AQ17" s="439"/>
      <c r="AR17" s="439"/>
      <c r="AS17" s="44" t="s">
        <v>106</v>
      </c>
      <c r="AT17" s="70">
        <v>5290338</v>
      </c>
      <c r="AU17" s="59">
        <f>IFERROR(AT17/AQ6,"-")</f>
        <v>2.7505203519444959E-3</v>
      </c>
      <c r="AV17" s="70">
        <v>22</v>
      </c>
      <c r="AW17" s="59">
        <f>IFERROR(AV17/AR6,"-")</f>
        <v>8.8105726872246704E-3</v>
      </c>
      <c r="AX17" s="167">
        <f t="shared" si="5"/>
        <v>240469.90909090909</v>
      </c>
      <c r="AY17" s="439"/>
      <c r="AZ17" s="439"/>
      <c r="BA17" s="44" t="s">
        <v>106</v>
      </c>
      <c r="BB17" s="70">
        <v>3853142</v>
      </c>
      <c r="BC17" s="59">
        <f>IFERROR(BB17/AY6,"-")</f>
        <v>2.072143416123105E-3</v>
      </c>
      <c r="BD17" s="70">
        <v>17</v>
      </c>
      <c r="BE17" s="59">
        <f>IFERROR(BD17/AZ6,"-")</f>
        <v>7.0422535211267607E-3</v>
      </c>
      <c r="BF17" s="73">
        <f t="shared" si="6"/>
        <v>226655.41176470587</v>
      </c>
      <c r="BG17" s="439"/>
      <c r="BH17" s="439"/>
      <c r="BI17" s="44" t="s">
        <v>106</v>
      </c>
      <c r="BJ17" s="70">
        <v>6279832</v>
      </c>
      <c r="BK17" s="59">
        <f>IFERROR(BJ17/BG6,"-")</f>
        <v>2.9639806445186916E-3</v>
      </c>
      <c r="BL17" s="70">
        <v>28</v>
      </c>
      <c r="BM17" s="59">
        <f>IFERROR(BL17/BH6,"-")</f>
        <v>1.1071569790431E-2</v>
      </c>
      <c r="BN17" s="73">
        <f t="shared" si="7"/>
        <v>224279.71428571429</v>
      </c>
      <c r="BO17" s="439"/>
      <c r="BP17" s="439"/>
      <c r="BQ17" s="44" t="s">
        <v>106</v>
      </c>
      <c r="BR17" s="70">
        <v>6320506</v>
      </c>
      <c r="BS17" s="59">
        <f>IFERROR(BR17/BO6,"-")</f>
        <v>3.473057539252629E-3</v>
      </c>
      <c r="BT17" s="70">
        <v>27</v>
      </c>
      <c r="BU17" s="59">
        <f>IFERROR(BT17/BP6,"-")</f>
        <v>1.218961625282167E-2</v>
      </c>
      <c r="BV17" s="167">
        <f t="shared" si="8"/>
        <v>234092.8148148148</v>
      </c>
      <c r="BW17" s="439"/>
      <c r="BX17" s="439"/>
      <c r="BY17" s="44" t="s">
        <v>106</v>
      </c>
      <c r="BZ17" s="70">
        <v>4665674</v>
      </c>
      <c r="CA17" s="59">
        <f>IFERROR(BZ17/BW6,"-")</f>
        <v>2.9870807860010672E-3</v>
      </c>
      <c r="CB17" s="70">
        <v>19</v>
      </c>
      <c r="CC17" s="59">
        <f>IFERROR(CB17/BX6,"-")</f>
        <v>1.0555555555555556E-2</v>
      </c>
      <c r="CD17" s="73">
        <f t="shared" si="9"/>
        <v>245561.78947368421</v>
      </c>
      <c r="CE17" s="439"/>
      <c r="CF17" s="439"/>
      <c r="CG17" s="44" t="s">
        <v>106</v>
      </c>
      <c r="CH17" s="70">
        <v>3351385</v>
      </c>
      <c r="CI17" s="59">
        <f>IFERROR(CH17/CE6,"-")</f>
        <v>2.5042736636837325E-3</v>
      </c>
      <c r="CJ17" s="70">
        <v>19</v>
      </c>
      <c r="CK17" s="59">
        <f>IFERROR(CJ17/CF6,"-")</f>
        <v>1.2709030100334449E-2</v>
      </c>
      <c r="CL17" s="73">
        <f t="shared" si="10"/>
        <v>176388.68421052632</v>
      </c>
      <c r="CM17" s="439"/>
      <c r="CN17" s="439"/>
      <c r="CO17" s="44" t="s">
        <v>106</v>
      </c>
      <c r="CP17" s="70">
        <f>市区町村別_オーラルフレイル区分別高齢者の疾病!G1275</f>
        <v>75301117</v>
      </c>
      <c r="CQ17" s="59">
        <f>市区町村別_オーラルフレイル区分別高齢者の疾病!H1275</f>
        <v>3.2235804409735951E-3</v>
      </c>
      <c r="CR17" s="70">
        <f>市区町村別_オーラルフレイル区分別高齢者の疾病!I1275</f>
        <v>293</v>
      </c>
      <c r="CS17" s="59">
        <f>市区町村別_オーラルフレイル区分別高齢者の疾病!J1275</f>
        <v>9.8295759527643588E-3</v>
      </c>
      <c r="CT17" s="167">
        <f>市区町村別_オーラルフレイル区分別高齢者の疾病!K1275</f>
        <v>257000.39931740615</v>
      </c>
      <c r="CU17" s="229"/>
    </row>
    <row r="18" spans="2:99" s="9" customFormat="1" ht="13.15" customHeight="1">
      <c r="B18" s="470"/>
      <c r="C18" s="439"/>
      <c r="D18" s="439"/>
      <c r="E18" s="44" t="s">
        <v>107</v>
      </c>
      <c r="F18" s="70">
        <v>992082</v>
      </c>
      <c r="G18" s="59">
        <f>IFERROR(F18/C6,"-")</f>
        <v>1.6541812979581221E-2</v>
      </c>
      <c r="H18" s="70">
        <v>4</v>
      </c>
      <c r="I18" s="59">
        <f>IFERROR(H18/D6,"-")</f>
        <v>0.125</v>
      </c>
      <c r="J18" s="73">
        <f t="shared" si="0"/>
        <v>248020.5</v>
      </c>
      <c r="K18" s="439"/>
      <c r="L18" s="439"/>
      <c r="M18" s="44" t="s">
        <v>107</v>
      </c>
      <c r="N18" s="70">
        <v>4936975</v>
      </c>
      <c r="O18" s="59">
        <f>IFERROR(N18/K6,"-")</f>
        <v>4.8615885343132447E-3</v>
      </c>
      <c r="P18" s="70">
        <v>215</v>
      </c>
      <c r="Q18" s="59">
        <f>IFERROR(P18/L6,"-")</f>
        <v>8.9063794531897264E-2</v>
      </c>
      <c r="R18" s="73">
        <f t="shared" si="1"/>
        <v>22962.674418604653</v>
      </c>
      <c r="S18" s="439"/>
      <c r="T18" s="439"/>
      <c r="U18" s="44" t="s">
        <v>107</v>
      </c>
      <c r="V18" s="70">
        <v>16800865</v>
      </c>
      <c r="W18" s="59">
        <f>IFERROR(V18/S6,"-")</f>
        <v>1.0353351236519344E-2</v>
      </c>
      <c r="X18" s="70">
        <v>287</v>
      </c>
      <c r="Y18" s="59">
        <f>IFERROR(X18/T6,"-")</f>
        <v>0.11771944216570959</v>
      </c>
      <c r="Z18" s="167">
        <f t="shared" si="2"/>
        <v>58539.599303135888</v>
      </c>
      <c r="AA18" s="439"/>
      <c r="AB18" s="439"/>
      <c r="AC18" s="44" t="s">
        <v>107</v>
      </c>
      <c r="AD18" s="70">
        <v>8433989</v>
      </c>
      <c r="AE18" s="59">
        <f>IFERROR(AD18/AA6,"-")</f>
        <v>6.692985991508086E-3</v>
      </c>
      <c r="AF18" s="70">
        <v>225</v>
      </c>
      <c r="AG18" s="59">
        <f>IFERROR(AF18/AB6,"-")</f>
        <v>0.12597984322508399</v>
      </c>
      <c r="AH18" s="73">
        <f t="shared" si="3"/>
        <v>37484.395555555559</v>
      </c>
      <c r="AI18" s="439"/>
      <c r="AJ18" s="439"/>
      <c r="AK18" s="44" t="s">
        <v>107</v>
      </c>
      <c r="AL18" s="70">
        <v>10056509</v>
      </c>
      <c r="AM18" s="59">
        <f>IFERROR(AL18/AI6,"-")</f>
        <v>6.3612741235125362E-3</v>
      </c>
      <c r="AN18" s="70">
        <v>271</v>
      </c>
      <c r="AO18" s="59">
        <f>IFERROR(AN18/AJ6,"-")</f>
        <v>0.11943587483472895</v>
      </c>
      <c r="AP18" s="73">
        <f t="shared" si="4"/>
        <v>37108.889298892987</v>
      </c>
      <c r="AQ18" s="439"/>
      <c r="AR18" s="439"/>
      <c r="AS18" s="44" t="s">
        <v>107</v>
      </c>
      <c r="AT18" s="70">
        <v>11864800</v>
      </c>
      <c r="AU18" s="59">
        <f>IFERROR(AT18/AQ6,"-")</f>
        <v>6.1686746426695338E-3</v>
      </c>
      <c r="AV18" s="70">
        <v>341</v>
      </c>
      <c r="AW18" s="59">
        <f>IFERROR(AV18/AR6,"-")</f>
        <v>0.13656387665198239</v>
      </c>
      <c r="AX18" s="167">
        <f t="shared" si="5"/>
        <v>34794.134897360702</v>
      </c>
      <c r="AY18" s="439"/>
      <c r="AZ18" s="439"/>
      <c r="BA18" s="44" t="s">
        <v>107</v>
      </c>
      <c r="BB18" s="70">
        <v>16068005</v>
      </c>
      <c r="BC18" s="59">
        <f>IFERROR(BB18/AY6,"-")</f>
        <v>8.6410546953585229E-3</v>
      </c>
      <c r="BD18" s="70">
        <v>343</v>
      </c>
      <c r="BE18" s="59">
        <f>IFERROR(BD18/AZ6,"-")</f>
        <v>0.14208782104391052</v>
      </c>
      <c r="BF18" s="73">
        <f t="shared" si="6"/>
        <v>46845.495626822158</v>
      </c>
      <c r="BG18" s="439"/>
      <c r="BH18" s="439"/>
      <c r="BI18" s="44" t="s">
        <v>107</v>
      </c>
      <c r="BJ18" s="70">
        <v>19191582</v>
      </c>
      <c r="BK18" s="59">
        <f>IFERROR(BJ18/BG6,"-")</f>
        <v>9.0581209156062326E-3</v>
      </c>
      <c r="BL18" s="70">
        <v>367</v>
      </c>
      <c r="BM18" s="59">
        <f>IFERROR(BL18/BH6,"-")</f>
        <v>0.14511664689600634</v>
      </c>
      <c r="BN18" s="73">
        <f t="shared" si="7"/>
        <v>52293.138964577658</v>
      </c>
      <c r="BO18" s="439"/>
      <c r="BP18" s="439"/>
      <c r="BQ18" s="44" t="s">
        <v>107</v>
      </c>
      <c r="BR18" s="70">
        <v>10735614</v>
      </c>
      <c r="BS18" s="59">
        <f>IFERROR(BR18/BO6,"-")</f>
        <v>5.8991171183455995E-3</v>
      </c>
      <c r="BT18" s="70">
        <v>325</v>
      </c>
      <c r="BU18" s="59">
        <f>IFERROR(BT18/BP6,"-")</f>
        <v>0.14672686230248308</v>
      </c>
      <c r="BV18" s="167">
        <f t="shared" si="8"/>
        <v>33032.658461538464</v>
      </c>
      <c r="BW18" s="439"/>
      <c r="BX18" s="439"/>
      <c r="BY18" s="44" t="s">
        <v>107</v>
      </c>
      <c r="BZ18" s="70">
        <v>13276574</v>
      </c>
      <c r="CA18" s="59">
        <f>IFERROR(BZ18/BW6,"-")</f>
        <v>8.4999935913485022E-3</v>
      </c>
      <c r="CB18" s="70">
        <v>278</v>
      </c>
      <c r="CC18" s="59">
        <f>IFERROR(CB18/BX6,"-")</f>
        <v>0.15444444444444444</v>
      </c>
      <c r="CD18" s="73">
        <f t="shared" si="9"/>
        <v>47757.460431654676</v>
      </c>
      <c r="CE18" s="439"/>
      <c r="CF18" s="439"/>
      <c r="CG18" s="44" t="s">
        <v>107</v>
      </c>
      <c r="CH18" s="70">
        <v>7613357</v>
      </c>
      <c r="CI18" s="59">
        <f>IFERROR(CH18/CE6,"-")</f>
        <v>5.6889702100242712E-3</v>
      </c>
      <c r="CJ18" s="70">
        <v>234</v>
      </c>
      <c r="CK18" s="59">
        <f>IFERROR(CJ18/CF6,"-")</f>
        <v>0.15652173913043479</v>
      </c>
      <c r="CL18" s="73">
        <f t="shared" si="10"/>
        <v>32535.713675213676</v>
      </c>
      <c r="CM18" s="439"/>
      <c r="CN18" s="439"/>
      <c r="CO18" s="44" t="s">
        <v>107</v>
      </c>
      <c r="CP18" s="70">
        <f>市区町村別_オーラルフレイル区分別高齢者の疾病!G1276</f>
        <v>178358096</v>
      </c>
      <c r="CQ18" s="59">
        <f>市区町村別_オーラルフレイル区分別高齢者の疾病!H1276</f>
        <v>7.6353670790154518E-3</v>
      </c>
      <c r="CR18" s="70">
        <f>市区町村別_オーラルフレイル区分別高齢者の疾病!I1276</f>
        <v>4194</v>
      </c>
      <c r="CS18" s="59">
        <f>市区町村別_オーラルフレイル区分別高齢者の疾病!J1276</f>
        <v>0.14070048309178743</v>
      </c>
      <c r="CT18" s="167">
        <f>市区町村別_オーラルフレイル区分別高齢者の疾病!K1276</f>
        <v>42526.966142107776</v>
      </c>
      <c r="CU18" s="229"/>
    </row>
    <row r="19" spans="2:99" s="9" customFormat="1" ht="13.15" customHeight="1">
      <c r="B19" s="470"/>
      <c r="C19" s="439"/>
      <c r="D19" s="439"/>
      <c r="E19" s="44" t="s">
        <v>108</v>
      </c>
      <c r="F19" s="70">
        <v>31896</v>
      </c>
      <c r="G19" s="59">
        <f>IFERROR(F19/C6,"-")</f>
        <v>5.3182868633512407E-4</v>
      </c>
      <c r="H19" s="70">
        <v>3</v>
      </c>
      <c r="I19" s="59">
        <f>IFERROR(H19/D6,"-")</f>
        <v>9.375E-2</v>
      </c>
      <c r="J19" s="73">
        <f t="shared" si="0"/>
        <v>10632</v>
      </c>
      <c r="K19" s="439"/>
      <c r="L19" s="439"/>
      <c r="M19" s="44" t="s">
        <v>108</v>
      </c>
      <c r="N19" s="70">
        <v>1861025</v>
      </c>
      <c r="O19" s="59">
        <f>IFERROR(N19/K6,"-")</f>
        <v>1.8326075789466842E-3</v>
      </c>
      <c r="P19" s="70">
        <v>61</v>
      </c>
      <c r="Q19" s="59">
        <f>IFERROR(P19/L6,"-")</f>
        <v>2.5269262634631317E-2</v>
      </c>
      <c r="R19" s="73">
        <f t="shared" si="1"/>
        <v>30508.60655737705</v>
      </c>
      <c r="S19" s="439"/>
      <c r="T19" s="439"/>
      <c r="U19" s="44" t="s">
        <v>108</v>
      </c>
      <c r="V19" s="70">
        <v>3835943</v>
      </c>
      <c r="W19" s="59">
        <f>IFERROR(V19/S6,"-")</f>
        <v>2.3638583609991346E-3</v>
      </c>
      <c r="X19" s="70">
        <v>88</v>
      </c>
      <c r="Y19" s="59">
        <f>IFERROR(X19/T6,"-")</f>
        <v>3.6095159967186222E-2</v>
      </c>
      <c r="Z19" s="167">
        <f t="shared" si="2"/>
        <v>43590.26136363636</v>
      </c>
      <c r="AA19" s="439"/>
      <c r="AB19" s="439"/>
      <c r="AC19" s="44" t="s">
        <v>108</v>
      </c>
      <c r="AD19" s="70">
        <v>5085119</v>
      </c>
      <c r="AE19" s="59">
        <f>IFERROR(AD19/AA6,"-")</f>
        <v>4.0354131635874325E-3</v>
      </c>
      <c r="AF19" s="70">
        <v>82</v>
      </c>
      <c r="AG19" s="59">
        <f>IFERROR(AF19/AB6,"-")</f>
        <v>4.591265397536394E-2</v>
      </c>
      <c r="AH19" s="73">
        <f t="shared" si="3"/>
        <v>62013.646341463413</v>
      </c>
      <c r="AI19" s="439"/>
      <c r="AJ19" s="439"/>
      <c r="AK19" s="44" t="s">
        <v>108</v>
      </c>
      <c r="AL19" s="70">
        <v>11066458</v>
      </c>
      <c r="AM19" s="59">
        <f>IFERROR(AL19/AI6,"-")</f>
        <v>7.0001203115652054E-3</v>
      </c>
      <c r="AN19" s="70">
        <v>116</v>
      </c>
      <c r="AO19" s="59">
        <f>IFERROR(AN19/AJ6,"-")</f>
        <v>5.1123843102688409E-2</v>
      </c>
      <c r="AP19" s="73">
        <f t="shared" si="4"/>
        <v>95400.5</v>
      </c>
      <c r="AQ19" s="439"/>
      <c r="AR19" s="439"/>
      <c r="AS19" s="44" t="s">
        <v>108</v>
      </c>
      <c r="AT19" s="70">
        <v>12365292</v>
      </c>
      <c r="AU19" s="59">
        <f>IFERROR(AT19/AQ6,"-")</f>
        <v>6.4288873988271565E-3</v>
      </c>
      <c r="AV19" s="70">
        <v>176</v>
      </c>
      <c r="AW19" s="59">
        <f>IFERROR(AV19/AR6,"-")</f>
        <v>7.0484581497797363E-2</v>
      </c>
      <c r="AX19" s="167">
        <f t="shared" si="5"/>
        <v>70257.340909090912</v>
      </c>
      <c r="AY19" s="439"/>
      <c r="AZ19" s="439"/>
      <c r="BA19" s="44" t="s">
        <v>108</v>
      </c>
      <c r="BB19" s="70">
        <v>9081120</v>
      </c>
      <c r="BC19" s="59">
        <f>IFERROR(BB19/AY6,"-")</f>
        <v>4.8836463901470156E-3</v>
      </c>
      <c r="BD19" s="70">
        <v>161</v>
      </c>
      <c r="BE19" s="59">
        <f>IFERROR(BD19/AZ6,"-")</f>
        <v>6.669428334714167E-2</v>
      </c>
      <c r="BF19" s="73">
        <f t="shared" si="6"/>
        <v>56404.472049689444</v>
      </c>
      <c r="BG19" s="439"/>
      <c r="BH19" s="439"/>
      <c r="BI19" s="44" t="s">
        <v>108</v>
      </c>
      <c r="BJ19" s="70">
        <v>14788979</v>
      </c>
      <c r="BK19" s="59">
        <f>IFERROR(BJ19/BG6,"-")</f>
        <v>6.9801624483255918E-3</v>
      </c>
      <c r="BL19" s="70">
        <v>206</v>
      </c>
      <c r="BM19" s="59">
        <f>IFERROR(BL19/BH6,"-")</f>
        <v>8.145512060102808E-2</v>
      </c>
      <c r="BN19" s="73">
        <f t="shared" si="7"/>
        <v>71791.16019417475</v>
      </c>
      <c r="BO19" s="439"/>
      <c r="BP19" s="439"/>
      <c r="BQ19" s="44" t="s">
        <v>108</v>
      </c>
      <c r="BR19" s="70">
        <v>9904835</v>
      </c>
      <c r="BS19" s="59">
        <f>IFERROR(BR19/BO6,"-")</f>
        <v>5.4426120110958381E-3</v>
      </c>
      <c r="BT19" s="70">
        <v>179</v>
      </c>
      <c r="BU19" s="59">
        <f>IFERROR(BT19/BP6,"-")</f>
        <v>8.0812641083521444E-2</v>
      </c>
      <c r="BV19" s="167">
        <f t="shared" si="8"/>
        <v>55334.273743016762</v>
      </c>
      <c r="BW19" s="439"/>
      <c r="BX19" s="439"/>
      <c r="BY19" s="44" t="s">
        <v>108</v>
      </c>
      <c r="BZ19" s="70">
        <v>8704408</v>
      </c>
      <c r="CA19" s="59">
        <f>IFERROR(BZ19/BW6,"-")</f>
        <v>5.5727789576198372E-3</v>
      </c>
      <c r="CB19" s="70">
        <v>162</v>
      </c>
      <c r="CC19" s="59">
        <f>IFERROR(CB19/BX6,"-")</f>
        <v>0.09</v>
      </c>
      <c r="CD19" s="73">
        <f t="shared" si="9"/>
        <v>53730.91358024691</v>
      </c>
      <c r="CE19" s="439"/>
      <c r="CF19" s="439"/>
      <c r="CG19" s="44" t="s">
        <v>108</v>
      </c>
      <c r="CH19" s="70">
        <v>9664454</v>
      </c>
      <c r="CI19" s="59">
        <f>IFERROR(CH19/CE6,"-")</f>
        <v>7.221622590685017E-3</v>
      </c>
      <c r="CJ19" s="70">
        <v>147</v>
      </c>
      <c r="CK19" s="59">
        <f>IFERROR(CJ19/CF6,"-")</f>
        <v>9.8327759197324421E-2</v>
      </c>
      <c r="CL19" s="73">
        <f t="shared" si="10"/>
        <v>65744.585034013609</v>
      </c>
      <c r="CM19" s="439"/>
      <c r="CN19" s="439"/>
      <c r="CO19" s="44" t="s">
        <v>108</v>
      </c>
      <c r="CP19" s="70">
        <f>市区町村別_オーラルフレイル区分別高齢者の疾病!G1277</f>
        <v>160078849</v>
      </c>
      <c r="CQ19" s="59">
        <f>市区町村別_オーラルフレイル区分別高齢者の疾病!H1277</f>
        <v>6.8528471715760273E-3</v>
      </c>
      <c r="CR19" s="70">
        <f>市区町村別_オーラルフレイル区分別高齢者の疾病!I1277</f>
        <v>2533</v>
      </c>
      <c r="CS19" s="59">
        <f>市区町村別_オーラルフレイル区分別高齢者の疾病!J1277</f>
        <v>8.4977187332259799E-2</v>
      </c>
      <c r="CT19" s="167">
        <f>市区町村別_オーラルフレイル区分別高齢者の疾病!K1277</f>
        <v>63197.334780892226</v>
      </c>
      <c r="CU19" s="229"/>
    </row>
    <row r="20" spans="2:99" s="9" customFormat="1" ht="13.15" customHeight="1">
      <c r="B20" s="470"/>
      <c r="C20" s="439"/>
      <c r="D20" s="439"/>
      <c r="E20" s="44" t="s">
        <v>109</v>
      </c>
      <c r="F20" s="70">
        <v>2003086</v>
      </c>
      <c r="G20" s="59">
        <f>IFERROR(F20/C6,"-")</f>
        <v>3.3399128291832156E-2</v>
      </c>
      <c r="H20" s="70">
        <v>9</v>
      </c>
      <c r="I20" s="59">
        <f>IFERROR(H20/D6,"-")</f>
        <v>0.28125</v>
      </c>
      <c r="J20" s="73">
        <f t="shared" si="0"/>
        <v>222565.11111111112</v>
      </c>
      <c r="K20" s="439"/>
      <c r="L20" s="439"/>
      <c r="M20" s="44" t="s">
        <v>109</v>
      </c>
      <c r="N20" s="70">
        <v>7405918</v>
      </c>
      <c r="O20" s="59">
        <f>IFERROR(N20/K6,"-")</f>
        <v>7.2928313460902837E-3</v>
      </c>
      <c r="P20" s="70">
        <v>154</v>
      </c>
      <c r="Q20" s="59">
        <f>IFERROR(P20/L6,"-")</f>
        <v>6.3794531897265944E-2</v>
      </c>
      <c r="R20" s="73">
        <f t="shared" si="1"/>
        <v>48090.376623376622</v>
      </c>
      <c r="S20" s="439"/>
      <c r="T20" s="439"/>
      <c r="U20" s="44" t="s">
        <v>109</v>
      </c>
      <c r="V20" s="70">
        <v>10162487</v>
      </c>
      <c r="W20" s="59">
        <f>IFERROR(V20/S6,"-")</f>
        <v>6.2625226348501555E-3</v>
      </c>
      <c r="X20" s="70">
        <v>165</v>
      </c>
      <c r="Y20" s="59">
        <f>IFERROR(X20/T6,"-")</f>
        <v>6.767842493847416E-2</v>
      </c>
      <c r="Z20" s="167">
        <f t="shared" si="2"/>
        <v>61590.8303030303</v>
      </c>
      <c r="AA20" s="439"/>
      <c r="AB20" s="439"/>
      <c r="AC20" s="44" t="s">
        <v>109</v>
      </c>
      <c r="AD20" s="70">
        <v>4948817</v>
      </c>
      <c r="AE20" s="59">
        <f>IFERROR(AD20/AA6,"-")</f>
        <v>3.9272475759142052E-3</v>
      </c>
      <c r="AF20" s="70">
        <v>132</v>
      </c>
      <c r="AG20" s="59">
        <f>IFERROR(AF20/AB6,"-")</f>
        <v>7.3908174692049272E-2</v>
      </c>
      <c r="AH20" s="73">
        <f t="shared" si="3"/>
        <v>37491.03787878788</v>
      </c>
      <c r="AI20" s="439"/>
      <c r="AJ20" s="439"/>
      <c r="AK20" s="44" t="s">
        <v>109</v>
      </c>
      <c r="AL20" s="70">
        <v>4899317</v>
      </c>
      <c r="AM20" s="59">
        <f>IFERROR(AL20/AI6,"-")</f>
        <v>3.0990772697548491E-3</v>
      </c>
      <c r="AN20" s="70">
        <v>135</v>
      </c>
      <c r="AO20" s="59">
        <f>IFERROR(AN20/AJ6,"-")</f>
        <v>5.9497576024680476E-2</v>
      </c>
      <c r="AP20" s="73">
        <f t="shared" si="4"/>
        <v>36291.237037037034</v>
      </c>
      <c r="AQ20" s="439"/>
      <c r="AR20" s="439"/>
      <c r="AS20" s="44" t="s">
        <v>109</v>
      </c>
      <c r="AT20" s="70">
        <v>11045388</v>
      </c>
      <c r="AU20" s="59">
        <f>IFERROR(AT20/AQ6,"-")</f>
        <v>5.7426509400956066E-3</v>
      </c>
      <c r="AV20" s="70">
        <v>196</v>
      </c>
      <c r="AW20" s="59">
        <f>IFERROR(AV20/AR6,"-")</f>
        <v>7.849419303163796E-2</v>
      </c>
      <c r="AX20" s="167">
        <f t="shared" si="5"/>
        <v>56354.020408163262</v>
      </c>
      <c r="AY20" s="439"/>
      <c r="AZ20" s="439"/>
      <c r="BA20" s="44" t="s">
        <v>109</v>
      </c>
      <c r="BB20" s="70">
        <v>7430583</v>
      </c>
      <c r="BC20" s="59">
        <f>IFERROR(BB20/AY6,"-")</f>
        <v>3.996020297566575E-3</v>
      </c>
      <c r="BD20" s="70">
        <v>184</v>
      </c>
      <c r="BE20" s="59">
        <f>IFERROR(BD20/AZ6,"-")</f>
        <v>7.6222038111019061E-2</v>
      </c>
      <c r="BF20" s="73">
        <f t="shared" si="6"/>
        <v>40383.603260869568</v>
      </c>
      <c r="BG20" s="439"/>
      <c r="BH20" s="439"/>
      <c r="BI20" s="44" t="s">
        <v>109</v>
      </c>
      <c r="BJ20" s="70">
        <v>9757115</v>
      </c>
      <c r="BK20" s="59">
        <f>IFERROR(BJ20/BG6,"-")</f>
        <v>4.6052028153528617E-3</v>
      </c>
      <c r="BL20" s="70">
        <v>230</v>
      </c>
      <c r="BM20" s="59">
        <f>IFERROR(BL20/BH6,"-")</f>
        <v>9.0945037564254649E-2</v>
      </c>
      <c r="BN20" s="73">
        <f t="shared" si="7"/>
        <v>42422.239130434784</v>
      </c>
      <c r="BO20" s="439"/>
      <c r="BP20" s="439"/>
      <c r="BQ20" s="44" t="s">
        <v>109</v>
      </c>
      <c r="BR20" s="70">
        <v>9221439</v>
      </c>
      <c r="BS20" s="59">
        <f>IFERROR(BR20/BO6,"-")</f>
        <v>5.0670924514126274E-3</v>
      </c>
      <c r="BT20" s="70">
        <v>214</v>
      </c>
      <c r="BU20" s="59">
        <f>IFERROR(BT20/BP6,"-")</f>
        <v>9.6613995485327314E-2</v>
      </c>
      <c r="BV20" s="167">
        <f t="shared" si="8"/>
        <v>43090.836448598129</v>
      </c>
      <c r="BW20" s="439"/>
      <c r="BX20" s="439"/>
      <c r="BY20" s="44" t="s">
        <v>109</v>
      </c>
      <c r="BZ20" s="70">
        <v>6217655</v>
      </c>
      <c r="CA20" s="59">
        <f>IFERROR(BZ20/BW6,"-")</f>
        <v>3.9806977050868674E-3</v>
      </c>
      <c r="CB20" s="70">
        <v>149</v>
      </c>
      <c r="CC20" s="59">
        <f>IFERROR(CB20/BX6,"-")</f>
        <v>8.2777777777777783E-2</v>
      </c>
      <c r="CD20" s="73">
        <f t="shared" si="9"/>
        <v>41729.228187919463</v>
      </c>
      <c r="CE20" s="439"/>
      <c r="CF20" s="439"/>
      <c r="CG20" s="44" t="s">
        <v>109</v>
      </c>
      <c r="CH20" s="70">
        <v>4548959</v>
      </c>
      <c r="CI20" s="59">
        <f>IFERROR(CH20/CE6,"-")</f>
        <v>3.3991434051525229E-3</v>
      </c>
      <c r="CJ20" s="70">
        <v>126</v>
      </c>
      <c r="CK20" s="59">
        <f>IFERROR(CJ20/CF6,"-")</f>
        <v>8.4280936454849492E-2</v>
      </c>
      <c r="CL20" s="73">
        <f t="shared" si="10"/>
        <v>36102.849206349209</v>
      </c>
      <c r="CM20" s="439"/>
      <c r="CN20" s="439"/>
      <c r="CO20" s="44" t="s">
        <v>109</v>
      </c>
      <c r="CP20" s="70">
        <f>市区町村別_オーラルフレイル区分別高齢者の疾病!G1278</f>
        <v>106571636</v>
      </c>
      <c r="CQ20" s="59">
        <f>市区町村別_オーラルフレイル区分別高齢者の疾病!H1278</f>
        <v>4.5622462860963591E-3</v>
      </c>
      <c r="CR20" s="70">
        <f>市区町村別_オーラルフレイル区分別高齢者の疾病!I1278</f>
        <v>2380</v>
      </c>
      <c r="CS20" s="59">
        <f>市区町村別_オーラルフレイル区分別高齢者の疾病!J1278</f>
        <v>7.9844337090713896E-2</v>
      </c>
      <c r="CT20" s="167">
        <f>市区町村別_オーラルフレイル区分別高齢者の疾病!K1278</f>
        <v>44777.998319327729</v>
      </c>
      <c r="CU20" s="229"/>
    </row>
    <row r="21" spans="2:99" s="9" customFormat="1" ht="13.15" customHeight="1">
      <c r="B21" s="470"/>
      <c r="C21" s="439"/>
      <c r="D21" s="439"/>
      <c r="E21" s="45" t="s">
        <v>110</v>
      </c>
      <c r="F21" s="71">
        <v>54083</v>
      </c>
      <c r="G21" s="60">
        <f>IFERROR(F21/C6,"-")</f>
        <v>9.0177109490414216E-4</v>
      </c>
      <c r="H21" s="71">
        <v>4</v>
      </c>
      <c r="I21" s="60">
        <f>IFERROR(H21/D6,"-")</f>
        <v>0.125</v>
      </c>
      <c r="J21" s="74">
        <f t="shared" si="0"/>
        <v>13520.75</v>
      </c>
      <c r="K21" s="439"/>
      <c r="L21" s="439"/>
      <c r="M21" s="45" t="s">
        <v>110</v>
      </c>
      <c r="N21" s="71">
        <v>974590</v>
      </c>
      <c r="O21" s="60">
        <f>IFERROR(N21/K6,"-")</f>
        <v>9.5970823624919011E-4</v>
      </c>
      <c r="P21" s="71">
        <v>139</v>
      </c>
      <c r="Q21" s="60">
        <f>IFERROR(P21/L6,"-")</f>
        <v>5.7580778790389392E-2</v>
      </c>
      <c r="R21" s="74">
        <f t="shared" si="1"/>
        <v>7011.4388489208632</v>
      </c>
      <c r="S21" s="439"/>
      <c r="T21" s="439"/>
      <c r="U21" s="45" t="s">
        <v>110</v>
      </c>
      <c r="V21" s="71">
        <v>1755206</v>
      </c>
      <c r="W21" s="60">
        <f>IFERROR(V21/S6,"-")</f>
        <v>1.0816267025802644E-3</v>
      </c>
      <c r="X21" s="71">
        <v>171</v>
      </c>
      <c r="Y21" s="60">
        <f>IFERROR(X21/T6,"-")</f>
        <v>7.0139458572600497E-2</v>
      </c>
      <c r="Z21" s="168">
        <f t="shared" si="2"/>
        <v>10264.362573099415</v>
      </c>
      <c r="AA21" s="439"/>
      <c r="AB21" s="439"/>
      <c r="AC21" s="45" t="s">
        <v>110</v>
      </c>
      <c r="AD21" s="71">
        <v>1744933</v>
      </c>
      <c r="AE21" s="60">
        <f>IFERROR(AD21/AA6,"-")</f>
        <v>1.3847317236387409E-3</v>
      </c>
      <c r="AF21" s="71">
        <v>150</v>
      </c>
      <c r="AG21" s="60">
        <f>IFERROR(AF21/AB6,"-")</f>
        <v>8.3986562150055996E-2</v>
      </c>
      <c r="AH21" s="74">
        <f t="shared" si="3"/>
        <v>11632.886666666667</v>
      </c>
      <c r="AI21" s="439"/>
      <c r="AJ21" s="439"/>
      <c r="AK21" s="45" t="s">
        <v>110</v>
      </c>
      <c r="AL21" s="71">
        <v>1782811</v>
      </c>
      <c r="AM21" s="60">
        <f>IFERROR(AL21/AI6,"-")</f>
        <v>1.1277223021839396E-3</v>
      </c>
      <c r="AN21" s="71">
        <v>179</v>
      </c>
      <c r="AO21" s="60">
        <f>IFERROR(AN21/AJ6,"-")</f>
        <v>7.8889378580872638E-2</v>
      </c>
      <c r="AP21" s="74">
        <f t="shared" si="4"/>
        <v>9959.8379888268155</v>
      </c>
      <c r="AQ21" s="439"/>
      <c r="AR21" s="439"/>
      <c r="AS21" s="45" t="s">
        <v>110</v>
      </c>
      <c r="AT21" s="71">
        <v>2125948</v>
      </c>
      <c r="AU21" s="60">
        <f>IFERROR(AT21/AQ6,"-")</f>
        <v>1.105309952062741E-3</v>
      </c>
      <c r="AV21" s="71">
        <v>228</v>
      </c>
      <c r="AW21" s="62">
        <f>IFERROR(AV21/AR6,"-")</f>
        <v>9.1309571485782934E-2</v>
      </c>
      <c r="AX21" s="168">
        <f t="shared" si="5"/>
        <v>9324.3333333333339</v>
      </c>
      <c r="AY21" s="439"/>
      <c r="AZ21" s="439"/>
      <c r="BA21" s="45" t="s">
        <v>110</v>
      </c>
      <c r="BB21" s="71">
        <v>2086861</v>
      </c>
      <c r="BC21" s="60">
        <f>IFERROR(BB21/AY6,"-")</f>
        <v>1.122272493854127E-3</v>
      </c>
      <c r="BD21" s="71">
        <v>227</v>
      </c>
      <c r="BE21" s="60">
        <f>IFERROR(BD21/AZ6,"-")</f>
        <v>9.4034797017398503E-2</v>
      </c>
      <c r="BF21" s="74">
        <f t="shared" si="6"/>
        <v>9193.2202643171804</v>
      </c>
      <c r="BG21" s="439"/>
      <c r="BH21" s="439"/>
      <c r="BI21" s="45" t="s">
        <v>110</v>
      </c>
      <c r="BJ21" s="71">
        <v>4935253</v>
      </c>
      <c r="BK21" s="60">
        <f>IFERROR(BJ21/BG6,"-")</f>
        <v>2.3293607803206847E-3</v>
      </c>
      <c r="BL21" s="71">
        <v>253</v>
      </c>
      <c r="BM21" s="60">
        <f>IFERROR(BL21/BH6,"-")</f>
        <v>0.10003954132068012</v>
      </c>
      <c r="BN21" s="74">
        <f t="shared" si="7"/>
        <v>19506.92885375494</v>
      </c>
      <c r="BO21" s="439"/>
      <c r="BP21" s="439"/>
      <c r="BQ21" s="45" t="s">
        <v>110</v>
      </c>
      <c r="BR21" s="71">
        <v>2805973</v>
      </c>
      <c r="BS21" s="60">
        <f>IFERROR(BR21/BO6,"-")</f>
        <v>1.5418553012352676E-3</v>
      </c>
      <c r="BT21" s="71">
        <v>226</v>
      </c>
      <c r="BU21" s="60">
        <f>IFERROR(BT21/BP6,"-")</f>
        <v>0.10203160270880361</v>
      </c>
      <c r="BV21" s="168">
        <f t="shared" si="8"/>
        <v>12415.809734513274</v>
      </c>
      <c r="BW21" s="439"/>
      <c r="BX21" s="439"/>
      <c r="BY21" s="45" t="s">
        <v>110</v>
      </c>
      <c r="BZ21" s="71">
        <v>2502806</v>
      </c>
      <c r="CA21" s="60">
        <f>IFERROR(BZ21/BW6,"-")</f>
        <v>1.6023587832515059E-3</v>
      </c>
      <c r="CB21" s="71">
        <v>235</v>
      </c>
      <c r="CC21" s="60">
        <f>IFERROR(CB21/BX6,"-")</f>
        <v>0.13055555555555556</v>
      </c>
      <c r="CD21" s="74">
        <f t="shared" si="9"/>
        <v>10650.23829787234</v>
      </c>
      <c r="CE21" s="439"/>
      <c r="CF21" s="439"/>
      <c r="CG21" s="45" t="s">
        <v>110</v>
      </c>
      <c r="CH21" s="71">
        <v>2237880</v>
      </c>
      <c r="CI21" s="60">
        <f>IFERROR(CH21/CE6,"-")</f>
        <v>1.6722232588868636E-3</v>
      </c>
      <c r="CJ21" s="71">
        <v>194</v>
      </c>
      <c r="CK21" s="60">
        <f>IFERROR(CJ21/CF6,"-")</f>
        <v>0.12976588628762542</v>
      </c>
      <c r="CL21" s="74">
        <f t="shared" si="10"/>
        <v>11535.463917525773</v>
      </c>
      <c r="CM21" s="439"/>
      <c r="CN21" s="439"/>
      <c r="CO21" s="45" t="s">
        <v>110</v>
      </c>
      <c r="CP21" s="71">
        <f>市区町村別_オーラルフレイル区分別高齢者の疾病!G1279</f>
        <v>39799841</v>
      </c>
      <c r="CQ21" s="60">
        <f>市区町村別_オーラルフレイル区分別高齢者の疾病!H1279</f>
        <v>1.7037992809782485E-3</v>
      </c>
      <c r="CR21" s="71">
        <f>市区町村別_オーラルフレイル区分別高齢者の疾病!I1279</f>
        <v>3202</v>
      </c>
      <c r="CS21" s="60">
        <f>市区町村別_オーラルフレイル区分別高齢者の疾病!J1279</f>
        <v>0.10742082662372518</v>
      </c>
      <c r="CT21" s="168">
        <f>市区町村別_オーラルフレイル区分別高齢者の疾病!K1279</f>
        <v>12429.681761399126</v>
      </c>
      <c r="CU21" s="229"/>
    </row>
    <row r="22" spans="2:99" s="9" customFormat="1" ht="13.15" customHeight="1">
      <c r="B22" s="431"/>
      <c r="C22" s="440"/>
      <c r="D22" s="440"/>
      <c r="E22" s="46" t="s">
        <v>64</v>
      </c>
      <c r="F22" s="67">
        <f>SUM(F6:F21)</f>
        <v>8356692</v>
      </c>
      <c r="G22" s="60">
        <f>IFERROR(F22/C6,"-")</f>
        <v>0.13933811538961755</v>
      </c>
      <c r="H22" s="71">
        <v>30</v>
      </c>
      <c r="I22" s="60">
        <f>IFERROR(H22/D6,"-")</f>
        <v>0.9375</v>
      </c>
      <c r="J22" s="74">
        <f t="shared" si="0"/>
        <v>278556.40000000002</v>
      </c>
      <c r="K22" s="440"/>
      <c r="L22" s="440"/>
      <c r="M22" s="46" t="s">
        <v>64</v>
      </c>
      <c r="N22" s="67">
        <f>SUM(N6:N21)</f>
        <v>140152898</v>
      </c>
      <c r="O22" s="60">
        <f>IFERROR(N22/K6,"-")</f>
        <v>0.13801279568310021</v>
      </c>
      <c r="P22" s="71">
        <v>1634</v>
      </c>
      <c r="Q22" s="60">
        <f>IFERROR(P22/L6,"-")</f>
        <v>0.6768848384424192</v>
      </c>
      <c r="R22" s="74">
        <f t="shared" si="1"/>
        <v>85772.887392900855</v>
      </c>
      <c r="S22" s="440"/>
      <c r="T22" s="440"/>
      <c r="U22" s="46" t="s">
        <v>64</v>
      </c>
      <c r="V22" s="67">
        <f>SUM(V6:V21)</f>
        <v>231855130</v>
      </c>
      <c r="W22" s="60">
        <f>IFERROR(V22/S6,"-")</f>
        <v>0.14287821471566217</v>
      </c>
      <c r="X22" s="71">
        <v>1831</v>
      </c>
      <c r="Y22" s="60">
        <f>IFERROR(X22/T6,"-")</f>
        <v>0.75102543068088601</v>
      </c>
      <c r="Z22" s="168">
        <f t="shared" si="2"/>
        <v>126627.59694156199</v>
      </c>
      <c r="AA22" s="440"/>
      <c r="AB22" s="440"/>
      <c r="AC22" s="46" t="s">
        <v>64</v>
      </c>
      <c r="AD22" s="67">
        <f>SUM(AD6:AD21)</f>
        <v>168986231</v>
      </c>
      <c r="AE22" s="60">
        <f>IFERROR(AD22/AA6,"-")</f>
        <v>0.13410291107099495</v>
      </c>
      <c r="AF22" s="71">
        <v>1392</v>
      </c>
      <c r="AG22" s="60">
        <f>IFERROR(AF22/AB6,"-")</f>
        <v>0.77939529675251962</v>
      </c>
      <c r="AH22" s="74">
        <f t="shared" si="3"/>
        <v>121398.154454023</v>
      </c>
      <c r="AI22" s="440"/>
      <c r="AJ22" s="440"/>
      <c r="AK22" s="46" t="s">
        <v>64</v>
      </c>
      <c r="AL22" s="67">
        <f>SUM(AL6:AL21)</f>
        <v>265285954</v>
      </c>
      <c r="AM22" s="60">
        <f>IFERROR(AL22/AI6,"-")</f>
        <v>0.16780740458856419</v>
      </c>
      <c r="AN22" s="71">
        <v>1789</v>
      </c>
      <c r="AO22" s="60">
        <f>IFERROR(AN22/AJ6,"-")</f>
        <v>0.78845306302335827</v>
      </c>
      <c r="AP22" s="74">
        <f t="shared" si="4"/>
        <v>148287.28563443266</v>
      </c>
      <c r="AQ22" s="440"/>
      <c r="AR22" s="440"/>
      <c r="AS22" s="46" t="s">
        <v>64</v>
      </c>
      <c r="AT22" s="67">
        <f>SUM(AT6:AT21)</f>
        <v>304182905</v>
      </c>
      <c r="AU22" s="60">
        <f>IFERROR(AT22/AQ6,"-")</f>
        <v>0.15814892562934527</v>
      </c>
      <c r="AV22" s="71">
        <v>2041</v>
      </c>
      <c r="AW22" s="131">
        <f>IFERROR(AV22/AR6,"-")</f>
        <v>0.8173808570284341</v>
      </c>
      <c r="AX22" s="194">
        <f t="shared" si="5"/>
        <v>149036.21019108279</v>
      </c>
      <c r="AY22" s="440"/>
      <c r="AZ22" s="440"/>
      <c r="BA22" s="46" t="s">
        <v>64</v>
      </c>
      <c r="BB22" s="67">
        <f>SUM(BB6:BB21)</f>
        <v>306070316</v>
      </c>
      <c r="BC22" s="60">
        <f>IFERROR(BB22/AY6,"-")</f>
        <v>0.16459855104486629</v>
      </c>
      <c r="BD22" s="71">
        <v>2036</v>
      </c>
      <c r="BE22" s="60">
        <f>IFERROR(BD22/AZ6,"-")</f>
        <v>0.84341342170671085</v>
      </c>
      <c r="BF22" s="74">
        <f t="shared" si="6"/>
        <v>150329.23182711197</v>
      </c>
      <c r="BG22" s="440"/>
      <c r="BH22" s="440"/>
      <c r="BI22" s="46" t="s">
        <v>64</v>
      </c>
      <c r="BJ22" s="67">
        <f>SUM(BJ6:BJ21)</f>
        <v>427251667</v>
      </c>
      <c r="BK22" s="60">
        <f>IFERROR(BJ22/BG6,"-")</f>
        <v>0.20165597922465847</v>
      </c>
      <c r="BL22" s="71">
        <v>2147</v>
      </c>
      <c r="BM22" s="60">
        <f>IFERROR(BL22/BH6,"-")</f>
        <v>0.84895215500197707</v>
      </c>
      <c r="BN22" s="74">
        <f t="shared" si="7"/>
        <v>198999.3791336749</v>
      </c>
      <c r="BO22" s="440"/>
      <c r="BP22" s="440"/>
      <c r="BQ22" s="46" t="s">
        <v>64</v>
      </c>
      <c r="BR22" s="67">
        <f>SUM(BR6:BR21)</f>
        <v>311140067</v>
      </c>
      <c r="BS22" s="60">
        <f>IFERROR(BR22/BO6,"-")</f>
        <v>0.17096848819665988</v>
      </c>
      <c r="BT22" s="71">
        <v>1876</v>
      </c>
      <c r="BU22" s="60">
        <f>IFERROR(BT22/BP6,"-")</f>
        <v>0.84695259593679462</v>
      </c>
      <c r="BV22" s="168">
        <f t="shared" si="8"/>
        <v>165852.91417910447</v>
      </c>
      <c r="BW22" s="440"/>
      <c r="BX22" s="440"/>
      <c r="BY22" s="46" t="s">
        <v>64</v>
      </c>
      <c r="BZ22" s="67">
        <f>SUM(BZ6:BZ21)</f>
        <v>302858853</v>
      </c>
      <c r="CA22" s="60">
        <f>IFERROR(BZ22/BW6,"-")</f>
        <v>0.19389778640055469</v>
      </c>
      <c r="CB22" s="71">
        <v>1577</v>
      </c>
      <c r="CC22" s="60">
        <f>IFERROR(CB22/BX6,"-")</f>
        <v>0.87611111111111106</v>
      </c>
      <c r="CD22" s="74">
        <f t="shared" si="9"/>
        <v>192047.46544071022</v>
      </c>
      <c r="CE22" s="440"/>
      <c r="CF22" s="440"/>
      <c r="CG22" s="46" t="s">
        <v>64</v>
      </c>
      <c r="CH22" s="67">
        <f>SUM(CH6:CH21)</f>
        <v>237704881</v>
      </c>
      <c r="CI22" s="60">
        <f>IFERROR(CH22/CE6,"-")</f>
        <v>0.17762151266338416</v>
      </c>
      <c r="CJ22" s="71">
        <v>1319</v>
      </c>
      <c r="CK22" s="60">
        <f>IFERROR(CJ22/CF6,"-")</f>
        <v>0.88227424749163874</v>
      </c>
      <c r="CL22" s="74">
        <f t="shared" si="10"/>
        <v>180215.98256254737</v>
      </c>
      <c r="CM22" s="440"/>
      <c r="CN22" s="440"/>
      <c r="CO22" s="46" t="s">
        <v>64</v>
      </c>
      <c r="CP22" s="67">
        <f>市区町村別_オーラルフレイル区分別高齢者の疾病!G1280</f>
        <v>4223717629</v>
      </c>
      <c r="CQ22" s="60">
        <f>市区町村別_オーラルフレイル区分別高齢者の疾病!H1280</f>
        <v>0.1808139650443667</v>
      </c>
      <c r="CR22" s="67">
        <f>市区町村別_オーラルフレイル区分別高齢者の疾病!I1280</f>
        <v>24863</v>
      </c>
      <c r="CS22" s="60">
        <f>市区町村別_オーラルフレイル区分別高齢者の疾病!J1280</f>
        <v>0.83410493827160492</v>
      </c>
      <c r="CT22" s="168">
        <f>市区町村別_オーラルフレイル区分別高齢者の疾病!K1280</f>
        <v>169879.64561798656</v>
      </c>
      <c r="CU22" s="229"/>
    </row>
    <row r="23" spans="2:99" s="9" customFormat="1" ht="13.15" customHeight="1">
      <c r="B23" s="430" t="s">
        <v>172</v>
      </c>
      <c r="C23" s="436">
        <v>39984420</v>
      </c>
      <c r="D23" s="436">
        <v>21</v>
      </c>
      <c r="E23" s="42" t="s">
        <v>96</v>
      </c>
      <c r="F23" s="69">
        <v>282949</v>
      </c>
      <c r="G23" s="58">
        <f>IFERROR(F23/C23,"-")</f>
        <v>7.0764812894622458E-3</v>
      </c>
      <c r="H23" s="69">
        <v>6</v>
      </c>
      <c r="I23" s="58">
        <f>IFERROR(H23/D23,"-")</f>
        <v>0.2857142857142857</v>
      </c>
      <c r="J23" s="72">
        <f t="shared" si="0"/>
        <v>47158.166666666664</v>
      </c>
      <c r="K23" s="436">
        <v>738730410</v>
      </c>
      <c r="L23" s="436">
        <v>1674</v>
      </c>
      <c r="M23" s="42" t="s">
        <v>96</v>
      </c>
      <c r="N23" s="69">
        <v>7451599</v>
      </c>
      <c r="O23" s="58">
        <f>IFERROR(N23/K23,"-")</f>
        <v>1.0087034321492194E-2</v>
      </c>
      <c r="P23" s="69">
        <v>200</v>
      </c>
      <c r="Q23" s="58">
        <f>IFERROR(P23/L23,"-")</f>
        <v>0.11947431302270012</v>
      </c>
      <c r="R23" s="72">
        <f t="shared" si="1"/>
        <v>37257.995000000003</v>
      </c>
      <c r="S23" s="436">
        <v>1162514270</v>
      </c>
      <c r="T23" s="436">
        <v>1699</v>
      </c>
      <c r="U23" s="42" t="s">
        <v>96</v>
      </c>
      <c r="V23" s="69">
        <v>19398161</v>
      </c>
      <c r="W23" s="58">
        <f>IFERROR(V23/S23,"-")</f>
        <v>1.6686385277662009E-2</v>
      </c>
      <c r="X23" s="69">
        <v>255</v>
      </c>
      <c r="Y23" s="58">
        <f>IFERROR(X23/T23,"-")</f>
        <v>0.15008828722778106</v>
      </c>
      <c r="Z23" s="166">
        <f t="shared" si="2"/>
        <v>76071.219607843144</v>
      </c>
      <c r="AA23" s="436">
        <v>888527880</v>
      </c>
      <c r="AB23" s="436">
        <v>1222</v>
      </c>
      <c r="AC23" s="42" t="s">
        <v>96</v>
      </c>
      <c r="AD23" s="69">
        <v>10600730</v>
      </c>
      <c r="AE23" s="58">
        <f>IFERROR(AD23/AA23,"-")</f>
        <v>1.1930666711324804E-2</v>
      </c>
      <c r="AF23" s="69">
        <v>207</v>
      </c>
      <c r="AG23" s="58">
        <f>IFERROR(AF23/AB23,"-")</f>
        <v>0.16939443535188217</v>
      </c>
      <c r="AH23" s="72">
        <f t="shared" si="3"/>
        <v>51211.256038647341</v>
      </c>
      <c r="AI23" s="436">
        <v>1132111680</v>
      </c>
      <c r="AJ23" s="436">
        <v>1588</v>
      </c>
      <c r="AK23" s="42" t="s">
        <v>96</v>
      </c>
      <c r="AL23" s="69">
        <v>21039106</v>
      </c>
      <c r="AM23" s="58">
        <f>IFERROR(AL23/AI23,"-")</f>
        <v>1.8583949244300704E-2</v>
      </c>
      <c r="AN23" s="69">
        <v>306</v>
      </c>
      <c r="AO23" s="58">
        <f>IFERROR(AN23/AJ23,"-")</f>
        <v>0.19269521410579346</v>
      </c>
      <c r="AP23" s="72">
        <f t="shared" si="4"/>
        <v>68755.248366013067</v>
      </c>
      <c r="AQ23" s="436">
        <v>1399744590</v>
      </c>
      <c r="AR23" s="436">
        <v>1765</v>
      </c>
      <c r="AS23" s="42" t="s">
        <v>96</v>
      </c>
      <c r="AT23" s="69">
        <v>42215611</v>
      </c>
      <c r="AU23" s="58">
        <f>IFERROR(AT23/AQ23,"-")</f>
        <v>3.0159510028897486E-2</v>
      </c>
      <c r="AV23" s="69">
        <v>342</v>
      </c>
      <c r="AW23" s="58">
        <f>IFERROR(AV23/AR23,"-")</f>
        <v>0.19376770538243626</v>
      </c>
      <c r="AX23" s="166">
        <f t="shared" si="5"/>
        <v>123437.45906432749</v>
      </c>
      <c r="AY23" s="436">
        <v>1345871630</v>
      </c>
      <c r="AZ23" s="436">
        <v>1695</v>
      </c>
      <c r="BA23" s="42" t="s">
        <v>96</v>
      </c>
      <c r="BB23" s="69">
        <v>27788713</v>
      </c>
      <c r="BC23" s="58">
        <f>IFERROR(BB23/AY23,"-")</f>
        <v>2.0647372587829942E-2</v>
      </c>
      <c r="BD23" s="69">
        <v>351</v>
      </c>
      <c r="BE23" s="58">
        <f>IFERROR(BD23/AZ23,"-")</f>
        <v>0.20707964601769913</v>
      </c>
      <c r="BF23" s="72">
        <f t="shared" si="6"/>
        <v>79170.122507122505</v>
      </c>
      <c r="BG23" s="436">
        <v>1550003880</v>
      </c>
      <c r="BH23" s="436">
        <v>1806</v>
      </c>
      <c r="BI23" s="42" t="s">
        <v>96</v>
      </c>
      <c r="BJ23" s="69">
        <v>48744117</v>
      </c>
      <c r="BK23" s="58">
        <f>IFERROR(BJ23/BG23,"-")</f>
        <v>3.1447738698563772E-2</v>
      </c>
      <c r="BL23" s="69">
        <v>386</v>
      </c>
      <c r="BM23" s="58">
        <f>IFERROR(BL23/BH23,"-")</f>
        <v>0.21373200442967885</v>
      </c>
      <c r="BN23" s="72">
        <f t="shared" si="7"/>
        <v>126280.09585492229</v>
      </c>
      <c r="BO23" s="436">
        <v>1331897840</v>
      </c>
      <c r="BP23" s="436">
        <v>1605</v>
      </c>
      <c r="BQ23" s="42" t="s">
        <v>96</v>
      </c>
      <c r="BR23" s="69">
        <v>17969271</v>
      </c>
      <c r="BS23" s="58">
        <f>IFERROR(BR23/BO23,"-")</f>
        <v>1.349147844552402E-2</v>
      </c>
      <c r="BT23" s="69">
        <v>369</v>
      </c>
      <c r="BU23" s="58">
        <f>IFERROR(BT23/BP23,"-")</f>
        <v>0.22990654205607478</v>
      </c>
      <c r="BV23" s="166">
        <f t="shared" si="8"/>
        <v>48697.211382113819</v>
      </c>
      <c r="BW23" s="436">
        <v>1082223700</v>
      </c>
      <c r="BX23" s="436">
        <v>1246</v>
      </c>
      <c r="BY23" s="42" t="s">
        <v>96</v>
      </c>
      <c r="BZ23" s="69">
        <v>36200363</v>
      </c>
      <c r="CA23" s="58">
        <f>IFERROR(BZ23/BW23,"-")</f>
        <v>3.3449981736677917E-2</v>
      </c>
      <c r="CB23" s="69">
        <v>288</v>
      </c>
      <c r="CC23" s="58">
        <f>IFERROR(CB23/BX23,"-")</f>
        <v>0.23113964686998395</v>
      </c>
      <c r="CD23" s="72">
        <f t="shared" si="9"/>
        <v>125695.70486111111</v>
      </c>
      <c r="CE23" s="436">
        <v>958488620</v>
      </c>
      <c r="CF23" s="436">
        <v>1069</v>
      </c>
      <c r="CG23" s="42" t="s">
        <v>96</v>
      </c>
      <c r="CH23" s="69">
        <v>12204021</v>
      </c>
      <c r="CI23" s="58">
        <f>IFERROR(CH23/CE23,"-")</f>
        <v>1.2732567445610361E-2</v>
      </c>
      <c r="CJ23" s="69">
        <v>254</v>
      </c>
      <c r="CK23" s="58">
        <f>IFERROR(CJ23/CF23,"-")</f>
        <v>0.23760523854069224</v>
      </c>
      <c r="CL23" s="72">
        <f t="shared" si="10"/>
        <v>48047.326771653541</v>
      </c>
      <c r="CM23" s="436">
        <f>市区町村別_オーラルフレイル区分別高齢者の疾病!L1264</f>
        <v>16961160420</v>
      </c>
      <c r="CN23" s="436">
        <f>市区町村別_オーラルフレイル区分別高齢者の疾病!M1264</f>
        <v>21089</v>
      </c>
      <c r="CO23" s="42" t="s">
        <v>96</v>
      </c>
      <c r="CP23" s="69">
        <f>市区町村別_オーラルフレイル区分別高齢者の疾病!O1264</f>
        <v>410493986</v>
      </c>
      <c r="CQ23" s="58">
        <f>市区町村別_オーラルフレイル区分別高齢者の疾病!P1264</f>
        <v>2.4201998910166549E-2</v>
      </c>
      <c r="CR23" s="69">
        <f>市区町村別_オーラルフレイル区分別高齢者の疾病!Q1264</f>
        <v>4447</v>
      </c>
      <c r="CS23" s="58">
        <f>市区町村別_オーラルフレイル区分別高齢者の疾病!R1264</f>
        <v>0.21086822514106882</v>
      </c>
      <c r="CT23" s="166">
        <f>市区町村別_オーラルフレイル区分別高齢者の疾病!S1264</f>
        <v>92308.069709916803</v>
      </c>
      <c r="CU23" s="229"/>
    </row>
    <row r="24" spans="2:99" s="9" customFormat="1" ht="13.15" customHeight="1">
      <c r="B24" s="470"/>
      <c r="C24" s="439"/>
      <c r="D24" s="439"/>
      <c r="E24" s="43" t="s">
        <v>97</v>
      </c>
      <c r="F24" s="70">
        <v>117354</v>
      </c>
      <c r="G24" s="59">
        <f>IFERROR(F24/C23,"-")</f>
        <v>2.9349931798435492E-3</v>
      </c>
      <c r="H24" s="70">
        <v>7</v>
      </c>
      <c r="I24" s="59">
        <f>IFERROR(H24/D23,"-")</f>
        <v>0.33333333333333331</v>
      </c>
      <c r="J24" s="73">
        <f t="shared" si="0"/>
        <v>16764.857142857141</v>
      </c>
      <c r="K24" s="439"/>
      <c r="L24" s="439"/>
      <c r="M24" s="43" t="s">
        <v>97</v>
      </c>
      <c r="N24" s="70">
        <v>24151706</v>
      </c>
      <c r="O24" s="59">
        <f>IFERROR(N24/K23,"-")</f>
        <v>3.2693531595646648E-2</v>
      </c>
      <c r="P24" s="70">
        <v>334</v>
      </c>
      <c r="Q24" s="59">
        <f>IFERROR(P24/L23,"-")</f>
        <v>0.19952210274790919</v>
      </c>
      <c r="R24" s="73">
        <f t="shared" si="1"/>
        <v>72310.497005988029</v>
      </c>
      <c r="S24" s="439"/>
      <c r="T24" s="439"/>
      <c r="U24" s="43" t="s">
        <v>97</v>
      </c>
      <c r="V24" s="70">
        <v>25296866</v>
      </c>
      <c r="W24" s="59">
        <f>IFERROR(V24/S23,"-")</f>
        <v>2.17604778305216E-2</v>
      </c>
      <c r="X24" s="70">
        <v>366</v>
      </c>
      <c r="Y24" s="59">
        <f>IFERROR(X24/T23,"-")</f>
        <v>0.21542083578575633</v>
      </c>
      <c r="Z24" s="167">
        <f t="shared" si="2"/>
        <v>69117.120218579235</v>
      </c>
      <c r="AA24" s="439"/>
      <c r="AB24" s="439"/>
      <c r="AC24" s="43" t="s">
        <v>97</v>
      </c>
      <c r="AD24" s="70">
        <v>18341871</v>
      </c>
      <c r="AE24" s="59">
        <f>IFERROR(AD24/AA23,"-")</f>
        <v>2.0642988715221855E-2</v>
      </c>
      <c r="AF24" s="70">
        <v>287</v>
      </c>
      <c r="AG24" s="59">
        <f>IFERROR(AF24/AB23,"-")</f>
        <v>0.234860883797054</v>
      </c>
      <c r="AH24" s="73">
        <f t="shared" si="3"/>
        <v>63908.958188153309</v>
      </c>
      <c r="AI24" s="439"/>
      <c r="AJ24" s="439"/>
      <c r="AK24" s="43" t="s">
        <v>97</v>
      </c>
      <c r="AL24" s="70">
        <v>31147198</v>
      </c>
      <c r="AM24" s="59">
        <f>IFERROR(AL24/AI23,"-")</f>
        <v>2.751247827422821E-2</v>
      </c>
      <c r="AN24" s="70">
        <v>388</v>
      </c>
      <c r="AO24" s="59">
        <f>IFERROR(AN24/AJ23,"-")</f>
        <v>0.24433249370277077</v>
      </c>
      <c r="AP24" s="73">
        <f t="shared" si="4"/>
        <v>80276.283505154643</v>
      </c>
      <c r="AQ24" s="439"/>
      <c r="AR24" s="439"/>
      <c r="AS24" s="43" t="s">
        <v>97</v>
      </c>
      <c r="AT24" s="70">
        <v>20563758</v>
      </c>
      <c r="AU24" s="59">
        <f>IFERROR(AT24/AQ23,"-")</f>
        <v>1.4691078748873749E-2</v>
      </c>
      <c r="AV24" s="70">
        <v>479</v>
      </c>
      <c r="AW24" s="59">
        <f>IFERROR(AV24/AR23,"-")</f>
        <v>0.27138810198300284</v>
      </c>
      <c r="AX24" s="167">
        <f t="shared" si="5"/>
        <v>42930.601252609602</v>
      </c>
      <c r="AY24" s="439"/>
      <c r="AZ24" s="439"/>
      <c r="BA24" s="43" t="s">
        <v>97</v>
      </c>
      <c r="BB24" s="70">
        <v>25710422</v>
      </c>
      <c r="BC24" s="59">
        <f>IFERROR(BB24/AY23,"-")</f>
        <v>1.9103175538368395E-2</v>
      </c>
      <c r="BD24" s="70">
        <v>443</v>
      </c>
      <c r="BE24" s="59">
        <f>IFERROR(BD24/AZ23,"-")</f>
        <v>0.26135693215339234</v>
      </c>
      <c r="BF24" s="73">
        <f t="shared" si="6"/>
        <v>58037.06997742664</v>
      </c>
      <c r="BG24" s="439"/>
      <c r="BH24" s="439"/>
      <c r="BI24" s="43" t="s">
        <v>97</v>
      </c>
      <c r="BJ24" s="70">
        <v>45422601</v>
      </c>
      <c r="BK24" s="59">
        <f>IFERROR(BJ24/BG23,"-")</f>
        <v>2.9304830514359746E-2</v>
      </c>
      <c r="BL24" s="70">
        <v>496</v>
      </c>
      <c r="BM24" s="59">
        <f>IFERROR(BL24/BH23,"-")</f>
        <v>0.27464008859357697</v>
      </c>
      <c r="BN24" s="73">
        <f t="shared" si="7"/>
        <v>91577.824596774197</v>
      </c>
      <c r="BO24" s="439"/>
      <c r="BP24" s="439"/>
      <c r="BQ24" s="43" t="s">
        <v>97</v>
      </c>
      <c r="BR24" s="70">
        <v>20988798</v>
      </c>
      <c r="BS24" s="59">
        <f>IFERROR(BR24/BO23,"-")</f>
        <v>1.575856448569659E-2</v>
      </c>
      <c r="BT24" s="70">
        <v>474</v>
      </c>
      <c r="BU24" s="59">
        <f>IFERROR(BT24/BP23,"-")</f>
        <v>0.29532710280373831</v>
      </c>
      <c r="BV24" s="167">
        <f t="shared" si="8"/>
        <v>44280.164556962023</v>
      </c>
      <c r="BW24" s="439"/>
      <c r="BX24" s="439"/>
      <c r="BY24" s="43" t="s">
        <v>97</v>
      </c>
      <c r="BZ24" s="70">
        <v>22068889</v>
      </c>
      <c r="CA24" s="59">
        <f>IFERROR(BZ24/BW23,"-")</f>
        <v>2.0392169382355978E-2</v>
      </c>
      <c r="CB24" s="70">
        <v>397</v>
      </c>
      <c r="CC24" s="59">
        <f>IFERROR(CB24/BX23,"-")</f>
        <v>0.3186195826645265</v>
      </c>
      <c r="CD24" s="73">
        <f t="shared" si="9"/>
        <v>55589.14105793451</v>
      </c>
      <c r="CE24" s="439"/>
      <c r="CF24" s="439"/>
      <c r="CG24" s="43" t="s">
        <v>97</v>
      </c>
      <c r="CH24" s="70">
        <v>27371192</v>
      </c>
      <c r="CI24" s="59">
        <f>IFERROR(CH24/CE23,"-")</f>
        <v>2.8556616561602997E-2</v>
      </c>
      <c r="CJ24" s="70">
        <v>349</v>
      </c>
      <c r="CK24" s="59">
        <f>IFERROR(CJ24/CF23,"-")</f>
        <v>0.32647333956969132</v>
      </c>
      <c r="CL24" s="73">
        <f t="shared" si="10"/>
        <v>78427.484240687685</v>
      </c>
      <c r="CM24" s="439"/>
      <c r="CN24" s="439"/>
      <c r="CO24" s="43" t="s">
        <v>97</v>
      </c>
      <c r="CP24" s="70">
        <f>市区町村別_オーラルフレイル区分別高齢者の疾病!O1265</f>
        <v>348812527</v>
      </c>
      <c r="CQ24" s="59">
        <f>市区町村別_オーラルフレイル区分別高齢者の疾病!P1265</f>
        <v>2.0565369253196415E-2</v>
      </c>
      <c r="CR24" s="70">
        <f>市区町村別_オーラルフレイル区分別高齢者の疾病!Q1265</f>
        <v>5999</v>
      </c>
      <c r="CS24" s="59">
        <f>市区町村別_オーラルフレイル区分別高齢者の疾病!R1265</f>
        <v>0.28446109346104603</v>
      </c>
      <c r="CT24" s="167">
        <f>市区町村別_オーラルフレイル区分別高齢者の疾病!S1265</f>
        <v>58145.112018669781</v>
      </c>
      <c r="CU24" s="229"/>
    </row>
    <row r="25" spans="2:99" s="9" customFormat="1" ht="13.15" customHeight="1">
      <c r="B25" s="470"/>
      <c r="C25" s="439"/>
      <c r="D25" s="439"/>
      <c r="E25" s="44" t="s">
        <v>98</v>
      </c>
      <c r="F25" s="70">
        <v>871929</v>
      </c>
      <c r="G25" s="59">
        <f>IFERROR(F25/C23,"-")</f>
        <v>2.1806718716940249E-2</v>
      </c>
      <c r="H25" s="70">
        <v>8</v>
      </c>
      <c r="I25" s="59">
        <f>IFERROR(H25/D23,"-")</f>
        <v>0.38095238095238093</v>
      </c>
      <c r="J25" s="73">
        <f t="shared" si="0"/>
        <v>108991.125</v>
      </c>
      <c r="K25" s="439"/>
      <c r="L25" s="439"/>
      <c r="M25" s="44" t="s">
        <v>98</v>
      </c>
      <c r="N25" s="70">
        <v>8757572</v>
      </c>
      <c r="O25" s="59">
        <f>IFERROR(N25/K23,"-")</f>
        <v>1.1854895752836275E-2</v>
      </c>
      <c r="P25" s="70">
        <v>352</v>
      </c>
      <c r="Q25" s="59">
        <f>IFERROR(P25/L23,"-")</f>
        <v>0.21027479091995221</v>
      </c>
      <c r="R25" s="73">
        <f t="shared" si="1"/>
        <v>24879.465909090908</v>
      </c>
      <c r="S25" s="439"/>
      <c r="T25" s="439"/>
      <c r="U25" s="44" t="s">
        <v>98</v>
      </c>
      <c r="V25" s="70">
        <v>23153496</v>
      </c>
      <c r="W25" s="59">
        <f>IFERROR(V25/S23,"-")</f>
        <v>1.9916741323097908E-2</v>
      </c>
      <c r="X25" s="70">
        <v>455</v>
      </c>
      <c r="Y25" s="59">
        <f>IFERROR(X25/T23,"-")</f>
        <v>0.26780459093584463</v>
      </c>
      <c r="Z25" s="167">
        <f t="shared" si="2"/>
        <v>50886.804395604398</v>
      </c>
      <c r="AA25" s="439"/>
      <c r="AB25" s="439"/>
      <c r="AC25" s="44" t="s">
        <v>98</v>
      </c>
      <c r="AD25" s="70">
        <v>22160813</v>
      </c>
      <c r="AE25" s="59">
        <f>IFERROR(AD25/AA23,"-")</f>
        <v>2.4941044055927654E-2</v>
      </c>
      <c r="AF25" s="70">
        <v>358</v>
      </c>
      <c r="AG25" s="59">
        <f>IFERROR(AF25/AB23,"-")</f>
        <v>0.29296235679214405</v>
      </c>
      <c r="AH25" s="73">
        <f t="shared" si="3"/>
        <v>61901.712290502794</v>
      </c>
      <c r="AI25" s="439"/>
      <c r="AJ25" s="439"/>
      <c r="AK25" s="44" t="s">
        <v>98</v>
      </c>
      <c r="AL25" s="70">
        <v>31455324</v>
      </c>
      <c r="AM25" s="59">
        <f>IFERROR(AL25/AI23,"-")</f>
        <v>2.7784647535833214E-2</v>
      </c>
      <c r="AN25" s="70">
        <v>471</v>
      </c>
      <c r="AO25" s="59">
        <f>IFERROR(AN25/AJ23,"-")</f>
        <v>0.29659949622166248</v>
      </c>
      <c r="AP25" s="73">
        <f t="shared" si="4"/>
        <v>66784.127388535038</v>
      </c>
      <c r="AQ25" s="439"/>
      <c r="AR25" s="439"/>
      <c r="AS25" s="44" t="s">
        <v>98</v>
      </c>
      <c r="AT25" s="70">
        <v>26104137</v>
      </c>
      <c r="AU25" s="59">
        <f>IFERROR(AT25/AQ23,"-")</f>
        <v>1.8649214425611748E-2</v>
      </c>
      <c r="AV25" s="70">
        <v>534</v>
      </c>
      <c r="AW25" s="59">
        <f>IFERROR(AV25/AR23,"-")</f>
        <v>0.30254957507082153</v>
      </c>
      <c r="AX25" s="167">
        <f t="shared" si="5"/>
        <v>48884.151685393255</v>
      </c>
      <c r="AY25" s="439"/>
      <c r="AZ25" s="439"/>
      <c r="BA25" s="44" t="s">
        <v>98</v>
      </c>
      <c r="BB25" s="70">
        <v>21934809</v>
      </c>
      <c r="BC25" s="59">
        <f>IFERROR(BB25/AY23,"-")</f>
        <v>1.6297846325804489E-2</v>
      </c>
      <c r="BD25" s="70">
        <v>568</v>
      </c>
      <c r="BE25" s="59">
        <f>IFERROR(BD25/AZ23,"-")</f>
        <v>0.33510324483775811</v>
      </c>
      <c r="BF25" s="73">
        <f t="shared" si="6"/>
        <v>38617.62147887324</v>
      </c>
      <c r="BG25" s="439"/>
      <c r="BH25" s="439"/>
      <c r="BI25" s="44" t="s">
        <v>98</v>
      </c>
      <c r="BJ25" s="70">
        <v>31028671</v>
      </c>
      <c r="BK25" s="59">
        <f>IFERROR(BJ25/BG23,"-")</f>
        <v>2.0018447308660932E-2</v>
      </c>
      <c r="BL25" s="70">
        <v>586</v>
      </c>
      <c r="BM25" s="59">
        <f>IFERROR(BL25/BH23,"-")</f>
        <v>0.32447397563676633</v>
      </c>
      <c r="BN25" s="73">
        <f t="shared" si="7"/>
        <v>52949.95051194539</v>
      </c>
      <c r="BO25" s="439"/>
      <c r="BP25" s="439"/>
      <c r="BQ25" s="44" t="s">
        <v>98</v>
      </c>
      <c r="BR25" s="70">
        <v>36412149</v>
      </c>
      <c r="BS25" s="59">
        <f>IFERROR(BR25/BO23,"-")</f>
        <v>2.7338544974290221E-2</v>
      </c>
      <c r="BT25" s="70">
        <v>517</v>
      </c>
      <c r="BU25" s="59">
        <f>IFERROR(BT25/BP23,"-")</f>
        <v>0.32211838006230531</v>
      </c>
      <c r="BV25" s="167">
        <f t="shared" si="8"/>
        <v>70429.688588007732</v>
      </c>
      <c r="BW25" s="439"/>
      <c r="BX25" s="439"/>
      <c r="BY25" s="44" t="s">
        <v>98</v>
      </c>
      <c r="BZ25" s="70">
        <v>21139606</v>
      </c>
      <c r="CA25" s="59">
        <f>IFERROR(BZ25/BW23,"-")</f>
        <v>1.9533490164741357E-2</v>
      </c>
      <c r="CB25" s="70">
        <v>438</v>
      </c>
      <c r="CC25" s="59">
        <f>IFERROR(CB25/BX23,"-")</f>
        <v>0.35152487961476725</v>
      </c>
      <c r="CD25" s="73">
        <f t="shared" si="9"/>
        <v>48263.940639269407</v>
      </c>
      <c r="CE25" s="439"/>
      <c r="CF25" s="439"/>
      <c r="CG25" s="44" t="s">
        <v>98</v>
      </c>
      <c r="CH25" s="70">
        <v>18252256</v>
      </c>
      <c r="CI25" s="59">
        <f>IFERROR(CH25/CE23,"-")</f>
        <v>1.9042746694269568E-2</v>
      </c>
      <c r="CJ25" s="70">
        <v>422</v>
      </c>
      <c r="CK25" s="59">
        <f>IFERROR(CJ25/CF23,"-")</f>
        <v>0.39476145930776424</v>
      </c>
      <c r="CL25" s="73">
        <f t="shared" si="10"/>
        <v>43251.791469194315</v>
      </c>
      <c r="CM25" s="439"/>
      <c r="CN25" s="439"/>
      <c r="CO25" s="44" t="s">
        <v>98</v>
      </c>
      <c r="CP25" s="70">
        <f>市区町村別_オーラルフレイル区分別高齢者の疾病!O1266</f>
        <v>334584997</v>
      </c>
      <c r="CQ25" s="59">
        <f>市区町村別_オーラルフレイル区分別高齢者の疾病!P1266</f>
        <v>1.9726539264699673E-2</v>
      </c>
      <c r="CR25" s="70">
        <f>市区町村別_オーラルフレイル区分別高齢者の疾病!Q1266</f>
        <v>6924</v>
      </c>
      <c r="CS25" s="59">
        <f>市区町村別_オーラルフレイル区分別高齢者の疾病!R1266</f>
        <v>0.32832282232443455</v>
      </c>
      <c r="CT25" s="167">
        <f>市区町村別_オーラルフレイル区分別高齢者の疾病!S1266</f>
        <v>48322.501010976317</v>
      </c>
      <c r="CU25" s="229"/>
    </row>
    <row r="26" spans="2:99" s="9" customFormat="1" ht="13.15" customHeight="1">
      <c r="B26" s="470"/>
      <c r="C26" s="439"/>
      <c r="D26" s="439"/>
      <c r="E26" s="44" t="s">
        <v>99</v>
      </c>
      <c r="F26" s="70">
        <v>48805</v>
      </c>
      <c r="G26" s="59">
        <f>IFERROR(F26/C23,"-")</f>
        <v>1.2206004238650954E-3</v>
      </c>
      <c r="H26" s="70">
        <v>4</v>
      </c>
      <c r="I26" s="59">
        <f>IFERROR(H26/D23,"-")</f>
        <v>0.19047619047619047</v>
      </c>
      <c r="J26" s="73">
        <f t="shared" si="0"/>
        <v>12201.25</v>
      </c>
      <c r="K26" s="439"/>
      <c r="L26" s="439"/>
      <c r="M26" s="44" t="s">
        <v>99</v>
      </c>
      <c r="N26" s="70">
        <v>2715040</v>
      </c>
      <c r="O26" s="59">
        <f>IFERROR(N26/K23,"-")</f>
        <v>3.6752785092466953E-3</v>
      </c>
      <c r="P26" s="70">
        <v>69</v>
      </c>
      <c r="Q26" s="59">
        <f>IFERROR(P26/L23,"-")</f>
        <v>4.1218637992831542E-2</v>
      </c>
      <c r="R26" s="73">
        <f t="shared" si="1"/>
        <v>39348.405797101448</v>
      </c>
      <c r="S26" s="439"/>
      <c r="T26" s="439"/>
      <c r="U26" s="44" t="s">
        <v>99</v>
      </c>
      <c r="V26" s="70">
        <v>2987647</v>
      </c>
      <c r="W26" s="59">
        <f>IFERROR(V26/S23,"-")</f>
        <v>2.5699873774452679E-3</v>
      </c>
      <c r="X26" s="70">
        <v>86</v>
      </c>
      <c r="Y26" s="59">
        <f>IFERROR(X26/T23,"-")</f>
        <v>5.0618010594467334E-2</v>
      </c>
      <c r="Z26" s="167">
        <f t="shared" si="2"/>
        <v>34740.08139534884</v>
      </c>
      <c r="AA26" s="439"/>
      <c r="AB26" s="439"/>
      <c r="AC26" s="44" t="s">
        <v>99</v>
      </c>
      <c r="AD26" s="70">
        <v>959810</v>
      </c>
      <c r="AE26" s="59">
        <f>IFERROR(AD26/AA23,"-")</f>
        <v>1.0802249671670403E-3</v>
      </c>
      <c r="AF26" s="70">
        <v>76</v>
      </c>
      <c r="AG26" s="59">
        <f>IFERROR(AF26/AB23,"-")</f>
        <v>6.2193126022913256E-2</v>
      </c>
      <c r="AH26" s="73">
        <f t="shared" si="3"/>
        <v>12629.078947368422</v>
      </c>
      <c r="AI26" s="439"/>
      <c r="AJ26" s="439"/>
      <c r="AK26" s="44" t="s">
        <v>99</v>
      </c>
      <c r="AL26" s="70">
        <v>5104790</v>
      </c>
      <c r="AM26" s="59">
        <f>IFERROR(AL26/AI23,"-")</f>
        <v>4.5090869480297205E-3</v>
      </c>
      <c r="AN26" s="70">
        <v>82</v>
      </c>
      <c r="AO26" s="59">
        <f>IFERROR(AN26/AJ23,"-")</f>
        <v>5.163727959697733E-2</v>
      </c>
      <c r="AP26" s="73">
        <f t="shared" si="4"/>
        <v>62253.536585365851</v>
      </c>
      <c r="AQ26" s="439"/>
      <c r="AR26" s="439"/>
      <c r="AS26" s="44" t="s">
        <v>99</v>
      </c>
      <c r="AT26" s="70">
        <v>7755301</v>
      </c>
      <c r="AU26" s="59">
        <f>IFERROR(AT26/AQ23,"-")</f>
        <v>5.5405115014589912E-3</v>
      </c>
      <c r="AV26" s="70">
        <v>103</v>
      </c>
      <c r="AW26" s="59">
        <f>IFERROR(AV26/AR23,"-")</f>
        <v>5.8356940509915016E-2</v>
      </c>
      <c r="AX26" s="167">
        <f t="shared" si="5"/>
        <v>75294.184466019418</v>
      </c>
      <c r="AY26" s="439"/>
      <c r="AZ26" s="439"/>
      <c r="BA26" s="44" t="s">
        <v>99</v>
      </c>
      <c r="BB26" s="70">
        <v>5362337</v>
      </c>
      <c r="BC26" s="59">
        <f>IFERROR(BB26/AY23,"-")</f>
        <v>3.9842856335414395E-3</v>
      </c>
      <c r="BD26" s="70">
        <v>97</v>
      </c>
      <c r="BE26" s="59">
        <f>IFERROR(BD26/AZ23,"-")</f>
        <v>5.7227138643067846E-2</v>
      </c>
      <c r="BF26" s="73">
        <f t="shared" si="6"/>
        <v>55281.824742268043</v>
      </c>
      <c r="BG26" s="439"/>
      <c r="BH26" s="439"/>
      <c r="BI26" s="44" t="s">
        <v>99</v>
      </c>
      <c r="BJ26" s="70">
        <v>3147348</v>
      </c>
      <c r="BK26" s="59">
        <f>IFERROR(BJ26/BG23,"-")</f>
        <v>2.0305420138690233E-3</v>
      </c>
      <c r="BL26" s="70">
        <v>126</v>
      </c>
      <c r="BM26" s="59">
        <f>IFERROR(BL26/BH23,"-")</f>
        <v>6.9767441860465115E-2</v>
      </c>
      <c r="BN26" s="73">
        <f t="shared" si="7"/>
        <v>24978.952380952382</v>
      </c>
      <c r="BO26" s="439"/>
      <c r="BP26" s="439"/>
      <c r="BQ26" s="44" t="s">
        <v>99</v>
      </c>
      <c r="BR26" s="70">
        <v>3047525</v>
      </c>
      <c r="BS26" s="59">
        <f>IFERROR(BR26/BO23,"-")</f>
        <v>2.2881071719434579E-3</v>
      </c>
      <c r="BT26" s="70">
        <v>100</v>
      </c>
      <c r="BU26" s="59">
        <f>IFERROR(BT26/BP23,"-")</f>
        <v>6.2305295950155763E-2</v>
      </c>
      <c r="BV26" s="167">
        <f t="shared" si="8"/>
        <v>30475.25</v>
      </c>
      <c r="BW26" s="439"/>
      <c r="BX26" s="439"/>
      <c r="BY26" s="44" t="s">
        <v>99</v>
      </c>
      <c r="BZ26" s="70">
        <v>882743</v>
      </c>
      <c r="CA26" s="59">
        <f>IFERROR(BZ26/BW23,"-")</f>
        <v>8.1567516956060012E-4</v>
      </c>
      <c r="CB26" s="70">
        <v>80</v>
      </c>
      <c r="CC26" s="59">
        <f>IFERROR(CB26/BX23,"-")</f>
        <v>6.4205457463884424E-2</v>
      </c>
      <c r="CD26" s="73">
        <f t="shared" si="9"/>
        <v>11034.2875</v>
      </c>
      <c r="CE26" s="439"/>
      <c r="CF26" s="439"/>
      <c r="CG26" s="44" t="s">
        <v>99</v>
      </c>
      <c r="CH26" s="70">
        <v>6070616</v>
      </c>
      <c r="CI26" s="59">
        <f>IFERROR(CH26/CE23,"-")</f>
        <v>6.3335295519731886E-3</v>
      </c>
      <c r="CJ26" s="70">
        <v>80</v>
      </c>
      <c r="CK26" s="59">
        <f>IFERROR(CJ26/CF23,"-")</f>
        <v>7.4836295603367631E-2</v>
      </c>
      <c r="CL26" s="73">
        <f t="shared" si="10"/>
        <v>75882.7</v>
      </c>
      <c r="CM26" s="439"/>
      <c r="CN26" s="439"/>
      <c r="CO26" s="44" t="s">
        <v>99</v>
      </c>
      <c r="CP26" s="70">
        <f>市区町村別_オーラルフレイル区分別高齢者の疾病!O1267</f>
        <v>47551112</v>
      </c>
      <c r="CQ26" s="59">
        <f>市区町村別_オーラルフレイル区分別高齢者の疾病!P1267</f>
        <v>2.803529406156044E-3</v>
      </c>
      <c r="CR26" s="70">
        <f>市区町村別_オーラルフレイル区分別高齢者の疾病!Q1267</f>
        <v>1265</v>
      </c>
      <c r="CS26" s="59">
        <f>市区町村別_オーラルフレイル区分別高齢者の疾病!R1267</f>
        <v>5.9983877851012377E-2</v>
      </c>
      <c r="CT26" s="167">
        <f>市区町村別_オーラルフレイル区分別高齢者の疾病!S1267</f>
        <v>37589.811857707507</v>
      </c>
      <c r="CU26" s="229"/>
    </row>
    <row r="27" spans="2:99" s="9" customFormat="1" ht="13.15" customHeight="1">
      <c r="B27" s="470"/>
      <c r="C27" s="439"/>
      <c r="D27" s="439"/>
      <c r="E27" s="44" t="s">
        <v>100</v>
      </c>
      <c r="F27" s="70">
        <v>210873</v>
      </c>
      <c r="G27" s="59">
        <f>IFERROR(F27/C23,"-")</f>
        <v>5.2738791759390285E-3</v>
      </c>
      <c r="H27" s="70">
        <v>7</v>
      </c>
      <c r="I27" s="59">
        <f>IFERROR(H27/D23,"-")</f>
        <v>0.33333333333333331</v>
      </c>
      <c r="J27" s="73">
        <f t="shared" si="0"/>
        <v>30124.714285714286</v>
      </c>
      <c r="K27" s="439"/>
      <c r="L27" s="439"/>
      <c r="M27" s="44" t="s">
        <v>100</v>
      </c>
      <c r="N27" s="70">
        <v>19501454</v>
      </c>
      <c r="O27" s="59">
        <f>IFERROR(N27/K23,"-")</f>
        <v>2.6398607307908172E-2</v>
      </c>
      <c r="P27" s="70">
        <v>464</v>
      </c>
      <c r="Q27" s="59">
        <f>IFERROR(P27/L23,"-")</f>
        <v>0.27718040621266427</v>
      </c>
      <c r="R27" s="73">
        <f t="shared" si="1"/>
        <v>42028.995689655174</v>
      </c>
      <c r="S27" s="439"/>
      <c r="T27" s="439"/>
      <c r="U27" s="44" t="s">
        <v>100</v>
      </c>
      <c r="V27" s="70">
        <v>22422346</v>
      </c>
      <c r="W27" s="59">
        <f>IFERROR(V27/S23,"-")</f>
        <v>1.9287802806928125E-2</v>
      </c>
      <c r="X27" s="70">
        <v>550</v>
      </c>
      <c r="Y27" s="59">
        <f>IFERROR(X27/T23,"-")</f>
        <v>0.32371983519717479</v>
      </c>
      <c r="Z27" s="167">
        <f t="shared" si="2"/>
        <v>40767.901818181817</v>
      </c>
      <c r="AA27" s="439"/>
      <c r="AB27" s="439"/>
      <c r="AC27" s="44" t="s">
        <v>100</v>
      </c>
      <c r="AD27" s="70">
        <v>20053280</v>
      </c>
      <c r="AE27" s="59">
        <f>IFERROR(AD27/AA23,"-")</f>
        <v>2.256910610390751E-2</v>
      </c>
      <c r="AF27" s="70">
        <v>427</v>
      </c>
      <c r="AG27" s="59">
        <f>IFERROR(AF27/AB23,"-")</f>
        <v>0.34942716857610473</v>
      </c>
      <c r="AH27" s="73">
        <f t="shared" si="3"/>
        <v>46963.185011709604</v>
      </c>
      <c r="AI27" s="439"/>
      <c r="AJ27" s="439"/>
      <c r="AK27" s="44" t="s">
        <v>100</v>
      </c>
      <c r="AL27" s="70">
        <v>29623079</v>
      </c>
      <c r="AM27" s="59">
        <f>IFERROR(AL27/AI23,"-")</f>
        <v>2.61662162164072E-2</v>
      </c>
      <c r="AN27" s="70">
        <v>547</v>
      </c>
      <c r="AO27" s="59">
        <f>IFERROR(AN27/AJ23,"-")</f>
        <v>0.34445843828715367</v>
      </c>
      <c r="AP27" s="73">
        <f t="shared" si="4"/>
        <v>54155.537477148078</v>
      </c>
      <c r="AQ27" s="439"/>
      <c r="AR27" s="439"/>
      <c r="AS27" s="44" t="s">
        <v>100</v>
      </c>
      <c r="AT27" s="70">
        <v>32178630</v>
      </c>
      <c r="AU27" s="59">
        <f>IFERROR(AT27/AQ23,"-")</f>
        <v>2.2988929716099137E-2</v>
      </c>
      <c r="AV27" s="70">
        <v>681</v>
      </c>
      <c r="AW27" s="59">
        <f>IFERROR(AV27/AR23,"-")</f>
        <v>0.3858356940509915</v>
      </c>
      <c r="AX27" s="167">
        <f t="shared" si="5"/>
        <v>47252.026431718063</v>
      </c>
      <c r="AY27" s="439"/>
      <c r="AZ27" s="439"/>
      <c r="BA27" s="44" t="s">
        <v>100</v>
      </c>
      <c r="BB27" s="70">
        <v>30866455</v>
      </c>
      <c r="BC27" s="59">
        <f>IFERROR(BB27/AY23,"-")</f>
        <v>2.2934174635956924E-2</v>
      </c>
      <c r="BD27" s="70">
        <v>711</v>
      </c>
      <c r="BE27" s="59">
        <f>IFERROR(BD27/AZ23,"-")</f>
        <v>0.41946902654867257</v>
      </c>
      <c r="BF27" s="73">
        <f t="shared" si="6"/>
        <v>43412.735583684953</v>
      </c>
      <c r="BG27" s="439"/>
      <c r="BH27" s="439"/>
      <c r="BI27" s="44" t="s">
        <v>100</v>
      </c>
      <c r="BJ27" s="70">
        <v>47416584</v>
      </c>
      <c r="BK27" s="59">
        <f>IFERROR(BJ27/BG23,"-")</f>
        <v>3.0591267939277675E-2</v>
      </c>
      <c r="BL27" s="70">
        <v>749</v>
      </c>
      <c r="BM27" s="59">
        <f>IFERROR(BL27/BH23,"-")</f>
        <v>0.41472868217054265</v>
      </c>
      <c r="BN27" s="73">
        <f t="shared" si="7"/>
        <v>63306.520694259008</v>
      </c>
      <c r="BO27" s="439"/>
      <c r="BP27" s="439"/>
      <c r="BQ27" s="44" t="s">
        <v>100</v>
      </c>
      <c r="BR27" s="70">
        <v>41241066</v>
      </c>
      <c r="BS27" s="59">
        <f>IFERROR(BR27/BO23,"-")</f>
        <v>3.0964136108216828E-2</v>
      </c>
      <c r="BT27" s="70">
        <v>693</v>
      </c>
      <c r="BU27" s="59">
        <f>IFERROR(BT27/BP23,"-")</f>
        <v>0.43177570093457945</v>
      </c>
      <c r="BV27" s="167">
        <f t="shared" si="8"/>
        <v>59510.917748917745</v>
      </c>
      <c r="BW27" s="439"/>
      <c r="BX27" s="439"/>
      <c r="BY27" s="44" t="s">
        <v>100</v>
      </c>
      <c r="BZ27" s="70">
        <v>34434346</v>
      </c>
      <c r="CA27" s="59">
        <f>IFERROR(BZ27/BW23,"-")</f>
        <v>3.1818140741142517E-2</v>
      </c>
      <c r="CB27" s="70">
        <v>525</v>
      </c>
      <c r="CC27" s="59">
        <f>IFERROR(CB27/BX23,"-")</f>
        <v>0.42134831460674155</v>
      </c>
      <c r="CD27" s="73">
        <f t="shared" si="9"/>
        <v>65589.230476190482</v>
      </c>
      <c r="CE27" s="439"/>
      <c r="CF27" s="439"/>
      <c r="CG27" s="44" t="s">
        <v>100</v>
      </c>
      <c r="CH27" s="70">
        <v>21166545</v>
      </c>
      <c r="CI27" s="59">
        <f>IFERROR(CH27/CE23,"-")</f>
        <v>2.2083251233593153E-2</v>
      </c>
      <c r="CJ27" s="70">
        <v>494</v>
      </c>
      <c r="CK27" s="59">
        <f>IFERROR(CJ27/CF23,"-")</f>
        <v>0.46211412535079516</v>
      </c>
      <c r="CL27" s="73">
        <f t="shared" si="10"/>
        <v>42847.257085020246</v>
      </c>
      <c r="CM27" s="439"/>
      <c r="CN27" s="439"/>
      <c r="CO27" s="44" t="s">
        <v>100</v>
      </c>
      <c r="CP27" s="70">
        <f>市区町村別_オーラルフレイル区分別高齢者の疾病!O1268</f>
        <v>415448474</v>
      </c>
      <c r="CQ27" s="59">
        <f>市区町村別_オーラルフレイル区分別高齢者の疾病!P1268</f>
        <v>2.4494106754047198E-2</v>
      </c>
      <c r="CR27" s="70">
        <f>市区町村別_オーラルフレイル区分別高齢者の疾病!Q1268</f>
        <v>8515</v>
      </c>
      <c r="CS27" s="59">
        <f>市区町村別_オーラルフレイル区分別高齢者の疾病!R1268</f>
        <v>0.40376499596946275</v>
      </c>
      <c r="CT27" s="167">
        <f>市区町村別_オーラルフレイル区分別高齢者の疾病!S1268</f>
        <v>48790.190722254847</v>
      </c>
      <c r="CU27" s="229"/>
    </row>
    <row r="28" spans="2:99" s="9" customFormat="1" ht="13.15" customHeight="1">
      <c r="B28" s="470"/>
      <c r="C28" s="439"/>
      <c r="D28" s="439"/>
      <c r="E28" s="44" t="s">
        <v>101</v>
      </c>
      <c r="F28" s="70">
        <v>497905</v>
      </c>
      <c r="G28" s="59">
        <f>IFERROR(F28/C23,"-")</f>
        <v>1.2452475239105632E-2</v>
      </c>
      <c r="H28" s="70">
        <v>11</v>
      </c>
      <c r="I28" s="59">
        <f>IFERROR(H28/D23,"-")</f>
        <v>0.52380952380952384</v>
      </c>
      <c r="J28" s="73">
        <f t="shared" si="0"/>
        <v>45264.090909090912</v>
      </c>
      <c r="K28" s="439"/>
      <c r="L28" s="439"/>
      <c r="M28" s="44" t="s">
        <v>101</v>
      </c>
      <c r="N28" s="70">
        <v>15091683</v>
      </c>
      <c r="O28" s="59">
        <f>IFERROR(N28/K23,"-")</f>
        <v>2.0429215848850733E-2</v>
      </c>
      <c r="P28" s="70">
        <v>509</v>
      </c>
      <c r="Q28" s="59">
        <f>IFERROR(P28/L23,"-")</f>
        <v>0.30406212664277182</v>
      </c>
      <c r="R28" s="73">
        <f t="shared" si="1"/>
        <v>29649.671905697447</v>
      </c>
      <c r="S28" s="439"/>
      <c r="T28" s="439"/>
      <c r="U28" s="44" t="s">
        <v>101</v>
      </c>
      <c r="V28" s="70">
        <v>34333816</v>
      </c>
      <c r="W28" s="59">
        <f>IFERROR(V28/S23,"-")</f>
        <v>2.9534102837292485E-2</v>
      </c>
      <c r="X28" s="70">
        <v>583</v>
      </c>
      <c r="Y28" s="59">
        <f>IFERROR(X28/T23,"-")</f>
        <v>0.34314302530900531</v>
      </c>
      <c r="Z28" s="167">
        <f t="shared" si="2"/>
        <v>58891.622641509435</v>
      </c>
      <c r="AA28" s="439"/>
      <c r="AB28" s="439"/>
      <c r="AC28" s="44" t="s">
        <v>101</v>
      </c>
      <c r="AD28" s="70">
        <v>26014623</v>
      </c>
      <c r="AE28" s="59">
        <f>IFERROR(AD28/AA23,"-")</f>
        <v>2.9278341834360899E-2</v>
      </c>
      <c r="AF28" s="70">
        <v>454</v>
      </c>
      <c r="AG28" s="59">
        <f>IFERROR(AF28/AB23,"-")</f>
        <v>0.37152209492635024</v>
      </c>
      <c r="AH28" s="73">
        <f t="shared" si="3"/>
        <v>57300.931718061671</v>
      </c>
      <c r="AI28" s="439"/>
      <c r="AJ28" s="439"/>
      <c r="AK28" s="44" t="s">
        <v>101</v>
      </c>
      <c r="AL28" s="70">
        <v>29490107</v>
      </c>
      <c r="AM28" s="59">
        <f>IFERROR(AL28/AI23,"-")</f>
        <v>2.6048761373082908E-2</v>
      </c>
      <c r="AN28" s="70">
        <v>585</v>
      </c>
      <c r="AO28" s="59">
        <f>IFERROR(AN28/AJ23,"-")</f>
        <v>0.36838790931989923</v>
      </c>
      <c r="AP28" s="73">
        <f t="shared" si="4"/>
        <v>50410.439316239317</v>
      </c>
      <c r="AQ28" s="439"/>
      <c r="AR28" s="439"/>
      <c r="AS28" s="44" t="s">
        <v>101</v>
      </c>
      <c r="AT28" s="70">
        <v>45990994</v>
      </c>
      <c r="AU28" s="59">
        <f>IFERROR(AT28/AQ23,"-")</f>
        <v>3.2856704236306426E-2</v>
      </c>
      <c r="AV28" s="70">
        <v>758</v>
      </c>
      <c r="AW28" s="59">
        <f>IFERROR(AV28/AR23,"-")</f>
        <v>0.42946175637393769</v>
      </c>
      <c r="AX28" s="167">
        <f t="shared" si="5"/>
        <v>60674.134564643799</v>
      </c>
      <c r="AY28" s="439"/>
      <c r="AZ28" s="439"/>
      <c r="BA28" s="44" t="s">
        <v>101</v>
      </c>
      <c r="BB28" s="70">
        <v>48723568</v>
      </c>
      <c r="BC28" s="59">
        <f>IFERROR(BB28/AY23,"-")</f>
        <v>3.6202240179473877E-2</v>
      </c>
      <c r="BD28" s="70">
        <v>752</v>
      </c>
      <c r="BE28" s="59">
        <f>IFERROR(BD28/AZ23,"-")</f>
        <v>0.44365781710914454</v>
      </c>
      <c r="BF28" s="73">
        <f t="shared" si="6"/>
        <v>64791.978723404252</v>
      </c>
      <c r="BG28" s="439"/>
      <c r="BH28" s="439"/>
      <c r="BI28" s="44" t="s">
        <v>101</v>
      </c>
      <c r="BJ28" s="70">
        <v>49246044</v>
      </c>
      <c r="BK28" s="59">
        <f>IFERROR(BJ28/BG23,"-")</f>
        <v>3.1771561758929277E-2</v>
      </c>
      <c r="BL28" s="70">
        <v>835</v>
      </c>
      <c r="BM28" s="59">
        <f>IFERROR(BL28/BH23,"-")</f>
        <v>0.46234772978959027</v>
      </c>
      <c r="BN28" s="73">
        <f t="shared" si="7"/>
        <v>58977.298203592814</v>
      </c>
      <c r="BO28" s="439"/>
      <c r="BP28" s="439"/>
      <c r="BQ28" s="44" t="s">
        <v>101</v>
      </c>
      <c r="BR28" s="70">
        <v>50292185</v>
      </c>
      <c r="BS28" s="59">
        <f>IFERROR(BR28/BO23,"-")</f>
        <v>3.7759791696936759E-2</v>
      </c>
      <c r="BT28" s="70">
        <v>734</v>
      </c>
      <c r="BU28" s="59">
        <f>IFERROR(BT28/BP23,"-")</f>
        <v>0.45732087227414331</v>
      </c>
      <c r="BV28" s="167">
        <f t="shared" si="8"/>
        <v>68517.96321525886</v>
      </c>
      <c r="BW28" s="439"/>
      <c r="BX28" s="439"/>
      <c r="BY28" s="44" t="s">
        <v>101</v>
      </c>
      <c r="BZ28" s="70">
        <v>36396960</v>
      </c>
      <c r="CA28" s="59">
        <f>IFERROR(BZ28/BW23,"-")</f>
        <v>3.3631641960899579E-2</v>
      </c>
      <c r="CB28" s="70">
        <v>559</v>
      </c>
      <c r="CC28" s="59">
        <f>IFERROR(CB28/BX23,"-")</f>
        <v>0.44863563402889245</v>
      </c>
      <c r="CD28" s="73">
        <f t="shared" si="9"/>
        <v>65110.840787119858</v>
      </c>
      <c r="CE28" s="439"/>
      <c r="CF28" s="439"/>
      <c r="CG28" s="44" t="s">
        <v>101</v>
      </c>
      <c r="CH28" s="70">
        <v>36215735</v>
      </c>
      <c r="CI28" s="59">
        <f>IFERROR(CH28/CE23,"-")</f>
        <v>3.7784209686287144E-2</v>
      </c>
      <c r="CJ28" s="70">
        <v>503</v>
      </c>
      <c r="CK28" s="59">
        <f>IFERROR(CJ28/CF23,"-")</f>
        <v>0.47053320860617398</v>
      </c>
      <c r="CL28" s="73">
        <f t="shared" si="10"/>
        <v>71999.473161033791</v>
      </c>
      <c r="CM28" s="439"/>
      <c r="CN28" s="439"/>
      <c r="CO28" s="44" t="s">
        <v>101</v>
      </c>
      <c r="CP28" s="70">
        <f>市区町村別_オーラルフレイル区分別高齢者の疾病!O1269</f>
        <v>588911665</v>
      </c>
      <c r="CQ28" s="59">
        <f>市区町村別_オーラルフレイル区分別高齢者の疾病!P1269</f>
        <v>3.4721189495122998E-2</v>
      </c>
      <c r="CR28" s="70">
        <f>市区町村別_オーラルフレイル区分別高齢者の疾病!Q1269</f>
        <v>9229</v>
      </c>
      <c r="CS28" s="59">
        <f>市区町村別_オーラルフレイル区分別高齢者の疾病!R1269</f>
        <v>0.4376215088434729</v>
      </c>
      <c r="CT28" s="167">
        <f>市区町村別_オーラルフレイル区分別高齢者の疾病!S1269</f>
        <v>63810.994148878533</v>
      </c>
      <c r="CU28" s="229"/>
    </row>
    <row r="29" spans="2:99" s="9" customFormat="1" ht="13.15" customHeight="1">
      <c r="B29" s="470"/>
      <c r="C29" s="439"/>
      <c r="D29" s="439"/>
      <c r="E29" s="44" t="s">
        <v>102</v>
      </c>
      <c r="F29" s="70">
        <v>0</v>
      </c>
      <c r="G29" s="59">
        <f>IFERROR(F29/C23,"-")</f>
        <v>0</v>
      </c>
      <c r="H29" s="70">
        <v>0</v>
      </c>
      <c r="I29" s="59">
        <f>IFERROR(H29/D23,"-")</f>
        <v>0</v>
      </c>
      <c r="J29" s="73" t="str">
        <f t="shared" si="0"/>
        <v>-</v>
      </c>
      <c r="K29" s="439"/>
      <c r="L29" s="439"/>
      <c r="M29" s="44" t="s">
        <v>102</v>
      </c>
      <c r="N29" s="70">
        <v>8392916</v>
      </c>
      <c r="O29" s="59">
        <f>IFERROR(N29/K23,"-")</f>
        <v>1.1361270480255443E-2</v>
      </c>
      <c r="P29" s="70">
        <v>101</v>
      </c>
      <c r="Q29" s="59">
        <f>IFERROR(P29/L23,"-")</f>
        <v>6.0334528076463563E-2</v>
      </c>
      <c r="R29" s="73">
        <f t="shared" si="1"/>
        <v>83098.178217821784</v>
      </c>
      <c r="S29" s="439"/>
      <c r="T29" s="439"/>
      <c r="U29" s="44" t="s">
        <v>102</v>
      </c>
      <c r="V29" s="70">
        <v>22086591</v>
      </c>
      <c r="W29" s="59">
        <f>IFERROR(V29/S23,"-")</f>
        <v>1.899898484686988E-2</v>
      </c>
      <c r="X29" s="70">
        <v>156</v>
      </c>
      <c r="Y29" s="59">
        <f>IFERROR(X29/T23,"-")</f>
        <v>9.1818716892289584E-2</v>
      </c>
      <c r="Z29" s="167">
        <f t="shared" si="2"/>
        <v>141580.71153846153</v>
      </c>
      <c r="AA29" s="439"/>
      <c r="AB29" s="439"/>
      <c r="AC29" s="44" t="s">
        <v>102</v>
      </c>
      <c r="AD29" s="70">
        <v>11441001</v>
      </c>
      <c r="AE29" s="59">
        <f>IFERROR(AD29/AA23,"-")</f>
        <v>1.287635566370748E-2</v>
      </c>
      <c r="AF29" s="70">
        <v>110</v>
      </c>
      <c r="AG29" s="59">
        <f>IFERROR(AF29/AB23,"-")</f>
        <v>9.0016366612111293E-2</v>
      </c>
      <c r="AH29" s="73">
        <f t="shared" si="3"/>
        <v>104009.1</v>
      </c>
      <c r="AI29" s="439"/>
      <c r="AJ29" s="439"/>
      <c r="AK29" s="44" t="s">
        <v>102</v>
      </c>
      <c r="AL29" s="70">
        <v>19849578</v>
      </c>
      <c r="AM29" s="59">
        <f>IFERROR(AL29/AI23,"-")</f>
        <v>1.7533233117071983E-2</v>
      </c>
      <c r="AN29" s="70">
        <v>145</v>
      </c>
      <c r="AO29" s="59">
        <f>IFERROR(AN29/AJ23,"-")</f>
        <v>9.1309823677581864E-2</v>
      </c>
      <c r="AP29" s="73">
        <f t="shared" si="4"/>
        <v>136893.64137931034</v>
      </c>
      <c r="AQ29" s="439"/>
      <c r="AR29" s="439"/>
      <c r="AS29" s="44" t="s">
        <v>102</v>
      </c>
      <c r="AT29" s="70">
        <v>23382818</v>
      </c>
      <c r="AU29" s="59">
        <f>IFERROR(AT29/AQ23,"-")</f>
        <v>1.6705060456779476E-2</v>
      </c>
      <c r="AV29" s="70">
        <v>205</v>
      </c>
      <c r="AW29" s="59">
        <f>IFERROR(AV29/AR23,"-")</f>
        <v>0.11614730878186968</v>
      </c>
      <c r="AX29" s="167">
        <f t="shared" si="5"/>
        <v>114062.52682926829</v>
      </c>
      <c r="AY29" s="439"/>
      <c r="AZ29" s="439"/>
      <c r="BA29" s="44" t="s">
        <v>102</v>
      </c>
      <c r="BB29" s="70">
        <v>39084123</v>
      </c>
      <c r="BC29" s="59">
        <f>IFERROR(BB29/AY23,"-")</f>
        <v>2.9040008072686696E-2</v>
      </c>
      <c r="BD29" s="70">
        <v>217</v>
      </c>
      <c r="BE29" s="59">
        <f>IFERROR(BD29/AZ23,"-")</f>
        <v>0.12802359882005901</v>
      </c>
      <c r="BF29" s="73">
        <f t="shared" si="6"/>
        <v>180111.1658986175</v>
      </c>
      <c r="BG29" s="439"/>
      <c r="BH29" s="439"/>
      <c r="BI29" s="44" t="s">
        <v>102</v>
      </c>
      <c r="BJ29" s="70">
        <v>49617048</v>
      </c>
      <c r="BK29" s="59">
        <f>IFERROR(BJ29/BG23,"-")</f>
        <v>3.2010918579119946E-2</v>
      </c>
      <c r="BL29" s="70">
        <v>256</v>
      </c>
      <c r="BM29" s="59">
        <f>IFERROR(BL29/BH23,"-")</f>
        <v>0.14174972314507198</v>
      </c>
      <c r="BN29" s="73">
        <f t="shared" si="7"/>
        <v>193816.59375</v>
      </c>
      <c r="BO29" s="439"/>
      <c r="BP29" s="439"/>
      <c r="BQ29" s="44" t="s">
        <v>102</v>
      </c>
      <c r="BR29" s="70">
        <v>35135017</v>
      </c>
      <c r="BS29" s="59">
        <f>IFERROR(BR29/BO23,"-")</f>
        <v>2.6379663623450279E-2</v>
      </c>
      <c r="BT29" s="70">
        <v>213</v>
      </c>
      <c r="BU29" s="59">
        <f>IFERROR(BT29/BP23,"-")</f>
        <v>0.13271028037383178</v>
      </c>
      <c r="BV29" s="167">
        <f t="shared" si="8"/>
        <v>164953.13145539907</v>
      </c>
      <c r="BW29" s="439"/>
      <c r="BX29" s="439"/>
      <c r="BY29" s="44" t="s">
        <v>102</v>
      </c>
      <c r="BZ29" s="70">
        <v>26497127</v>
      </c>
      <c r="CA29" s="59">
        <f>IFERROR(BZ29/BW23,"-")</f>
        <v>2.4483964821690747E-2</v>
      </c>
      <c r="CB29" s="70">
        <v>201</v>
      </c>
      <c r="CC29" s="59">
        <f>IFERROR(CB29/BX23,"-")</f>
        <v>0.16131621187800962</v>
      </c>
      <c r="CD29" s="73">
        <f t="shared" si="9"/>
        <v>131826.50248756219</v>
      </c>
      <c r="CE29" s="439"/>
      <c r="CF29" s="439"/>
      <c r="CG29" s="44" t="s">
        <v>102</v>
      </c>
      <c r="CH29" s="70">
        <v>25913162</v>
      </c>
      <c r="CI29" s="59">
        <f>IFERROR(CH29/CE23,"-")</f>
        <v>2.7035440441640298E-2</v>
      </c>
      <c r="CJ29" s="70">
        <v>167</v>
      </c>
      <c r="CK29" s="59">
        <f>IFERROR(CJ29/CF23,"-")</f>
        <v>0.15622076707202995</v>
      </c>
      <c r="CL29" s="73">
        <f t="shared" si="10"/>
        <v>155168.63473053894</v>
      </c>
      <c r="CM29" s="439"/>
      <c r="CN29" s="439"/>
      <c r="CO29" s="44" t="s">
        <v>102</v>
      </c>
      <c r="CP29" s="70">
        <f>市区町村別_オーラルフレイル区分別高齢者の疾病!O1270</f>
        <v>543747579</v>
      </c>
      <c r="CQ29" s="59">
        <f>市区町村別_オーラルフレイル区分別高齢者の疾病!P1270</f>
        <v>3.2058394917297763E-2</v>
      </c>
      <c r="CR29" s="70">
        <f>市区町村別_オーラルフレイル区分別高齢者の疾病!Q1270</f>
        <v>2960</v>
      </c>
      <c r="CS29" s="59">
        <f>市区町村別_オーラルフレイル区分別高齢者の疾病!R1270</f>
        <v>0.14035753236284318</v>
      </c>
      <c r="CT29" s="167">
        <f>市区町村別_オーラルフレイル区分別高齢者の疾病!S1270</f>
        <v>183698.50641891893</v>
      </c>
      <c r="CU29" s="229"/>
    </row>
    <row r="30" spans="2:99" s="9" customFormat="1" ht="13.15" customHeight="1">
      <c r="B30" s="470"/>
      <c r="C30" s="439"/>
      <c r="D30" s="439"/>
      <c r="E30" s="44" t="s">
        <v>112</v>
      </c>
      <c r="F30" s="70">
        <v>0</v>
      </c>
      <c r="G30" s="59">
        <f>IFERROR(F30/C23,"-")</f>
        <v>0</v>
      </c>
      <c r="H30" s="70">
        <v>0</v>
      </c>
      <c r="I30" s="59">
        <f>IFERROR(H30/D23,"-")</f>
        <v>0</v>
      </c>
      <c r="J30" s="73" t="str">
        <f t="shared" si="0"/>
        <v>-</v>
      </c>
      <c r="K30" s="439"/>
      <c r="L30" s="439"/>
      <c r="M30" s="44" t="s">
        <v>112</v>
      </c>
      <c r="N30" s="70">
        <v>17380</v>
      </c>
      <c r="O30" s="59">
        <f>IFERROR(N30/K23,"-")</f>
        <v>2.3526850613879563E-5</v>
      </c>
      <c r="P30" s="70">
        <v>1</v>
      </c>
      <c r="Q30" s="59">
        <f>IFERROR(P30/L23,"-")</f>
        <v>5.9737156511350056E-4</v>
      </c>
      <c r="R30" s="73">
        <f t="shared" si="1"/>
        <v>17380</v>
      </c>
      <c r="S30" s="439"/>
      <c r="T30" s="439"/>
      <c r="U30" s="44" t="s">
        <v>112</v>
      </c>
      <c r="V30" s="70">
        <v>0</v>
      </c>
      <c r="W30" s="59">
        <f>IFERROR(V30/S23,"-")</f>
        <v>0</v>
      </c>
      <c r="X30" s="70">
        <v>0</v>
      </c>
      <c r="Y30" s="59">
        <f>IFERROR(X30/T23,"-")</f>
        <v>0</v>
      </c>
      <c r="Z30" s="167" t="str">
        <f t="shared" si="2"/>
        <v>-</v>
      </c>
      <c r="AA30" s="439"/>
      <c r="AB30" s="439"/>
      <c r="AC30" s="44" t="s">
        <v>112</v>
      </c>
      <c r="AD30" s="70">
        <v>2236</v>
      </c>
      <c r="AE30" s="59">
        <f>IFERROR(AD30/AA23,"-")</f>
        <v>2.5165220476818353E-6</v>
      </c>
      <c r="AF30" s="70">
        <v>1</v>
      </c>
      <c r="AG30" s="59">
        <f>IFERROR(AF30/AB23,"-")</f>
        <v>8.1833060556464816E-4</v>
      </c>
      <c r="AH30" s="73">
        <f t="shared" si="3"/>
        <v>2236</v>
      </c>
      <c r="AI30" s="439"/>
      <c r="AJ30" s="439"/>
      <c r="AK30" s="44" t="s">
        <v>112</v>
      </c>
      <c r="AL30" s="70">
        <v>0</v>
      </c>
      <c r="AM30" s="59">
        <f>IFERROR(AL30/AI23,"-")</f>
        <v>0</v>
      </c>
      <c r="AN30" s="70">
        <v>0</v>
      </c>
      <c r="AO30" s="59">
        <f>IFERROR(AN30/AJ23,"-")</f>
        <v>0</v>
      </c>
      <c r="AP30" s="73" t="str">
        <f t="shared" si="4"/>
        <v>-</v>
      </c>
      <c r="AQ30" s="439"/>
      <c r="AR30" s="439"/>
      <c r="AS30" s="44" t="s">
        <v>112</v>
      </c>
      <c r="AT30" s="70">
        <v>1084</v>
      </c>
      <c r="AU30" s="59">
        <f>IFERROR(AT30/AQ23,"-")</f>
        <v>7.7442699742815222E-7</v>
      </c>
      <c r="AV30" s="70">
        <v>1</v>
      </c>
      <c r="AW30" s="59">
        <f>IFERROR(AV30/AR23,"-")</f>
        <v>5.6657223796033991E-4</v>
      </c>
      <c r="AX30" s="167">
        <f t="shared" si="5"/>
        <v>1084</v>
      </c>
      <c r="AY30" s="439"/>
      <c r="AZ30" s="439"/>
      <c r="BA30" s="44" t="s">
        <v>112</v>
      </c>
      <c r="BB30" s="70">
        <v>0</v>
      </c>
      <c r="BC30" s="59">
        <f>IFERROR(BB30/AY23,"-")</f>
        <v>0</v>
      </c>
      <c r="BD30" s="70">
        <v>0</v>
      </c>
      <c r="BE30" s="59">
        <f>IFERROR(BD30/AZ23,"-")</f>
        <v>0</v>
      </c>
      <c r="BF30" s="73" t="str">
        <f t="shared" si="6"/>
        <v>-</v>
      </c>
      <c r="BG30" s="439"/>
      <c r="BH30" s="439"/>
      <c r="BI30" s="44" t="s">
        <v>112</v>
      </c>
      <c r="BJ30" s="70">
        <v>18427</v>
      </c>
      <c r="BK30" s="59">
        <f>IFERROR(BJ30/BG23,"-")</f>
        <v>1.188835733753131E-5</v>
      </c>
      <c r="BL30" s="70">
        <v>2</v>
      </c>
      <c r="BM30" s="59">
        <f>IFERROR(BL30/BH23,"-")</f>
        <v>1.1074197120708748E-3</v>
      </c>
      <c r="BN30" s="73">
        <f t="shared" si="7"/>
        <v>9213.5</v>
      </c>
      <c r="BO30" s="439"/>
      <c r="BP30" s="439"/>
      <c r="BQ30" s="44" t="s">
        <v>112</v>
      </c>
      <c r="BR30" s="70">
        <v>8511</v>
      </c>
      <c r="BS30" s="59">
        <f>IFERROR(BR30/BO23,"-")</f>
        <v>6.3901297414822745E-6</v>
      </c>
      <c r="BT30" s="70">
        <v>2</v>
      </c>
      <c r="BU30" s="59">
        <f>IFERROR(BT30/BP23,"-")</f>
        <v>1.2461059190031153E-3</v>
      </c>
      <c r="BV30" s="167">
        <f t="shared" si="8"/>
        <v>4255.5</v>
      </c>
      <c r="BW30" s="439"/>
      <c r="BX30" s="439"/>
      <c r="BY30" s="44" t="s">
        <v>112</v>
      </c>
      <c r="BZ30" s="70">
        <v>3959</v>
      </c>
      <c r="CA30" s="59">
        <f>IFERROR(BZ30/BW23,"-")</f>
        <v>3.6582085570663438E-6</v>
      </c>
      <c r="CB30" s="70">
        <v>1</v>
      </c>
      <c r="CC30" s="59">
        <f>IFERROR(CB30/BX23,"-")</f>
        <v>8.0256821829855537E-4</v>
      </c>
      <c r="CD30" s="73">
        <f t="shared" si="9"/>
        <v>3959</v>
      </c>
      <c r="CE30" s="439"/>
      <c r="CF30" s="439"/>
      <c r="CG30" s="44" t="s">
        <v>112</v>
      </c>
      <c r="CH30" s="70">
        <v>515</v>
      </c>
      <c r="CI30" s="59">
        <f>IFERROR(CH30/CE23,"-")</f>
        <v>5.373042405031371E-7</v>
      </c>
      <c r="CJ30" s="70">
        <v>1</v>
      </c>
      <c r="CK30" s="59">
        <f>IFERROR(CJ30/CF23,"-")</f>
        <v>9.3545369504209543E-4</v>
      </c>
      <c r="CL30" s="73">
        <f t="shared" si="10"/>
        <v>515</v>
      </c>
      <c r="CM30" s="439"/>
      <c r="CN30" s="439"/>
      <c r="CO30" s="44" t="s">
        <v>112</v>
      </c>
      <c r="CP30" s="70">
        <f>市区町村別_オーラルフレイル区分別高齢者の疾病!O1271</f>
        <v>55654</v>
      </c>
      <c r="CQ30" s="59">
        <f>市区町村別_オーラルフレイル区分別高齢者の疾病!P1271</f>
        <v>3.2812613419052848E-6</v>
      </c>
      <c r="CR30" s="70">
        <f>市区町村別_オーラルフレイル区分別高齢者の疾病!Q1271</f>
        <v>13</v>
      </c>
      <c r="CS30" s="59">
        <f>市区町村別_オーラルフレイル区分別高齢者の疾病!R1271</f>
        <v>6.1643510835032484E-4</v>
      </c>
      <c r="CT30" s="167">
        <f>市区町村別_オーラルフレイル区分別高齢者の疾病!S1271</f>
        <v>4281.0769230769229</v>
      </c>
      <c r="CU30" s="229"/>
    </row>
    <row r="31" spans="2:99" s="9" customFormat="1" ht="13.15" customHeight="1">
      <c r="B31" s="470"/>
      <c r="C31" s="439"/>
      <c r="D31" s="439"/>
      <c r="E31" s="44" t="s">
        <v>103</v>
      </c>
      <c r="F31" s="70">
        <v>0</v>
      </c>
      <c r="G31" s="59">
        <f>IFERROR(F31/C23,"-")</f>
        <v>0</v>
      </c>
      <c r="H31" s="70">
        <v>0</v>
      </c>
      <c r="I31" s="59">
        <f>IFERROR(H31/D23,"-")</f>
        <v>0</v>
      </c>
      <c r="J31" s="73" t="str">
        <f t="shared" si="0"/>
        <v>-</v>
      </c>
      <c r="K31" s="439"/>
      <c r="L31" s="439"/>
      <c r="M31" s="44" t="s">
        <v>103</v>
      </c>
      <c r="N31" s="70">
        <v>251025</v>
      </c>
      <c r="O31" s="59">
        <f>IFERROR(N31/K23,"-")</f>
        <v>3.3980596520996072E-4</v>
      </c>
      <c r="P31" s="70">
        <v>21</v>
      </c>
      <c r="Q31" s="59">
        <f>IFERROR(P31/L23,"-")</f>
        <v>1.2544802867383513E-2</v>
      </c>
      <c r="R31" s="73">
        <f t="shared" si="1"/>
        <v>11953.571428571429</v>
      </c>
      <c r="S31" s="439"/>
      <c r="T31" s="439"/>
      <c r="U31" s="44" t="s">
        <v>103</v>
      </c>
      <c r="V31" s="70">
        <v>510060</v>
      </c>
      <c r="W31" s="59">
        <f>IFERROR(V31/S23,"-")</f>
        <v>4.3875590447590805E-4</v>
      </c>
      <c r="X31" s="70">
        <v>27</v>
      </c>
      <c r="Y31" s="59">
        <f>IFERROR(X31/T23,"-")</f>
        <v>1.5891701000588582E-2</v>
      </c>
      <c r="Z31" s="167">
        <f t="shared" si="2"/>
        <v>18891.111111111109</v>
      </c>
      <c r="AA31" s="439"/>
      <c r="AB31" s="439"/>
      <c r="AC31" s="44" t="s">
        <v>103</v>
      </c>
      <c r="AD31" s="70">
        <v>425091</v>
      </c>
      <c r="AE31" s="59">
        <f>IFERROR(AD31/AA23,"-")</f>
        <v>4.784216787885148E-4</v>
      </c>
      <c r="AF31" s="70">
        <v>19</v>
      </c>
      <c r="AG31" s="59">
        <f>IFERROR(AF31/AB23,"-")</f>
        <v>1.5548281505728314E-2</v>
      </c>
      <c r="AH31" s="73">
        <f t="shared" si="3"/>
        <v>22373.21052631579</v>
      </c>
      <c r="AI31" s="439"/>
      <c r="AJ31" s="439"/>
      <c r="AK31" s="44" t="s">
        <v>103</v>
      </c>
      <c r="AL31" s="70">
        <v>717336</v>
      </c>
      <c r="AM31" s="59">
        <f>IFERROR(AL31/AI23,"-")</f>
        <v>6.3362653408893365E-4</v>
      </c>
      <c r="AN31" s="70">
        <v>24</v>
      </c>
      <c r="AO31" s="59">
        <f>IFERROR(AN31/AJ23,"-")</f>
        <v>1.5113350125944584E-2</v>
      </c>
      <c r="AP31" s="73">
        <f t="shared" si="4"/>
        <v>29889</v>
      </c>
      <c r="AQ31" s="439"/>
      <c r="AR31" s="439"/>
      <c r="AS31" s="44" t="s">
        <v>103</v>
      </c>
      <c r="AT31" s="70">
        <v>811788</v>
      </c>
      <c r="AU31" s="59">
        <f>IFERROR(AT31/AQ23,"-")</f>
        <v>5.7995437581937718E-4</v>
      </c>
      <c r="AV31" s="70">
        <v>38</v>
      </c>
      <c r="AW31" s="59">
        <f>IFERROR(AV31/AR23,"-")</f>
        <v>2.1529745042492918E-2</v>
      </c>
      <c r="AX31" s="167">
        <f t="shared" si="5"/>
        <v>21362.842105263157</v>
      </c>
      <c r="AY31" s="439"/>
      <c r="AZ31" s="439"/>
      <c r="BA31" s="44" t="s">
        <v>103</v>
      </c>
      <c r="BB31" s="70">
        <v>1008458</v>
      </c>
      <c r="BC31" s="59">
        <f>IFERROR(BB31/AY23,"-")</f>
        <v>7.4929731597061751E-4</v>
      </c>
      <c r="BD31" s="70">
        <v>27</v>
      </c>
      <c r="BE31" s="59">
        <f>IFERROR(BD31/AZ23,"-")</f>
        <v>1.5929203539823009E-2</v>
      </c>
      <c r="BF31" s="73">
        <f t="shared" si="6"/>
        <v>37350.296296296299</v>
      </c>
      <c r="BG31" s="439"/>
      <c r="BH31" s="439"/>
      <c r="BI31" s="44" t="s">
        <v>103</v>
      </c>
      <c r="BJ31" s="70">
        <v>706312</v>
      </c>
      <c r="BK31" s="59">
        <f>IFERROR(BJ31/BG23,"-")</f>
        <v>4.5568402061032262E-4</v>
      </c>
      <c r="BL31" s="70">
        <v>29</v>
      </c>
      <c r="BM31" s="59">
        <f>IFERROR(BL31/BH23,"-")</f>
        <v>1.6057585825027684E-2</v>
      </c>
      <c r="BN31" s="73">
        <f t="shared" si="7"/>
        <v>24355.586206896551</v>
      </c>
      <c r="BO31" s="439"/>
      <c r="BP31" s="439"/>
      <c r="BQ31" s="44" t="s">
        <v>103</v>
      </c>
      <c r="BR31" s="70">
        <v>1086124</v>
      </c>
      <c r="BS31" s="59">
        <f>IFERROR(BR31/BO23,"-")</f>
        <v>8.1547095233670472E-4</v>
      </c>
      <c r="BT31" s="70">
        <v>38</v>
      </c>
      <c r="BU31" s="59">
        <f>IFERROR(BT31/BP23,"-")</f>
        <v>2.3676012461059191E-2</v>
      </c>
      <c r="BV31" s="167">
        <f t="shared" si="8"/>
        <v>28582.21052631579</v>
      </c>
      <c r="BW31" s="439"/>
      <c r="BX31" s="439"/>
      <c r="BY31" s="44" t="s">
        <v>103</v>
      </c>
      <c r="BZ31" s="70">
        <v>873615</v>
      </c>
      <c r="CA31" s="59">
        <f>IFERROR(BZ31/BW23,"-")</f>
        <v>8.0724068415799803E-4</v>
      </c>
      <c r="CB31" s="70">
        <v>21</v>
      </c>
      <c r="CC31" s="59">
        <f>IFERROR(CB31/BX23,"-")</f>
        <v>1.6853932584269662E-2</v>
      </c>
      <c r="CD31" s="73">
        <f t="shared" si="9"/>
        <v>41600.714285714283</v>
      </c>
      <c r="CE31" s="439"/>
      <c r="CF31" s="439"/>
      <c r="CG31" s="44" t="s">
        <v>103</v>
      </c>
      <c r="CH31" s="70">
        <v>377603</v>
      </c>
      <c r="CI31" s="59">
        <f>IFERROR(CH31/CE23,"-")</f>
        <v>3.9395668568292444E-4</v>
      </c>
      <c r="CJ31" s="70">
        <v>19</v>
      </c>
      <c r="CK31" s="59">
        <f>IFERROR(CJ31/CF23,"-")</f>
        <v>1.7773620205799812E-2</v>
      </c>
      <c r="CL31" s="73">
        <f t="shared" si="10"/>
        <v>19873.842105263157</v>
      </c>
      <c r="CM31" s="439"/>
      <c r="CN31" s="439"/>
      <c r="CO31" s="44" t="s">
        <v>103</v>
      </c>
      <c r="CP31" s="70">
        <f>市区町村別_オーラルフレイル区分別高齢者の疾病!O1272</f>
        <v>9046032</v>
      </c>
      <c r="CQ31" s="59">
        <f>市区町村別_オーラルフレイル区分別高齢者の疾病!P1272</f>
        <v>5.3333803678510346E-4</v>
      </c>
      <c r="CR31" s="70">
        <f>市区町村別_オーラルフレイル区分別高齢者の疾病!Q1272</f>
        <v>369</v>
      </c>
      <c r="CS31" s="59">
        <f>市区町村別_オーラルフレイル区分別高齢者の疾病!R1272</f>
        <v>1.7497273460097683E-2</v>
      </c>
      <c r="CT31" s="167">
        <f>市区町村別_オーラルフレイル区分別高齢者の疾病!S1272</f>
        <v>24514.9918699187</v>
      </c>
      <c r="CU31" s="229"/>
    </row>
    <row r="32" spans="2:99" s="9" customFormat="1" ht="13.15" customHeight="1">
      <c r="B32" s="470"/>
      <c r="C32" s="439"/>
      <c r="D32" s="439"/>
      <c r="E32" s="44" t="s">
        <v>104</v>
      </c>
      <c r="F32" s="70">
        <v>0</v>
      </c>
      <c r="G32" s="59">
        <f>IFERROR(F32/C23,"-")</f>
        <v>0</v>
      </c>
      <c r="H32" s="70">
        <v>0</v>
      </c>
      <c r="I32" s="59">
        <f>IFERROR(H32/D23,"-")</f>
        <v>0</v>
      </c>
      <c r="J32" s="73" t="str">
        <f t="shared" si="0"/>
        <v>-</v>
      </c>
      <c r="K32" s="439"/>
      <c r="L32" s="439"/>
      <c r="M32" s="44" t="s">
        <v>104</v>
      </c>
      <c r="N32" s="70">
        <v>440848</v>
      </c>
      <c r="O32" s="59">
        <f>IFERROR(N32/K23,"-")</f>
        <v>5.9676438661838765E-4</v>
      </c>
      <c r="P32" s="70">
        <v>50</v>
      </c>
      <c r="Q32" s="59">
        <f>IFERROR(P32/L23,"-")</f>
        <v>2.986857825567503E-2</v>
      </c>
      <c r="R32" s="73">
        <f t="shared" si="1"/>
        <v>8816.9599999999991</v>
      </c>
      <c r="S32" s="439"/>
      <c r="T32" s="439"/>
      <c r="U32" s="44" t="s">
        <v>104</v>
      </c>
      <c r="V32" s="70">
        <v>1070504</v>
      </c>
      <c r="W32" s="59">
        <f>IFERROR(V32/S23,"-")</f>
        <v>9.2085235220381429E-4</v>
      </c>
      <c r="X32" s="70">
        <v>64</v>
      </c>
      <c r="Y32" s="59">
        <f>IFERROR(X32/T23,"-")</f>
        <v>3.7669217186580339E-2</v>
      </c>
      <c r="Z32" s="167">
        <f t="shared" si="2"/>
        <v>16726.625</v>
      </c>
      <c r="AA32" s="439"/>
      <c r="AB32" s="439"/>
      <c r="AC32" s="44" t="s">
        <v>104</v>
      </c>
      <c r="AD32" s="70">
        <v>1575779</v>
      </c>
      <c r="AE32" s="59">
        <f>IFERROR(AD32/AA23,"-")</f>
        <v>1.7734716439060977E-3</v>
      </c>
      <c r="AF32" s="70">
        <v>53</v>
      </c>
      <c r="AG32" s="59">
        <f>IFERROR(AF32/AB23,"-")</f>
        <v>4.3371522094926347E-2</v>
      </c>
      <c r="AH32" s="73">
        <f t="shared" si="3"/>
        <v>29731.67924528302</v>
      </c>
      <c r="AI32" s="439"/>
      <c r="AJ32" s="439"/>
      <c r="AK32" s="44" t="s">
        <v>104</v>
      </c>
      <c r="AL32" s="70">
        <v>720233</v>
      </c>
      <c r="AM32" s="59">
        <f>IFERROR(AL32/AI23,"-")</f>
        <v>6.3618546891062902E-4</v>
      </c>
      <c r="AN32" s="70">
        <v>59</v>
      </c>
      <c r="AO32" s="59">
        <f>IFERROR(AN32/AJ23,"-")</f>
        <v>3.7153652392947101E-2</v>
      </c>
      <c r="AP32" s="73">
        <f t="shared" si="4"/>
        <v>12207.338983050848</v>
      </c>
      <c r="AQ32" s="439"/>
      <c r="AR32" s="439"/>
      <c r="AS32" s="44" t="s">
        <v>104</v>
      </c>
      <c r="AT32" s="70">
        <v>1219842</v>
      </c>
      <c r="AU32" s="59">
        <f>IFERROR(AT32/AQ23,"-")</f>
        <v>8.7147470239552771E-4</v>
      </c>
      <c r="AV32" s="70">
        <v>83</v>
      </c>
      <c r="AW32" s="59">
        <f>IFERROR(AV32/AR23,"-")</f>
        <v>4.7025495750708218E-2</v>
      </c>
      <c r="AX32" s="167">
        <f t="shared" si="5"/>
        <v>14696.89156626506</v>
      </c>
      <c r="AY32" s="439"/>
      <c r="AZ32" s="439"/>
      <c r="BA32" s="44" t="s">
        <v>104</v>
      </c>
      <c r="BB32" s="70">
        <v>1122057</v>
      </c>
      <c r="BC32" s="59">
        <f>IFERROR(BB32/AY23,"-")</f>
        <v>8.3370283984662049E-4</v>
      </c>
      <c r="BD32" s="70">
        <v>87</v>
      </c>
      <c r="BE32" s="59">
        <f>IFERROR(BD32/AZ23,"-")</f>
        <v>5.1327433628318583E-2</v>
      </c>
      <c r="BF32" s="73">
        <f t="shared" si="6"/>
        <v>12897.206896551725</v>
      </c>
      <c r="BG32" s="439"/>
      <c r="BH32" s="439"/>
      <c r="BI32" s="44" t="s">
        <v>104</v>
      </c>
      <c r="BJ32" s="70">
        <v>1547589</v>
      </c>
      <c r="BK32" s="59">
        <f>IFERROR(BJ32/BG23,"-")</f>
        <v>9.9844201680320964E-4</v>
      </c>
      <c r="BL32" s="70">
        <v>94</v>
      </c>
      <c r="BM32" s="59">
        <f>IFERROR(BL32/BH23,"-")</f>
        <v>5.2048726467331122E-2</v>
      </c>
      <c r="BN32" s="73">
        <f t="shared" si="7"/>
        <v>16463.712765957447</v>
      </c>
      <c r="BO32" s="439"/>
      <c r="BP32" s="439"/>
      <c r="BQ32" s="44" t="s">
        <v>104</v>
      </c>
      <c r="BR32" s="70">
        <v>846330</v>
      </c>
      <c r="BS32" s="59">
        <f>IFERROR(BR32/BO23,"-")</f>
        <v>6.3543161838898997E-4</v>
      </c>
      <c r="BT32" s="70">
        <v>76</v>
      </c>
      <c r="BU32" s="59">
        <f>IFERROR(BT32/BP23,"-")</f>
        <v>4.7352024922118381E-2</v>
      </c>
      <c r="BV32" s="167">
        <f t="shared" si="8"/>
        <v>11135.921052631578</v>
      </c>
      <c r="BW32" s="439"/>
      <c r="BX32" s="439"/>
      <c r="BY32" s="44" t="s">
        <v>104</v>
      </c>
      <c r="BZ32" s="70">
        <v>977419</v>
      </c>
      <c r="CA32" s="59">
        <f>IFERROR(BZ32/BW23,"-")</f>
        <v>9.0315800698136627E-4</v>
      </c>
      <c r="CB32" s="70">
        <v>64</v>
      </c>
      <c r="CC32" s="59">
        <f>IFERROR(CB32/BX23,"-")</f>
        <v>5.1364365971107544E-2</v>
      </c>
      <c r="CD32" s="73">
        <f t="shared" si="9"/>
        <v>15272.171875</v>
      </c>
      <c r="CE32" s="439"/>
      <c r="CF32" s="439"/>
      <c r="CG32" s="44" t="s">
        <v>104</v>
      </c>
      <c r="CH32" s="70">
        <v>1148236</v>
      </c>
      <c r="CI32" s="59">
        <f>IFERROR(CH32/CE23,"-")</f>
        <v>1.1979651881521556E-3</v>
      </c>
      <c r="CJ32" s="70">
        <v>72</v>
      </c>
      <c r="CK32" s="59">
        <f>IFERROR(CJ32/CF23,"-")</f>
        <v>6.7352666043030876E-2</v>
      </c>
      <c r="CL32" s="73">
        <f t="shared" si="10"/>
        <v>15947.722222222223</v>
      </c>
      <c r="CM32" s="439"/>
      <c r="CN32" s="439"/>
      <c r="CO32" s="44" t="s">
        <v>104</v>
      </c>
      <c r="CP32" s="70">
        <f>市区町村別_オーラルフレイル区分別高齢者の疾病!O1273</f>
        <v>18940642</v>
      </c>
      <c r="CQ32" s="59">
        <f>市区町村別_オーラルフレイル区分別高齢者の疾病!P1273</f>
        <v>1.1167067306117725E-3</v>
      </c>
      <c r="CR32" s="70">
        <f>市区町村別_オーラルフレイル区分別高齢者の疾病!Q1273</f>
        <v>1096</v>
      </c>
      <c r="CS32" s="59">
        <f>市区町村別_オーラルフレイル区分別高齢者の疾病!R1273</f>
        <v>5.197022144245815E-2</v>
      </c>
      <c r="CT32" s="167">
        <f>市区町村別_オーラルフレイル区分別高齢者の疾病!S1273</f>
        <v>17281.607664233576</v>
      </c>
      <c r="CU32" s="229"/>
    </row>
    <row r="33" spans="2:99" s="9" customFormat="1" ht="13.15" customHeight="1">
      <c r="B33" s="470"/>
      <c r="C33" s="439"/>
      <c r="D33" s="439"/>
      <c r="E33" s="44" t="s">
        <v>105</v>
      </c>
      <c r="F33" s="70">
        <v>108253</v>
      </c>
      <c r="G33" s="59">
        <f>IFERROR(F33/C23,"-")</f>
        <v>2.7073795243247245E-3</v>
      </c>
      <c r="H33" s="70">
        <v>4</v>
      </c>
      <c r="I33" s="59">
        <f>IFERROR(H33/D23,"-")</f>
        <v>0.19047619047619047</v>
      </c>
      <c r="J33" s="73">
        <f t="shared" si="0"/>
        <v>27063.25</v>
      </c>
      <c r="K33" s="439"/>
      <c r="L33" s="439"/>
      <c r="M33" s="44" t="s">
        <v>105</v>
      </c>
      <c r="N33" s="70">
        <v>379877</v>
      </c>
      <c r="O33" s="59">
        <f>IFERROR(N33/K23,"-")</f>
        <v>5.1422954146425348E-4</v>
      </c>
      <c r="P33" s="70">
        <v>7</v>
      </c>
      <c r="Q33" s="59">
        <f>IFERROR(P33/L23,"-")</f>
        <v>4.181600955794504E-3</v>
      </c>
      <c r="R33" s="73">
        <f t="shared" si="1"/>
        <v>54268.142857142855</v>
      </c>
      <c r="S33" s="439"/>
      <c r="T33" s="439"/>
      <c r="U33" s="44" t="s">
        <v>105</v>
      </c>
      <c r="V33" s="70">
        <v>487881</v>
      </c>
      <c r="W33" s="59">
        <f>IFERROR(V33/S23,"-")</f>
        <v>4.1967742899190388E-4</v>
      </c>
      <c r="X33" s="70">
        <v>9</v>
      </c>
      <c r="Y33" s="59">
        <f>IFERROR(X33/T23,"-")</f>
        <v>5.2972336668628602E-3</v>
      </c>
      <c r="Z33" s="167">
        <f t="shared" si="2"/>
        <v>54209</v>
      </c>
      <c r="AA33" s="439"/>
      <c r="AB33" s="439"/>
      <c r="AC33" s="44" t="s">
        <v>105</v>
      </c>
      <c r="AD33" s="70">
        <v>163760</v>
      </c>
      <c r="AE33" s="59">
        <f>IFERROR(AD33/AA23,"-")</f>
        <v>1.8430485265133155E-4</v>
      </c>
      <c r="AF33" s="70">
        <v>7</v>
      </c>
      <c r="AG33" s="59">
        <f>IFERROR(AF33/AB23,"-")</f>
        <v>5.7283142389525366E-3</v>
      </c>
      <c r="AH33" s="73">
        <f t="shared" si="3"/>
        <v>23394.285714285714</v>
      </c>
      <c r="AI33" s="439"/>
      <c r="AJ33" s="439"/>
      <c r="AK33" s="44" t="s">
        <v>105</v>
      </c>
      <c r="AL33" s="70">
        <v>472290</v>
      </c>
      <c r="AM33" s="59">
        <f>IFERROR(AL33/AI23,"-")</f>
        <v>4.1717615703779331E-4</v>
      </c>
      <c r="AN33" s="70">
        <v>18</v>
      </c>
      <c r="AO33" s="59">
        <f>IFERROR(AN33/AJ23,"-")</f>
        <v>1.1335012594458438E-2</v>
      </c>
      <c r="AP33" s="73">
        <f t="shared" si="4"/>
        <v>26238.333333333332</v>
      </c>
      <c r="AQ33" s="439"/>
      <c r="AR33" s="439"/>
      <c r="AS33" s="44" t="s">
        <v>105</v>
      </c>
      <c r="AT33" s="70">
        <v>1264648</v>
      </c>
      <c r="AU33" s="59">
        <f>IFERROR(AT33/AQ23,"-")</f>
        <v>9.0348482789992426E-4</v>
      </c>
      <c r="AV33" s="70">
        <v>24</v>
      </c>
      <c r="AW33" s="59">
        <f>IFERROR(AV33/AR23,"-")</f>
        <v>1.3597733711048159E-2</v>
      </c>
      <c r="AX33" s="167">
        <f t="shared" si="5"/>
        <v>52693.666666666664</v>
      </c>
      <c r="AY33" s="439"/>
      <c r="AZ33" s="439"/>
      <c r="BA33" s="44" t="s">
        <v>105</v>
      </c>
      <c r="BB33" s="70">
        <v>510804</v>
      </c>
      <c r="BC33" s="59">
        <f>IFERROR(BB33/AY23,"-")</f>
        <v>3.7953396788666983E-4</v>
      </c>
      <c r="BD33" s="70">
        <v>23</v>
      </c>
      <c r="BE33" s="59">
        <f>IFERROR(BD33/AZ23,"-")</f>
        <v>1.3569321533923304E-2</v>
      </c>
      <c r="BF33" s="73">
        <f t="shared" si="6"/>
        <v>22208.869565217392</v>
      </c>
      <c r="BG33" s="439"/>
      <c r="BH33" s="439"/>
      <c r="BI33" s="44" t="s">
        <v>105</v>
      </c>
      <c r="BJ33" s="70">
        <v>1049411</v>
      </c>
      <c r="BK33" s="59">
        <f>IFERROR(BJ33/BG23,"-")</f>
        <v>6.7703766006056709E-4</v>
      </c>
      <c r="BL33" s="70">
        <v>22</v>
      </c>
      <c r="BM33" s="59">
        <f>IFERROR(BL33/BH23,"-")</f>
        <v>1.2181616832779624E-2</v>
      </c>
      <c r="BN33" s="73">
        <f t="shared" si="7"/>
        <v>47700.5</v>
      </c>
      <c r="BO33" s="439"/>
      <c r="BP33" s="439"/>
      <c r="BQ33" s="44" t="s">
        <v>105</v>
      </c>
      <c r="BR33" s="70">
        <v>1396379</v>
      </c>
      <c r="BS33" s="59">
        <f>IFERROR(BR33/BO23,"-")</f>
        <v>1.0484129923958732E-3</v>
      </c>
      <c r="BT33" s="70">
        <v>21</v>
      </c>
      <c r="BU33" s="59">
        <f>IFERROR(BT33/BP23,"-")</f>
        <v>1.3084112149532711E-2</v>
      </c>
      <c r="BV33" s="167">
        <f t="shared" si="8"/>
        <v>66494.238095238092</v>
      </c>
      <c r="BW33" s="439"/>
      <c r="BX33" s="439"/>
      <c r="BY33" s="44" t="s">
        <v>105</v>
      </c>
      <c r="BZ33" s="70">
        <v>1292037</v>
      </c>
      <c r="CA33" s="59">
        <f>IFERROR(BZ33/BW23,"-")</f>
        <v>1.1938723944042253E-3</v>
      </c>
      <c r="CB33" s="70">
        <v>16</v>
      </c>
      <c r="CC33" s="59">
        <f>IFERROR(CB33/BX23,"-")</f>
        <v>1.2841091492776886E-2</v>
      </c>
      <c r="CD33" s="73">
        <f t="shared" si="9"/>
        <v>80752.3125</v>
      </c>
      <c r="CE33" s="439"/>
      <c r="CF33" s="439"/>
      <c r="CG33" s="44" t="s">
        <v>105</v>
      </c>
      <c r="CH33" s="70">
        <v>319239</v>
      </c>
      <c r="CI33" s="59">
        <f>IFERROR(CH33/CE23,"-")</f>
        <v>3.3306498725044854E-4</v>
      </c>
      <c r="CJ33" s="70">
        <v>11</v>
      </c>
      <c r="CK33" s="59">
        <f>IFERROR(CJ33/CF23,"-")</f>
        <v>1.028999064546305E-2</v>
      </c>
      <c r="CL33" s="73">
        <f t="shared" si="10"/>
        <v>29021.727272727272</v>
      </c>
      <c r="CM33" s="439"/>
      <c r="CN33" s="439"/>
      <c r="CO33" s="44" t="s">
        <v>105</v>
      </c>
      <c r="CP33" s="70">
        <f>市区町村別_オーラルフレイル区分別高齢者の疾病!O1274</f>
        <v>13328456</v>
      </c>
      <c r="CQ33" s="59">
        <f>市区町村別_オーラルフレイル区分別高齢者の疾病!P1274</f>
        <v>7.8582217666449026E-4</v>
      </c>
      <c r="CR33" s="70">
        <f>市区町村別_オーラルフレイル区分別高齢者の疾病!Q1274</f>
        <v>282</v>
      </c>
      <c r="CS33" s="59">
        <f>市区町村別_オーラルフレイル区分別高齢者の疾病!R1274</f>
        <v>1.3371900042676277E-2</v>
      </c>
      <c r="CT33" s="167">
        <f>市区町村別_オーラルフレイル区分別高齢者の疾病!S1274</f>
        <v>47264.028368794323</v>
      </c>
      <c r="CU33" s="229"/>
    </row>
    <row r="34" spans="2:99" s="9" customFormat="1" ht="13.15" customHeight="1">
      <c r="B34" s="470"/>
      <c r="C34" s="439"/>
      <c r="D34" s="439"/>
      <c r="E34" s="44" t="s">
        <v>106</v>
      </c>
      <c r="F34" s="70">
        <v>35181</v>
      </c>
      <c r="G34" s="59">
        <f>IFERROR(F34/C23,"-")</f>
        <v>8.7986770847244997E-4</v>
      </c>
      <c r="H34" s="70">
        <v>2</v>
      </c>
      <c r="I34" s="59">
        <f>IFERROR(H34/D23,"-")</f>
        <v>9.5238095238095233E-2</v>
      </c>
      <c r="J34" s="73">
        <f t="shared" si="0"/>
        <v>17590.5</v>
      </c>
      <c r="K34" s="439"/>
      <c r="L34" s="439"/>
      <c r="M34" s="44" t="s">
        <v>106</v>
      </c>
      <c r="N34" s="70">
        <v>1017400</v>
      </c>
      <c r="O34" s="59">
        <f>IFERROR(N34/K23,"-")</f>
        <v>1.3772277223567933E-3</v>
      </c>
      <c r="P34" s="70">
        <v>6</v>
      </c>
      <c r="Q34" s="59">
        <f>IFERROR(P34/L23,"-")</f>
        <v>3.5842293906810036E-3</v>
      </c>
      <c r="R34" s="73">
        <f t="shared" si="1"/>
        <v>169566.66666666666</v>
      </c>
      <c r="S34" s="439"/>
      <c r="T34" s="439"/>
      <c r="U34" s="44" t="s">
        <v>106</v>
      </c>
      <c r="V34" s="70">
        <v>2028389</v>
      </c>
      <c r="W34" s="59">
        <f>IFERROR(V34/S23,"-")</f>
        <v>1.7448293344390516E-3</v>
      </c>
      <c r="X34" s="70">
        <v>7</v>
      </c>
      <c r="Y34" s="59">
        <f>IFERROR(X34/T23,"-")</f>
        <v>4.1200706297822246E-3</v>
      </c>
      <c r="Z34" s="167">
        <f t="shared" si="2"/>
        <v>289769.85714285716</v>
      </c>
      <c r="AA34" s="439"/>
      <c r="AB34" s="439"/>
      <c r="AC34" s="44" t="s">
        <v>106</v>
      </c>
      <c r="AD34" s="70">
        <v>397312</v>
      </c>
      <c r="AE34" s="59">
        <f>IFERROR(AD34/AA23,"-")</f>
        <v>4.4715760635445677E-4</v>
      </c>
      <c r="AF34" s="70">
        <v>3</v>
      </c>
      <c r="AG34" s="59">
        <f>IFERROR(AF34/AB23,"-")</f>
        <v>2.4549918166939444E-3</v>
      </c>
      <c r="AH34" s="73">
        <f t="shared" si="3"/>
        <v>132437.33333333334</v>
      </c>
      <c r="AI34" s="439"/>
      <c r="AJ34" s="439"/>
      <c r="AK34" s="44" t="s">
        <v>106</v>
      </c>
      <c r="AL34" s="70">
        <v>994608</v>
      </c>
      <c r="AM34" s="59">
        <f>IFERROR(AL34/AI23,"-")</f>
        <v>8.7854230070305431E-4</v>
      </c>
      <c r="AN34" s="70">
        <v>10</v>
      </c>
      <c r="AO34" s="59">
        <f>IFERROR(AN34/AJ23,"-")</f>
        <v>6.2972292191435771E-3</v>
      </c>
      <c r="AP34" s="73">
        <f t="shared" si="4"/>
        <v>99460.800000000003</v>
      </c>
      <c r="AQ34" s="439"/>
      <c r="AR34" s="439"/>
      <c r="AS34" s="44" t="s">
        <v>106</v>
      </c>
      <c r="AT34" s="70">
        <v>4421500</v>
      </c>
      <c r="AU34" s="59">
        <f>IFERROR(AT34/AQ23,"-")</f>
        <v>3.1587905619267298E-3</v>
      </c>
      <c r="AV34" s="70">
        <v>15</v>
      </c>
      <c r="AW34" s="59">
        <f>IFERROR(AV34/AR23,"-")</f>
        <v>8.4985835694051E-3</v>
      </c>
      <c r="AX34" s="167">
        <f t="shared" si="5"/>
        <v>294766.66666666669</v>
      </c>
      <c r="AY34" s="439"/>
      <c r="AZ34" s="439"/>
      <c r="BA34" s="44" t="s">
        <v>106</v>
      </c>
      <c r="BB34" s="70">
        <v>3808457</v>
      </c>
      <c r="BC34" s="59">
        <f>IFERROR(BB34/AY23,"-")</f>
        <v>2.8297327286704154E-3</v>
      </c>
      <c r="BD34" s="70">
        <v>12</v>
      </c>
      <c r="BE34" s="59">
        <f>IFERROR(BD34/AZ23,"-")</f>
        <v>7.0796460176991149E-3</v>
      </c>
      <c r="BF34" s="73">
        <f t="shared" si="6"/>
        <v>317371.41666666669</v>
      </c>
      <c r="BG34" s="439"/>
      <c r="BH34" s="439"/>
      <c r="BI34" s="44" t="s">
        <v>106</v>
      </c>
      <c r="BJ34" s="70">
        <v>5877329</v>
      </c>
      <c r="BK34" s="59">
        <f>IFERROR(BJ34/BG23,"-")</f>
        <v>3.7918156695194855E-3</v>
      </c>
      <c r="BL34" s="70">
        <v>18</v>
      </c>
      <c r="BM34" s="59">
        <f>IFERROR(BL34/BH23,"-")</f>
        <v>9.9667774086378731E-3</v>
      </c>
      <c r="BN34" s="73">
        <f t="shared" si="7"/>
        <v>326518.27777777775</v>
      </c>
      <c r="BO34" s="439"/>
      <c r="BP34" s="439"/>
      <c r="BQ34" s="44" t="s">
        <v>106</v>
      </c>
      <c r="BR34" s="70">
        <v>5642969</v>
      </c>
      <c r="BS34" s="59">
        <f>IFERROR(BR34/BO23,"-")</f>
        <v>4.2367881608697559E-3</v>
      </c>
      <c r="BT34" s="70">
        <v>24</v>
      </c>
      <c r="BU34" s="59">
        <f>IFERROR(BT34/BP23,"-")</f>
        <v>1.4953271028037384E-2</v>
      </c>
      <c r="BV34" s="167">
        <f t="shared" si="8"/>
        <v>235123.70833333334</v>
      </c>
      <c r="BW34" s="439"/>
      <c r="BX34" s="439"/>
      <c r="BY34" s="44" t="s">
        <v>106</v>
      </c>
      <c r="BZ34" s="70">
        <v>4587407</v>
      </c>
      <c r="CA34" s="59">
        <f>IFERROR(BZ34/BW23,"-")</f>
        <v>4.2388713165309542E-3</v>
      </c>
      <c r="CB34" s="70">
        <v>12</v>
      </c>
      <c r="CC34" s="59">
        <f>IFERROR(CB34/BX23,"-")</f>
        <v>9.630818619582664E-3</v>
      </c>
      <c r="CD34" s="73">
        <f t="shared" si="9"/>
        <v>382283.91666666669</v>
      </c>
      <c r="CE34" s="439"/>
      <c r="CF34" s="439"/>
      <c r="CG34" s="44" t="s">
        <v>106</v>
      </c>
      <c r="CH34" s="70">
        <v>1642131</v>
      </c>
      <c r="CI34" s="59">
        <f>IFERROR(CH34/CE23,"-")</f>
        <v>1.7132503878867127E-3</v>
      </c>
      <c r="CJ34" s="70">
        <v>12</v>
      </c>
      <c r="CK34" s="59">
        <f>IFERROR(CJ34/CF23,"-")</f>
        <v>1.1225444340505144E-2</v>
      </c>
      <c r="CL34" s="73">
        <f t="shared" si="10"/>
        <v>136844.25</v>
      </c>
      <c r="CM34" s="439"/>
      <c r="CN34" s="439"/>
      <c r="CO34" s="44" t="s">
        <v>106</v>
      </c>
      <c r="CP34" s="70">
        <f>市区町村別_オーラルフレイル区分別高齢者の疾病!O1275</f>
        <v>59418120</v>
      </c>
      <c r="CQ34" s="59">
        <f>市区町村別_オーラルフレイル区分別高齢者の疾病!P1275</f>
        <v>3.5031871952544151E-3</v>
      </c>
      <c r="CR34" s="70">
        <f>市区町村別_オーラルフレイル区分別高齢者の疾病!Q1275</f>
        <v>219</v>
      </c>
      <c r="CS34" s="59">
        <f>市区町村別_オーラルフレイル区分別高齢者の疾病!R1275</f>
        <v>1.0384560671440087E-2</v>
      </c>
      <c r="CT34" s="167">
        <f>市区町村別_オーラルフレイル区分別高齢者の疾病!S1275</f>
        <v>271315.61643835617</v>
      </c>
      <c r="CU34" s="229"/>
    </row>
    <row r="35" spans="2:99" s="9" customFormat="1" ht="13.15" customHeight="1">
      <c r="B35" s="470"/>
      <c r="C35" s="439"/>
      <c r="D35" s="439"/>
      <c r="E35" s="44" t="s">
        <v>107</v>
      </c>
      <c r="F35" s="70">
        <v>36472</v>
      </c>
      <c r="G35" s="59">
        <f>IFERROR(F35/C23,"-")</f>
        <v>9.1215528448330627E-4</v>
      </c>
      <c r="H35" s="70">
        <v>2</v>
      </c>
      <c r="I35" s="59">
        <f>IFERROR(H35/D23,"-")</f>
        <v>9.5238095238095233E-2</v>
      </c>
      <c r="J35" s="73">
        <f t="shared" si="0"/>
        <v>18236</v>
      </c>
      <c r="K35" s="439"/>
      <c r="L35" s="439"/>
      <c r="M35" s="44" t="s">
        <v>107</v>
      </c>
      <c r="N35" s="70">
        <v>3170127</v>
      </c>
      <c r="O35" s="59">
        <f>IFERROR(N35/K23,"-")</f>
        <v>4.2913178570786062E-3</v>
      </c>
      <c r="P35" s="70">
        <v>146</v>
      </c>
      <c r="Q35" s="59">
        <f>IFERROR(P35/L23,"-")</f>
        <v>8.7216248506571087E-2</v>
      </c>
      <c r="R35" s="73">
        <f t="shared" si="1"/>
        <v>21713.198630136987</v>
      </c>
      <c r="S35" s="439"/>
      <c r="T35" s="439"/>
      <c r="U35" s="44" t="s">
        <v>107</v>
      </c>
      <c r="V35" s="70">
        <v>11540402</v>
      </c>
      <c r="W35" s="59">
        <f>IFERROR(V35/S23,"-")</f>
        <v>9.9271056689910573E-3</v>
      </c>
      <c r="X35" s="70">
        <v>193</v>
      </c>
      <c r="Y35" s="59">
        <f>IFERROR(X35/T23,"-")</f>
        <v>0.11359623307828134</v>
      </c>
      <c r="Z35" s="167">
        <f t="shared" si="2"/>
        <v>59794.829015544041</v>
      </c>
      <c r="AA35" s="439"/>
      <c r="AB35" s="439"/>
      <c r="AC35" s="44" t="s">
        <v>107</v>
      </c>
      <c r="AD35" s="70">
        <v>6608466</v>
      </c>
      <c r="AE35" s="59">
        <f>IFERROR(AD35/AA23,"-")</f>
        <v>7.4375448972968635E-3</v>
      </c>
      <c r="AF35" s="70">
        <v>147</v>
      </c>
      <c r="AG35" s="59">
        <f>IFERROR(AF35/AB23,"-")</f>
        <v>0.12029459901800327</v>
      </c>
      <c r="AH35" s="73">
        <f t="shared" si="3"/>
        <v>44955.551020408166</v>
      </c>
      <c r="AI35" s="439"/>
      <c r="AJ35" s="439"/>
      <c r="AK35" s="44" t="s">
        <v>107</v>
      </c>
      <c r="AL35" s="70">
        <v>7666449</v>
      </c>
      <c r="AM35" s="59">
        <f>IFERROR(AL35/AI23,"-")</f>
        <v>6.7718133603214834E-3</v>
      </c>
      <c r="AN35" s="70">
        <v>200</v>
      </c>
      <c r="AO35" s="59">
        <f>IFERROR(AN35/AJ23,"-")</f>
        <v>0.12594458438287154</v>
      </c>
      <c r="AP35" s="73">
        <f t="shared" si="4"/>
        <v>38332.245000000003</v>
      </c>
      <c r="AQ35" s="439"/>
      <c r="AR35" s="439"/>
      <c r="AS35" s="44" t="s">
        <v>107</v>
      </c>
      <c r="AT35" s="70">
        <v>9669883</v>
      </c>
      <c r="AU35" s="59">
        <f>IFERROR(AT35/AQ23,"-")</f>
        <v>6.9083196099368385E-3</v>
      </c>
      <c r="AV35" s="70">
        <v>248</v>
      </c>
      <c r="AW35" s="59">
        <f>IFERROR(AV35/AR23,"-")</f>
        <v>0.14050991501416429</v>
      </c>
      <c r="AX35" s="167">
        <f t="shared" si="5"/>
        <v>38991.463709677417</v>
      </c>
      <c r="AY35" s="439"/>
      <c r="AZ35" s="439"/>
      <c r="BA35" s="44" t="s">
        <v>107</v>
      </c>
      <c r="BB35" s="70">
        <v>11290878</v>
      </c>
      <c r="BC35" s="59">
        <f>IFERROR(BB35/AY23,"-")</f>
        <v>8.3892681503361499E-3</v>
      </c>
      <c r="BD35" s="70">
        <v>239</v>
      </c>
      <c r="BE35" s="59">
        <f>IFERROR(BD35/AZ23,"-")</f>
        <v>0.14100294985250739</v>
      </c>
      <c r="BF35" s="73">
        <f t="shared" si="6"/>
        <v>47242.167364016736</v>
      </c>
      <c r="BG35" s="439"/>
      <c r="BH35" s="439"/>
      <c r="BI35" s="44" t="s">
        <v>107</v>
      </c>
      <c r="BJ35" s="70">
        <v>14238970</v>
      </c>
      <c r="BK35" s="59">
        <f>IFERROR(BJ35/BG23,"-")</f>
        <v>9.1864092624077825E-3</v>
      </c>
      <c r="BL35" s="70">
        <v>268</v>
      </c>
      <c r="BM35" s="59">
        <f>IFERROR(BL35/BH23,"-")</f>
        <v>0.14839424141749724</v>
      </c>
      <c r="BN35" s="73">
        <f t="shared" si="7"/>
        <v>53130.485074626864</v>
      </c>
      <c r="BO35" s="439"/>
      <c r="BP35" s="439"/>
      <c r="BQ35" s="44" t="s">
        <v>107</v>
      </c>
      <c r="BR35" s="70">
        <v>7445104</v>
      </c>
      <c r="BS35" s="59">
        <f>IFERROR(BR35/BO23,"-")</f>
        <v>5.5898461401514095E-3</v>
      </c>
      <c r="BT35" s="70">
        <v>236</v>
      </c>
      <c r="BU35" s="59">
        <f>IFERROR(BT35/BP23,"-")</f>
        <v>0.14704049844236761</v>
      </c>
      <c r="BV35" s="167">
        <f t="shared" si="8"/>
        <v>31547.050847457627</v>
      </c>
      <c r="BW35" s="439"/>
      <c r="BX35" s="439"/>
      <c r="BY35" s="44" t="s">
        <v>107</v>
      </c>
      <c r="BZ35" s="70">
        <v>8395703</v>
      </c>
      <c r="CA35" s="59">
        <f>IFERROR(BZ35/BW23,"-")</f>
        <v>7.757825854303505E-3</v>
      </c>
      <c r="CB35" s="70">
        <v>209</v>
      </c>
      <c r="CC35" s="59">
        <f>IFERROR(CB35/BX23,"-")</f>
        <v>0.16773675762439808</v>
      </c>
      <c r="CD35" s="73">
        <f t="shared" si="9"/>
        <v>40170.827751196171</v>
      </c>
      <c r="CE35" s="439"/>
      <c r="CF35" s="439"/>
      <c r="CG35" s="44" t="s">
        <v>107</v>
      </c>
      <c r="CH35" s="70">
        <v>5680802</v>
      </c>
      <c r="CI35" s="59">
        <f>IFERROR(CH35/CE23,"-")</f>
        <v>5.9268330175897129E-3</v>
      </c>
      <c r="CJ35" s="70">
        <v>169</v>
      </c>
      <c r="CK35" s="59">
        <f>IFERROR(CJ35/CF23,"-")</f>
        <v>0.15809167446211411</v>
      </c>
      <c r="CL35" s="73">
        <f t="shared" si="10"/>
        <v>33614.213017751477</v>
      </c>
      <c r="CM35" s="439"/>
      <c r="CN35" s="439"/>
      <c r="CO35" s="44" t="s">
        <v>107</v>
      </c>
      <c r="CP35" s="70">
        <f>市区町村別_オーラルフレイル区分別高齢者の疾病!O1276</f>
        <v>124656736</v>
      </c>
      <c r="CQ35" s="59">
        <f>市区町村別_オーラルフレイル区分別高齢者の疾病!P1276</f>
        <v>7.3495405333829159E-3</v>
      </c>
      <c r="CR35" s="70">
        <f>市区町村別_オーラルフレイル区分別高齢者の疾病!Q1276</f>
        <v>3003</v>
      </c>
      <c r="CS35" s="59">
        <f>市区町村別_オーラルフレイル区分別高齢者の疾病!R1276</f>
        <v>0.14239651002892503</v>
      </c>
      <c r="CT35" s="167">
        <f>市区町村別_オーラルフレイル区分別高齢者の疾病!S1276</f>
        <v>41510.734598734598</v>
      </c>
      <c r="CU35" s="229"/>
    </row>
    <row r="36" spans="2:99" s="9" customFormat="1" ht="13.15" customHeight="1">
      <c r="B36" s="470"/>
      <c r="C36" s="439"/>
      <c r="D36" s="439"/>
      <c r="E36" s="44" t="s">
        <v>108</v>
      </c>
      <c r="F36" s="70">
        <v>31896</v>
      </c>
      <c r="G36" s="59">
        <f>IFERROR(F36/C23,"-")</f>
        <v>7.9771070832089096E-4</v>
      </c>
      <c r="H36" s="70">
        <v>3</v>
      </c>
      <c r="I36" s="59">
        <f>IFERROR(H36/D23,"-")</f>
        <v>0.14285714285714285</v>
      </c>
      <c r="J36" s="73">
        <f t="shared" si="0"/>
        <v>10632</v>
      </c>
      <c r="K36" s="439"/>
      <c r="L36" s="439"/>
      <c r="M36" s="44" t="s">
        <v>108</v>
      </c>
      <c r="N36" s="70">
        <v>1512390</v>
      </c>
      <c r="O36" s="59">
        <f>IFERROR(N36/K23,"-")</f>
        <v>2.0472827157609497E-3</v>
      </c>
      <c r="P36" s="70">
        <v>45</v>
      </c>
      <c r="Q36" s="59">
        <f>IFERROR(P36/L23,"-")</f>
        <v>2.6881720430107527E-2</v>
      </c>
      <c r="R36" s="73">
        <f t="shared" si="1"/>
        <v>33608.666666666664</v>
      </c>
      <c r="S36" s="439"/>
      <c r="T36" s="439"/>
      <c r="U36" s="44" t="s">
        <v>108</v>
      </c>
      <c r="V36" s="70">
        <v>2599592</v>
      </c>
      <c r="W36" s="59">
        <f>IFERROR(V36/S23,"-")</f>
        <v>2.2361807223235204E-3</v>
      </c>
      <c r="X36" s="70">
        <v>70</v>
      </c>
      <c r="Y36" s="59">
        <f>IFERROR(X36/T23,"-")</f>
        <v>4.120070629782225E-2</v>
      </c>
      <c r="Z36" s="167">
        <f t="shared" si="2"/>
        <v>37137.028571428571</v>
      </c>
      <c r="AA36" s="439"/>
      <c r="AB36" s="439"/>
      <c r="AC36" s="44" t="s">
        <v>108</v>
      </c>
      <c r="AD36" s="70">
        <v>3374805</v>
      </c>
      <c r="AE36" s="59">
        <f>IFERROR(AD36/AA23,"-")</f>
        <v>3.7981982062284866E-3</v>
      </c>
      <c r="AF36" s="70">
        <v>55</v>
      </c>
      <c r="AG36" s="59">
        <f>IFERROR(AF36/AB23,"-")</f>
        <v>4.5008183306055646E-2</v>
      </c>
      <c r="AH36" s="73">
        <f t="shared" si="3"/>
        <v>61360.090909090912</v>
      </c>
      <c r="AI36" s="439"/>
      <c r="AJ36" s="439"/>
      <c r="AK36" s="44" t="s">
        <v>108</v>
      </c>
      <c r="AL36" s="70">
        <v>8739892</v>
      </c>
      <c r="AM36" s="59">
        <f>IFERROR(AL36/AI23,"-")</f>
        <v>7.7199910171406412E-3</v>
      </c>
      <c r="AN36" s="70">
        <v>81</v>
      </c>
      <c r="AO36" s="59">
        <f>IFERROR(AN36/AJ23,"-")</f>
        <v>5.1007556675062973E-2</v>
      </c>
      <c r="AP36" s="73">
        <f t="shared" si="4"/>
        <v>107899.90123456791</v>
      </c>
      <c r="AQ36" s="439"/>
      <c r="AR36" s="439"/>
      <c r="AS36" s="44" t="s">
        <v>108</v>
      </c>
      <c r="AT36" s="70">
        <v>11031115</v>
      </c>
      <c r="AU36" s="59">
        <f>IFERROR(AT36/AQ23,"-")</f>
        <v>7.8808055975411913E-3</v>
      </c>
      <c r="AV36" s="70">
        <v>124</v>
      </c>
      <c r="AW36" s="59">
        <f>IFERROR(AV36/AR23,"-")</f>
        <v>7.0254957507082147E-2</v>
      </c>
      <c r="AX36" s="167">
        <f t="shared" si="5"/>
        <v>88960.604838709682</v>
      </c>
      <c r="AY36" s="439"/>
      <c r="AZ36" s="439"/>
      <c r="BA36" s="44" t="s">
        <v>108</v>
      </c>
      <c r="BB36" s="70">
        <v>7160863</v>
      </c>
      <c r="BC36" s="59">
        <f>IFERROR(BB36/AY23,"-")</f>
        <v>5.3206136754662108E-3</v>
      </c>
      <c r="BD36" s="70">
        <v>110</v>
      </c>
      <c r="BE36" s="59">
        <f>IFERROR(BD36/AZ23,"-")</f>
        <v>6.4896755162241887E-2</v>
      </c>
      <c r="BF36" s="73">
        <f t="shared" si="6"/>
        <v>65098.754545454547</v>
      </c>
      <c r="BG36" s="439"/>
      <c r="BH36" s="439"/>
      <c r="BI36" s="44" t="s">
        <v>108</v>
      </c>
      <c r="BJ36" s="70">
        <v>10148389</v>
      </c>
      <c r="BK36" s="59">
        <f>IFERROR(BJ36/BG23,"-")</f>
        <v>6.5473313524866787E-3</v>
      </c>
      <c r="BL36" s="70">
        <v>150</v>
      </c>
      <c r="BM36" s="59">
        <f>IFERROR(BL36/BH23,"-")</f>
        <v>8.3056478405315617E-2</v>
      </c>
      <c r="BN36" s="73">
        <f t="shared" si="7"/>
        <v>67655.926666666666</v>
      </c>
      <c r="BO36" s="439"/>
      <c r="BP36" s="439"/>
      <c r="BQ36" s="44" t="s">
        <v>108</v>
      </c>
      <c r="BR36" s="70">
        <v>8081377</v>
      </c>
      <c r="BS36" s="59">
        <f>IFERROR(BR36/BO23,"-")</f>
        <v>6.0675652120586064E-3</v>
      </c>
      <c r="BT36" s="70">
        <v>140</v>
      </c>
      <c r="BU36" s="59">
        <f>IFERROR(BT36/BP23,"-")</f>
        <v>8.7227414330218064E-2</v>
      </c>
      <c r="BV36" s="167">
        <f t="shared" si="8"/>
        <v>57724.12142857143</v>
      </c>
      <c r="BW36" s="439"/>
      <c r="BX36" s="439"/>
      <c r="BY36" s="44" t="s">
        <v>108</v>
      </c>
      <c r="BZ36" s="70">
        <v>5946592</v>
      </c>
      <c r="CA36" s="59">
        <f>IFERROR(BZ36/BW23,"-")</f>
        <v>5.4947900327815772E-3</v>
      </c>
      <c r="CB36" s="70">
        <v>112</v>
      </c>
      <c r="CC36" s="59">
        <f>IFERROR(CB36/BX23,"-")</f>
        <v>8.98876404494382E-2</v>
      </c>
      <c r="CD36" s="73">
        <f t="shared" si="9"/>
        <v>53094.571428571428</v>
      </c>
      <c r="CE36" s="439"/>
      <c r="CF36" s="439"/>
      <c r="CG36" s="44" t="s">
        <v>108</v>
      </c>
      <c r="CH36" s="70">
        <v>7885596</v>
      </c>
      <c r="CI36" s="59">
        <f>IFERROR(CH36/CE23,"-")</f>
        <v>8.2271148926108279E-3</v>
      </c>
      <c r="CJ36" s="70">
        <v>108</v>
      </c>
      <c r="CK36" s="59">
        <f>IFERROR(CJ36/CF23,"-")</f>
        <v>0.10102899906454631</v>
      </c>
      <c r="CL36" s="73">
        <f t="shared" si="10"/>
        <v>73014.777777777781</v>
      </c>
      <c r="CM36" s="439"/>
      <c r="CN36" s="439"/>
      <c r="CO36" s="44" t="s">
        <v>108</v>
      </c>
      <c r="CP36" s="70">
        <f>市区町村別_オーラルフレイル区分別高齢者の疾病!O1277</f>
        <v>124858653</v>
      </c>
      <c r="CQ36" s="59">
        <f>市区町村別_オーラルフレイル区分別高齢者の疾病!P1277</f>
        <v>7.3614452023442389E-3</v>
      </c>
      <c r="CR36" s="70">
        <f>市区町村別_オーラルフレイル区分別高齢者の疾病!Q1277</f>
        <v>1845</v>
      </c>
      <c r="CS36" s="59">
        <f>市区町村別_オーラルフレイル区分別高齢者の疾病!R1277</f>
        <v>8.7486367300488407E-2</v>
      </c>
      <c r="CT36" s="167">
        <f>市区町村別_オーラルフレイル区分別高齢者の疾病!S1277</f>
        <v>67674.066666666666</v>
      </c>
      <c r="CU36" s="229"/>
    </row>
    <row r="37" spans="2:99" s="9" customFormat="1" ht="13.15" customHeight="1">
      <c r="B37" s="470"/>
      <c r="C37" s="439"/>
      <c r="D37" s="439"/>
      <c r="E37" s="44" t="s">
        <v>109</v>
      </c>
      <c r="F37" s="70">
        <v>1878703</v>
      </c>
      <c r="G37" s="59">
        <f>IFERROR(F37/C23,"-")</f>
        <v>4.6985875998701493E-2</v>
      </c>
      <c r="H37" s="70">
        <v>4</v>
      </c>
      <c r="I37" s="59">
        <f>IFERROR(H37/D23,"-")</f>
        <v>0.19047619047619047</v>
      </c>
      <c r="J37" s="73">
        <f t="shared" si="0"/>
        <v>469675.75</v>
      </c>
      <c r="K37" s="439"/>
      <c r="L37" s="439"/>
      <c r="M37" s="44" t="s">
        <v>109</v>
      </c>
      <c r="N37" s="70">
        <v>6173268</v>
      </c>
      <c r="O37" s="59">
        <f>IFERROR(N37/K23,"-")</f>
        <v>8.3565911412798073E-3</v>
      </c>
      <c r="P37" s="70">
        <v>108</v>
      </c>
      <c r="Q37" s="59">
        <f>IFERROR(P37/L23,"-")</f>
        <v>6.4516129032258063E-2</v>
      </c>
      <c r="R37" s="73">
        <f t="shared" si="1"/>
        <v>57159.888888888891</v>
      </c>
      <c r="S37" s="439"/>
      <c r="T37" s="439"/>
      <c r="U37" s="44" t="s">
        <v>109</v>
      </c>
      <c r="V37" s="70">
        <v>7798149</v>
      </c>
      <c r="W37" s="59">
        <f>IFERROR(V37/S23,"-")</f>
        <v>6.7080028187524957E-3</v>
      </c>
      <c r="X37" s="70">
        <v>125</v>
      </c>
      <c r="Y37" s="59">
        <f>IFERROR(X37/T23,"-")</f>
        <v>7.3572689817539727E-2</v>
      </c>
      <c r="Z37" s="167">
        <f t="shared" si="2"/>
        <v>62385.192000000003</v>
      </c>
      <c r="AA37" s="439"/>
      <c r="AB37" s="439"/>
      <c r="AC37" s="44" t="s">
        <v>109</v>
      </c>
      <c r="AD37" s="70">
        <v>3631523</v>
      </c>
      <c r="AE37" s="59">
        <f>IFERROR(AD37/AA23,"-")</f>
        <v>4.0871232988209669E-3</v>
      </c>
      <c r="AF37" s="70">
        <v>92</v>
      </c>
      <c r="AG37" s="59">
        <f>IFERROR(AF37/AB23,"-")</f>
        <v>7.5286415711947621E-2</v>
      </c>
      <c r="AH37" s="73">
        <f t="shared" si="3"/>
        <v>39473.07608695652</v>
      </c>
      <c r="AI37" s="439"/>
      <c r="AJ37" s="439"/>
      <c r="AK37" s="44" t="s">
        <v>109</v>
      </c>
      <c r="AL37" s="70">
        <v>3537635</v>
      </c>
      <c r="AM37" s="59">
        <f>IFERROR(AL37/AI23,"-")</f>
        <v>3.1248109727125156E-3</v>
      </c>
      <c r="AN37" s="70">
        <v>105</v>
      </c>
      <c r="AO37" s="59">
        <f>IFERROR(AN37/AJ23,"-")</f>
        <v>6.6120906801007559E-2</v>
      </c>
      <c r="AP37" s="73">
        <f t="shared" si="4"/>
        <v>33691.761904761908</v>
      </c>
      <c r="AQ37" s="439"/>
      <c r="AR37" s="439"/>
      <c r="AS37" s="44" t="s">
        <v>109</v>
      </c>
      <c r="AT37" s="70">
        <v>8588055</v>
      </c>
      <c r="AU37" s="59">
        <f>IFERROR(AT37/AQ23,"-")</f>
        <v>6.1354443241677398E-3</v>
      </c>
      <c r="AV37" s="70">
        <v>137</v>
      </c>
      <c r="AW37" s="59">
        <f>IFERROR(AV37/AR23,"-")</f>
        <v>7.7620396600566577E-2</v>
      </c>
      <c r="AX37" s="167">
        <f t="shared" si="5"/>
        <v>62686.53284671533</v>
      </c>
      <c r="AY37" s="439"/>
      <c r="AZ37" s="439"/>
      <c r="BA37" s="44" t="s">
        <v>109</v>
      </c>
      <c r="BB37" s="70">
        <v>5642318</v>
      </c>
      <c r="BC37" s="59">
        <f>IFERROR(BB37/AY23,"-")</f>
        <v>4.192315131867368E-3</v>
      </c>
      <c r="BD37" s="70">
        <v>134</v>
      </c>
      <c r="BE37" s="59">
        <f>IFERROR(BD37/AZ23,"-")</f>
        <v>7.9056047197640117E-2</v>
      </c>
      <c r="BF37" s="73">
        <f t="shared" si="6"/>
        <v>42106.850746268654</v>
      </c>
      <c r="BG37" s="439"/>
      <c r="BH37" s="439"/>
      <c r="BI37" s="44" t="s">
        <v>109</v>
      </c>
      <c r="BJ37" s="70">
        <v>6678998</v>
      </c>
      <c r="BK37" s="59">
        <f>IFERROR(BJ37/BG23,"-")</f>
        <v>4.309020181291417E-3</v>
      </c>
      <c r="BL37" s="70">
        <v>176</v>
      </c>
      <c r="BM37" s="59">
        <f>IFERROR(BL37/BH23,"-")</f>
        <v>9.7452934662236992E-2</v>
      </c>
      <c r="BN37" s="73">
        <f t="shared" si="7"/>
        <v>37948.852272727272</v>
      </c>
      <c r="BO37" s="439"/>
      <c r="BP37" s="439"/>
      <c r="BQ37" s="44" t="s">
        <v>109</v>
      </c>
      <c r="BR37" s="70">
        <v>4935915</v>
      </c>
      <c r="BS37" s="59">
        <f>IFERROR(BR37/BO23,"-")</f>
        <v>3.7059261241838186E-3</v>
      </c>
      <c r="BT37" s="70">
        <v>159</v>
      </c>
      <c r="BU37" s="59">
        <f>IFERROR(BT37/BP23,"-")</f>
        <v>9.9065420560747658E-2</v>
      </c>
      <c r="BV37" s="167">
        <f t="shared" si="8"/>
        <v>31043.490566037737</v>
      </c>
      <c r="BW37" s="439"/>
      <c r="BX37" s="439"/>
      <c r="BY37" s="44" t="s">
        <v>109</v>
      </c>
      <c r="BZ37" s="70">
        <v>3636277</v>
      </c>
      <c r="CA37" s="59">
        <f>IFERROR(BZ37/BW23,"-")</f>
        <v>3.360004960157498E-3</v>
      </c>
      <c r="CB37" s="70">
        <v>99</v>
      </c>
      <c r="CC37" s="59">
        <f>IFERROR(CB37/BX23,"-")</f>
        <v>7.9454253611556988E-2</v>
      </c>
      <c r="CD37" s="73">
        <f t="shared" si="9"/>
        <v>36730.070707070707</v>
      </c>
      <c r="CE37" s="439"/>
      <c r="CF37" s="439"/>
      <c r="CG37" s="44" t="s">
        <v>109</v>
      </c>
      <c r="CH37" s="70">
        <v>3158922</v>
      </c>
      <c r="CI37" s="59">
        <f>IFERROR(CH37/CE23,"-")</f>
        <v>3.2957324000362155E-3</v>
      </c>
      <c r="CJ37" s="70">
        <v>91</v>
      </c>
      <c r="CK37" s="59">
        <f>IFERROR(CJ37/CF23,"-")</f>
        <v>8.5126286248830688E-2</v>
      </c>
      <c r="CL37" s="73">
        <f t="shared" si="10"/>
        <v>34713.428571428572</v>
      </c>
      <c r="CM37" s="439"/>
      <c r="CN37" s="439"/>
      <c r="CO37" s="44" t="s">
        <v>109</v>
      </c>
      <c r="CP37" s="70">
        <f>市区町村別_オーラルフレイル区分別高齢者の疾病!O1278</f>
        <v>74291916</v>
      </c>
      <c r="CQ37" s="59">
        <f>市区町村別_オーラルフレイル区分別高齢者の疾病!P1278</f>
        <v>4.3801198833304826E-3</v>
      </c>
      <c r="CR37" s="70">
        <f>市区町村別_オーラルフレイル区分別高齢者の疾病!Q1278</f>
        <v>1711</v>
      </c>
      <c r="CS37" s="59">
        <f>市区町村別_オーラルフレイル区分別高齢者の疾病!R1278</f>
        <v>8.1132343875954291E-2</v>
      </c>
      <c r="CT37" s="167">
        <f>市区町村別_オーラルフレイル区分別高齢者の疾病!S1278</f>
        <v>43420.172998246642</v>
      </c>
      <c r="CU37" s="229"/>
    </row>
    <row r="38" spans="2:99" s="9" customFormat="1" ht="13.15" customHeight="1">
      <c r="B38" s="470"/>
      <c r="C38" s="439"/>
      <c r="D38" s="439"/>
      <c r="E38" s="45" t="s">
        <v>110</v>
      </c>
      <c r="F38" s="71">
        <v>18219</v>
      </c>
      <c r="G38" s="60">
        <f>IFERROR(F38/C23,"-")</f>
        <v>4.5565247663965116E-4</v>
      </c>
      <c r="H38" s="71">
        <v>3</v>
      </c>
      <c r="I38" s="60">
        <f>IFERROR(H38/D23,"-")</f>
        <v>0.14285714285714285</v>
      </c>
      <c r="J38" s="74">
        <f t="shared" si="0"/>
        <v>6073</v>
      </c>
      <c r="K38" s="439"/>
      <c r="L38" s="439"/>
      <c r="M38" s="45" t="s">
        <v>110</v>
      </c>
      <c r="N38" s="71">
        <v>764122</v>
      </c>
      <c r="O38" s="60">
        <f>IFERROR(N38/K23,"-")</f>
        <v>1.034371930079337E-3</v>
      </c>
      <c r="P38" s="71">
        <v>102</v>
      </c>
      <c r="Q38" s="60">
        <f>IFERROR(P38/L23,"-")</f>
        <v>6.093189964157706E-2</v>
      </c>
      <c r="R38" s="74">
        <f t="shared" si="1"/>
        <v>7491.3921568627447</v>
      </c>
      <c r="S38" s="439"/>
      <c r="T38" s="439"/>
      <c r="U38" s="45" t="s">
        <v>110</v>
      </c>
      <c r="V38" s="71">
        <v>1274361</v>
      </c>
      <c r="W38" s="60">
        <f>IFERROR(V38/S23,"-")</f>
        <v>1.0962110598435923E-3</v>
      </c>
      <c r="X38" s="71">
        <v>119</v>
      </c>
      <c r="Y38" s="60">
        <f>IFERROR(X38/T23,"-")</f>
        <v>7.0041200706297824E-2</v>
      </c>
      <c r="Z38" s="168">
        <f t="shared" si="2"/>
        <v>10708.915966386554</v>
      </c>
      <c r="AA38" s="439"/>
      <c r="AB38" s="439"/>
      <c r="AC38" s="45" t="s">
        <v>110</v>
      </c>
      <c r="AD38" s="71">
        <v>1128444</v>
      </c>
      <c r="AE38" s="60">
        <f>IFERROR(AD38/AA23,"-")</f>
        <v>1.2700152976629162E-3</v>
      </c>
      <c r="AF38" s="71">
        <v>113</v>
      </c>
      <c r="AG38" s="60">
        <f>IFERROR(AF38/AB23,"-")</f>
        <v>9.2471358428805231E-2</v>
      </c>
      <c r="AH38" s="74">
        <f t="shared" si="3"/>
        <v>9986.2300884955748</v>
      </c>
      <c r="AI38" s="439"/>
      <c r="AJ38" s="439"/>
      <c r="AK38" s="45" t="s">
        <v>110</v>
      </c>
      <c r="AL38" s="71">
        <v>1380821</v>
      </c>
      <c r="AM38" s="60">
        <f>IFERROR(AL38/AI23,"-")</f>
        <v>1.2196862062230469E-3</v>
      </c>
      <c r="AN38" s="71">
        <v>124</v>
      </c>
      <c r="AO38" s="60">
        <f>IFERROR(AN38/AJ23,"-")</f>
        <v>7.8085642317380355E-2</v>
      </c>
      <c r="AP38" s="74">
        <f t="shared" si="4"/>
        <v>11135.653225806451</v>
      </c>
      <c r="AQ38" s="439"/>
      <c r="AR38" s="439"/>
      <c r="AS38" s="45" t="s">
        <v>110</v>
      </c>
      <c r="AT38" s="71">
        <v>1744027</v>
      </c>
      <c r="AU38" s="60">
        <f>IFERROR(AT38/AQ23,"-")</f>
        <v>1.2459608791915387E-3</v>
      </c>
      <c r="AV38" s="71">
        <v>162</v>
      </c>
      <c r="AW38" s="60">
        <f>IFERROR(AV38/AR23,"-")</f>
        <v>9.1784702549575076E-2</v>
      </c>
      <c r="AX38" s="194">
        <f t="shared" si="5"/>
        <v>10765.598765432098</v>
      </c>
      <c r="AY38" s="439"/>
      <c r="AZ38" s="439"/>
      <c r="BA38" s="45" t="s">
        <v>110</v>
      </c>
      <c r="BB38" s="71">
        <v>1551066</v>
      </c>
      <c r="BC38" s="60">
        <f>IFERROR(BB38/AY23,"-")</f>
        <v>1.1524620665345328E-3</v>
      </c>
      <c r="BD38" s="71">
        <v>177</v>
      </c>
      <c r="BE38" s="60">
        <f>IFERROR(BD38/AZ23,"-")</f>
        <v>0.10442477876106195</v>
      </c>
      <c r="BF38" s="74">
        <f t="shared" si="6"/>
        <v>8763.0847457627115</v>
      </c>
      <c r="BG38" s="439"/>
      <c r="BH38" s="439"/>
      <c r="BI38" s="45" t="s">
        <v>110</v>
      </c>
      <c r="BJ38" s="71">
        <v>4321551</v>
      </c>
      <c r="BK38" s="60">
        <f>IFERROR(BJ38/BG23,"-")</f>
        <v>2.7880904401348982E-3</v>
      </c>
      <c r="BL38" s="71">
        <v>180</v>
      </c>
      <c r="BM38" s="60">
        <f>IFERROR(BL38/BH23,"-")</f>
        <v>9.9667774086378738E-2</v>
      </c>
      <c r="BN38" s="74">
        <f t="shared" si="7"/>
        <v>24008.616666666665</v>
      </c>
      <c r="BO38" s="439"/>
      <c r="BP38" s="439"/>
      <c r="BQ38" s="45" t="s">
        <v>110</v>
      </c>
      <c r="BR38" s="71">
        <v>1705979</v>
      </c>
      <c r="BS38" s="60">
        <f>IFERROR(BR38/BO23,"-")</f>
        <v>1.2808632529954398E-3</v>
      </c>
      <c r="BT38" s="71">
        <v>160</v>
      </c>
      <c r="BU38" s="60">
        <f>IFERROR(BT38/BP23,"-")</f>
        <v>9.9688473520249218E-2</v>
      </c>
      <c r="BV38" s="168">
        <f t="shared" si="8"/>
        <v>10662.36875</v>
      </c>
      <c r="BW38" s="439"/>
      <c r="BX38" s="439"/>
      <c r="BY38" s="45" t="s">
        <v>110</v>
      </c>
      <c r="BZ38" s="71">
        <v>1449572</v>
      </c>
      <c r="CA38" s="60">
        <f>IFERROR(BZ38/BW23,"-")</f>
        <v>1.3394384173992862E-3</v>
      </c>
      <c r="CB38" s="71">
        <v>156</v>
      </c>
      <c r="CC38" s="60">
        <f>IFERROR(CB38/BX23,"-")</f>
        <v>0.12520064205457465</v>
      </c>
      <c r="CD38" s="74">
        <f t="shared" si="9"/>
        <v>9292.1282051282051</v>
      </c>
      <c r="CE38" s="439"/>
      <c r="CF38" s="439"/>
      <c r="CG38" s="45" t="s">
        <v>110</v>
      </c>
      <c r="CH38" s="71">
        <v>1129975</v>
      </c>
      <c r="CI38" s="60">
        <f>IFERROR(CH38/CE23,"-")</f>
        <v>1.1789133187621987E-3</v>
      </c>
      <c r="CJ38" s="71">
        <v>141</v>
      </c>
      <c r="CK38" s="60">
        <f>IFERROR(CJ38/CF23,"-")</f>
        <v>0.13189897100093545</v>
      </c>
      <c r="CL38" s="74">
        <f t="shared" si="10"/>
        <v>8014.0070921985816</v>
      </c>
      <c r="CM38" s="439"/>
      <c r="CN38" s="439"/>
      <c r="CO38" s="45" t="s">
        <v>110</v>
      </c>
      <c r="CP38" s="71">
        <f>市区町村別_オーラルフレイル区分別高齢者の疾病!O1279</f>
        <v>29002075</v>
      </c>
      <c r="CQ38" s="60">
        <f>市区町村別_オーラルフレイル区分別高齢者の疾病!P1279</f>
        <v>1.709911013270164E-3</v>
      </c>
      <c r="CR38" s="71">
        <f>市区町村別_オーラルフレイル区分別高齢者の疾病!Q1279</f>
        <v>2314</v>
      </c>
      <c r="CS38" s="60">
        <f>市区町村別_オーラルフレイル区分別高齢者の疾病!R1279</f>
        <v>0.10972544928635782</v>
      </c>
      <c r="CT38" s="168">
        <f>市区町村別_オーラルフレイル区分別高齢者の疾病!S1279</f>
        <v>12533.308124459811</v>
      </c>
      <c r="CU38" s="229"/>
    </row>
    <row r="39" spans="2:99" s="9" customFormat="1" ht="13.15" customHeight="1">
      <c r="B39" s="431"/>
      <c r="C39" s="440"/>
      <c r="D39" s="440"/>
      <c r="E39" s="46" t="s">
        <v>64</v>
      </c>
      <c r="F39" s="67">
        <f>SUM(F23:F38)</f>
        <v>4138539</v>
      </c>
      <c r="G39" s="60">
        <f>IFERROR(F39/C23,"-")</f>
        <v>0.10350378972609832</v>
      </c>
      <c r="H39" s="71">
        <v>19</v>
      </c>
      <c r="I39" s="60">
        <f>IFERROR(H39/D23,"-")</f>
        <v>0.90476190476190477</v>
      </c>
      <c r="J39" s="74">
        <f t="shared" si="0"/>
        <v>217817.84210526315</v>
      </c>
      <c r="K39" s="440"/>
      <c r="L39" s="440"/>
      <c r="M39" s="46" t="s">
        <v>64</v>
      </c>
      <c r="N39" s="67">
        <f>SUM(N23:N38)</f>
        <v>99788407</v>
      </c>
      <c r="O39" s="60">
        <f>IFERROR(N39/K23,"-")</f>
        <v>0.13508095192669814</v>
      </c>
      <c r="P39" s="71">
        <v>1140</v>
      </c>
      <c r="Q39" s="60">
        <f>IFERROR(P39/L23,"-")</f>
        <v>0.68100358422939067</v>
      </c>
      <c r="R39" s="74">
        <f t="shared" si="1"/>
        <v>87533.690350877194</v>
      </c>
      <c r="S39" s="440"/>
      <c r="T39" s="440"/>
      <c r="U39" s="46" t="s">
        <v>64</v>
      </c>
      <c r="V39" s="67">
        <f>SUM(V23:V38)</f>
        <v>176988261</v>
      </c>
      <c r="W39" s="60">
        <f>IFERROR(V39/S23,"-")</f>
        <v>0.15224609758983862</v>
      </c>
      <c r="X39" s="71">
        <v>1293</v>
      </c>
      <c r="Y39" s="60">
        <f>IFERROR(X39/T23,"-")</f>
        <v>0.76103590347263095</v>
      </c>
      <c r="Z39" s="168">
        <f t="shared" si="2"/>
        <v>136881.87238979118</v>
      </c>
      <c r="AA39" s="440"/>
      <c r="AB39" s="440"/>
      <c r="AC39" s="46" t="s">
        <v>64</v>
      </c>
      <c r="AD39" s="67">
        <f>SUM(AD23:AD38)</f>
        <v>126879544</v>
      </c>
      <c r="AE39" s="60">
        <f>IFERROR(AD39/AA23,"-")</f>
        <v>0.14279748205537457</v>
      </c>
      <c r="AF39" s="71">
        <v>959</v>
      </c>
      <c r="AG39" s="60">
        <f>IFERROR(AF39/AB23,"-")</f>
        <v>0.78477905073649756</v>
      </c>
      <c r="AH39" s="74">
        <f t="shared" si="3"/>
        <v>132304.00834202295</v>
      </c>
      <c r="AI39" s="440"/>
      <c r="AJ39" s="440"/>
      <c r="AK39" s="46" t="s">
        <v>64</v>
      </c>
      <c r="AL39" s="67">
        <f>SUM(AL23:AL38)</f>
        <v>191938446</v>
      </c>
      <c r="AM39" s="60">
        <f>IFERROR(AL39/AI23,"-")</f>
        <v>0.16954020472609205</v>
      </c>
      <c r="AN39" s="71">
        <v>1257</v>
      </c>
      <c r="AO39" s="60">
        <f>IFERROR(AN39/AJ23,"-")</f>
        <v>0.79156171284634758</v>
      </c>
      <c r="AP39" s="74">
        <f t="shared" si="4"/>
        <v>152695.66109785202</v>
      </c>
      <c r="AQ39" s="440"/>
      <c r="AR39" s="440"/>
      <c r="AS39" s="46" t="s">
        <v>64</v>
      </c>
      <c r="AT39" s="67">
        <f>SUM(AT23:AT38)</f>
        <v>236943191</v>
      </c>
      <c r="AU39" s="60">
        <f>IFERROR(AT39/AQ23,"-")</f>
        <v>0.16927601841990331</v>
      </c>
      <c r="AV39" s="71">
        <v>1451</v>
      </c>
      <c r="AW39" s="131">
        <f>IFERROR(AV39/AR23,"-")</f>
        <v>0.82209631728045329</v>
      </c>
      <c r="AX39" s="187">
        <f t="shared" si="5"/>
        <v>163296.47898001378</v>
      </c>
      <c r="AY39" s="440"/>
      <c r="AZ39" s="440"/>
      <c r="BA39" s="46" t="s">
        <v>64</v>
      </c>
      <c r="BB39" s="67">
        <f>SUM(BB23:BB38)</f>
        <v>231565328</v>
      </c>
      <c r="BC39" s="60">
        <f>IFERROR(BB39/AY23,"-")</f>
        <v>0.17205602885024035</v>
      </c>
      <c r="BD39" s="71">
        <v>1436</v>
      </c>
      <c r="BE39" s="60">
        <f>IFERROR(BD39/AZ23,"-")</f>
        <v>0.84719764011799414</v>
      </c>
      <c r="BF39" s="74">
        <f t="shared" si="6"/>
        <v>161257.1922005571</v>
      </c>
      <c r="BG39" s="440"/>
      <c r="BH39" s="440"/>
      <c r="BI39" s="46" t="s">
        <v>64</v>
      </c>
      <c r="BJ39" s="67">
        <f>SUM(BJ23:BJ38)</f>
        <v>319209389</v>
      </c>
      <c r="BK39" s="60">
        <f>IFERROR(BJ39/BG23,"-")</f>
        <v>0.20594102577343226</v>
      </c>
      <c r="BL39" s="71">
        <v>1546</v>
      </c>
      <c r="BM39" s="60">
        <f>IFERROR(BL39/BH23,"-")</f>
        <v>0.85603543743078625</v>
      </c>
      <c r="BN39" s="74">
        <f t="shared" si="7"/>
        <v>206474.37839586029</v>
      </c>
      <c r="BO39" s="440"/>
      <c r="BP39" s="440"/>
      <c r="BQ39" s="46" t="s">
        <v>64</v>
      </c>
      <c r="BR39" s="67">
        <f>SUM(BR23:BR38)</f>
        <v>236234699</v>
      </c>
      <c r="BS39" s="60">
        <f>IFERROR(BR39/BO23,"-")</f>
        <v>0.17736698108918023</v>
      </c>
      <c r="BT39" s="71">
        <v>1361</v>
      </c>
      <c r="BU39" s="60">
        <f>IFERROR(BT39/BP23,"-")</f>
        <v>0.84797507788161997</v>
      </c>
      <c r="BV39" s="168">
        <f t="shared" si="8"/>
        <v>173574.35635562087</v>
      </c>
      <c r="BW39" s="440"/>
      <c r="BX39" s="440"/>
      <c r="BY39" s="46" t="s">
        <v>64</v>
      </c>
      <c r="BZ39" s="67">
        <f>SUM(BZ23:BZ38)</f>
        <v>204782615</v>
      </c>
      <c r="CA39" s="60">
        <f>IFERROR(BZ39/BW23,"-")</f>
        <v>0.18922392385234219</v>
      </c>
      <c r="CB39" s="71">
        <v>1091</v>
      </c>
      <c r="CC39" s="60">
        <f>IFERROR(CB39/BX23,"-")</f>
        <v>0.8756019261637239</v>
      </c>
      <c r="CD39" s="74">
        <f t="shared" si="9"/>
        <v>187701.75527039415</v>
      </c>
      <c r="CE39" s="440"/>
      <c r="CF39" s="440"/>
      <c r="CG39" s="46" t="s">
        <v>64</v>
      </c>
      <c r="CH39" s="67">
        <f>SUM(CH23:CH38)</f>
        <v>168536546</v>
      </c>
      <c r="CI39" s="60">
        <f>IFERROR(CH39/CE23,"-")</f>
        <v>0.17583572979718842</v>
      </c>
      <c r="CJ39" s="71">
        <v>953</v>
      </c>
      <c r="CK39" s="60">
        <f>IFERROR(CJ39/CF23,"-")</f>
        <v>0.89148737137511691</v>
      </c>
      <c r="CL39" s="74">
        <f t="shared" si="10"/>
        <v>176848.42182581322</v>
      </c>
      <c r="CM39" s="440"/>
      <c r="CN39" s="440"/>
      <c r="CO39" s="46" t="s">
        <v>64</v>
      </c>
      <c r="CP39" s="67">
        <f>市区町村別_オーラルフレイル区分別高齢者の疾病!O1280</f>
        <v>3143148624</v>
      </c>
      <c r="CQ39" s="60">
        <f>市区町村別_オーラルフレイル区分別高齢者の疾病!P1280</f>
        <v>0.18531448003367212</v>
      </c>
      <c r="CR39" s="67">
        <f>市区町村別_オーラルフレイル区分別高齢者の疾病!Q1280</f>
        <v>17702</v>
      </c>
      <c r="CS39" s="60">
        <f>市区町村別_オーラルフレイル区分別高齢者の疾病!R1280</f>
        <v>0.83939494523211156</v>
      </c>
      <c r="CT39" s="168">
        <f>市区町村別_オーラルフレイル区分別高齢者の疾病!S1280</f>
        <v>177558.95514631114</v>
      </c>
      <c r="CU39" s="229"/>
    </row>
    <row r="40" spans="2:99" s="9" customFormat="1" ht="13.15" customHeight="1">
      <c r="B40" s="430" t="s">
        <v>173</v>
      </c>
      <c r="C40" s="436">
        <v>1652120</v>
      </c>
      <c r="D40" s="436">
        <v>3</v>
      </c>
      <c r="E40" s="42" t="s">
        <v>96</v>
      </c>
      <c r="F40" s="69">
        <v>7151</v>
      </c>
      <c r="G40" s="58">
        <f>IFERROR(F40/C40,"-")</f>
        <v>4.3283780839164223E-3</v>
      </c>
      <c r="H40" s="69">
        <v>1</v>
      </c>
      <c r="I40" s="58">
        <f>IFERROR(H40/D40,"-")</f>
        <v>0.33333333333333331</v>
      </c>
      <c r="J40" s="72">
        <f t="shared" si="0"/>
        <v>7151</v>
      </c>
      <c r="K40" s="436">
        <v>92554990</v>
      </c>
      <c r="L40" s="436">
        <v>194</v>
      </c>
      <c r="M40" s="42" t="s">
        <v>96</v>
      </c>
      <c r="N40" s="69">
        <v>337692</v>
      </c>
      <c r="O40" s="58">
        <f>IFERROR(N40/K40,"-")</f>
        <v>3.6485553074988176E-3</v>
      </c>
      <c r="P40" s="69">
        <v>23</v>
      </c>
      <c r="Q40" s="58">
        <f>IFERROR(P40/L40,"-")</f>
        <v>0.11855670103092783</v>
      </c>
      <c r="R40" s="72">
        <f t="shared" si="1"/>
        <v>14682.260869565218</v>
      </c>
      <c r="S40" s="436">
        <v>257148700</v>
      </c>
      <c r="T40" s="436">
        <v>249</v>
      </c>
      <c r="U40" s="42" t="s">
        <v>96</v>
      </c>
      <c r="V40" s="69">
        <v>2802392</v>
      </c>
      <c r="W40" s="58">
        <f>IFERROR(V40/S40,"-")</f>
        <v>1.0897943485617465E-2</v>
      </c>
      <c r="X40" s="69">
        <v>34</v>
      </c>
      <c r="Y40" s="58">
        <f>IFERROR(X40/T40,"-")</f>
        <v>0.13654618473895583</v>
      </c>
      <c r="Z40" s="166">
        <f t="shared" si="2"/>
        <v>82423.294117647063</v>
      </c>
      <c r="AA40" s="436">
        <v>190909640</v>
      </c>
      <c r="AB40" s="436">
        <v>175</v>
      </c>
      <c r="AC40" s="42" t="s">
        <v>96</v>
      </c>
      <c r="AD40" s="69">
        <v>1153182</v>
      </c>
      <c r="AE40" s="58">
        <f>IFERROR(AD40/AA40,"-")</f>
        <v>6.0404597693442825E-3</v>
      </c>
      <c r="AF40" s="69">
        <v>31</v>
      </c>
      <c r="AG40" s="58">
        <f>IFERROR(AF40/AB40,"-")</f>
        <v>0.17714285714285713</v>
      </c>
      <c r="AH40" s="72">
        <f t="shared" si="3"/>
        <v>37199.419354838712</v>
      </c>
      <c r="AI40" s="436">
        <v>200991740</v>
      </c>
      <c r="AJ40" s="436">
        <v>203</v>
      </c>
      <c r="AK40" s="42" t="s">
        <v>96</v>
      </c>
      <c r="AL40" s="69">
        <v>979669</v>
      </c>
      <c r="AM40" s="58">
        <f>IFERROR(AL40/AI40,"-")</f>
        <v>4.8741754263135388E-3</v>
      </c>
      <c r="AN40" s="69">
        <v>40</v>
      </c>
      <c r="AO40" s="58">
        <f>IFERROR(AN40/AJ40,"-")</f>
        <v>0.19704433497536947</v>
      </c>
      <c r="AP40" s="72">
        <f t="shared" si="4"/>
        <v>24491.724999999999</v>
      </c>
      <c r="AQ40" s="436">
        <v>263821930</v>
      </c>
      <c r="AR40" s="436">
        <v>239</v>
      </c>
      <c r="AS40" s="42" t="s">
        <v>96</v>
      </c>
      <c r="AT40" s="69">
        <v>1578445</v>
      </c>
      <c r="AU40" s="58">
        <f>IFERROR(AT40/AQ40,"-")</f>
        <v>5.9829939080500247E-3</v>
      </c>
      <c r="AV40" s="72">
        <v>62</v>
      </c>
      <c r="AW40" s="58">
        <f>IFERROR(AV40/AR40,"-")</f>
        <v>0.2594142259414226</v>
      </c>
      <c r="AX40" s="195">
        <f t="shared" si="5"/>
        <v>25458.790322580644</v>
      </c>
      <c r="AY40" s="436">
        <v>322390340</v>
      </c>
      <c r="AZ40" s="436">
        <v>272</v>
      </c>
      <c r="BA40" s="42" t="s">
        <v>96</v>
      </c>
      <c r="BB40" s="69">
        <v>1309033</v>
      </c>
      <c r="BC40" s="58">
        <f>IFERROR(BB40/AY40,"-")</f>
        <v>4.0603977153906038E-3</v>
      </c>
      <c r="BD40" s="69">
        <v>64</v>
      </c>
      <c r="BE40" s="58">
        <f>IFERROR(BD40/AZ40,"-")</f>
        <v>0.23529411764705882</v>
      </c>
      <c r="BF40" s="72">
        <f t="shared" si="6"/>
        <v>20453.640625</v>
      </c>
      <c r="BG40" s="436">
        <v>332201580</v>
      </c>
      <c r="BH40" s="436">
        <v>270</v>
      </c>
      <c r="BI40" s="42" t="s">
        <v>96</v>
      </c>
      <c r="BJ40" s="69">
        <v>7501034</v>
      </c>
      <c r="BK40" s="58">
        <f>IFERROR(BJ40/BG40,"-")</f>
        <v>2.2579766176909814E-2</v>
      </c>
      <c r="BL40" s="69">
        <v>66</v>
      </c>
      <c r="BM40" s="58">
        <f>IFERROR(BL40/BH40,"-")</f>
        <v>0.24444444444444444</v>
      </c>
      <c r="BN40" s="72">
        <f t="shared" si="7"/>
        <v>113652.0303030303</v>
      </c>
      <c r="BO40" s="436">
        <v>316388800</v>
      </c>
      <c r="BP40" s="436">
        <v>239</v>
      </c>
      <c r="BQ40" s="42" t="s">
        <v>96</v>
      </c>
      <c r="BR40" s="69">
        <v>1735538</v>
      </c>
      <c r="BS40" s="58">
        <f>IFERROR(BR40/BO40,"-")</f>
        <v>5.485459662288931E-3</v>
      </c>
      <c r="BT40" s="69">
        <v>52</v>
      </c>
      <c r="BU40" s="58">
        <f>IFERROR(BT40/BP40,"-")</f>
        <v>0.21757322175732219</v>
      </c>
      <c r="BV40" s="166">
        <f t="shared" si="8"/>
        <v>33375.730769230766</v>
      </c>
      <c r="BW40" s="436">
        <v>284073370</v>
      </c>
      <c r="BX40" s="436">
        <v>221</v>
      </c>
      <c r="BY40" s="42" t="s">
        <v>96</v>
      </c>
      <c r="BZ40" s="69">
        <v>18395576</v>
      </c>
      <c r="CA40" s="58">
        <f>IFERROR(BZ40/BW40,"-")</f>
        <v>6.4756425426290398E-2</v>
      </c>
      <c r="CB40" s="69">
        <v>63</v>
      </c>
      <c r="CC40" s="58">
        <f>IFERROR(CB40/BX40,"-")</f>
        <v>0.28506787330316741</v>
      </c>
      <c r="CD40" s="72">
        <f t="shared" si="9"/>
        <v>291993.26984126982</v>
      </c>
      <c r="CE40" s="436">
        <v>239835610</v>
      </c>
      <c r="CF40" s="436">
        <v>206</v>
      </c>
      <c r="CG40" s="42" t="s">
        <v>96</v>
      </c>
      <c r="CH40" s="69">
        <v>2397604</v>
      </c>
      <c r="CI40" s="58">
        <f>IFERROR(CH40/CE40,"-")</f>
        <v>9.9968641020405594E-3</v>
      </c>
      <c r="CJ40" s="69">
        <v>53</v>
      </c>
      <c r="CK40" s="58">
        <f>IFERROR(CJ40/CF40,"-")</f>
        <v>0.25728155339805825</v>
      </c>
      <c r="CL40" s="72">
        <f t="shared" si="10"/>
        <v>45237.811320754714</v>
      </c>
      <c r="CM40" s="436">
        <f>市区町村別_オーラルフレイル区分別高齢者の疾病!T1264</f>
        <v>3892810150</v>
      </c>
      <c r="CN40" s="436">
        <f>市区町村別_オーラルフレイル区分別高齢者の疾病!U1264</f>
        <v>3382</v>
      </c>
      <c r="CO40" s="42" t="s">
        <v>96</v>
      </c>
      <c r="CP40" s="69">
        <f>市区町村別_オーラルフレイル区分別高齢者の疾病!W1264</f>
        <v>81039125</v>
      </c>
      <c r="CQ40" s="58">
        <f>市区町村別_オーラルフレイル区分別高齢者の疾病!X1264</f>
        <v>2.0817641209654163E-2</v>
      </c>
      <c r="CR40" s="69">
        <f>市区町村別_オーラルフレイル区分別高齢者の疾病!Y1264</f>
        <v>785</v>
      </c>
      <c r="CS40" s="58">
        <f>市区町村別_オーラルフレイル区分別高齢者の疾病!Z1264</f>
        <v>0.23211117681845062</v>
      </c>
      <c r="CT40" s="166">
        <f>市区町村別_オーラルフレイル区分別高齢者の疾病!AA1264</f>
        <v>103234.55414012739</v>
      </c>
      <c r="CU40" s="229"/>
    </row>
    <row r="41" spans="2:99" s="9" customFormat="1" ht="13.15" customHeight="1">
      <c r="B41" s="470"/>
      <c r="C41" s="439"/>
      <c r="D41" s="439"/>
      <c r="E41" s="43" t="s">
        <v>97</v>
      </c>
      <c r="F41" s="70">
        <v>0</v>
      </c>
      <c r="G41" s="59">
        <f>IFERROR(F41/C40,"-")</f>
        <v>0</v>
      </c>
      <c r="H41" s="70">
        <v>0</v>
      </c>
      <c r="I41" s="59">
        <f>IFERROR(H41/D40,"-")</f>
        <v>0</v>
      </c>
      <c r="J41" s="73" t="str">
        <f t="shared" si="0"/>
        <v>-</v>
      </c>
      <c r="K41" s="439"/>
      <c r="L41" s="439"/>
      <c r="M41" s="43" t="s">
        <v>97</v>
      </c>
      <c r="N41" s="70">
        <v>5036565</v>
      </c>
      <c r="O41" s="59">
        <f>IFERROR(N41/K40,"-")</f>
        <v>5.4417001179515014E-2</v>
      </c>
      <c r="P41" s="70">
        <v>47</v>
      </c>
      <c r="Q41" s="59">
        <f>IFERROR(P41/L40,"-")</f>
        <v>0.2422680412371134</v>
      </c>
      <c r="R41" s="73">
        <f t="shared" si="1"/>
        <v>107160.9574468085</v>
      </c>
      <c r="S41" s="439"/>
      <c r="T41" s="439"/>
      <c r="U41" s="43" t="s">
        <v>97</v>
      </c>
      <c r="V41" s="70">
        <v>6903616</v>
      </c>
      <c r="W41" s="59">
        <f>IFERROR(V41/S40,"-")</f>
        <v>2.6846785536928632E-2</v>
      </c>
      <c r="X41" s="70">
        <v>59</v>
      </c>
      <c r="Y41" s="59">
        <f>IFERROR(X41/T40,"-")</f>
        <v>0.23694779116465864</v>
      </c>
      <c r="Z41" s="167">
        <f t="shared" si="2"/>
        <v>117010.44067796611</v>
      </c>
      <c r="AA41" s="439"/>
      <c r="AB41" s="439"/>
      <c r="AC41" s="43" t="s">
        <v>97</v>
      </c>
      <c r="AD41" s="70">
        <v>4158879</v>
      </c>
      <c r="AE41" s="59">
        <f>IFERROR(AD41/AA40,"-")</f>
        <v>2.1784541629223123E-2</v>
      </c>
      <c r="AF41" s="70">
        <v>61</v>
      </c>
      <c r="AG41" s="59">
        <f>IFERROR(AF41/AB40,"-")</f>
        <v>0.34857142857142859</v>
      </c>
      <c r="AH41" s="73">
        <f t="shared" si="3"/>
        <v>68178.344262295082</v>
      </c>
      <c r="AI41" s="439"/>
      <c r="AJ41" s="439"/>
      <c r="AK41" s="43" t="s">
        <v>97</v>
      </c>
      <c r="AL41" s="70">
        <v>1091124</v>
      </c>
      <c r="AM41" s="59">
        <f>IFERROR(AL41/AI40,"-")</f>
        <v>5.4287007018298363E-3</v>
      </c>
      <c r="AN41" s="70">
        <v>52</v>
      </c>
      <c r="AO41" s="59">
        <f>IFERROR(AN41/AJ40,"-")</f>
        <v>0.25615763546798032</v>
      </c>
      <c r="AP41" s="73">
        <f t="shared" si="4"/>
        <v>20983.153846153848</v>
      </c>
      <c r="AQ41" s="439"/>
      <c r="AR41" s="439"/>
      <c r="AS41" s="43" t="s">
        <v>97</v>
      </c>
      <c r="AT41" s="70">
        <v>1783063</v>
      </c>
      <c r="AU41" s="59">
        <f>IFERROR(AT41/AQ40,"-")</f>
        <v>6.7585852320919647E-3</v>
      </c>
      <c r="AV41" s="73">
        <v>82</v>
      </c>
      <c r="AW41" s="59">
        <f>IFERROR(AV41/AR40,"-")</f>
        <v>0.34309623430962344</v>
      </c>
      <c r="AX41" s="196">
        <f t="shared" si="5"/>
        <v>21744.670731707316</v>
      </c>
      <c r="AY41" s="439"/>
      <c r="AZ41" s="439"/>
      <c r="BA41" s="43" t="s">
        <v>97</v>
      </c>
      <c r="BB41" s="70">
        <v>2097580</v>
      </c>
      <c r="BC41" s="59">
        <f>IFERROR(BB41/AY40,"-")</f>
        <v>6.5063363871262396E-3</v>
      </c>
      <c r="BD41" s="70">
        <v>64</v>
      </c>
      <c r="BE41" s="59">
        <f>IFERROR(BD41/AZ40,"-")</f>
        <v>0.23529411764705882</v>
      </c>
      <c r="BF41" s="73">
        <f t="shared" si="6"/>
        <v>32774.6875</v>
      </c>
      <c r="BG41" s="439"/>
      <c r="BH41" s="439"/>
      <c r="BI41" s="43" t="s">
        <v>97</v>
      </c>
      <c r="BJ41" s="70">
        <v>6920800</v>
      </c>
      <c r="BK41" s="59">
        <f>IFERROR(BJ41/BG40,"-")</f>
        <v>2.0833133906226455E-2</v>
      </c>
      <c r="BL41" s="70">
        <v>79</v>
      </c>
      <c r="BM41" s="59">
        <f>IFERROR(BL41/BH40,"-")</f>
        <v>0.29259259259259257</v>
      </c>
      <c r="BN41" s="73">
        <f t="shared" si="7"/>
        <v>87605.063291139246</v>
      </c>
      <c r="BO41" s="439"/>
      <c r="BP41" s="439"/>
      <c r="BQ41" s="43" t="s">
        <v>97</v>
      </c>
      <c r="BR41" s="70">
        <v>4028851</v>
      </c>
      <c r="BS41" s="59">
        <f>IFERROR(BR41/BO40,"-")</f>
        <v>1.273386099634374E-2</v>
      </c>
      <c r="BT41" s="70">
        <v>91</v>
      </c>
      <c r="BU41" s="59">
        <f>IFERROR(BT41/BP40,"-")</f>
        <v>0.3807531380753138</v>
      </c>
      <c r="BV41" s="167">
        <f t="shared" si="8"/>
        <v>44273.087912087911</v>
      </c>
      <c r="BW41" s="439"/>
      <c r="BX41" s="439"/>
      <c r="BY41" s="43" t="s">
        <v>97</v>
      </c>
      <c r="BZ41" s="70">
        <v>5552421</v>
      </c>
      <c r="CA41" s="59">
        <f>IFERROR(BZ41/BW40,"-")</f>
        <v>1.9545728626375644E-2</v>
      </c>
      <c r="CB41" s="70">
        <v>68</v>
      </c>
      <c r="CC41" s="59">
        <f>IFERROR(CB41/BX40,"-")</f>
        <v>0.30769230769230771</v>
      </c>
      <c r="CD41" s="73">
        <f t="shared" si="9"/>
        <v>81653.25</v>
      </c>
      <c r="CE41" s="439"/>
      <c r="CF41" s="439"/>
      <c r="CG41" s="43" t="s">
        <v>97</v>
      </c>
      <c r="CH41" s="70">
        <v>8991675</v>
      </c>
      <c r="CI41" s="59">
        <f>IFERROR(CH41/CE40,"-")</f>
        <v>3.7490992267578613E-2</v>
      </c>
      <c r="CJ41" s="70">
        <v>84</v>
      </c>
      <c r="CK41" s="59">
        <f>IFERROR(CJ41/CF40,"-")</f>
        <v>0.40776699029126212</v>
      </c>
      <c r="CL41" s="73">
        <f t="shared" si="10"/>
        <v>107043.75</v>
      </c>
      <c r="CM41" s="439"/>
      <c r="CN41" s="439"/>
      <c r="CO41" s="43" t="s">
        <v>97</v>
      </c>
      <c r="CP41" s="70">
        <f>市区町村別_オーラルフレイル区分別高齢者の疾病!W1265</f>
        <v>70320709</v>
      </c>
      <c r="CQ41" s="59">
        <f>市区町村別_オーラルフレイル区分別高齢者の疾病!X1265</f>
        <v>1.8064253403161725E-2</v>
      </c>
      <c r="CR41" s="70">
        <f>市区町村別_オーラルフレイル区分別高齢者の疾病!Y1265</f>
        <v>1081</v>
      </c>
      <c r="CS41" s="59">
        <f>市区町村別_オーラルフレイル区分別高齢者の疾病!Z1265</f>
        <v>0.3196333530455352</v>
      </c>
      <c r="CT41" s="167">
        <f>市区町村別_オーラルフレイル区分別高齢者の疾病!AA1265</f>
        <v>65051.534690101755</v>
      </c>
      <c r="CU41" s="229"/>
    </row>
    <row r="42" spans="2:99" s="9" customFormat="1" ht="13.15" customHeight="1">
      <c r="B42" s="470"/>
      <c r="C42" s="439"/>
      <c r="D42" s="439"/>
      <c r="E42" s="44" t="s">
        <v>98</v>
      </c>
      <c r="F42" s="70">
        <v>42040</v>
      </c>
      <c r="G42" s="59">
        <f>IFERROR(F42/C40,"-")</f>
        <v>2.5446093504103817E-2</v>
      </c>
      <c r="H42" s="70">
        <v>2</v>
      </c>
      <c r="I42" s="59">
        <f>IFERROR(H42/D40,"-")</f>
        <v>0.66666666666666663</v>
      </c>
      <c r="J42" s="73">
        <f t="shared" si="0"/>
        <v>21020</v>
      </c>
      <c r="K42" s="439"/>
      <c r="L42" s="439"/>
      <c r="M42" s="44" t="s">
        <v>98</v>
      </c>
      <c r="N42" s="70">
        <v>2552833</v>
      </c>
      <c r="O42" s="59">
        <f>IFERROR(N42/K40,"-")</f>
        <v>2.7581797588655133E-2</v>
      </c>
      <c r="P42" s="70">
        <v>28</v>
      </c>
      <c r="Q42" s="59">
        <f>IFERROR(P42/L40,"-")</f>
        <v>0.14432989690721648</v>
      </c>
      <c r="R42" s="73">
        <f t="shared" si="1"/>
        <v>91172.607142857145</v>
      </c>
      <c r="S42" s="439"/>
      <c r="T42" s="439"/>
      <c r="U42" s="44" t="s">
        <v>98</v>
      </c>
      <c r="V42" s="70">
        <v>1324639</v>
      </c>
      <c r="W42" s="59">
        <f>IFERROR(V42/S40,"-")</f>
        <v>5.1512568408862269E-3</v>
      </c>
      <c r="X42" s="70">
        <v>49</v>
      </c>
      <c r="Y42" s="59">
        <f>IFERROR(X42/T40,"-")</f>
        <v>0.19678714859437751</v>
      </c>
      <c r="Z42" s="167">
        <f t="shared" si="2"/>
        <v>27033.448979591838</v>
      </c>
      <c r="AA42" s="439"/>
      <c r="AB42" s="439"/>
      <c r="AC42" s="44" t="s">
        <v>98</v>
      </c>
      <c r="AD42" s="70">
        <v>661091</v>
      </c>
      <c r="AE42" s="59">
        <f>IFERROR(AD42/AA40,"-")</f>
        <v>3.4628476592381613E-3</v>
      </c>
      <c r="AF42" s="70">
        <v>32</v>
      </c>
      <c r="AG42" s="59">
        <f>IFERROR(AF42/AB40,"-")</f>
        <v>0.18285714285714286</v>
      </c>
      <c r="AH42" s="73">
        <f t="shared" si="3"/>
        <v>20659.09375</v>
      </c>
      <c r="AI42" s="439"/>
      <c r="AJ42" s="439"/>
      <c r="AK42" s="44" t="s">
        <v>98</v>
      </c>
      <c r="AL42" s="70">
        <v>3087904</v>
      </c>
      <c r="AM42" s="59">
        <f>IFERROR(AL42/AI40,"-")</f>
        <v>1.5363337816767993E-2</v>
      </c>
      <c r="AN42" s="70">
        <v>41</v>
      </c>
      <c r="AO42" s="59">
        <f>IFERROR(AN42/AJ40,"-")</f>
        <v>0.2019704433497537</v>
      </c>
      <c r="AP42" s="73">
        <f t="shared" si="4"/>
        <v>75314.731707317071</v>
      </c>
      <c r="AQ42" s="439"/>
      <c r="AR42" s="439"/>
      <c r="AS42" s="44" t="s">
        <v>98</v>
      </c>
      <c r="AT42" s="70">
        <v>3982809</v>
      </c>
      <c r="AU42" s="59">
        <f>IFERROR(AT42/AQ40,"-")</f>
        <v>1.5096580485178014E-2</v>
      </c>
      <c r="AV42" s="73">
        <v>71</v>
      </c>
      <c r="AW42" s="59">
        <f>IFERROR(AV42/AR40,"-")</f>
        <v>0.29707112970711297</v>
      </c>
      <c r="AX42" s="196">
        <f t="shared" si="5"/>
        <v>56095.901408450707</v>
      </c>
      <c r="AY42" s="439"/>
      <c r="AZ42" s="439"/>
      <c r="BA42" s="44" t="s">
        <v>98</v>
      </c>
      <c r="BB42" s="70">
        <v>1751318</v>
      </c>
      <c r="BC42" s="59">
        <f>IFERROR(BB42/AY40,"-")</f>
        <v>5.4322905580855806E-3</v>
      </c>
      <c r="BD42" s="70">
        <v>67</v>
      </c>
      <c r="BE42" s="59">
        <f>IFERROR(BD42/AZ40,"-")</f>
        <v>0.24632352941176472</v>
      </c>
      <c r="BF42" s="73">
        <f t="shared" si="6"/>
        <v>26139.074626865673</v>
      </c>
      <c r="BG42" s="439"/>
      <c r="BH42" s="439"/>
      <c r="BI42" s="44" t="s">
        <v>98</v>
      </c>
      <c r="BJ42" s="70">
        <v>1998885</v>
      </c>
      <c r="BK42" s="59">
        <f>IFERROR(BJ42/BG40,"-")</f>
        <v>6.0170845665454093E-3</v>
      </c>
      <c r="BL42" s="70">
        <v>70</v>
      </c>
      <c r="BM42" s="59">
        <f>IFERROR(BL42/BH40,"-")</f>
        <v>0.25925925925925924</v>
      </c>
      <c r="BN42" s="73">
        <f t="shared" si="7"/>
        <v>28555.5</v>
      </c>
      <c r="BO42" s="439"/>
      <c r="BP42" s="439"/>
      <c r="BQ42" s="44" t="s">
        <v>98</v>
      </c>
      <c r="BR42" s="70">
        <v>5592984</v>
      </c>
      <c r="BS42" s="59">
        <f>IFERROR(BR42/BO40,"-")</f>
        <v>1.7677566336102922E-2</v>
      </c>
      <c r="BT42" s="70">
        <v>59</v>
      </c>
      <c r="BU42" s="59">
        <f>IFERROR(BT42/BP40,"-")</f>
        <v>0.24686192468619247</v>
      </c>
      <c r="BV42" s="167">
        <f t="shared" si="8"/>
        <v>94796.338983050853</v>
      </c>
      <c r="BW42" s="439"/>
      <c r="BX42" s="439"/>
      <c r="BY42" s="44" t="s">
        <v>98</v>
      </c>
      <c r="BZ42" s="70">
        <v>1498122</v>
      </c>
      <c r="CA42" s="59">
        <f>IFERROR(BZ42/BW40,"-")</f>
        <v>5.2737150265088203E-3</v>
      </c>
      <c r="CB42" s="70">
        <v>60</v>
      </c>
      <c r="CC42" s="59">
        <f>IFERROR(CB42/BX40,"-")</f>
        <v>0.27149321266968324</v>
      </c>
      <c r="CD42" s="73">
        <f t="shared" si="9"/>
        <v>24968.7</v>
      </c>
      <c r="CE42" s="439"/>
      <c r="CF42" s="439"/>
      <c r="CG42" s="44" t="s">
        <v>98</v>
      </c>
      <c r="CH42" s="70">
        <v>4988590</v>
      </c>
      <c r="CI42" s="59">
        <f>IFERROR(CH42/CE40,"-")</f>
        <v>2.0800038826594598E-2</v>
      </c>
      <c r="CJ42" s="70">
        <v>70</v>
      </c>
      <c r="CK42" s="59">
        <f>IFERROR(CJ42/CF40,"-")</f>
        <v>0.33980582524271846</v>
      </c>
      <c r="CL42" s="73">
        <f t="shared" si="10"/>
        <v>71265.571428571435</v>
      </c>
      <c r="CM42" s="439"/>
      <c r="CN42" s="439"/>
      <c r="CO42" s="44" t="s">
        <v>98</v>
      </c>
      <c r="CP42" s="70">
        <f>市区町村別_オーラルフレイル区分別高齢者の疾病!W1266</f>
        <v>41097866</v>
      </c>
      <c r="CQ42" s="59">
        <f>市区町村別_オーラルフレイル区分別高齢者の疾病!X1266</f>
        <v>1.0557377425662538E-2</v>
      </c>
      <c r="CR42" s="70">
        <f>市区町村別_オーラルフレイル区分別高齢者の疾病!Y1266</f>
        <v>937</v>
      </c>
      <c r="CS42" s="59">
        <f>市区町村別_オーラルフレイル区分別高齢者の疾病!Z1266</f>
        <v>0.27705499704316972</v>
      </c>
      <c r="CT42" s="167">
        <f>市区町村別_オーラルフレイル区分別高齢者の疾病!AA1266</f>
        <v>43861.116328708646</v>
      </c>
      <c r="CU42" s="229"/>
    </row>
    <row r="43" spans="2:99" s="9" customFormat="1" ht="13.15" customHeight="1">
      <c r="B43" s="470"/>
      <c r="C43" s="439"/>
      <c r="D43" s="439"/>
      <c r="E43" s="44" t="s">
        <v>99</v>
      </c>
      <c r="F43" s="70">
        <v>0</v>
      </c>
      <c r="G43" s="59">
        <f>IFERROR(F43/C40,"-")</f>
        <v>0</v>
      </c>
      <c r="H43" s="70">
        <v>0</v>
      </c>
      <c r="I43" s="59">
        <f>IFERROR(H43/D40,"-")</f>
        <v>0</v>
      </c>
      <c r="J43" s="73" t="str">
        <f t="shared" si="0"/>
        <v>-</v>
      </c>
      <c r="K43" s="439"/>
      <c r="L43" s="439"/>
      <c r="M43" s="44" t="s">
        <v>99</v>
      </c>
      <c r="N43" s="70">
        <v>30749</v>
      </c>
      <c r="O43" s="59">
        <f>IFERROR(N43/K40,"-")</f>
        <v>3.3222411887246704E-4</v>
      </c>
      <c r="P43" s="70">
        <v>6</v>
      </c>
      <c r="Q43" s="59">
        <f>IFERROR(P43/L40,"-")</f>
        <v>3.0927835051546393E-2</v>
      </c>
      <c r="R43" s="73">
        <f t="shared" si="1"/>
        <v>5124.833333333333</v>
      </c>
      <c r="S43" s="439"/>
      <c r="T43" s="439"/>
      <c r="U43" s="44" t="s">
        <v>99</v>
      </c>
      <c r="V43" s="70">
        <v>202947</v>
      </c>
      <c r="W43" s="59">
        <f>IFERROR(V43/S40,"-")</f>
        <v>7.8922040049201106E-4</v>
      </c>
      <c r="X43" s="70">
        <v>14</v>
      </c>
      <c r="Y43" s="59">
        <f>IFERROR(X43/T40,"-")</f>
        <v>5.6224899598393573E-2</v>
      </c>
      <c r="Z43" s="167">
        <f t="shared" si="2"/>
        <v>14496.214285714286</v>
      </c>
      <c r="AA43" s="439"/>
      <c r="AB43" s="439"/>
      <c r="AC43" s="44" t="s">
        <v>99</v>
      </c>
      <c r="AD43" s="70">
        <v>95839</v>
      </c>
      <c r="AE43" s="59">
        <f>IFERROR(AD43/AA40,"-")</f>
        <v>5.0201236564062458E-4</v>
      </c>
      <c r="AF43" s="70">
        <v>7</v>
      </c>
      <c r="AG43" s="59">
        <f>IFERROR(AF43/AB40,"-")</f>
        <v>0.04</v>
      </c>
      <c r="AH43" s="73">
        <f t="shared" si="3"/>
        <v>13691.285714285714</v>
      </c>
      <c r="AI43" s="439"/>
      <c r="AJ43" s="439"/>
      <c r="AK43" s="44" t="s">
        <v>99</v>
      </c>
      <c r="AL43" s="70">
        <v>183304</v>
      </c>
      <c r="AM43" s="59">
        <f>IFERROR(AL43/AI40,"-")</f>
        <v>9.1199767711847262E-4</v>
      </c>
      <c r="AN43" s="70">
        <v>11</v>
      </c>
      <c r="AO43" s="59">
        <f>IFERROR(AN43/AJ40,"-")</f>
        <v>5.4187192118226604E-2</v>
      </c>
      <c r="AP43" s="73">
        <f t="shared" si="4"/>
        <v>16664</v>
      </c>
      <c r="AQ43" s="439"/>
      <c r="AR43" s="439"/>
      <c r="AS43" s="44" t="s">
        <v>99</v>
      </c>
      <c r="AT43" s="70">
        <v>2878250</v>
      </c>
      <c r="AU43" s="59">
        <f>IFERROR(AT43/AQ40,"-")</f>
        <v>1.090982087804452E-2</v>
      </c>
      <c r="AV43" s="73">
        <v>14</v>
      </c>
      <c r="AW43" s="59">
        <f>IFERROR(AV43/AR40,"-")</f>
        <v>5.8577405857740586E-2</v>
      </c>
      <c r="AX43" s="196">
        <f t="shared" si="5"/>
        <v>205589.28571428571</v>
      </c>
      <c r="AY43" s="439"/>
      <c r="AZ43" s="439"/>
      <c r="BA43" s="44" t="s">
        <v>99</v>
      </c>
      <c r="BB43" s="70">
        <v>249342</v>
      </c>
      <c r="BC43" s="59">
        <f>IFERROR(BB43/AY40,"-")</f>
        <v>7.7341647395514398E-4</v>
      </c>
      <c r="BD43" s="70">
        <v>22</v>
      </c>
      <c r="BE43" s="59">
        <f>IFERROR(BD43/AZ40,"-")</f>
        <v>8.0882352941176475E-2</v>
      </c>
      <c r="BF43" s="73">
        <f t="shared" si="6"/>
        <v>11333.727272727272</v>
      </c>
      <c r="BG43" s="439"/>
      <c r="BH43" s="439"/>
      <c r="BI43" s="44" t="s">
        <v>99</v>
      </c>
      <c r="BJ43" s="70">
        <v>174876</v>
      </c>
      <c r="BK43" s="59">
        <f>IFERROR(BJ43/BG40,"-")</f>
        <v>5.2641531686875174E-4</v>
      </c>
      <c r="BL43" s="70">
        <v>16</v>
      </c>
      <c r="BM43" s="59">
        <f>IFERROR(BL43/BH40,"-")</f>
        <v>5.9259259259259262E-2</v>
      </c>
      <c r="BN43" s="73">
        <f t="shared" si="7"/>
        <v>10929.75</v>
      </c>
      <c r="BO43" s="439"/>
      <c r="BP43" s="439"/>
      <c r="BQ43" s="44" t="s">
        <v>99</v>
      </c>
      <c r="BR43" s="70">
        <v>1004570</v>
      </c>
      <c r="BS43" s="59">
        <f>IFERROR(BR43/BO40,"-")</f>
        <v>3.175112393359057E-3</v>
      </c>
      <c r="BT43" s="70">
        <v>11</v>
      </c>
      <c r="BU43" s="59">
        <f>IFERROR(BT43/BP40,"-")</f>
        <v>4.6025104602510462E-2</v>
      </c>
      <c r="BV43" s="167">
        <f t="shared" si="8"/>
        <v>91324.545454545456</v>
      </c>
      <c r="BW43" s="439"/>
      <c r="BX43" s="439"/>
      <c r="BY43" s="44" t="s">
        <v>99</v>
      </c>
      <c r="BZ43" s="70">
        <v>82302</v>
      </c>
      <c r="CA43" s="59">
        <f>IFERROR(BZ43/BW40,"-")</f>
        <v>2.8972092667468266E-4</v>
      </c>
      <c r="CB43" s="70">
        <v>12</v>
      </c>
      <c r="CC43" s="59">
        <f>IFERROR(CB43/BX40,"-")</f>
        <v>5.4298642533936653E-2</v>
      </c>
      <c r="CD43" s="73">
        <f t="shared" si="9"/>
        <v>6858.5</v>
      </c>
      <c r="CE43" s="439"/>
      <c r="CF43" s="439"/>
      <c r="CG43" s="44" t="s">
        <v>99</v>
      </c>
      <c r="CH43" s="70">
        <v>1093719</v>
      </c>
      <c r="CI43" s="59">
        <f>IFERROR(CH43/CE40,"-")</f>
        <v>4.5602861059706691E-3</v>
      </c>
      <c r="CJ43" s="70">
        <v>14</v>
      </c>
      <c r="CK43" s="59">
        <f>IFERROR(CJ43/CF40,"-")</f>
        <v>6.7961165048543687E-2</v>
      </c>
      <c r="CL43" s="73">
        <f t="shared" si="10"/>
        <v>78122.78571428571</v>
      </c>
      <c r="CM43" s="439"/>
      <c r="CN43" s="439"/>
      <c r="CO43" s="44" t="s">
        <v>99</v>
      </c>
      <c r="CP43" s="70">
        <f>市区町村別_オーラルフレイル区分別高齢者の疾病!W1267</f>
        <v>10339438</v>
      </c>
      <c r="CQ43" s="59">
        <f>市区町村別_オーラルフレイル区分別高齢者の疾病!X1267</f>
        <v>2.6560344844970157E-3</v>
      </c>
      <c r="CR43" s="70">
        <f>市区町村別_オーラルフレイル区分別高齢者の疾病!Y1267</f>
        <v>201</v>
      </c>
      <c r="CS43" s="59">
        <f>市区町村別_オーラルフレイル区分別高齢者の疾病!Z1267</f>
        <v>5.9432288586635129E-2</v>
      </c>
      <c r="CT43" s="167">
        <f>市区町村別_オーラルフレイル区分別高齢者の疾病!AA1267</f>
        <v>51439.990049751243</v>
      </c>
      <c r="CU43" s="229"/>
    </row>
    <row r="44" spans="2:99" s="9" customFormat="1" ht="13.15" customHeight="1">
      <c r="B44" s="470"/>
      <c r="C44" s="439"/>
      <c r="D44" s="439"/>
      <c r="E44" s="44" t="s">
        <v>100</v>
      </c>
      <c r="F44" s="70">
        <v>18088</v>
      </c>
      <c r="G44" s="59">
        <f>IFERROR(F44/C40,"-")</f>
        <v>1.0948357262184344E-2</v>
      </c>
      <c r="H44" s="70">
        <v>1</v>
      </c>
      <c r="I44" s="59">
        <f>IFERROR(H44/D40,"-")</f>
        <v>0.33333333333333331</v>
      </c>
      <c r="J44" s="73">
        <f t="shared" si="0"/>
        <v>18088</v>
      </c>
      <c r="K44" s="439"/>
      <c r="L44" s="439"/>
      <c r="M44" s="44" t="s">
        <v>100</v>
      </c>
      <c r="N44" s="70">
        <v>1204245</v>
      </c>
      <c r="O44" s="59">
        <f>IFERROR(N44/K40,"-")</f>
        <v>1.3011129923951157E-2</v>
      </c>
      <c r="P44" s="70">
        <v>50</v>
      </c>
      <c r="Q44" s="59">
        <f>IFERROR(P44/L40,"-")</f>
        <v>0.25773195876288657</v>
      </c>
      <c r="R44" s="73">
        <f t="shared" si="1"/>
        <v>24084.9</v>
      </c>
      <c r="S44" s="439"/>
      <c r="T44" s="439"/>
      <c r="U44" s="44" t="s">
        <v>100</v>
      </c>
      <c r="V44" s="70">
        <v>2395533</v>
      </c>
      <c r="W44" s="59">
        <f>IFERROR(V44/S40,"-")</f>
        <v>9.3157499921251788E-3</v>
      </c>
      <c r="X44" s="70">
        <v>82</v>
      </c>
      <c r="Y44" s="59">
        <f>IFERROR(X44/T40,"-")</f>
        <v>0.32931726907630521</v>
      </c>
      <c r="Z44" s="167">
        <f t="shared" si="2"/>
        <v>29213.817073170732</v>
      </c>
      <c r="AA44" s="439"/>
      <c r="AB44" s="439"/>
      <c r="AC44" s="44" t="s">
        <v>100</v>
      </c>
      <c r="AD44" s="70">
        <v>1411490</v>
      </c>
      <c r="AE44" s="59">
        <f>IFERROR(AD44/AA40,"-")</f>
        <v>7.3934977825111398E-3</v>
      </c>
      <c r="AF44" s="70">
        <v>56</v>
      </c>
      <c r="AG44" s="59">
        <f>IFERROR(AF44/AB40,"-")</f>
        <v>0.32</v>
      </c>
      <c r="AH44" s="73">
        <f t="shared" si="3"/>
        <v>25205.178571428572</v>
      </c>
      <c r="AI44" s="439"/>
      <c r="AJ44" s="439"/>
      <c r="AK44" s="44" t="s">
        <v>100</v>
      </c>
      <c r="AL44" s="70">
        <v>6588615</v>
      </c>
      <c r="AM44" s="59">
        <f>IFERROR(AL44/AI40,"-")</f>
        <v>3.2780526204708713E-2</v>
      </c>
      <c r="AN44" s="70">
        <v>66</v>
      </c>
      <c r="AO44" s="59">
        <f>IFERROR(AN44/AJ40,"-")</f>
        <v>0.3251231527093596</v>
      </c>
      <c r="AP44" s="73">
        <f t="shared" si="4"/>
        <v>99827.5</v>
      </c>
      <c r="AQ44" s="439"/>
      <c r="AR44" s="439"/>
      <c r="AS44" s="44" t="s">
        <v>100</v>
      </c>
      <c r="AT44" s="70">
        <v>4036089</v>
      </c>
      <c r="AU44" s="59">
        <f>IFERROR(AT44/AQ40,"-")</f>
        <v>1.5298534886770026E-2</v>
      </c>
      <c r="AV44" s="73">
        <v>111</v>
      </c>
      <c r="AW44" s="59">
        <f>IFERROR(AV44/AR40,"-")</f>
        <v>0.46443514644351463</v>
      </c>
      <c r="AX44" s="196">
        <f t="shared" si="5"/>
        <v>36361.16216216216</v>
      </c>
      <c r="AY44" s="439"/>
      <c r="AZ44" s="439"/>
      <c r="BA44" s="44" t="s">
        <v>100</v>
      </c>
      <c r="BB44" s="70">
        <v>3388797</v>
      </c>
      <c r="BC44" s="59">
        <f>IFERROR(BB44/AY40,"-")</f>
        <v>1.051147190080199E-2</v>
      </c>
      <c r="BD44" s="70">
        <v>119</v>
      </c>
      <c r="BE44" s="59">
        <f>IFERROR(BD44/AZ40,"-")</f>
        <v>0.4375</v>
      </c>
      <c r="BF44" s="73">
        <f t="shared" si="6"/>
        <v>28477.285714285714</v>
      </c>
      <c r="BG44" s="439"/>
      <c r="BH44" s="439"/>
      <c r="BI44" s="44" t="s">
        <v>100</v>
      </c>
      <c r="BJ44" s="70">
        <v>18419479</v>
      </c>
      <c r="BK44" s="59">
        <f>IFERROR(BJ44/BG40,"-")</f>
        <v>5.5446692938666942E-2</v>
      </c>
      <c r="BL44" s="70">
        <v>99</v>
      </c>
      <c r="BM44" s="59">
        <f>IFERROR(BL44/BH40,"-")</f>
        <v>0.36666666666666664</v>
      </c>
      <c r="BN44" s="73">
        <f t="shared" si="7"/>
        <v>186055.34343434343</v>
      </c>
      <c r="BO44" s="439"/>
      <c r="BP44" s="439"/>
      <c r="BQ44" s="44" t="s">
        <v>100</v>
      </c>
      <c r="BR44" s="70">
        <v>10494211</v>
      </c>
      <c r="BS44" s="59">
        <f>IFERROR(BR44/BO40,"-")</f>
        <v>3.3168718361711917E-2</v>
      </c>
      <c r="BT44" s="70">
        <v>105</v>
      </c>
      <c r="BU44" s="59">
        <f>IFERROR(BT44/BP40,"-")</f>
        <v>0.43933054393305437</v>
      </c>
      <c r="BV44" s="167">
        <f t="shared" si="8"/>
        <v>99944.866666666669</v>
      </c>
      <c r="BW44" s="439"/>
      <c r="BX44" s="439"/>
      <c r="BY44" s="44" t="s">
        <v>100</v>
      </c>
      <c r="BZ44" s="70">
        <v>2688392</v>
      </c>
      <c r="CA44" s="59">
        <f>IFERROR(BZ44/BW40,"-")</f>
        <v>9.4637241076134665E-3</v>
      </c>
      <c r="CB44" s="70">
        <v>101</v>
      </c>
      <c r="CC44" s="59">
        <f>IFERROR(CB44/BX40,"-")</f>
        <v>0.45701357466063347</v>
      </c>
      <c r="CD44" s="73">
        <f t="shared" si="9"/>
        <v>26617.742574257427</v>
      </c>
      <c r="CE44" s="439"/>
      <c r="CF44" s="439"/>
      <c r="CG44" s="44" t="s">
        <v>100</v>
      </c>
      <c r="CH44" s="70">
        <v>3020578</v>
      </c>
      <c r="CI44" s="59">
        <f>IFERROR(CH44/CE40,"-")</f>
        <v>1.2594368284175981E-2</v>
      </c>
      <c r="CJ44" s="70">
        <v>94</v>
      </c>
      <c r="CK44" s="59">
        <f>IFERROR(CJ44/CF40,"-")</f>
        <v>0.4563106796116505</v>
      </c>
      <c r="CL44" s="73">
        <f t="shared" si="10"/>
        <v>32133.808510638297</v>
      </c>
      <c r="CM44" s="439"/>
      <c r="CN44" s="439"/>
      <c r="CO44" s="44" t="s">
        <v>100</v>
      </c>
      <c r="CP44" s="70">
        <f>市区町村別_オーラルフレイル区分別高齢者の疾病!W1268</f>
        <v>78682968</v>
      </c>
      <c r="CQ44" s="59">
        <f>市区町村別_オーラルフレイル区分別高齢者の疾病!X1268</f>
        <v>2.0212382563788784E-2</v>
      </c>
      <c r="CR44" s="70">
        <f>市区町村別_オーラルフレイル区分別高齢者の疾病!Y1268</f>
        <v>1408</v>
      </c>
      <c r="CS44" s="59">
        <f>市区町村別_オーラルフレイル区分別高齢者の疾病!Z1268</f>
        <v>0.41632170313424011</v>
      </c>
      <c r="CT44" s="167">
        <f>市区町村別_オーラルフレイル区分別高齢者の疾病!AA1268</f>
        <v>55882.789772727272</v>
      </c>
      <c r="CU44" s="229"/>
    </row>
    <row r="45" spans="2:99" s="9" customFormat="1" ht="13.15" customHeight="1">
      <c r="B45" s="470"/>
      <c r="C45" s="439"/>
      <c r="D45" s="439"/>
      <c r="E45" s="44" t="s">
        <v>101</v>
      </c>
      <c r="F45" s="70">
        <v>11564</v>
      </c>
      <c r="G45" s="59">
        <f>IFERROR(F45/C40,"-")</f>
        <v>6.999491562356245E-3</v>
      </c>
      <c r="H45" s="70">
        <v>2</v>
      </c>
      <c r="I45" s="59">
        <f>IFERROR(H45/D40,"-")</f>
        <v>0.66666666666666663</v>
      </c>
      <c r="J45" s="73">
        <f t="shared" si="0"/>
        <v>5782</v>
      </c>
      <c r="K45" s="439"/>
      <c r="L45" s="439"/>
      <c r="M45" s="44" t="s">
        <v>101</v>
      </c>
      <c r="N45" s="70">
        <v>1870427</v>
      </c>
      <c r="O45" s="59">
        <f>IFERROR(N45/K40,"-")</f>
        <v>2.0208818562888937E-2</v>
      </c>
      <c r="P45" s="70">
        <v>60</v>
      </c>
      <c r="Q45" s="59">
        <f>IFERROR(P45/L40,"-")</f>
        <v>0.30927835051546393</v>
      </c>
      <c r="R45" s="73">
        <f t="shared" si="1"/>
        <v>31173.783333333333</v>
      </c>
      <c r="S45" s="439"/>
      <c r="T45" s="439"/>
      <c r="U45" s="44" t="s">
        <v>101</v>
      </c>
      <c r="V45" s="70">
        <v>6341191</v>
      </c>
      <c r="W45" s="59">
        <f>IFERROR(V45/S40,"-")</f>
        <v>2.4659626900699866E-2</v>
      </c>
      <c r="X45" s="70">
        <v>107</v>
      </c>
      <c r="Y45" s="59">
        <f>IFERROR(X45/T40,"-")</f>
        <v>0.42971887550200805</v>
      </c>
      <c r="Z45" s="167">
        <f t="shared" si="2"/>
        <v>59263.467289719629</v>
      </c>
      <c r="AA45" s="439"/>
      <c r="AB45" s="439"/>
      <c r="AC45" s="44" t="s">
        <v>101</v>
      </c>
      <c r="AD45" s="70">
        <v>4615171</v>
      </c>
      <c r="AE45" s="59">
        <f>IFERROR(AD45/AA40,"-")</f>
        <v>2.417463570723825E-2</v>
      </c>
      <c r="AF45" s="70">
        <v>68</v>
      </c>
      <c r="AG45" s="59">
        <f>IFERROR(AF45/AB40,"-")</f>
        <v>0.38857142857142857</v>
      </c>
      <c r="AH45" s="73">
        <f t="shared" si="3"/>
        <v>67870.161764705888</v>
      </c>
      <c r="AI45" s="439"/>
      <c r="AJ45" s="439"/>
      <c r="AK45" s="44" t="s">
        <v>101</v>
      </c>
      <c r="AL45" s="70">
        <v>5053026</v>
      </c>
      <c r="AM45" s="59">
        <f>IFERROR(AL45/AI40,"-")</f>
        <v>2.5140465971387679E-2</v>
      </c>
      <c r="AN45" s="70">
        <v>81</v>
      </c>
      <c r="AO45" s="59">
        <f>IFERROR(AN45/AJ40,"-")</f>
        <v>0.39901477832512317</v>
      </c>
      <c r="AP45" s="73">
        <f t="shared" si="4"/>
        <v>62383.037037037036</v>
      </c>
      <c r="AQ45" s="439"/>
      <c r="AR45" s="439"/>
      <c r="AS45" s="44" t="s">
        <v>101</v>
      </c>
      <c r="AT45" s="70">
        <v>7715682</v>
      </c>
      <c r="AU45" s="59">
        <f>IFERROR(AT45/AQ40,"-")</f>
        <v>2.9245794691896917E-2</v>
      </c>
      <c r="AV45" s="73">
        <v>127</v>
      </c>
      <c r="AW45" s="59">
        <f>IFERROR(AV45/AR40,"-")</f>
        <v>0.53138075313807531</v>
      </c>
      <c r="AX45" s="196">
        <f t="shared" si="5"/>
        <v>60753.401574803152</v>
      </c>
      <c r="AY45" s="439"/>
      <c r="AZ45" s="439"/>
      <c r="BA45" s="44" t="s">
        <v>101</v>
      </c>
      <c r="BB45" s="70">
        <v>10011261</v>
      </c>
      <c r="BC45" s="59">
        <f>IFERROR(BB45/AY40,"-")</f>
        <v>3.1053228828134244E-2</v>
      </c>
      <c r="BD45" s="70">
        <v>133</v>
      </c>
      <c r="BE45" s="59">
        <f>IFERROR(BD45/AZ40,"-")</f>
        <v>0.4889705882352941</v>
      </c>
      <c r="BF45" s="73">
        <f t="shared" si="6"/>
        <v>75272.639097744366</v>
      </c>
      <c r="BG45" s="439"/>
      <c r="BH45" s="439"/>
      <c r="BI45" s="44" t="s">
        <v>101</v>
      </c>
      <c r="BJ45" s="70">
        <v>10459835</v>
      </c>
      <c r="BK45" s="59">
        <f>IFERROR(BJ45/BG40,"-")</f>
        <v>3.1486409546878133E-2</v>
      </c>
      <c r="BL45" s="70">
        <v>135</v>
      </c>
      <c r="BM45" s="59">
        <f>IFERROR(BL45/BH40,"-")</f>
        <v>0.5</v>
      </c>
      <c r="BN45" s="73">
        <f t="shared" si="7"/>
        <v>77480.259259259255</v>
      </c>
      <c r="BO45" s="439"/>
      <c r="BP45" s="439"/>
      <c r="BQ45" s="44" t="s">
        <v>101</v>
      </c>
      <c r="BR45" s="70">
        <v>8377494</v>
      </c>
      <c r="BS45" s="59">
        <f>IFERROR(BR45/BO40,"-")</f>
        <v>2.647847837850139E-2</v>
      </c>
      <c r="BT45" s="70">
        <v>119</v>
      </c>
      <c r="BU45" s="59">
        <f>IFERROR(BT45/BP40,"-")</f>
        <v>0.497907949790795</v>
      </c>
      <c r="BV45" s="167">
        <f t="shared" si="8"/>
        <v>70399.109243697472</v>
      </c>
      <c r="BW45" s="439"/>
      <c r="BX45" s="439"/>
      <c r="BY45" s="44" t="s">
        <v>101</v>
      </c>
      <c r="BZ45" s="70">
        <v>7983112</v>
      </c>
      <c r="CA45" s="59">
        <f>IFERROR(BZ45/BW40,"-")</f>
        <v>2.8102289207890201E-2</v>
      </c>
      <c r="CB45" s="70">
        <v>111</v>
      </c>
      <c r="CC45" s="59">
        <f>IFERROR(CB45/BX40,"-")</f>
        <v>0.50226244343891402</v>
      </c>
      <c r="CD45" s="73">
        <f t="shared" si="9"/>
        <v>71919.927927927929</v>
      </c>
      <c r="CE45" s="439"/>
      <c r="CF45" s="439"/>
      <c r="CG45" s="44" t="s">
        <v>101</v>
      </c>
      <c r="CH45" s="70">
        <v>10654609</v>
      </c>
      <c r="CI45" s="59">
        <f>IFERROR(CH45/CE40,"-")</f>
        <v>4.4424633189375007E-2</v>
      </c>
      <c r="CJ45" s="70">
        <v>100</v>
      </c>
      <c r="CK45" s="59">
        <f>IFERROR(CJ45/CF40,"-")</f>
        <v>0.4854368932038835</v>
      </c>
      <c r="CL45" s="73">
        <f t="shared" si="10"/>
        <v>106546.09</v>
      </c>
      <c r="CM45" s="439"/>
      <c r="CN45" s="439"/>
      <c r="CO45" s="44" t="s">
        <v>101</v>
      </c>
      <c r="CP45" s="70">
        <f>市区町村別_オーラルフレイル区分別高齢者の疾病!W1269</f>
        <v>130028767</v>
      </c>
      <c r="CQ45" s="59">
        <f>市区町村別_オーラルフレイル区分別高齢者の疾病!X1269</f>
        <v>3.3402288318632747E-2</v>
      </c>
      <c r="CR45" s="70">
        <f>市区町村別_オーラルフレイル区分別高齢者の疾病!Y1269</f>
        <v>1663</v>
      </c>
      <c r="CS45" s="59">
        <f>市区町村別_オーラルフレイル区分別高齢者の疾病!Z1269</f>
        <v>0.49172087522176228</v>
      </c>
      <c r="CT45" s="167">
        <f>市区町村別_オーラルフレイル区分別高齢者の疾病!AA1269</f>
        <v>78189.276608538785</v>
      </c>
      <c r="CU45" s="229"/>
    </row>
    <row r="46" spans="2:99" s="9" customFormat="1" ht="13.15" customHeight="1">
      <c r="B46" s="470"/>
      <c r="C46" s="439"/>
      <c r="D46" s="439"/>
      <c r="E46" s="44" t="s">
        <v>102</v>
      </c>
      <c r="F46" s="70">
        <v>0</v>
      </c>
      <c r="G46" s="59">
        <f>IFERROR(F46/C40,"-")</f>
        <v>0</v>
      </c>
      <c r="H46" s="70">
        <v>0</v>
      </c>
      <c r="I46" s="59">
        <f>IFERROR(H46/D40,"-")</f>
        <v>0</v>
      </c>
      <c r="J46" s="73" t="str">
        <f t="shared" si="0"/>
        <v>-</v>
      </c>
      <c r="K46" s="439"/>
      <c r="L46" s="439"/>
      <c r="M46" s="44" t="s">
        <v>102</v>
      </c>
      <c r="N46" s="70">
        <v>1770366</v>
      </c>
      <c r="O46" s="59">
        <f>IFERROR(N46/K40,"-")</f>
        <v>1.9127720720406322E-2</v>
      </c>
      <c r="P46" s="70">
        <v>15</v>
      </c>
      <c r="Q46" s="59">
        <f>IFERROR(P46/L40,"-")</f>
        <v>7.7319587628865982E-2</v>
      </c>
      <c r="R46" s="73">
        <f t="shared" si="1"/>
        <v>118024.4</v>
      </c>
      <c r="S46" s="439"/>
      <c r="T46" s="439"/>
      <c r="U46" s="44" t="s">
        <v>102</v>
      </c>
      <c r="V46" s="70">
        <v>8455549</v>
      </c>
      <c r="W46" s="59">
        <f>IFERROR(V46/S40,"-")</f>
        <v>3.2881943404730413E-2</v>
      </c>
      <c r="X46" s="70">
        <v>32</v>
      </c>
      <c r="Y46" s="59">
        <f>IFERROR(X46/T40,"-")</f>
        <v>0.12851405622489959</v>
      </c>
      <c r="Z46" s="167">
        <f t="shared" si="2"/>
        <v>264235.90625</v>
      </c>
      <c r="AA46" s="439"/>
      <c r="AB46" s="439"/>
      <c r="AC46" s="44" t="s">
        <v>102</v>
      </c>
      <c r="AD46" s="70">
        <v>3069600</v>
      </c>
      <c r="AE46" s="59">
        <f>IFERROR(AD46/AA40,"-")</f>
        <v>1.6078810897134373E-2</v>
      </c>
      <c r="AF46" s="70">
        <v>22</v>
      </c>
      <c r="AG46" s="59">
        <f>IFERROR(AF46/AB40,"-")</f>
        <v>0.12571428571428572</v>
      </c>
      <c r="AH46" s="73">
        <f t="shared" si="3"/>
        <v>139527.27272727274</v>
      </c>
      <c r="AI46" s="439"/>
      <c r="AJ46" s="439"/>
      <c r="AK46" s="44" t="s">
        <v>102</v>
      </c>
      <c r="AL46" s="70">
        <v>5751114</v>
      </c>
      <c r="AM46" s="59">
        <f>IFERROR(AL46/AI40,"-")</f>
        <v>2.8613683328479071E-2</v>
      </c>
      <c r="AN46" s="70">
        <v>22</v>
      </c>
      <c r="AO46" s="59">
        <f>IFERROR(AN46/AJ40,"-")</f>
        <v>0.10837438423645321</v>
      </c>
      <c r="AP46" s="73">
        <f t="shared" si="4"/>
        <v>261414.27272727274</v>
      </c>
      <c r="AQ46" s="439"/>
      <c r="AR46" s="439"/>
      <c r="AS46" s="44" t="s">
        <v>102</v>
      </c>
      <c r="AT46" s="70">
        <v>2786121</v>
      </c>
      <c r="AU46" s="59">
        <f>IFERROR(AT46/AQ40,"-")</f>
        <v>1.0560611849060464E-2</v>
      </c>
      <c r="AV46" s="73">
        <v>33</v>
      </c>
      <c r="AW46" s="59">
        <f>IFERROR(AV46/AR40,"-")</f>
        <v>0.13807531380753138</v>
      </c>
      <c r="AX46" s="196">
        <f t="shared" si="5"/>
        <v>84427.909090909088</v>
      </c>
      <c r="AY46" s="439"/>
      <c r="AZ46" s="439"/>
      <c r="BA46" s="44" t="s">
        <v>102</v>
      </c>
      <c r="BB46" s="70">
        <v>15095452</v>
      </c>
      <c r="BC46" s="59">
        <f>IFERROR(BB46/AY40,"-")</f>
        <v>4.6823524551014774E-2</v>
      </c>
      <c r="BD46" s="70">
        <v>51</v>
      </c>
      <c r="BE46" s="59">
        <f>IFERROR(BD46/AZ40,"-")</f>
        <v>0.1875</v>
      </c>
      <c r="BF46" s="73">
        <f t="shared" si="6"/>
        <v>295989.25490196078</v>
      </c>
      <c r="BG46" s="439"/>
      <c r="BH46" s="439"/>
      <c r="BI46" s="44" t="s">
        <v>102</v>
      </c>
      <c r="BJ46" s="70">
        <v>22281301</v>
      </c>
      <c r="BK46" s="59">
        <f>IFERROR(BJ46/BG40,"-")</f>
        <v>6.7071628617780807E-2</v>
      </c>
      <c r="BL46" s="70">
        <v>50</v>
      </c>
      <c r="BM46" s="59">
        <f>IFERROR(BL46/BH40,"-")</f>
        <v>0.18518518518518517</v>
      </c>
      <c r="BN46" s="73">
        <f t="shared" si="7"/>
        <v>445626.02</v>
      </c>
      <c r="BO46" s="439"/>
      <c r="BP46" s="439"/>
      <c r="BQ46" s="44" t="s">
        <v>102</v>
      </c>
      <c r="BR46" s="70">
        <v>644777</v>
      </c>
      <c r="BS46" s="59">
        <f>IFERROR(BR46/BO40,"-")</f>
        <v>2.0379261212786293E-3</v>
      </c>
      <c r="BT46" s="70">
        <v>45</v>
      </c>
      <c r="BU46" s="59">
        <f>IFERROR(BT46/BP40,"-")</f>
        <v>0.18828451882845187</v>
      </c>
      <c r="BV46" s="167">
        <f t="shared" si="8"/>
        <v>14328.377777777778</v>
      </c>
      <c r="BW46" s="439"/>
      <c r="BX46" s="439"/>
      <c r="BY46" s="44" t="s">
        <v>102</v>
      </c>
      <c r="BZ46" s="70">
        <v>8871264</v>
      </c>
      <c r="CA46" s="59">
        <f>IFERROR(BZ46/BW40,"-")</f>
        <v>3.1228777269759568E-2</v>
      </c>
      <c r="CB46" s="70">
        <v>39</v>
      </c>
      <c r="CC46" s="59">
        <f>IFERROR(CB46/BX40,"-")</f>
        <v>0.17647058823529413</v>
      </c>
      <c r="CD46" s="73">
        <f t="shared" si="9"/>
        <v>227468.30769230769</v>
      </c>
      <c r="CE46" s="439"/>
      <c r="CF46" s="439"/>
      <c r="CG46" s="44" t="s">
        <v>102</v>
      </c>
      <c r="CH46" s="70">
        <v>9668685</v>
      </c>
      <c r="CI46" s="59">
        <f>IFERROR(CH46/CE40,"-")</f>
        <v>4.0313800773788343E-2</v>
      </c>
      <c r="CJ46" s="70">
        <v>43</v>
      </c>
      <c r="CK46" s="59">
        <f>IFERROR(CJ46/CF40,"-")</f>
        <v>0.20873786407766989</v>
      </c>
      <c r="CL46" s="73">
        <f t="shared" si="10"/>
        <v>224853.13953488372</v>
      </c>
      <c r="CM46" s="439"/>
      <c r="CN46" s="439"/>
      <c r="CO46" s="44" t="s">
        <v>102</v>
      </c>
      <c r="CP46" s="70">
        <f>市区町村別_オーラルフレイル区分別高齢者の疾病!W1270</f>
        <v>166369349</v>
      </c>
      <c r="CQ46" s="59">
        <f>市区町村別_オーラルフレイル区分別高齢者の疾病!X1270</f>
        <v>4.2737596386507572E-2</v>
      </c>
      <c r="CR46" s="70">
        <f>市区町村別_オーラルフレイル区分別高齢者の疾病!Y1270</f>
        <v>672</v>
      </c>
      <c r="CS46" s="59">
        <f>市区町村別_オーラルフレイル区分別高齢者の疾病!Z1270</f>
        <v>0.19869899467770549</v>
      </c>
      <c r="CT46" s="167">
        <f>市区町村別_オーラルフレイル区分別高齢者の疾病!AA1270</f>
        <v>247573.43601190476</v>
      </c>
      <c r="CU46" s="229"/>
    </row>
    <row r="47" spans="2:99" s="9" customFormat="1" ht="13.15" customHeight="1">
      <c r="B47" s="470"/>
      <c r="C47" s="439"/>
      <c r="D47" s="439"/>
      <c r="E47" s="44" t="s">
        <v>112</v>
      </c>
      <c r="F47" s="70">
        <v>0</v>
      </c>
      <c r="G47" s="59">
        <f>IFERROR(F47/C40,"-")</f>
        <v>0</v>
      </c>
      <c r="H47" s="70">
        <v>0</v>
      </c>
      <c r="I47" s="59">
        <f>IFERROR(H47/D40,"-")</f>
        <v>0</v>
      </c>
      <c r="J47" s="73" t="str">
        <f t="shared" si="0"/>
        <v>-</v>
      </c>
      <c r="K47" s="439"/>
      <c r="L47" s="439"/>
      <c r="M47" s="44" t="s">
        <v>112</v>
      </c>
      <c r="N47" s="70">
        <v>0</v>
      </c>
      <c r="O47" s="59">
        <f>IFERROR(N47/K40,"-")</f>
        <v>0</v>
      </c>
      <c r="P47" s="70">
        <v>0</v>
      </c>
      <c r="Q47" s="59">
        <f>IFERROR(P47/L40,"-")</f>
        <v>0</v>
      </c>
      <c r="R47" s="73" t="str">
        <f t="shared" si="1"/>
        <v>-</v>
      </c>
      <c r="S47" s="439"/>
      <c r="T47" s="439"/>
      <c r="U47" s="44" t="s">
        <v>112</v>
      </c>
      <c r="V47" s="70">
        <v>0</v>
      </c>
      <c r="W47" s="59">
        <f>IFERROR(V47/S40,"-")</f>
        <v>0</v>
      </c>
      <c r="X47" s="70">
        <v>0</v>
      </c>
      <c r="Y47" s="59">
        <f>IFERROR(X47/T40,"-")</f>
        <v>0</v>
      </c>
      <c r="Z47" s="167" t="str">
        <f t="shared" si="2"/>
        <v>-</v>
      </c>
      <c r="AA47" s="439"/>
      <c r="AB47" s="439"/>
      <c r="AC47" s="44" t="s">
        <v>112</v>
      </c>
      <c r="AD47" s="70">
        <v>0</v>
      </c>
      <c r="AE47" s="59">
        <f>IFERROR(AD47/AA40,"-")</f>
        <v>0</v>
      </c>
      <c r="AF47" s="70">
        <v>0</v>
      </c>
      <c r="AG47" s="59">
        <f>IFERROR(AF47/AB40,"-")</f>
        <v>0</v>
      </c>
      <c r="AH47" s="73" t="str">
        <f t="shared" si="3"/>
        <v>-</v>
      </c>
      <c r="AI47" s="439"/>
      <c r="AJ47" s="439"/>
      <c r="AK47" s="44" t="s">
        <v>112</v>
      </c>
      <c r="AL47" s="70">
        <v>0</v>
      </c>
      <c r="AM47" s="59">
        <f>IFERROR(AL47/AI40,"-")</f>
        <v>0</v>
      </c>
      <c r="AN47" s="70">
        <v>0</v>
      </c>
      <c r="AO47" s="59">
        <f>IFERROR(AN47/AJ40,"-")</f>
        <v>0</v>
      </c>
      <c r="AP47" s="73" t="str">
        <f t="shared" si="4"/>
        <v>-</v>
      </c>
      <c r="AQ47" s="439"/>
      <c r="AR47" s="439"/>
      <c r="AS47" s="44" t="s">
        <v>112</v>
      </c>
      <c r="AT47" s="70">
        <v>0</v>
      </c>
      <c r="AU47" s="59">
        <f>IFERROR(AT47/AQ40,"-")</f>
        <v>0</v>
      </c>
      <c r="AV47" s="73">
        <v>0</v>
      </c>
      <c r="AW47" s="59">
        <f>IFERROR(AV47/AR40,"-")</f>
        <v>0</v>
      </c>
      <c r="AX47" s="196" t="str">
        <f t="shared" si="5"/>
        <v>-</v>
      </c>
      <c r="AY47" s="439"/>
      <c r="AZ47" s="439"/>
      <c r="BA47" s="44" t="s">
        <v>112</v>
      </c>
      <c r="BB47" s="70">
        <v>0</v>
      </c>
      <c r="BC47" s="59">
        <f>IFERROR(BB47/AY40,"-")</f>
        <v>0</v>
      </c>
      <c r="BD47" s="70">
        <v>0</v>
      </c>
      <c r="BE47" s="59">
        <f>IFERROR(BD47/AZ40,"-")</f>
        <v>0</v>
      </c>
      <c r="BF47" s="73" t="str">
        <f t="shared" si="6"/>
        <v>-</v>
      </c>
      <c r="BG47" s="439"/>
      <c r="BH47" s="439"/>
      <c r="BI47" s="44" t="s">
        <v>112</v>
      </c>
      <c r="BJ47" s="70">
        <v>0</v>
      </c>
      <c r="BK47" s="59">
        <f>IFERROR(BJ47/BG40,"-")</f>
        <v>0</v>
      </c>
      <c r="BL47" s="70">
        <v>0</v>
      </c>
      <c r="BM47" s="59">
        <f>IFERROR(BL47/BH40,"-")</f>
        <v>0</v>
      </c>
      <c r="BN47" s="73" t="str">
        <f t="shared" si="7"/>
        <v>-</v>
      </c>
      <c r="BO47" s="439"/>
      <c r="BP47" s="439"/>
      <c r="BQ47" s="44" t="s">
        <v>112</v>
      </c>
      <c r="BR47" s="70">
        <v>0</v>
      </c>
      <c r="BS47" s="59">
        <f>IFERROR(BR47/BO40,"-")</f>
        <v>0</v>
      </c>
      <c r="BT47" s="70">
        <v>0</v>
      </c>
      <c r="BU47" s="59">
        <f>IFERROR(BT47/BP40,"-")</f>
        <v>0</v>
      </c>
      <c r="BV47" s="167" t="str">
        <f t="shared" si="8"/>
        <v>-</v>
      </c>
      <c r="BW47" s="439"/>
      <c r="BX47" s="439"/>
      <c r="BY47" s="44" t="s">
        <v>112</v>
      </c>
      <c r="BZ47" s="70">
        <v>6007</v>
      </c>
      <c r="CA47" s="59">
        <f>IFERROR(BZ47/BW40,"-")</f>
        <v>2.1145945499924897E-5</v>
      </c>
      <c r="CB47" s="70">
        <v>1</v>
      </c>
      <c r="CC47" s="59">
        <f>IFERROR(CB47/BX40,"-")</f>
        <v>4.5248868778280547E-3</v>
      </c>
      <c r="CD47" s="73">
        <f t="shared" si="9"/>
        <v>6007</v>
      </c>
      <c r="CE47" s="439"/>
      <c r="CF47" s="439"/>
      <c r="CG47" s="44" t="s">
        <v>112</v>
      </c>
      <c r="CH47" s="70">
        <v>0</v>
      </c>
      <c r="CI47" s="59">
        <f>IFERROR(CH47/CE40,"-")</f>
        <v>0</v>
      </c>
      <c r="CJ47" s="70">
        <v>0</v>
      </c>
      <c r="CK47" s="59">
        <f>IFERROR(CJ47/CF40,"-")</f>
        <v>0</v>
      </c>
      <c r="CL47" s="73" t="str">
        <f t="shared" si="10"/>
        <v>-</v>
      </c>
      <c r="CM47" s="439"/>
      <c r="CN47" s="439"/>
      <c r="CO47" s="44" t="s">
        <v>112</v>
      </c>
      <c r="CP47" s="70">
        <f>市区町村別_オーラルフレイル区分別高齢者の疾病!W1271</f>
        <v>26841</v>
      </c>
      <c r="CQ47" s="59">
        <f>市区町村別_オーラルフレイル区分別高齢者の疾病!X1271</f>
        <v>6.8950190134497053E-6</v>
      </c>
      <c r="CR47" s="70">
        <f>市区町村別_オーラルフレイル区分別高齢者の疾病!Y1271</f>
        <v>4</v>
      </c>
      <c r="CS47" s="59">
        <f>市区町村別_オーラルフレイル区分別高齢者の疾病!Z1271</f>
        <v>1.1827321111768185E-3</v>
      </c>
      <c r="CT47" s="167">
        <f>市区町村別_オーラルフレイル区分別高齢者の疾病!AA1271</f>
        <v>6710.25</v>
      </c>
      <c r="CU47" s="229"/>
    </row>
    <row r="48" spans="2:99" s="9" customFormat="1" ht="13.15" customHeight="1">
      <c r="B48" s="470"/>
      <c r="C48" s="439"/>
      <c r="D48" s="439"/>
      <c r="E48" s="44" t="s">
        <v>103</v>
      </c>
      <c r="F48" s="70">
        <v>0</v>
      </c>
      <c r="G48" s="59">
        <f>IFERROR(F48/C40,"-")</f>
        <v>0</v>
      </c>
      <c r="H48" s="70">
        <v>0</v>
      </c>
      <c r="I48" s="59">
        <f>IFERROR(H48/D40,"-")</f>
        <v>0</v>
      </c>
      <c r="J48" s="73" t="str">
        <f t="shared" si="0"/>
        <v>-</v>
      </c>
      <c r="K48" s="439"/>
      <c r="L48" s="439"/>
      <c r="M48" s="44" t="s">
        <v>103</v>
      </c>
      <c r="N48" s="70">
        <v>11280</v>
      </c>
      <c r="O48" s="59">
        <f>IFERROR(N48/K40,"-")</f>
        <v>1.2187349380082047E-4</v>
      </c>
      <c r="P48" s="70">
        <v>1</v>
      </c>
      <c r="Q48" s="59">
        <f>IFERROR(P48/L40,"-")</f>
        <v>5.1546391752577319E-3</v>
      </c>
      <c r="R48" s="73">
        <f t="shared" si="1"/>
        <v>11280</v>
      </c>
      <c r="S48" s="439"/>
      <c r="T48" s="439"/>
      <c r="U48" s="44" t="s">
        <v>103</v>
      </c>
      <c r="V48" s="70">
        <v>38775</v>
      </c>
      <c r="W48" s="59">
        <f>IFERROR(V48/S40,"-")</f>
        <v>1.5078824042275929E-4</v>
      </c>
      <c r="X48" s="70">
        <v>3</v>
      </c>
      <c r="Y48" s="59">
        <f>IFERROR(X48/T40,"-")</f>
        <v>1.2048192771084338E-2</v>
      </c>
      <c r="Z48" s="167">
        <f t="shared" si="2"/>
        <v>12925</v>
      </c>
      <c r="AA48" s="439"/>
      <c r="AB48" s="439"/>
      <c r="AC48" s="44" t="s">
        <v>103</v>
      </c>
      <c r="AD48" s="70">
        <v>5834</v>
      </c>
      <c r="AE48" s="59">
        <f>IFERROR(AD48/AA40,"-")</f>
        <v>3.0558959725658694E-5</v>
      </c>
      <c r="AF48" s="70">
        <v>1</v>
      </c>
      <c r="AG48" s="59">
        <f>IFERROR(AF48/AB40,"-")</f>
        <v>5.7142857142857143E-3</v>
      </c>
      <c r="AH48" s="73">
        <f t="shared" si="3"/>
        <v>5834</v>
      </c>
      <c r="AI48" s="439"/>
      <c r="AJ48" s="439"/>
      <c r="AK48" s="44" t="s">
        <v>103</v>
      </c>
      <c r="AL48" s="70">
        <v>52200</v>
      </c>
      <c r="AM48" s="59">
        <f>IFERROR(AL48/AI40,"-")</f>
        <v>2.5971216528599631E-4</v>
      </c>
      <c r="AN48" s="70">
        <v>4</v>
      </c>
      <c r="AO48" s="59">
        <f>IFERROR(AN48/AJ40,"-")</f>
        <v>1.9704433497536946E-2</v>
      </c>
      <c r="AP48" s="73">
        <f t="shared" si="4"/>
        <v>13050</v>
      </c>
      <c r="AQ48" s="439"/>
      <c r="AR48" s="439"/>
      <c r="AS48" s="44" t="s">
        <v>103</v>
      </c>
      <c r="AT48" s="70">
        <v>18516</v>
      </c>
      <c r="AU48" s="59">
        <f>IFERROR(AT48/AQ40,"-")</f>
        <v>7.0183703075782966E-5</v>
      </c>
      <c r="AV48" s="73">
        <v>2</v>
      </c>
      <c r="AW48" s="59">
        <f>IFERROR(AV48/AR40,"-")</f>
        <v>8.368200836820083E-3</v>
      </c>
      <c r="AX48" s="196">
        <f t="shared" si="5"/>
        <v>9258</v>
      </c>
      <c r="AY48" s="439"/>
      <c r="AZ48" s="439"/>
      <c r="BA48" s="44" t="s">
        <v>103</v>
      </c>
      <c r="BB48" s="70">
        <v>22832</v>
      </c>
      <c r="BC48" s="59">
        <f>IFERROR(BB48/AY40,"-")</f>
        <v>7.0820980554194024E-5</v>
      </c>
      <c r="BD48" s="70">
        <v>4</v>
      </c>
      <c r="BE48" s="59">
        <f>IFERROR(BD48/AZ40,"-")</f>
        <v>1.4705882352941176E-2</v>
      </c>
      <c r="BF48" s="73">
        <f t="shared" si="6"/>
        <v>5708</v>
      </c>
      <c r="BG48" s="439"/>
      <c r="BH48" s="439"/>
      <c r="BI48" s="44" t="s">
        <v>103</v>
      </c>
      <c r="BJ48" s="70">
        <v>120149</v>
      </c>
      <c r="BK48" s="59">
        <f>IFERROR(BJ48/BG40,"-")</f>
        <v>3.6167498059461368E-4</v>
      </c>
      <c r="BL48" s="70">
        <v>6</v>
      </c>
      <c r="BM48" s="59">
        <f>IFERROR(BL48/BH40,"-")</f>
        <v>2.2222222222222223E-2</v>
      </c>
      <c r="BN48" s="73">
        <f t="shared" si="7"/>
        <v>20024.833333333332</v>
      </c>
      <c r="BO48" s="439"/>
      <c r="BP48" s="439"/>
      <c r="BQ48" s="44" t="s">
        <v>103</v>
      </c>
      <c r="BR48" s="70">
        <v>158084</v>
      </c>
      <c r="BS48" s="59">
        <f>IFERROR(BR48/BO40,"-")</f>
        <v>4.9965106223734846E-4</v>
      </c>
      <c r="BT48" s="70">
        <v>6</v>
      </c>
      <c r="BU48" s="59">
        <f>IFERROR(BT48/BP40,"-")</f>
        <v>2.5104602510460251E-2</v>
      </c>
      <c r="BV48" s="167">
        <f t="shared" si="8"/>
        <v>26347.333333333332</v>
      </c>
      <c r="BW48" s="439"/>
      <c r="BX48" s="439"/>
      <c r="BY48" s="44" t="s">
        <v>103</v>
      </c>
      <c r="BZ48" s="70">
        <v>13945</v>
      </c>
      <c r="CA48" s="59">
        <f>IFERROR(BZ48/BW40,"-")</f>
        <v>4.9089430663634539E-5</v>
      </c>
      <c r="CB48" s="70">
        <v>3</v>
      </c>
      <c r="CC48" s="59">
        <f>IFERROR(CB48/BX40,"-")</f>
        <v>1.3574660633484163E-2</v>
      </c>
      <c r="CD48" s="73">
        <f t="shared" si="9"/>
        <v>4648.333333333333</v>
      </c>
      <c r="CE48" s="439"/>
      <c r="CF48" s="439"/>
      <c r="CG48" s="44" t="s">
        <v>103</v>
      </c>
      <c r="CH48" s="70">
        <v>53189</v>
      </c>
      <c r="CI48" s="59">
        <f>IFERROR(CH48/CE40,"-")</f>
        <v>2.2177273841861932E-4</v>
      </c>
      <c r="CJ48" s="70">
        <v>3</v>
      </c>
      <c r="CK48" s="59">
        <f>IFERROR(CJ48/CF40,"-")</f>
        <v>1.4563106796116505E-2</v>
      </c>
      <c r="CL48" s="73">
        <f t="shared" si="10"/>
        <v>17729.666666666668</v>
      </c>
      <c r="CM48" s="439"/>
      <c r="CN48" s="439"/>
      <c r="CO48" s="44" t="s">
        <v>103</v>
      </c>
      <c r="CP48" s="70">
        <f>市区町村別_オーラルフレイル区分別高齢者の疾病!W1272</f>
        <v>642659</v>
      </c>
      <c r="CQ48" s="59">
        <f>市区町村別_オーラルフレイル区分別高齢者の疾病!X1272</f>
        <v>1.6508870847451937E-4</v>
      </c>
      <c r="CR48" s="70">
        <f>市区町村別_オーラルフレイル区分別高齢者の疾病!Y1272</f>
        <v>45</v>
      </c>
      <c r="CS48" s="59">
        <f>市区町村別_オーラルフレイル区分別高齢者の疾病!Z1272</f>
        <v>1.3305736250739207E-2</v>
      </c>
      <c r="CT48" s="167">
        <f>市区町村別_オーラルフレイル区分別高齢者の疾病!AA1272</f>
        <v>14281.31111111111</v>
      </c>
      <c r="CU48" s="229"/>
    </row>
    <row r="49" spans="2:99" s="9" customFormat="1" ht="13.15" customHeight="1">
      <c r="B49" s="470"/>
      <c r="C49" s="439"/>
      <c r="D49" s="439"/>
      <c r="E49" s="44" t="s">
        <v>104</v>
      </c>
      <c r="F49" s="70">
        <v>37085</v>
      </c>
      <c r="G49" s="59">
        <f>IFERROR(F49/C40,"-")</f>
        <v>2.2446916688860372E-2</v>
      </c>
      <c r="H49" s="70">
        <v>1</v>
      </c>
      <c r="I49" s="59">
        <f>IFERROR(H49/D40,"-")</f>
        <v>0.33333333333333331</v>
      </c>
      <c r="J49" s="73">
        <f t="shared" si="0"/>
        <v>37085</v>
      </c>
      <c r="K49" s="439"/>
      <c r="L49" s="439"/>
      <c r="M49" s="44" t="s">
        <v>104</v>
      </c>
      <c r="N49" s="70">
        <v>83123</v>
      </c>
      <c r="O49" s="59">
        <f>IFERROR(N49/K40,"-")</f>
        <v>8.9809312280191489E-4</v>
      </c>
      <c r="P49" s="70">
        <v>8</v>
      </c>
      <c r="Q49" s="59">
        <f>IFERROR(P49/L40,"-")</f>
        <v>4.1237113402061855E-2</v>
      </c>
      <c r="R49" s="73">
        <f t="shared" si="1"/>
        <v>10390.375</v>
      </c>
      <c r="S49" s="439"/>
      <c r="T49" s="439"/>
      <c r="U49" s="44" t="s">
        <v>104</v>
      </c>
      <c r="V49" s="70">
        <v>201850</v>
      </c>
      <c r="W49" s="59">
        <f>IFERROR(V49/S40,"-")</f>
        <v>7.8495438631422207E-4</v>
      </c>
      <c r="X49" s="70">
        <v>14</v>
      </c>
      <c r="Y49" s="59">
        <f>IFERROR(X49/T40,"-")</f>
        <v>5.6224899598393573E-2</v>
      </c>
      <c r="Z49" s="167">
        <f t="shared" si="2"/>
        <v>14417.857142857143</v>
      </c>
      <c r="AA49" s="439"/>
      <c r="AB49" s="439"/>
      <c r="AC49" s="44" t="s">
        <v>104</v>
      </c>
      <c r="AD49" s="70">
        <v>1094682</v>
      </c>
      <c r="AE49" s="59">
        <f>IFERROR(AD49/AA40,"-")</f>
        <v>5.734032079260115E-3</v>
      </c>
      <c r="AF49" s="70">
        <v>21</v>
      </c>
      <c r="AG49" s="59">
        <f>IFERROR(AF49/AB40,"-")</f>
        <v>0.12</v>
      </c>
      <c r="AH49" s="73">
        <f t="shared" si="3"/>
        <v>52127.714285714283</v>
      </c>
      <c r="AI49" s="439"/>
      <c r="AJ49" s="439"/>
      <c r="AK49" s="44" t="s">
        <v>104</v>
      </c>
      <c r="AL49" s="70">
        <v>127975</v>
      </c>
      <c r="AM49" s="59">
        <f>IFERROR(AL49/AI40,"-")</f>
        <v>6.3671770790182719E-4</v>
      </c>
      <c r="AN49" s="70">
        <v>12</v>
      </c>
      <c r="AO49" s="59">
        <f>IFERROR(AN49/AJ40,"-")</f>
        <v>5.9113300492610835E-2</v>
      </c>
      <c r="AP49" s="73">
        <f t="shared" si="4"/>
        <v>10664.583333333334</v>
      </c>
      <c r="AQ49" s="439"/>
      <c r="AR49" s="439"/>
      <c r="AS49" s="44" t="s">
        <v>104</v>
      </c>
      <c r="AT49" s="70">
        <v>117770</v>
      </c>
      <c r="AU49" s="59">
        <f>IFERROR(AT49/AQ40,"-")</f>
        <v>4.463995847502139E-4</v>
      </c>
      <c r="AV49" s="73">
        <v>16</v>
      </c>
      <c r="AW49" s="59">
        <f>IFERROR(AV49/AR40,"-")</f>
        <v>6.6945606694560664E-2</v>
      </c>
      <c r="AX49" s="196">
        <f t="shared" si="5"/>
        <v>7360.625</v>
      </c>
      <c r="AY49" s="439"/>
      <c r="AZ49" s="439"/>
      <c r="BA49" s="44" t="s">
        <v>104</v>
      </c>
      <c r="BB49" s="70">
        <v>214143</v>
      </c>
      <c r="BC49" s="59">
        <f>IFERROR(BB49/AY40,"-")</f>
        <v>6.6423516287739885E-4</v>
      </c>
      <c r="BD49" s="70">
        <v>23</v>
      </c>
      <c r="BE49" s="59">
        <f>IFERROR(BD49/AZ40,"-")</f>
        <v>8.455882352941177E-2</v>
      </c>
      <c r="BF49" s="73">
        <f t="shared" si="6"/>
        <v>9310.565217391304</v>
      </c>
      <c r="BG49" s="439"/>
      <c r="BH49" s="439"/>
      <c r="BI49" s="44" t="s">
        <v>104</v>
      </c>
      <c r="BJ49" s="70">
        <v>349513</v>
      </c>
      <c r="BK49" s="59">
        <f>IFERROR(BJ49/BG40,"-")</f>
        <v>1.052111191042499E-3</v>
      </c>
      <c r="BL49" s="70">
        <v>25</v>
      </c>
      <c r="BM49" s="59">
        <f>IFERROR(BL49/BH40,"-")</f>
        <v>9.2592592592592587E-2</v>
      </c>
      <c r="BN49" s="73">
        <f t="shared" si="7"/>
        <v>13980.52</v>
      </c>
      <c r="BO49" s="439"/>
      <c r="BP49" s="439"/>
      <c r="BQ49" s="44" t="s">
        <v>104</v>
      </c>
      <c r="BR49" s="70">
        <v>432807</v>
      </c>
      <c r="BS49" s="59">
        <f>IFERROR(BR49/BO40,"-")</f>
        <v>1.3679592956514263E-3</v>
      </c>
      <c r="BT49" s="70">
        <v>31</v>
      </c>
      <c r="BU49" s="59">
        <f>IFERROR(BT49/BP40,"-")</f>
        <v>0.1297071129707113</v>
      </c>
      <c r="BV49" s="167">
        <f t="shared" si="8"/>
        <v>13961.516129032258</v>
      </c>
      <c r="BW49" s="439"/>
      <c r="BX49" s="439"/>
      <c r="BY49" s="44" t="s">
        <v>104</v>
      </c>
      <c r="BZ49" s="70">
        <v>238000</v>
      </c>
      <c r="CA49" s="59">
        <f>IFERROR(BZ49/BW40,"-")</f>
        <v>8.3781172448512157E-4</v>
      </c>
      <c r="CB49" s="70">
        <v>20</v>
      </c>
      <c r="CC49" s="59">
        <f>IFERROR(CB49/BX40,"-")</f>
        <v>9.0497737556561084E-2</v>
      </c>
      <c r="CD49" s="73">
        <f t="shared" si="9"/>
        <v>11900</v>
      </c>
      <c r="CE49" s="439"/>
      <c r="CF49" s="439"/>
      <c r="CG49" s="44" t="s">
        <v>104</v>
      </c>
      <c r="CH49" s="70">
        <v>610260</v>
      </c>
      <c r="CI49" s="59">
        <f>IFERROR(CH49/CE40,"-")</f>
        <v>2.5444928715965074E-3</v>
      </c>
      <c r="CJ49" s="70">
        <v>30</v>
      </c>
      <c r="CK49" s="59">
        <f>IFERROR(CJ49/CF40,"-")</f>
        <v>0.14563106796116504</v>
      </c>
      <c r="CL49" s="73">
        <f t="shared" si="10"/>
        <v>20342</v>
      </c>
      <c r="CM49" s="439"/>
      <c r="CN49" s="439"/>
      <c r="CO49" s="44" t="s">
        <v>104</v>
      </c>
      <c r="CP49" s="70">
        <f>市区町村別_オーラルフレイル区分別高齢者の疾病!W1273</f>
        <v>7364577</v>
      </c>
      <c r="CQ49" s="59">
        <f>市区町村別_オーラルフレイル区分別高齢者の疾病!X1273</f>
        <v>1.8918407824229497E-3</v>
      </c>
      <c r="CR49" s="70">
        <f>市区町村別_オーラルフレイル区分別高齢者の疾病!Y1273</f>
        <v>330</v>
      </c>
      <c r="CS49" s="59">
        <f>市区町村別_オーラルフレイル区分別高齢者の疾病!Z1273</f>
        <v>9.7575399172087518E-2</v>
      </c>
      <c r="CT49" s="167">
        <f>市区町村別_オーラルフレイル区分別高齢者の疾病!AA1273</f>
        <v>22316.9</v>
      </c>
      <c r="CU49" s="229"/>
    </row>
    <row r="50" spans="2:99" s="9" customFormat="1" ht="13.15" customHeight="1">
      <c r="B50" s="470"/>
      <c r="C50" s="439"/>
      <c r="D50" s="439"/>
      <c r="E50" s="44" t="s">
        <v>105</v>
      </c>
      <c r="F50" s="70">
        <v>0</v>
      </c>
      <c r="G50" s="59">
        <f>IFERROR(F50/C40,"-")</f>
        <v>0</v>
      </c>
      <c r="H50" s="70">
        <v>0</v>
      </c>
      <c r="I50" s="59">
        <f>IFERROR(H50/D40,"-")</f>
        <v>0</v>
      </c>
      <c r="J50" s="73" t="str">
        <f t="shared" si="0"/>
        <v>-</v>
      </c>
      <c r="K50" s="439"/>
      <c r="L50" s="439"/>
      <c r="M50" s="44" t="s">
        <v>105</v>
      </c>
      <c r="N50" s="70">
        <v>4280</v>
      </c>
      <c r="O50" s="59">
        <f>IFERROR(N50/K40,"-")</f>
        <v>4.6242779562722659E-5</v>
      </c>
      <c r="P50" s="70">
        <v>1</v>
      </c>
      <c r="Q50" s="59">
        <f>IFERROR(P50/L40,"-")</f>
        <v>5.1546391752577319E-3</v>
      </c>
      <c r="R50" s="73">
        <f t="shared" si="1"/>
        <v>4280</v>
      </c>
      <c r="S50" s="439"/>
      <c r="T50" s="439"/>
      <c r="U50" s="44" t="s">
        <v>105</v>
      </c>
      <c r="V50" s="70">
        <v>161539</v>
      </c>
      <c r="W50" s="59">
        <f>IFERROR(V50/S40,"-")</f>
        <v>6.2819294828245296E-4</v>
      </c>
      <c r="X50" s="70">
        <v>4</v>
      </c>
      <c r="Y50" s="59">
        <f>IFERROR(X50/T40,"-")</f>
        <v>1.6064257028112448E-2</v>
      </c>
      <c r="Z50" s="167">
        <f t="shared" si="2"/>
        <v>40384.75</v>
      </c>
      <c r="AA50" s="439"/>
      <c r="AB50" s="439"/>
      <c r="AC50" s="44" t="s">
        <v>105</v>
      </c>
      <c r="AD50" s="70">
        <v>6841</v>
      </c>
      <c r="AE50" s="59">
        <f>IFERROR(AD50/AA40,"-")</f>
        <v>3.5833706459244281E-5</v>
      </c>
      <c r="AF50" s="70">
        <v>2</v>
      </c>
      <c r="AG50" s="59">
        <f>IFERROR(AF50/AB40,"-")</f>
        <v>1.1428571428571429E-2</v>
      </c>
      <c r="AH50" s="73">
        <f t="shared" si="3"/>
        <v>3420.5</v>
      </c>
      <c r="AI50" s="439"/>
      <c r="AJ50" s="439"/>
      <c r="AK50" s="44" t="s">
        <v>105</v>
      </c>
      <c r="AL50" s="70">
        <v>303126</v>
      </c>
      <c r="AM50" s="59">
        <f>IFERROR(AL50/AI40,"-")</f>
        <v>1.5081515290130828E-3</v>
      </c>
      <c r="AN50" s="70">
        <v>6</v>
      </c>
      <c r="AO50" s="59">
        <f>IFERROR(AN50/AJ40,"-")</f>
        <v>2.9556650246305417E-2</v>
      </c>
      <c r="AP50" s="73">
        <f t="shared" si="4"/>
        <v>50521</v>
      </c>
      <c r="AQ50" s="439"/>
      <c r="AR50" s="439"/>
      <c r="AS50" s="44" t="s">
        <v>105</v>
      </c>
      <c r="AT50" s="70">
        <v>302872</v>
      </c>
      <c r="AU50" s="59">
        <f>IFERROR(AT50/AQ40,"-")</f>
        <v>1.1480167702510554E-3</v>
      </c>
      <c r="AV50" s="73">
        <v>7</v>
      </c>
      <c r="AW50" s="59">
        <f>IFERROR(AV50/AR40,"-")</f>
        <v>2.9288702928870293E-2</v>
      </c>
      <c r="AX50" s="196">
        <f t="shared" si="5"/>
        <v>43267.428571428572</v>
      </c>
      <c r="AY50" s="439"/>
      <c r="AZ50" s="439"/>
      <c r="BA50" s="44" t="s">
        <v>105</v>
      </c>
      <c r="BB50" s="70">
        <v>301707</v>
      </c>
      <c r="BC50" s="59">
        <f>IFERROR(BB50/AY40,"-")</f>
        <v>9.3584379730484476E-4</v>
      </c>
      <c r="BD50" s="70">
        <v>9</v>
      </c>
      <c r="BE50" s="59">
        <f>IFERROR(BD50/AZ40,"-")</f>
        <v>3.3088235294117647E-2</v>
      </c>
      <c r="BF50" s="73">
        <f t="shared" si="6"/>
        <v>33523</v>
      </c>
      <c r="BG50" s="439"/>
      <c r="BH50" s="439"/>
      <c r="BI50" s="44" t="s">
        <v>105</v>
      </c>
      <c r="BJ50" s="70">
        <v>486222</v>
      </c>
      <c r="BK50" s="59">
        <f>IFERROR(BJ50/BG40,"-")</f>
        <v>1.4636354228056351E-3</v>
      </c>
      <c r="BL50" s="70">
        <v>8</v>
      </c>
      <c r="BM50" s="59">
        <f>IFERROR(BL50/BH40,"-")</f>
        <v>2.9629629629629631E-2</v>
      </c>
      <c r="BN50" s="73">
        <f t="shared" si="7"/>
        <v>60777.75</v>
      </c>
      <c r="BO50" s="439"/>
      <c r="BP50" s="439"/>
      <c r="BQ50" s="44" t="s">
        <v>105</v>
      </c>
      <c r="BR50" s="70">
        <v>331800</v>
      </c>
      <c r="BS50" s="59">
        <f>IFERROR(BR50/BO40,"-")</f>
        <v>1.0487096888385429E-3</v>
      </c>
      <c r="BT50" s="70">
        <v>9</v>
      </c>
      <c r="BU50" s="59">
        <f>IFERROR(BT50/BP40,"-")</f>
        <v>3.7656903765690378E-2</v>
      </c>
      <c r="BV50" s="167">
        <f t="shared" si="8"/>
        <v>36866.666666666664</v>
      </c>
      <c r="BW50" s="439"/>
      <c r="BX50" s="439"/>
      <c r="BY50" s="44" t="s">
        <v>105</v>
      </c>
      <c r="BZ50" s="70">
        <v>265448</v>
      </c>
      <c r="CA50" s="59">
        <f>IFERROR(BZ50/BW40,"-")</f>
        <v>9.344346497526326E-4</v>
      </c>
      <c r="CB50" s="70">
        <v>6</v>
      </c>
      <c r="CC50" s="59">
        <f>IFERROR(CB50/BX40,"-")</f>
        <v>2.7149321266968326E-2</v>
      </c>
      <c r="CD50" s="73">
        <f t="shared" si="9"/>
        <v>44241.333333333336</v>
      </c>
      <c r="CE50" s="439"/>
      <c r="CF50" s="439"/>
      <c r="CG50" s="44" t="s">
        <v>105</v>
      </c>
      <c r="CH50" s="70">
        <v>12745</v>
      </c>
      <c r="CI50" s="59">
        <f>IFERROR(CH50/CE40,"-")</f>
        <v>5.314056574000833E-5</v>
      </c>
      <c r="CJ50" s="70">
        <v>4</v>
      </c>
      <c r="CK50" s="59">
        <f>IFERROR(CJ50/CF40,"-")</f>
        <v>1.9417475728155338E-2</v>
      </c>
      <c r="CL50" s="73">
        <f t="shared" si="10"/>
        <v>3186.25</v>
      </c>
      <c r="CM50" s="439"/>
      <c r="CN50" s="439"/>
      <c r="CO50" s="44" t="s">
        <v>105</v>
      </c>
      <c r="CP50" s="70">
        <f>市区町村別_オーラルフレイル区分別高齢者の疾病!W1274</f>
        <v>4808973</v>
      </c>
      <c r="CQ50" s="59">
        <f>市区町村別_オーラルフレイル区分別高齢者の疾病!X1274</f>
        <v>1.2353474263315923E-3</v>
      </c>
      <c r="CR50" s="70">
        <f>市区町村別_オーラルフレイル区分別高齢者の疾病!Y1274</f>
        <v>93</v>
      </c>
      <c r="CS50" s="59">
        <f>市区町村別_オーラルフレイル区分別高齢者の疾病!Z1274</f>
        <v>2.7498521584861029E-2</v>
      </c>
      <c r="CT50" s="167">
        <f>市区町村別_オーラルフレイル区分別高齢者の疾病!AA1274</f>
        <v>51709.387096774197</v>
      </c>
      <c r="CU50" s="229"/>
    </row>
    <row r="51" spans="2:99" s="9" customFormat="1" ht="13.15" customHeight="1">
      <c r="B51" s="470"/>
      <c r="C51" s="439"/>
      <c r="D51" s="439"/>
      <c r="E51" s="44" t="s">
        <v>106</v>
      </c>
      <c r="F51" s="70">
        <v>0</v>
      </c>
      <c r="G51" s="59">
        <f>IFERROR(F51/C40,"-")</f>
        <v>0</v>
      </c>
      <c r="H51" s="70">
        <v>0</v>
      </c>
      <c r="I51" s="59">
        <f>IFERROR(H51/D40,"-")</f>
        <v>0</v>
      </c>
      <c r="J51" s="73" t="str">
        <f t="shared" si="0"/>
        <v>-</v>
      </c>
      <c r="K51" s="439"/>
      <c r="L51" s="439"/>
      <c r="M51" s="44" t="s">
        <v>106</v>
      </c>
      <c r="N51" s="70">
        <v>910894</v>
      </c>
      <c r="O51" s="59">
        <f>IFERROR(N51/K40,"-")</f>
        <v>9.8416519735996938E-3</v>
      </c>
      <c r="P51" s="70">
        <v>1</v>
      </c>
      <c r="Q51" s="59">
        <f>IFERROR(P51/L40,"-")</f>
        <v>5.1546391752577319E-3</v>
      </c>
      <c r="R51" s="73">
        <f t="shared" si="1"/>
        <v>910894</v>
      </c>
      <c r="S51" s="439"/>
      <c r="T51" s="439"/>
      <c r="U51" s="44" t="s">
        <v>106</v>
      </c>
      <c r="V51" s="70">
        <v>669693</v>
      </c>
      <c r="W51" s="59">
        <f>IFERROR(V51/S40,"-")</f>
        <v>2.6043024911267293E-3</v>
      </c>
      <c r="X51" s="70">
        <v>2</v>
      </c>
      <c r="Y51" s="59">
        <f>IFERROR(X51/T40,"-")</f>
        <v>8.0321285140562242E-3</v>
      </c>
      <c r="Z51" s="167">
        <f t="shared" si="2"/>
        <v>334846.5</v>
      </c>
      <c r="AA51" s="439"/>
      <c r="AB51" s="439"/>
      <c r="AC51" s="44" t="s">
        <v>106</v>
      </c>
      <c r="AD51" s="70">
        <v>1045718</v>
      </c>
      <c r="AE51" s="59">
        <f>IFERROR(AD51/AA40,"-")</f>
        <v>5.4775547216997528E-3</v>
      </c>
      <c r="AF51" s="70">
        <v>1</v>
      </c>
      <c r="AG51" s="59">
        <f>IFERROR(AF51/AB40,"-")</f>
        <v>5.7142857142857143E-3</v>
      </c>
      <c r="AH51" s="73">
        <f t="shared" si="3"/>
        <v>1045718</v>
      </c>
      <c r="AI51" s="439"/>
      <c r="AJ51" s="439"/>
      <c r="AK51" s="44" t="s">
        <v>106</v>
      </c>
      <c r="AL51" s="70">
        <v>2372683</v>
      </c>
      <c r="AM51" s="59">
        <f>IFERROR(AL51/AI40,"-")</f>
        <v>1.1804878150714054E-2</v>
      </c>
      <c r="AN51" s="70">
        <v>3</v>
      </c>
      <c r="AO51" s="59">
        <f>IFERROR(AN51/AJ40,"-")</f>
        <v>1.4778325123152709E-2</v>
      </c>
      <c r="AP51" s="73">
        <f t="shared" si="4"/>
        <v>790894.33333333337</v>
      </c>
      <c r="AQ51" s="439"/>
      <c r="AR51" s="439"/>
      <c r="AS51" s="44" t="s">
        <v>106</v>
      </c>
      <c r="AT51" s="70">
        <v>3594670</v>
      </c>
      <c r="AU51" s="59">
        <f>IFERROR(AT51/AQ40,"-")</f>
        <v>1.3625364654105897E-2</v>
      </c>
      <c r="AV51" s="73">
        <v>8</v>
      </c>
      <c r="AW51" s="59">
        <f>IFERROR(AV51/AR40,"-")</f>
        <v>3.3472803347280332E-2</v>
      </c>
      <c r="AX51" s="196">
        <f t="shared" si="5"/>
        <v>449333.75</v>
      </c>
      <c r="AY51" s="439"/>
      <c r="AZ51" s="439"/>
      <c r="BA51" s="44" t="s">
        <v>106</v>
      </c>
      <c r="BB51" s="70">
        <v>2016222</v>
      </c>
      <c r="BC51" s="59">
        <f>IFERROR(BB51/AY40,"-")</f>
        <v>6.2539777091335921E-3</v>
      </c>
      <c r="BD51" s="70">
        <v>7</v>
      </c>
      <c r="BE51" s="59">
        <f>IFERROR(BD51/AZ40,"-")</f>
        <v>2.5735294117647058E-2</v>
      </c>
      <c r="BF51" s="73">
        <f t="shared" si="6"/>
        <v>288031.71428571426</v>
      </c>
      <c r="BG51" s="439"/>
      <c r="BH51" s="439"/>
      <c r="BI51" s="44" t="s">
        <v>106</v>
      </c>
      <c r="BJ51" s="70">
        <v>2352455</v>
      </c>
      <c r="BK51" s="59">
        <f>IFERROR(BJ51/BG40,"-")</f>
        <v>7.0814082220800999E-3</v>
      </c>
      <c r="BL51" s="70">
        <v>7</v>
      </c>
      <c r="BM51" s="59">
        <f>IFERROR(BL51/BH40,"-")</f>
        <v>2.5925925925925925E-2</v>
      </c>
      <c r="BN51" s="73">
        <f t="shared" si="7"/>
        <v>336065</v>
      </c>
      <c r="BO51" s="439"/>
      <c r="BP51" s="439"/>
      <c r="BQ51" s="44" t="s">
        <v>106</v>
      </c>
      <c r="BR51" s="70">
        <v>1511333</v>
      </c>
      <c r="BS51" s="59">
        <f>IFERROR(BR51/BO40,"-")</f>
        <v>4.7768220619693238E-3</v>
      </c>
      <c r="BT51" s="70">
        <v>9</v>
      </c>
      <c r="BU51" s="59">
        <f>IFERROR(BT51/BP40,"-")</f>
        <v>3.7656903765690378E-2</v>
      </c>
      <c r="BV51" s="167">
        <f t="shared" si="8"/>
        <v>167925.88888888888</v>
      </c>
      <c r="BW51" s="439"/>
      <c r="BX51" s="439"/>
      <c r="BY51" s="44" t="s">
        <v>106</v>
      </c>
      <c r="BZ51" s="70">
        <v>922854</v>
      </c>
      <c r="CA51" s="59">
        <f>IFERROR(BZ51/BW40,"-")</f>
        <v>3.2486466436470267E-3</v>
      </c>
      <c r="CB51" s="70">
        <v>5</v>
      </c>
      <c r="CC51" s="59">
        <f>IFERROR(CB51/BX40,"-")</f>
        <v>2.2624434389140271E-2</v>
      </c>
      <c r="CD51" s="73">
        <f t="shared" si="9"/>
        <v>184570.8</v>
      </c>
      <c r="CE51" s="439"/>
      <c r="CF51" s="439"/>
      <c r="CG51" s="44" t="s">
        <v>106</v>
      </c>
      <c r="CH51" s="70">
        <v>3086755</v>
      </c>
      <c r="CI51" s="59">
        <f>IFERROR(CH51/CE40,"-")</f>
        <v>1.287029478233028E-2</v>
      </c>
      <c r="CJ51" s="70">
        <v>8</v>
      </c>
      <c r="CK51" s="59">
        <f>IFERROR(CJ51/CF40,"-")</f>
        <v>3.8834951456310676E-2</v>
      </c>
      <c r="CL51" s="73">
        <f t="shared" si="10"/>
        <v>385844.375</v>
      </c>
      <c r="CM51" s="439"/>
      <c r="CN51" s="439"/>
      <c r="CO51" s="44" t="s">
        <v>106</v>
      </c>
      <c r="CP51" s="70">
        <f>市区町村別_オーラルフレイル区分別高齢者の疾病!W1275</f>
        <v>33595956</v>
      </c>
      <c r="CQ51" s="59">
        <f>市区町村別_オーラルフレイル区分別高齢者の疾病!X1275</f>
        <v>8.6302580155366675E-3</v>
      </c>
      <c r="CR51" s="70">
        <f>市区町村別_オーラルフレイル区分別高齢者の疾病!Y1275</f>
        <v>79</v>
      </c>
      <c r="CS51" s="59">
        <f>市区町村別_オーラルフレイル区分別高齢者の疾病!Z1275</f>
        <v>2.3358959195742164E-2</v>
      </c>
      <c r="CT51" s="167">
        <f>市区町村別_オーラルフレイル区分別高齢者の疾病!AA1275</f>
        <v>425265.2658227848</v>
      </c>
      <c r="CU51" s="229"/>
    </row>
    <row r="52" spans="2:99" s="9" customFormat="1" ht="13.15" customHeight="1">
      <c r="B52" s="470"/>
      <c r="C52" s="439"/>
      <c r="D52" s="439"/>
      <c r="E52" s="44" t="s">
        <v>107</v>
      </c>
      <c r="F52" s="70">
        <v>56457</v>
      </c>
      <c r="G52" s="59">
        <f>IFERROR(F52/C40,"-")</f>
        <v>3.4172457206498315E-2</v>
      </c>
      <c r="H52" s="70">
        <v>1</v>
      </c>
      <c r="I52" s="59">
        <f>IFERROR(H52/D40,"-")</f>
        <v>0.33333333333333331</v>
      </c>
      <c r="J52" s="73">
        <f t="shared" si="0"/>
        <v>56457</v>
      </c>
      <c r="K52" s="439"/>
      <c r="L52" s="439"/>
      <c r="M52" s="44" t="s">
        <v>107</v>
      </c>
      <c r="N52" s="70">
        <v>1020260</v>
      </c>
      <c r="O52" s="59">
        <f>IFERROR(N52/K40,"-")</f>
        <v>1.1023284644080238E-2</v>
      </c>
      <c r="P52" s="70">
        <v>20</v>
      </c>
      <c r="Q52" s="59">
        <f>IFERROR(P52/L40,"-")</f>
        <v>0.10309278350515463</v>
      </c>
      <c r="R52" s="73">
        <f t="shared" si="1"/>
        <v>51013</v>
      </c>
      <c r="S52" s="439"/>
      <c r="T52" s="439"/>
      <c r="U52" s="44" t="s">
        <v>107</v>
      </c>
      <c r="V52" s="70">
        <v>2855288</v>
      </c>
      <c r="W52" s="59">
        <f>IFERROR(V52/S40,"-")</f>
        <v>1.1103645478277744E-2</v>
      </c>
      <c r="X52" s="70">
        <v>45</v>
      </c>
      <c r="Y52" s="59">
        <f>IFERROR(X52/T40,"-")</f>
        <v>0.18072289156626506</v>
      </c>
      <c r="Z52" s="167">
        <f t="shared" si="2"/>
        <v>63450.844444444447</v>
      </c>
      <c r="AA52" s="439"/>
      <c r="AB52" s="439"/>
      <c r="AC52" s="44" t="s">
        <v>107</v>
      </c>
      <c r="AD52" s="70">
        <v>3039285</v>
      </c>
      <c r="AE52" s="59">
        <f>IFERROR(AD52/AA40,"-")</f>
        <v>1.5920018496708703E-2</v>
      </c>
      <c r="AF52" s="70">
        <v>28</v>
      </c>
      <c r="AG52" s="59">
        <f>IFERROR(AF52/AB40,"-")</f>
        <v>0.16</v>
      </c>
      <c r="AH52" s="73">
        <f t="shared" si="3"/>
        <v>108545.89285714286</v>
      </c>
      <c r="AI52" s="439"/>
      <c r="AJ52" s="439"/>
      <c r="AK52" s="44" t="s">
        <v>107</v>
      </c>
      <c r="AL52" s="70">
        <v>2424950</v>
      </c>
      <c r="AM52" s="59">
        <f>IFERROR(AL52/AI40,"-")</f>
        <v>1.2064923663032122E-2</v>
      </c>
      <c r="AN52" s="70">
        <v>35</v>
      </c>
      <c r="AO52" s="59">
        <f>IFERROR(AN52/AJ40,"-")</f>
        <v>0.17241379310344829</v>
      </c>
      <c r="AP52" s="73">
        <f t="shared" si="4"/>
        <v>69284.28571428571</v>
      </c>
      <c r="AQ52" s="439"/>
      <c r="AR52" s="439"/>
      <c r="AS52" s="44" t="s">
        <v>107</v>
      </c>
      <c r="AT52" s="70">
        <v>1288564</v>
      </c>
      <c r="AU52" s="59">
        <f>IFERROR(AT52/AQ40,"-")</f>
        <v>4.8842186849288836E-3</v>
      </c>
      <c r="AV52" s="73">
        <v>43</v>
      </c>
      <c r="AW52" s="59">
        <f>IFERROR(AV52/AR40,"-")</f>
        <v>0.1799163179916318</v>
      </c>
      <c r="AX52" s="196">
        <f t="shared" si="5"/>
        <v>29966.60465116279</v>
      </c>
      <c r="AY52" s="439"/>
      <c r="AZ52" s="439"/>
      <c r="BA52" s="44" t="s">
        <v>107</v>
      </c>
      <c r="BB52" s="70">
        <v>3648252</v>
      </c>
      <c r="BC52" s="59">
        <f>IFERROR(BB52/AY40,"-")</f>
        <v>1.1316257180658701E-2</v>
      </c>
      <c r="BD52" s="70">
        <v>50</v>
      </c>
      <c r="BE52" s="59">
        <f>IFERROR(BD52/AZ40,"-")</f>
        <v>0.18382352941176472</v>
      </c>
      <c r="BF52" s="73">
        <f t="shared" si="6"/>
        <v>72965.039999999994</v>
      </c>
      <c r="BG52" s="439"/>
      <c r="BH52" s="439"/>
      <c r="BI52" s="44" t="s">
        <v>107</v>
      </c>
      <c r="BJ52" s="70">
        <v>5667205</v>
      </c>
      <c r="BK52" s="59">
        <f>IFERROR(BJ52/BG40,"-")</f>
        <v>1.7059536562107864E-2</v>
      </c>
      <c r="BL52" s="70">
        <v>51</v>
      </c>
      <c r="BM52" s="59">
        <f>IFERROR(BL52/BH40,"-")</f>
        <v>0.18888888888888888</v>
      </c>
      <c r="BN52" s="73">
        <f t="shared" si="7"/>
        <v>111121.66666666667</v>
      </c>
      <c r="BO52" s="439"/>
      <c r="BP52" s="439"/>
      <c r="BQ52" s="44" t="s">
        <v>107</v>
      </c>
      <c r="BR52" s="70">
        <v>2506739</v>
      </c>
      <c r="BS52" s="59">
        <f>IFERROR(BR52/BO40,"-")</f>
        <v>7.9229700924937918E-3</v>
      </c>
      <c r="BT52" s="70">
        <v>40</v>
      </c>
      <c r="BU52" s="59">
        <f>IFERROR(BT52/BP40,"-")</f>
        <v>0.16736401673640167</v>
      </c>
      <c r="BV52" s="167">
        <f t="shared" si="8"/>
        <v>62668.474999999999</v>
      </c>
      <c r="BW52" s="439"/>
      <c r="BX52" s="439"/>
      <c r="BY52" s="44" t="s">
        <v>107</v>
      </c>
      <c r="BZ52" s="70">
        <v>4102700</v>
      </c>
      <c r="CA52" s="59">
        <f>IFERROR(BZ52/BW40,"-")</f>
        <v>1.4442395638844993E-2</v>
      </c>
      <c r="CB52" s="70">
        <v>50</v>
      </c>
      <c r="CC52" s="59">
        <f>IFERROR(CB52/BX40,"-")</f>
        <v>0.22624434389140272</v>
      </c>
      <c r="CD52" s="73">
        <f t="shared" si="9"/>
        <v>82054</v>
      </c>
      <c r="CE52" s="439"/>
      <c r="CF52" s="439"/>
      <c r="CG52" s="44" t="s">
        <v>107</v>
      </c>
      <c r="CH52" s="70">
        <v>954957</v>
      </c>
      <c r="CI52" s="59">
        <f>IFERROR(CH52/CE40,"-")</f>
        <v>3.9817148087392023E-3</v>
      </c>
      <c r="CJ52" s="70">
        <v>32</v>
      </c>
      <c r="CK52" s="59">
        <f>IFERROR(CJ52/CF40,"-")</f>
        <v>0.1553398058252427</v>
      </c>
      <c r="CL52" s="73">
        <f t="shared" si="10"/>
        <v>29842.40625</v>
      </c>
      <c r="CM52" s="439"/>
      <c r="CN52" s="439"/>
      <c r="CO52" s="44" t="s">
        <v>107</v>
      </c>
      <c r="CP52" s="70">
        <f>市区町村別_オーラルフレイル区分別高齢者の疾病!W1276</f>
        <v>39142772</v>
      </c>
      <c r="CQ52" s="59">
        <f>市区町村別_オーラルフレイル区分別高齢者の疾病!X1276</f>
        <v>1.0055145381287088E-2</v>
      </c>
      <c r="CR52" s="70">
        <f>市区町村別_オーラルフレイル区分別高齢者の疾病!Y1276</f>
        <v>621</v>
      </c>
      <c r="CS52" s="59">
        <f>市区町村別_オーラルフレイル区分別高齢者の疾病!Z1276</f>
        <v>0.18361916026020106</v>
      </c>
      <c r="CT52" s="167">
        <f>市区町村別_オーラルフレイル区分別高齢者の疾病!AA1276</f>
        <v>63031.838969404183</v>
      </c>
      <c r="CU52" s="229"/>
    </row>
    <row r="53" spans="2:99" s="9" customFormat="1" ht="13.15" customHeight="1">
      <c r="B53" s="470"/>
      <c r="C53" s="439"/>
      <c r="D53" s="439"/>
      <c r="E53" s="44" t="s">
        <v>108</v>
      </c>
      <c r="F53" s="70">
        <v>5550</v>
      </c>
      <c r="G53" s="59">
        <f>IFERROR(F53/C40,"-")</f>
        <v>3.359320146236351E-3</v>
      </c>
      <c r="H53" s="70">
        <v>1</v>
      </c>
      <c r="I53" s="59">
        <f>IFERROR(H53/D40,"-")</f>
        <v>0.33333333333333331</v>
      </c>
      <c r="J53" s="73">
        <f t="shared" si="0"/>
        <v>5550</v>
      </c>
      <c r="K53" s="439"/>
      <c r="L53" s="439"/>
      <c r="M53" s="44" t="s">
        <v>108</v>
      </c>
      <c r="N53" s="70">
        <v>282089</v>
      </c>
      <c r="O53" s="59">
        <f>IFERROR(N53/K40,"-")</f>
        <v>3.0477989355301104E-3</v>
      </c>
      <c r="P53" s="70">
        <v>8</v>
      </c>
      <c r="Q53" s="59">
        <f>IFERROR(P53/L40,"-")</f>
        <v>4.1237113402061855E-2</v>
      </c>
      <c r="R53" s="73">
        <f t="shared" si="1"/>
        <v>35261.125</v>
      </c>
      <c r="S53" s="439"/>
      <c r="T53" s="439"/>
      <c r="U53" s="44" t="s">
        <v>108</v>
      </c>
      <c r="V53" s="70">
        <v>681411</v>
      </c>
      <c r="W53" s="59">
        <f>IFERROR(V53/S40,"-")</f>
        <v>2.6498714556985898E-3</v>
      </c>
      <c r="X53" s="70">
        <v>13</v>
      </c>
      <c r="Y53" s="59">
        <f>IFERROR(X53/T40,"-")</f>
        <v>5.2208835341365459E-2</v>
      </c>
      <c r="Z53" s="167">
        <f t="shared" si="2"/>
        <v>52416.230769230766</v>
      </c>
      <c r="AA53" s="439"/>
      <c r="AB53" s="439"/>
      <c r="AC53" s="44" t="s">
        <v>108</v>
      </c>
      <c r="AD53" s="70">
        <v>403190</v>
      </c>
      <c r="AE53" s="59">
        <f>IFERROR(AD53/AA40,"-")</f>
        <v>2.1119415447014619E-3</v>
      </c>
      <c r="AF53" s="70">
        <v>10</v>
      </c>
      <c r="AG53" s="59">
        <f>IFERROR(AF53/AB40,"-")</f>
        <v>5.7142857142857141E-2</v>
      </c>
      <c r="AH53" s="73">
        <f t="shared" si="3"/>
        <v>40319</v>
      </c>
      <c r="AI53" s="439"/>
      <c r="AJ53" s="439"/>
      <c r="AK53" s="44" t="s">
        <v>108</v>
      </c>
      <c r="AL53" s="70">
        <v>620966</v>
      </c>
      <c r="AM53" s="59">
        <f>IFERROR(AL53/AI40,"-")</f>
        <v>3.0895100465322604E-3</v>
      </c>
      <c r="AN53" s="70">
        <v>12</v>
      </c>
      <c r="AO53" s="59">
        <f>IFERROR(AN53/AJ40,"-")</f>
        <v>5.9113300492610835E-2</v>
      </c>
      <c r="AP53" s="73">
        <f t="shared" si="4"/>
        <v>51747.166666666664</v>
      </c>
      <c r="AQ53" s="439"/>
      <c r="AR53" s="439"/>
      <c r="AS53" s="44" t="s">
        <v>108</v>
      </c>
      <c r="AT53" s="70">
        <v>2322340</v>
      </c>
      <c r="AU53" s="59">
        <f>IFERROR(AT53/AQ40,"-")</f>
        <v>8.8026798985209459E-3</v>
      </c>
      <c r="AV53" s="73">
        <v>28</v>
      </c>
      <c r="AW53" s="59">
        <f>IFERROR(AV53/AR40,"-")</f>
        <v>0.11715481171548117</v>
      </c>
      <c r="AX53" s="196">
        <f t="shared" si="5"/>
        <v>82940.71428571429</v>
      </c>
      <c r="AY53" s="439"/>
      <c r="AZ53" s="439"/>
      <c r="BA53" s="44" t="s">
        <v>108</v>
      </c>
      <c r="BB53" s="70">
        <v>5430366</v>
      </c>
      <c r="BC53" s="59">
        <f>IFERROR(BB53/AY40,"-")</f>
        <v>1.6844071692718832E-2</v>
      </c>
      <c r="BD53" s="70">
        <v>27</v>
      </c>
      <c r="BE53" s="59">
        <f>IFERROR(BD53/AZ40,"-")</f>
        <v>9.9264705882352935E-2</v>
      </c>
      <c r="BF53" s="73">
        <f t="shared" si="6"/>
        <v>201124.66666666666</v>
      </c>
      <c r="BG53" s="439"/>
      <c r="BH53" s="439"/>
      <c r="BI53" s="44" t="s">
        <v>108</v>
      </c>
      <c r="BJ53" s="70">
        <v>3115776</v>
      </c>
      <c r="BK53" s="59">
        <f>IFERROR(BJ53/BG40,"-")</f>
        <v>9.3791727300032712E-3</v>
      </c>
      <c r="BL53" s="70">
        <v>38</v>
      </c>
      <c r="BM53" s="59">
        <f>IFERROR(BL53/BH40,"-")</f>
        <v>0.14074074074074075</v>
      </c>
      <c r="BN53" s="73">
        <f t="shared" si="7"/>
        <v>81994.105263157893</v>
      </c>
      <c r="BO53" s="439"/>
      <c r="BP53" s="439"/>
      <c r="BQ53" s="44" t="s">
        <v>108</v>
      </c>
      <c r="BR53" s="70">
        <v>1005861</v>
      </c>
      <c r="BS53" s="59">
        <f>IFERROR(BR53/BO40,"-")</f>
        <v>3.1791928159277446E-3</v>
      </c>
      <c r="BT53" s="70">
        <v>33</v>
      </c>
      <c r="BU53" s="59">
        <f>IFERROR(BT53/BP40,"-")</f>
        <v>0.13807531380753138</v>
      </c>
      <c r="BV53" s="167">
        <f t="shared" si="8"/>
        <v>30480.636363636364</v>
      </c>
      <c r="BW53" s="439"/>
      <c r="BX53" s="439"/>
      <c r="BY53" s="44" t="s">
        <v>108</v>
      </c>
      <c r="BZ53" s="70">
        <v>1615419</v>
      </c>
      <c r="CA53" s="59">
        <f>IFERROR(BZ53/BW40,"-")</f>
        <v>5.6866259586387836E-3</v>
      </c>
      <c r="CB53" s="70">
        <v>29</v>
      </c>
      <c r="CC53" s="59">
        <f>IFERROR(CB53/BX40,"-")</f>
        <v>0.13122171945701358</v>
      </c>
      <c r="CD53" s="73">
        <f t="shared" si="9"/>
        <v>55704.103448275862</v>
      </c>
      <c r="CE53" s="439"/>
      <c r="CF53" s="439"/>
      <c r="CG53" s="44" t="s">
        <v>108</v>
      </c>
      <c r="CH53" s="70">
        <v>3921544</v>
      </c>
      <c r="CI53" s="59">
        <f>IFERROR(CH53/CE40,"-")</f>
        <v>1.6350966397358592E-2</v>
      </c>
      <c r="CJ53" s="70">
        <v>28</v>
      </c>
      <c r="CK53" s="59">
        <f>IFERROR(CJ53/CF40,"-")</f>
        <v>0.13592233009708737</v>
      </c>
      <c r="CL53" s="73">
        <f t="shared" si="10"/>
        <v>140055.14285714287</v>
      </c>
      <c r="CM53" s="439"/>
      <c r="CN53" s="439"/>
      <c r="CO53" s="44" t="s">
        <v>108</v>
      </c>
      <c r="CP53" s="70">
        <f>市区町村別_オーラルフレイル区分別高齢者の疾病!W1277</f>
        <v>35070207</v>
      </c>
      <c r="CQ53" s="59">
        <f>市区町村別_オーラルフレイル区分別高齢者の疾病!X1277</f>
        <v>9.0089692660711949E-3</v>
      </c>
      <c r="CR53" s="70">
        <f>市区町村別_オーラルフレイル区分別高齢者の疾病!Y1277</f>
        <v>421</v>
      </c>
      <c r="CS53" s="59">
        <f>市区町村別_オーラルフレイル区分別高齢者の疾病!Z1277</f>
        <v>0.12448255470136015</v>
      </c>
      <c r="CT53" s="167">
        <f>市区町村別_オーラルフレイル区分別高齢者の疾病!AA1277</f>
        <v>83302.154394299287</v>
      </c>
      <c r="CU53" s="229"/>
    </row>
    <row r="54" spans="2:99" s="9" customFormat="1" ht="13.15" customHeight="1">
      <c r="B54" s="470"/>
      <c r="C54" s="439"/>
      <c r="D54" s="439"/>
      <c r="E54" s="44" t="s">
        <v>109</v>
      </c>
      <c r="F54" s="70">
        <v>0</v>
      </c>
      <c r="G54" s="59">
        <f>IFERROR(F54/C40,"-")</f>
        <v>0</v>
      </c>
      <c r="H54" s="70">
        <v>0</v>
      </c>
      <c r="I54" s="59">
        <f>IFERROR(H54/D40,"-")</f>
        <v>0</v>
      </c>
      <c r="J54" s="73" t="str">
        <f t="shared" si="0"/>
        <v>-</v>
      </c>
      <c r="K54" s="439"/>
      <c r="L54" s="439"/>
      <c r="M54" s="44" t="s">
        <v>109</v>
      </c>
      <c r="N54" s="70">
        <v>1645012</v>
      </c>
      <c r="O54" s="59">
        <f>IFERROR(N54/K40,"-")</f>
        <v>1.7773347498605964E-2</v>
      </c>
      <c r="P54" s="70">
        <v>24</v>
      </c>
      <c r="Q54" s="59">
        <f>IFERROR(P54/L40,"-")</f>
        <v>0.12371134020618557</v>
      </c>
      <c r="R54" s="73">
        <f t="shared" si="1"/>
        <v>68542.166666666672</v>
      </c>
      <c r="S54" s="439"/>
      <c r="T54" s="439"/>
      <c r="U54" s="44" t="s">
        <v>109</v>
      </c>
      <c r="V54" s="70">
        <v>1057548</v>
      </c>
      <c r="W54" s="59">
        <f>IFERROR(V54/S40,"-")</f>
        <v>4.1125932194096253E-3</v>
      </c>
      <c r="X54" s="70">
        <v>25</v>
      </c>
      <c r="Y54" s="59">
        <f>IFERROR(X54/T40,"-")</f>
        <v>0.10040160642570281</v>
      </c>
      <c r="Z54" s="167">
        <f t="shared" si="2"/>
        <v>42301.919999999998</v>
      </c>
      <c r="AA54" s="439"/>
      <c r="AB54" s="439"/>
      <c r="AC54" s="44" t="s">
        <v>109</v>
      </c>
      <c r="AD54" s="70">
        <v>919856</v>
      </c>
      <c r="AE54" s="59">
        <f>IFERROR(AD54/AA40,"-")</f>
        <v>4.8182794750437959E-3</v>
      </c>
      <c r="AF54" s="70">
        <v>29</v>
      </c>
      <c r="AG54" s="59">
        <f>IFERROR(AF54/AB40,"-")</f>
        <v>0.1657142857142857</v>
      </c>
      <c r="AH54" s="73">
        <f t="shared" si="3"/>
        <v>31719.172413793105</v>
      </c>
      <c r="AI54" s="439"/>
      <c r="AJ54" s="439"/>
      <c r="AK54" s="44" t="s">
        <v>109</v>
      </c>
      <c r="AL54" s="70">
        <v>513614</v>
      </c>
      <c r="AM54" s="59">
        <f>IFERROR(AL54/AI40,"-")</f>
        <v>2.5553985452337496E-3</v>
      </c>
      <c r="AN54" s="70">
        <v>20</v>
      </c>
      <c r="AO54" s="59">
        <f>IFERROR(AN54/AJ40,"-")</f>
        <v>9.8522167487684734E-2</v>
      </c>
      <c r="AP54" s="73">
        <f t="shared" si="4"/>
        <v>25680.7</v>
      </c>
      <c r="AQ54" s="439"/>
      <c r="AR54" s="439"/>
      <c r="AS54" s="44" t="s">
        <v>109</v>
      </c>
      <c r="AT54" s="70">
        <v>1674057</v>
      </c>
      <c r="AU54" s="59">
        <f>IFERROR(AT54/AQ40,"-")</f>
        <v>6.3454050237597764E-3</v>
      </c>
      <c r="AV54" s="73">
        <v>36</v>
      </c>
      <c r="AW54" s="59">
        <f>IFERROR(AV54/AR40,"-")</f>
        <v>0.15062761506276151</v>
      </c>
      <c r="AX54" s="196">
        <f t="shared" si="5"/>
        <v>46501.583333333336</v>
      </c>
      <c r="AY54" s="439"/>
      <c r="AZ54" s="439"/>
      <c r="BA54" s="44" t="s">
        <v>109</v>
      </c>
      <c r="BB54" s="70">
        <v>1182131</v>
      </c>
      <c r="BC54" s="59">
        <f>IFERROR(BB54/AY40,"-")</f>
        <v>3.6667692958790269E-3</v>
      </c>
      <c r="BD54" s="70">
        <v>26</v>
      </c>
      <c r="BE54" s="59">
        <f>IFERROR(BD54/AZ40,"-")</f>
        <v>9.5588235294117641E-2</v>
      </c>
      <c r="BF54" s="73">
        <f t="shared" si="6"/>
        <v>45466.576923076922</v>
      </c>
      <c r="BG54" s="439"/>
      <c r="BH54" s="439"/>
      <c r="BI54" s="44" t="s">
        <v>109</v>
      </c>
      <c r="BJ54" s="70">
        <v>2178329</v>
      </c>
      <c r="BK54" s="59">
        <f>IFERROR(BJ54/BG40,"-")</f>
        <v>6.5572505705722411E-3</v>
      </c>
      <c r="BL54" s="70">
        <v>37</v>
      </c>
      <c r="BM54" s="59">
        <f>IFERROR(BL54/BH40,"-")</f>
        <v>0.13703703703703704</v>
      </c>
      <c r="BN54" s="73">
        <f t="shared" si="7"/>
        <v>58873.75675675676</v>
      </c>
      <c r="BO54" s="439"/>
      <c r="BP54" s="439"/>
      <c r="BQ54" s="44" t="s">
        <v>109</v>
      </c>
      <c r="BR54" s="70">
        <v>1888512</v>
      </c>
      <c r="BS54" s="59">
        <f>IFERROR(BR54/BO40,"-")</f>
        <v>5.9689597103310867E-3</v>
      </c>
      <c r="BT54" s="70">
        <v>38</v>
      </c>
      <c r="BU54" s="59">
        <f>IFERROR(BT54/BP40,"-")</f>
        <v>0.15899581589958159</v>
      </c>
      <c r="BV54" s="167">
        <f t="shared" si="8"/>
        <v>49697.684210526313</v>
      </c>
      <c r="BW54" s="439"/>
      <c r="BX54" s="439"/>
      <c r="BY54" s="44" t="s">
        <v>109</v>
      </c>
      <c r="BZ54" s="70">
        <v>1403450</v>
      </c>
      <c r="CA54" s="59">
        <f>IFERROR(BZ54/BW40,"-")</f>
        <v>4.9404490114648902E-3</v>
      </c>
      <c r="CB54" s="70">
        <v>27</v>
      </c>
      <c r="CC54" s="59">
        <f>IFERROR(CB54/BX40,"-")</f>
        <v>0.12217194570135746</v>
      </c>
      <c r="CD54" s="73">
        <f t="shared" si="9"/>
        <v>51979.629629629628</v>
      </c>
      <c r="CE54" s="439"/>
      <c r="CF54" s="439"/>
      <c r="CG54" s="44" t="s">
        <v>109</v>
      </c>
      <c r="CH54" s="70">
        <v>998652</v>
      </c>
      <c r="CI54" s="59">
        <f>IFERROR(CH54/CE40,"-")</f>
        <v>4.1639020994421972E-3</v>
      </c>
      <c r="CJ54" s="70">
        <v>25</v>
      </c>
      <c r="CK54" s="59">
        <f>IFERROR(CJ54/CF40,"-")</f>
        <v>0.12135922330097088</v>
      </c>
      <c r="CL54" s="73">
        <f t="shared" si="10"/>
        <v>39946.080000000002</v>
      </c>
      <c r="CM54" s="439"/>
      <c r="CN54" s="439"/>
      <c r="CO54" s="44" t="s">
        <v>109</v>
      </c>
      <c r="CP54" s="70">
        <f>市区町村別_オーラルフレイル区分別高齢者の疾病!W1278</f>
        <v>20044129</v>
      </c>
      <c r="CQ54" s="59">
        <f>市区町村別_オーラルフレイル区分別高齢者の疾病!X1278</f>
        <v>5.1490127254215055E-3</v>
      </c>
      <c r="CR54" s="70">
        <f>市区町村別_オーラルフレイル区分別高齢者の疾病!Y1278</f>
        <v>394</v>
      </c>
      <c r="CS54" s="59">
        <f>市区町村別_オーラルフレイル区分別高齢者の疾病!Z1278</f>
        <v>0.11649911295091661</v>
      </c>
      <c r="CT54" s="167">
        <f>市区町村別_オーラルフレイル区分別高齢者の疾病!AA1278</f>
        <v>50873.423857868023</v>
      </c>
      <c r="CU54" s="229"/>
    </row>
    <row r="55" spans="2:99" s="9" customFormat="1" ht="13.15" customHeight="1">
      <c r="B55" s="470"/>
      <c r="C55" s="439"/>
      <c r="D55" s="439"/>
      <c r="E55" s="45" t="s">
        <v>110</v>
      </c>
      <c r="F55" s="71">
        <v>35864</v>
      </c>
      <c r="G55" s="60">
        <f>IFERROR(F55/C40,"-")</f>
        <v>2.1707866256688375E-2</v>
      </c>
      <c r="H55" s="71">
        <v>1</v>
      </c>
      <c r="I55" s="60">
        <f>IFERROR(H55/D40,"-")</f>
        <v>0.33333333333333331</v>
      </c>
      <c r="J55" s="74">
        <f t="shared" si="0"/>
        <v>35864</v>
      </c>
      <c r="K55" s="439"/>
      <c r="L55" s="439"/>
      <c r="M55" s="45" t="s">
        <v>110</v>
      </c>
      <c r="N55" s="71">
        <v>61068</v>
      </c>
      <c r="O55" s="60">
        <f>IFERROR(N55/K40,"-")</f>
        <v>6.5980235101316528E-4</v>
      </c>
      <c r="P55" s="71">
        <v>18</v>
      </c>
      <c r="Q55" s="60">
        <f>IFERROR(P55/L40,"-")</f>
        <v>9.2783505154639179E-2</v>
      </c>
      <c r="R55" s="74">
        <f t="shared" si="1"/>
        <v>3392.6666666666665</v>
      </c>
      <c r="S55" s="439"/>
      <c r="T55" s="439"/>
      <c r="U55" s="45" t="s">
        <v>110</v>
      </c>
      <c r="V55" s="71">
        <v>556445</v>
      </c>
      <c r="W55" s="60">
        <f>IFERROR(V55/S40,"-")</f>
        <v>2.1639036090791049E-3</v>
      </c>
      <c r="X55" s="71">
        <v>38</v>
      </c>
      <c r="Y55" s="60">
        <f>IFERROR(X55/T40,"-")</f>
        <v>0.15261044176706828</v>
      </c>
      <c r="Z55" s="168">
        <f t="shared" si="2"/>
        <v>14643.28947368421</v>
      </c>
      <c r="AA55" s="439"/>
      <c r="AB55" s="439"/>
      <c r="AC55" s="45" t="s">
        <v>110</v>
      </c>
      <c r="AD55" s="71">
        <v>318075</v>
      </c>
      <c r="AE55" s="60">
        <f>IFERROR(AD55/AA40,"-")</f>
        <v>1.6661023508294291E-3</v>
      </c>
      <c r="AF55" s="71">
        <v>27</v>
      </c>
      <c r="AG55" s="60">
        <f>IFERROR(AF55/AB40,"-")</f>
        <v>0.15428571428571428</v>
      </c>
      <c r="AH55" s="74">
        <f t="shared" si="3"/>
        <v>11780.555555555555</v>
      </c>
      <c r="AI55" s="439"/>
      <c r="AJ55" s="439"/>
      <c r="AK55" s="45" t="s">
        <v>110</v>
      </c>
      <c r="AL55" s="71">
        <v>604038</v>
      </c>
      <c r="AM55" s="60">
        <f>IFERROR(AL55/AI40,"-")</f>
        <v>3.0052876799812767E-3</v>
      </c>
      <c r="AN55" s="71">
        <v>26</v>
      </c>
      <c r="AO55" s="60">
        <f>IFERROR(AN55/AJ40,"-")</f>
        <v>0.12807881773399016</v>
      </c>
      <c r="AP55" s="74">
        <f t="shared" si="4"/>
        <v>23232.23076923077</v>
      </c>
      <c r="AQ55" s="439"/>
      <c r="AR55" s="439"/>
      <c r="AS55" s="45" t="s">
        <v>110</v>
      </c>
      <c r="AT55" s="71">
        <v>280139</v>
      </c>
      <c r="AU55" s="60">
        <f>IFERROR(AT55/AQ40,"-")</f>
        <v>1.0618488008180367E-3</v>
      </c>
      <c r="AV55" s="74">
        <v>32</v>
      </c>
      <c r="AW55" s="62">
        <f>IFERROR(AV55/AR40,"-")</f>
        <v>0.13389121338912133</v>
      </c>
      <c r="AX55" s="197">
        <f t="shared" si="5"/>
        <v>8754.34375</v>
      </c>
      <c r="AY55" s="439"/>
      <c r="AZ55" s="439"/>
      <c r="BA55" s="45" t="s">
        <v>110</v>
      </c>
      <c r="BB55" s="71">
        <v>569809</v>
      </c>
      <c r="BC55" s="60">
        <f>IFERROR(BB55/AY40,"-")</f>
        <v>1.7674506004119106E-3</v>
      </c>
      <c r="BD55" s="71">
        <v>42</v>
      </c>
      <c r="BE55" s="60">
        <f>IFERROR(BD55/AZ40,"-")</f>
        <v>0.15441176470588236</v>
      </c>
      <c r="BF55" s="74">
        <f t="shared" si="6"/>
        <v>13566.880952380952</v>
      </c>
      <c r="BG55" s="439"/>
      <c r="BH55" s="439"/>
      <c r="BI55" s="45" t="s">
        <v>110</v>
      </c>
      <c r="BJ55" s="71">
        <v>1935392</v>
      </c>
      <c r="BK55" s="60">
        <f>IFERROR(BJ55/BG40,"-")</f>
        <v>5.8259566375331506E-3</v>
      </c>
      <c r="BL55" s="71">
        <v>50</v>
      </c>
      <c r="BM55" s="60">
        <f>IFERROR(BL55/BH40,"-")</f>
        <v>0.18518518518518517</v>
      </c>
      <c r="BN55" s="74">
        <f t="shared" si="7"/>
        <v>38707.839999999997</v>
      </c>
      <c r="BO55" s="439"/>
      <c r="BP55" s="439"/>
      <c r="BQ55" s="45" t="s">
        <v>110</v>
      </c>
      <c r="BR55" s="71">
        <v>437707</v>
      </c>
      <c r="BS55" s="60">
        <f>IFERROR(BR55/BO40,"-")</f>
        <v>1.3834465695372277E-3</v>
      </c>
      <c r="BT55" s="71">
        <v>46</v>
      </c>
      <c r="BU55" s="60">
        <f>IFERROR(BT55/BP40,"-")</f>
        <v>0.19246861924686193</v>
      </c>
      <c r="BV55" s="168">
        <f t="shared" si="8"/>
        <v>9515.3695652173919</v>
      </c>
      <c r="BW55" s="439"/>
      <c r="BX55" s="439"/>
      <c r="BY55" s="45" t="s">
        <v>110</v>
      </c>
      <c r="BZ55" s="71">
        <v>854541</v>
      </c>
      <c r="CA55" s="60">
        <f>IFERROR(BZ55/BW40,"-")</f>
        <v>3.0081700371984888E-3</v>
      </c>
      <c r="CB55" s="71">
        <v>49</v>
      </c>
      <c r="CC55" s="60">
        <f>IFERROR(CB55/BX40,"-")</f>
        <v>0.22171945701357465</v>
      </c>
      <c r="CD55" s="74">
        <f t="shared" si="9"/>
        <v>17439.612244897959</v>
      </c>
      <c r="CE55" s="439"/>
      <c r="CF55" s="439"/>
      <c r="CG55" s="45" t="s">
        <v>110</v>
      </c>
      <c r="CH55" s="71">
        <v>921194</v>
      </c>
      <c r="CI55" s="60">
        <f>IFERROR(CH55/CE40,"-")</f>
        <v>3.8409392166576096E-3</v>
      </c>
      <c r="CJ55" s="71">
        <v>36</v>
      </c>
      <c r="CK55" s="60">
        <f>IFERROR(CJ55/CF40,"-")</f>
        <v>0.17475728155339806</v>
      </c>
      <c r="CL55" s="74">
        <f t="shared" si="10"/>
        <v>25588.722222222223</v>
      </c>
      <c r="CM55" s="439"/>
      <c r="CN55" s="439"/>
      <c r="CO55" s="45" t="s">
        <v>110</v>
      </c>
      <c r="CP55" s="71">
        <f>市区町村別_オーラルフレイル区分別高齢者の疾病!W1279</f>
        <v>10028210</v>
      </c>
      <c r="CQ55" s="60">
        <f>市区町村別_オーラルフレイル区分別高齢者の疾病!X1279</f>
        <v>2.5760850423183364E-3</v>
      </c>
      <c r="CR55" s="71">
        <f>市区町村別_オーラルフレイル区分別高齢者の疾病!Y1279</f>
        <v>616</v>
      </c>
      <c r="CS55" s="60">
        <f>市区町村別_オーラルフレイル区分別高齢者の疾病!Z1279</f>
        <v>0.18214074512123005</v>
      </c>
      <c r="CT55" s="168">
        <f>市区町村別_オーラルフレイル区分別高齢者の疾病!AA1279</f>
        <v>16279.561688311689</v>
      </c>
      <c r="CU55" s="229"/>
    </row>
    <row r="56" spans="2:99" s="9" customFormat="1" ht="13.15" customHeight="1">
      <c r="B56" s="431"/>
      <c r="C56" s="440"/>
      <c r="D56" s="440"/>
      <c r="E56" s="46" t="s">
        <v>64</v>
      </c>
      <c r="F56" s="67">
        <f>SUM(F40:F55)</f>
        <v>213799</v>
      </c>
      <c r="G56" s="60">
        <f>IFERROR(F56/C40,"-")</f>
        <v>0.12940888071084425</v>
      </c>
      <c r="H56" s="71">
        <v>3</v>
      </c>
      <c r="I56" s="60">
        <f>IFERROR(H56/D40,"-")</f>
        <v>1</v>
      </c>
      <c r="J56" s="74">
        <f t="shared" si="0"/>
        <v>71266.333333333328</v>
      </c>
      <c r="K56" s="440"/>
      <c r="L56" s="440"/>
      <c r="M56" s="46" t="s">
        <v>64</v>
      </c>
      <c r="N56" s="67">
        <f>SUM(N40:N55)</f>
        <v>16820883</v>
      </c>
      <c r="O56" s="60">
        <f>IFERROR(N56/K40,"-")</f>
        <v>0.18173934220078247</v>
      </c>
      <c r="P56" s="71">
        <v>133</v>
      </c>
      <c r="Q56" s="60">
        <f>IFERROR(P56/L40,"-")</f>
        <v>0.68556701030927836</v>
      </c>
      <c r="R56" s="74">
        <f t="shared" si="1"/>
        <v>126472.8045112782</v>
      </c>
      <c r="S56" s="440"/>
      <c r="T56" s="440"/>
      <c r="U56" s="46" t="s">
        <v>64</v>
      </c>
      <c r="V56" s="67">
        <f>SUM(V40:V55)</f>
        <v>34648416</v>
      </c>
      <c r="W56" s="60">
        <f>IFERROR(V56/S40,"-")</f>
        <v>0.13474077839009102</v>
      </c>
      <c r="X56" s="71">
        <v>201</v>
      </c>
      <c r="Y56" s="60">
        <f>IFERROR(X56/T40,"-")</f>
        <v>0.80722891566265065</v>
      </c>
      <c r="Z56" s="168">
        <f t="shared" si="2"/>
        <v>172380.1791044776</v>
      </c>
      <c r="AA56" s="440"/>
      <c r="AB56" s="440"/>
      <c r="AC56" s="46" t="s">
        <v>64</v>
      </c>
      <c r="AD56" s="67">
        <f>SUM(AD40:AD55)</f>
        <v>21998733</v>
      </c>
      <c r="AE56" s="60">
        <f>IFERROR(AD56/AA40,"-")</f>
        <v>0.11523112714475811</v>
      </c>
      <c r="AF56" s="71">
        <v>149</v>
      </c>
      <c r="AG56" s="60">
        <f>IFERROR(AF56/AB40,"-")</f>
        <v>0.85142857142857142</v>
      </c>
      <c r="AH56" s="74">
        <f t="shared" si="3"/>
        <v>147642.50335570468</v>
      </c>
      <c r="AI56" s="440"/>
      <c r="AJ56" s="440"/>
      <c r="AK56" s="46" t="s">
        <v>64</v>
      </c>
      <c r="AL56" s="67">
        <f>SUM(AL40:AL55)</f>
        <v>29754308</v>
      </c>
      <c r="AM56" s="60">
        <f>IFERROR(AL56/AI40,"-")</f>
        <v>0.14803746661429967</v>
      </c>
      <c r="AN56" s="71">
        <v>163</v>
      </c>
      <c r="AO56" s="60">
        <f>IFERROR(AN56/AJ40,"-")</f>
        <v>0.80295566502463056</v>
      </c>
      <c r="AP56" s="74">
        <f t="shared" si="4"/>
        <v>182541.76687116563</v>
      </c>
      <c r="AQ56" s="440"/>
      <c r="AR56" s="440"/>
      <c r="AS56" s="46" t="s">
        <v>64</v>
      </c>
      <c r="AT56" s="67">
        <f>SUM(AT40:AT55)</f>
        <v>34359387</v>
      </c>
      <c r="AU56" s="60">
        <f>IFERROR(AT56/AQ40,"-")</f>
        <v>0.13023703905130252</v>
      </c>
      <c r="AV56" s="74">
        <v>211</v>
      </c>
      <c r="AW56" s="131">
        <f>IFERROR(AV56/AR40,"-")</f>
        <v>0.88284518828451886</v>
      </c>
      <c r="AX56" s="198">
        <f t="shared" si="5"/>
        <v>162840.69668246445</v>
      </c>
      <c r="AY56" s="440"/>
      <c r="AZ56" s="440"/>
      <c r="BA56" s="46" t="s">
        <v>64</v>
      </c>
      <c r="BB56" s="67">
        <f>SUM(BB40:BB55)</f>
        <v>47288245</v>
      </c>
      <c r="BC56" s="60">
        <f>IFERROR(BB56/AY40,"-")</f>
        <v>0.14668009283404707</v>
      </c>
      <c r="BD56" s="71">
        <v>240</v>
      </c>
      <c r="BE56" s="60">
        <f>IFERROR(BD56/AZ40,"-")</f>
        <v>0.88235294117647056</v>
      </c>
      <c r="BF56" s="74">
        <f t="shared" si="6"/>
        <v>197034.35416666666</v>
      </c>
      <c r="BG56" s="440"/>
      <c r="BH56" s="440"/>
      <c r="BI56" s="46" t="s">
        <v>64</v>
      </c>
      <c r="BJ56" s="67">
        <f>SUM(BJ40:BJ55)</f>
        <v>83961251</v>
      </c>
      <c r="BK56" s="60">
        <f>IFERROR(BJ56/BG40,"-")</f>
        <v>0.25274187738661569</v>
      </c>
      <c r="BL56" s="71">
        <v>244</v>
      </c>
      <c r="BM56" s="60">
        <f>IFERROR(BL56/BH40,"-")</f>
        <v>0.90370370370370368</v>
      </c>
      <c r="BN56" s="74">
        <f t="shared" si="7"/>
        <v>344103.48770491802</v>
      </c>
      <c r="BO56" s="440"/>
      <c r="BP56" s="440"/>
      <c r="BQ56" s="46" t="s">
        <v>64</v>
      </c>
      <c r="BR56" s="67">
        <f>SUM(BR40:BR55)</f>
        <v>40151268</v>
      </c>
      <c r="BS56" s="60">
        <f>IFERROR(BR56/BO40,"-")</f>
        <v>0.12690483354657309</v>
      </c>
      <c r="BT56" s="71">
        <v>217</v>
      </c>
      <c r="BU56" s="60">
        <f>IFERROR(BT56/BP40,"-")</f>
        <v>0.90794979079497906</v>
      </c>
      <c r="BV56" s="168">
        <f t="shared" si="8"/>
        <v>185028.88479262672</v>
      </c>
      <c r="BW56" s="440"/>
      <c r="BX56" s="440"/>
      <c r="BY56" s="46" t="s">
        <v>64</v>
      </c>
      <c r="BZ56" s="67">
        <f>SUM(BZ40:BZ55)</f>
        <v>54493553</v>
      </c>
      <c r="CA56" s="60">
        <f>IFERROR(BZ56/BW40,"-")</f>
        <v>0.19182914963130829</v>
      </c>
      <c r="CB56" s="71">
        <v>194</v>
      </c>
      <c r="CC56" s="60">
        <f>IFERROR(CB56/BX40,"-")</f>
        <v>0.87782805429864252</v>
      </c>
      <c r="CD56" s="74">
        <f t="shared" si="9"/>
        <v>280894.60309278348</v>
      </c>
      <c r="CE56" s="440"/>
      <c r="CF56" s="440"/>
      <c r="CG56" s="46" t="s">
        <v>64</v>
      </c>
      <c r="CH56" s="67">
        <f>SUM(CH40:CH55)</f>
        <v>51374756</v>
      </c>
      <c r="CI56" s="60">
        <f>IFERROR(CH56/CE40,"-")</f>
        <v>0.21420820702980678</v>
      </c>
      <c r="CJ56" s="71">
        <v>187</v>
      </c>
      <c r="CK56" s="60">
        <f>IFERROR(CJ56/CF40,"-")</f>
        <v>0.90776699029126218</v>
      </c>
      <c r="CL56" s="74">
        <f t="shared" si="10"/>
        <v>274731.31550802139</v>
      </c>
      <c r="CM56" s="440"/>
      <c r="CN56" s="440"/>
      <c r="CO56" s="46" t="s">
        <v>64</v>
      </c>
      <c r="CP56" s="67">
        <f>市区町村別_オーラルフレイル区分別高齢者の疾病!W1280</f>
        <v>728602546</v>
      </c>
      <c r="CQ56" s="60">
        <f>市区町村別_オーラルフレイル区分別高齢者の疾病!X1280</f>
        <v>0.18716621615878185</v>
      </c>
      <c r="CR56" s="67">
        <f>市区町村別_オーラルフレイル区分別高齢者の疾病!Y1280</f>
        <v>2975</v>
      </c>
      <c r="CS56" s="60">
        <f>市区町村別_オーラルフレイル区分別高齢者の疾病!Z1280</f>
        <v>0.87965700768775867</v>
      </c>
      <c r="CT56" s="168">
        <f>市区町村別_オーラルフレイル区分別高齢者の疾病!AA1280</f>
        <v>244908.41882352941</v>
      </c>
      <c r="CU56" s="229"/>
    </row>
    <row r="57" spans="2:99" s="9" customFormat="1" ht="13.15" customHeight="1">
      <c r="B57" s="430" t="s">
        <v>174</v>
      </c>
      <c r="C57" s="436">
        <v>340370</v>
      </c>
      <c r="D57" s="436">
        <v>1</v>
      </c>
      <c r="E57" s="42" t="s">
        <v>96</v>
      </c>
      <c r="F57" s="69">
        <v>0</v>
      </c>
      <c r="G57" s="58">
        <f>IFERROR(F57/C57,"-")</f>
        <v>0</v>
      </c>
      <c r="H57" s="69">
        <v>0</v>
      </c>
      <c r="I57" s="58">
        <f>IFERROR(H57/D57,"-")</f>
        <v>0</v>
      </c>
      <c r="J57" s="72" t="str">
        <f t="shared" si="0"/>
        <v>-</v>
      </c>
      <c r="K57" s="436">
        <v>69559960</v>
      </c>
      <c r="L57" s="436">
        <v>138</v>
      </c>
      <c r="M57" s="42" t="s">
        <v>96</v>
      </c>
      <c r="N57" s="69">
        <v>220979</v>
      </c>
      <c r="O57" s="58">
        <f>IFERROR(N57/K57,"-")</f>
        <v>3.1768132126585467E-3</v>
      </c>
      <c r="P57" s="69">
        <v>15</v>
      </c>
      <c r="Q57" s="58">
        <f>IFERROR(P57/L57,"-")</f>
        <v>0.10869565217391304</v>
      </c>
      <c r="R57" s="72">
        <f t="shared" si="1"/>
        <v>14731.933333333332</v>
      </c>
      <c r="S57" s="436">
        <v>161513900</v>
      </c>
      <c r="T57" s="436">
        <v>178</v>
      </c>
      <c r="U57" s="42" t="s">
        <v>96</v>
      </c>
      <c r="V57" s="69">
        <v>2068590</v>
      </c>
      <c r="W57" s="58">
        <f>IFERROR(V57/S57,"-")</f>
        <v>1.280750449342131E-2</v>
      </c>
      <c r="X57" s="69">
        <v>27</v>
      </c>
      <c r="Y57" s="58">
        <f>IFERROR(X57/T57,"-")</f>
        <v>0.15168539325842698</v>
      </c>
      <c r="Z57" s="166">
        <f t="shared" si="2"/>
        <v>76614.444444444438</v>
      </c>
      <c r="AA57" s="436">
        <v>146253300</v>
      </c>
      <c r="AB57" s="436">
        <v>125</v>
      </c>
      <c r="AC57" s="42" t="s">
        <v>96</v>
      </c>
      <c r="AD57" s="69">
        <v>283169</v>
      </c>
      <c r="AE57" s="58">
        <f>IFERROR(AD57/AA57,"-")</f>
        <v>1.9361546030072483E-3</v>
      </c>
      <c r="AF57" s="69">
        <v>19</v>
      </c>
      <c r="AG57" s="58">
        <f>IFERROR(AF57/AB57,"-")</f>
        <v>0.152</v>
      </c>
      <c r="AH57" s="72">
        <f t="shared" si="3"/>
        <v>14903.631578947368</v>
      </c>
      <c r="AI57" s="436">
        <v>146412730</v>
      </c>
      <c r="AJ57" s="436">
        <v>145</v>
      </c>
      <c r="AK57" s="42" t="s">
        <v>96</v>
      </c>
      <c r="AL57" s="69">
        <v>729317</v>
      </c>
      <c r="AM57" s="58">
        <f>IFERROR(AL57/AI57,"-")</f>
        <v>4.9812403607254639E-3</v>
      </c>
      <c r="AN57" s="69">
        <v>30</v>
      </c>
      <c r="AO57" s="58">
        <f>IFERROR(AN57/AJ57,"-")</f>
        <v>0.20689655172413793</v>
      </c>
      <c r="AP57" s="72">
        <f t="shared" si="4"/>
        <v>24310.566666666666</v>
      </c>
      <c r="AQ57" s="436">
        <v>189371980</v>
      </c>
      <c r="AR57" s="436">
        <v>164</v>
      </c>
      <c r="AS57" s="42" t="s">
        <v>96</v>
      </c>
      <c r="AT57" s="69">
        <v>759169</v>
      </c>
      <c r="AU57" s="58">
        <f>IFERROR(AT57/AQ57,"-")</f>
        <v>4.0088771316643575E-3</v>
      </c>
      <c r="AV57" s="72">
        <v>36</v>
      </c>
      <c r="AW57" s="61">
        <f>IFERROR(AV57/AR57,"-")</f>
        <v>0.21951219512195122</v>
      </c>
      <c r="AX57" s="196">
        <f t="shared" si="5"/>
        <v>21088.027777777777</v>
      </c>
      <c r="AY57" s="436">
        <v>255313940</v>
      </c>
      <c r="AZ57" s="436">
        <v>208</v>
      </c>
      <c r="BA57" s="42" t="s">
        <v>96</v>
      </c>
      <c r="BB57" s="69">
        <v>1110685</v>
      </c>
      <c r="BC57" s="58">
        <f>IFERROR(BB57/AY57,"-")</f>
        <v>4.3502716694591766E-3</v>
      </c>
      <c r="BD57" s="69">
        <v>54</v>
      </c>
      <c r="BE57" s="58">
        <f>IFERROR(BD57/AZ57,"-")</f>
        <v>0.25961538461538464</v>
      </c>
      <c r="BF57" s="72">
        <f t="shared" si="6"/>
        <v>20568.240740740741</v>
      </c>
      <c r="BG57" s="436">
        <v>259085080</v>
      </c>
      <c r="BH57" s="436">
        <v>199</v>
      </c>
      <c r="BI57" s="42" t="s">
        <v>96</v>
      </c>
      <c r="BJ57" s="69">
        <v>7129747</v>
      </c>
      <c r="BK57" s="58">
        <f>IFERROR(BJ57/BG57,"-")</f>
        <v>2.7518940882276972E-2</v>
      </c>
      <c r="BL57" s="69">
        <v>51</v>
      </c>
      <c r="BM57" s="58">
        <f>IFERROR(BL57/BH57,"-")</f>
        <v>0.25628140703517588</v>
      </c>
      <c r="BN57" s="72">
        <f t="shared" si="7"/>
        <v>139798.96078431373</v>
      </c>
      <c r="BO57" s="436">
        <v>205723060</v>
      </c>
      <c r="BP57" s="436">
        <v>168</v>
      </c>
      <c r="BQ57" s="42" t="s">
        <v>96</v>
      </c>
      <c r="BR57" s="69">
        <v>1437302</v>
      </c>
      <c r="BS57" s="58">
        <f>IFERROR(BR57/BO57,"-")</f>
        <v>6.9865867248912203E-3</v>
      </c>
      <c r="BT57" s="69">
        <v>37</v>
      </c>
      <c r="BU57" s="58">
        <f>IFERROR(BT57/BP57,"-")</f>
        <v>0.22023809523809523</v>
      </c>
      <c r="BV57" s="166">
        <f t="shared" si="8"/>
        <v>38846</v>
      </c>
      <c r="BW57" s="436">
        <v>205931280</v>
      </c>
      <c r="BX57" s="436">
        <v>154</v>
      </c>
      <c r="BY57" s="42" t="s">
        <v>96</v>
      </c>
      <c r="BZ57" s="69">
        <v>15413862</v>
      </c>
      <c r="CA57" s="58">
        <f>IFERROR(BZ57/BW57,"-")</f>
        <v>7.484954204140333E-2</v>
      </c>
      <c r="CB57" s="69">
        <v>44</v>
      </c>
      <c r="CC57" s="58">
        <f>IFERROR(CB57/BX57,"-")</f>
        <v>0.2857142857142857</v>
      </c>
      <c r="CD57" s="72">
        <f t="shared" si="9"/>
        <v>350315.04545454547</v>
      </c>
      <c r="CE57" s="436">
        <v>156973790</v>
      </c>
      <c r="CF57" s="436">
        <v>150</v>
      </c>
      <c r="CG57" s="42" t="s">
        <v>96</v>
      </c>
      <c r="CH57" s="69">
        <v>1983665</v>
      </c>
      <c r="CI57" s="58">
        <f>IFERROR(CH57/CE57,"-")</f>
        <v>1.2636918558187325E-2</v>
      </c>
      <c r="CJ57" s="69">
        <v>38</v>
      </c>
      <c r="CK57" s="58">
        <f>IFERROR(CJ57/CF57,"-")</f>
        <v>0.25333333333333335</v>
      </c>
      <c r="CL57" s="72">
        <f t="shared" si="10"/>
        <v>52201.710526315786</v>
      </c>
      <c r="CM57" s="436">
        <f>市区町村別_オーラルフレイル区分別高齢者の疾病!AB1264</f>
        <v>2834784440</v>
      </c>
      <c r="CN57" s="436">
        <f>市区町村別_オーラルフレイル区分別高齢者の疾病!AC1264</f>
        <v>2444</v>
      </c>
      <c r="CO57" s="42" t="s">
        <v>96</v>
      </c>
      <c r="CP57" s="69">
        <f>市区町村別_オーラルフレイル区分別高齢者の疾病!AE1264</f>
        <v>67357926</v>
      </c>
      <c r="CQ57" s="58">
        <f>市区町村別_オーラルフレイル区分別高齢者の疾病!AF1264</f>
        <v>2.3761216214379956E-2</v>
      </c>
      <c r="CR57" s="69">
        <f>市区町村別_オーラルフレイル区分別高齢者の疾病!AG1264</f>
        <v>568</v>
      </c>
      <c r="CS57" s="58">
        <f>市区町村別_オーラルフレイル区分別高齢者の疾病!AH1264</f>
        <v>0.23240589198036007</v>
      </c>
      <c r="CT57" s="166">
        <f>市区町村別_オーラルフレイル区分別高齢者の疾病!AI1264</f>
        <v>118587.89788732394</v>
      </c>
      <c r="CU57" s="229"/>
    </row>
    <row r="58" spans="2:99" s="9" customFormat="1" ht="13.15" customHeight="1">
      <c r="B58" s="470"/>
      <c r="C58" s="439"/>
      <c r="D58" s="439"/>
      <c r="E58" s="43" t="s">
        <v>97</v>
      </c>
      <c r="F58" s="70">
        <v>0</v>
      </c>
      <c r="G58" s="59">
        <f>IFERROR(F58/C57,"-")</f>
        <v>0</v>
      </c>
      <c r="H58" s="70">
        <v>0</v>
      </c>
      <c r="I58" s="59">
        <f>IFERROR(H58/D57,"-")</f>
        <v>0</v>
      </c>
      <c r="J58" s="73" t="str">
        <f t="shared" si="0"/>
        <v>-</v>
      </c>
      <c r="K58" s="439"/>
      <c r="L58" s="439"/>
      <c r="M58" s="43" t="s">
        <v>97</v>
      </c>
      <c r="N58" s="70">
        <v>516834</v>
      </c>
      <c r="O58" s="59">
        <f>IFERROR(N58/K57,"-")</f>
        <v>7.4300502760496125E-3</v>
      </c>
      <c r="P58" s="70">
        <v>34</v>
      </c>
      <c r="Q58" s="59">
        <f>IFERROR(P58/L57,"-")</f>
        <v>0.24637681159420291</v>
      </c>
      <c r="R58" s="73">
        <f t="shared" si="1"/>
        <v>15201</v>
      </c>
      <c r="S58" s="439"/>
      <c r="T58" s="439"/>
      <c r="U58" s="43" t="s">
        <v>97</v>
      </c>
      <c r="V58" s="70">
        <v>6379989</v>
      </c>
      <c r="W58" s="59">
        <f>IFERROR(V58/S57,"-")</f>
        <v>3.9501176059769466E-2</v>
      </c>
      <c r="X58" s="70">
        <v>47</v>
      </c>
      <c r="Y58" s="59">
        <f>IFERROR(X58/T57,"-")</f>
        <v>0.2640449438202247</v>
      </c>
      <c r="Z58" s="167">
        <f t="shared" si="2"/>
        <v>135744.44680851063</v>
      </c>
      <c r="AA58" s="439"/>
      <c r="AB58" s="439"/>
      <c r="AC58" s="43" t="s">
        <v>97</v>
      </c>
      <c r="AD58" s="70">
        <v>3927265</v>
      </c>
      <c r="AE58" s="59">
        <f>IFERROR(AD58/AA57,"-")</f>
        <v>2.6852488114798092E-2</v>
      </c>
      <c r="AF58" s="70">
        <v>43</v>
      </c>
      <c r="AG58" s="59">
        <f>IFERROR(AF58/AB57,"-")</f>
        <v>0.34399999999999997</v>
      </c>
      <c r="AH58" s="73">
        <f t="shared" si="3"/>
        <v>91331.744186046519</v>
      </c>
      <c r="AI58" s="439"/>
      <c r="AJ58" s="439"/>
      <c r="AK58" s="43" t="s">
        <v>97</v>
      </c>
      <c r="AL58" s="70">
        <v>583087</v>
      </c>
      <c r="AM58" s="59">
        <f>IFERROR(AL58/AI57,"-")</f>
        <v>3.982488407941031E-3</v>
      </c>
      <c r="AN58" s="70">
        <v>34</v>
      </c>
      <c r="AO58" s="59">
        <f>IFERROR(AN58/AJ57,"-")</f>
        <v>0.23448275862068965</v>
      </c>
      <c r="AP58" s="73">
        <f t="shared" si="4"/>
        <v>17149.617647058825</v>
      </c>
      <c r="AQ58" s="439"/>
      <c r="AR58" s="439"/>
      <c r="AS58" s="43" t="s">
        <v>97</v>
      </c>
      <c r="AT58" s="70">
        <v>987007</v>
      </c>
      <c r="AU58" s="59">
        <f>IFERROR(AT58/AQ57,"-")</f>
        <v>5.2120012686142905E-3</v>
      </c>
      <c r="AV58" s="73">
        <v>54</v>
      </c>
      <c r="AW58" s="59">
        <f>IFERROR(AV58/AR57,"-")</f>
        <v>0.32926829268292684</v>
      </c>
      <c r="AX58" s="196">
        <f t="shared" si="5"/>
        <v>18277.907407407409</v>
      </c>
      <c r="AY58" s="439"/>
      <c r="AZ58" s="439"/>
      <c r="BA58" s="43" t="s">
        <v>97</v>
      </c>
      <c r="BB58" s="70">
        <v>1630803</v>
      </c>
      <c r="BC58" s="59">
        <f>IFERROR(BB58/AY57,"-")</f>
        <v>6.3874420644638519E-3</v>
      </c>
      <c r="BD58" s="70">
        <v>49</v>
      </c>
      <c r="BE58" s="59">
        <f>IFERROR(BD58/AZ57,"-")</f>
        <v>0.23557692307692307</v>
      </c>
      <c r="BF58" s="73">
        <f t="shared" si="6"/>
        <v>33281.693877551021</v>
      </c>
      <c r="BG58" s="439"/>
      <c r="BH58" s="439"/>
      <c r="BI58" s="43" t="s">
        <v>97</v>
      </c>
      <c r="BJ58" s="70">
        <v>5160336</v>
      </c>
      <c r="BK58" s="59">
        <f>IFERROR(BJ58/BG57,"-")</f>
        <v>1.9917534425371003E-2</v>
      </c>
      <c r="BL58" s="70">
        <v>55</v>
      </c>
      <c r="BM58" s="59">
        <f>IFERROR(BL58/BH57,"-")</f>
        <v>0.27638190954773867</v>
      </c>
      <c r="BN58" s="73">
        <f t="shared" si="7"/>
        <v>93824.290909090909</v>
      </c>
      <c r="BO58" s="439"/>
      <c r="BP58" s="439"/>
      <c r="BQ58" s="43" t="s">
        <v>97</v>
      </c>
      <c r="BR58" s="70">
        <v>3549835</v>
      </c>
      <c r="BS58" s="59">
        <f>IFERROR(BR58/BO57,"-")</f>
        <v>1.7255406370097742E-2</v>
      </c>
      <c r="BT58" s="70">
        <v>68</v>
      </c>
      <c r="BU58" s="59">
        <f>IFERROR(BT58/BP57,"-")</f>
        <v>0.40476190476190477</v>
      </c>
      <c r="BV58" s="167">
        <f t="shared" si="8"/>
        <v>52203.455882352944</v>
      </c>
      <c r="BW58" s="439"/>
      <c r="BX58" s="439"/>
      <c r="BY58" s="43" t="s">
        <v>97</v>
      </c>
      <c r="BZ58" s="70">
        <v>1775909</v>
      </c>
      <c r="CA58" s="59">
        <f>IFERROR(BZ58/BW57,"-")</f>
        <v>8.623794306527887E-3</v>
      </c>
      <c r="CB58" s="70">
        <v>48</v>
      </c>
      <c r="CC58" s="59">
        <f>IFERROR(CB58/BX57,"-")</f>
        <v>0.31168831168831168</v>
      </c>
      <c r="CD58" s="73">
        <f t="shared" si="9"/>
        <v>36998.104166666664</v>
      </c>
      <c r="CE58" s="439"/>
      <c r="CF58" s="439"/>
      <c r="CG58" s="43" t="s">
        <v>97</v>
      </c>
      <c r="CH58" s="70">
        <v>6786654</v>
      </c>
      <c r="CI58" s="59">
        <f>IFERROR(CH58/CE57,"-")</f>
        <v>4.3234313193304438E-2</v>
      </c>
      <c r="CJ58" s="70">
        <v>57</v>
      </c>
      <c r="CK58" s="59">
        <f>IFERROR(CJ58/CF57,"-")</f>
        <v>0.38</v>
      </c>
      <c r="CL58" s="73">
        <f t="shared" si="10"/>
        <v>119064.10526315789</v>
      </c>
      <c r="CM58" s="439"/>
      <c r="CN58" s="439"/>
      <c r="CO58" s="43" t="s">
        <v>97</v>
      </c>
      <c r="CP58" s="70">
        <f>市区町村別_オーラルフレイル区分別高齢者の疾病!AE1265</f>
        <v>48797907</v>
      </c>
      <c r="CQ58" s="59">
        <f>市区町村別_オーラルフレイル区分別高齢者の疾病!AF1265</f>
        <v>1.7213974477720783E-2</v>
      </c>
      <c r="CR58" s="70">
        <f>市区町村別_オーラルフレイル区分別高齢者の疾病!AG1265</f>
        <v>790</v>
      </c>
      <c r="CS58" s="59">
        <f>市区町村別_オーラルフレイル区分別高齢者の疾病!AH1265</f>
        <v>0.323240589198036</v>
      </c>
      <c r="CT58" s="167">
        <f>市区町村別_オーラルフレイル区分別高齢者の疾病!AI1265</f>
        <v>61769.502531645572</v>
      </c>
      <c r="CU58" s="229"/>
    </row>
    <row r="59" spans="2:99" s="9" customFormat="1" ht="13.15" customHeight="1">
      <c r="B59" s="470"/>
      <c r="C59" s="439"/>
      <c r="D59" s="439"/>
      <c r="E59" s="44" t="s">
        <v>98</v>
      </c>
      <c r="F59" s="70">
        <v>23574</v>
      </c>
      <c r="G59" s="59">
        <f>IFERROR(F59/C57,"-")</f>
        <v>6.9259923024943437E-2</v>
      </c>
      <c r="H59" s="70">
        <v>1</v>
      </c>
      <c r="I59" s="59">
        <f>IFERROR(H59/D57,"-")</f>
        <v>1</v>
      </c>
      <c r="J59" s="73">
        <f t="shared" si="0"/>
        <v>23574</v>
      </c>
      <c r="K59" s="439"/>
      <c r="L59" s="439"/>
      <c r="M59" s="44" t="s">
        <v>98</v>
      </c>
      <c r="N59" s="70">
        <v>2254763</v>
      </c>
      <c r="O59" s="59">
        <f>IFERROR(N59/K57,"-")</f>
        <v>3.2414667863523788E-2</v>
      </c>
      <c r="P59" s="70">
        <v>19</v>
      </c>
      <c r="Q59" s="59">
        <f>IFERROR(P59/L57,"-")</f>
        <v>0.13768115942028986</v>
      </c>
      <c r="R59" s="73">
        <f t="shared" si="1"/>
        <v>118671.73684210527</v>
      </c>
      <c r="S59" s="439"/>
      <c r="T59" s="439"/>
      <c r="U59" s="44" t="s">
        <v>98</v>
      </c>
      <c r="V59" s="70">
        <v>1126521</v>
      </c>
      <c r="W59" s="59">
        <f>IFERROR(V59/S57,"-")</f>
        <v>6.9747619245154749E-3</v>
      </c>
      <c r="X59" s="70">
        <v>39</v>
      </c>
      <c r="Y59" s="59">
        <f>IFERROR(X59/T57,"-")</f>
        <v>0.21910112359550563</v>
      </c>
      <c r="Z59" s="167">
        <f t="shared" si="2"/>
        <v>28885.153846153848</v>
      </c>
      <c r="AA59" s="439"/>
      <c r="AB59" s="439"/>
      <c r="AC59" s="44" t="s">
        <v>98</v>
      </c>
      <c r="AD59" s="70">
        <v>477118</v>
      </c>
      <c r="AE59" s="59">
        <f>IFERROR(AD59/AA57,"-")</f>
        <v>3.2622716889123184E-3</v>
      </c>
      <c r="AF59" s="70">
        <v>24</v>
      </c>
      <c r="AG59" s="59">
        <f>IFERROR(AF59/AB57,"-")</f>
        <v>0.192</v>
      </c>
      <c r="AH59" s="73">
        <f t="shared" si="3"/>
        <v>19879.916666666668</v>
      </c>
      <c r="AI59" s="439"/>
      <c r="AJ59" s="439"/>
      <c r="AK59" s="44" t="s">
        <v>98</v>
      </c>
      <c r="AL59" s="70">
        <v>2789728</v>
      </c>
      <c r="AM59" s="59">
        <f>IFERROR(AL59/AI57,"-")</f>
        <v>1.9053862324676277E-2</v>
      </c>
      <c r="AN59" s="70">
        <v>29</v>
      </c>
      <c r="AO59" s="59">
        <f>IFERROR(AN59/AJ57,"-")</f>
        <v>0.2</v>
      </c>
      <c r="AP59" s="73">
        <f t="shared" si="4"/>
        <v>96197.517241379304</v>
      </c>
      <c r="AQ59" s="439"/>
      <c r="AR59" s="439"/>
      <c r="AS59" s="44" t="s">
        <v>98</v>
      </c>
      <c r="AT59" s="70">
        <v>3267153</v>
      </c>
      <c r="AU59" s="59">
        <f>IFERROR(AT59/AQ57,"-")</f>
        <v>1.7252568199371418E-2</v>
      </c>
      <c r="AV59" s="73">
        <v>48</v>
      </c>
      <c r="AW59" s="59">
        <f>IFERROR(AV59/AR57,"-")</f>
        <v>0.29268292682926828</v>
      </c>
      <c r="AX59" s="196">
        <f t="shared" si="5"/>
        <v>68065.6875</v>
      </c>
      <c r="AY59" s="439"/>
      <c r="AZ59" s="439"/>
      <c r="BA59" s="44" t="s">
        <v>98</v>
      </c>
      <c r="BB59" s="70">
        <v>1566926</v>
      </c>
      <c r="BC59" s="59">
        <f>IFERROR(BB59/AY57,"-")</f>
        <v>6.1372520435037745E-3</v>
      </c>
      <c r="BD59" s="70">
        <v>56</v>
      </c>
      <c r="BE59" s="59">
        <f>IFERROR(BD59/AZ57,"-")</f>
        <v>0.26923076923076922</v>
      </c>
      <c r="BF59" s="73">
        <f t="shared" si="6"/>
        <v>27980.821428571428</v>
      </c>
      <c r="BG59" s="439"/>
      <c r="BH59" s="439"/>
      <c r="BI59" s="44" t="s">
        <v>98</v>
      </c>
      <c r="BJ59" s="70">
        <v>1462854</v>
      </c>
      <c r="BK59" s="59">
        <f>IFERROR(BJ59/BG57,"-")</f>
        <v>5.6462301881683033E-3</v>
      </c>
      <c r="BL59" s="70">
        <v>55</v>
      </c>
      <c r="BM59" s="59">
        <f>IFERROR(BL59/BH57,"-")</f>
        <v>0.27638190954773867</v>
      </c>
      <c r="BN59" s="73">
        <f t="shared" si="7"/>
        <v>26597.345454545455</v>
      </c>
      <c r="BO59" s="439"/>
      <c r="BP59" s="439"/>
      <c r="BQ59" s="44" t="s">
        <v>98</v>
      </c>
      <c r="BR59" s="70">
        <v>1870973</v>
      </c>
      <c r="BS59" s="59">
        <f>IFERROR(BR59/BO57,"-")</f>
        <v>9.0946197280946522E-3</v>
      </c>
      <c r="BT59" s="70">
        <v>38</v>
      </c>
      <c r="BU59" s="59">
        <f>IFERROR(BT59/BP57,"-")</f>
        <v>0.22619047619047619</v>
      </c>
      <c r="BV59" s="167">
        <f t="shared" si="8"/>
        <v>49236.131578947367</v>
      </c>
      <c r="BW59" s="439"/>
      <c r="BX59" s="439"/>
      <c r="BY59" s="44" t="s">
        <v>98</v>
      </c>
      <c r="BZ59" s="70">
        <v>1070461</v>
      </c>
      <c r="CA59" s="59">
        <f>IFERROR(BZ59/BW57,"-")</f>
        <v>5.1981466827186237E-3</v>
      </c>
      <c r="CB59" s="70">
        <v>37</v>
      </c>
      <c r="CC59" s="59">
        <f>IFERROR(CB59/BX57,"-")</f>
        <v>0.24025974025974026</v>
      </c>
      <c r="CD59" s="73">
        <f t="shared" si="9"/>
        <v>28931.37837837838</v>
      </c>
      <c r="CE59" s="439"/>
      <c r="CF59" s="439"/>
      <c r="CG59" s="44" t="s">
        <v>98</v>
      </c>
      <c r="CH59" s="70">
        <v>4050973</v>
      </c>
      <c r="CI59" s="59">
        <f>IFERROR(CH59/CE57,"-")</f>
        <v>2.5806684033047811E-2</v>
      </c>
      <c r="CJ59" s="70">
        <v>51</v>
      </c>
      <c r="CK59" s="59">
        <f>IFERROR(CJ59/CF57,"-")</f>
        <v>0.34</v>
      </c>
      <c r="CL59" s="73">
        <f t="shared" si="10"/>
        <v>79430.843137254895</v>
      </c>
      <c r="CM59" s="439"/>
      <c r="CN59" s="439"/>
      <c r="CO59" s="44" t="s">
        <v>98</v>
      </c>
      <c r="CP59" s="70">
        <f>市区町村別_オーラルフレイル区分別高齢者の疾病!AE1266</f>
        <v>30720592</v>
      </c>
      <c r="CQ59" s="59">
        <f>市区町村別_オーラルフレイル区分別高齢者の疾病!AF1266</f>
        <v>1.0837011649464254E-2</v>
      </c>
      <c r="CR59" s="70">
        <f>市区町村別_オーラルフレイル区分別高齢者の疾病!AG1266</f>
        <v>681</v>
      </c>
      <c r="CS59" s="59">
        <f>市区町村別_オーラルフレイル区分別高齢者の疾病!AH1266</f>
        <v>0.27864157119476268</v>
      </c>
      <c r="CT59" s="167">
        <f>市区町村別_オーラルフレイル区分別高齢者の疾病!AI1266</f>
        <v>45111.001468428782</v>
      </c>
      <c r="CU59" s="229"/>
    </row>
    <row r="60" spans="2:99" s="9" customFormat="1" ht="13.15" customHeight="1">
      <c r="B60" s="470"/>
      <c r="C60" s="439"/>
      <c r="D60" s="439"/>
      <c r="E60" s="44" t="s">
        <v>99</v>
      </c>
      <c r="F60" s="70">
        <v>0</v>
      </c>
      <c r="G60" s="59">
        <f>IFERROR(F60/C57,"-")</f>
        <v>0</v>
      </c>
      <c r="H60" s="70">
        <v>0</v>
      </c>
      <c r="I60" s="59">
        <f>IFERROR(H60/D57,"-")</f>
        <v>0</v>
      </c>
      <c r="J60" s="73" t="str">
        <f t="shared" si="0"/>
        <v>-</v>
      </c>
      <c r="K60" s="439"/>
      <c r="L60" s="439"/>
      <c r="M60" s="44" t="s">
        <v>99</v>
      </c>
      <c r="N60" s="70">
        <v>12433</v>
      </c>
      <c r="O60" s="59">
        <f>IFERROR(N60/K57,"-")</f>
        <v>1.7873788311551644E-4</v>
      </c>
      <c r="P60" s="70">
        <v>4</v>
      </c>
      <c r="Q60" s="59">
        <f>IFERROR(P60/L57,"-")</f>
        <v>2.8985507246376812E-2</v>
      </c>
      <c r="R60" s="73">
        <f t="shared" si="1"/>
        <v>3108.25</v>
      </c>
      <c r="S60" s="439"/>
      <c r="T60" s="439"/>
      <c r="U60" s="44" t="s">
        <v>99</v>
      </c>
      <c r="V60" s="70">
        <v>136350</v>
      </c>
      <c r="W60" s="59">
        <f>IFERROR(V60/S57,"-")</f>
        <v>8.4419978713906358E-4</v>
      </c>
      <c r="X60" s="70">
        <v>9</v>
      </c>
      <c r="Y60" s="59">
        <f>IFERROR(X60/T57,"-")</f>
        <v>5.0561797752808987E-2</v>
      </c>
      <c r="Z60" s="167">
        <f t="shared" si="2"/>
        <v>15150</v>
      </c>
      <c r="AA60" s="439"/>
      <c r="AB60" s="439"/>
      <c r="AC60" s="44" t="s">
        <v>99</v>
      </c>
      <c r="AD60" s="70">
        <v>89174</v>
      </c>
      <c r="AE60" s="59">
        <f>IFERROR(AD60/AA57,"-")</f>
        <v>6.0972299428457344E-4</v>
      </c>
      <c r="AF60" s="70">
        <v>5</v>
      </c>
      <c r="AG60" s="59">
        <f>IFERROR(AF60/AB57,"-")</f>
        <v>0.04</v>
      </c>
      <c r="AH60" s="73">
        <f t="shared" si="3"/>
        <v>17834.8</v>
      </c>
      <c r="AI60" s="439"/>
      <c r="AJ60" s="439"/>
      <c r="AK60" s="44" t="s">
        <v>99</v>
      </c>
      <c r="AL60" s="70">
        <v>126778</v>
      </c>
      <c r="AM60" s="59">
        <f>IFERROR(AL60/AI57,"-")</f>
        <v>8.6589465273955346E-4</v>
      </c>
      <c r="AN60" s="70">
        <v>8</v>
      </c>
      <c r="AO60" s="59">
        <f>IFERROR(AN60/AJ57,"-")</f>
        <v>5.5172413793103448E-2</v>
      </c>
      <c r="AP60" s="73">
        <f t="shared" si="4"/>
        <v>15847.25</v>
      </c>
      <c r="AQ60" s="439"/>
      <c r="AR60" s="439"/>
      <c r="AS60" s="44" t="s">
        <v>99</v>
      </c>
      <c r="AT60" s="70">
        <v>2837095</v>
      </c>
      <c r="AU60" s="59">
        <f>IFERROR(AT60/AQ57,"-")</f>
        <v>1.4981598650444485E-2</v>
      </c>
      <c r="AV60" s="73">
        <v>8</v>
      </c>
      <c r="AW60" s="59">
        <f>IFERROR(AV60/AR57,"-")</f>
        <v>4.878048780487805E-2</v>
      </c>
      <c r="AX60" s="196">
        <f t="shared" si="5"/>
        <v>354636.875</v>
      </c>
      <c r="AY60" s="439"/>
      <c r="AZ60" s="439"/>
      <c r="BA60" s="44" t="s">
        <v>99</v>
      </c>
      <c r="BB60" s="70">
        <v>226405</v>
      </c>
      <c r="BC60" s="59">
        <f>IFERROR(BB60/AY57,"-")</f>
        <v>8.8677100827318711E-4</v>
      </c>
      <c r="BD60" s="70">
        <v>19</v>
      </c>
      <c r="BE60" s="59">
        <f>IFERROR(BD60/AZ57,"-")</f>
        <v>9.1346153846153841E-2</v>
      </c>
      <c r="BF60" s="73">
        <f t="shared" si="6"/>
        <v>11916.052631578947</v>
      </c>
      <c r="BG60" s="439"/>
      <c r="BH60" s="439"/>
      <c r="BI60" s="44" t="s">
        <v>99</v>
      </c>
      <c r="BJ60" s="70">
        <v>164561</v>
      </c>
      <c r="BK60" s="59">
        <f>IFERROR(BJ60/BG57,"-")</f>
        <v>6.3516200932913619E-4</v>
      </c>
      <c r="BL60" s="70">
        <v>12</v>
      </c>
      <c r="BM60" s="59">
        <f>IFERROR(BL60/BH57,"-")</f>
        <v>6.030150753768844E-2</v>
      </c>
      <c r="BN60" s="73">
        <f t="shared" si="7"/>
        <v>13713.416666666666</v>
      </c>
      <c r="BO60" s="439"/>
      <c r="BP60" s="439"/>
      <c r="BQ60" s="44" t="s">
        <v>99</v>
      </c>
      <c r="BR60" s="70">
        <v>925902</v>
      </c>
      <c r="BS60" s="59">
        <f>IFERROR(BR60/BO57,"-")</f>
        <v>4.5007205317673183E-3</v>
      </c>
      <c r="BT60" s="70">
        <v>7</v>
      </c>
      <c r="BU60" s="59">
        <f>IFERROR(BT60/BP57,"-")</f>
        <v>4.1666666666666664E-2</v>
      </c>
      <c r="BV60" s="167">
        <f t="shared" si="8"/>
        <v>132271.71428571429</v>
      </c>
      <c r="BW60" s="439"/>
      <c r="BX60" s="439"/>
      <c r="BY60" s="44" t="s">
        <v>99</v>
      </c>
      <c r="BZ60" s="70">
        <v>43307</v>
      </c>
      <c r="CA60" s="59">
        <f>IFERROR(BZ60/BW57,"-")</f>
        <v>2.1029830922237748E-4</v>
      </c>
      <c r="CB60" s="70">
        <v>8</v>
      </c>
      <c r="CC60" s="59">
        <f>IFERROR(CB60/BX57,"-")</f>
        <v>5.1948051948051951E-2</v>
      </c>
      <c r="CD60" s="73">
        <f t="shared" si="9"/>
        <v>5413.375</v>
      </c>
      <c r="CE60" s="439"/>
      <c r="CF60" s="439"/>
      <c r="CG60" s="44" t="s">
        <v>99</v>
      </c>
      <c r="CH60" s="70">
        <v>1045665</v>
      </c>
      <c r="CI60" s="59">
        <f>IFERROR(CH60/CE57,"-")</f>
        <v>6.6613986959224211E-3</v>
      </c>
      <c r="CJ60" s="70">
        <v>9</v>
      </c>
      <c r="CK60" s="59">
        <f>IFERROR(CJ60/CF57,"-")</f>
        <v>0.06</v>
      </c>
      <c r="CL60" s="73">
        <f t="shared" si="10"/>
        <v>116185</v>
      </c>
      <c r="CM60" s="439"/>
      <c r="CN60" s="439"/>
      <c r="CO60" s="44" t="s">
        <v>99</v>
      </c>
      <c r="CP60" s="70">
        <f>市区町村別_オーラルフレイル区分別高齢者の疾病!AE1267</f>
        <v>8337430</v>
      </c>
      <c r="CQ60" s="59">
        <f>市区町村別_オーラルフレイル区分別高齢者の疾病!AF1267</f>
        <v>2.941116044788224E-3</v>
      </c>
      <c r="CR60" s="70">
        <f>市区町村別_オーラルフレイル区分別高齢者の疾病!AG1267</f>
        <v>141</v>
      </c>
      <c r="CS60" s="59">
        <f>市区町村別_オーラルフレイル区分別高齢者の疾病!AH1267</f>
        <v>5.7692307692307696E-2</v>
      </c>
      <c r="CT60" s="167">
        <f>市区町村別_オーラルフレイル区分別高齢者の疾病!AI1267</f>
        <v>59130.709219858159</v>
      </c>
      <c r="CU60" s="229"/>
    </row>
    <row r="61" spans="2:99" s="9" customFormat="1" ht="13.15" customHeight="1">
      <c r="B61" s="470"/>
      <c r="C61" s="439"/>
      <c r="D61" s="439"/>
      <c r="E61" s="44" t="s">
        <v>100</v>
      </c>
      <c r="F61" s="70">
        <v>0</v>
      </c>
      <c r="G61" s="59">
        <f>IFERROR(F61/C57,"-")</f>
        <v>0</v>
      </c>
      <c r="H61" s="70">
        <v>0</v>
      </c>
      <c r="I61" s="59">
        <f>IFERROR(H61/D57,"-")</f>
        <v>0</v>
      </c>
      <c r="J61" s="73" t="str">
        <f t="shared" si="0"/>
        <v>-</v>
      </c>
      <c r="K61" s="439"/>
      <c r="L61" s="439"/>
      <c r="M61" s="44" t="s">
        <v>100</v>
      </c>
      <c r="N61" s="70">
        <v>699018</v>
      </c>
      <c r="O61" s="59">
        <f>IFERROR(N61/K57,"-")</f>
        <v>1.0049143213998397E-2</v>
      </c>
      <c r="P61" s="70">
        <v>36</v>
      </c>
      <c r="Q61" s="59">
        <f>IFERROR(P61/L57,"-")</f>
        <v>0.2608695652173913</v>
      </c>
      <c r="R61" s="73">
        <f t="shared" si="1"/>
        <v>19417.166666666668</v>
      </c>
      <c r="S61" s="439"/>
      <c r="T61" s="439"/>
      <c r="U61" s="44" t="s">
        <v>100</v>
      </c>
      <c r="V61" s="70">
        <v>1975970</v>
      </c>
      <c r="W61" s="59">
        <f>IFERROR(V61/S57,"-")</f>
        <v>1.2234055397089662E-2</v>
      </c>
      <c r="X61" s="70">
        <v>61</v>
      </c>
      <c r="Y61" s="59">
        <f>IFERROR(X61/T57,"-")</f>
        <v>0.34269662921348315</v>
      </c>
      <c r="Z61" s="167">
        <f t="shared" si="2"/>
        <v>32392.950819672133</v>
      </c>
      <c r="AA61" s="439"/>
      <c r="AB61" s="439"/>
      <c r="AC61" s="44" t="s">
        <v>100</v>
      </c>
      <c r="AD61" s="70">
        <v>922902</v>
      </c>
      <c r="AE61" s="59">
        <f>IFERROR(AD61/AA57,"-")</f>
        <v>6.3102986394153156E-3</v>
      </c>
      <c r="AF61" s="70">
        <v>43</v>
      </c>
      <c r="AG61" s="59">
        <f>IFERROR(AF61/AB57,"-")</f>
        <v>0.34399999999999997</v>
      </c>
      <c r="AH61" s="73">
        <f t="shared" si="3"/>
        <v>21462.837209302324</v>
      </c>
      <c r="AI61" s="439"/>
      <c r="AJ61" s="439"/>
      <c r="AK61" s="44" t="s">
        <v>100</v>
      </c>
      <c r="AL61" s="70">
        <v>5387594</v>
      </c>
      <c r="AM61" s="59">
        <f>IFERROR(AL61/AI57,"-")</f>
        <v>3.6797305808040054E-2</v>
      </c>
      <c r="AN61" s="70">
        <v>48</v>
      </c>
      <c r="AO61" s="59">
        <f>IFERROR(AN61/AJ57,"-")</f>
        <v>0.33103448275862069</v>
      </c>
      <c r="AP61" s="73">
        <f t="shared" si="4"/>
        <v>112241.54166666667</v>
      </c>
      <c r="AQ61" s="439"/>
      <c r="AR61" s="439"/>
      <c r="AS61" s="44" t="s">
        <v>100</v>
      </c>
      <c r="AT61" s="70">
        <v>3049885</v>
      </c>
      <c r="AU61" s="59">
        <f>IFERROR(AT61/AQ57,"-")</f>
        <v>1.61052601340494E-2</v>
      </c>
      <c r="AV61" s="73">
        <v>74</v>
      </c>
      <c r="AW61" s="59">
        <f>IFERROR(AV61/AR57,"-")</f>
        <v>0.45121951219512196</v>
      </c>
      <c r="AX61" s="196">
        <f t="shared" si="5"/>
        <v>41214.66216216216</v>
      </c>
      <c r="AY61" s="439"/>
      <c r="AZ61" s="439"/>
      <c r="BA61" s="44" t="s">
        <v>100</v>
      </c>
      <c r="BB61" s="70">
        <v>2886486</v>
      </c>
      <c r="BC61" s="59">
        <f>IFERROR(BB61/AY57,"-")</f>
        <v>1.1305634153779462E-2</v>
      </c>
      <c r="BD61" s="70">
        <v>92</v>
      </c>
      <c r="BE61" s="59">
        <f>IFERROR(BD61/AZ57,"-")</f>
        <v>0.44230769230769229</v>
      </c>
      <c r="BF61" s="73">
        <f t="shared" si="6"/>
        <v>31374.847826086956</v>
      </c>
      <c r="BG61" s="439"/>
      <c r="BH61" s="439"/>
      <c r="BI61" s="44" t="s">
        <v>100</v>
      </c>
      <c r="BJ61" s="70">
        <v>15468095</v>
      </c>
      <c r="BK61" s="59">
        <f>IFERROR(BJ61/BG57,"-")</f>
        <v>5.9702762505660305E-2</v>
      </c>
      <c r="BL61" s="70">
        <v>79</v>
      </c>
      <c r="BM61" s="59">
        <f>IFERROR(BL61/BH57,"-")</f>
        <v>0.39698492462311558</v>
      </c>
      <c r="BN61" s="73">
        <f t="shared" si="7"/>
        <v>195798.67088607594</v>
      </c>
      <c r="BO61" s="439"/>
      <c r="BP61" s="439"/>
      <c r="BQ61" s="44" t="s">
        <v>100</v>
      </c>
      <c r="BR61" s="70">
        <v>3106744</v>
      </c>
      <c r="BS61" s="59">
        <f>IFERROR(BR61/BO57,"-")</f>
        <v>1.5101583653286121E-2</v>
      </c>
      <c r="BT61" s="70">
        <v>71</v>
      </c>
      <c r="BU61" s="59">
        <f>IFERROR(BT61/BP57,"-")</f>
        <v>0.42261904761904762</v>
      </c>
      <c r="BV61" s="167">
        <f t="shared" si="8"/>
        <v>43756.957746478874</v>
      </c>
      <c r="BW61" s="439"/>
      <c r="BX61" s="439"/>
      <c r="BY61" s="44" t="s">
        <v>100</v>
      </c>
      <c r="BZ61" s="70">
        <v>1931974</v>
      </c>
      <c r="CA61" s="59">
        <f>IFERROR(BZ61/BW57,"-")</f>
        <v>9.3816442067470272E-3</v>
      </c>
      <c r="CB61" s="70">
        <v>70</v>
      </c>
      <c r="CC61" s="59">
        <f>IFERROR(CB61/BX57,"-")</f>
        <v>0.45454545454545453</v>
      </c>
      <c r="CD61" s="73">
        <f t="shared" si="9"/>
        <v>27599.628571428573</v>
      </c>
      <c r="CE61" s="439"/>
      <c r="CF61" s="439"/>
      <c r="CG61" s="44" t="s">
        <v>100</v>
      </c>
      <c r="CH61" s="70">
        <v>2123148</v>
      </c>
      <c r="CI61" s="59">
        <f>IFERROR(CH61/CE57,"-")</f>
        <v>1.3525493650882736E-2</v>
      </c>
      <c r="CJ61" s="70">
        <v>69</v>
      </c>
      <c r="CK61" s="59">
        <f>IFERROR(CJ61/CF57,"-")</f>
        <v>0.46</v>
      </c>
      <c r="CL61" s="73">
        <f t="shared" si="10"/>
        <v>30770.260869565216</v>
      </c>
      <c r="CM61" s="439"/>
      <c r="CN61" s="439"/>
      <c r="CO61" s="44" t="s">
        <v>100</v>
      </c>
      <c r="CP61" s="70">
        <f>市区町村別_オーラルフレイル区分別高齢者の疾病!AE1268</f>
        <v>54309157</v>
      </c>
      <c r="CQ61" s="59">
        <f>市区町村別_オーラルフレイル区分別高齢者の疾病!AF1268</f>
        <v>1.9158125829137118E-2</v>
      </c>
      <c r="CR61" s="70">
        <f>市区町村別_オーラルフレイル区分別高齢者の疾病!AG1268</f>
        <v>1020</v>
      </c>
      <c r="CS61" s="59">
        <f>市区町村別_オーラルフレイル区分別高齢者の疾病!AH1268</f>
        <v>0.41734860883797054</v>
      </c>
      <c r="CT61" s="167">
        <f>市区町村別_オーラルフレイル区分別高齢者の疾病!AI1268</f>
        <v>53244.271568627453</v>
      </c>
      <c r="CU61" s="229"/>
    </row>
    <row r="62" spans="2:99" s="9" customFormat="1" ht="13.15" customHeight="1">
      <c r="B62" s="470"/>
      <c r="C62" s="439"/>
      <c r="D62" s="439"/>
      <c r="E62" s="44" t="s">
        <v>101</v>
      </c>
      <c r="F62" s="70">
        <v>9765</v>
      </c>
      <c r="G62" s="59">
        <f>IFERROR(F62/C57,"-")</f>
        <v>2.868936745306578E-2</v>
      </c>
      <c r="H62" s="70">
        <v>1</v>
      </c>
      <c r="I62" s="59">
        <f>IFERROR(H62/D57,"-")</f>
        <v>1</v>
      </c>
      <c r="J62" s="73">
        <f t="shared" si="0"/>
        <v>9765</v>
      </c>
      <c r="K62" s="439"/>
      <c r="L62" s="439"/>
      <c r="M62" s="44" t="s">
        <v>101</v>
      </c>
      <c r="N62" s="70">
        <v>1062322</v>
      </c>
      <c r="O62" s="59">
        <f>IFERROR(N62/K57,"-")</f>
        <v>1.5272032933888978E-2</v>
      </c>
      <c r="P62" s="70">
        <v>41</v>
      </c>
      <c r="Q62" s="59">
        <f>IFERROR(P62/L57,"-")</f>
        <v>0.29710144927536231</v>
      </c>
      <c r="R62" s="73">
        <f t="shared" si="1"/>
        <v>25910.292682926829</v>
      </c>
      <c r="S62" s="439"/>
      <c r="T62" s="439"/>
      <c r="U62" s="44" t="s">
        <v>101</v>
      </c>
      <c r="V62" s="70">
        <v>5343239</v>
      </c>
      <c r="W62" s="59">
        <f>IFERROR(V62/S57,"-")</f>
        <v>3.3082223882898006E-2</v>
      </c>
      <c r="X62" s="70">
        <v>82</v>
      </c>
      <c r="Y62" s="59">
        <f>IFERROR(X62/T57,"-")</f>
        <v>0.4606741573033708</v>
      </c>
      <c r="Z62" s="167">
        <f t="shared" si="2"/>
        <v>65161.451219512193</v>
      </c>
      <c r="AA62" s="439"/>
      <c r="AB62" s="439"/>
      <c r="AC62" s="44" t="s">
        <v>101</v>
      </c>
      <c r="AD62" s="70">
        <v>3555825</v>
      </c>
      <c r="AE62" s="59">
        <f>IFERROR(AD62/AA57,"-")</f>
        <v>2.4312784737164906E-2</v>
      </c>
      <c r="AF62" s="70">
        <v>53</v>
      </c>
      <c r="AG62" s="59">
        <f>IFERROR(AF62/AB57,"-")</f>
        <v>0.42399999999999999</v>
      </c>
      <c r="AH62" s="73">
        <f t="shared" si="3"/>
        <v>67091.037735849051</v>
      </c>
      <c r="AI62" s="439"/>
      <c r="AJ62" s="439"/>
      <c r="AK62" s="44" t="s">
        <v>101</v>
      </c>
      <c r="AL62" s="70">
        <v>3140749</v>
      </c>
      <c r="AM62" s="59">
        <f>IFERROR(AL62/AI57,"-")</f>
        <v>2.1451338281855682E-2</v>
      </c>
      <c r="AN62" s="70">
        <v>59</v>
      </c>
      <c r="AO62" s="59">
        <f>IFERROR(AN62/AJ57,"-")</f>
        <v>0.40689655172413791</v>
      </c>
      <c r="AP62" s="73">
        <f t="shared" si="4"/>
        <v>53233.033898305082</v>
      </c>
      <c r="AQ62" s="439"/>
      <c r="AR62" s="439"/>
      <c r="AS62" s="44" t="s">
        <v>101</v>
      </c>
      <c r="AT62" s="70">
        <v>5752826</v>
      </c>
      <c r="AU62" s="59">
        <f>IFERROR(AT62/AQ57,"-")</f>
        <v>3.0378443526861788E-2</v>
      </c>
      <c r="AV62" s="73">
        <v>85</v>
      </c>
      <c r="AW62" s="59">
        <f>IFERROR(AV62/AR57,"-")</f>
        <v>0.51829268292682928</v>
      </c>
      <c r="AX62" s="196">
        <f t="shared" si="5"/>
        <v>67680.305882352943</v>
      </c>
      <c r="AY62" s="439"/>
      <c r="AZ62" s="439"/>
      <c r="BA62" s="44" t="s">
        <v>101</v>
      </c>
      <c r="BB62" s="70">
        <v>8463635</v>
      </c>
      <c r="BC62" s="59">
        <f>IFERROR(BB62/AY57,"-")</f>
        <v>3.3149913396816486E-2</v>
      </c>
      <c r="BD62" s="70">
        <v>102</v>
      </c>
      <c r="BE62" s="59">
        <f>IFERROR(BD62/AZ57,"-")</f>
        <v>0.49038461538461536</v>
      </c>
      <c r="BF62" s="73">
        <f t="shared" si="6"/>
        <v>82976.813725490196</v>
      </c>
      <c r="BG62" s="439"/>
      <c r="BH62" s="439"/>
      <c r="BI62" s="44" t="s">
        <v>101</v>
      </c>
      <c r="BJ62" s="70">
        <v>8670593</v>
      </c>
      <c r="BK62" s="59">
        <f>IFERROR(BJ62/BG57,"-")</f>
        <v>3.3466199597444977E-2</v>
      </c>
      <c r="BL62" s="70">
        <v>103</v>
      </c>
      <c r="BM62" s="59">
        <f>IFERROR(BL62/BH57,"-")</f>
        <v>0.51758793969849248</v>
      </c>
      <c r="BN62" s="73">
        <f t="shared" si="7"/>
        <v>84180.514563106801</v>
      </c>
      <c r="BO62" s="439"/>
      <c r="BP62" s="439"/>
      <c r="BQ62" s="44" t="s">
        <v>101</v>
      </c>
      <c r="BR62" s="70">
        <v>5710024</v>
      </c>
      <c r="BS62" s="59">
        <f>IFERROR(BR62/BO57,"-")</f>
        <v>2.7755877245846917E-2</v>
      </c>
      <c r="BT62" s="70">
        <v>81</v>
      </c>
      <c r="BU62" s="59">
        <f>IFERROR(BT62/BP57,"-")</f>
        <v>0.48214285714285715</v>
      </c>
      <c r="BV62" s="167">
        <f t="shared" si="8"/>
        <v>70494.123456790127</v>
      </c>
      <c r="BW62" s="439"/>
      <c r="BX62" s="439"/>
      <c r="BY62" s="44" t="s">
        <v>101</v>
      </c>
      <c r="BZ62" s="70">
        <v>5472083</v>
      </c>
      <c r="CA62" s="59">
        <f>IFERROR(BZ62/BW57,"-")</f>
        <v>2.657237404633235E-2</v>
      </c>
      <c r="CB62" s="70">
        <v>85</v>
      </c>
      <c r="CC62" s="59">
        <f>IFERROR(CB62/BX57,"-")</f>
        <v>0.55194805194805197</v>
      </c>
      <c r="CD62" s="73">
        <f t="shared" si="9"/>
        <v>64377.447058823527</v>
      </c>
      <c r="CE62" s="439"/>
      <c r="CF62" s="439"/>
      <c r="CG62" s="44" t="s">
        <v>101</v>
      </c>
      <c r="CH62" s="70">
        <v>8062645</v>
      </c>
      <c r="CI62" s="59">
        <f>IFERROR(CH62/CE57,"-")</f>
        <v>5.1363001428455034E-2</v>
      </c>
      <c r="CJ62" s="70">
        <v>74</v>
      </c>
      <c r="CK62" s="59">
        <f>IFERROR(CJ62/CF57,"-")</f>
        <v>0.49333333333333335</v>
      </c>
      <c r="CL62" s="73">
        <f t="shared" si="10"/>
        <v>108954.66216216216</v>
      </c>
      <c r="CM62" s="439"/>
      <c r="CN62" s="439"/>
      <c r="CO62" s="44" t="s">
        <v>101</v>
      </c>
      <c r="CP62" s="70">
        <f>市区町村別_オーラルフレイル区分別高齢者の疾病!AE1269</f>
        <v>96343446</v>
      </c>
      <c r="CQ62" s="59">
        <f>市区町村別_オーラルフレイル区分別高齢者の疾病!AF1269</f>
        <v>3.3986162983172009E-2</v>
      </c>
      <c r="CR62" s="70">
        <f>市区町村別_オーラルフレイル区分別高齢者の疾病!AG1269</f>
        <v>1217</v>
      </c>
      <c r="CS62" s="59">
        <f>市区町村別_オーラルフレイル区分別高齢者の疾病!AH1269</f>
        <v>0.49795417348608839</v>
      </c>
      <c r="CT62" s="167">
        <f>市区町村別_オーラルフレイル区分別高齢者の疾病!AI1269</f>
        <v>79164.705012325387</v>
      </c>
      <c r="CU62" s="229"/>
    </row>
    <row r="63" spans="2:99" s="9" customFormat="1" ht="13.15" customHeight="1">
      <c r="B63" s="470"/>
      <c r="C63" s="439"/>
      <c r="D63" s="439"/>
      <c r="E63" s="44" t="s">
        <v>102</v>
      </c>
      <c r="F63" s="70">
        <v>0</v>
      </c>
      <c r="G63" s="59">
        <f>IFERROR(F63/C57,"-")</f>
        <v>0</v>
      </c>
      <c r="H63" s="70">
        <v>0</v>
      </c>
      <c r="I63" s="59">
        <f>IFERROR(H63/D57,"-")</f>
        <v>0</v>
      </c>
      <c r="J63" s="73" t="str">
        <f t="shared" si="0"/>
        <v>-</v>
      </c>
      <c r="K63" s="439"/>
      <c r="L63" s="439"/>
      <c r="M63" s="44" t="s">
        <v>102</v>
      </c>
      <c r="N63" s="70">
        <v>1744358</v>
      </c>
      <c r="O63" s="59">
        <f>IFERROR(N63/K57,"-")</f>
        <v>2.5077041447407387E-2</v>
      </c>
      <c r="P63" s="70">
        <v>11</v>
      </c>
      <c r="Q63" s="59">
        <f>IFERROR(P63/L57,"-")</f>
        <v>7.9710144927536225E-2</v>
      </c>
      <c r="R63" s="73">
        <f t="shared" si="1"/>
        <v>158578</v>
      </c>
      <c r="S63" s="439"/>
      <c r="T63" s="439"/>
      <c r="U63" s="44" t="s">
        <v>102</v>
      </c>
      <c r="V63" s="70">
        <v>6670110</v>
      </c>
      <c r="W63" s="59">
        <f>IFERROR(V63/S57,"-")</f>
        <v>4.1297436319722325E-2</v>
      </c>
      <c r="X63" s="70">
        <v>23</v>
      </c>
      <c r="Y63" s="59">
        <f>IFERROR(X63/T57,"-")</f>
        <v>0.12921348314606743</v>
      </c>
      <c r="Z63" s="167">
        <f t="shared" si="2"/>
        <v>290004.78260869568</v>
      </c>
      <c r="AA63" s="439"/>
      <c r="AB63" s="439"/>
      <c r="AC63" s="44" t="s">
        <v>102</v>
      </c>
      <c r="AD63" s="70">
        <v>2879079</v>
      </c>
      <c r="AE63" s="59">
        <f>IFERROR(AD63/AA57,"-")</f>
        <v>1.9685566069278435E-2</v>
      </c>
      <c r="AF63" s="70">
        <v>15</v>
      </c>
      <c r="AG63" s="59">
        <f>IFERROR(AF63/AB57,"-")</f>
        <v>0.12</v>
      </c>
      <c r="AH63" s="73">
        <f t="shared" si="3"/>
        <v>191938.6</v>
      </c>
      <c r="AI63" s="439"/>
      <c r="AJ63" s="439"/>
      <c r="AK63" s="44" t="s">
        <v>102</v>
      </c>
      <c r="AL63" s="70">
        <v>3440598</v>
      </c>
      <c r="AM63" s="59">
        <f>IFERROR(AL63/AI57,"-")</f>
        <v>2.3499309110621733E-2</v>
      </c>
      <c r="AN63" s="70">
        <v>18</v>
      </c>
      <c r="AO63" s="59">
        <f>IFERROR(AN63/AJ57,"-")</f>
        <v>0.12413793103448276</v>
      </c>
      <c r="AP63" s="73">
        <f t="shared" si="4"/>
        <v>191144.33333333334</v>
      </c>
      <c r="AQ63" s="439"/>
      <c r="AR63" s="439"/>
      <c r="AS63" s="44" t="s">
        <v>102</v>
      </c>
      <c r="AT63" s="70">
        <v>155328</v>
      </c>
      <c r="AU63" s="59">
        <f>IFERROR(AT63/AQ57,"-")</f>
        <v>8.2022694170489209E-4</v>
      </c>
      <c r="AV63" s="73">
        <v>17</v>
      </c>
      <c r="AW63" s="59">
        <f>IFERROR(AV63/AR57,"-")</f>
        <v>0.10365853658536585</v>
      </c>
      <c r="AX63" s="196">
        <f t="shared" si="5"/>
        <v>9136.9411764705874</v>
      </c>
      <c r="AY63" s="439"/>
      <c r="AZ63" s="439"/>
      <c r="BA63" s="44" t="s">
        <v>102</v>
      </c>
      <c r="BB63" s="70">
        <v>14934545</v>
      </c>
      <c r="BC63" s="59">
        <f>IFERROR(BB63/AY57,"-")</f>
        <v>5.8494827975315411E-2</v>
      </c>
      <c r="BD63" s="70">
        <v>37</v>
      </c>
      <c r="BE63" s="59">
        <f>IFERROR(BD63/AZ57,"-")</f>
        <v>0.17788461538461539</v>
      </c>
      <c r="BF63" s="73">
        <f t="shared" si="6"/>
        <v>403636.35135135136</v>
      </c>
      <c r="BG63" s="439"/>
      <c r="BH63" s="439"/>
      <c r="BI63" s="44" t="s">
        <v>102</v>
      </c>
      <c r="BJ63" s="70">
        <v>22078975</v>
      </c>
      <c r="BK63" s="59">
        <f>IFERROR(BJ63/BG57,"-")</f>
        <v>8.5219013769530838E-2</v>
      </c>
      <c r="BL63" s="70">
        <v>42</v>
      </c>
      <c r="BM63" s="59">
        <f>IFERROR(BL63/BH57,"-")</f>
        <v>0.21105527638190955</v>
      </c>
      <c r="BN63" s="73">
        <f t="shared" si="7"/>
        <v>525689.88095238095</v>
      </c>
      <c r="BO63" s="439"/>
      <c r="BP63" s="439"/>
      <c r="BQ63" s="44" t="s">
        <v>102</v>
      </c>
      <c r="BR63" s="70">
        <v>410714</v>
      </c>
      <c r="BS63" s="59">
        <f>IFERROR(BR63/BO57,"-")</f>
        <v>1.9964412351245408E-3</v>
      </c>
      <c r="BT63" s="70">
        <v>30</v>
      </c>
      <c r="BU63" s="59">
        <f>IFERROR(BT63/BP57,"-")</f>
        <v>0.17857142857142858</v>
      </c>
      <c r="BV63" s="167">
        <f t="shared" si="8"/>
        <v>13690.466666666667</v>
      </c>
      <c r="BW63" s="439"/>
      <c r="BX63" s="439"/>
      <c r="BY63" s="44" t="s">
        <v>102</v>
      </c>
      <c r="BZ63" s="70">
        <v>4837413</v>
      </c>
      <c r="CA63" s="59">
        <f>IFERROR(BZ63/BW57,"-")</f>
        <v>2.3490423601504346E-2</v>
      </c>
      <c r="CB63" s="70">
        <v>25</v>
      </c>
      <c r="CC63" s="59">
        <f>IFERROR(CB63/BX57,"-")</f>
        <v>0.16233766233766234</v>
      </c>
      <c r="CD63" s="73">
        <f t="shared" si="9"/>
        <v>193496.52</v>
      </c>
      <c r="CE63" s="439"/>
      <c r="CF63" s="439"/>
      <c r="CG63" s="44" t="s">
        <v>102</v>
      </c>
      <c r="CH63" s="70">
        <v>6465261</v>
      </c>
      <c r="CI63" s="59">
        <f>IFERROR(CH63/CE57,"-")</f>
        <v>4.1186882217725644E-2</v>
      </c>
      <c r="CJ63" s="70">
        <v>27</v>
      </c>
      <c r="CK63" s="59">
        <f>IFERROR(CJ63/CF57,"-")</f>
        <v>0.18</v>
      </c>
      <c r="CL63" s="73">
        <f t="shared" si="10"/>
        <v>239454.11111111112</v>
      </c>
      <c r="CM63" s="439"/>
      <c r="CN63" s="439"/>
      <c r="CO63" s="44" t="s">
        <v>102</v>
      </c>
      <c r="CP63" s="70">
        <f>市区町村別_オーラルフレイル区分別高齢者の疾病!AE1270</f>
        <v>128655797</v>
      </c>
      <c r="CQ63" s="59">
        <f>市区町村別_オーラルフレイル区分別高齢者の疾病!AF1270</f>
        <v>4.5384684346581217E-2</v>
      </c>
      <c r="CR63" s="70">
        <f>市区町村別_オーラルフレイル区分別高齢者の疾病!AG1270</f>
        <v>489</v>
      </c>
      <c r="CS63" s="59">
        <f>市区町村別_オーラルフレイル区分別高齢者の疾病!AH1270</f>
        <v>0.20008183306055646</v>
      </c>
      <c r="CT63" s="167">
        <f>市区町村別_オーラルフレイル区分別高齢者の疾病!AI1270</f>
        <v>263099.78936605318</v>
      </c>
      <c r="CU63" s="229"/>
    </row>
    <row r="64" spans="2:99" s="9" customFormat="1" ht="13.15" customHeight="1">
      <c r="B64" s="470"/>
      <c r="C64" s="439"/>
      <c r="D64" s="439"/>
      <c r="E64" s="44" t="s">
        <v>112</v>
      </c>
      <c r="F64" s="70">
        <v>0</v>
      </c>
      <c r="G64" s="59">
        <f>IFERROR(F64/C57,"-")</f>
        <v>0</v>
      </c>
      <c r="H64" s="70">
        <v>0</v>
      </c>
      <c r="I64" s="59">
        <f>IFERROR(H64/D57,"-")</f>
        <v>0</v>
      </c>
      <c r="J64" s="73" t="str">
        <f t="shared" si="0"/>
        <v>-</v>
      </c>
      <c r="K64" s="439"/>
      <c r="L64" s="439"/>
      <c r="M64" s="44" t="s">
        <v>112</v>
      </c>
      <c r="N64" s="70">
        <v>0</v>
      </c>
      <c r="O64" s="59">
        <f>IFERROR(N64/K57,"-")</f>
        <v>0</v>
      </c>
      <c r="P64" s="70">
        <v>0</v>
      </c>
      <c r="Q64" s="59">
        <f>IFERROR(P64/L57,"-")</f>
        <v>0</v>
      </c>
      <c r="R64" s="73" t="str">
        <f t="shared" si="1"/>
        <v>-</v>
      </c>
      <c r="S64" s="439"/>
      <c r="T64" s="439"/>
      <c r="U64" s="44" t="s">
        <v>112</v>
      </c>
      <c r="V64" s="70">
        <v>0</v>
      </c>
      <c r="W64" s="59">
        <f>IFERROR(V64/S57,"-")</f>
        <v>0</v>
      </c>
      <c r="X64" s="70">
        <v>0</v>
      </c>
      <c r="Y64" s="59">
        <f>IFERROR(X64/T57,"-")</f>
        <v>0</v>
      </c>
      <c r="Z64" s="167" t="str">
        <f t="shared" si="2"/>
        <v>-</v>
      </c>
      <c r="AA64" s="439"/>
      <c r="AB64" s="439"/>
      <c r="AC64" s="44" t="s">
        <v>112</v>
      </c>
      <c r="AD64" s="70">
        <v>0</v>
      </c>
      <c r="AE64" s="59">
        <f>IFERROR(AD64/AA57,"-")</f>
        <v>0</v>
      </c>
      <c r="AF64" s="70">
        <v>0</v>
      </c>
      <c r="AG64" s="59">
        <f>IFERROR(AF64/AB57,"-")</f>
        <v>0</v>
      </c>
      <c r="AH64" s="73" t="str">
        <f t="shared" si="3"/>
        <v>-</v>
      </c>
      <c r="AI64" s="439"/>
      <c r="AJ64" s="439"/>
      <c r="AK64" s="44" t="s">
        <v>112</v>
      </c>
      <c r="AL64" s="70">
        <v>0</v>
      </c>
      <c r="AM64" s="59">
        <f>IFERROR(AL64/AI57,"-")</f>
        <v>0</v>
      </c>
      <c r="AN64" s="70">
        <v>0</v>
      </c>
      <c r="AO64" s="59">
        <f>IFERROR(AN64/AJ57,"-")</f>
        <v>0</v>
      </c>
      <c r="AP64" s="73" t="str">
        <f t="shared" si="4"/>
        <v>-</v>
      </c>
      <c r="AQ64" s="439"/>
      <c r="AR64" s="439"/>
      <c r="AS64" s="44" t="s">
        <v>112</v>
      </c>
      <c r="AT64" s="70">
        <v>0</v>
      </c>
      <c r="AU64" s="59">
        <f>IFERROR(AT64/AQ57,"-")</f>
        <v>0</v>
      </c>
      <c r="AV64" s="73">
        <v>0</v>
      </c>
      <c r="AW64" s="59">
        <f>IFERROR(AV64/AR57,"-")</f>
        <v>0</v>
      </c>
      <c r="AX64" s="196" t="str">
        <f t="shared" si="5"/>
        <v>-</v>
      </c>
      <c r="AY64" s="439"/>
      <c r="AZ64" s="439"/>
      <c r="BA64" s="44" t="s">
        <v>112</v>
      </c>
      <c r="BB64" s="70">
        <v>0</v>
      </c>
      <c r="BC64" s="59">
        <f>IFERROR(BB64/AY57,"-")</f>
        <v>0</v>
      </c>
      <c r="BD64" s="70">
        <v>0</v>
      </c>
      <c r="BE64" s="59">
        <f>IFERROR(BD64/AZ57,"-")</f>
        <v>0</v>
      </c>
      <c r="BF64" s="73" t="str">
        <f t="shared" si="6"/>
        <v>-</v>
      </c>
      <c r="BG64" s="439"/>
      <c r="BH64" s="439"/>
      <c r="BI64" s="44" t="s">
        <v>112</v>
      </c>
      <c r="BJ64" s="70">
        <v>0</v>
      </c>
      <c r="BK64" s="59">
        <f>IFERROR(BJ64/BG57,"-")</f>
        <v>0</v>
      </c>
      <c r="BL64" s="70">
        <v>0</v>
      </c>
      <c r="BM64" s="59">
        <f>IFERROR(BL64/BH57,"-")</f>
        <v>0</v>
      </c>
      <c r="BN64" s="73" t="str">
        <f t="shared" si="7"/>
        <v>-</v>
      </c>
      <c r="BO64" s="439"/>
      <c r="BP64" s="439"/>
      <c r="BQ64" s="44" t="s">
        <v>112</v>
      </c>
      <c r="BR64" s="70">
        <v>0</v>
      </c>
      <c r="BS64" s="59">
        <f>IFERROR(BR64/BO57,"-")</f>
        <v>0</v>
      </c>
      <c r="BT64" s="70">
        <v>0</v>
      </c>
      <c r="BU64" s="59">
        <f>IFERROR(BT64/BP57,"-")</f>
        <v>0</v>
      </c>
      <c r="BV64" s="167" t="str">
        <f t="shared" si="8"/>
        <v>-</v>
      </c>
      <c r="BW64" s="439"/>
      <c r="BX64" s="439"/>
      <c r="BY64" s="44" t="s">
        <v>112</v>
      </c>
      <c r="BZ64" s="70">
        <v>0</v>
      </c>
      <c r="CA64" s="59">
        <f>IFERROR(BZ64/BW57,"-")</f>
        <v>0</v>
      </c>
      <c r="CB64" s="70">
        <v>0</v>
      </c>
      <c r="CC64" s="59">
        <f>IFERROR(CB64/BX57,"-")</f>
        <v>0</v>
      </c>
      <c r="CD64" s="73" t="str">
        <f t="shared" si="9"/>
        <v>-</v>
      </c>
      <c r="CE64" s="439"/>
      <c r="CF64" s="439"/>
      <c r="CG64" s="44" t="s">
        <v>112</v>
      </c>
      <c r="CH64" s="70">
        <v>0</v>
      </c>
      <c r="CI64" s="59">
        <f>IFERROR(CH64/CE57,"-")</f>
        <v>0</v>
      </c>
      <c r="CJ64" s="70">
        <v>0</v>
      </c>
      <c r="CK64" s="59">
        <f>IFERROR(CJ64/CF57,"-")</f>
        <v>0</v>
      </c>
      <c r="CL64" s="73" t="str">
        <f t="shared" si="10"/>
        <v>-</v>
      </c>
      <c r="CM64" s="439"/>
      <c r="CN64" s="439"/>
      <c r="CO64" s="44" t="s">
        <v>112</v>
      </c>
      <c r="CP64" s="70">
        <f>市区町村別_オーラルフレイル区分別高齢者の疾病!AE1271</f>
        <v>783</v>
      </c>
      <c r="CQ64" s="59">
        <f>市区町村別_オーラルフレイル区分別高齢者の疾病!AF1271</f>
        <v>2.762114780057139E-7</v>
      </c>
      <c r="CR64" s="70">
        <f>市区町村別_オーラルフレイル区分別高齢者の疾病!AG1271</f>
        <v>1</v>
      </c>
      <c r="CS64" s="59">
        <f>市区町村別_オーラルフレイル区分別高齢者の疾病!AH1271</f>
        <v>4.0916530278232408E-4</v>
      </c>
      <c r="CT64" s="167">
        <f>市区町村別_オーラルフレイル区分別高齢者の疾病!AI1271</f>
        <v>783</v>
      </c>
      <c r="CU64" s="229"/>
    </row>
    <row r="65" spans="2:99" s="9" customFormat="1" ht="13.15" customHeight="1">
      <c r="B65" s="470"/>
      <c r="C65" s="439"/>
      <c r="D65" s="439"/>
      <c r="E65" s="44" t="s">
        <v>103</v>
      </c>
      <c r="F65" s="70">
        <v>0</v>
      </c>
      <c r="G65" s="59">
        <f>IFERROR(F65/C57,"-")</f>
        <v>0</v>
      </c>
      <c r="H65" s="70">
        <v>0</v>
      </c>
      <c r="I65" s="59">
        <f>IFERROR(H65/D57,"-")</f>
        <v>0</v>
      </c>
      <c r="J65" s="73" t="str">
        <f t="shared" si="0"/>
        <v>-</v>
      </c>
      <c r="K65" s="439"/>
      <c r="L65" s="439"/>
      <c r="M65" s="44" t="s">
        <v>103</v>
      </c>
      <c r="N65" s="70">
        <v>0</v>
      </c>
      <c r="O65" s="59">
        <f>IFERROR(N65/K57,"-")</f>
        <v>0</v>
      </c>
      <c r="P65" s="70">
        <v>0</v>
      </c>
      <c r="Q65" s="59">
        <f>IFERROR(P65/L57,"-")</f>
        <v>0</v>
      </c>
      <c r="R65" s="73" t="str">
        <f t="shared" si="1"/>
        <v>-</v>
      </c>
      <c r="S65" s="439"/>
      <c r="T65" s="439"/>
      <c r="U65" s="44" t="s">
        <v>103</v>
      </c>
      <c r="V65" s="70">
        <v>38775</v>
      </c>
      <c r="W65" s="59">
        <f>IFERROR(V65/S57,"-")</f>
        <v>2.4007221669466219E-4</v>
      </c>
      <c r="X65" s="70">
        <v>3</v>
      </c>
      <c r="Y65" s="59">
        <f>IFERROR(X65/T57,"-")</f>
        <v>1.6853932584269662E-2</v>
      </c>
      <c r="Z65" s="167">
        <f t="shared" si="2"/>
        <v>12925</v>
      </c>
      <c r="AA65" s="439"/>
      <c r="AB65" s="439"/>
      <c r="AC65" s="44" t="s">
        <v>103</v>
      </c>
      <c r="AD65" s="70">
        <v>5834</v>
      </c>
      <c r="AE65" s="59">
        <f>IFERROR(AD65/AA57,"-")</f>
        <v>3.9889698215356507E-5</v>
      </c>
      <c r="AF65" s="70">
        <v>1</v>
      </c>
      <c r="AG65" s="59">
        <f>IFERROR(AF65/AB57,"-")</f>
        <v>8.0000000000000002E-3</v>
      </c>
      <c r="AH65" s="73">
        <f t="shared" si="3"/>
        <v>5834</v>
      </c>
      <c r="AI65" s="439"/>
      <c r="AJ65" s="439"/>
      <c r="AK65" s="44" t="s">
        <v>103</v>
      </c>
      <c r="AL65" s="70">
        <v>49321</v>
      </c>
      <c r="AM65" s="59">
        <f>IFERROR(AL65/AI57,"-")</f>
        <v>3.3686278508706177E-4</v>
      </c>
      <c r="AN65" s="70">
        <v>3</v>
      </c>
      <c r="AO65" s="59">
        <f>IFERROR(AN65/AJ57,"-")</f>
        <v>2.0689655172413793E-2</v>
      </c>
      <c r="AP65" s="73">
        <f t="shared" si="4"/>
        <v>16440.333333333332</v>
      </c>
      <c r="AQ65" s="439"/>
      <c r="AR65" s="439"/>
      <c r="AS65" s="44" t="s">
        <v>103</v>
      </c>
      <c r="AT65" s="70">
        <v>18516</v>
      </c>
      <c r="AU65" s="59">
        <f>IFERROR(AT65/AQ57,"-")</f>
        <v>9.7775816675729963E-5</v>
      </c>
      <c r="AV65" s="73">
        <v>2</v>
      </c>
      <c r="AW65" s="59">
        <f>IFERROR(AV65/AR57,"-")</f>
        <v>1.2195121951219513E-2</v>
      </c>
      <c r="AX65" s="196">
        <f t="shared" si="5"/>
        <v>9258</v>
      </c>
      <c r="AY65" s="439"/>
      <c r="AZ65" s="439"/>
      <c r="BA65" s="44" t="s">
        <v>103</v>
      </c>
      <c r="BB65" s="70">
        <v>22832</v>
      </c>
      <c r="BC65" s="59">
        <f>IFERROR(BB65/AY57,"-")</f>
        <v>8.9427157796397649E-5</v>
      </c>
      <c r="BD65" s="70">
        <v>4</v>
      </c>
      <c r="BE65" s="59">
        <f>IFERROR(BD65/AZ57,"-")</f>
        <v>1.9230769230769232E-2</v>
      </c>
      <c r="BF65" s="73">
        <f t="shared" si="6"/>
        <v>5708</v>
      </c>
      <c r="BG65" s="439"/>
      <c r="BH65" s="439"/>
      <c r="BI65" s="44" t="s">
        <v>103</v>
      </c>
      <c r="BJ65" s="70">
        <v>78944</v>
      </c>
      <c r="BK65" s="59">
        <f>IFERROR(BJ65/BG57,"-")</f>
        <v>3.0470299563371231E-4</v>
      </c>
      <c r="BL65" s="70">
        <v>4</v>
      </c>
      <c r="BM65" s="59">
        <f>IFERROR(BL65/BH57,"-")</f>
        <v>2.0100502512562814E-2</v>
      </c>
      <c r="BN65" s="73">
        <f t="shared" si="7"/>
        <v>19736</v>
      </c>
      <c r="BO65" s="439"/>
      <c r="BP65" s="439"/>
      <c r="BQ65" s="44" t="s">
        <v>103</v>
      </c>
      <c r="BR65" s="70">
        <v>158084</v>
      </c>
      <c r="BS65" s="59">
        <f>IFERROR(BR65/BO57,"-")</f>
        <v>7.6843111316738147E-4</v>
      </c>
      <c r="BT65" s="70">
        <v>6</v>
      </c>
      <c r="BU65" s="59">
        <f>IFERROR(BT65/BP57,"-")</f>
        <v>3.5714285714285712E-2</v>
      </c>
      <c r="BV65" s="167">
        <f t="shared" si="8"/>
        <v>26347.333333333332</v>
      </c>
      <c r="BW65" s="439"/>
      <c r="BX65" s="439"/>
      <c r="BY65" s="44" t="s">
        <v>103</v>
      </c>
      <c r="BZ65" s="70">
        <v>488</v>
      </c>
      <c r="CA65" s="59">
        <f>IFERROR(BZ65/BW57,"-")</f>
        <v>2.3697225598753138E-6</v>
      </c>
      <c r="CB65" s="70">
        <v>1</v>
      </c>
      <c r="CC65" s="59">
        <f>IFERROR(CB65/BX57,"-")</f>
        <v>6.4935064935064939E-3</v>
      </c>
      <c r="CD65" s="73">
        <f t="shared" si="9"/>
        <v>488</v>
      </c>
      <c r="CE65" s="439"/>
      <c r="CF65" s="439"/>
      <c r="CG65" s="44" t="s">
        <v>103</v>
      </c>
      <c r="CH65" s="70">
        <v>48640</v>
      </c>
      <c r="CI65" s="59">
        <f>IFERROR(CH65/CE57,"-")</f>
        <v>3.0986064616264918E-4</v>
      </c>
      <c r="CJ65" s="70">
        <v>2</v>
      </c>
      <c r="CK65" s="59">
        <f>IFERROR(CJ65/CF57,"-")</f>
        <v>1.3333333333333334E-2</v>
      </c>
      <c r="CL65" s="73">
        <f t="shared" si="10"/>
        <v>24320</v>
      </c>
      <c r="CM65" s="439"/>
      <c r="CN65" s="439"/>
      <c r="CO65" s="44" t="s">
        <v>103</v>
      </c>
      <c r="CP65" s="70">
        <f>市区町村別_オーラルフレイル区分別高齢者の疾病!AE1272</f>
        <v>497666</v>
      </c>
      <c r="CQ65" s="59">
        <f>市区町村別_オーラルフレイル区分別高齢者の疾病!AF1272</f>
        <v>1.7555691112795864E-4</v>
      </c>
      <c r="CR65" s="70">
        <f>市区町村別_オーラルフレイル区分別高齢者の疾病!AG1272</f>
        <v>33</v>
      </c>
      <c r="CS65" s="59">
        <f>市区町村別_オーラルフレイル区分別高齢者の疾病!AH1272</f>
        <v>1.3502454991816694E-2</v>
      </c>
      <c r="CT65" s="167">
        <f>市区町村別_オーラルフレイル区分別高齢者の疾病!AI1272</f>
        <v>15080.787878787878</v>
      </c>
      <c r="CU65" s="229"/>
    </row>
    <row r="66" spans="2:99" s="9" customFormat="1" ht="13.15" customHeight="1">
      <c r="B66" s="470"/>
      <c r="C66" s="439"/>
      <c r="D66" s="439"/>
      <c r="E66" s="44" t="s">
        <v>104</v>
      </c>
      <c r="F66" s="70">
        <v>0</v>
      </c>
      <c r="G66" s="59">
        <f>IFERROR(F66/C57,"-")</f>
        <v>0</v>
      </c>
      <c r="H66" s="70">
        <v>0</v>
      </c>
      <c r="I66" s="59">
        <f>IFERROR(H66/D57,"-")</f>
        <v>0</v>
      </c>
      <c r="J66" s="73" t="str">
        <f t="shared" si="0"/>
        <v>-</v>
      </c>
      <c r="K66" s="439"/>
      <c r="L66" s="439"/>
      <c r="M66" s="44" t="s">
        <v>104</v>
      </c>
      <c r="N66" s="70">
        <v>52990</v>
      </c>
      <c r="O66" s="59">
        <f>IFERROR(N66/K57,"-")</f>
        <v>7.6178882219023701E-4</v>
      </c>
      <c r="P66" s="70">
        <v>4</v>
      </c>
      <c r="Q66" s="59">
        <f>IFERROR(P66/L57,"-")</f>
        <v>2.8985507246376812E-2</v>
      </c>
      <c r="R66" s="73">
        <f t="shared" si="1"/>
        <v>13247.5</v>
      </c>
      <c r="S66" s="439"/>
      <c r="T66" s="439"/>
      <c r="U66" s="44" t="s">
        <v>104</v>
      </c>
      <c r="V66" s="70">
        <v>188179</v>
      </c>
      <c r="W66" s="59">
        <f>IFERROR(V66/S57,"-")</f>
        <v>1.1650947689332001E-3</v>
      </c>
      <c r="X66" s="70">
        <v>11</v>
      </c>
      <c r="Y66" s="59">
        <f>IFERROR(X66/T57,"-")</f>
        <v>6.1797752808988762E-2</v>
      </c>
      <c r="Z66" s="167">
        <f t="shared" si="2"/>
        <v>17107.18181818182</v>
      </c>
      <c r="AA66" s="439"/>
      <c r="AB66" s="439"/>
      <c r="AC66" s="44" t="s">
        <v>104</v>
      </c>
      <c r="AD66" s="70">
        <v>1023812</v>
      </c>
      <c r="AE66" s="59">
        <f>IFERROR(AD66/AA57,"-")</f>
        <v>7.0002659769044526E-3</v>
      </c>
      <c r="AF66" s="70">
        <v>15</v>
      </c>
      <c r="AG66" s="59">
        <f>IFERROR(AF66/AB57,"-")</f>
        <v>0.12</v>
      </c>
      <c r="AH66" s="73">
        <f t="shared" si="3"/>
        <v>68254.133333333331</v>
      </c>
      <c r="AI66" s="439"/>
      <c r="AJ66" s="439"/>
      <c r="AK66" s="44" t="s">
        <v>104</v>
      </c>
      <c r="AL66" s="70">
        <v>77623</v>
      </c>
      <c r="AM66" s="59">
        <f>IFERROR(AL66/AI57,"-")</f>
        <v>5.3016564884761049E-4</v>
      </c>
      <c r="AN66" s="70">
        <v>10</v>
      </c>
      <c r="AO66" s="59">
        <f>IFERROR(AN66/AJ57,"-")</f>
        <v>6.8965517241379309E-2</v>
      </c>
      <c r="AP66" s="73">
        <f t="shared" si="4"/>
        <v>7762.3</v>
      </c>
      <c r="AQ66" s="439"/>
      <c r="AR66" s="439"/>
      <c r="AS66" s="44" t="s">
        <v>104</v>
      </c>
      <c r="AT66" s="70">
        <v>94244</v>
      </c>
      <c r="AU66" s="59">
        <f>IFERROR(AT66/AQ57,"-")</f>
        <v>4.9766602218554194E-4</v>
      </c>
      <c r="AV66" s="73">
        <v>13</v>
      </c>
      <c r="AW66" s="59">
        <f>IFERROR(AV66/AR57,"-")</f>
        <v>7.926829268292683E-2</v>
      </c>
      <c r="AX66" s="196">
        <f t="shared" si="5"/>
        <v>7249.5384615384619</v>
      </c>
      <c r="AY66" s="439"/>
      <c r="AZ66" s="439"/>
      <c r="BA66" s="44" t="s">
        <v>104</v>
      </c>
      <c r="BB66" s="70">
        <v>195618</v>
      </c>
      <c r="BC66" s="59">
        <f>IFERROR(BB66/AY57,"-")</f>
        <v>7.6618613147405893E-4</v>
      </c>
      <c r="BD66" s="70">
        <v>20</v>
      </c>
      <c r="BE66" s="59">
        <f>IFERROR(BD66/AZ57,"-")</f>
        <v>9.6153846153846159E-2</v>
      </c>
      <c r="BF66" s="73">
        <f t="shared" si="6"/>
        <v>9780.9</v>
      </c>
      <c r="BG66" s="439"/>
      <c r="BH66" s="439"/>
      <c r="BI66" s="44" t="s">
        <v>104</v>
      </c>
      <c r="BJ66" s="70">
        <v>252133</v>
      </c>
      <c r="BK66" s="59">
        <f>IFERROR(BJ66/BG57,"-")</f>
        <v>9.7316680682654516E-4</v>
      </c>
      <c r="BL66" s="70">
        <v>17</v>
      </c>
      <c r="BM66" s="59">
        <f>IFERROR(BL66/BH57,"-")</f>
        <v>8.5427135678391955E-2</v>
      </c>
      <c r="BN66" s="73">
        <f t="shared" si="7"/>
        <v>14831.35294117647</v>
      </c>
      <c r="BO66" s="439"/>
      <c r="BP66" s="439"/>
      <c r="BQ66" s="44" t="s">
        <v>104</v>
      </c>
      <c r="BR66" s="70">
        <v>406359</v>
      </c>
      <c r="BS66" s="59">
        <f>IFERROR(BR66/BO57,"-")</f>
        <v>1.975271999162369E-3</v>
      </c>
      <c r="BT66" s="70">
        <v>25</v>
      </c>
      <c r="BU66" s="59">
        <f>IFERROR(BT66/BP57,"-")</f>
        <v>0.14880952380952381</v>
      </c>
      <c r="BV66" s="167">
        <f t="shared" si="8"/>
        <v>16254.36</v>
      </c>
      <c r="BW66" s="439"/>
      <c r="BX66" s="439"/>
      <c r="BY66" s="44" t="s">
        <v>104</v>
      </c>
      <c r="BZ66" s="70">
        <v>151467</v>
      </c>
      <c r="CA66" s="59">
        <f>IFERROR(BZ66/BW57,"-")</f>
        <v>7.355220634767093E-4</v>
      </c>
      <c r="CB66" s="70">
        <v>13</v>
      </c>
      <c r="CC66" s="59">
        <f>IFERROR(CB66/BX57,"-")</f>
        <v>8.4415584415584416E-2</v>
      </c>
      <c r="CD66" s="73">
        <f t="shared" si="9"/>
        <v>11651.307692307691</v>
      </c>
      <c r="CE66" s="439"/>
      <c r="CF66" s="439"/>
      <c r="CG66" s="44" t="s">
        <v>104</v>
      </c>
      <c r="CH66" s="70">
        <v>525131</v>
      </c>
      <c r="CI66" s="59">
        <f>IFERROR(CH66/CE57,"-")</f>
        <v>3.345341919819863E-3</v>
      </c>
      <c r="CJ66" s="70">
        <v>26</v>
      </c>
      <c r="CK66" s="59">
        <f>IFERROR(CJ66/CF57,"-")</f>
        <v>0.17333333333333334</v>
      </c>
      <c r="CL66" s="73">
        <f t="shared" si="10"/>
        <v>20197.346153846152</v>
      </c>
      <c r="CM66" s="439"/>
      <c r="CN66" s="439"/>
      <c r="CO66" s="44" t="s">
        <v>104</v>
      </c>
      <c r="CP66" s="70">
        <f>市区町村別_オーラルフレイル区分別高齢者の疾病!AE1273</f>
        <v>6237176</v>
      </c>
      <c r="CQ66" s="59">
        <f>市区町村別_オーラルフレイル区分別高齢者の疾病!AF1273</f>
        <v>2.2002293761708386E-3</v>
      </c>
      <c r="CR66" s="70">
        <f>市区町村別_オーラルフレイル区分別高齢者の疾病!AG1273</f>
        <v>245</v>
      </c>
      <c r="CS66" s="59">
        <f>市区町村別_オーラルフレイル区分別高齢者の疾病!AH1273</f>
        <v>0.10024549918166939</v>
      </c>
      <c r="CT66" s="167">
        <f>市区町村別_オーラルフレイル区分別高齢者の疾病!AI1273</f>
        <v>25457.861224489796</v>
      </c>
      <c r="CU66" s="229"/>
    </row>
    <row r="67" spans="2:99" s="9" customFormat="1" ht="13.15" customHeight="1">
      <c r="B67" s="470"/>
      <c r="C67" s="439"/>
      <c r="D67" s="439"/>
      <c r="E67" s="44" t="s">
        <v>105</v>
      </c>
      <c r="F67" s="70">
        <v>0</v>
      </c>
      <c r="G67" s="59">
        <f>IFERROR(F67/C57,"-")</f>
        <v>0</v>
      </c>
      <c r="H67" s="70">
        <v>0</v>
      </c>
      <c r="I67" s="59">
        <f>IFERROR(H67/D57,"-")</f>
        <v>0</v>
      </c>
      <c r="J67" s="73" t="str">
        <f t="shared" si="0"/>
        <v>-</v>
      </c>
      <c r="K67" s="439"/>
      <c r="L67" s="439"/>
      <c r="M67" s="44" t="s">
        <v>105</v>
      </c>
      <c r="N67" s="70">
        <v>4280</v>
      </c>
      <c r="O67" s="59">
        <f>IFERROR(N67/K57,"-")</f>
        <v>6.1529650103306555E-5</v>
      </c>
      <c r="P67" s="70">
        <v>1</v>
      </c>
      <c r="Q67" s="59">
        <f>IFERROR(P67/L57,"-")</f>
        <v>7.246376811594203E-3</v>
      </c>
      <c r="R67" s="73">
        <f t="shared" si="1"/>
        <v>4280</v>
      </c>
      <c r="S67" s="439"/>
      <c r="T67" s="439"/>
      <c r="U67" s="44" t="s">
        <v>105</v>
      </c>
      <c r="V67" s="70">
        <v>156157</v>
      </c>
      <c r="W67" s="59">
        <f>IFERROR(V67/S57,"-")</f>
        <v>9.6683319516153098E-4</v>
      </c>
      <c r="X67" s="70">
        <v>2</v>
      </c>
      <c r="Y67" s="59">
        <f>IFERROR(X67/T57,"-")</f>
        <v>1.1235955056179775E-2</v>
      </c>
      <c r="Z67" s="167">
        <f t="shared" si="2"/>
        <v>78078.5</v>
      </c>
      <c r="AA67" s="439"/>
      <c r="AB67" s="439"/>
      <c r="AC67" s="44" t="s">
        <v>105</v>
      </c>
      <c r="AD67" s="70">
        <v>6841</v>
      </c>
      <c r="AE67" s="59">
        <f>IFERROR(AD67/AA57,"-")</f>
        <v>4.6775012939878964E-5</v>
      </c>
      <c r="AF67" s="70">
        <v>2</v>
      </c>
      <c r="AG67" s="59">
        <f>IFERROR(AF67/AB57,"-")</f>
        <v>1.6E-2</v>
      </c>
      <c r="AH67" s="73">
        <f t="shared" si="3"/>
        <v>3420.5</v>
      </c>
      <c r="AI67" s="439"/>
      <c r="AJ67" s="439"/>
      <c r="AK67" s="44" t="s">
        <v>105</v>
      </c>
      <c r="AL67" s="70">
        <v>242556</v>
      </c>
      <c r="AM67" s="59">
        <f>IFERROR(AL67/AI57,"-")</f>
        <v>1.6566592262844905E-3</v>
      </c>
      <c r="AN67" s="70">
        <v>4</v>
      </c>
      <c r="AO67" s="59">
        <f>IFERROR(AN67/AJ57,"-")</f>
        <v>2.7586206896551724E-2</v>
      </c>
      <c r="AP67" s="73">
        <f t="shared" si="4"/>
        <v>60639</v>
      </c>
      <c r="AQ67" s="439"/>
      <c r="AR67" s="439"/>
      <c r="AS67" s="44" t="s">
        <v>105</v>
      </c>
      <c r="AT67" s="70">
        <v>285969</v>
      </c>
      <c r="AU67" s="59">
        <f>IFERROR(AT67/AQ57,"-")</f>
        <v>1.5100914084544082E-3</v>
      </c>
      <c r="AV67" s="73">
        <v>4</v>
      </c>
      <c r="AW67" s="59">
        <f>IFERROR(AV67/AR57,"-")</f>
        <v>2.4390243902439025E-2</v>
      </c>
      <c r="AX67" s="196">
        <f t="shared" si="5"/>
        <v>71492.25</v>
      </c>
      <c r="AY67" s="439"/>
      <c r="AZ67" s="439"/>
      <c r="BA67" s="44" t="s">
        <v>105</v>
      </c>
      <c r="BB67" s="70">
        <v>301707</v>
      </c>
      <c r="BC67" s="59">
        <f>IFERROR(BB67/AY57,"-")</f>
        <v>1.1817098588506371E-3</v>
      </c>
      <c r="BD67" s="70">
        <v>9</v>
      </c>
      <c r="BE67" s="59">
        <f>IFERROR(BD67/AZ57,"-")</f>
        <v>4.3269230769230768E-2</v>
      </c>
      <c r="BF67" s="73">
        <f t="shared" si="6"/>
        <v>33523</v>
      </c>
      <c r="BG67" s="439"/>
      <c r="BH67" s="439"/>
      <c r="BI67" s="44" t="s">
        <v>105</v>
      </c>
      <c r="BJ67" s="70">
        <v>482502</v>
      </c>
      <c r="BK67" s="59">
        <f>IFERROR(BJ67/BG57,"-")</f>
        <v>1.8623303202175902E-3</v>
      </c>
      <c r="BL67" s="70">
        <v>7</v>
      </c>
      <c r="BM67" s="59">
        <f>IFERROR(BL67/BH57,"-")</f>
        <v>3.5175879396984924E-2</v>
      </c>
      <c r="BN67" s="73">
        <f t="shared" si="7"/>
        <v>68928.857142857145</v>
      </c>
      <c r="BO67" s="439"/>
      <c r="BP67" s="439"/>
      <c r="BQ67" s="44" t="s">
        <v>105</v>
      </c>
      <c r="BR67" s="70">
        <v>313925</v>
      </c>
      <c r="BS67" s="59">
        <f>IFERROR(BR67/BO57,"-")</f>
        <v>1.5259592191560829E-3</v>
      </c>
      <c r="BT67" s="70">
        <v>6</v>
      </c>
      <c r="BU67" s="59">
        <f>IFERROR(BT67/BP57,"-")</f>
        <v>3.5714285714285712E-2</v>
      </c>
      <c r="BV67" s="167">
        <f t="shared" si="8"/>
        <v>52320.833333333336</v>
      </c>
      <c r="BW67" s="439"/>
      <c r="BX67" s="439"/>
      <c r="BY67" s="44" t="s">
        <v>105</v>
      </c>
      <c r="BZ67" s="70">
        <v>265448</v>
      </c>
      <c r="CA67" s="59">
        <f>IFERROR(BZ67/BW57,"-")</f>
        <v>1.2890125288397179E-3</v>
      </c>
      <c r="CB67" s="70">
        <v>6</v>
      </c>
      <c r="CC67" s="59">
        <f>IFERROR(CB67/BX57,"-")</f>
        <v>3.896103896103896E-2</v>
      </c>
      <c r="CD67" s="73">
        <f t="shared" si="9"/>
        <v>44241.333333333336</v>
      </c>
      <c r="CE67" s="439"/>
      <c r="CF67" s="439"/>
      <c r="CG67" s="44" t="s">
        <v>105</v>
      </c>
      <c r="CH67" s="70">
        <v>12545</v>
      </c>
      <c r="CI67" s="59">
        <f>IFERROR(CH67/CE57,"-")</f>
        <v>7.9917800290099381E-5</v>
      </c>
      <c r="CJ67" s="70">
        <v>3</v>
      </c>
      <c r="CK67" s="59">
        <f>IFERROR(CJ67/CF57,"-")</f>
        <v>0.02</v>
      </c>
      <c r="CL67" s="73">
        <f t="shared" si="10"/>
        <v>4181.666666666667</v>
      </c>
      <c r="CM67" s="439"/>
      <c r="CN67" s="439"/>
      <c r="CO67" s="44" t="s">
        <v>105</v>
      </c>
      <c r="CP67" s="70">
        <f>市区町村別_オーラルフレイル区分別高齢者の疾病!AE1274</f>
        <v>3998223</v>
      </c>
      <c r="CQ67" s="59">
        <f>市区町村別_オーラルフレイル区分別高齢者の疾病!AF1274</f>
        <v>1.4104151778115447E-3</v>
      </c>
      <c r="CR67" s="70">
        <f>市区町村別_オーラルフレイル区分別高齢者の疾病!AG1274</f>
        <v>71</v>
      </c>
      <c r="CS67" s="59">
        <f>市区町村別_オーラルフレイル区分別高齢者の疾病!AH1274</f>
        <v>2.9050736497545009E-2</v>
      </c>
      <c r="CT67" s="167">
        <f>市区町村別_オーラルフレイル区分別高齢者の疾病!AI1274</f>
        <v>56313</v>
      </c>
      <c r="CU67" s="229"/>
    </row>
    <row r="68" spans="2:99" s="9" customFormat="1" ht="13.15" customHeight="1">
      <c r="B68" s="470"/>
      <c r="C68" s="439"/>
      <c r="D68" s="439"/>
      <c r="E68" s="44" t="s">
        <v>106</v>
      </c>
      <c r="F68" s="70">
        <v>0</v>
      </c>
      <c r="G68" s="59">
        <f>IFERROR(F68/C57,"-")</f>
        <v>0</v>
      </c>
      <c r="H68" s="70">
        <v>0</v>
      </c>
      <c r="I68" s="59">
        <f>IFERROR(H68/D57,"-")</f>
        <v>0</v>
      </c>
      <c r="J68" s="73" t="str">
        <f t="shared" si="0"/>
        <v>-</v>
      </c>
      <c r="K68" s="439"/>
      <c r="L68" s="439"/>
      <c r="M68" s="44" t="s">
        <v>106</v>
      </c>
      <c r="N68" s="70">
        <v>910894</v>
      </c>
      <c r="O68" s="59">
        <f>IFERROR(N68/K57,"-")</f>
        <v>1.3095090911495636E-2</v>
      </c>
      <c r="P68" s="70">
        <v>1</v>
      </c>
      <c r="Q68" s="59">
        <f>IFERROR(P68/L57,"-")</f>
        <v>7.246376811594203E-3</v>
      </c>
      <c r="R68" s="73">
        <f t="shared" si="1"/>
        <v>910894</v>
      </c>
      <c r="S68" s="439"/>
      <c r="T68" s="439"/>
      <c r="U68" s="44" t="s">
        <v>106</v>
      </c>
      <c r="V68" s="70">
        <v>2061</v>
      </c>
      <c r="W68" s="59">
        <f>IFERROR(V68/S57,"-")</f>
        <v>1.2760511633983205E-5</v>
      </c>
      <c r="X68" s="70">
        <v>1</v>
      </c>
      <c r="Y68" s="59">
        <f>IFERROR(X68/T57,"-")</f>
        <v>5.6179775280898875E-3</v>
      </c>
      <c r="Z68" s="167">
        <f t="shared" si="2"/>
        <v>2061</v>
      </c>
      <c r="AA68" s="439"/>
      <c r="AB68" s="439"/>
      <c r="AC68" s="44" t="s">
        <v>106</v>
      </c>
      <c r="AD68" s="70">
        <v>0</v>
      </c>
      <c r="AE68" s="59">
        <f>IFERROR(AD68/AA57,"-")</f>
        <v>0</v>
      </c>
      <c r="AF68" s="70">
        <v>0</v>
      </c>
      <c r="AG68" s="59">
        <f>IFERROR(AF68/AB57,"-")</f>
        <v>0</v>
      </c>
      <c r="AH68" s="73" t="str">
        <f t="shared" si="3"/>
        <v>-</v>
      </c>
      <c r="AI68" s="439"/>
      <c r="AJ68" s="439"/>
      <c r="AK68" s="44" t="s">
        <v>106</v>
      </c>
      <c r="AL68" s="70">
        <v>308546</v>
      </c>
      <c r="AM68" s="59">
        <f>IFERROR(AL68/AI57,"-")</f>
        <v>2.1073714013801941E-3</v>
      </c>
      <c r="AN68" s="70">
        <v>2</v>
      </c>
      <c r="AO68" s="59">
        <f>IFERROR(AN68/AJ57,"-")</f>
        <v>1.3793103448275862E-2</v>
      </c>
      <c r="AP68" s="73">
        <f t="shared" si="4"/>
        <v>154273</v>
      </c>
      <c r="AQ68" s="439"/>
      <c r="AR68" s="439"/>
      <c r="AS68" s="44" t="s">
        <v>106</v>
      </c>
      <c r="AT68" s="70">
        <v>2818214</v>
      </c>
      <c r="AU68" s="59">
        <f>IFERROR(AT68/AQ57,"-")</f>
        <v>1.4881895410292483E-2</v>
      </c>
      <c r="AV68" s="73">
        <v>5</v>
      </c>
      <c r="AW68" s="59">
        <f>IFERROR(AV68/AR57,"-")</f>
        <v>3.048780487804878E-2</v>
      </c>
      <c r="AX68" s="196">
        <f t="shared" si="5"/>
        <v>563642.80000000005</v>
      </c>
      <c r="AY68" s="439"/>
      <c r="AZ68" s="439"/>
      <c r="BA68" s="44" t="s">
        <v>106</v>
      </c>
      <c r="BB68" s="70">
        <v>2016222</v>
      </c>
      <c r="BC68" s="59">
        <f>IFERROR(BB68/AY57,"-")</f>
        <v>7.8970306125862137E-3</v>
      </c>
      <c r="BD68" s="70">
        <v>7</v>
      </c>
      <c r="BE68" s="59">
        <f>IFERROR(BD68/AZ57,"-")</f>
        <v>3.3653846153846152E-2</v>
      </c>
      <c r="BF68" s="73">
        <f t="shared" si="6"/>
        <v>288031.71428571426</v>
      </c>
      <c r="BG68" s="439"/>
      <c r="BH68" s="439"/>
      <c r="BI68" s="44" t="s">
        <v>106</v>
      </c>
      <c r="BJ68" s="70">
        <v>2172502</v>
      </c>
      <c r="BK68" s="59">
        <f>IFERROR(BJ68/BG57,"-")</f>
        <v>8.3852840927775545E-3</v>
      </c>
      <c r="BL68" s="70">
        <v>4</v>
      </c>
      <c r="BM68" s="59">
        <f>IFERROR(BL68/BH57,"-")</f>
        <v>2.0100502512562814E-2</v>
      </c>
      <c r="BN68" s="73">
        <f t="shared" si="7"/>
        <v>543125.5</v>
      </c>
      <c r="BO68" s="439"/>
      <c r="BP68" s="439"/>
      <c r="BQ68" s="44" t="s">
        <v>106</v>
      </c>
      <c r="BR68" s="70">
        <v>943191</v>
      </c>
      <c r="BS68" s="59">
        <f>IFERROR(BR68/BO57,"-")</f>
        <v>4.5847606972208169E-3</v>
      </c>
      <c r="BT68" s="70">
        <v>8</v>
      </c>
      <c r="BU68" s="59">
        <f>IFERROR(BT68/BP57,"-")</f>
        <v>4.7619047619047616E-2</v>
      </c>
      <c r="BV68" s="167">
        <f t="shared" si="8"/>
        <v>117898.875</v>
      </c>
      <c r="BW68" s="439"/>
      <c r="BX68" s="439"/>
      <c r="BY68" s="44" t="s">
        <v>106</v>
      </c>
      <c r="BZ68" s="70">
        <v>898754</v>
      </c>
      <c r="CA68" s="59">
        <f>IFERROR(BZ68/BW57,"-")</f>
        <v>4.3643394048733146E-3</v>
      </c>
      <c r="CB68" s="70">
        <v>4</v>
      </c>
      <c r="CC68" s="59">
        <f>IFERROR(CB68/BX57,"-")</f>
        <v>2.5974025974025976E-2</v>
      </c>
      <c r="CD68" s="73">
        <f t="shared" si="9"/>
        <v>224688.5</v>
      </c>
      <c r="CE68" s="439"/>
      <c r="CF68" s="439"/>
      <c r="CG68" s="44" t="s">
        <v>106</v>
      </c>
      <c r="CH68" s="70">
        <v>1433317</v>
      </c>
      <c r="CI68" s="59">
        <f>IFERROR(CH68/CE57,"-")</f>
        <v>9.1309319855244625E-3</v>
      </c>
      <c r="CJ68" s="70">
        <v>5</v>
      </c>
      <c r="CK68" s="59">
        <f>IFERROR(CJ68/CF57,"-")</f>
        <v>3.3333333333333333E-2</v>
      </c>
      <c r="CL68" s="73">
        <f t="shared" si="10"/>
        <v>286663.40000000002</v>
      </c>
      <c r="CM68" s="439"/>
      <c r="CN68" s="439"/>
      <c r="CO68" s="44" t="s">
        <v>106</v>
      </c>
      <c r="CP68" s="70">
        <f>市区町村別_オーラルフレイル区分別高齢者の疾病!AE1275</f>
        <v>25526346</v>
      </c>
      <c r="CQ68" s="59">
        <f>市区町村別_オーラルフレイル区分別高齢者の疾病!AF1275</f>
        <v>9.0046867902238096E-3</v>
      </c>
      <c r="CR68" s="70">
        <f>市区町村別_オーラルフレイル区分別高齢者の疾病!AG1275</f>
        <v>62</v>
      </c>
      <c r="CS68" s="59">
        <f>市区町村別_オーラルフレイル区分別高齢者の疾病!AH1275</f>
        <v>2.5368248772504091E-2</v>
      </c>
      <c r="CT68" s="167">
        <f>市区町村別_オーラルフレイル区分別高齢者の疾病!AI1275</f>
        <v>411715.25806451612</v>
      </c>
      <c r="CU68" s="229"/>
    </row>
    <row r="69" spans="2:99" s="9" customFormat="1" ht="13.15" customHeight="1">
      <c r="B69" s="470"/>
      <c r="C69" s="439"/>
      <c r="D69" s="439"/>
      <c r="E69" s="44" t="s">
        <v>107</v>
      </c>
      <c r="F69" s="70">
        <v>0</v>
      </c>
      <c r="G69" s="59">
        <f>IFERROR(F69/C57,"-")</f>
        <v>0</v>
      </c>
      <c r="H69" s="70">
        <v>0</v>
      </c>
      <c r="I69" s="59">
        <f>IFERROR(H69/D57,"-")</f>
        <v>0</v>
      </c>
      <c r="J69" s="73" t="str">
        <f t="shared" si="0"/>
        <v>-</v>
      </c>
      <c r="K69" s="439"/>
      <c r="L69" s="439"/>
      <c r="M69" s="44" t="s">
        <v>107</v>
      </c>
      <c r="N69" s="70">
        <v>603598</v>
      </c>
      <c r="O69" s="59">
        <f>IFERROR(N69/K57,"-")</f>
        <v>8.677377042770008E-3</v>
      </c>
      <c r="P69" s="70">
        <v>11</v>
      </c>
      <c r="Q69" s="59">
        <f>IFERROR(P69/L57,"-")</f>
        <v>7.9710144927536225E-2</v>
      </c>
      <c r="R69" s="73">
        <f t="shared" si="1"/>
        <v>54872.545454545456</v>
      </c>
      <c r="S69" s="439"/>
      <c r="T69" s="439"/>
      <c r="U69" s="44" t="s">
        <v>107</v>
      </c>
      <c r="V69" s="70">
        <v>2106078</v>
      </c>
      <c r="W69" s="59">
        <f>IFERROR(V69/S57,"-")</f>
        <v>1.303960835568951E-2</v>
      </c>
      <c r="X69" s="70">
        <v>28</v>
      </c>
      <c r="Y69" s="59">
        <f>IFERROR(X69/T57,"-")</f>
        <v>0.15730337078651685</v>
      </c>
      <c r="Z69" s="167">
        <f t="shared" si="2"/>
        <v>75217.071428571435</v>
      </c>
      <c r="AA69" s="439"/>
      <c r="AB69" s="439"/>
      <c r="AC69" s="44" t="s">
        <v>107</v>
      </c>
      <c r="AD69" s="70">
        <v>2914109</v>
      </c>
      <c r="AE69" s="59">
        <f>IFERROR(AD69/AA57,"-")</f>
        <v>1.9925082032337046E-2</v>
      </c>
      <c r="AF69" s="70">
        <v>23</v>
      </c>
      <c r="AG69" s="59">
        <f>IFERROR(AF69/AB57,"-")</f>
        <v>0.184</v>
      </c>
      <c r="AH69" s="73">
        <f t="shared" si="3"/>
        <v>126700.39130434782</v>
      </c>
      <c r="AI69" s="439"/>
      <c r="AJ69" s="439"/>
      <c r="AK69" s="44" t="s">
        <v>107</v>
      </c>
      <c r="AL69" s="70">
        <v>2017314</v>
      </c>
      <c r="AM69" s="59">
        <f>IFERROR(AL69/AI57,"-")</f>
        <v>1.3778269143673505E-2</v>
      </c>
      <c r="AN69" s="70">
        <v>27</v>
      </c>
      <c r="AO69" s="59">
        <f>IFERROR(AN69/AJ57,"-")</f>
        <v>0.18620689655172415</v>
      </c>
      <c r="AP69" s="73">
        <f t="shared" si="4"/>
        <v>74715.333333333328</v>
      </c>
      <c r="AQ69" s="439"/>
      <c r="AR69" s="439"/>
      <c r="AS69" s="44" t="s">
        <v>107</v>
      </c>
      <c r="AT69" s="70">
        <v>1017394</v>
      </c>
      <c r="AU69" s="59">
        <f>IFERROR(AT69/AQ57,"-")</f>
        <v>5.3724632334730829E-3</v>
      </c>
      <c r="AV69" s="73">
        <v>31</v>
      </c>
      <c r="AW69" s="59">
        <f>IFERROR(AV69/AR57,"-")</f>
        <v>0.18902439024390244</v>
      </c>
      <c r="AX69" s="196">
        <f t="shared" si="5"/>
        <v>32819.161290322583</v>
      </c>
      <c r="AY69" s="439"/>
      <c r="AZ69" s="439"/>
      <c r="BA69" s="44" t="s">
        <v>107</v>
      </c>
      <c r="BB69" s="70">
        <v>1709483</v>
      </c>
      <c r="BC69" s="59">
        <f>IFERROR(BB69/AY57,"-")</f>
        <v>6.6956116849710597E-3</v>
      </c>
      <c r="BD69" s="70">
        <v>35</v>
      </c>
      <c r="BE69" s="59">
        <f>IFERROR(BD69/AZ57,"-")</f>
        <v>0.16826923076923078</v>
      </c>
      <c r="BF69" s="73">
        <f t="shared" si="6"/>
        <v>48842.37142857143</v>
      </c>
      <c r="BG69" s="439"/>
      <c r="BH69" s="439"/>
      <c r="BI69" s="44" t="s">
        <v>107</v>
      </c>
      <c r="BJ69" s="70">
        <v>5124319</v>
      </c>
      <c r="BK69" s="59">
        <f>IFERROR(BJ69/BG57,"-")</f>
        <v>1.9778518315296274E-2</v>
      </c>
      <c r="BL69" s="70">
        <v>40</v>
      </c>
      <c r="BM69" s="59">
        <f>IFERROR(BL69/BH57,"-")</f>
        <v>0.20100502512562815</v>
      </c>
      <c r="BN69" s="73">
        <f t="shared" si="7"/>
        <v>128107.97500000001</v>
      </c>
      <c r="BO69" s="439"/>
      <c r="BP69" s="439"/>
      <c r="BQ69" s="44" t="s">
        <v>107</v>
      </c>
      <c r="BR69" s="70">
        <v>2412886</v>
      </c>
      <c r="BS69" s="59">
        <f>IFERROR(BR69/BO57,"-")</f>
        <v>1.1728806678259597E-2</v>
      </c>
      <c r="BT69" s="70">
        <v>30</v>
      </c>
      <c r="BU69" s="59">
        <f>IFERROR(BT69/BP57,"-")</f>
        <v>0.17857142857142858</v>
      </c>
      <c r="BV69" s="167">
        <f t="shared" si="8"/>
        <v>80429.53333333334</v>
      </c>
      <c r="BW69" s="439"/>
      <c r="BX69" s="439"/>
      <c r="BY69" s="44" t="s">
        <v>107</v>
      </c>
      <c r="BZ69" s="70">
        <v>2379491</v>
      </c>
      <c r="CA69" s="59">
        <f>IFERROR(BZ69/BW57,"-")</f>
        <v>1.1554781769918587E-2</v>
      </c>
      <c r="CB69" s="70">
        <v>40</v>
      </c>
      <c r="CC69" s="59">
        <f>IFERROR(CB69/BX57,"-")</f>
        <v>0.25974025974025972</v>
      </c>
      <c r="CD69" s="73">
        <f t="shared" si="9"/>
        <v>59487.275000000001</v>
      </c>
      <c r="CE69" s="439"/>
      <c r="CF69" s="439"/>
      <c r="CG69" s="44" t="s">
        <v>107</v>
      </c>
      <c r="CH69" s="70">
        <v>670018</v>
      </c>
      <c r="CI69" s="59">
        <f>IFERROR(CH69/CE57,"-")</f>
        <v>4.2683431418710088E-3</v>
      </c>
      <c r="CJ69" s="70">
        <v>24</v>
      </c>
      <c r="CK69" s="59">
        <f>IFERROR(CJ69/CF57,"-")</f>
        <v>0.16</v>
      </c>
      <c r="CL69" s="73">
        <f t="shared" si="10"/>
        <v>27917.416666666668</v>
      </c>
      <c r="CM69" s="439"/>
      <c r="CN69" s="439"/>
      <c r="CO69" s="44" t="s">
        <v>107</v>
      </c>
      <c r="CP69" s="70">
        <f>市区町村別_オーラルフレイル区分別高齢者の疾病!AE1276</f>
        <v>28296617</v>
      </c>
      <c r="CQ69" s="59">
        <f>市区町村別_オーラルフレイル区分別高齢者の疾病!AF1276</f>
        <v>9.981928996336667E-3</v>
      </c>
      <c r="CR69" s="70">
        <f>市区町村別_オーラルフレイル区分別高齢者の疾病!AG1276</f>
        <v>458</v>
      </c>
      <c r="CS69" s="59">
        <f>市区町村別_オーラルフレイル区分別高齢者の疾病!AH1276</f>
        <v>0.18739770867430441</v>
      </c>
      <c r="CT69" s="167">
        <f>市区町村別_オーラルフレイル区分別高齢者の疾病!AI1276</f>
        <v>61783.006550218342</v>
      </c>
      <c r="CU69" s="229"/>
    </row>
    <row r="70" spans="2:99" s="9" customFormat="1" ht="13.15" customHeight="1">
      <c r="B70" s="470"/>
      <c r="C70" s="439"/>
      <c r="D70" s="439"/>
      <c r="E70" s="44" t="s">
        <v>108</v>
      </c>
      <c r="F70" s="70">
        <v>5550</v>
      </c>
      <c r="G70" s="59">
        <f>IFERROR(F70/C57,"-")</f>
        <v>1.630578488115874E-2</v>
      </c>
      <c r="H70" s="70">
        <v>1</v>
      </c>
      <c r="I70" s="59">
        <f>IFERROR(H70/D57,"-")</f>
        <v>1</v>
      </c>
      <c r="J70" s="73">
        <f t="shared" ref="J70:J107" si="11">IFERROR(F70/H70,"-")</f>
        <v>5550</v>
      </c>
      <c r="K70" s="439"/>
      <c r="L70" s="439"/>
      <c r="M70" s="44" t="s">
        <v>108</v>
      </c>
      <c r="N70" s="70">
        <v>279788</v>
      </c>
      <c r="O70" s="59">
        <f>IFERROR(N70/K57,"-")</f>
        <v>4.0222564820336301E-3</v>
      </c>
      <c r="P70" s="70">
        <v>7</v>
      </c>
      <c r="Q70" s="59">
        <f>IFERROR(P70/L57,"-")</f>
        <v>5.0724637681159424E-2</v>
      </c>
      <c r="R70" s="73">
        <f t="shared" ref="R70:R107" si="12">IFERROR(N70/P70,"-")</f>
        <v>39969.714285714283</v>
      </c>
      <c r="S70" s="439"/>
      <c r="T70" s="439"/>
      <c r="U70" s="44" t="s">
        <v>108</v>
      </c>
      <c r="V70" s="70">
        <v>667061</v>
      </c>
      <c r="W70" s="59">
        <f>IFERROR(V70/S57,"-")</f>
        <v>4.1300532028512712E-3</v>
      </c>
      <c r="X70" s="70">
        <v>12</v>
      </c>
      <c r="Y70" s="59">
        <f>IFERROR(X70/T57,"-")</f>
        <v>6.741573033707865E-2</v>
      </c>
      <c r="Z70" s="167">
        <f t="shared" ref="Z70:Z107" si="13">IFERROR(V70/X70,"-")</f>
        <v>55588.416666666664</v>
      </c>
      <c r="AA70" s="439"/>
      <c r="AB70" s="439"/>
      <c r="AC70" s="44" t="s">
        <v>108</v>
      </c>
      <c r="AD70" s="70">
        <v>290684</v>
      </c>
      <c r="AE70" s="59">
        <f>IFERROR(AD70/AA57,"-")</f>
        <v>1.9875380589702931E-3</v>
      </c>
      <c r="AF70" s="70">
        <v>6</v>
      </c>
      <c r="AG70" s="59">
        <f>IFERROR(AF70/AB57,"-")</f>
        <v>4.8000000000000001E-2</v>
      </c>
      <c r="AH70" s="73">
        <f t="shared" ref="AH70:AH107" si="14">IFERROR(AD70/AF70,"-")</f>
        <v>48447.333333333336</v>
      </c>
      <c r="AI70" s="439"/>
      <c r="AJ70" s="439"/>
      <c r="AK70" s="44" t="s">
        <v>108</v>
      </c>
      <c r="AL70" s="70">
        <v>552787</v>
      </c>
      <c r="AM70" s="59">
        <f>IFERROR(AL70/AI57,"-")</f>
        <v>3.7755391897958601E-3</v>
      </c>
      <c r="AN70" s="70">
        <v>10</v>
      </c>
      <c r="AO70" s="59">
        <f>IFERROR(AN70/AJ57,"-")</f>
        <v>6.8965517241379309E-2</v>
      </c>
      <c r="AP70" s="73">
        <f t="shared" ref="AP70:AP107" si="15">IFERROR(AL70/AN70,"-")</f>
        <v>55278.7</v>
      </c>
      <c r="AQ70" s="439"/>
      <c r="AR70" s="439"/>
      <c r="AS70" s="44" t="s">
        <v>108</v>
      </c>
      <c r="AT70" s="70">
        <v>1983490</v>
      </c>
      <c r="AU70" s="59">
        <f>IFERROR(AT70/AQ57,"-")</f>
        <v>1.0474041619039944E-2</v>
      </c>
      <c r="AV70" s="73">
        <v>19</v>
      </c>
      <c r="AW70" s="59">
        <f>IFERROR(AV70/AR57,"-")</f>
        <v>0.11585365853658537</v>
      </c>
      <c r="AX70" s="196">
        <f t="shared" ref="AX70:AX107" si="16">IFERROR(AT70/AV70,"-")</f>
        <v>104394.21052631579</v>
      </c>
      <c r="AY70" s="439"/>
      <c r="AZ70" s="439"/>
      <c r="BA70" s="44" t="s">
        <v>108</v>
      </c>
      <c r="BB70" s="70">
        <v>4845791</v>
      </c>
      <c r="BC70" s="59">
        <f>IFERROR(BB70/AY57,"-")</f>
        <v>1.8979735301566377E-2</v>
      </c>
      <c r="BD70" s="70">
        <v>19</v>
      </c>
      <c r="BE70" s="59">
        <f>IFERROR(BD70/AZ57,"-")</f>
        <v>9.1346153846153841E-2</v>
      </c>
      <c r="BF70" s="73">
        <f t="shared" ref="BF70:BF107" si="17">IFERROR(BB70/BD70,"-")</f>
        <v>255041.63157894736</v>
      </c>
      <c r="BG70" s="439"/>
      <c r="BH70" s="439"/>
      <c r="BI70" s="44" t="s">
        <v>108</v>
      </c>
      <c r="BJ70" s="70">
        <v>1024146</v>
      </c>
      <c r="BK70" s="59">
        <f>IFERROR(BJ70/BG57,"-")</f>
        <v>3.9529331445870989E-3</v>
      </c>
      <c r="BL70" s="70">
        <v>26</v>
      </c>
      <c r="BM70" s="59">
        <f>IFERROR(BL70/BH57,"-")</f>
        <v>0.1306532663316583</v>
      </c>
      <c r="BN70" s="73">
        <f t="shared" ref="BN70:BN107" si="18">IFERROR(BJ70/BL70,"-")</f>
        <v>39390.230769230766</v>
      </c>
      <c r="BO70" s="439"/>
      <c r="BP70" s="439"/>
      <c r="BQ70" s="44" t="s">
        <v>108</v>
      </c>
      <c r="BR70" s="70">
        <v>675451</v>
      </c>
      <c r="BS70" s="59">
        <f>IFERROR(BR70/BO57,"-")</f>
        <v>3.2833023191469152E-3</v>
      </c>
      <c r="BT70" s="70">
        <v>25</v>
      </c>
      <c r="BU70" s="59">
        <f>IFERROR(BT70/BP57,"-")</f>
        <v>0.14880952380952381</v>
      </c>
      <c r="BV70" s="167">
        <f t="shared" ref="BV70:BV107" si="19">IFERROR(BR70/BT70,"-")</f>
        <v>27018.04</v>
      </c>
      <c r="BW70" s="439"/>
      <c r="BX70" s="439"/>
      <c r="BY70" s="44" t="s">
        <v>108</v>
      </c>
      <c r="BZ70" s="70">
        <v>1015367</v>
      </c>
      <c r="CA70" s="59">
        <f>IFERROR(BZ70/BW57,"-")</f>
        <v>4.9306108328953232E-3</v>
      </c>
      <c r="CB70" s="70">
        <v>17</v>
      </c>
      <c r="CC70" s="59">
        <f>IFERROR(CB70/BX57,"-")</f>
        <v>0.11038961038961038</v>
      </c>
      <c r="CD70" s="73">
        <f t="shared" ref="CD70:CD107" si="20">IFERROR(BZ70/CB70,"-")</f>
        <v>59727.470588235294</v>
      </c>
      <c r="CE70" s="439"/>
      <c r="CF70" s="439"/>
      <c r="CG70" s="44" t="s">
        <v>108</v>
      </c>
      <c r="CH70" s="70">
        <v>3226210</v>
      </c>
      <c r="CI70" s="59">
        <f>IFERROR(CH70/CE57,"-")</f>
        <v>2.055253937615955E-2</v>
      </c>
      <c r="CJ70" s="70">
        <v>19</v>
      </c>
      <c r="CK70" s="59">
        <f>IFERROR(CJ70/CF57,"-")</f>
        <v>0.12666666666666668</v>
      </c>
      <c r="CL70" s="73">
        <f t="shared" ref="CL70:CL107" si="21">IFERROR(CH70/CJ70,"-")</f>
        <v>169800.52631578947</v>
      </c>
      <c r="CM70" s="439"/>
      <c r="CN70" s="439"/>
      <c r="CO70" s="44" t="s">
        <v>108</v>
      </c>
      <c r="CP70" s="70">
        <f>市区町村別_オーラルフレイル区分別高齢者の疾病!AE1277</f>
        <v>27065316</v>
      </c>
      <c r="CQ70" s="59">
        <f>市区町村別_オーラルフレイル区分別高齢者の疾病!AF1277</f>
        <v>9.5475746296956529E-3</v>
      </c>
      <c r="CR70" s="70">
        <f>市区町村別_オーラルフレイル区分別高齢者の疾病!AG1277</f>
        <v>300</v>
      </c>
      <c r="CS70" s="59">
        <f>市区町村別_オーラルフレイル区分別高齢者の疾病!AH1277</f>
        <v>0.12274959083469722</v>
      </c>
      <c r="CT70" s="167">
        <f>市区町村別_オーラルフレイル区分別高齢者の疾病!AI1277</f>
        <v>90217.72</v>
      </c>
      <c r="CU70" s="229"/>
    </row>
    <row r="71" spans="2:99" s="9" customFormat="1" ht="13.15" customHeight="1">
      <c r="B71" s="470"/>
      <c r="C71" s="439"/>
      <c r="D71" s="439"/>
      <c r="E71" s="44" t="s">
        <v>109</v>
      </c>
      <c r="F71" s="70">
        <v>0</v>
      </c>
      <c r="G71" s="59">
        <f>IFERROR(F71/C57,"-")</f>
        <v>0</v>
      </c>
      <c r="H71" s="70">
        <v>0</v>
      </c>
      <c r="I71" s="59">
        <f>IFERROR(H71/D57,"-")</f>
        <v>0</v>
      </c>
      <c r="J71" s="73" t="str">
        <f t="shared" si="11"/>
        <v>-</v>
      </c>
      <c r="K71" s="439"/>
      <c r="L71" s="439"/>
      <c r="M71" s="44" t="s">
        <v>109</v>
      </c>
      <c r="N71" s="70">
        <v>1357067</v>
      </c>
      <c r="O71" s="59">
        <f>IFERROR(N71/K57,"-")</f>
        <v>1.9509312541295308E-2</v>
      </c>
      <c r="P71" s="70">
        <v>17</v>
      </c>
      <c r="Q71" s="59">
        <f>IFERROR(P71/L57,"-")</f>
        <v>0.12318840579710146</v>
      </c>
      <c r="R71" s="73">
        <f t="shared" si="12"/>
        <v>79827.470588235301</v>
      </c>
      <c r="S71" s="439"/>
      <c r="T71" s="439"/>
      <c r="U71" s="44" t="s">
        <v>109</v>
      </c>
      <c r="V71" s="70">
        <v>833235</v>
      </c>
      <c r="W71" s="59">
        <f>IFERROR(V71/S57,"-")</f>
        <v>5.1589058279194544E-3</v>
      </c>
      <c r="X71" s="70">
        <v>20</v>
      </c>
      <c r="Y71" s="59">
        <f>IFERROR(X71/T57,"-")</f>
        <v>0.11235955056179775</v>
      </c>
      <c r="Z71" s="167">
        <f t="shared" si="13"/>
        <v>41661.75</v>
      </c>
      <c r="AA71" s="439"/>
      <c r="AB71" s="439"/>
      <c r="AC71" s="44" t="s">
        <v>109</v>
      </c>
      <c r="AD71" s="70">
        <v>607629</v>
      </c>
      <c r="AE71" s="59">
        <f>IFERROR(AD71/AA57,"-")</f>
        <v>4.1546344595301439E-3</v>
      </c>
      <c r="AF71" s="70">
        <v>18</v>
      </c>
      <c r="AG71" s="59">
        <f>IFERROR(AF71/AB57,"-")</f>
        <v>0.14399999999999999</v>
      </c>
      <c r="AH71" s="73">
        <f t="shared" si="14"/>
        <v>33757.166666666664</v>
      </c>
      <c r="AI71" s="439"/>
      <c r="AJ71" s="439"/>
      <c r="AK71" s="44" t="s">
        <v>109</v>
      </c>
      <c r="AL71" s="70">
        <v>486507</v>
      </c>
      <c r="AM71" s="59">
        <f>IFERROR(AL71/AI57,"-")</f>
        <v>3.322846312612298E-3</v>
      </c>
      <c r="AN71" s="70">
        <v>17</v>
      </c>
      <c r="AO71" s="59">
        <f>IFERROR(AN71/AJ57,"-")</f>
        <v>0.11724137931034483</v>
      </c>
      <c r="AP71" s="73">
        <f t="shared" si="15"/>
        <v>28618.058823529413</v>
      </c>
      <c r="AQ71" s="439"/>
      <c r="AR71" s="439"/>
      <c r="AS71" s="44" t="s">
        <v>109</v>
      </c>
      <c r="AT71" s="70">
        <v>1369701</v>
      </c>
      <c r="AU71" s="59">
        <f>IFERROR(AT71/AQ57,"-")</f>
        <v>7.2328598982806221E-3</v>
      </c>
      <c r="AV71" s="73">
        <v>25</v>
      </c>
      <c r="AW71" s="59">
        <f>IFERROR(AV71/AR57,"-")</f>
        <v>0.1524390243902439</v>
      </c>
      <c r="AX71" s="196">
        <f t="shared" si="16"/>
        <v>54788.04</v>
      </c>
      <c r="AY71" s="439"/>
      <c r="AZ71" s="439"/>
      <c r="BA71" s="44" t="s">
        <v>109</v>
      </c>
      <c r="BB71" s="70">
        <v>1092625</v>
      </c>
      <c r="BC71" s="59">
        <f>IFERROR(BB71/AY57,"-")</f>
        <v>4.2795352263178422E-3</v>
      </c>
      <c r="BD71" s="70">
        <v>22</v>
      </c>
      <c r="BE71" s="59">
        <f>IFERROR(BD71/AZ57,"-")</f>
        <v>0.10576923076923077</v>
      </c>
      <c r="BF71" s="73">
        <f t="shared" si="17"/>
        <v>49664.772727272728</v>
      </c>
      <c r="BG71" s="439"/>
      <c r="BH71" s="439"/>
      <c r="BI71" s="44" t="s">
        <v>109</v>
      </c>
      <c r="BJ71" s="70">
        <v>945932</v>
      </c>
      <c r="BK71" s="59">
        <f>IFERROR(BJ71/BG57,"-")</f>
        <v>3.6510477562042552E-3</v>
      </c>
      <c r="BL71" s="70">
        <v>28</v>
      </c>
      <c r="BM71" s="59">
        <f>IFERROR(BL71/BH57,"-")</f>
        <v>0.1407035175879397</v>
      </c>
      <c r="BN71" s="73">
        <f t="shared" si="18"/>
        <v>33783.285714285717</v>
      </c>
      <c r="BO71" s="439"/>
      <c r="BP71" s="439"/>
      <c r="BQ71" s="44" t="s">
        <v>109</v>
      </c>
      <c r="BR71" s="70">
        <v>669423</v>
      </c>
      <c r="BS71" s="59">
        <f>IFERROR(BR71/BO57,"-")</f>
        <v>3.2540007911606994E-3</v>
      </c>
      <c r="BT71" s="70">
        <v>27</v>
      </c>
      <c r="BU71" s="59">
        <f>IFERROR(BT71/BP57,"-")</f>
        <v>0.16071428571428573</v>
      </c>
      <c r="BV71" s="167">
        <f t="shared" si="19"/>
        <v>24793.444444444445</v>
      </c>
      <c r="BW71" s="439"/>
      <c r="BX71" s="439"/>
      <c r="BY71" s="44" t="s">
        <v>109</v>
      </c>
      <c r="BZ71" s="70">
        <v>303100</v>
      </c>
      <c r="CA71" s="59">
        <f>IFERROR(BZ71/BW57,"-")</f>
        <v>1.4718502211028845E-3</v>
      </c>
      <c r="CB71" s="70">
        <v>13</v>
      </c>
      <c r="CC71" s="59">
        <f>IFERROR(CB71/BX57,"-")</f>
        <v>8.4415584415584416E-2</v>
      </c>
      <c r="CD71" s="73">
        <f t="shared" si="20"/>
        <v>23315.384615384617</v>
      </c>
      <c r="CE71" s="439"/>
      <c r="CF71" s="439"/>
      <c r="CG71" s="44" t="s">
        <v>109</v>
      </c>
      <c r="CH71" s="70">
        <v>598332</v>
      </c>
      <c r="CI71" s="59">
        <f>IFERROR(CH71/CE57,"-")</f>
        <v>3.8116681772160819E-3</v>
      </c>
      <c r="CJ71" s="70">
        <v>20</v>
      </c>
      <c r="CK71" s="59">
        <f>IFERROR(CJ71/CF57,"-")</f>
        <v>0.13333333333333333</v>
      </c>
      <c r="CL71" s="73">
        <f t="shared" si="21"/>
        <v>29916.6</v>
      </c>
      <c r="CM71" s="439"/>
      <c r="CN71" s="439"/>
      <c r="CO71" s="44" t="s">
        <v>109</v>
      </c>
      <c r="CP71" s="70">
        <f>市区町村別_オーラルフレイル区分別高齢者の疾病!AE1278</f>
        <v>13674355</v>
      </c>
      <c r="CQ71" s="59">
        <f>市区町村別_オーラルフレイル区分別高齢者の疾病!AF1278</f>
        <v>4.8237724205936446E-3</v>
      </c>
      <c r="CR71" s="70">
        <f>市区町村別_オーラルフレイル区分別高齢者の疾病!AG1278</f>
        <v>282</v>
      </c>
      <c r="CS71" s="59">
        <f>市区町村別_オーラルフレイル区分別高齢者の疾病!AH1278</f>
        <v>0.11538461538461539</v>
      </c>
      <c r="CT71" s="167">
        <f>市区町村別_オーラルフレイル区分別高齢者の疾病!AI1278</f>
        <v>48490.620567375889</v>
      </c>
      <c r="CU71" s="229"/>
    </row>
    <row r="72" spans="2:99" s="9" customFormat="1" ht="13.15" customHeight="1">
      <c r="B72" s="470"/>
      <c r="C72" s="439"/>
      <c r="D72" s="439"/>
      <c r="E72" s="45" t="s">
        <v>110</v>
      </c>
      <c r="F72" s="71">
        <v>0</v>
      </c>
      <c r="G72" s="60">
        <f>IFERROR(F72/C57,"-")</f>
        <v>0</v>
      </c>
      <c r="H72" s="71">
        <v>0</v>
      </c>
      <c r="I72" s="60">
        <f>IFERROR(H72/D57,"-")</f>
        <v>0</v>
      </c>
      <c r="J72" s="74" t="str">
        <f t="shared" si="11"/>
        <v>-</v>
      </c>
      <c r="K72" s="439"/>
      <c r="L72" s="439"/>
      <c r="M72" s="45" t="s">
        <v>110</v>
      </c>
      <c r="N72" s="71">
        <v>50834</v>
      </c>
      <c r="O72" s="60">
        <f>IFERROR(N72/K57,"-")</f>
        <v>7.3079397975501993E-4</v>
      </c>
      <c r="P72" s="71">
        <v>15</v>
      </c>
      <c r="Q72" s="60">
        <f>IFERROR(P72/L57,"-")</f>
        <v>0.10869565217391304</v>
      </c>
      <c r="R72" s="74">
        <f t="shared" si="12"/>
        <v>3388.9333333333334</v>
      </c>
      <c r="S72" s="439"/>
      <c r="T72" s="439"/>
      <c r="U72" s="45" t="s">
        <v>110</v>
      </c>
      <c r="V72" s="71">
        <v>389235</v>
      </c>
      <c r="W72" s="60">
        <f>IFERROR(V72/S57,"-")</f>
        <v>2.4099164220540772E-3</v>
      </c>
      <c r="X72" s="71">
        <v>28</v>
      </c>
      <c r="Y72" s="60">
        <f>IFERROR(X72/T57,"-")</f>
        <v>0.15730337078651685</v>
      </c>
      <c r="Z72" s="168">
        <f t="shared" si="13"/>
        <v>13901.25</v>
      </c>
      <c r="AA72" s="439"/>
      <c r="AB72" s="439"/>
      <c r="AC72" s="45" t="s">
        <v>110</v>
      </c>
      <c r="AD72" s="71">
        <v>285400</v>
      </c>
      <c r="AE72" s="60">
        <f>IFERROR(AD72/AA57,"-")</f>
        <v>1.9514089596610812E-3</v>
      </c>
      <c r="AF72" s="71">
        <v>20</v>
      </c>
      <c r="AG72" s="60">
        <f>IFERROR(AF72/AB57,"-")</f>
        <v>0.16</v>
      </c>
      <c r="AH72" s="74">
        <f t="shared" si="14"/>
        <v>14270</v>
      </c>
      <c r="AI72" s="439"/>
      <c r="AJ72" s="439"/>
      <c r="AK72" s="45" t="s">
        <v>110</v>
      </c>
      <c r="AL72" s="71">
        <v>526447</v>
      </c>
      <c r="AM72" s="60">
        <f>IFERROR(AL72/AI57,"-")</f>
        <v>3.5956368001607512E-3</v>
      </c>
      <c r="AN72" s="71">
        <v>17</v>
      </c>
      <c r="AO72" s="60">
        <f>IFERROR(AN72/AJ57,"-")</f>
        <v>0.11724137931034483</v>
      </c>
      <c r="AP72" s="74">
        <f t="shared" si="15"/>
        <v>30967.470588235294</v>
      </c>
      <c r="AQ72" s="439"/>
      <c r="AR72" s="439"/>
      <c r="AS72" s="45" t="s">
        <v>110</v>
      </c>
      <c r="AT72" s="71">
        <v>230148</v>
      </c>
      <c r="AU72" s="60">
        <f>IFERROR(AT72/AQ57,"-")</f>
        <v>1.2153223512792125E-3</v>
      </c>
      <c r="AV72" s="74">
        <v>23</v>
      </c>
      <c r="AW72" s="62">
        <f>IFERROR(AV72/AR57,"-")</f>
        <v>0.1402439024390244</v>
      </c>
      <c r="AX72" s="197">
        <f t="shared" si="16"/>
        <v>10006.434782608696</v>
      </c>
      <c r="AY72" s="439"/>
      <c r="AZ72" s="439"/>
      <c r="BA72" s="45" t="s">
        <v>110</v>
      </c>
      <c r="BB72" s="71">
        <v>363141</v>
      </c>
      <c r="BC72" s="60">
        <f>IFERROR(BB72/AY57,"-")</f>
        <v>1.4223312679284179E-3</v>
      </c>
      <c r="BD72" s="71">
        <v>35</v>
      </c>
      <c r="BE72" s="60">
        <f>IFERROR(BD72/AZ57,"-")</f>
        <v>0.16826923076923078</v>
      </c>
      <c r="BF72" s="74">
        <f t="shared" si="17"/>
        <v>10375.457142857143</v>
      </c>
      <c r="BG72" s="439"/>
      <c r="BH72" s="439"/>
      <c r="BI72" s="45" t="s">
        <v>110</v>
      </c>
      <c r="BJ72" s="71">
        <v>1807653</v>
      </c>
      <c r="BK72" s="60">
        <f>IFERROR(BJ72/BG57,"-")</f>
        <v>6.9770632874729798E-3</v>
      </c>
      <c r="BL72" s="71">
        <v>37</v>
      </c>
      <c r="BM72" s="60">
        <f>IFERROR(BL72/BH57,"-")</f>
        <v>0.18592964824120603</v>
      </c>
      <c r="BN72" s="74">
        <f t="shared" si="18"/>
        <v>48855.486486486487</v>
      </c>
      <c r="BO72" s="439"/>
      <c r="BP72" s="439"/>
      <c r="BQ72" s="45" t="s">
        <v>110</v>
      </c>
      <c r="BR72" s="71">
        <v>373542</v>
      </c>
      <c r="BS72" s="60">
        <f>IFERROR(BR72/BO57,"-")</f>
        <v>1.8157517198120619E-3</v>
      </c>
      <c r="BT72" s="71">
        <v>37</v>
      </c>
      <c r="BU72" s="60">
        <f>IFERROR(BT72/BP57,"-")</f>
        <v>0.22023809523809523</v>
      </c>
      <c r="BV72" s="168">
        <f t="shared" si="19"/>
        <v>10095.72972972973</v>
      </c>
      <c r="BW72" s="439"/>
      <c r="BX72" s="439"/>
      <c r="BY72" s="45" t="s">
        <v>110</v>
      </c>
      <c r="BZ72" s="71">
        <v>339651</v>
      </c>
      <c r="CA72" s="60">
        <f>IFERROR(BZ72/BW57,"-")</f>
        <v>1.6493414696397749E-3</v>
      </c>
      <c r="CB72" s="71">
        <v>33</v>
      </c>
      <c r="CC72" s="60">
        <f>IFERROR(CB72/BX57,"-")</f>
        <v>0.21428571428571427</v>
      </c>
      <c r="CD72" s="74">
        <f t="shared" si="20"/>
        <v>10292.454545454546</v>
      </c>
      <c r="CE72" s="439"/>
      <c r="CF72" s="439"/>
      <c r="CG72" s="45" t="s">
        <v>110</v>
      </c>
      <c r="CH72" s="71">
        <v>215981</v>
      </c>
      <c r="CI72" s="60">
        <f>IFERROR(CH72/CE57,"-")</f>
        <v>1.375904856473173E-3</v>
      </c>
      <c r="CJ72" s="71">
        <v>26</v>
      </c>
      <c r="CK72" s="60">
        <f>IFERROR(CJ72/CF57,"-")</f>
        <v>0.17333333333333334</v>
      </c>
      <c r="CL72" s="74">
        <f t="shared" si="21"/>
        <v>8306.961538461539</v>
      </c>
      <c r="CM72" s="439"/>
      <c r="CN72" s="439"/>
      <c r="CO72" s="45" t="s">
        <v>110</v>
      </c>
      <c r="CP72" s="71">
        <f>市区町村別_オーラルフレイル区分別高齢者の疾病!AE1279</f>
        <v>7432826</v>
      </c>
      <c r="CQ72" s="60">
        <f>市区町村別_オーラルフレイル区分別高齢者の疾病!AF1279</f>
        <v>2.6220074779301386E-3</v>
      </c>
      <c r="CR72" s="71">
        <f>市区町村別_オーラルフレイル区分別高齢者の疾病!AG1279</f>
        <v>452</v>
      </c>
      <c r="CS72" s="60">
        <f>市区町村別_オーラルフレイル区分別高齢者の疾病!AH1279</f>
        <v>0.18494271685761046</v>
      </c>
      <c r="CT72" s="168">
        <f>市区町村別_オーラルフレイル区分別高齢者の疾病!AI1279</f>
        <v>16444.305309734515</v>
      </c>
      <c r="CU72" s="229"/>
    </row>
    <row r="73" spans="2:99" s="9" customFormat="1" ht="13.15" customHeight="1">
      <c r="B73" s="431"/>
      <c r="C73" s="440"/>
      <c r="D73" s="440"/>
      <c r="E73" s="46" t="s">
        <v>64</v>
      </c>
      <c r="F73" s="67">
        <f>SUM(F57:F72)</f>
        <v>38889</v>
      </c>
      <c r="G73" s="60">
        <f>IFERROR(F73/C57,"-")</f>
        <v>0.11425507535916797</v>
      </c>
      <c r="H73" s="71">
        <v>1</v>
      </c>
      <c r="I73" s="60">
        <f>IFERROR(H73/D57,"-")</f>
        <v>1</v>
      </c>
      <c r="J73" s="74">
        <f t="shared" si="11"/>
        <v>38889</v>
      </c>
      <c r="K73" s="440"/>
      <c r="L73" s="440"/>
      <c r="M73" s="46" t="s">
        <v>64</v>
      </c>
      <c r="N73" s="67">
        <f>SUM(N57:N72)</f>
        <v>9770158</v>
      </c>
      <c r="O73" s="60">
        <f>IFERROR(N73/K57,"-")</f>
        <v>0.14045663626028537</v>
      </c>
      <c r="P73" s="71">
        <v>94</v>
      </c>
      <c r="Q73" s="60">
        <f>IFERROR(P73/L57,"-")</f>
        <v>0.6811594202898551</v>
      </c>
      <c r="R73" s="74">
        <f t="shared" si="12"/>
        <v>103937.85106382979</v>
      </c>
      <c r="S73" s="440"/>
      <c r="T73" s="440"/>
      <c r="U73" s="46" t="s">
        <v>64</v>
      </c>
      <c r="V73" s="67">
        <f>SUM(V57:V72)</f>
        <v>28081550</v>
      </c>
      <c r="W73" s="60">
        <f>IFERROR(V73/S57,"-")</f>
        <v>0.173864602365493</v>
      </c>
      <c r="X73" s="71">
        <v>146</v>
      </c>
      <c r="Y73" s="60">
        <f>IFERROR(X73/T57,"-")</f>
        <v>0.8202247191011236</v>
      </c>
      <c r="Z73" s="168">
        <f t="shared" si="13"/>
        <v>192339.38356164383</v>
      </c>
      <c r="AA73" s="440"/>
      <c r="AB73" s="440"/>
      <c r="AC73" s="46" t="s">
        <v>64</v>
      </c>
      <c r="AD73" s="67">
        <f>SUM(AD57:AD72)</f>
        <v>17268841</v>
      </c>
      <c r="AE73" s="60">
        <f>IFERROR(AD73/AA57,"-")</f>
        <v>0.11807488104541915</v>
      </c>
      <c r="AF73" s="71">
        <v>108</v>
      </c>
      <c r="AG73" s="60">
        <f>IFERROR(AF73/AB57,"-")</f>
        <v>0.86399999999999999</v>
      </c>
      <c r="AH73" s="74">
        <f t="shared" si="14"/>
        <v>159896.67592592593</v>
      </c>
      <c r="AI73" s="440"/>
      <c r="AJ73" s="440"/>
      <c r="AK73" s="46" t="s">
        <v>64</v>
      </c>
      <c r="AL73" s="67">
        <f>SUM(AL57:AL72)</f>
        <v>20458952</v>
      </c>
      <c r="AM73" s="60">
        <f>IFERROR(AL73/AI57,"-")</f>
        <v>0.13973478945444157</v>
      </c>
      <c r="AN73" s="71">
        <v>120</v>
      </c>
      <c r="AO73" s="60">
        <f>IFERROR(AN73/AJ57,"-")</f>
        <v>0.82758620689655171</v>
      </c>
      <c r="AP73" s="74">
        <f t="shared" si="15"/>
        <v>170491.26666666666</v>
      </c>
      <c r="AQ73" s="440"/>
      <c r="AR73" s="440"/>
      <c r="AS73" s="46" t="s">
        <v>64</v>
      </c>
      <c r="AT73" s="67">
        <f>SUM(AT57:AT72)</f>
        <v>24626139</v>
      </c>
      <c r="AU73" s="60">
        <f>IFERROR(AT73/AQ57,"-")</f>
        <v>0.13004109161239166</v>
      </c>
      <c r="AV73" s="74">
        <v>145</v>
      </c>
      <c r="AW73" s="131">
        <f>IFERROR(AV73/AR57,"-")</f>
        <v>0.88414634146341464</v>
      </c>
      <c r="AX73" s="198">
        <f t="shared" si="16"/>
        <v>169835.44137931033</v>
      </c>
      <c r="AY73" s="440"/>
      <c r="AZ73" s="440"/>
      <c r="BA73" s="46" t="s">
        <v>64</v>
      </c>
      <c r="BB73" s="67">
        <f>SUM(BB57:BB72)</f>
        <v>41366904</v>
      </c>
      <c r="BC73" s="60">
        <f>IFERROR(BB73/AY57,"-")</f>
        <v>0.16202367955310235</v>
      </c>
      <c r="BD73" s="71">
        <v>183</v>
      </c>
      <c r="BE73" s="60">
        <f>IFERROR(BD73/AZ57,"-")</f>
        <v>0.87980769230769229</v>
      </c>
      <c r="BF73" s="74">
        <f t="shared" si="17"/>
        <v>226048.65573770492</v>
      </c>
      <c r="BG73" s="440"/>
      <c r="BH73" s="440"/>
      <c r="BI73" s="46" t="s">
        <v>64</v>
      </c>
      <c r="BJ73" s="67">
        <f>SUM(BJ57:BJ72)</f>
        <v>72023292</v>
      </c>
      <c r="BK73" s="60">
        <f>IFERROR(BJ73/BG57,"-")</f>
        <v>0.27799089009679756</v>
      </c>
      <c r="BL73" s="71">
        <v>183</v>
      </c>
      <c r="BM73" s="60">
        <f>IFERROR(BL73/BH57,"-")</f>
        <v>0.91959798994974873</v>
      </c>
      <c r="BN73" s="74">
        <f t="shared" si="18"/>
        <v>393569.90163934429</v>
      </c>
      <c r="BO73" s="440"/>
      <c r="BP73" s="440"/>
      <c r="BQ73" s="46" t="s">
        <v>64</v>
      </c>
      <c r="BR73" s="67">
        <f>SUM(BR57:BR72)</f>
        <v>22964355</v>
      </c>
      <c r="BS73" s="60">
        <f>IFERROR(BR73/BO57,"-")</f>
        <v>0.11162752002619444</v>
      </c>
      <c r="BT73" s="71">
        <v>150</v>
      </c>
      <c r="BU73" s="60">
        <f>IFERROR(BT73/BP57,"-")</f>
        <v>0.8928571428571429</v>
      </c>
      <c r="BV73" s="168">
        <f t="shared" si="19"/>
        <v>153095.70000000001</v>
      </c>
      <c r="BW73" s="440"/>
      <c r="BX73" s="440"/>
      <c r="BY73" s="46" t="s">
        <v>64</v>
      </c>
      <c r="BZ73" s="67">
        <f>SUM(BZ57:BZ72)</f>
        <v>35898775</v>
      </c>
      <c r="CA73" s="60">
        <f>IFERROR(BZ73/BW57,"-")</f>
        <v>0.17432405120776212</v>
      </c>
      <c r="CB73" s="71">
        <v>134</v>
      </c>
      <c r="CC73" s="60">
        <f>IFERROR(CB73/BX57,"-")</f>
        <v>0.87012987012987009</v>
      </c>
      <c r="CD73" s="74">
        <f t="shared" si="20"/>
        <v>267901.30597014923</v>
      </c>
      <c r="CE73" s="440"/>
      <c r="CF73" s="440"/>
      <c r="CG73" s="46" t="s">
        <v>64</v>
      </c>
      <c r="CH73" s="67">
        <f>SUM(CH57:CH72)</f>
        <v>37248185</v>
      </c>
      <c r="CI73" s="60">
        <f>IFERROR(CH73/CE57,"-")</f>
        <v>0.23728919968104228</v>
      </c>
      <c r="CJ73" s="71">
        <v>136</v>
      </c>
      <c r="CK73" s="60">
        <f>IFERROR(CJ73/CF57,"-")</f>
        <v>0.90666666666666662</v>
      </c>
      <c r="CL73" s="74">
        <f t="shared" si="21"/>
        <v>273883.7132352941</v>
      </c>
      <c r="CM73" s="440"/>
      <c r="CN73" s="440"/>
      <c r="CO73" s="46" t="s">
        <v>64</v>
      </c>
      <c r="CP73" s="67">
        <f>市区町村別_オーラルフレイル区分別高齢者の疾病!AE1280</f>
        <v>547251563</v>
      </c>
      <c r="CQ73" s="60">
        <f>市区町村別_オーラルフレイル区分別高齢者の疾病!AF1280</f>
        <v>0.19304873953661181</v>
      </c>
      <c r="CR73" s="67">
        <f>市区町村別_オーラルフレイル区分別高齢者の疾病!AG1280</f>
        <v>2157</v>
      </c>
      <c r="CS73" s="60">
        <f>市区町村別_オーラルフレイル区分別高齢者の疾病!AH1280</f>
        <v>0.88256955810147297</v>
      </c>
      <c r="CT73" s="168">
        <f>市区町村別_オーラルフレイル区分別高齢者の疾病!AI1280</f>
        <v>253709.57950857672</v>
      </c>
      <c r="CU73" s="229"/>
    </row>
    <row r="74" spans="2:99" s="9" customFormat="1" ht="13.15" customHeight="1">
      <c r="B74" s="430" t="s">
        <v>175</v>
      </c>
      <c r="C74" s="436">
        <v>26817030</v>
      </c>
      <c r="D74" s="436">
        <v>11</v>
      </c>
      <c r="E74" s="42" t="s">
        <v>96</v>
      </c>
      <c r="F74" s="69">
        <v>242656</v>
      </c>
      <c r="G74" s="58">
        <f>IFERROR(F74/C74,"-")</f>
        <v>9.0485784592850144E-3</v>
      </c>
      <c r="H74" s="69">
        <v>3</v>
      </c>
      <c r="I74" s="58">
        <f>IFERROR(H74/D74,"-")</f>
        <v>0.27272727272727271</v>
      </c>
      <c r="J74" s="72">
        <f t="shared" si="11"/>
        <v>80885.333333333328</v>
      </c>
      <c r="K74" s="436">
        <v>261092320</v>
      </c>
      <c r="L74" s="436">
        <v>514</v>
      </c>
      <c r="M74" s="42" t="s">
        <v>96</v>
      </c>
      <c r="N74" s="69">
        <v>5435153</v>
      </c>
      <c r="O74" s="58">
        <f>IFERROR(N74/K74,"-")</f>
        <v>2.0816977688198565E-2</v>
      </c>
      <c r="P74" s="69">
        <v>74</v>
      </c>
      <c r="Q74" s="58">
        <f>IFERROR(P74/L74,"-")</f>
        <v>0.14396887159533073</v>
      </c>
      <c r="R74" s="72">
        <f t="shared" si="12"/>
        <v>73448.013513513521</v>
      </c>
      <c r="S74" s="436">
        <v>423494810</v>
      </c>
      <c r="T74" s="436">
        <v>537</v>
      </c>
      <c r="U74" s="42" t="s">
        <v>96</v>
      </c>
      <c r="V74" s="69">
        <v>7984510</v>
      </c>
      <c r="W74" s="58">
        <f>IFERROR(V74/S74,"-")</f>
        <v>1.8853855611595336E-2</v>
      </c>
      <c r="X74" s="69">
        <v>105</v>
      </c>
      <c r="Y74" s="58">
        <f>IFERROR(X74/T74,"-")</f>
        <v>0.19553072625698323</v>
      </c>
      <c r="Z74" s="166">
        <f t="shared" si="13"/>
        <v>76042.952380952382</v>
      </c>
      <c r="AA74" s="436">
        <v>377206180</v>
      </c>
      <c r="AB74" s="436">
        <v>426</v>
      </c>
      <c r="AC74" s="42" t="s">
        <v>96</v>
      </c>
      <c r="AD74" s="69">
        <v>8129882</v>
      </c>
      <c r="AE74" s="58">
        <f>IFERROR(AD74/AA74,"-")</f>
        <v>2.1552886540724226E-2</v>
      </c>
      <c r="AF74" s="69">
        <v>84</v>
      </c>
      <c r="AG74" s="58">
        <f>IFERROR(AF74/AB74,"-")</f>
        <v>0.19718309859154928</v>
      </c>
      <c r="AH74" s="72">
        <f t="shared" si="14"/>
        <v>96784.309523809527</v>
      </c>
      <c r="AI74" s="436">
        <v>480129810</v>
      </c>
      <c r="AJ74" s="436">
        <v>536</v>
      </c>
      <c r="AK74" s="42" t="s">
        <v>96</v>
      </c>
      <c r="AL74" s="69">
        <v>9942547</v>
      </c>
      <c r="AM74" s="58">
        <f>IFERROR(AL74/AI74,"-")</f>
        <v>2.0708039352940823E-2</v>
      </c>
      <c r="AN74" s="69">
        <v>109</v>
      </c>
      <c r="AO74" s="58">
        <f>IFERROR(AN74/AJ74,"-")</f>
        <v>0.20335820895522388</v>
      </c>
      <c r="AP74" s="72">
        <f t="shared" si="15"/>
        <v>91216.027522935779</v>
      </c>
      <c r="AQ74" s="436">
        <v>542357360</v>
      </c>
      <c r="AR74" s="436">
        <v>586</v>
      </c>
      <c r="AS74" s="42" t="s">
        <v>96</v>
      </c>
      <c r="AT74" s="69">
        <v>45754752</v>
      </c>
      <c r="AU74" s="58">
        <f>IFERROR(AT74/AQ74,"-")</f>
        <v>8.4362738250661887E-2</v>
      </c>
      <c r="AV74" s="72">
        <v>128</v>
      </c>
      <c r="AW74" s="58">
        <f>IFERROR(AV74/AR74,"-")</f>
        <v>0.21843003412969283</v>
      </c>
      <c r="AX74" s="196">
        <f t="shared" si="16"/>
        <v>357459</v>
      </c>
      <c r="AY74" s="436">
        <v>646291000</v>
      </c>
      <c r="AZ74" s="436">
        <v>629</v>
      </c>
      <c r="BA74" s="42" t="s">
        <v>96</v>
      </c>
      <c r="BB74" s="69">
        <v>21603971</v>
      </c>
      <c r="BC74" s="58">
        <f>IFERROR(BB74/AY74,"-")</f>
        <v>3.3427621613174252E-2</v>
      </c>
      <c r="BD74" s="69">
        <v>160</v>
      </c>
      <c r="BE74" s="58">
        <f>IFERROR(BD74/AZ74,"-")</f>
        <v>0.25437201907790141</v>
      </c>
      <c r="BF74" s="72">
        <f t="shared" si="17"/>
        <v>135024.81875000001</v>
      </c>
      <c r="BG74" s="436">
        <v>706722600</v>
      </c>
      <c r="BH74" s="436">
        <v>660</v>
      </c>
      <c r="BI74" s="42" t="s">
        <v>96</v>
      </c>
      <c r="BJ74" s="69">
        <v>33774131</v>
      </c>
      <c r="BK74" s="58">
        <f>IFERROR(BJ74/BG74,"-")</f>
        <v>4.778979899609833E-2</v>
      </c>
      <c r="BL74" s="69">
        <v>175</v>
      </c>
      <c r="BM74" s="58">
        <f>IFERROR(BL74/BH74,"-")</f>
        <v>0.26515151515151514</v>
      </c>
      <c r="BN74" s="72">
        <f t="shared" si="18"/>
        <v>192995.0342857143</v>
      </c>
      <c r="BO74" s="436">
        <v>549205420</v>
      </c>
      <c r="BP74" s="436">
        <v>588</v>
      </c>
      <c r="BQ74" s="42" t="s">
        <v>96</v>
      </c>
      <c r="BR74" s="69">
        <v>6800896</v>
      </c>
      <c r="BS74" s="58">
        <f>IFERROR(BR74/BO74,"-")</f>
        <v>1.2383155286413598E-2</v>
      </c>
      <c r="BT74" s="69">
        <v>149</v>
      </c>
      <c r="BU74" s="58">
        <f>IFERROR(BT74/BP74,"-")</f>
        <v>0.25340136054421769</v>
      </c>
      <c r="BV74" s="166">
        <f t="shared" si="19"/>
        <v>45643.597315436244</v>
      </c>
      <c r="BW74" s="436">
        <v>539518680</v>
      </c>
      <c r="BX74" s="436">
        <v>512</v>
      </c>
      <c r="BY74" s="42" t="s">
        <v>96</v>
      </c>
      <c r="BZ74" s="69">
        <v>36652766</v>
      </c>
      <c r="CA74" s="58">
        <f>IFERROR(BZ74/BW74,"-")</f>
        <v>6.7936046255154689E-2</v>
      </c>
      <c r="CB74" s="69">
        <v>122</v>
      </c>
      <c r="CC74" s="58">
        <f>IFERROR(CB74/BX74,"-")</f>
        <v>0.23828125</v>
      </c>
      <c r="CD74" s="72">
        <f t="shared" si="20"/>
        <v>300432.50819672132</v>
      </c>
      <c r="CE74" s="436">
        <v>454961320</v>
      </c>
      <c r="CF74" s="436">
        <v>507</v>
      </c>
      <c r="CG74" s="42" t="s">
        <v>96</v>
      </c>
      <c r="CH74" s="69">
        <v>6382861</v>
      </c>
      <c r="CI74" s="58">
        <f>IFERROR(CH74/CE74,"-")</f>
        <v>1.4029458592216148E-2</v>
      </c>
      <c r="CJ74" s="69">
        <v>139</v>
      </c>
      <c r="CK74" s="58">
        <f>IFERROR(CJ74/CF74,"-")</f>
        <v>0.27416173570019725</v>
      </c>
      <c r="CL74" s="72">
        <f t="shared" si="21"/>
        <v>45919.86330935252</v>
      </c>
      <c r="CM74" s="436">
        <f>市区町村別_オーラルフレイル区分別高齢者の疾病!AJ1264</f>
        <v>8442299910</v>
      </c>
      <c r="CN74" s="436">
        <f>市区町村別_オーラルフレイル区分別高齢者の疾病!AK1264</f>
        <v>8725</v>
      </c>
      <c r="CO74" s="42" t="s">
        <v>96</v>
      </c>
      <c r="CP74" s="69">
        <f>市区町村別_オーラルフレイル区分別高齢者の疾病!AM1264</f>
        <v>324545464</v>
      </c>
      <c r="CQ74" s="58">
        <f>市区町村別_オーラルフレイル区分別高齢者の疾病!AN1264</f>
        <v>3.8442778325793923E-2</v>
      </c>
      <c r="CR74" s="69">
        <f>市区町村別_オーラルフレイル区分別高齢者の疾病!AO1264</f>
        <v>2139</v>
      </c>
      <c r="CS74" s="58">
        <f>市区町村別_オーラルフレイル区分別高齢者の疾病!AP1264</f>
        <v>0.24515759312320917</v>
      </c>
      <c r="CT74" s="166">
        <f>市区町村別_オーラルフレイル区分別高齢者の疾病!AQ1264</f>
        <v>151727.65965404394</v>
      </c>
      <c r="CU74" s="229"/>
    </row>
    <row r="75" spans="2:99" s="9" customFormat="1" ht="13.15" customHeight="1">
      <c r="B75" s="470"/>
      <c r="C75" s="439"/>
      <c r="D75" s="439"/>
      <c r="E75" s="43" t="s">
        <v>97</v>
      </c>
      <c r="F75" s="70">
        <v>9478</v>
      </c>
      <c r="G75" s="59">
        <f>IFERROR(F75/C74,"-")</f>
        <v>3.5343212876295401E-4</v>
      </c>
      <c r="H75" s="70">
        <v>2</v>
      </c>
      <c r="I75" s="59">
        <f>IFERROR(H75/D74,"-")</f>
        <v>0.18181818181818182</v>
      </c>
      <c r="J75" s="73">
        <f t="shared" si="11"/>
        <v>4739</v>
      </c>
      <c r="K75" s="439"/>
      <c r="L75" s="439"/>
      <c r="M75" s="43" t="s">
        <v>97</v>
      </c>
      <c r="N75" s="70">
        <v>3687322</v>
      </c>
      <c r="O75" s="59">
        <f>IFERROR(N75/K74,"-")</f>
        <v>1.4122675075237755E-2</v>
      </c>
      <c r="P75" s="70">
        <v>104</v>
      </c>
      <c r="Q75" s="59">
        <f>IFERROR(P75/L74,"-")</f>
        <v>0.20233463035019456</v>
      </c>
      <c r="R75" s="73">
        <f t="shared" si="12"/>
        <v>35455.019230769234</v>
      </c>
      <c r="S75" s="439"/>
      <c r="T75" s="439"/>
      <c r="U75" s="43" t="s">
        <v>97</v>
      </c>
      <c r="V75" s="70">
        <v>10128008</v>
      </c>
      <c r="W75" s="59">
        <f>IFERROR(V75/S74,"-")</f>
        <v>2.39153060695124E-2</v>
      </c>
      <c r="X75" s="70">
        <v>130</v>
      </c>
      <c r="Y75" s="59">
        <f>IFERROR(X75/T74,"-")</f>
        <v>0.24208566108007448</v>
      </c>
      <c r="Z75" s="167">
        <f t="shared" si="13"/>
        <v>77907.75384615385</v>
      </c>
      <c r="AA75" s="439"/>
      <c r="AB75" s="439"/>
      <c r="AC75" s="43" t="s">
        <v>97</v>
      </c>
      <c r="AD75" s="70">
        <v>3091658</v>
      </c>
      <c r="AE75" s="59">
        <f>IFERROR(AD75/AA74,"-")</f>
        <v>8.1962018755896305E-3</v>
      </c>
      <c r="AF75" s="70">
        <v>110</v>
      </c>
      <c r="AG75" s="59">
        <f>IFERROR(AF75/AB74,"-")</f>
        <v>0.25821596244131456</v>
      </c>
      <c r="AH75" s="73">
        <f t="shared" si="14"/>
        <v>28105.981818181819</v>
      </c>
      <c r="AI75" s="439"/>
      <c r="AJ75" s="439"/>
      <c r="AK75" s="43" t="s">
        <v>97</v>
      </c>
      <c r="AL75" s="70">
        <v>22511147</v>
      </c>
      <c r="AM75" s="59">
        <f>IFERROR(AL75/AI74,"-")</f>
        <v>4.6885543307548433E-2</v>
      </c>
      <c r="AN75" s="70">
        <v>134</v>
      </c>
      <c r="AO75" s="59">
        <f>IFERROR(AN75/AJ74,"-")</f>
        <v>0.25</v>
      </c>
      <c r="AP75" s="73">
        <f t="shared" si="15"/>
        <v>167993.6343283582</v>
      </c>
      <c r="AQ75" s="439"/>
      <c r="AR75" s="439"/>
      <c r="AS75" s="43" t="s">
        <v>97</v>
      </c>
      <c r="AT75" s="70">
        <v>8192893</v>
      </c>
      <c r="AU75" s="59">
        <f>IFERROR(AT75/AQ74,"-")</f>
        <v>1.5106078766959113E-2</v>
      </c>
      <c r="AV75" s="73">
        <v>160</v>
      </c>
      <c r="AW75" s="59">
        <f>IFERROR(AV75/AR74,"-")</f>
        <v>0.27303754266211605</v>
      </c>
      <c r="AX75" s="196">
        <f t="shared" si="16"/>
        <v>51205.581250000003</v>
      </c>
      <c r="AY75" s="439"/>
      <c r="AZ75" s="439"/>
      <c r="BA75" s="43" t="s">
        <v>97</v>
      </c>
      <c r="BB75" s="70">
        <v>19751719</v>
      </c>
      <c r="BC75" s="59">
        <f>IFERROR(BB75/AY74,"-")</f>
        <v>3.0561649473689098E-2</v>
      </c>
      <c r="BD75" s="70">
        <v>180</v>
      </c>
      <c r="BE75" s="59">
        <f>IFERROR(BD75/AZ74,"-")</f>
        <v>0.2861685214626391</v>
      </c>
      <c r="BF75" s="73">
        <f t="shared" si="17"/>
        <v>109731.77222222222</v>
      </c>
      <c r="BG75" s="439"/>
      <c r="BH75" s="439"/>
      <c r="BI75" s="43" t="s">
        <v>97</v>
      </c>
      <c r="BJ75" s="70">
        <v>14880766</v>
      </c>
      <c r="BK75" s="59">
        <f>IFERROR(BJ75/BG74,"-")</f>
        <v>2.1056021131912295E-2</v>
      </c>
      <c r="BL75" s="70">
        <v>178</v>
      </c>
      <c r="BM75" s="59">
        <f>IFERROR(BL75/BH74,"-")</f>
        <v>0.26969696969696971</v>
      </c>
      <c r="BN75" s="73">
        <f t="shared" si="18"/>
        <v>83599.808988764038</v>
      </c>
      <c r="BO75" s="439"/>
      <c r="BP75" s="439"/>
      <c r="BQ75" s="43" t="s">
        <v>97</v>
      </c>
      <c r="BR75" s="70">
        <v>10199380</v>
      </c>
      <c r="BS75" s="59">
        <f>IFERROR(BR75/BO74,"-")</f>
        <v>1.8571156854205847E-2</v>
      </c>
      <c r="BT75" s="70">
        <v>183</v>
      </c>
      <c r="BU75" s="59">
        <f>IFERROR(BT75/BP74,"-")</f>
        <v>0.31122448979591838</v>
      </c>
      <c r="BV75" s="167">
        <f t="shared" si="19"/>
        <v>55734.316939890712</v>
      </c>
      <c r="BW75" s="439"/>
      <c r="BX75" s="439"/>
      <c r="BY75" s="43" t="s">
        <v>97</v>
      </c>
      <c r="BZ75" s="70">
        <v>8598309</v>
      </c>
      <c r="CA75" s="59">
        <f>IFERROR(BZ75/BW74,"-")</f>
        <v>1.5936999623442138E-2</v>
      </c>
      <c r="CB75" s="70">
        <v>164</v>
      </c>
      <c r="CC75" s="59">
        <f>IFERROR(CB75/BX74,"-")</f>
        <v>0.3203125</v>
      </c>
      <c r="CD75" s="73">
        <f t="shared" si="20"/>
        <v>52428.713414634149</v>
      </c>
      <c r="CE75" s="439"/>
      <c r="CF75" s="439"/>
      <c r="CG75" s="43" t="s">
        <v>97</v>
      </c>
      <c r="CH75" s="70">
        <v>7672757</v>
      </c>
      <c r="CI75" s="59">
        <f>IFERROR(CH75/CE74,"-")</f>
        <v>1.6864635877177427E-2</v>
      </c>
      <c r="CJ75" s="70">
        <v>157</v>
      </c>
      <c r="CK75" s="59">
        <f>IFERROR(CJ75/CF74,"-")</f>
        <v>0.30966469428007892</v>
      </c>
      <c r="CL75" s="73">
        <f t="shared" si="21"/>
        <v>48871.063694267519</v>
      </c>
      <c r="CM75" s="439"/>
      <c r="CN75" s="439"/>
      <c r="CO75" s="43" t="s">
        <v>97</v>
      </c>
      <c r="CP75" s="70">
        <f>市区町村別_オーラルフレイル区分別高齢者の疾病!AM1265</f>
        <v>156176388</v>
      </c>
      <c r="CQ75" s="59">
        <f>市区町村別_オーラルフレイル区分別高齢者の疾病!AN1265</f>
        <v>1.8499270301331902E-2</v>
      </c>
      <c r="CR75" s="70">
        <f>市区町村別_オーラルフレイル区分別高齢者の疾病!AO1265</f>
        <v>2587</v>
      </c>
      <c r="CS75" s="59">
        <f>市区町村別_オーラルフレイル区分別高齢者の疾病!AP1265</f>
        <v>0.29650429799426936</v>
      </c>
      <c r="CT75" s="167">
        <f>市区町村別_オーラルフレイル区分別高齢者の疾病!AQ1265</f>
        <v>60369.689988403559</v>
      </c>
      <c r="CU75" s="229"/>
    </row>
    <row r="76" spans="2:99" s="9" customFormat="1" ht="13.15" customHeight="1">
      <c r="B76" s="470"/>
      <c r="C76" s="439"/>
      <c r="D76" s="439"/>
      <c r="E76" s="44" t="s">
        <v>98</v>
      </c>
      <c r="F76" s="70">
        <v>812546</v>
      </c>
      <c r="G76" s="59">
        <f>IFERROR(F76/C74,"-")</f>
        <v>3.0299626767020808E-2</v>
      </c>
      <c r="H76" s="70">
        <v>3</v>
      </c>
      <c r="I76" s="59">
        <f>IFERROR(H76/D74,"-")</f>
        <v>0.27272727272727271</v>
      </c>
      <c r="J76" s="73">
        <f t="shared" si="11"/>
        <v>270848.66666666669</v>
      </c>
      <c r="K76" s="439"/>
      <c r="L76" s="439"/>
      <c r="M76" s="44" t="s">
        <v>98</v>
      </c>
      <c r="N76" s="70">
        <v>9070851</v>
      </c>
      <c r="O76" s="59">
        <f>IFERROR(N76/K74,"-")</f>
        <v>3.474192959792919E-2</v>
      </c>
      <c r="P76" s="70">
        <v>98</v>
      </c>
      <c r="Q76" s="59">
        <f>IFERROR(P76/L74,"-")</f>
        <v>0.19066147859922178</v>
      </c>
      <c r="R76" s="73">
        <f t="shared" si="12"/>
        <v>92559.704081632648</v>
      </c>
      <c r="S76" s="439"/>
      <c r="T76" s="439"/>
      <c r="U76" s="44" t="s">
        <v>98</v>
      </c>
      <c r="V76" s="70">
        <v>5378664</v>
      </c>
      <c r="W76" s="59">
        <f>IFERROR(V76/S74,"-")</f>
        <v>1.2700660959693933E-2</v>
      </c>
      <c r="X76" s="70">
        <v>116</v>
      </c>
      <c r="Y76" s="59">
        <f>IFERROR(X76/T74,"-")</f>
        <v>0.21601489757914338</v>
      </c>
      <c r="Z76" s="167">
        <f t="shared" si="13"/>
        <v>46367.793103448275</v>
      </c>
      <c r="AA76" s="439"/>
      <c r="AB76" s="439"/>
      <c r="AC76" s="44" t="s">
        <v>98</v>
      </c>
      <c r="AD76" s="70">
        <v>13534950</v>
      </c>
      <c r="AE76" s="59">
        <f>IFERROR(AD76/AA74,"-")</f>
        <v>3.5882100340985927E-2</v>
      </c>
      <c r="AF76" s="70">
        <v>124</v>
      </c>
      <c r="AG76" s="59">
        <f>IFERROR(AF76/AB74,"-")</f>
        <v>0.29107981220657275</v>
      </c>
      <c r="AH76" s="73">
        <f t="shared" si="14"/>
        <v>109152.82258064517</v>
      </c>
      <c r="AI76" s="439"/>
      <c r="AJ76" s="439"/>
      <c r="AK76" s="44" t="s">
        <v>98</v>
      </c>
      <c r="AL76" s="70">
        <v>11776805</v>
      </c>
      <c r="AM76" s="59">
        <f>IFERROR(AL76/AI74,"-")</f>
        <v>2.4528377023705319E-2</v>
      </c>
      <c r="AN76" s="70">
        <v>146</v>
      </c>
      <c r="AO76" s="59">
        <f>IFERROR(AN76/AJ74,"-")</f>
        <v>0.27238805970149255</v>
      </c>
      <c r="AP76" s="73">
        <f t="shared" si="15"/>
        <v>80663.047945205486</v>
      </c>
      <c r="AQ76" s="439"/>
      <c r="AR76" s="439"/>
      <c r="AS76" s="44" t="s">
        <v>98</v>
      </c>
      <c r="AT76" s="70">
        <v>8009540</v>
      </c>
      <c r="AU76" s="59">
        <f>IFERROR(AT76/AQ74,"-")</f>
        <v>1.476801199858337E-2</v>
      </c>
      <c r="AV76" s="73">
        <v>149</v>
      </c>
      <c r="AW76" s="59">
        <f>IFERROR(AV76/AR74,"-")</f>
        <v>0.25426621160409557</v>
      </c>
      <c r="AX76" s="196">
        <f t="shared" si="16"/>
        <v>53755.302013422821</v>
      </c>
      <c r="AY76" s="439"/>
      <c r="AZ76" s="439"/>
      <c r="BA76" s="44" t="s">
        <v>98</v>
      </c>
      <c r="BB76" s="70">
        <v>10755120</v>
      </c>
      <c r="BC76" s="59">
        <f>IFERROR(BB76/AY74,"-")</f>
        <v>1.66412962581871E-2</v>
      </c>
      <c r="BD76" s="70">
        <v>185</v>
      </c>
      <c r="BE76" s="59">
        <f>IFERROR(BD76/AZ74,"-")</f>
        <v>0.29411764705882354</v>
      </c>
      <c r="BF76" s="73">
        <f t="shared" si="17"/>
        <v>58135.783783783787</v>
      </c>
      <c r="BG76" s="439"/>
      <c r="BH76" s="439"/>
      <c r="BI76" s="44" t="s">
        <v>98</v>
      </c>
      <c r="BJ76" s="70">
        <v>14668403</v>
      </c>
      <c r="BK76" s="59">
        <f>IFERROR(BJ76/BG74,"-")</f>
        <v>2.0755531236725695E-2</v>
      </c>
      <c r="BL76" s="70">
        <v>195</v>
      </c>
      <c r="BM76" s="59">
        <f>IFERROR(BL76/BH74,"-")</f>
        <v>0.29545454545454547</v>
      </c>
      <c r="BN76" s="73">
        <f t="shared" si="18"/>
        <v>75222.579487179493</v>
      </c>
      <c r="BO76" s="439"/>
      <c r="BP76" s="439"/>
      <c r="BQ76" s="44" t="s">
        <v>98</v>
      </c>
      <c r="BR76" s="70">
        <v>9773232</v>
      </c>
      <c r="BS76" s="59">
        <f>IFERROR(BR76/BO74,"-")</f>
        <v>1.7795221321741508E-2</v>
      </c>
      <c r="BT76" s="70">
        <v>171</v>
      </c>
      <c r="BU76" s="59">
        <f>IFERROR(BT76/BP74,"-")</f>
        <v>0.29081632653061223</v>
      </c>
      <c r="BV76" s="167">
        <f t="shared" si="19"/>
        <v>57153.403508771931</v>
      </c>
      <c r="BW76" s="439"/>
      <c r="BX76" s="439"/>
      <c r="BY76" s="44" t="s">
        <v>98</v>
      </c>
      <c r="BZ76" s="70">
        <v>14485508</v>
      </c>
      <c r="CA76" s="59">
        <f>IFERROR(BZ76/BW74,"-")</f>
        <v>2.6848946175505917E-2</v>
      </c>
      <c r="CB76" s="70">
        <v>144</v>
      </c>
      <c r="CC76" s="59">
        <f>IFERROR(CB76/BX74,"-")</f>
        <v>0.28125</v>
      </c>
      <c r="CD76" s="73">
        <f t="shared" si="20"/>
        <v>100593.80555555556</v>
      </c>
      <c r="CE76" s="439"/>
      <c r="CF76" s="439"/>
      <c r="CG76" s="44" t="s">
        <v>98</v>
      </c>
      <c r="CH76" s="70">
        <v>10325355</v>
      </c>
      <c r="CI76" s="59">
        <f>IFERROR(CH76/CE74,"-")</f>
        <v>2.2695017237948933E-2</v>
      </c>
      <c r="CJ76" s="70">
        <v>155</v>
      </c>
      <c r="CK76" s="59">
        <f>IFERROR(CJ76/CF74,"-")</f>
        <v>0.3057199211045365</v>
      </c>
      <c r="CL76" s="73">
        <f t="shared" si="21"/>
        <v>66615.193548387091</v>
      </c>
      <c r="CM76" s="439"/>
      <c r="CN76" s="439"/>
      <c r="CO76" s="44" t="s">
        <v>98</v>
      </c>
      <c r="CP76" s="70">
        <f>市区町村別_オーラルフレイル区分別高齢者の疾病!AM1266</f>
        <v>151506115</v>
      </c>
      <c r="CQ76" s="59">
        <f>市区町村別_オーラルフレイル区分別高齢者の疾病!AN1266</f>
        <v>1.7946071167234807E-2</v>
      </c>
      <c r="CR76" s="70">
        <f>市区町村別_オーラルフレイル区分別高齢者の疾病!AO1266</f>
        <v>2555</v>
      </c>
      <c r="CS76" s="59">
        <f>市区町村別_オーラルフレイル区分別高齢者の疾病!AP1266</f>
        <v>0.29283667621776505</v>
      </c>
      <c r="CT76" s="167">
        <f>市区町村別_オーラルフレイル区分別高齢者の疾病!AQ1266</f>
        <v>59297.892367906068</v>
      </c>
      <c r="CU76" s="229"/>
    </row>
    <row r="77" spans="2:99" s="9" customFormat="1" ht="13.15" customHeight="1">
      <c r="B77" s="470"/>
      <c r="C77" s="439"/>
      <c r="D77" s="439"/>
      <c r="E77" s="44" t="s">
        <v>99</v>
      </c>
      <c r="F77" s="70">
        <v>15823</v>
      </c>
      <c r="G77" s="59">
        <f>IFERROR(F77/C74,"-")</f>
        <v>5.9003551101669352E-4</v>
      </c>
      <c r="H77" s="70">
        <v>2</v>
      </c>
      <c r="I77" s="59">
        <f>IFERROR(H77/D74,"-")</f>
        <v>0.18181818181818182</v>
      </c>
      <c r="J77" s="73">
        <f t="shared" si="11"/>
        <v>7911.5</v>
      </c>
      <c r="K77" s="439"/>
      <c r="L77" s="439"/>
      <c r="M77" s="44" t="s">
        <v>99</v>
      </c>
      <c r="N77" s="70">
        <v>2837380</v>
      </c>
      <c r="O77" s="59">
        <f>IFERROR(N77/K74,"-")</f>
        <v>1.0867343780927758E-2</v>
      </c>
      <c r="P77" s="70">
        <v>30</v>
      </c>
      <c r="Q77" s="59">
        <f>IFERROR(P77/L74,"-")</f>
        <v>5.8365758754863814E-2</v>
      </c>
      <c r="R77" s="73">
        <f t="shared" si="12"/>
        <v>94579.333333333328</v>
      </c>
      <c r="S77" s="439"/>
      <c r="T77" s="439"/>
      <c r="U77" s="44" t="s">
        <v>99</v>
      </c>
      <c r="V77" s="70">
        <v>2486457</v>
      </c>
      <c r="W77" s="59">
        <f>IFERROR(V77/S74,"-")</f>
        <v>5.8712809254970562E-3</v>
      </c>
      <c r="X77" s="70">
        <v>29</v>
      </c>
      <c r="Y77" s="59">
        <f>IFERROR(X77/T74,"-")</f>
        <v>5.4003724394785846E-2</v>
      </c>
      <c r="Z77" s="167">
        <f t="shared" si="13"/>
        <v>85739.896551724145</v>
      </c>
      <c r="AA77" s="439"/>
      <c r="AB77" s="439"/>
      <c r="AC77" s="44" t="s">
        <v>99</v>
      </c>
      <c r="AD77" s="70">
        <v>156795</v>
      </c>
      <c r="AE77" s="59">
        <f>IFERROR(AD77/AA74,"-")</f>
        <v>4.1567452579912661E-4</v>
      </c>
      <c r="AF77" s="70">
        <v>14</v>
      </c>
      <c r="AG77" s="59">
        <f>IFERROR(AF77/AB74,"-")</f>
        <v>3.2863849765258218E-2</v>
      </c>
      <c r="AH77" s="73">
        <f t="shared" si="14"/>
        <v>11199.642857142857</v>
      </c>
      <c r="AI77" s="439"/>
      <c r="AJ77" s="439"/>
      <c r="AK77" s="44" t="s">
        <v>99</v>
      </c>
      <c r="AL77" s="70">
        <v>334817</v>
      </c>
      <c r="AM77" s="59">
        <f>IFERROR(AL77/AI74,"-")</f>
        <v>6.973468279338873E-4</v>
      </c>
      <c r="AN77" s="70">
        <v>18</v>
      </c>
      <c r="AO77" s="59">
        <f>IFERROR(AN77/AJ74,"-")</f>
        <v>3.3582089552238806E-2</v>
      </c>
      <c r="AP77" s="73">
        <f t="shared" si="15"/>
        <v>18600.944444444445</v>
      </c>
      <c r="AQ77" s="439"/>
      <c r="AR77" s="439"/>
      <c r="AS77" s="44" t="s">
        <v>99</v>
      </c>
      <c r="AT77" s="70">
        <v>314018</v>
      </c>
      <c r="AU77" s="59">
        <f>IFERROR(AT77/AQ74,"-")</f>
        <v>5.7898725666781774E-4</v>
      </c>
      <c r="AV77" s="73">
        <v>27</v>
      </c>
      <c r="AW77" s="59">
        <f>IFERROR(AV77/AR74,"-")</f>
        <v>4.607508532423208E-2</v>
      </c>
      <c r="AX77" s="196">
        <f t="shared" si="16"/>
        <v>11630.296296296296</v>
      </c>
      <c r="AY77" s="439"/>
      <c r="AZ77" s="439"/>
      <c r="BA77" s="44" t="s">
        <v>99</v>
      </c>
      <c r="BB77" s="70">
        <v>376998</v>
      </c>
      <c r="BC77" s="59">
        <f>IFERROR(BB77/AY74,"-")</f>
        <v>5.8332546793936476E-4</v>
      </c>
      <c r="BD77" s="70">
        <v>36</v>
      </c>
      <c r="BE77" s="59">
        <f>IFERROR(BD77/AZ74,"-")</f>
        <v>5.7233704292527825E-2</v>
      </c>
      <c r="BF77" s="73">
        <f t="shared" si="17"/>
        <v>10472.166666666666</v>
      </c>
      <c r="BG77" s="439"/>
      <c r="BH77" s="439"/>
      <c r="BI77" s="44" t="s">
        <v>99</v>
      </c>
      <c r="BJ77" s="70">
        <v>1881090</v>
      </c>
      <c r="BK77" s="59">
        <f>IFERROR(BJ77/BG74,"-")</f>
        <v>2.6617091345317104E-3</v>
      </c>
      <c r="BL77" s="70">
        <v>33</v>
      </c>
      <c r="BM77" s="59">
        <f>IFERROR(BL77/BH74,"-")</f>
        <v>0.05</v>
      </c>
      <c r="BN77" s="73">
        <f t="shared" si="18"/>
        <v>57002.727272727272</v>
      </c>
      <c r="BO77" s="439"/>
      <c r="BP77" s="439"/>
      <c r="BQ77" s="44" t="s">
        <v>99</v>
      </c>
      <c r="BR77" s="70">
        <v>2098210</v>
      </c>
      <c r="BS77" s="59">
        <f>IFERROR(BR77/BO74,"-")</f>
        <v>3.8204466372527787E-3</v>
      </c>
      <c r="BT77" s="70">
        <v>21</v>
      </c>
      <c r="BU77" s="59">
        <f>IFERROR(BT77/BP74,"-")</f>
        <v>3.5714285714285712E-2</v>
      </c>
      <c r="BV77" s="167">
        <f t="shared" si="19"/>
        <v>99914.761904761908</v>
      </c>
      <c r="BW77" s="439"/>
      <c r="BX77" s="439"/>
      <c r="BY77" s="44" t="s">
        <v>99</v>
      </c>
      <c r="BZ77" s="70">
        <v>5267650</v>
      </c>
      <c r="CA77" s="59">
        <f>IFERROR(BZ77/BW74,"-")</f>
        <v>9.7636100384883798E-3</v>
      </c>
      <c r="CB77" s="70">
        <v>20</v>
      </c>
      <c r="CC77" s="59">
        <f>IFERROR(CB77/BX74,"-")</f>
        <v>3.90625E-2</v>
      </c>
      <c r="CD77" s="73">
        <f t="shared" si="20"/>
        <v>263382.5</v>
      </c>
      <c r="CE77" s="439"/>
      <c r="CF77" s="439"/>
      <c r="CG77" s="44" t="s">
        <v>99</v>
      </c>
      <c r="CH77" s="70">
        <v>1042935</v>
      </c>
      <c r="CI77" s="59">
        <f>IFERROR(CH77/CE74,"-")</f>
        <v>2.2923597109310305E-3</v>
      </c>
      <c r="CJ77" s="70">
        <v>31</v>
      </c>
      <c r="CK77" s="59">
        <f>IFERROR(CJ77/CF74,"-")</f>
        <v>6.1143984220907298E-2</v>
      </c>
      <c r="CL77" s="73">
        <f t="shared" si="21"/>
        <v>33643.06451612903</v>
      </c>
      <c r="CM77" s="439"/>
      <c r="CN77" s="439"/>
      <c r="CO77" s="44" t="s">
        <v>99</v>
      </c>
      <c r="CP77" s="70">
        <f>市区町村別_オーラルフレイル区分別高齢者の疾病!AM1267</f>
        <v>20979796</v>
      </c>
      <c r="CQ77" s="59">
        <f>市区町村別_オーラルフレイル区分別高齢者の疾病!AN1267</f>
        <v>2.485080632488452E-3</v>
      </c>
      <c r="CR77" s="70">
        <f>市区町村別_オーラルフレイル区分別高齢者の疾病!AO1267</f>
        <v>433</v>
      </c>
      <c r="CS77" s="59">
        <f>市区町村別_オーラルフレイル区分別高齢者の疾病!AP1267</f>
        <v>4.9627507163323779E-2</v>
      </c>
      <c r="CT77" s="167">
        <f>市区町村別_オーラルフレイル区分別高齢者の疾病!AQ1267</f>
        <v>48452.184757505776</v>
      </c>
      <c r="CU77" s="229"/>
    </row>
    <row r="78" spans="2:99" s="9" customFormat="1" ht="13.15" customHeight="1">
      <c r="B78" s="470"/>
      <c r="C78" s="439"/>
      <c r="D78" s="439"/>
      <c r="E78" s="44" t="s">
        <v>100</v>
      </c>
      <c r="F78" s="70">
        <v>131969</v>
      </c>
      <c r="G78" s="59">
        <f>IFERROR(F78/C74,"-")</f>
        <v>4.9210893227176911E-3</v>
      </c>
      <c r="H78" s="70">
        <v>5</v>
      </c>
      <c r="I78" s="59">
        <f>IFERROR(H78/D74,"-")</f>
        <v>0.45454545454545453</v>
      </c>
      <c r="J78" s="73">
        <f t="shared" si="11"/>
        <v>26393.8</v>
      </c>
      <c r="K78" s="439"/>
      <c r="L78" s="439"/>
      <c r="M78" s="44" t="s">
        <v>100</v>
      </c>
      <c r="N78" s="70">
        <v>5114092</v>
      </c>
      <c r="O78" s="59">
        <f>IFERROR(N78/K74,"-")</f>
        <v>1.958729387367656E-2</v>
      </c>
      <c r="P78" s="70">
        <v>148</v>
      </c>
      <c r="Q78" s="59">
        <f>IFERROR(P78/L74,"-")</f>
        <v>0.28793774319066145</v>
      </c>
      <c r="R78" s="73">
        <f t="shared" si="12"/>
        <v>34554.675675675673</v>
      </c>
      <c r="S78" s="439"/>
      <c r="T78" s="439"/>
      <c r="U78" s="44" t="s">
        <v>100</v>
      </c>
      <c r="V78" s="70">
        <v>8316482</v>
      </c>
      <c r="W78" s="59">
        <f>IFERROR(V78/S74,"-")</f>
        <v>1.9637742431837593E-2</v>
      </c>
      <c r="X78" s="70">
        <v>154</v>
      </c>
      <c r="Y78" s="59">
        <f>IFERROR(X78/T74,"-")</f>
        <v>0.28677839851024206</v>
      </c>
      <c r="Z78" s="167">
        <f t="shared" si="13"/>
        <v>54003.129870129873</v>
      </c>
      <c r="AA78" s="439"/>
      <c r="AB78" s="439"/>
      <c r="AC78" s="44" t="s">
        <v>100</v>
      </c>
      <c r="AD78" s="70">
        <v>5253553</v>
      </c>
      <c r="AE78" s="59">
        <f>IFERROR(AD78/AA74,"-")</f>
        <v>1.3927536924235972E-2</v>
      </c>
      <c r="AF78" s="70">
        <v>130</v>
      </c>
      <c r="AG78" s="59">
        <f>IFERROR(AF78/AB74,"-")</f>
        <v>0.30516431924882631</v>
      </c>
      <c r="AH78" s="73">
        <f t="shared" si="14"/>
        <v>40411.946153846155</v>
      </c>
      <c r="AI78" s="439"/>
      <c r="AJ78" s="439"/>
      <c r="AK78" s="44" t="s">
        <v>100</v>
      </c>
      <c r="AL78" s="70">
        <v>7772152</v>
      </c>
      <c r="AM78" s="59">
        <f>IFERROR(AL78/AI74,"-")</f>
        <v>1.6187605597744494E-2</v>
      </c>
      <c r="AN78" s="70">
        <v>186</v>
      </c>
      <c r="AO78" s="59">
        <f>IFERROR(AN78/AJ74,"-")</f>
        <v>0.34701492537313433</v>
      </c>
      <c r="AP78" s="73">
        <f t="shared" si="15"/>
        <v>41785.763440860217</v>
      </c>
      <c r="AQ78" s="439"/>
      <c r="AR78" s="439"/>
      <c r="AS78" s="44" t="s">
        <v>100</v>
      </c>
      <c r="AT78" s="70">
        <v>8262350</v>
      </c>
      <c r="AU78" s="59">
        <f>IFERROR(AT78/AQ74,"-")</f>
        <v>1.5234143775609499E-2</v>
      </c>
      <c r="AV78" s="73">
        <v>213</v>
      </c>
      <c r="AW78" s="59">
        <f>IFERROR(AV78/AR74,"-")</f>
        <v>0.363481228668942</v>
      </c>
      <c r="AX78" s="196">
        <f t="shared" si="16"/>
        <v>38790.375586854461</v>
      </c>
      <c r="AY78" s="439"/>
      <c r="AZ78" s="439"/>
      <c r="BA78" s="44" t="s">
        <v>100</v>
      </c>
      <c r="BB78" s="70">
        <v>17780780</v>
      </c>
      <c r="BC78" s="59">
        <f>IFERROR(BB78/AY74,"-")</f>
        <v>2.7512034052771892E-2</v>
      </c>
      <c r="BD78" s="70">
        <v>234</v>
      </c>
      <c r="BE78" s="59">
        <f>IFERROR(BD78/AZ74,"-")</f>
        <v>0.37201907790143085</v>
      </c>
      <c r="BF78" s="73">
        <f t="shared" si="17"/>
        <v>75986.239316239313</v>
      </c>
      <c r="BG78" s="439"/>
      <c r="BH78" s="439"/>
      <c r="BI78" s="44" t="s">
        <v>100</v>
      </c>
      <c r="BJ78" s="70">
        <v>17434771</v>
      </c>
      <c r="BK78" s="59">
        <f>IFERROR(BJ78/BG74,"-")</f>
        <v>2.4669893109403887E-2</v>
      </c>
      <c r="BL78" s="70">
        <v>246</v>
      </c>
      <c r="BM78" s="59">
        <f>IFERROR(BL78/BH74,"-")</f>
        <v>0.37272727272727274</v>
      </c>
      <c r="BN78" s="73">
        <f t="shared" si="18"/>
        <v>70873.052845528451</v>
      </c>
      <c r="BO78" s="439"/>
      <c r="BP78" s="439"/>
      <c r="BQ78" s="44" t="s">
        <v>100</v>
      </c>
      <c r="BR78" s="70">
        <v>22626861</v>
      </c>
      <c r="BS78" s="59">
        <f>IFERROR(BR78/BO74,"-")</f>
        <v>4.1199267479916715E-2</v>
      </c>
      <c r="BT78" s="70">
        <v>212</v>
      </c>
      <c r="BU78" s="59">
        <f>IFERROR(BT78/BP74,"-")</f>
        <v>0.36054421768707484</v>
      </c>
      <c r="BV78" s="167">
        <f t="shared" si="19"/>
        <v>106730.47641509434</v>
      </c>
      <c r="BW78" s="439"/>
      <c r="BX78" s="439"/>
      <c r="BY78" s="44" t="s">
        <v>100</v>
      </c>
      <c r="BZ78" s="70">
        <v>15045693</v>
      </c>
      <c r="CA78" s="59">
        <f>IFERROR(BZ78/BW74,"-")</f>
        <v>2.7887251281086319E-2</v>
      </c>
      <c r="CB78" s="70">
        <v>201</v>
      </c>
      <c r="CC78" s="59">
        <f>IFERROR(CB78/BX74,"-")</f>
        <v>0.392578125</v>
      </c>
      <c r="CD78" s="73">
        <f t="shared" si="20"/>
        <v>74854.19402985074</v>
      </c>
      <c r="CE78" s="439"/>
      <c r="CF78" s="439"/>
      <c r="CG78" s="44" t="s">
        <v>100</v>
      </c>
      <c r="CH78" s="70">
        <v>8497527</v>
      </c>
      <c r="CI78" s="59">
        <f>IFERROR(CH78/CE74,"-")</f>
        <v>1.8677471306791531E-2</v>
      </c>
      <c r="CJ78" s="70">
        <v>197</v>
      </c>
      <c r="CK78" s="59">
        <f>IFERROR(CJ78/CF74,"-")</f>
        <v>0.38856015779092701</v>
      </c>
      <c r="CL78" s="73">
        <f t="shared" si="21"/>
        <v>43134.654822335026</v>
      </c>
      <c r="CM78" s="439"/>
      <c r="CN78" s="439"/>
      <c r="CO78" s="44" t="s">
        <v>100</v>
      </c>
      <c r="CP78" s="70">
        <f>市区町村別_オーラルフレイル区分別高齢者の疾病!AM1268</f>
        <v>179619848</v>
      </c>
      <c r="CQ78" s="59">
        <f>市区町村別_オーラルフレイル区分別高齢者の疾病!AN1268</f>
        <v>2.1276174729025942E-2</v>
      </c>
      <c r="CR78" s="70">
        <f>市区町村別_オーラルフレイル区分別高齢者の疾病!AO1268</f>
        <v>3216</v>
      </c>
      <c r="CS78" s="59">
        <f>市区町村別_オーラルフレイル区分別高齢者の疾病!AP1268</f>
        <v>0.36859598853868197</v>
      </c>
      <c r="CT78" s="167">
        <f>市区町村別_オーラルフレイル区分別高齢者の疾病!AQ1268</f>
        <v>55851.942786069652</v>
      </c>
      <c r="CU78" s="229"/>
    </row>
    <row r="79" spans="2:99" s="9" customFormat="1" ht="13.15" customHeight="1">
      <c r="B79" s="470"/>
      <c r="C79" s="439"/>
      <c r="D79" s="439"/>
      <c r="E79" s="44" t="s">
        <v>101</v>
      </c>
      <c r="F79" s="70">
        <v>199238</v>
      </c>
      <c r="G79" s="59">
        <f>IFERROR(F79/C74,"-")</f>
        <v>7.4295326514531995E-3</v>
      </c>
      <c r="H79" s="70">
        <v>5</v>
      </c>
      <c r="I79" s="59">
        <f>IFERROR(H79/D74,"-")</f>
        <v>0.45454545454545453</v>
      </c>
      <c r="J79" s="73">
        <f t="shared" si="11"/>
        <v>39847.599999999999</v>
      </c>
      <c r="K79" s="439"/>
      <c r="L79" s="439"/>
      <c r="M79" s="44" t="s">
        <v>101</v>
      </c>
      <c r="N79" s="70">
        <v>5776422</v>
      </c>
      <c r="O79" s="59">
        <f>IFERROR(N79/K74,"-")</f>
        <v>2.212405941316083E-2</v>
      </c>
      <c r="P79" s="70">
        <v>127</v>
      </c>
      <c r="Q79" s="59">
        <f>IFERROR(P79/L74,"-")</f>
        <v>0.24708171206225682</v>
      </c>
      <c r="R79" s="73">
        <f t="shared" si="12"/>
        <v>45483.637795275594</v>
      </c>
      <c r="S79" s="439"/>
      <c r="T79" s="439"/>
      <c r="U79" s="44" t="s">
        <v>101</v>
      </c>
      <c r="V79" s="70">
        <v>8146995</v>
      </c>
      <c r="W79" s="59">
        <f>IFERROR(V79/S74,"-")</f>
        <v>1.9237532096320141E-2</v>
      </c>
      <c r="X79" s="70">
        <v>156</v>
      </c>
      <c r="Y79" s="59">
        <f>IFERROR(X79/T74,"-")</f>
        <v>0.29050279329608941</v>
      </c>
      <c r="Z79" s="167">
        <f t="shared" si="13"/>
        <v>52224.326923076922</v>
      </c>
      <c r="AA79" s="439"/>
      <c r="AB79" s="439"/>
      <c r="AC79" s="44" t="s">
        <v>101</v>
      </c>
      <c r="AD79" s="70">
        <v>10210674</v>
      </c>
      <c r="AE79" s="59">
        <f>IFERROR(AD79/AA74,"-")</f>
        <v>2.7069211856497154E-2</v>
      </c>
      <c r="AF79" s="70">
        <v>130</v>
      </c>
      <c r="AG79" s="59">
        <f>IFERROR(AF79/AB74,"-")</f>
        <v>0.30516431924882631</v>
      </c>
      <c r="AH79" s="73">
        <f t="shared" si="14"/>
        <v>78543.646153846159</v>
      </c>
      <c r="AI79" s="439"/>
      <c r="AJ79" s="439"/>
      <c r="AK79" s="44" t="s">
        <v>101</v>
      </c>
      <c r="AL79" s="70">
        <v>12046977</v>
      </c>
      <c r="AM79" s="59">
        <f>IFERROR(AL79/AI74,"-")</f>
        <v>2.5091083180192458E-2</v>
      </c>
      <c r="AN79" s="70">
        <v>161</v>
      </c>
      <c r="AO79" s="59">
        <f>IFERROR(AN79/AJ74,"-")</f>
        <v>0.30037313432835822</v>
      </c>
      <c r="AP79" s="73">
        <f t="shared" si="15"/>
        <v>74825.944099378888</v>
      </c>
      <c r="AQ79" s="439"/>
      <c r="AR79" s="439"/>
      <c r="AS79" s="44" t="s">
        <v>101</v>
      </c>
      <c r="AT79" s="70">
        <v>15820003</v>
      </c>
      <c r="AU79" s="59">
        <f>IFERROR(AT79/AQ74,"-")</f>
        <v>2.9168965274113733E-2</v>
      </c>
      <c r="AV79" s="73">
        <v>210</v>
      </c>
      <c r="AW79" s="59">
        <f>IFERROR(AV79/AR74,"-")</f>
        <v>0.35836177474402731</v>
      </c>
      <c r="AX79" s="196">
        <f t="shared" si="16"/>
        <v>75333.347619047621</v>
      </c>
      <c r="AY79" s="439"/>
      <c r="AZ79" s="439"/>
      <c r="BA79" s="44" t="s">
        <v>101</v>
      </c>
      <c r="BB79" s="70">
        <v>16419961</v>
      </c>
      <c r="BC79" s="59">
        <f>IFERROR(BB79/AY74,"-")</f>
        <v>2.5406451582955666E-2</v>
      </c>
      <c r="BD79" s="70">
        <v>252</v>
      </c>
      <c r="BE79" s="59">
        <f>IFERROR(BD79/AZ74,"-")</f>
        <v>0.40063593004769477</v>
      </c>
      <c r="BF79" s="73">
        <f t="shared" si="17"/>
        <v>65158.575396825399</v>
      </c>
      <c r="BG79" s="439"/>
      <c r="BH79" s="439"/>
      <c r="BI79" s="44" t="s">
        <v>101</v>
      </c>
      <c r="BJ79" s="70">
        <v>20990179</v>
      </c>
      <c r="BK79" s="59">
        <f>IFERROR(BJ79/BG74,"-")</f>
        <v>2.9700732649557266E-2</v>
      </c>
      <c r="BL79" s="70">
        <v>258</v>
      </c>
      <c r="BM79" s="59">
        <f>IFERROR(BL79/BH74,"-")</f>
        <v>0.39090909090909093</v>
      </c>
      <c r="BN79" s="73">
        <f t="shared" si="18"/>
        <v>81357.282945736428</v>
      </c>
      <c r="BO79" s="439"/>
      <c r="BP79" s="439"/>
      <c r="BQ79" s="44" t="s">
        <v>101</v>
      </c>
      <c r="BR79" s="70">
        <v>19184975</v>
      </c>
      <c r="BS79" s="59">
        <f>IFERROR(BR79/BO74,"-")</f>
        <v>3.4932239015412488E-2</v>
      </c>
      <c r="BT79" s="70">
        <v>235</v>
      </c>
      <c r="BU79" s="59">
        <f>IFERROR(BT79/BP74,"-")</f>
        <v>0.39965986394557823</v>
      </c>
      <c r="BV79" s="167">
        <f t="shared" si="19"/>
        <v>81638.191489361707</v>
      </c>
      <c r="BW79" s="439"/>
      <c r="BX79" s="439"/>
      <c r="BY79" s="44" t="s">
        <v>101</v>
      </c>
      <c r="BZ79" s="70">
        <v>16001424</v>
      </c>
      <c r="CA79" s="59">
        <f>IFERROR(BZ79/BW74,"-")</f>
        <v>2.965870245678982E-2</v>
      </c>
      <c r="CB79" s="70">
        <v>206</v>
      </c>
      <c r="CC79" s="59">
        <f>IFERROR(CB79/BX74,"-")</f>
        <v>0.40234375</v>
      </c>
      <c r="CD79" s="73">
        <f t="shared" si="20"/>
        <v>77676.815533980582</v>
      </c>
      <c r="CE79" s="439"/>
      <c r="CF79" s="439"/>
      <c r="CG79" s="44" t="s">
        <v>101</v>
      </c>
      <c r="CH79" s="70">
        <v>21330438</v>
      </c>
      <c r="CI79" s="59">
        <f>IFERROR(CH79/CE74,"-")</f>
        <v>4.6884069177573165E-2</v>
      </c>
      <c r="CJ79" s="70">
        <v>223</v>
      </c>
      <c r="CK79" s="59">
        <f>IFERROR(CJ79/CF74,"-")</f>
        <v>0.43984220907297833</v>
      </c>
      <c r="CL79" s="73">
        <f t="shared" si="21"/>
        <v>95652.188340807174</v>
      </c>
      <c r="CM79" s="439"/>
      <c r="CN79" s="439"/>
      <c r="CO79" s="44" t="s">
        <v>101</v>
      </c>
      <c r="CP79" s="70">
        <f>市区町村別_オーラルフレイル区分別高齢者の疾病!AM1269</f>
        <v>271589583</v>
      </c>
      <c r="CQ79" s="59">
        <f>市区町村別_オーラルフレイル区分別高齢者の疾病!AN1269</f>
        <v>3.2170094156249891E-2</v>
      </c>
      <c r="CR79" s="70">
        <f>市区町村別_オーラルフレイル区分別高齢者の疾病!AO1269</f>
        <v>3444</v>
      </c>
      <c r="CS79" s="59">
        <f>市区町村別_オーラルフレイル区分別高齢者の疾病!AP1269</f>
        <v>0.39472779369627509</v>
      </c>
      <c r="CT79" s="167">
        <f>市区町村別_オーラルフレイル区分別高齢者の疾病!AQ1269</f>
        <v>78858.76393728223</v>
      </c>
      <c r="CU79" s="229"/>
    </row>
    <row r="80" spans="2:99" s="9" customFormat="1" ht="13.15" customHeight="1">
      <c r="B80" s="470"/>
      <c r="C80" s="439"/>
      <c r="D80" s="439"/>
      <c r="E80" s="44" t="s">
        <v>102</v>
      </c>
      <c r="F80" s="70">
        <v>0</v>
      </c>
      <c r="G80" s="59">
        <f>IFERROR(F80/C74,"-")</f>
        <v>0</v>
      </c>
      <c r="H80" s="70">
        <v>0</v>
      </c>
      <c r="I80" s="59">
        <f>IFERROR(H80/D74,"-")</f>
        <v>0</v>
      </c>
      <c r="J80" s="73" t="str">
        <f t="shared" si="11"/>
        <v>-</v>
      </c>
      <c r="K80" s="439"/>
      <c r="L80" s="439"/>
      <c r="M80" s="44" t="s">
        <v>102</v>
      </c>
      <c r="N80" s="70">
        <v>794189</v>
      </c>
      <c r="O80" s="59">
        <f>IFERROR(N80/K74,"-")</f>
        <v>3.0417937992201381E-3</v>
      </c>
      <c r="P80" s="70">
        <v>31</v>
      </c>
      <c r="Q80" s="59">
        <f>IFERROR(P80/L74,"-")</f>
        <v>6.0311284046692608E-2</v>
      </c>
      <c r="R80" s="73">
        <f t="shared" si="12"/>
        <v>25619</v>
      </c>
      <c r="S80" s="439"/>
      <c r="T80" s="439"/>
      <c r="U80" s="44" t="s">
        <v>102</v>
      </c>
      <c r="V80" s="70">
        <v>10761497</v>
      </c>
      <c r="W80" s="59">
        <f>IFERROR(V80/S74,"-")</f>
        <v>2.5411166195873806E-2</v>
      </c>
      <c r="X80" s="70">
        <v>42</v>
      </c>
      <c r="Y80" s="59">
        <f>IFERROR(X80/T74,"-")</f>
        <v>7.8212290502793297E-2</v>
      </c>
      <c r="Z80" s="167">
        <f t="shared" si="13"/>
        <v>256226.11904761905</v>
      </c>
      <c r="AA80" s="439"/>
      <c r="AB80" s="439"/>
      <c r="AC80" s="44" t="s">
        <v>102</v>
      </c>
      <c r="AD80" s="70">
        <v>15147815</v>
      </c>
      <c r="AE80" s="59">
        <f>IFERROR(AD80/AA74,"-")</f>
        <v>4.0157918409502197E-2</v>
      </c>
      <c r="AF80" s="70">
        <v>51</v>
      </c>
      <c r="AG80" s="59">
        <f>IFERROR(AF80/AB74,"-")</f>
        <v>0.11971830985915492</v>
      </c>
      <c r="AH80" s="73">
        <f t="shared" si="14"/>
        <v>297015.98039215687</v>
      </c>
      <c r="AI80" s="439"/>
      <c r="AJ80" s="439"/>
      <c r="AK80" s="44" t="s">
        <v>102</v>
      </c>
      <c r="AL80" s="70">
        <v>19256232</v>
      </c>
      <c r="AM80" s="59">
        <f>IFERROR(AL80/AI74,"-")</f>
        <v>4.0106303751479208E-2</v>
      </c>
      <c r="AN80" s="70">
        <v>73</v>
      </c>
      <c r="AO80" s="59">
        <f>IFERROR(AN80/AJ74,"-")</f>
        <v>0.13619402985074627</v>
      </c>
      <c r="AP80" s="73">
        <f t="shared" si="15"/>
        <v>263784</v>
      </c>
      <c r="AQ80" s="439"/>
      <c r="AR80" s="439"/>
      <c r="AS80" s="44" t="s">
        <v>102</v>
      </c>
      <c r="AT80" s="70">
        <v>12169090</v>
      </c>
      <c r="AU80" s="59">
        <f>IFERROR(AT80/AQ74,"-")</f>
        <v>2.2437401789845719E-2</v>
      </c>
      <c r="AV80" s="73">
        <v>67</v>
      </c>
      <c r="AW80" s="59">
        <f>IFERROR(AV80/AR74,"-")</f>
        <v>0.11433447098976109</v>
      </c>
      <c r="AX80" s="196">
        <f t="shared" si="16"/>
        <v>181628.20895522388</v>
      </c>
      <c r="AY80" s="439"/>
      <c r="AZ80" s="439"/>
      <c r="BA80" s="44" t="s">
        <v>102</v>
      </c>
      <c r="BB80" s="70">
        <v>22886494</v>
      </c>
      <c r="BC80" s="59">
        <f>IFERROR(BB80/AY74,"-")</f>
        <v>3.541205741686021E-2</v>
      </c>
      <c r="BD80" s="70">
        <v>91</v>
      </c>
      <c r="BE80" s="59">
        <f>IFERROR(BD80/AZ74,"-")</f>
        <v>0.14467408585055644</v>
      </c>
      <c r="BF80" s="73">
        <f t="shared" si="17"/>
        <v>251499.93406593407</v>
      </c>
      <c r="BG80" s="439"/>
      <c r="BH80" s="439"/>
      <c r="BI80" s="44" t="s">
        <v>102</v>
      </c>
      <c r="BJ80" s="70">
        <v>39249337</v>
      </c>
      <c r="BK80" s="59">
        <f>IFERROR(BJ80/BG74,"-")</f>
        <v>5.5537118807294401E-2</v>
      </c>
      <c r="BL80" s="70">
        <v>93</v>
      </c>
      <c r="BM80" s="59">
        <f>IFERROR(BL80/BH74,"-")</f>
        <v>0.1409090909090909</v>
      </c>
      <c r="BN80" s="73">
        <f t="shared" si="18"/>
        <v>422035.8817204301</v>
      </c>
      <c r="BO80" s="439"/>
      <c r="BP80" s="439"/>
      <c r="BQ80" s="44" t="s">
        <v>102</v>
      </c>
      <c r="BR80" s="70">
        <v>16931573</v>
      </c>
      <c r="BS80" s="59">
        <f>IFERROR(BR80/BO74,"-")</f>
        <v>3.0829216871166347E-2</v>
      </c>
      <c r="BT80" s="70">
        <v>93</v>
      </c>
      <c r="BU80" s="59">
        <f>IFERROR(BT80/BP74,"-")</f>
        <v>0.15816326530612246</v>
      </c>
      <c r="BV80" s="167">
        <f t="shared" si="19"/>
        <v>182059.92473118281</v>
      </c>
      <c r="BW80" s="439"/>
      <c r="BX80" s="439"/>
      <c r="BY80" s="44" t="s">
        <v>102</v>
      </c>
      <c r="BZ80" s="70">
        <v>15332940</v>
      </c>
      <c r="CA80" s="59">
        <f>IFERROR(BZ80/BW74,"-")</f>
        <v>2.8419664727827403E-2</v>
      </c>
      <c r="CB80" s="70">
        <v>89</v>
      </c>
      <c r="CC80" s="59">
        <f>IFERROR(CB80/BX74,"-")</f>
        <v>0.173828125</v>
      </c>
      <c r="CD80" s="73">
        <f t="shared" si="20"/>
        <v>172280.22471910113</v>
      </c>
      <c r="CE80" s="439"/>
      <c r="CF80" s="439"/>
      <c r="CG80" s="44" t="s">
        <v>102</v>
      </c>
      <c r="CH80" s="70">
        <v>27085102</v>
      </c>
      <c r="CI80" s="59">
        <f>IFERROR(CH80/CE74,"-")</f>
        <v>5.9532757641902391E-2</v>
      </c>
      <c r="CJ80" s="70">
        <v>97</v>
      </c>
      <c r="CK80" s="59">
        <f>IFERROR(CJ80/CF74,"-")</f>
        <v>0.19132149901380671</v>
      </c>
      <c r="CL80" s="73">
        <f t="shared" si="21"/>
        <v>279227.8556701031</v>
      </c>
      <c r="CM80" s="439"/>
      <c r="CN80" s="439"/>
      <c r="CO80" s="44" t="s">
        <v>102</v>
      </c>
      <c r="CP80" s="70">
        <f>市区町村別_オーラルフレイル区分別高齢者の疾病!AM1270</f>
        <v>396358500</v>
      </c>
      <c r="CQ80" s="59">
        <f>市区町村別_オーラルフレイル区分別高齢者の疾病!AN1270</f>
        <v>4.6949113893775422E-2</v>
      </c>
      <c r="CR80" s="70">
        <f>市区町村別_オーラルフレイル区分別高齢者の疾病!AO1270</f>
        <v>1400</v>
      </c>
      <c r="CS80" s="59">
        <f>市区町村別_オーラルフレイル区分別高齢者の疾病!AP1270</f>
        <v>0.16045845272206305</v>
      </c>
      <c r="CT80" s="167">
        <f>市区町村別_オーラルフレイル区分別高齢者の疾病!AQ1270</f>
        <v>283113.21428571426</v>
      </c>
      <c r="CU80" s="229"/>
    </row>
    <row r="81" spans="2:99" s="9" customFormat="1" ht="13.15" customHeight="1">
      <c r="B81" s="470"/>
      <c r="C81" s="439"/>
      <c r="D81" s="439"/>
      <c r="E81" s="44" t="s">
        <v>112</v>
      </c>
      <c r="F81" s="70">
        <v>0</v>
      </c>
      <c r="G81" s="59">
        <f>IFERROR(F81/C74,"-")</f>
        <v>0</v>
      </c>
      <c r="H81" s="70">
        <v>0</v>
      </c>
      <c r="I81" s="59">
        <f>IFERROR(H81/D74,"-")</f>
        <v>0</v>
      </c>
      <c r="J81" s="73" t="str">
        <f t="shared" si="11"/>
        <v>-</v>
      </c>
      <c r="K81" s="439"/>
      <c r="L81" s="439"/>
      <c r="M81" s="44" t="s">
        <v>112</v>
      </c>
      <c r="N81" s="70">
        <v>0</v>
      </c>
      <c r="O81" s="59">
        <f>IFERROR(N81/K74,"-")</f>
        <v>0</v>
      </c>
      <c r="P81" s="70">
        <v>0</v>
      </c>
      <c r="Q81" s="59">
        <f>IFERROR(P81/L74,"-")</f>
        <v>0</v>
      </c>
      <c r="R81" s="73" t="str">
        <f t="shared" si="12"/>
        <v>-</v>
      </c>
      <c r="S81" s="439"/>
      <c r="T81" s="439"/>
      <c r="U81" s="44" t="s">
        <v>112</v>
      </c>
      <c r="V81" s="70">
        <v>0</v>
      </c>
      <c r="W81" s="59">
        <f>IFERROR(V81/S74,"-")</f>
        <v>0</v>
      </c>
      <c r="X81" s="70">
        <v>0</v>
      </c>
      <c r="Y81" s="59">
        <f>IFERROR(X81/T74,"-")</f>
        <v>0</v>
      </c>
      <c r="Z81" s="167" t="str">
        <f t="shared" si="13"/>
        <v>-</v>
      </c>
      <c r="AA81" s="439"/>
      <c r="AB81" s="439"/>
      <c r="AC81" s="44" t="s">
        <v>112</v>
      </c>
      <c r="AD81" s="70">
        <v>0</v>
      </c>
      <c r="AE81" s="59">
        <f>IFERROR(AD81/AA74,"-")</f>
        <v>0</v>
      </c>
      <c r="AF81" s="70">
        <v>0</v>
      </c>
      <c r="AG81" s="59">
        <f>IFERROR(AF81/AB74,"-")</f>
        <v>0</v>
      </c>
      <c r="AH81" s="73" t="str">
        <f t="shared" si="14"/>
        <v>-</v>
      </c>
      <c r="AI81" s="439"/>
      <c r="AJ81" s="439"/>
      <c r="AK81" s="44" t="s">
        <v>112</v>
      </c>
      <c r="AL81" s="70">
        <v>0</v>
      </c>
      <c r="AM81" s="59">
        <f>IFERROR(AL81/AI74,"-")</f>
        <v>0</v>
      </c>
      <c r="AN81" s="70">
        <v>0</v>
      </c>
      <c r="AO81" s="59">
        <f>IFERROR(AN81/AJ74,"-")</f>
        <v>0</v>
      </c>
      <c r="AP81" s="73" t="str">
        <f t="shared" si="15"/>
        <v>-</v>
      </c>
      <c r="AQ81" s="439"/>
      <c r="AR81" s="439"/>
      <c r="AS81" s="44" t="s">
        <v>112</v>
      </c>
      <c r="AT81" s="70">
        <v>0</v>
      </c>
      <c r="AU81" s="59">
        <f>IFERROR(AT81/AQ74,"-")</f>
        <v>0</v>
      </c>
      <c r="AV81" s="73">
        <v>0</v>
      </c>
      <c r="AW81" s="59">
        <f>IFERROR(AV81/AR74,"-")</f>
        <v>0</v>
      </c>
      <c r="AX81" s="196" t="str">
        <f t="shared" si="16"/>
        <v>-</v>
      </c>
      <c r="AY81" s="439"/>
      <c r="AZ81" s="439"/>
      <c r="BA81" s="44" t="s">
        <v>112</v>
      </c>
      <c r="BB81" s="70">
        <v>0</v>
      </c>
      <c r="BC81" s="59">
        <f>IFERROR(BB81/AY74,"-")</f>
        <v>0</v>
      </c>
      <c r="BD81" s="70">
        <v>0</v>
      </c>
      <c r="BE81" s="59">
        <f>IFERROR(BD81/AZ74,"-")</f>
        <v>0</v>
      </c>
      <c r="BF81" s="73" t="str">
        <f t="shared" si="17"/>
        <v>-</v>
      </c>
      <c r="BG81" s="439"/>
      <c r="BH81" s="439"/>
      <c r="BI81" s="44" t="s">
        <v>112</v>
      </c>
      <c r="BJ81" s="70">
        <v>824</v>
      </c>
      <c r="BK81" s="59">
        <f>IFERROR(BJ81/BG74,"-")</f>
        <v>1.1659454501667275E-6</v>
      </c>
      <c r="BL81" s="70">
        <v>1</v>
      </c>
      <c r="BM81" s="59">
        <f>IFERROR(BL81/BH74,"-")</f>
        <v>1.5151515151515152E-3</v>
      </c>
      <c r="BN81" s="73">
        <f t="shared" si="18"/>
        <v>824</v>
      </c>
      <c r="BO81" s="439"/>
      <c r="BP81" s="439"/>
      <c r="BQ81" s="44" t="s">
        <v>112</v>
      </c>
      <c r="BR81" s="70">
        <v>8511</v>
      </c>
      <c r="BS81" s="59">
        <f>IFERROR(BR81/BO74,"-")</f>
        <v>1.5496933733829502E-5</v>
      </c>
      <c r="BT81" s="70">
        <v>2</v>
      </c>
      <c r="BU81" s="59">
        <f>IFERROR(BT81/BP74,"-")</f>
        <v>3.4013605442176869E-3</v>
      </c>
      <c r="BV81" s="167">
        <f t="shared" si="19"/>
        <v>4255.5</v>
      </c>
      <c r="BW81" s="439"/>
      <c r="BX81" s="439"/>
      <c r="BY81" s="44" t="s">
        <v>112</v>
      </c>
      <c r="BZ81" s="70">
        <v>3959</v>
      </c>
      <c r="CA81" s="59">
        <f>IFERROR(BZ81/BW74,"-")</f>
        <v>7.3380221051845692E-6</v>
      </c>
      <c r="CB81" s="70">
        <v>1</v>
      </c>
      <c r="CC81" s="59">
        <f>IFERROR(CB81/BX74,"-")</f>
        <v>1.953125E-3</v>
      </c>
      <c r="CD81" s="73">
        <f t="shared" si="20"/>
        <v>3959</v>
      </c>
      <c r="CE81" s="439"/>
      <c r="CF81" s="439"/>
      <c r="CG81" s="44" t="s">
        <v>112</v>
      </c>
      <c r="CH81" s="70">
        <v>0</v>
      </c>
      <c r="CI81" s="59">
        <f>IFERROR(CH81/CE74,"-")</f>
        <v>0</v>
      </c>
      <c r="CJ81" s="70">
        <v>0</v>
      </c>
      <c r="CK81" s="59">
        <f>IFERROR(CJ81/CF74,"-")</f>
        <v>0</v>
      </c>
      <c r="CL81" s="73" t="str">
        <f t="shared" si="21"/>
        <v>-</v>
      </c>
      <c r="CM81" s="439"/>
      <c r="CN81" s="439"/>
      <c r="CO81" s="44" t="s">
        <v>112</v>
      </c>
      <c r="CP81" s="70">
        <f>市区町村別_オーラルフレイル区分別高齢者の疾病!AM1271</f>
        <v>37706</v>
      </c>
      <c r="CQ81" s="59">
        <f>市区町村別_オーラルフレイル区分別高齢者の疾病!AN1271</f>
        <v>4.4663184679493343E-6</v>
      </c>
      <c r="CR81" s="70">
        <f>市区町村別_オーラルフレイル区分別高齢者の疾病!AO1271</f>
        <v>8</v>
      </c>
      <c r="CS81" s="59">
        <f>市区町村別_オーラルフレイル区分別高齢者の疾病!AP1271</f>
        <v>9.1690544412607454E-4</v>
      </c>
      <c r="CT81" s="167">
        <f>市区町村別_オーラルフレイル区分別高齢者の疾病!AQ1271</f>
        <v>4713.25</v>
      </c>
      <c r="CU81" s="229"/>
    </row>
    <row r="82" spans="2:99" s="9" customFormat="1" ht="13.15" customHeight="1">
      <c r="B82" s="470"/>
      <c r="C82" s="439"/>
      <c r="D82" s="439"/>
      <c r="E82" s="44" t="s">
        <v>103</v>
      </c>
      <c r="F82" s="70">
        <v>0</v>
      </c>
      <c r="G82" s="59">
        <f>IFERROR(F82/C74,"-")</f>
        <v>0</v>
      </c>
      <c r="H82" s="70">
        <v>0</v>
      </c>
      <c r="I82" s="59">
        <f>IFERROR(H82/D74,"-")</f>
        <v>0</v>
      </c>
      <c r="J82" s="73" t="str">
        <f t="shared" si="11"/>
        <v>-</v>
      </c>
      <c r="K82" s="439"/>
      <c r="L82" s="439"/>
      <c r="M82" s="44" t="s">
        <v>103</v>
      </c>
      <c r="N82" s="70">
        <v>53483</v>
      </c>
      <c r="O82" s="59">
        <f>IFERROR(N82/K74,"-")</f>
        <v>2.0484325237908184E-4</v>
      </c>
      <c r="P82" s="70">
        <v>5</v>
      </c>
      <c r="Q82" s="59">
        <f>IFERROR(P82/L74,"-")</f>
        <v>9.727626459143969E-3</v>
      </c>
      <c r="R82" s="73">
        <f t="shared" si="12"/>
        <v>10696.6</v>
      </c>
      <c r="S82" s="439"/>
      <c r="T82" s="439"/>
      <c r="U82" s="44" t="s">
        <v>103</v>
      </c>
      <c r="V82" s="70">
        <v>56993</v>
      </c>
      <c r="W82" s="59">
        <f>IFERROR(V82/S74,"-")</f>
        <v>1.3457780037493257E-4</v>
      </c>
      <c r="X82" s="70">
        <v>6</v>
      </c>
      <c r="Y82" s="59">
        <f>IFERROR(X82/T74,"-")</f>
        <v>1.11731843575419E-2</v>
      </c>
      <c r="Z82" s="167">
        <f t="shared" si="13"/>
        <v>9498.8333333333339</v>
      </c>
      <c r="AA82" s="439"/>
      <c r="AB82" s="439"/>
      <c r="AC82" s="44" t="s">
        <v>103</v>
      </c>
      <c r="AD82" s="70">
        <v>100322</v>
      </c>
      <c r="AE82" s="59">
        <f>IFERROR(AD82/AA74,"-")</f>
        <v>2.6596064783456093E-4</v>
      </c>
      <c r="AF82" s="70">
        <v>7</v>
      </c>
      <c r="AG82" s="59">
        <f>IFERROR(AF82/AB74,"-")</f>
        <v>1.6431924882629109E-2</v>
      </c>
      <c r="AH82" s="73">
        <f t="shared" si="14"/>
        <v>14331.714285714286</v>
      </c>
      <c r="AI82" s="439"/>
      <c r="AJ82" s="439"/>
      <c r="AK82" s="44" t="s">
        <v>103</v>
      </c>
      <c r="AL82" s="70">
        <v>69164</v>
      </c>
      <c r="AM82" s="59">
        <f>IFERROR(AL82/AI74,"-")</f>
        <v>1.4405270941206504E-4</v>
      </c>
      <c r="AN82" s="70">
        <v>4</v>
      </c>
      <c r="AO82" s="59">
        <f>IFERROR(AN82/AJ74,"-")</f>
        <v>7.462686567164179E-3</v>
      </c>
      <c r="AP82" s="73">
        <f t="shared" si="15"/>
        <v>17291</v>
      </c>
      <c r="AQ82" s="439"/>
      <c r="AR82" s="439"/>
      <c r="AS82" s="44" t="s">
        <v>103</v>
      </c>
      <c r="AT82" s="70">
        <v>131476</v>
      </c>
      <c r="AU82" s="59">
        <f>IFERROR(AT82/AQ74,"-")</f>
        <v>2.4241581233450948E-4</v>
      </c>
      <c r="AV82" s="73">
        <v>5</v>
      </c>
      <c r="AW82" s="59">
        <f>IFERROR(AV82/AR74,"-")</f>
        <v>8.5324232081911266E-3</v>
      </c>
      <c r="AX82" s="196">
        <f t="shared" si="16"/>
        <v>26295.200000000001</v>
      </c>
      <c r="AY82" s="439"/>
      <c r="AZ82" s="439"/>
      <c r="BA82" s="44" t="s">
        <v>103</v>
      </c>
      <c r="BB82" s="70">
        <v>215244</v>
      </c>
      <c r="BC82" s="59">
        <f>IFERROR(BB82/AY74,"-")</f>
        <v>3.3304502151507604E-4</v>
      </c>
      <c r="BD82" s="70">
        <v>9</v>
      </c>
      <c r="BE82" s="59">
        <f>IFERROR(BD82/AZ74,"-")</f>
        <v>1.4308426073131956E-2</v>
      </c>
      <c r="BF82" s="73">
        <f t="shared" si="17"/>
        <v>23916</v>
      </c>
      <c r="BG82" s="439"/>
      <c r="BH82" s="439"/>
      <c r="BI82" s="44" t="s">
        <v>103</v>
      </c>
      <c r="BJ82" s="70">
        <v>211136</v>
      </c>
      <c r="BK82" s="59">
        <f>IFERROR(BJ82/BG74,"-")</f>
        <v>2.9875371185242978E-4</v>
      </c>
      <c r="BL82" s="70">
        <v>12</v>
      </c>
      <c r="BM82" s="59">
        <f>IFERROR(BL82/BH74,"-")</f>
        <v>1.8181818181818181E-2</v>
      </c>
      <c r="BN82" s="73">
        <f t="shared" si="18"/>
        <v>17594.666666666668</v>
      </c>
      <c r="BO82" s="439"/>
      <c r="BP82" s="439"/>
      <c r="BQ82" s="44" t="s">
        <v>103</v>
      </c>
      <c r="BR82" s="70">
        <v>217875</v>
      </c>
      <c r="BS82" s="59">
        <f>IFERROR(BR82/BO74,"-")</f>
        <v>3.9670948622466256E-4</v>
      </c>
      <c r="BT82" s="70">
        <v>12</v>
      </c>
      <c r="BU82" s="59">
        <f>IFERROR(BT82/BP74,"-")</f>
        <v>2.0408163265306121E-2</v>
      </c>
      <c r="BV82" s="167">
        <f t="shared" si="19"/>
        <v>18156.25</v>
      </c>
      <c r="BW82" s="439"/>
      <c r="BX82" s="439"/>
      <c r="BY82" s="44" t="s">
        <v>103</v>
      </c>
      <c r="BZ82" s="70">
        <v>69122</v>
      </c>
      <c r="CA82" s="59">
        <f>IFERROR(BZ82/BW74,"-")</f>
        <v>1.2811789945808735E-4</v>
      </c>
      <c r="CB82" s="70">
        <v>9</v>
      </c>
      <c r="CC82" s="59">
        <f>IFERROR(CB82/BX74,"-")</f>
        <v>1.7578125E-2</v>
      </c>
      <c r="CD82" s="73">
        <f t="shared" si="20"/>
        <v>7680.2222222222226</v>
      </c>
      <c r="CE82" s="439"/>
      <c r="CF82" s="439"/>
      <c r="CG82" s="44" t="s">
        <v>103</v>
      </c>
      <c r="CH82" s="70">
        <v>77571</v>
      </c>
      <c r="CI82" s="59">
        <f>IFERROR(CH82/CE74,"-")</f>
        <v>1.705002086770805E-4</v>
      </c>
      <c r="CJ82" s="70">
        <v>6</v>
      </c>
      <c r="CK82" s="59">
        <f>IFERROR(CJ82/CF74,"-")</f>
        <v>1.1834319526627219E-2</v>
      </c>
      <c r="CL82" s="73">
        <f t="shared" si="21"/>
        <v>12928.5</v>
      </c>
      <c r="CM82" s="439"/>
      <c r="CN82" s="439"/>
      <c r="CO82" s="44" t="s">
        <v>103</v>
      </c>
      <c r="CP82" s="70">
        <f>市区町村別_オーラルフレイル区分別高齢者の疾病!AM1272</f>
        <v>2223632</v>
      </c>
      <c r="CQ82" s="59">
        <f>市区町村別_オーラルフレイル区分別高齢者の疾病!AN1272</f>
        <v>2.6339173254980941E-4</v>
      </c>
      <c r="CR82" s="70">
        <f>市区町村別_オーラルフレイル区分別高齢者の疾病!AO1272</f>
        <v>129</v>
      </c>
      <c r="CS82" s="59">
        <f>市区町村別_オーラルフレイル区分別高齢者の疾病!AP1272</f>
        <v>1.4785100286532951E-2</v>
      </c>
      <c r="CT82" s="167">
        <f>市区町村別_オーラルフレイル区分別高齢者の疾病!AQ1272</f>
        <v>17237.457364341084</v>
      </c>
      <c r="CU82" s="229"/>
    </row>
    <row r="83" spans="2:99" s="9" customFormat="1" ht="13.15" customHeight="1">
      <c r="B83" s="470"/>
      <c r="C83" s="439"/>
      <c r="D83" s="439"/>
      <c r="E83" s="44" t="s">
        <v>104</v>
      </c>
      <c r="F83" s="70">
        <v>0</v>
      </c>
      <c r="G83" s="59">
        <f>IFERROR(F83/C74,"-")</f>
        <v>0</v>
      </c>
      <c r="H83" s="70">
        <v>0</v>
      </c>
      <c r="I83" s="59">
        <f>IFERROR(H83/D74,"-")</f>
        <v>0</v>
      </c>
      <c r="J83" s="73" t="str">
        <f t="shared" si="11"/>
        <v>-</v>
      </c>
      <c r="K83" s="439"/>
      <c r="L83" s="439"/>
      <c r="M83" s="44" t="s">
        <v>104</v>
      </c>
      <c r="N83" s="70">
        <v>144142</v>
      </c>
      <c r="O83" s="59">
        <f>IFERROR(N83/K74,"-")</f>
        <v>5.5207292194576997E-4</v>
      </c>
      <c r="P83" s="70">
        <v>19</v>
      </c>
      <c r="Q83" s="59">
        <f>IFERROR(P83/L74,"-")</f>
        <v>3.6964980544747082E-2</v>
      </c>
      <c r="R83" s="73">
        <f t="shared" si="12"/>
        <v>7586.4210526315792</v>
      </c>
      <c r="S83" s="439"/>
      <c r="T83" s="439"/>
      <c r="U83" s="44" t="s">
        <v>104</v>
      </c>
      <c r="V83" s="70">
        <v>314228</v>
      </c>
      <c r="W83" s="59">
        <f>IFERROR(V83/S74,"-")</f>
        <v>7.4198784159834217E-4</v>
      </c>
      <c r="X83" s="70">
        <v>24</v>
      </c>
      <c r="Y83" s="59">
        <f>IFERROR(X83/T74,"-")</f>
        <v>4.4692737430167599E-2</v>
      </c>
      <c r="Z83" s="167">
        <f t="shared" si="13"/>
        <v>13092.833333333334</v>
      </c>
      <c r="AA83" s="439"/>
      <c r="AB83" s="439"/>
      <c r="AC83" s="44" t="s">
        <v>104</v>
      </c>
      <c r="AD83" s="70">
        <v>942623</v>
      </c>
      <c r="AE83" s="59">
        <f>IFERROR(AD83/AA74,"-")</f>
        <v>2.4989595875656119E-3</v>
      </c>
      <c r="AF83" s="70">
        <v>12</v>
      </c>
      <c r="AG83" s="59">
        <f>IFERROR(AF83/AB74,"-")</f>
        <v>2.8169014084507043E-2</v>
      </c>
      <c r="AH83" s="73">
        <f t="shared" si="14"/>
        <v>78551.916666666672</v>
      </c>
      <c r="AI83" s="439"/>
      <c r="AJ83" s="439"/>
      <c r="AK83" s="44" t="s">
        <v>104</v>
      </c>
      <c r="AL83" s="70">
        <v>222730</v>
      </c>
      <c r="AM83" s="59">
        <f>IFERROR(AL83/AI74,"-")</f>
        <v>4.6389537862687592E-4</v>
      </c>
      <c r="AN83" s="70">
        <v>23</v>
      </c>
      <c r="AO83" s="59">
        <f>IFERROR(AN83/AJ74,"-")</f>
        <v>4.2910447761194029E-2</v>
      </c>
      <c r="AP83" s="73">
        <f t="shared" si="15"/>
        <v>9683.9130434782601</v>
      </c>
      <c r="AQ83" s="439"/>
      <c r="AR83" s="439"/>
      <c r="AS83" s="44" t="s">
        <v>104</v>
      </c>
      <c r="AT83" s="70">
        <v>284227</v>
      </c>
      <c r="AU83" s="59">
        <f>IFERROR(AT83/AQ74,"-")</f>
        <v>5.2405852849493921E-4</v>
      </c>
      <c r="AV83" s="73">
        <v>28</v>
      </c>
      <c r="AW83" s="59">
        <f>IFERROR(AV83/AR74,"-")</f>
        <v>4.778156996587031E-2</v>
      </c>
      <c r="AX83" s="196">
        <f t="shared" si="16"/>
        <v>10150.964285714286</v>
      </c>
      <c r="AY83" s="439"/>
      <c r="AZ83" s="439"/>
      <c r="BA83" s="44" t="s">
        <v>104</v>
      </c>
      <c r="BB83" s="70">
        <v>481861</v>
      </c>
      <c r="BC83" s="59">
        <f>IFERROR(BB83/AY74,"-")</f>
        <v>7.4557900388524674E-4</v>
      </c>
      <c r="BD83" s="70">
        <v>37</v>
      </c>
      <c r="BE83" s="59">
        <f>IFERROR(BD83/AZ74,"-")</f>
        <v>5.8823529411764705E-2</v>
      </c>
      <c r="BF83" s="73">
        <f t="shared" si="17"/>
        <v>13023.27027027027</v>
      </c>
      <c r="BG83" s="439"/>
      <c r="BH83" s="439"/>
      <c r="BI83" s="44" t="s">
        <v>104</v>
      </c>
      <c r="BJ83" s="70">
        <v>1425415</v>
      </c>
      <c r="BK83" s="59">
        <f>IFERROR(BJ83/BG74,"-")</f>
        <v>2.0169370556424827E-3</v>
      </c>
      <c r="BL83" s="70">
        <v>38</v>
      </c>
      <c r="BM83" s="59">
        <f>IFERROR(BL83/BH74,"-")</f>
        <v>5.7575757575757579E-2</v>
      </c>
      <c r="BN83" s="73">
        <f t="shared" si="18"/>
        <v>37510.92105263158</v>
      </c>
      <c r="BO83" s="439"/>
      <c r="BP83" s="439"/>
      <c r="BQ83" s="44" t="s">
        <v>104</v>
      </c>
      <c r="BR83" s="70">
        <v>722809</v>
      </c>
      <c r="BS83" s="59">
        <f>IFERROR(BR83/BO74,"-")</f>
        <v>1.3160995388574279E-3</v>
      </c>
      <c r="BT83" s="70">
        <v>41</v>
      </c>
      <c r="BU83" s="59">
        <f>IFERROR(BT83/BP74,"-")</f>
        <v>6.9727891156462579E-2</v>
      </c>
      <c r="BV83" s="167">
        <f t="shared" si="19"/>
        <v>17629.487804878048</v>
      </c>
      <c r="BW83" s="439"/>
      <c r="BX83" s="439"/>
      <c r="BY83" s="44" t="s">
        <v>104</v>
      </c>
      <c r="BZ83" s="70">
        <v>761573</v>
      </c>
      <c r="CA83" s="59">
        <f>IFERROR(BZ83/BW74,"-")</f>
        <v>1.4115785573911917E-3</v>
      </c>
      <c r="CB83" s="70">
        <v>30</v>
      </c>
      <c r="CC83" s="59">
        <f>IFERROR(CB83/BX74,"-")</f>
        <v>5.859375E-2</v>
      </c>
      <c r="CD83" s="73">
        <f t="shared" si="20"/>
        <v>25385.766666666666</v>
      </c>
      <c r="CE83" s="439"/>
      <c r="CF83" s="439"/>
      <c r="CG83" s="44" t="s">
        <v>104</v>
      </c>
      <c r="CH83" s="70">
        <v>661867</v>
      </c>
      <c r="CI83" s="59">
        <f>IFERROR(CH83/CE74,"-")</f>
        <v>1.4547764192349363E-3</v>
      </c>
      <c r="CJ83" s="70">
        <v>35</v>
      </c>
      <c r="CK83" s="59">
        <f>IFERROR(CJ83/CF74,"-")</f>
        <v>6.9033530571992116E-2</v>
      </c>
      <c r="CL83" s="73">
        <f t="shared" si="21"/>
        <v>18910.485714285714</v>
      </c>
      <c r="CM83" s="439"/>
      <c r="CN83" s="439"/>
      <c r="CO83" s="44" t="s">
        <v>104</v>
      </c>
      <c r="CP83" s="70">
        <f>市区町村別_オーラルフレイル区分別高齢者の疾病!AM1273</f>
        <v>12523697</v>
      </c>
      <c r="CQ83" s="59">
        <f>市区町村別_オーラルフレイル区分別高齢者の疾病!AN1273</f>
        <v>1.4834461146263638E-3</v>
      </c>
      <c r="CR83" s="70">
        <f>市区町村別_オーラルフレイル区分別高齢者の疾病!AO1273</f>
        <v>545</v>
      </c>
      <c r="CS83" s="59">
        <f>市区町村別_オーラルフレイル区分別高齢者の疾病!AP1273</f>
        <v>6.2464183381088827E-2</v>
      </c>
      <c r="CT83" s="167">
        <f>市区町村別_オーラルフレイル区分別高齢者の疾病!AQ1273</f>
        <v>22979.260550458715</v>
      </c>
      <c r="CU83" s="229"/>
    </row>
    <row r="84" spans="2:99" s="9" customFormat="1" ht="13.15" customHeight="1">
      <c r="B84" s="470"/>
      <c r="C84" s="439"/>
      <c r="D84" s="439"/>
      <c r="E84" s="44" t="s">
        <v>105</v>
      </c>
      <c r="F84" s="70">
        <v>92496</v>
      </c>
      <c r="G84" s="59">
        <f>IFERROR(F84/C74,"-")</f>
        <v>3.4491515279656249E-3</v>
      </c>
      <c r="H84" s="70">
        <v>4</v>
      </c>
      <c r="I84" s="59">
        <f>IFERROR(H84/D74,"-")</f>
        <v>0.36363636363636365</v>
      </c>
      <c r="J84" s="73">
        <f t="shared" si="11"/>
        <v>23124</v>
      </c>
      <c r="K84" s="439"/>
      <c r="L84" s="439"/>
      <c r="M84" s="44" t="s">
        <v>105</v>
      </c>
      <c r="N84" s="70">
        <v>366283</v>
      </c>
      <c r="O84" s="59">
        <f>IFERROR(N84/K74,"-")</f>
        <v>1.4028869175470194E-3</v>
      </c>
      <c r="P84" s="70">
        <v>4</v>
      </c>
      <c r="Q84" s="59">
        <f>IFERROR(P84/L74,"-")</f>
        <v>7.7821011673151752E-3</v>
      </c>
      <c r="R84" s="73">
        <f t="shared" si="12"/>
        <v>91570.75</v>
      </c>
      <c r="S84" s="439"/>
      <c r="T84" s="439"/>
      <c r="U84" s="44" t="s">
        <v>105</v>
      </c>
      <c r="V84" s="70">
        <v>417575</v>
      </c>
      <c r="W84" s="59">
        <f>IFERROR(V84/S74,"-")</f>
        <v>9.8602152881165171E-4</v>
      </c>
      <c r="X84" s="70">
        <v>7</v>
      </c>
      <c r="Y84" s="59">
        <f>IFERROR(X84/T74,"-")</f>
        <v>1.3035381750465549E-2</v>
      </c>
      <c r="Z84" s="167">
        <f t="shared" si="13"/>
        <v>59653.571428571428</v>
      </c>
      <c r="AA84" s="439"/>
      <c r="AB84" s="439"/>
      <c r="AC84" s="44" t="s">
        <v>105</v>
      </c>
      <c r="AD84" s="70">
        <v>232909</v>
      </c>
      <c r="AE84" s="59">
        <f>IFERROR(AD84/AA74,"-")</f>
        <v>6.1745807027870005E-4</v>
      </c>
      <c r="AF84" s="70">
        <v>5</v>
      </c>
      <c r="AG84" s="59">
        <f>IFERROR(AF84/AB74,"-")</f>
        <v>1.1737089201877934E-2</v>
      </c>
      <c r="AH84" s="73">
        <f t="shared" si="14"/>
        <v>46581.8</v>
      </c>
      <c r="AI84" s="439"/>
      <c r="AJ84" s="439"/>
      <c r="AK84" s="44" t="s">
        <v>105</v>
      </c>
      <c r="AL84" s="70">
        <v>515570</v>
      </c>
      <c r="AM84" s="59">
        <f>IFERROR(AL84/AI74,"-")</f>
        <v>1.0738137671560113E-3</v>
      </c>
      <c r="AN84" s="70">
        <v>12</v>
      </c>
      <c r="AO84" s="59">
        <f>IFERROR(AN84/AJ74,"-")</f>
        <v>2.2388059701492536E-2</v>
      </c>
      <c r="AP84" s="73">
        <f t="shared" si="15"/>
        <v>42964.166666666664</v>
      </c>
      <c r="AQ84" s="439"/>
      <c r="AR84" s="439"/>
      <c r="AS84" s="44" t="s">
        <v>105</v>
      </c>
      <c r="AT84" s="70">
        <v>892751</v>
      </c>
      <c r="AU84" s="59">
        <f>IFERROR(AT84/AQ74,"-")</f>
        <v>1.6460567622793945E-3</v>
      </c>
      <c r="AV84" s="73">
        <v>16</v>
      </c>
      <c r="AW84" s="59">
        <f>IFERROR(AV84/AR74,"-")</f>
        <v>2.7303754266211604E-2</v>
      </c>
      <c r="AX84" s="196">
        <f t="shared" si="16"/>
        <v>55796.9375</v>
      </c>
      <c r="AY84" s="439"/>
      <c r="AZ84" s="439"/>
      <c r="BA84" s="44" t="s">
        <v>105</v>
      </c>
      <c r="BB84" s="70">
        <v>653963</v>
      </c>
      <c r="BC84" s="59">
        <f>IFERROR(BB84/AY74,"-")</f>
        <v>1.011870813611825E-3</v>
      </c>
      <c r="BD84" s="70">
        <v>17</v>
      </c>
      <c r="BE84" s="59">
        <f>IFERROR(BD84/AZ74,"-")</f>
        <v>2.7027027027027029E-2</v>
      </c>
      <c r="BF84" s="73">
        <f t="shared" si="17"/>
        <v>38468.411764705881</v>
      </c>
      <c r="BG84" s="439"/>
      <c r="BH84" s="439"/>
      <c r="BI84" s="44" t="s">
        <v>105</v>
      </c>
      <c r="BJ84" s="70">
        <v>786055</v>
      </c>
      <c r="BK84" s="59">
        <f>IFERROR(BJ84/BG74,"-")</f>
        <v>1.1122539451830181E-3</v>
      </c>
      <c r="BL84" s="70">
        <v>14</v>
      </c>
      <c r="BM84" s="59">
        <f>IFERROR(BL84/BH74,"-")</f>
        <v>2.1212121212121213E-2</v>
      </c>
      <c r="BN84" s="73">
        <f t="shared" si="18"/>
        <v>56146.785714285717</v>
      </c>
      <c r="BO84" s="439"/>
      <c r="BP84" s="439"/>
      <c r="BQ84" s="44" t="s">
        <v>105</v>
      </c>
      <c r="BR84" s="70">
        <v>445855</v>
      </c>
      <c r="BS84" s="59">
        <f>IFERROR(BR84/BO74,"-")</f>
        <v>8.1181828103590089E-4</v>
      </c>
      <c r="BT84" s="70">
        <v>11</v>
      </c>
      <c r="BU84" s="59">
        <f>IFERROR(BT84/BP74,"-")</f>
        <v>1.8707482993197279E-2</v>
      </c>
      <c r="BV84" s="167">
        <f t="shared" si="19"/>
        <v>40532.272727272728</v>
      </c>
      <c r="BW84" s="439"/>
      <c r="BX84" s="439"/>
      <c r="BY84" s="44" t="s">
        <v>105</v>
      </c>
      <c r="BZ84" s="70">
        <v>1356547</v>
      </c>
      <c r="CA84" s="59">
        <f>IFERROR(BZ84/BW74,"-")</f>
        <v>2.5143652115993463E-3</v>
      </c>
      <c r="CB84" s="70">
        <v>14</v>
      </c>
      <c r="CC84" s="59">
        <f>IFERROR(CB84/BX74,"-")</f>
        <v>2.734375E-2</v>
      </c>
      <c r="CD84" s="73">
        <f t="shared" si="20"/>
        <v>96896.21428571429</v>
      </c>
      <c r="CE84" s="439"/>
      <c r="CF84" s="439"/>
      <c r="CG84" s="44" t="s">
        <v>105</v>
      </c>
      <c r="CH84" s="70">
        <v>310543</v>
      </c>
      <c r="CI84" s="59">
        <f>IFERROR(CH84/CE74,"-")</f>
        <v>6.8257011387253756E-4</v>
      </c>
      <c r="CJ84" s="70">
        <v>7</v>
      </c>
      <c r="CK84" s="59">
        <f>IFERROR(CJ84/CF74,"-")</f>
        <v>1.3806706114398421E-2</v>
      </c>
      <c r="CL84" s="73">
        <f t="shared" si="21"/>
        <v>44363.285714285717</v>
      </c>
      <c r="CM84" s="439"/>
      <c r="CN84" s="439"/>
      <c r="CO84" s="44" t="s">
        <v>105</v>
      </c>
      <c r="CP84" s="70">
        <f>市区町村別_オーラルフレイル区分別高齢者の疾病!AM1274</f>
        <v>12940927</v>
      </c>
      <c r="CQ84" s="59">
        <f>市区町村別_オーラルフレイル区分別高齢者の疾病!AN1274</f>
        <v>1.532867481368593E-3</v>
      </c>
      <c r="CR84" s="70">
        <f>市区町村別_オーラルフレイル区分別高齢者の疾病!AO1274</f>
        <v>220</v>
      </c>
      <c r="CS84" s="59">
        <f>市区町村別_オーラルフレイル区分別高齢者の疾病!AP1274</f>
        <v>2.5214899713467048E-2</v>
      </c>
      <c r="CT84" s="167">
        <f>市区町村別_オーラルフレイル区分別高齢者の疾病!AQ1274</f>
        <v>58822.395454545454</v>
      </c>
      <c r="CU84" s="229"/>
    </row>
    <row r="85" spans="2:99" s="9" customFormat="1" ht="13.15" customHeight="1">
      <c r="B85" s="470"/>
      <c r="C85" s="439"/>
      <c r="D85" s="439"/>
      <c r="E85" s="44" t="s">
        <v>106</v>
      </c>
      <c r="F85" s="70">
        <v>322798</v>
      </c>
      <c r="G85" s="59">
        <f>IFERROR(F85/C74,"-")</f>
        <v>1.2037052574427519E-2</v>
      </c>
      <c r="H85" s="70">
        <v>3</v>
      </c>
      <c r="I85" s="59">
        <f>IFERROR(H85/D74,"-")</f>
        <v>0.27272727272727271</v>
      </c>
      <c r="J85" s="73">
        <f t="shared" si="11"/>
        <v>107599.33333333333</v>
      </c>
      <c r="K85" s="439"/>
      <c r="L85" s="439"/>
      <c r="M85" s="44" t="s">
        <v>106</v>
      </c>
      <c r="N85" s="70">
        <v>19552</v>
      </c>
      <c r="O85" s="59">
        <f>IFERROR(N85/K74,"-")</f>
        <v>7.4885389198732459E-5</v>
      </c>
      <c r="P85" s="70">
        <v>3</v>
      </c>
      <c r="Q85" s="59">
        <f>IFERROR(P85/L74,"-")</f>
        <v>5.8365758754863814E-3</v>
      </c>
      <c r="R85" s="73">
        <f t="shared" si="12"/>
        <v>6517.333333333333</v>
      </c>
      <c r="S85" s="439"/>
      <c r="T85" s="439"/>
      <c r="U85" s="44" t="s">
        <v>106</v>
      </c>
      <c r="V85" s="70">
        <v>1724555</v>
      </c>
      <c r="W85" s="59">
        <f>IFERROR(V85/S74,"-")</f>
        <v>4.0721986651973373E-3</v>
      </c>
      <c r="X85" s="70">
        <v>4</v>
      </c>
      <c r="Y85" s="59">
        <f>IFERROR(X85/T74,"-")</f>
        <v>7.4487895716945996E-3</v>
      </c>
      <c r="Z85" s="167">
        <f t="shared" si="13"/>
        <v>431138.75</v>
      </c>
      <c r="AA85" s="439"/>
      <c r="AB85" s="439"/>
      <c r="AC85" s="44" t="s">
        <v>106</v>
      </c>
      <c r="AD85" s="70">
        <v>485063</v>
      </c>
      <c r="AE85" s="59">
        <f>IFERROR(AD85/AA74,"-")</f>
        <v>1.2859359833394034E-3</v>
      </c>
      <c r="AF85" s="70">
        <v>2</v>
      </c>
      <c r="AG85" s="59">
        <f>IFERROR(AF85/AB74,"-")</f>
        <v>4.6948356807511738E-3</v>
      </c>
      <c r="AH85" s="73">
        <f t="shared" si="14"/>
        <v>242531.5</v>
      </c>
      <c r="AI85" s="439"/>
      <c r="AJ85" s="439"/>
      <c r="AK85" s="44" t="s">
        <v>106</v>
      </c>
      <c r="AL85" s="70">
        <v>153492</v>
      </c>
      <c r="AM85" s="59">
        <f>IFERROR(AL85/AI74,"-")</f>
        <v>3.1968854422931997E-4</v>
      </c>
      <c r="AN85" s="70">
        <v>3</v>
      </c>
      <c r="AO85" s="59">
        <f>IFERROR(AN85/AJ74,"-")</f>
        <v>5.597014925373134E-3</v>
      </c>
      <c r="AP85" s="73">
        <f t="shared" si="15"/>
        <v>51164</v>
      </c>
      <c r="AQ85" s="439"/>
      <c r="AR85" s="439"/>
      <c r="AS85" s="44" t="s">
        <v>106</v>
      </c>
      <c r="AT85" s="70">
        <v>2784760</v>
      </c>
      <c r="AU85" s="59">
        <f>IFERROR(AT85/AQ74,"-")</f>
        <v>5.1345481879327684E-3</v>
      </c>
      <c r="AV85" s="73">
        <v>9</v>
      </c>
      <c r="AW85" s="59">
        <f>IFERROR(AV85/AR74,"-")</f>
        <v>1.5358361774744027E-2</v>
      </c>
      <c r="AX85" s="196">
        <f t="shared" si="16"/>
        <v>309417.77777777775</v>
      </c>
      <c r="AY85" s="439"/>
      <c r="AZ85" s="439"/>
      <c r="BA85" s="44" t="s">
        <v>106</v>
      </c>
      <c r="BB85" s="70">
        <v>3755673</v>
      </c>
      <c r="BC85" s="59">
        <f>IFERROR(BB85/AY74,"-")</f>
        <v>5.8111175925395836E-3</v>
      </c>
      <c r="BD85" s="70">
        <v>11</v>
      </c>
      <c r="BE85" s="59">
        <f>IFERROR(BD85/AZ74,"-")</f>
        <v>1.7488076311605722E-2</v>
      </c>
      <c r="BF85" s="73">
        <f t="shared" si="17"/>
        <v>341424.81818181818</v>
      </c>
      <c r="BG85" s="439"/>
      <c r="BH85" s="439"/>
      <c r="BI85" s="44" t="s">
        <v>106</v>
      </c>
      <c r="BJ85" s="70">
        <v>4127287</v>
      </c>
      <c r="BK85" s="59">
        <f>IFERROR(BJ85/BG74,"-")</f>
        <v>5.8400382271629634E-3</v>
      </c>
      <c r="BL85" s="70">
        <v>15</v>
      </c>
      <c r="BM85" s="59">
        <f>IFERROR(BL85/BH74,"-")</f>
        <v>2.2727272727272728E-2</v>
      </c>
      <c r="BN85" s="73">
        <f t="shared" si="18"/>
        <v>275152.46666666667</v>
      </c>
      <c r="BO85" s="439"/>
      <c r="BP85" s="439"/>
      <c r="BQ85" s="44" t="s">
        <v>106</v>
      </c>
      <c r="BR85" s="70">
        <v>2266104</v>
      </c>
      <c r="BS85" s="59">
        <f>IFERROR(BR85/BO74,"-")</f>
        <v>4.1261501024516473E-3</v>
      </c>
      <c r="BT85" s="70">
        <v>12</v>
      </c>
      <c r="BU85" s="59">
        <f>IFERROR(BT85/BP74,"-")</f>
        <v>2.0408163265306121E-2</v>
      </c>
      <c r="BV85" s="167">
        <f t="shared" si="19"/>
        <v>188842</v>
      </c>
      <c r="BW85" s="439"/>
      <c r="BX85" s="439"/>
      <c r="BY85" s="44" t="s">
        <v>106</v>
      </c>
      <c r="BZ85" s="70">
        <v>2827928</v>
      </c>
      <c r="CA85" s="59">
        <f>IFERROR(BZ85/BW74,"-")</f>
        <v>5.2415756948397041E-3</v>
      </c>
      <c r="CB85" s="70">
        <v>10</v>
      </c>
      <c r="CC85" s="59">
        <f>IFERROR(CB85/BX74,"-")</f>
        <v>1.953125E-2</v>
      </c>
      <c r="CD85" s="73">
        <f t="shared" si="20"/>
        <v>282792.8</v>
      </c>
      <c r="CE85" s="439"/>
      <c r="CF85" s="439"/>
      <c r="CG85" s="44" t="s">
        <v>106</v>
      </c>
      <c r="CH85" s="70">
        <v>1118907</v>
      </c>
      <c r="CI85" s="59">
        <f>IFERROR(CH85/CE74,"-")</f>
        <v>2.4593453351155216E-3</v>
      </c>
      <c r="CJ85" s="70">
        <v>8</v>
      </c>
      <c r="CK85" s="59">
        <f>IFERROR(CJ85/CF74,"-")</f>
        <v>1.5779092702169626E-2</v>
      </c>
      <c r="CL85" s="73">
        <f t="shared" si="21"/>
        <v>139863.375</v>
      </c>
      <c r="CM85" s="439"/>
      <c r="CN85" s="439"/>
      <c r="CO85" s="44" t="s">
        <v>106</v>
      </c>
      <c r="CP85" s="70">
        <f>市区町村別_オーラルフレイル区分別高齢者の疾病!AM1275</f>
        <v>52881191</v>
      </c>
      <c r="CQ85" s="59">
        <f>市区町村別_オーラルフレイル区分別高齢者の疾病!AN1275</f>
        <v>6.2638370543270597E-3</v>
      </c>
      <c r="CR85" s="70">
        <f>市区町村別_オーラルフレイル区分別高齢者の疾病!AO1275</f>
        <v>170</v>
      </c>
      <c r="CS85" s="59">
        <f>市区町村別_オーラルフレイル区分別高齢者の疾病!AP1275</f>
        <v>1.9484240687679084E-2</v>
      </c>
      <c r="CT85" s="167">
        <f>市区町村別_オーラルフレイル区分別高齢者の疾病!AQ1275</f>
        <v>311065.82941176469</v>
      </c>
      <c r="CU85" s="229"/>
    </row>
    <row r="86" spans="2:99" s="9" customFormat="1" ht="13.15" customHeight="1">
      <c r="B86" s="470"/>
      <c r="C86" s="439"/>
      <c r="D86" s="439"/>
      <c r="E86" s="44" t="s">
        <v>107</v>
      </c>
      <c r="F86" s="70">
        <v>43359</v>
      </c>
      <c r="G86" s="59">
        <f>IFERROR(F86/C74,"-")</f>
        <v>1.6168457133396204E-3</v>
      </c>
      <c r="H86" s="70">
        <v>4</v>
      </c>
      <c r="I86" s="59">
        <f>IFERROR(H86/D74,"-")</f>
        <v>0.36363636363636365</v>
      </c>
      <c r="J86" s="73">
        <f t="shared" si="11"/>
        <v>10839.75</v>
      </c>
      <c r="K86" s="439"/>
      <c r="L86" s="439"/>
      <c r="M86" s="44" t="s">
        <v>107</v>
      </c>
      <c r="N86" s="70">
        <v>1199773</v>
      </c>
      <c r="O86" s="59">
        <f>IFERROR(N86/K74,"-")</f>
        <v>4.5952060175496546E-3</v>
      </c>
      <c r="P86" s="70">
        <v>43</v>
      </c>
      <c r="Q86" s="59">
        <f>IFERROR(P86/L74,"-")</f>
        <v>8.3657587548638127E-2</v>
      </c>
      <c r="R86" s="73">
        <f t="shared" si="12"/>
        <v>27901.697674418603</v>
      </c>
      <c r="S86" s="439"/>
      <c r="T86" s="439"/>
      <c r="U86" s="44" t="s">
        <v>107</v>
      </c>
      <c r="V86" s="70">
        <v>2702456</v>
      </c>
      <c r="W86" s="59">
        <f>IFERROR(V86/S74,"-")</f>
        <v>6.3813202338890524E-3</v>
      </c>
      <c r="X86" s="70">
        <v>67</v>
      </c>
      <c r="Y86" s="59">
        <f>IFERROR(X86/T74,"-")</f>
        <v>0.12476722532588454</v>
      </c>
      <c r="Z86" s="167">
        <f t="shared" si="13"/>
        <v>40335.164179104475</v>
      </c>
      <c r="AA86" s="439"/>
      <c r="AB86" s="439"/>
      <c r="AC86" s="44" t="s">
        <v>107</v>
      </c>
      <c r="AD86" s="70">
        <v>5561467</v>
      </c>
      <c r="AE86" s="59">
        <f>IFERROR(AD86/AA74,"-")</f>
        <v>1.4743838502327826E-2</v>
      </c>
      <c r="AF86" s="70">
        <v>62</v>
      </c>
      <c r="AG86" s="59">
        <f>IFERROR(AF86/AB74,"-")</f>
        <v>0.14553990610328638</v>
      </c>
      <c r="AH86" s="73">
        <f t="shared" si="14"/>
        <v>89701.080645161288</v>
      </c>
      <c r="AI86" s="439"/>
      <c r="AJ86" s="439"/>
      <c r="AK86" s="44" t="s">
        <v>107</v>
      </c>
      <c r="AL86" s="70">
        <v>3226755</v>
      </c>
      <c r="AM86" s="59">
        <f>IFERROR(AL86/AI74,"-")</f>
        <v>6.7205887507797114E-3</v>
      </c>
      <c r="AN86" s="70">
        <v>74</v>
      </c>
      <c r="AO86" s="59">
        <f>IFERROR(AN86/AJ74,"-")</f>
        <v>0.13805970149253732</v>
      </c>
      <c r="AP86" s="73">
        <f t="shared" si="15"/>
        <v>43604.7972972973</v>
      </c>
      <c r="AQ86" s="439"/>
      <c r="AR86" s="439"/>
      <c r="AS86" s="44" t="s">
        <v>107</v>
      </c>
      <c r="AT86" s="70">
        <v>4145380</v>
      </c>
      <c r="AU86" s="59">
        <f>IFERROR(AT86/AQ74,"-")</f>
        <v>7.6432631060819383E-3</v>
      </c>
      <c r="AV86" s="73">
        <v>89</v>
      </c>
      <c r="AW86" s="59">
        <f>IFERROR(AV86/AR74,"-")</f>
        <v>0.15187713310580206</v>
      </c>
      <c r="AX86" s="196">
        <f t="shared" si="16"/>
        <v>46577.303370786518</v>
      </c>
      <c r="AY86" s="439"/>
      <c r="AZ86" s="439"/>
      <c r="BA86" s="44" t="s">
        <v>107</v>
      </c>
      <c r="BB86" s="70">
        <v>3607324</v>
      </c>
      <c r="BC86" s="59">
        <f>IFERROR(BB86/AY74,"-")</f>
        <v>5.5815785768330364E-3</v>
      </c>
      <c r="BD86" s="70">
        <v>86</v>
      </c>
      <c r="BE86" s="59">
        <f>IFERROR(BD86/AZ74,"-")</f>
        <v>0.13672496025437203</v>
      </c>
      <c r="BF86" s="73">
        <f t="shared" si="17"/>
        <v>41945.627906976741</v>
      </c>
      <c r="BG86" s="439"/>
      <c r="BH86" s="439"/>
      <c r="BI86" s="44" t="s">
        <v>107</v>
      </c>
      <c r="BJ86" s="70">
        <v>5395203</v>
      </c>
      <c r="BK86" s="59">
        <f>IFERROR(BJ86/BG74,"-")</f>
        <v>7.6341169788542206E-3</v>
      </c>
      <c r="BL86" s="70">
        <v>93</v>
      </c>
      <c r="BM86" s="59">
        <f>IFERROR(BL86/BH74,"-")</f>
        <v>0.1409090909090909</v>
      </c>
      <c r="BN86" s="73">
        <f t="shared" si="18"/>
        <v>58012.93548387097</v>
      </c>
      <c r="BO86" s="439"/>
      <c r="BP86" s="439"/>
      <c r="BQ86" s="44" t="s">
        <v>107</v>
      </c>
      <c r="BR86" s="70">
        <v>3569637</v>
      </c>
      <c r="BS86" s="59">
        <f>IFERROR(BR86/BO74,"-")</f>
        <v>6.4996390603719824E-3</v>
      </c>
      <c r="BT86" s="70">
        <v>95</v>
      </c>
      <c r="BU86" s="59">
        <f>IFERROR(BT86/BP74,"-")</f>
        <v>0.16156462585034015</v>
      </c>
      <c r="BV86" s="167">
        <f t="shared" si="19"/>
        <v>37575.126315789472</v>
      </c>
      <c r="BW86" s="439"/>
      <c r="BX86" s="439"/>
      <c r="BY86" s="44" t="s">
        <v>107</v>
      </c>
      <c r="BZ86" s="70">
        <v>4711453</v>
      </c>
      <c r="CA86" s="59">
        <f>IFERROR(BZ86/BW74,"-")</f>
        <v>8.7326967066274699E-3</v>
      </c>
      <c r="CB86" s="70">
        <v>84</v>
      </c>
      <c r="CC86" s="59">
        <f>IFERROR(CB86/BX74,"-")</f>
        <v>0.1640625</v>
      </c>
      <c r="CD86" s="73">
        <f t="shared" si="20"/>
        <v>56088.726190476191</v>
      </c>
      <c r="CE86" s="439"/>
      <c r="CF86" s="439"/>
      <c r="CG86" s="44" t="s">
        <v>107</v>
      </c>
      <c r="CH86" s="70">
        <v>1929829</v>
      </c>
      <c r="CI86" s="59">
        <f>IFERROR(CH86/CE74,"-")</f>
        <v>4.2417430123510283E-3</v>
      </c>
      <c r="CJ86" s="70">
        <v>85</v>
      </c>
      <c r="CK86" s="59">
        <f>IFERROR(CJ86/CF74,"-")</f>
        <v>0.16765285996055226</v>
      </c>
      <c r="CL86" s="73">
        <f t="shared" si="21"/>
        <v>22703.870588235295</v>
      </c>
      <c r="CM86" s="439"/>
      <c r="CN86" s="439"/>
      <c r="CO86" s="44" t="s">
        <v>107</v>
      </c>
      <c r="CP86" s="70">
        <f>市区町村別_オーラルフレイル区分別高齢者の疾病!AM1276</f>
        <v>63959139</v>
      </c>
      <c r="CQ86" s="59">
        <f>市区町村別_オーラルフレイル区分別高齢者の疾病!AN1276</f>
        <v>7.5760325600657324E-3</v>
      </c>
      <c r="CR86" s="70">
        <f>市区町村別_オーラルフレイル区分別高齢者の疾病!AO1276</f>
        <v>1287</v>
      </c>
      <c r="CS86" s="59">
        <f>市区町村別_オーラルフレイル区分別高齢者の疾病!AP1276</f>
        <v>0.14750716332378225</v>
      </c>
      <c r="CT86" s="167">
        <f>市区町村別_オーラルフレイル区分別高齢者の疾病!AQ1276</f>
        <v>49696.3006993007</v>
      </c>
      <c r="CU86" s="229"/>
    </row>
    <row r="87" spans="2:99" s="9" customFormat="1" ht="13.15" customHeight="1">
      <c r="B87" s="470"/>
      <c r="C87" s="439"/>
      <c r="D87" s="439"/>
      <c r="E87" s="44" t="s">
        <v>108</v>
      </c>
      <c r="F87" s="70">
        <v>404325</v>
      </c>
      <c r="G87" s="59">
        <f>IFERROR(F87/C74,"-")</f>
        <v>1.5077172975530847E-2</v>
      </c>
      <c r="H87" s="70">
        <v>2</v>
      </c>
      <c r="I87" s="59">
        <f>IFERROR(H87/D74,"-")</f>
        <v>0.18181818181818182</v>
      </c>
      <c r="J87" s="73">
        <f t="shared" si="11"/>
        <v>202162.5</v>
      </c>
      <c r="K87" s="439"/>
      <c r="L87" s="439"/>
      <c r="M87" s="44" t="s">
        <v>108</v>
      </c>
      <c r="N87" s="70">
        <v>1348300</v>
      </c>
      <c r="O87" s="59">
        <f>IFERROR(N87/K74,"-")</f>
        <v>5.1640737651724115E-3</v>
      </c>
      <c r="P87" s="70">
        <v>28</v>
      </c>
      <c r="Q87" s="59">
        <f>IFERROR(P87/L74,"-")</f>
        <v>5.4474708171206226E-2</v>
      </c>
      <c r="R87" s="73">
        <f t="shared" si="12"/>
        <v>48153.571428571428</v>
      </c>
      <c r="S87" s="439"/>
      <c r="T87" s="439"/>
      <c r="U87" s="44" t="s">
        <v>108</v>
      </c>
      <c r="V87" s="70">
        <v>2079003</v>
      </c>
      <c r="W87" s="59">
        <f>IFERROR(V87/S74,"-")</f>
        <v>4.9091581547363004E-3</v>
      </c>
      <c r="X87" s="70">
        <v>35</v>
      </c>
      <c r="Y87" s="59">
        <f>IFERROR(X87/T74,"-")</f>
        <v>6.5176908752327747E-2</v>
      </c>
      <c r="Z87" s="167">
        <f t="shared" si="13"/>
        <v>59400.085714285713</v>
      </c>
      <c r="AA87" s="439"/>
      <c r="AB87" s="439"/>
      <c r="AC87" s="44" t="s">
        <v>108</v>
      </c>
      <c r="AD87" s="70">
        <v>3455795</v>
      </c>
      <c r="AE87" s="59">
        <f>IFERROR(AD87/AA74,"-")</f>
        <v>9.1615545641378412E-3</v>
      </c>
      <c r="AF87" s="70">
        <v>41</v>
      </c>
      <c r="AG87" s="59">
        <f>IFERROR(AF87/AB74,"-")</f>
        <v>9.6244131455399062E-2</v>
      </c>
      <c r="AH87" s="73">
        <f t="shared" si="14"/>
        <v>84287.682926829264</v>
      </c>
      <c r="AI87" s="439"/>
      <c r="AJ87" s="439"/>
      <c r="AK87" s="44" t="s">
        <v>108</v>
      </c>
      <c r="AL87" s="70">
        <v>7726020</v>
      </c>
      <c r="AM87" s="59">
        <f>IFERROR(AL87/AI74,"-")</f>
        <v>1.6091523248681433E-2</v>
      </c>
      <c r="AN87" s="70">
        <v>50</v>
      </c>
      <c r="AO87" s="59">
        <f>IFERROR(AN87/AJ74,"-")</f>
        <v>9.3283582089552244E-2</v>
      </c>
      <c r="AP87" s="73">
        <f t="shared" si="15"/>
        <v>154520.4</v>
      </c>
      <c r="AQ87" s="439"/>
      <c r="AR87" s="439"/>
      <c r="AS87" s="44" t="s">
        <v>108</v>
      </c>
      <c r="AT87" s="70">
        <v>8860599</v>
      </c>
      <c r="AU87" s="59">
        <f>IFERROR(AT87/AQ74,"-")</f>
        <v>1.6337196935983317E-2</v>
      </c>
      <c r="AV87" s="73">
        <v>68</v>
      </c>
      <c r="AW87" s="59">
        <f>IFERROR(AV87/AR74,"-")</f>
        <v>0.11604095563139932</v>
      </c>
      <c r="AX87" s="196">
        <f t="shared" si="16"/>
        <v>130302.92647058824</v>
      </c>
      <c r="AY87" s="439"/>
      <c r="AZ87" s="439"/>
      <c r="BA87" s="44" t="s">
        <v>108</v>
      </c>
      <c r="BB87" s="70">
        <v>9657867</v>
      </c>
      <c r="BC87" s="59">
        <f>IFERROR(BB87/AY74,"-")</f>
        <v>1.4943526987069293E-2</v>
      </c>
      <c r="BD87" s="70">
        <v>79</v>
      </c>
      <c r="BE87" s="59">
        <f>IFERROR(BD87/AZ74,"-")</f>
        <v>0.12559618441971382</v>
      </c>
      <c r="BF87" s="73">
        <f t="shared" si="17"/>
        <v>122251.48101265823</v>
      </c>
      <c r="BG87" s="439"/>
      <c r="BH87" s="439"/>
      <c r="BI87" s="44" t="s">
        <v>108</v>
      </c>
      <c r="BJ87" s="70">
        <v>10251261</v>
      </c>
      <c r="BK87" s="59">
        <f>IFERROR(BJ87/BG74,"-")</f>
        <v>1.4505353302696136E-2</v>
      </c>
      <c r="BL87" s="70">
        <v>93</v>
      </c>
      <c r="BM87" s="59">
        <f>IFERROR(BL87/BH74,"-")</f>
        <v>0.1409090909090909</v>
      </c>
      <c r="BN87" s="73">
        <f t="shared" si="18"/>
        <v>110228.6129032258</v>
      </c>
      <c r="BO87" s="439"/>
      <c r="BP87" s="439"/>
      <c r="BQ87" s="44" t="s">
        <v>108</v>
      </c>
      <c r="BR87" s="70">
        <v>7428431</v>
      </c>
      <c r="BS87" s="59">
        <f>IFERROR(BR87/BO74,"-")</f>
        <v>1.3525778751418732E-2</v>
      </c>
      <c r="BT87" s="70">
        <v>82</v>
      </c>
      <c r="BU87" s="59">
        <f>IFERROR(BT87/BP74,"-")</f>
        <v>0.13945578231292516</v>
      </c>
      <c r="BV87" s="167">
        <f t="shared" si="19"/>
        <v>90590.621951219509</v>
      </c>
      <c r="BW87" s="439"/>
      <c r="BX87" s="439"/>
      <c r="BY87" s="44" t="s">
        <v>108</v>
      </c>
      <c r="BZ87" s="70">
        <v>5460431</v>
      </c>
      <c r="CA87" s="59">
        <f>IFERROR(BZ87/BW74,"-")</f>
        <v>1.0120930381872969E-2</v>
      </c>
      <c r="CB87" s="70">
        <v>78</v>
      </c>
      <c r="CC87" s="59">
        <f>IFERROR(CB87/BX74,"-")</f>
        <v>0.15234375</v>
      </c>
      <c r="CD87" s="73">
        <f t="shared" si="20"/>
        <v>70005.525641025641</v>
      </c>
      <c r="CE87" s="439"/>
      <c r="CF87" s="439"/>
      <c r="CG87" s="44" t="s">
        <v>108</v>
      </c>
      <c r="CH87" s="70">
        <v>8806906</v>
      </c>
      <c r="CI87" s="59">
        <f>IFERROR(CH87/CE74,"-")</f>
        <v>1.9357482961408674E-2</v>
      </c>
      <c r="CJ87" s="70">
        <v>78</v>
      </c>
      <c r="CK87" s="59">
        <f>IFERROR(CJ87/CF74,"-")</f>
        <v>0.15384615384615385</v>
      </c>
      <c r="CL87" s="73">
        <f t="shared" si="21"/>
        <v>112909.05128205128</v>
      </c>
      <c r="CM87" s="439"/>
      <c r="CN87" s="439"/>
      <c r="CO87" s="44" t="s">
        <v>108</v>
      </c>
      <c r="CP87" s="70">
        <f>市区町村別_オーラルフレイル区分別高齢者の疾病!AM1277</f>
        <v>140588364</v>
      </c>
      <c r="CQ87" s="59">
        <f>市区町村別_オーラルフレイル区分別高齢者の疾病!AN1277</f>
        <v>1.6652851177849235E-2</v>
      </c>
      <c r="CR87" s="70">
        <f>市区町村別_オーラルフレイル区分別高齢者の疾病!AO1277</f>
        <v>1342</v>
      </c>
      <c r="CS87" s="59">
        <f>市区町村別_オーラルフレイル区分別高齢者の疾病!AP1277</f>
        <v>0.153810888252149</v>
      </c>
      <c r="CT87" s="167">
        <f>市区町村別_オーラルフレイル区分別高齢者の疾病!AQ1277</f>
        <v>104760.33084947839</v>
      </c>
      <c r="CU87" s="229"/>
    </row>
    <row r="88" spans="2:99" s="9" customFormat="1" ht="13.15" customHeight="1">
      <c r="B88" s="470"/>
      <c r="C88" s="439"/>
      <c r="D88" s="439"/>
      <c r="E88" s="44" t="s">
        <v>109</v>
      </c>
      <c r="F88" s="70">
        <v>59991</v>
      </c>
      <c r="G88" s="59">
        <f>IFERROR(F88/C74,"-")</f>
        <v>2.2370486217153803E-3</v>
      </c>
      <c r="H88" s="70">
        <v>2</v>
      </c>
      <c r="I88" s="59">
        <f>IFERROR(H88/D74,"-")</f>
        <v>0.18181818181818182</v>
      </c>
      <c r="J88" s="73">
        <f t="shared" si="11"/>
        <v>29995.5</v>
      </c>
      <c r="K88" s="439"/>
      <c r="L88" s="439"/>
      <c r="M88" s="44" t="s">
        <v>109</v>
      </c>
      <c r="N88" s="70">
        <v>1705884</v>
      </c>
      <c r="O88" s="59">
        <f>IFERROR(N88/K74,"-")</f>
        <v>6.5336429658290982E-3</v>
      </c>
      <c r="P88" s="70">
        <v>38</v>
      </c>
      <c r="Q88" s="59">
        <f>IFERROR(P88/L74,"-")</f>
        <v>7.3929961089494164E-2</v>
      </c>
      <c r="R88" s="73">
        <f t="shared" si="12"/>
        <v>44891.684210526313</v>
      </c>
      <c r="S88" s="439"/>
      <c r="T88" s="439"/>
      <c r="U88" s="44" t="s">
        <v>109</v>
      </c>
      <c r="V88" s="70">
        <v>2293418</v>
      </c>
      <c r="W88" s="59">
        <f>IFERROR(V88/S74,"-")</f>
        <v>5.4154571575505258E-3</v>
      </c>
      <c r="X88" s="70">
        <v>49</v>
      </c>
      <c r="Y88" s="59">
        <f>IFERROR(X88/T74,"-")</f>
        <v>9.1247672253258846E-2</v>
      </c>
      <c r="Z88" s="167">
        <f t="shared" si="13"/>
        <v>46804.448979591834</v>
      </c>
      <c r="AA88" s="439"/>
      <c r="AB88" s="439"/>
      <c r="AC88" s="44" t="s">
        <v>109</v>
      </c>
      <c r="AD88" s="70">
        <v>865494</v>
      </c>
      <c r="AE88" s="59">
        <f>IFERROR(AD88/AA74,"-")</f>
        <v>2.294485207002706E-3</v>
      </c>
      <c r="AF88" s="70">
        <v>31</v>
      </c>
      <c r="AG88" s="59">
        <f>IFERROR(AF88/AB74,"-")</f>
        <v>7.2769953051643188E-2</v>
      </c>
      <c r="AH88" s="73">
        <f t="shared" si="14"/>
        <v>27919.16129032258</v>
      </c>
      <c r="AI88" s="439"/>
      <c r="AJ88" s="439"/>
      <c r="AK88" s="44" t="s">
        <v>109</v>
      </c>
      <c r="AL88" s="70">
        <v>2006490</v>
      </c>
      <c r="AM88" s="59">
        <f>IFERROR(AL88/AI74,"-")</f>
        <v>4.1790573261843503E-3</v>
      </c>
      <c r="AN88" s="70">
        <v>43</v>
      </c>
      <c r="AO88" s="59">
        <f>IFERROR(AN88/AJ74,"-")</f>
        <v>8.0223880597014921E-2</v>
      </c>
      <c r="AP88" s="73">
        <f t="shared" si="15"/>
        <v>46662.558139534885</v>
      </c>
      <c r="AQ88" s="439"/>
      <c r="AR88" s="439"/>
      <c r="AS88" s="44" t="s">
        <v>109</v>
      </c>
      <c r="AT88" s="70">
        <v>2682710</v>
      </c>
      <c r="AU88" s="59">
        <f>IFERROR(AT88/AQ74,"-")</f>
        <v>4.946388115761903E-3</v>
      </c>
      <c r="AV88" s="73">
        <v>45</v>
      </c>
      <c r="AW88" s="59">
        <f>IFERROR(AV88/AR74,"-")</f>
        <v>7.6791808873720141E-2</v>
      </c>
      <c r="AX88" s="196">
        <f t="shared" si="16"/>
        <v>59615.777777777781</v>
      </c>
      <c r="AY88" s="439"/>
      <c r="AZ88" s="439"/>
      <c r="BA88" s="44" t="s">
        <v>109</v>
      </c>
      <c r="BB88" s="70">
        <v>3007193</v>
      </c>
      <c r="BC88" s="59">
        <f>IFERROR(BB88/AY74,"-")</f>
        <v>4.653001511702933E-3</v>
      </c>
      <c r="BD88" s="70">
        <v>64</v>
      </c>
      <c r="BE88" s="59">
        <f>IFERROR(BD88/AZ74,"-")</f>
        <v>0.10174880763116058</v>
      </c>
      <c r="BF88" s="73">
        <f t="shared" si="17"/>
        <v>46987.390625</v>
      </c>
      <c r="BG88" s="439"/>
      <c r="BH88" s="439"/>
      <c r="BI88" s="44" t="s">
        <v>109</v>
      </c>
      <c r="BJ88" s="70">
        <v>3377071</v>
      </c>
      <c r="BK88" s="59">
        <f>IFERROR(BJ88/BG74,"-")</f>
        <v>4.7784958341504855E-3</v>
      </c>
      <c r="BL88" s="70">
        <v>61</v>
      </c>
      <c r="BM88" s="59">
        <f>IFERROR(BL88/BH74,"-")</f>
        <v>9.2424242424242423E-2</v>
      </c>
      <c r="BN88" s="73">
        <f t="shared" si="18"/>
        <v>55361.819672131147</v>
      </c>
      <c r="BO88" s="439"/>
      <c r="BP88" s="439"/>
      <c r="BQ88" s="44" t="s">
        <v>109</v>
      </c>
      <c r="BR88" s="70">
        <v>1780499</v>
      </c>
      <c r="BS88" s="59">
        <f>IFERROR(BR88/BO74,"-")</f>
        <v>3.2419545313300078E-3</v>
      </c>
      <c r="BT88" s="70">
        <v>64</v>
      </c>
      <c r="BU88" s="59">
        <f>IFERROR(BT88/BP74,"-")</f>
        <v>0.10884353741496598</v>
      </c>
      <c r="BV88" s="167">
        <f t="shared" si="19"/>
        <v>27820.296875</v>
      </c>
      <c r="BW88" s="439"/>
      <c r="BX88" s="439"/>
      <c r="BY88" s="44" t="s">
        <v>109</v>
      </c>
      <c r="BZ88" s="70">
        <v>1864687</v>
      </c>
      <c r="CA88" s="59">
        <f>IFERROR(BZ88/BW74,"-")</f>
        <v>3.4562047045340488E-3</v>
      </c>
      <c r="CB88" s="70">
        <v>56</v>
      </c>
      <c r="CC88" s="59">
        <f>IFERROR(CB88/BX74,"-")</f>
        <v>0.109375</v>
      </c>
      <c r="CD88" s="73">
        <f t="shared" si="20"/>
        <v>33297.982142857145</v>
      </c>
      <c r="CE88" s="439"/>
      <c r="CF88" s="439"/>
      <c r="CG88" s="44" t="s">
        <v>109</v>
      </c>
      <c r="CH88" s="70">
        <v>2791405</v>
      </c>
      <c r="CI88" s="59">
        <f>IFERROR(CH88/CE74,"-")</f>
        <v>6.1354776269771684E-3</v>
      </c>
      <c r="CJ88" s="70">
        <v>58</v>
      </c>
      <c r="CK88" s="59">
        <f>IFERROR(CJ88/CF74,"-")</f>
        <v>0.11439842209072978</v>
      </c>
      <c r="CL88" s="73">
        <f t="shared" si="21"/>
        <v>48127.672413793101</v>
      </c>
      <c r="CM88" s="439"/>
      <c r="CN88" s="439"/>
      <c r="CO88" s="44" t="s">
        <v>109</v>
      </c>
      <c r="CP88" s="70">
        <f>市区町村別_オーラルフレイル区分別高齢者の疾病!AM1278</f>
        <v>32472107</v>
      </c>
      <c r="CQ88" s="59">
        <f>市区町村別_オーラルフレイル区分別高齢者の疾病!AN1278</f>
        <v>3.8463579055674651E-3</v>
      </c>
      <c r="CR88" s="70">
        <f>市区町村別_オーラルフレイル区分別高齢者の疾病!AO1278</f>
        <v>805</v>
      </c>
      <c r="CS88" s="59">
        <f>市区町村別_オーラルフレイル区分別高齢者の疾病!AP1278</f>
        <v>9.2263610315186248E-2</v>
      </c>
      <c r="CT88" s="167">
        <f>市区町村別_オーラルフレイル区分別高齢者の疾病!AQ1278</f>
        <v>40338.021118012424</v>
      </c>
      <c r="CU88" s="229"/>
    </row>
    <row r="89" spans="2:99" s="9" customFormat="1" ht="13.15" customHeight="1">
      <c r="B89" s="470"/>
      <c r="C89" s="439"/>
      <c r="D89" s="439"/>
      <c r="E89" s="45" t="s">
        <v>110</v>
      </c>
      <c r="F89" s="71">
        <v>1126</v>
      </c>
      <c r="G89" s="60">
        <f>IFERROR(F89/C74,"-")</f>
        <v>4.1988244037464253E-5</v>
      </c>
      <c r="H89" s="71">
        <v>1</v>
      </c>
      <c r="I89" s="60">
        <f>IFERROR(H89/D74,"-")</f>
        <v>9.0909090909090912E-2</v>
      </c>
      <c r="J89" s="74">
        <f t="shared" si="11"/>
        <v>1126</v>
      </c>
      <c r="K89" s="439"/>
      <c r="L89" s="439"/>
      <c r="M89" s="45" t="s">
        <v>110</v>
      </c>
      <c r="N89" s="71">
        <v>334692</v>
      </c>
      <c r="O89" s="60">
        <f>IFERROR(N89/K74,"-")</f>
        <v>1.2818914014782205E-3</v>
      </c>
      <c r="P89" s="71">
        <v>44</v>
      </c>
      <c r="Q89" s="60">
        <f>IFERROR(P89/L74,"-")</f>
        <v>8.5603112840466927E-2</v>
      </c>
      <c r="R89" s="74">
        <f t="shared" si="12"/>
        <v>7606.636363636364</v>
      </c>
      <c r="S89" s="439"/>
      <c r="T89" s="439"/>
      <c r="U89" s="45" t="s">
        <v>110</v>
      </c>
      <c r="V89" s="71">
        <v>639562</v>
      </c>
      <c r="W89" s="60">
        <f>IFERROR(V89/S74,"-")</f>
        <v>1.5102003257135548E-3</v>
      </c>
      <c r="X89" s="71">
        <v>66</v>
      </c>
      <c r="Y89" s="60">
        <f>IFERROR(X89/T74,"-")</f>
        <v>0.12290502793296089</v>
      </c>
      <c r="Z89" s="168">
        <f t="shared" si="13"/>
        <v>9690.3333333333339</v>
      </c>
      <c r="AA89" s="439"/>
      <c r="AB89" s="439"/>
      <c r="AC89" s="45" t="s">
        <v>110</v>
      </c>
      <c r="AD89" s="71">
        <v>526286</v>
      </c>
      <c r="AE89" s="60">
        <f>IFERROR(AD89/AA74,"-")</f>
        <v>1.3952210433031611E-3</v>
      </c>
      <c r="AF89" s="71">
        <v>38</v>
      </c>
      <c r="AG89" s="60">
        <f>IFERROR(AF89/AB74,"-")</f>
        <v>8.9201877934272297E-2</v>
      </c>
      <c r="AH89" s="74">
        <f t="shared" si="14"/>
        <v>13849.631578947368</v>
      </c>
      <c r="AI89" s="439"/>
      <c r="AJ89" s="439"/>
      <c r="AK89" s="45" t="s">
        <v>110</v>
      </c>
      <c r="AL89" s="71">
        <v>1264443</v>
      </c>
      <c r="AM89" s="60">
        <f>IFERROR(AL89/AI74,"-")</f>
        <v>2.6335440409334301E-3</v>
      </c>
      <c r="AN89" s="71">
        <v>56</v>
      </c>
      <c r="AO89" s="60">
        <f>IFERROR(AN89/AJ74,"-")</f>
        <v>0.1044776119402985</v>
      </c>
      <c r="AP89" s="74">
        <f t="shared" si="15"/>
        <v>22579.339285714286</v>
      </c>
      <c r="AQ89" s="439"/>
      <c r="AR89" s="439"/>
      <c r="AS89" s="45" t="s">
        <v>110</v>
      </c>
      <c r="AT89" s="71">
        <v>974549</v>
      </c>
      <c r="AU89" s="60">
        <f>IFERROR(AT89/AQ74,"-")</f>
        <v>1.7968761408529608E-3</v>
      </c>
      <c r="AV89" s="74">
        <v>71</v>
      </c>
      <c r="AW89" s="62">
        <f>IFERROR(AV89/AR74,"-")</f>
        <v>0.12116040955631399</v>
      </c>
      <c r="AX89" s="199">
        <f t="shared" si="16"/>
        <v>13726.042253521127</v>
      </c>
      <c r="AY89" s="439"/>
      <c r="AZ89" s="439"/>
      <c r="BA89" s="45" t="s">
        <v>110</v>
      </c>
      <c r="BB89" s="71">
        <v>832383</v>
      </c>
      <c r="BC89" s="60">
        <f>IFERROR(BB89/AY74,"-")</f>
        <v>1.2879384054551278E-3</v>
      </c>
      <c r="BD89" s="71">
        <v>73</v>
      </c>
      <c r="BE89" s="60">
        <f>IFERROR(BD89/AZ74,"-")</f>
        <v>0.11605723370429252</v>
      </c>
      <c r="BF89" s="74">
        <f t="shared" si="17"/>
        <v>11402.506849315068</v>
      </c>
      <c r="BG89" s="439"/>
      <c r="BH89" s="439"/>
      <c r="BI89" s="45" t="s">
        <v>110</v>
      </c>
      <c r="BJ89" s="71">
        <v>733567</v>
      </c>
      <c r="BK89" s="60">
        <f>IFERROR(BJ89/BG74,"-")</f>
        <v>1.0379843519932714E-3</v>
      </c>
      <c r="BL89" s="71">
        <v>86</v>
      </c>
      <c r="BM89" s="60">
        <f>IFERROR(BL89/BH74,"-")</f>
        <v>0.13030303030303031</v>
      </c>
      <c r="BN89" s="74">
        <f t="shared" si="18"/>
        <v>8529.8488372093016</v>
      </c>
      <c r="BO89" s="439"/>
      <c r="BP89" s="439"/>
      <c r="BQ89" s="45" t="s">
        <v>110</v>
      </c>
      <c r="BR89" s="71">
        <v>1001772</v>
      </c>
      <c r="BS89" s="60">
        <f>IFERROR(BR89/BO74,"-")</f>
        <v>1.8240388086483196E-3</v>
      </c>
      <c r="BT89" s="71">
        <v>80</v>
      </c>
      <c r="BU89" s="60">
        <f>IFERROR(BT89/BP74,"-")</f>
        <v>0.1360544217687075</v>
      </c>
      <c r="BV89" s="168">
        <f t="shared" si="19"/>
        <v>12522.15</v>
      </c>
      <c r="BW89" s="439"/>
      <c r="BX89" s="439"/>
      <c r="BY89" s="45" t="s">
        <v>110</v>
      </c>
      <c r="BZ89" s="71">
        <v>1631794</v>
      </c>
      <c r="CA89" s="60">
        <f>IFERROR(BZ89/BW74,"-")</f>
        <v>3.024536611040048E-3</v>
      </c>
      <c r="CB89" s="71">
        <v>84</v>
      </c>
      <c r="CC89" s="60">
        <f>IFERROR(CB89/BX74,"-")</f>
        <v>0.1640625</v>
      </c>
      <c r="CD89" s="74">
        <f t="shared" si="20"/>
        <v>19426.119047619046</v>
      </c>
      <c r="CE89" s="439"/>
      <c r="CF89" s="439"/>
      <c r="CG89" s="45" t="s">
        <v>110</v>
      </c>
      <c r="CH89" s="71">
        <v>786959</v>
      </c>
      <c r="CI89" s="60">
        <f>IFERROR(CH89/CE74,"-")</f>
        <v>1.7297272656057881E-3</v>
      </c>
      <c r="CJ89" s="71">
        <v>72</v>
      </c>
      <c r="CK89" s="60">
        <f>IFERROR(CJ89/CF74,"-")</f>
        <v>0.14201183431952663</v>
      </c>
      <c r="CL89" s="74">
        <f t="shared" si="21"/>
        <v>10929.986111111111</v>
      </c>
      <c r="CM89" s="439"/>
      <c r="CN89" s="439"/>
      <c r="CO89" s="45" t="s">
        <v>110</v>
      </c>
      <c r="CP89" s="71">
        <f>市区町村別_オーラルフレイル区分別高齢者の疾病!AM1279</f>
        <v>16195545</v>
      </c>
      <c r="CQ89" s="60">
        <f>市区町村別_オーラルフレイル区分別高齢者の疾病!AN1279</f>
        <v>1.9183806750120538E-3</v>
      </c>
      <c r="CR89" s="71">
        <f>市区町村別_オーラルフレイル区分別高齢者の疾病!AO1279</f>
        <v>1202</v>
      </c>
      <c r="CS89" s="60">
        <f>市区町村別_オーラルフレイル区分別高齢者の疾病!AP1279</f>
        <v>0.13776504297994269</v>
      </c>
      <c r="CT89" s="168">
        <f>市区町村別_オーラルフレイル区分別高齢者の疾病!AQ1279</f>
        <v>13473.831114808652</v>
      </c>
      <c r="CU89" s="229"/>
    </row>
    <row r="90" spans="2:99" s="9" customFormat="1" ht="13.15" customHeight="1">
      <c r="B90" s="431"/>
      <c r="C90" s="440"/>
      <c r="D90" s="440"/>
      <c r="E90" s="46" t="s">
        <v>64</v>
      </c>
      <c r="F90" s="67">
        <f>SUM(F74:F89)</f>
        <v>2335805</v>
      </c>
      <c r="G90" s="60">
        <f>IFERROR(F90/C74,"-")</f>
        <v>8.7101554497272818E-2</v>
      </c>
      <c r="H90" s="71">
        <v>10</v>
      </c>
      <c r="I90" s="60">
        <f>IFERROR(H90/D74,"-")</f>
        <v>0.90909090909090906</v>
      </c>
      <c r="J90" s="74">
        <f t="shared" si="11"/>
        <v>233580.5</v>
      </c>
      <c r="K90" s="440"/>
      <c r="L90" s="440"/>
      <c r="M90" s="46" t="s">
        <v>64</v>
      </c>
      <c r="N90" s="67">
        <f>SUM(N74:N89)</f>
        <v>37887518</v>
      </c>
      <c r="O90" s="60">
        <f>IFERROR(N90/K74,"-")</f>
        <v>0.14511157585945078</v>
      </c>
      <c r="P90" s="71">
        <v>344</v>
      </c>
      <c r="Q90" s="60">
        <f>IFERROR(P90/L74,"-")</f>
        <v>0.66926070038910501</v>
      </c>
      <c r="R90" s="74">
        <f t="shared" si="12"/>
        <v>110138.13372093023</v>
      </c>
      <c r="S90" s="440"/>
      <c r="T90" s="440"/>
      <c r="U90" s="46" t="s">
        <v>64</v>
      </c>
      <c r="V90" s="67">
        <f>SUM(V74:V89)</f>
        <v>63430403</v>
      </c>
      <c r="W90" s="60">
        <f>IFERROR(V90/S74,"-")</f>
        <v>0.14977846599820197</v>
      </c>
      <c r="X90" s="71">
        <v>399</v>
      </c>
      <c r="Y90" s="60">
        <f>IFERROR(X90/T74,"-")</f>
        <v>0.74301675977653636</v>
      </c>
      <c r="Z90" s="168">
        <f t="shared" si="13"/>
        <v>158973.44110275689</v>
      </c>
      <c r="AA90" s="440"/>
      <c r="AB90" s="440"/>
      <c r="AC90" s="46" t="s">
        <v>64</v>
      </c>
      <c r="AD90" s="67">
        <f>SUM(AD74:AD89)</f>
        <v>67695286</v>
      </c>
      <c r="AE90" s="60">
        <f>IFERROR(AD90/AA74,"-")</f>
        <v>0.17946494407912406</v>
      </c>
      <c r="AF90" s="71">
        <v>333</v>
      </c>
      <c r="AG90" s="60">
        <f>IFERROR(AF90/AB74,"-")</f>
        <v>0.78169014084507038</v>
      </c>
      <c r="AH90" s="74">
        <f t="shared" si="14"/>
        <v>203289.14714714716</v>
      </c>
      <c r="AI90" s="440"/>
      <c r="AJ90" s="440"/>
      <c r="AK90" s="46" t="s">
        <v>64</v>
      </c>
      <c r="AL90" s="67">
        <f>SUM(AL74:AL89)</f>
        <v>98825341</v>
      </c>
      <c r="AM90" s="60">
        <f>IFERROR(AL90/AI74,"-")</f>
        <v>0.20583046280754783</v>
      </c>
      <c r="AN90" s="71">
        <v>428</v>
      </c>
      <c r="AO90" s="60">
        <f>IFERROR(AN90/AJ74,"-")</f>
        <v>0.79850746268656714</v>
      </c>
      <c r="AP90" s="74">
        <f t="shared" si="15"/>
        <v>230900.32943925232</v>
      </c>
      <c r="AQ90" s="440"/>
      <c r="AR90" s="440"/>
      <c r="AS90" s="46" t="s">
        <v>64</v>
      </c>
      <c r="AT90" s="67">
        <f>SUM(AT74:AT89)</f>
        <v>119279098</v>
      </c>
      <c r="AU90" s="60">
        <f>IFERROR(AT90/AQ74,"-")</f>
        <v>0.21992713070216288</v>
      </c>
      <c r="AV90" s="74">
        <v>475</v>
      </c>
      <c r="AW90" s="131">
        <f>IFERROR(AV90/AR74,"-")</f>
        <v>0.81058020477815695</v>
      </c>
      <c r="AX90" s="187">
        <f t="shared" si="16"/>
        <v>251113.89052631578</v>
      </c>
      <c r="AY90" s="440"/>
      <c r="AZ90" s="440"/>
      <c r="BA90" s="46" t="s">
        <v>64</v>
      </c>
      <c r="BB90" s="67">
        <f>SUM(BB74:BB89)</f>
        <v>131786551</v>
      </c>
      <c r="BC90" s="60">
        <f>IFERROR(BB90/AY74,"-")</f>
        <v>0.2039120937781897</v>
      </c>
      <c r="BD90" s="71">
        <v>542</v>
      </c>
      <c r="BE90" s="60">
        <f>IFERROR(BD90/AZ74,"-")</f>
        <v>0.86168521462639114</v>
      </c>
      <c r="BF90" s="74">
        <f t="shared" si="17"/>
        <v>243148.61808118082</v>
      </c>
      <c r="BG90" s="440"/>
      <c r="BH90" s="440"/>
      <c r="BI90" s="46" t="s">
        <v>64</v>
      </c>
      <c r="BJ90" s="67">
        <f>SUM(BJ74:BJ89)</f>
        <v>169186496</v>
      </c>
      <c r="BK90" s="60">
        <f>IFERROR(BJ90/BG74,"-")</f>
        <v>0.23939590441850875</v>
      </c>
      <c r="BL90" s="71">
        <v>558</v>
      </c>
      <c r="BM90" s="60">
        <f>IFERROR(BL90/BH74,"-")</f>
        <v>0.84545454545454546</v>
      </c>
      <c r="BN90" s="74">
        <f t="shared" si="18"/>
        <v>303201.60573476704</v>
      </c>
      <c r="BO90" s="440"/>
      <c r="BP90" s="440"/>
      <c r="BQ90" s="46" t="s">
        <v>64</v>
      </c>
      <c r="BR90" s="67">
        <f>SUM(BR74:BR89)</f>
        <v>105056620</v>
      </c>
      <c r="BS90" s="60">
        <f>IFERROR(BR90/BO74,"-")</f>
        <v>0.19128838896018177</v>
      </c>
      <c r="BT90" s="71">
        <v>506</v>
      </c>
      <c r="BU90" s="60">
        <f>IFERROR(BT90/BP74,"-")</f>
        <v>0.86054421768707479</v>
      </c>
      <c r="BV90" s="168">
        <f t="shared" si="19"/>
        <v>207621.77865612649</v>
      </c>
      <c r="BW90" s="440"/>
      <c r="BX90" s="440"/>
      <c r="BY90" s="46" t="s">
        <v>64</v>
      </c>
      <c r="BZ90" s="67">
        <f>SUM(BZ74:BZ89)</f>
        <v>130071784</v>
      </c>
      <c r="CA90" s="60">
        <f>IFERROR(BZ90/BW74,"-")</f>
        <v>0.24108856434776271</v>
      </c>
      <c r="CB90" s="71">
        <v>449</v>
      </c>
      <c r="CC90" s="60">
        <f>IFERROR(CB90/BX74,"-")</f>
        <v>0.876953125</v>
      </c>
      <c r="CD90" s="74">
        <f t="shared" si="20"/>
        <v>289692.16926503339</v>
      </c>
      <c r="CE90" s="440"/>
      <c r="CF90" s="440"/>
      <c r="CG90" s="46" t="s">
        <v>64</v>
      </c>
      <c r="CH90" s="67">
        <f>SUM(CH74:CH89)</f>
        <v>98820962</v>
      </c>
      <c r="CI90" s="60">
        <f>IFERROR(CH90/CE74,"-")</f>
        <v>0.21720739248778337</v>
      </c>
      <c r="CJ90" s="71">
        <v>444</v>
      </c>
      <c r="CK90" s="60">
        <f>IFERROR(CJ90/CF74,"-")</f>
        <v>0.87573964497041423</v>
      </c>
      <c r="CL90" s="74">
        <f t="shared" si="21"/>
        <v>222569.73423423423</v>
      </c>
      <c r="CM90" s="440"/>
      <c r="CN90" s="440"/>
      <c r="CO90" s="46" t="s">
        <v>64</v>
      </c>
      <c r="CP90" s="67">
        <f>市区町村別_オーラルフレイル区分別高齢者の疾病!AM1280</f>
        <v>1834598002</v>
      </c>
      <c r="CQ90" s="60">
        <f>市区町村別_オーラルフレイル区分別高齢者の疾病!AN1280</f>
        <v>0.2173102142257346</v>
      </c>
      <c r="CR90" s="67">
        <f>市区町村別_オーラルフレイル区分別高齢者の疾病!AO1280</f>
        <v>7380</v>
      </c>
      <c r="CS90" s="60">
        <f>市区町村別_オーラルフレイル区分別高齢者の疾病!AP1280</f>
        <v>0.84584527220630368</v>
      </c>
      <c r="CT90" s="168">
        <f>市区町村別_オーラルフレイル区分別高齢者の疾病!AQ1280</f>
        <v>248590.51517615176</v>
      </c>
      <c r="CU90" s="229"/>
    </row>
    <row r="91" spans="2:99" s="9" customFormat="1" ht="13.15" customHeight="1">
      <c r="B91" s="430" t="s">
        <v>158</v>
      </c>
      <c r="C91" s="436">
        <v>103395980</v>
      </c>
      <c r="D91" s="436">
        <v>93</v>
      </c>
      <c r="E91" s="42" t="s">
        <v>96</v>
      </c>
      <c r="F91" s="69">
        <v>845379</v>
      </c>
      <c r="G91" s="58">
        <f>IFERROR(F91/C91,"-")</f>
        <v>8.1761302518724623E-3</v>
      </c>
      <c r="H91" s="69">
        <v>13</v>
      </c>
      <c r="I91" s="58">
        <f>IFERROR(H91/D91,"-")</f>
        <v>0.13978494623655913</v>
      </c>
      <c r="J91" s="72">
        <f t="shared" si="11"/>
        <v>65029.153846153844</v>
      </c>
      <c r="K91" s="436">
        <v>3474579580</v>
      </c>
      <c r="L91" s="436">
        <v>11155</v>
      </c>
      <c r="M91" s="42" t="s">
        <v>96</v>
      </c>
      <c r="N91" s="69">
        <v>44637468</v>
      </c>
      <c r="O91" s="58">
        <f>IFERROR(N91/K91,"-")</f>
        <v>1.2846868800167185E-2</v>
      </c>
      <c r="P91" s="69">
        <v>1031</v>
      </c>
      <c r="Q91" s="58">
        <f>IFERROR(P91/L91,"-")</f>
        <v>9.2424921559838641E-2</v>
      </c>
      <c r="R91" s="72">
        <f t="shared" si="12"/>
        <v>43295.313288069832</v>
      </c>
      <c r="S91" s="436">
        <v>6098514570</v>
      </c>
      <c r="T91" s="436">
        <v>11197</v>
      </c>
      <c r="U91" s="42" t="s">
        <v>96</v>
      </c>
      <c r="V91" s="69">
        <v>98665190</v>
      </c>
      <c r="W91" s="58">
        <f>IFERROR(V91/S91,"-")</f>
        <v>1.6178561003257552E-2</v>
      </c>
      <c r="X91" s="69">
        <v>1432</v>
      </c>
      <c r="Y91" s="58">
        <f>IFERROR(X91/T91,"-")</f>
        <v>0.12789139948200412</v>
      </c>
      <c r="Z91" s="166">
        <f t="shared" si="13"/>
        <v>68900.272346368714</v>
      </c>
      <c r="AA91" s="436">
        <v>4554885900</v>
      </c>
      <c r="AB91" s="436">
        <v>7990</v>
      </c>
      <c r="AC91" s="42" t="s">
        <v>96</v>
      </c>
      <c r="AD91" s="69">
        <v>74621823</v>
      </c>
      <c r="AE91" s="58">
        <f>IFERROR(AD91/AA91,"-")</f>
        <v>1.6382808403608968E-2</v>
      </c>
      <c r="AF91" s="69">
        <v>1063</v>
      </c>
      <c r="AG91" s="58">
        <f>IFERROR(AF91/AB91,"-")</f>
        <v>0.13304130162703379</v>
      </c>
      <c r="AH91" s="72">
        <f t="shared" si="14"/>
        <v>70199.269049858893</v>
      </c>
      <c r="AI91" s="436">
        <v>5387922780</v>
      </c>
      <c r="AJ91" s="436">
        <v>9250</v>
      </c>
      <c r="AK91" s="42" t="s">
        <v>96</v>
      </c>
      <c r="AL91" s="69">
        <v>63657759</v>
      </c>
      <c r="AM91" s="58">
        <f>IFERROR(AL91/AI91,"-")</f>
        <v>1.1814898171202076E-2</v>
      </c>
      <c r="AN91" s="69">
        <v>1388</v>
      </c>
      <c r="AO91" s="58">
        <f>IFERROR(AN91/AJ91,"-")</f>
        <v>0.15005405405405406</v>
      </c>
      <c r="AP91" s="72">
        <f t="shared" si="15"/>
        <v>45862.938760806916</v>
      </c>
      <c r="AQ91" s="436">
        <v>6576897130</v>
      </c>
      <c r="AR91" s="436">
        <v>10612</v>
      </c>
      <c r="AS91" s="42" t="s">
        <v>96</v>
      </c>
      <c r="AT91" s="69">
        <v>121033511</v>
      </c>
      <c r="AU91" s="58">
        <f>IFERROR(AT91/AQ91,"-")</f>
        <v>1.8402828660329069E-2</v>
      </c>
      <c r="AV91" s="72">
        <v>1686</v>
      </c>
      <c r="AW91" s="58">
        <f>IFERROR(AV91/AR91,"-")</f>
        <v>0.158876743309461</v>
      </c>
      <c r="AX91" s="166">
        <f t="shared" si="16"/>
        <v>71787.373072360613</v>
      </c>
      <c r="AY91" s="436">
        <v>6196054070</v>
      </c>
      <c r="AZ91" s="436">
        <v>9637</v>
      </c>
      <c r="BA91" s="42" t="s">
        <v>96</v>
      </c>
      <c r="BB91" s="69">
        <v>112088020</v>
      </c>
      <c r="BC91" s="58">
        <f>IFERROR(BB91/AY91,"-")</f>
        <v>1.8090226252657604E-2</v>
      </c>
      <c r="BD91" s="69">
        <v>1582</v>
      </c>
      <c r="BE91" s="58">
        <f>IFERROR(BD91/AZ91,"-")</f>
        <v>0.16415897063401474</v>
      </c>
      <c r="BF91" s="72">
        <f t="shared" si="17"/>
        <v>70852.098609355249</v>
      </c>
      <c r="BG91" s="436">
        <v>6363937350</v>
      </c>
      <c r="BH91" s="436">
        <v>9849</v>
      </c>
      <c r="BI91" s="42" t="s">
        <v>96</v>
      </c>
      <c r="BJ91" s="69">
        <v>83160768</v>
      </c>
      <c r="BK91" s="58">
        <f>IFERROR(BJ91/BG91,"-")</f>
        <v>1.3067502620842112E-2</v>
      </c>
      <c r="BL91" s="69">
        <v>1732</v>
      </c>
      <c r="BM91" s="58">
        <f>IFERROR(BL91/BH91,"-")</f>
        <v>0.1758554167935831</v>
      </c>
      <c r="BN91" s="72">
        <f t="shared" si="18"/>
        <v>48014.300230946879</v>
      </c>
      <c r="BO91" s="436">
        <v>5416738770</v>
      </c>
      <c r="BP91" s="436">
        <v>8235</v>
      </c>
      <c r="BQ91" s="42" t="s">
        <v>96</v>
      </c>
      <c r="BR91" s="69">
        <v>101435587</v>
      </c>
      <c r="BS91" s="58">
        <f>IFERROR(BR91/BO91,"-")</f>
        <v>1.8726320634435911E-2</v>
      </c>
      <c r="BT91" s="69">
        <v>1530</v>
      </c>
      <c r="BU91" s="58">
        <f>IFERROR(BT91/BP91,"-")</f>
        <v>0.18579234972677597</v>
      </c>
      <c r="BV91" s="166">
        <f t="shared" si="19"/>
        <v>66297.769281045752</v>
      </c>
      <c r="BW91" s="436">
        <v>4510771420</v>
      </c>
      <c r="BX91" s="436">
        <v>6625</v>
      </c>
      <c r="BY91" s="42" t="s">
        <v>96</v>
      </c>
      <c r="BZ91" s="69">
        <v>84373102</v>
      </c>
      <c r="CA91" s="58">
        <f>IFERROR(BZ91/BW91,"-")</f>
        <v>1.870480548535532E-2</v>
      </c>
      <c r="CB91" s="69">
        <v>1273</v>
      </c>
      <c r="CC91" s="58">
        <f>IFERROR(CB91/BX91,"-")</f>
        <v>0.1921509433962264</v>
      </c>
      <c r="CD91" s="72">
        <f t="shared" si="20"/>
        <v>66278.948939512964</v>
      </c>
      <c r="CE91" s="436">
        <v>3521579380</v>
      </c>
      <c r="CF91" s="436">
        <v>5181</v>
      </c>
      <c r="CG91" s="42" t="s">
        <v>96</v>
      </c>
      <c r="CH91" s="69">
        <v>64945709</v>
      </c>
      <c r="CI91" s="58">
        <f>IFERROR(CH91/CE91,"-")</f>
        <v>1.8442210721940334E-2</v>
      </c>
      <c r="CJ91" s="69">
        <v>1000</v>
      </c>
      <c r="CK91" s="58">
        <f>IFERROR(CJ91/CF91,"-")</f>
        <v>0.19301293186643506</v>
      </c>
      <c r="CL91" s="72">
        <f t="shared" si="21"/>
        <v>64945.709000000003</v>
      </c>
      <c r="CM91" s="436">
        <f>市区町村別_オーラルフレイル区分別高齢者の疾病!AR1264</f>
        <v>69671990810</v>
      </c>
      <c r="CN91" s="436">
        <f>市区町村別_オーラルフレイル区分別高齢者の疾病!AS1264</f>
        <v>113534</v>
      </c>
      <c r="CO91" s="42" t="s">
        <v>96</v>
      </c>
      <c r="CP91" s="69">
        <f>市区町村別_オーラルフレイル区分別高齢者の疾病!AU1264</f>
        <v>1243046359</v>
      </c>
      <c r="CQ91" s="58">
        <f>市区町村別_オーラルフレイル区分別高齢者の疾病!AV1264</f>
        <v>1.7841407207522853E-2</v>
      </c>
      <c r="CR91" s="69">
        <f>市区町村別_オーラルフレイル区分別高齢者の疾病!AW1264</f>
        <v>19006</v>
      </c>
      <c r="CS91" s="58">
        <f>市区町村別_オーラルフレイル区分別高齢者の疾病!AX1264</f>
        <v>0.16740359716032202</v>
      </c>
      <c r="CT91" s="166">
        <f>市区町村別_オーラルフレイル区分別高齢者の疾病!AY1264</f>
        <v>65402.839050826056</v>
      </c>
      <c r="CU91" s="229"/>
    </row>
    <row r="92" spans="2:99" s="9" customFormat="1" ht="13.15" customHeight="1">
      <c r="B92" s="470"/>
      <c r="C92" s="439"/>
      <c r="D92" s="439"/>
      <c r="E92" s="43" t="s">
        <v>97</v>
      </c>
      <c r="F92" s="70">
        <v>1796687</v>
      </c>
      <c r="G92" s="59">
        <f>IFERROR(F92/C91,"-")</f>
        <v>1.7376758748260814E-2</v>
      </c>
      <c r="H92" s="70">
        <v>29</v>
      </c>
      <c r="I92" s="59">
        <f>IFERROR(H92/D91,"-")</f>
        <v>0.31182795698924731</v>
      </c>
      <c r="J92" s="73">
        <f t="shared" si="11"/>
        <v>61954.724137931036</v>
      </c>
      <c r="K92" s="439"/>
      <c r="L92" s="439"/>
      <c r="M92" s="43" t="s">
        <v>97</v>
      </c>
      <c r="N92" s="70">
        <v>84961358</v>
      </c>
      <c r="O92" s="59">
        <f>IFERROR(N92/K91,"-")</f>
        <v>2.4452269992330987E-2</v>
      </c>
      <c r="P92" s="70">
        <v>1721</v>
      </c>
      <c r="Q92" s="59">
        <f>IFERROR(P92/L91,"-")</f>
        <v>0.15428059166293143</v>
      </c>
      <c r="R92" s="73">
        <f t="shared" si="12"/>
        <v>49367.436374201046</v>
      </c>
      <c r="S92" s="439"/>
      <c r="T92" s="439"/>
      <c r="U92" s="43" t="s">
        <v>97</v>
      </c>
      <c r="V92" s="70">
        <v>127881309</v>
      </c>
      <c r="W92" s="59">
        <f>IFERROR(V92/S91,"-")</f>
        <v>2.0969255305066853E-2</v>
      </c>
      <c r="X92" s="70">
        <v>2060</v>
      </c>
      <c r="Y92" s="59">
        <f>IFERROR(X92/T91,"-")</f>
        <v>0.18397785121014557</v>
      </c>
      <c r="Z92" s="167">
        <f t="shared" si="13"/>
        <v>62078.305339805825</v>
      </c>
      <c r="AA92" s="439"/>
      <c r="AB92" s="439"/>
      <c r="AC92" s="43" t="s">
        <v>97</v>
      </c>
      <c r="AD92" s="70">
        <v>122907203</v>
      </c>
      <c r="AE92" s="59">
        <f>IFERROR(AD92/AA91,"-")</f>
        <v>2.6983596449693722E-2</v>
      </c>
      <c r="AF92" s="70">
        <v>1585</v>
      </c>
      <c r="AG92" s="59">
        <f>IFERROR(AF92/AB91,"-")</f>
        <v>0.19837296620775971</v>
      </c>
      <c r="AH92" s="73">
        <f t="shared" si="14"/>
        <v>77543.976656151426</v>
      </c>
      <c r="AI92" s="439"/>
      <c r="AJ92" s="439"/>
      <c r="AK92" s="43" t="s">
        <v>97</v>
      </c>
      <c r="AL92" s="70">
        <v>140072812</v>
      </c>
      <c r="AM92" s="59">
        <f>IFERROR(AL92/AI91,"-")</f>
        <v>2.5997553736284245E-2</v>
      </c>
      <c r="AN92" s="70">
        <v>1976</v>
      </c>
      <c r="AO92" s="59">
        <f>IFERROR(AN92/AJ91,"-")</f>
        <v>0.21362162162162163</v>
      </c>
      <c r="AP92" s="73">
        <f t="shared" si="15"/>
        <v>70887.050607287456</v>
      </c>
      <c r="AQ92" s="439"/>
      <c r="AR92" s="439"/>
      <c r="AS92" s="43" t="s">
        <v>97</v>
      </c>
      <c r="AT92" s="70">
        <v>154402925</v>
      </c>
      <c r="AU92" s="59">
        <f>IFERROR(AT92/AQ91,"-")</f>
        <v>2.3476560747119363E-2</v>
      </c>
      <c r="AV92" s="73">
        <v>2400</v>
      </c>
      <c r="AW92" s="59">
        <f>IFERROR(AV92/AR91,"-")</f>
        <v>0.22615906520919712</v>
      </c>
      <c r="AX92" s="196">
        <f t="shared" si="16"/>
        <v>64334.552083333336</v>
      </c>
      <c r="AY92" s="439"/>
      <c r="AZ92" s="439"/>
      <c r="BA92" s="43" t="s">
        <v>97</v>
      </c>
      <c r="BB92" s="70">
        <v>141490252</v>
      </c>
      <c r="BC92" s="59">
        <f>IFERROR(BB92/AY91,"-")</f>
        <v>2.2835541846716E-2</v>
      </c>
      <c r="BD92" s="70">
        <v>2293</v>
      </c>
      <c r="BE92" s="59">
        <f>IFERROR(BD92/AZ91,"-")</f>
        <v>0.23793711736017434</v>
      </c>
      <c r="BF92" s="73">
        <f t="shared" si="17"/>
        <v>61705.299607501089</v>
      </c>
      <c r="BG92" s="439"/>
      <c r="BH92" s="439"/>
      <c r="BI92" s="43" t="s">
        <v>97</v>
      </c>
      <c r="BJ92" s="70">
        <v>148485672</v>
      </c>
      <c r="BK92" s="59">
        <f>IFERROR(BJ92/BG91,"-")</f>
        <v>2.3332359172266209E-2</v>
      </c>
      <c r="BL92" s="70">
        <v>2404</v>
      </c>
      <c r="BM92" s="59">
        <f>IFERROR(BL92/BH91,"-")</f>
        <v>0.24408569397908417</v>
      </c>
      <c r="BN92" s="73">
        <f t="shared" si="18"/>
        <v>61766.08652246256</v>
      </c>
      <c r="BO92" s="439"/>
      <c r="BP92" s="439"/>
      <c r="BQ92" s="43" t="s">
        <v>97</v>
      </c>
      <c r="BR92" s="70">
        <v>124878044</v>
      </c>
      <c r="BS92" s="59">
        <f>IFERROR(BR92/BO91,"-")</f>
        <v>2.3054101241068343E-2</v>
      </c>
      <c r="BT92" s="70">
        <v>2042</v>
      </c>
      <c r="BU92" s="59">
        <f>IFERROR(BT92/BP91,"-")</f>
        <v>0.24796599878567091</v>
      </c>
      <c r="BV92" s="167">
        <f t="shared" si="19"/>
        <v>61154.771792360429</v>
      </c>
      <c r="BW92" s="439"/>
      <c r="BX92" s="439"/>
      <c r="BY92" s="43" t="s">
        <v>97</v>
      </c>
      <c r="BZ92" s="70">
        <v>99232172</v>
      </c>
      <c r="CA92" s="59">
        <f>IFERROR(BZ92/BW91,"-")</f>
        <v>2.1998936048947478E-2</v>
      </c>
      <c r="CB92" s="70">
        <v>1690</v>
      </c>
      <c r="CC92" s="59">
        <f>IFERROR(CB92/BX91,"-")</f>
        <v>0.2550943396226415</v>
      </c>
      <c r="CD92" s="73">
        <f t="shared" si="20"/>
        <v>58717.261538461542</v>
      </c>
      <c r="CE92" s="439"/>
      <c r="CF92" s="439"/>
      <c r="CG92" s="43" t="s">
        <v>97</v>
      </c>
      <c r="CH92" s="70">
        <v>100701040</v>
      </c>
      <c r="CI92" s="59">
        <f>IFERROR(CH92/CE91,"-")</f>
        <v>2.8595419592671513E-2</v>
      </c>
      <c r="CJ92" s="70">
        <v>1370</v>
      </c>
      <c r="CK92" s="59">
        <f>IFERROR(CJ92/CF91,"-")</f>
        <v>0.26442771665701603</v>
      </c>
      <c r="CL92" s="73">
        <f t="shared" si="21"/>
        <v>73504.408759124082</v>
      </c>
      <c r="CM92" s="439"/>
      <c r="CN92" s="439"/>
      <c r="CO92" s="43" t="s">
        <v>97</v>
      </c>
      <c r="CP92" s="70">
        <f>市区町村別_オーラルフレイル区分別高齢者の疾病!AU1265</f>
        <v>1634402427</v>
      </c>
      <c r="CQ92" s="59">
        <f>市区町村別_オーラルフレイル区分別高齢者の疾病!AV1265</f>
        <v>2.3458529144905885E-2</v>
      </c>
      <c r="CR92" s="70">
        <f>市区町村別_オーラルフレイル区分別高齢者の疾病!AW1265</f>
        <v>26730</v>
      </c>
      <c r="CS92" s="59">
        <f>市区町村別_オーラルフレイル区分別高齢者の疾病!AX1265</f>
        <v>0.23543608082160411</v>
      </c>
      <c r="CT92" s="167">
        <f>市区町村別_オーラルフレイル区分別高齢者の疾病!AY1265</f>
        <v>61144.871941638608</v>
      </c>
      <c r="CU92" s="229"/>
    </row>
    <row r="93" spans="2:99" s="9" customFormat="1" ht="13.15" customHeight="1">
      <c r="B93" s="470"/>
      <c r="C93" s="439"/>
      <c r="D93" s="439"/>
      <c r="E93" s="44" t="s">
        <v>98</v>
      </c>
      <c r="F93" s="70">
        <v>667359</v>
      </c>
      <c r="G93" s="59">
        <f>IFERROR(F93/C91,"-")</f>
        <v>6.4543998712522479E-3</v>
      </c>
      <c r="H93" s="70">
        <v>20</v>
      </c>
      <c r="I93" s="59">
        <f>IFERROR(H93/D91,"-")</f>
        <v>0.21505376344086022</v>
      </c>
      <c r="J93" s="73">
        <f t="shared" si="11"/>
        <v>33367.949999999997</v>
      </c>
      <c r="K93" s="439"/>
      <c r="L93" s="439"/>
      <c r="M93" s="44" t="s">
        <v>98</v>
      </c>
      <c r="N93" s="70">
        <v>77135672</v>
      </c>
      <c r="O93" s="59">
        <f>IFERROR(N93/K91,"-")</f>
        <v>2.2200001532271713E-2</v>
      </c>
      <c r="P93" s="70">
        <v>2075</v>
      </c>
      <c r="Q93" s="59">
        <f>IFERROR(P93/L91,"-")</f>
        <v>0.18601523980277904</v>
      </c>
      <c r="R93" s="73">
        <f t="shared" si="12"/>
        <v>37173.817831325301</v>
      </c>
      <c r="S93" s="439"/>
      <c r="T93" s="439"/>
      <c r="U93" s="44" t="s">
        <v>98</v>
      </c>
      <c r="V93" s="70">
        <v>109633134</v>
      </c>
      <c r="W93" s="59">
        <f>IFERROR(V93/S91,"-")</f>
        <v>1.7977022558790082E-2</v>
      </c>
      <c r="X93" s="70">
        <v>2461</v>
      </c>
      <c r="Y93" s="59">
        <f>IFERROR(X93/T91,"-")</f>
        <v>0.21979101545056712</v>
      </c>
      <c r="Z93" s="167">
        <f t="shared" si="13"/>
        <v>44548.205607476637</v>
      </c>
      <c r="AA93" s="439"/>
      <c r="AB93" s="439"/>
      <c r="AC93" s="44" t="s">
        <v>98</v>
      </c>
      <c r="AD93" s="70">
        <v>111383891</v>
      </c>
      <c r="AE93" s="59">
        <f>IFERROR(AD93/AA91,"-")</f>
        <v>2.445371705139749E-2</v>
      </c>
      <c r="AF93" s="70">
        <v>1917</v>
      </c>
      <c r="AG93" s="59">
        <f>IFERROR(AF93/AB91,"-")</f>
        <v>0.23992490613266584</v>
      </c>
      <c r="AH93" s="73">
        <f t="shared" si="14"/>
        <v>58103.229525299947</v>
      </c>
      <c r="AI93" s="439"/>
      <c r="AJ93" s="439"/>
      <c r="AK93" s="44" t="s">
        <v>98</v>
      </c>
      <c r="AL93" s="70">
        <v>122846105</v>
      </c>
      <c r="AM93" s="59">
        <f>IFERROR(AL93/AI91,"-")</f>
        <v>2.2800272018746341E-2</v>
      </c>
      <c r="AN93" s="70">
        <v>2316</v>
      </c>
      <c r="AO93" s="59">
        <f>IFERROR(AN93/AJ91,"-")</f>
        <v>0.2503783783783784</v>
      </c>
      <c r="AP93" s="73">
        <f t="shared" si="15"/>
        <v>53042.359671848011</v>
      </c>
      <c r="AQ93" s="439"/>
      <c r="AR93" s="439"/>
      <c r="AS93" s="44" t="s">
        <v>98</v>
      </c>
      <c r="AT93" s="70">
        <v>164258275</v>
      </c>
      <c r="AU93" s="59">
        <f>IFERROR(AT93/AQ91,"-")</f>
        <v>2.49750409278486E-2</v>
      </c>
      <c r="AV93" s="73">
        <v>2978</v>
      </c>
      <c r="AW93" s="59">
        <f>IFERROR(AV93/AR91,"-")</f>
        <v>0.28062570674707876</v>
      </c>
      <c r="AX93" s="196">
        <f t="shared" si="16"/>
        <v>55157.244795164537</v>
      </c>
      <c r="AY93" s="439"/>
      <c r="AZ93" s="439"/>
      <c r="BA93" s="44" t="s">
        <v>98</v>
      </c>
      <c r="BB93" s="70">
        <v>143243959</v>
      </c>
      <c r="BC93" s="59">
        <f>IFERROR(BB93/AY91,"-")</f>
        <v>2.3118577950046845E-2</v>
      </c>
      <c r="BD93" s="70">
        <v>2799</v>
      </c>
      <c r="BE93" s="59">
        <f>IFERROR(BD93/AZ91,"-")</f>
        <v>0.29044308394728652</v>
      </c>
      <c r="BF93" s="73">
        <f t="shared" si="17"/>
        <v>51176.834226509469</v>
      </c>
      <c r="BG93" s="439"/>
      <c r="BH93" s="439"/>
      <c r="BI93" s="44" t="s">
        <v>98</v>
      </c>
      <c r="BJ93" s="70">
        <v>165516977</v>
      </c>
      <c r="BK93" s="59">
        <f>IFERROR(BJ93/BG91,"-")</f>
        <v>2.6008580521302588E-2</v>
      </c>
      <c r="BL93" s="70">
        <v>2861</v>
      </c>
      <c r="BM93" s="59">
        <f>IFERROR(BL93/BH91,"-")</f>
        <v>0.29048634379124783</v>
      </c>
      <c r="BN93" s="73">
        <f t="shared" si="18"/>
        <v>57852.840615169524</v>
      </c>
      <c r="BO93" s="439"/>
      <c r="BP93" s="439"/>
      <c r="BQ93" s="44" t="s">
        <v>98</v>
      </c>
      <c r="BR93" s="70">
        <v>138627657</v>
      </c>
      <c r="BS93" s="59">
        <f>IFERROR(BR93/BO91,"-")</f>
        <v>2.559245754433899E-2</v>
      </c>
      <c r="BT93" s="70">
        <v>2464</v>
      </c>
      <c r="BU93" s="59">
        <f>IFERROR(BT93/BP91,"-")</f>
        <v>0.29921068609593199</v>
      </c>
      <c r="BV93" s="167">
        <f t="shared" si="19"/>
        <v>56261.224431818184</v>
      </c>
      <c r="BW93" s="439"/>
      <c r="BX93" s="439"/>
      <c r="BY93" s="44" t="s">
        <v>98</v>
      </c>
      <c r="BZ93" s="70">
        <v>100202146</v>
      </c>
      <c r="CA93" s="59">
        <f>IFERROR(BZ93/BW91,"-")</f>
        <v>2.2213971108294376E-2</v>
      </c>
      <c r="CB93" s="70">
        <v>2006</v>
      </c>
      <c r="CC93" s="59">
        <f>IFERROR(CB93/BX91,"-")</f>
        <v>0.30279245283018869</v>
      </c>
      <c r="CD93" s="73">
        <f t="shared" si="20"/>
        <v>49951.21934197408</v>
      </c>
      <c r="CE93" s="439"/>
      <c r="CF93" s="439"/>
      <c r="CG93" s="44" t="s">
        <v>98</v>
      </c>
      <c r="CH93" s="70">
        <v>71883403</v>
      </c>
      <c r="CI93" s="59">
        <f>IFERROR(CH93/CE91,"-")</f>
        <v>2.0412262579751931E-2</v>
      </c>
      <c r="CJ93" s="70">
        <v>1684</v>
      </c>
      <c r="CK93" s="59">
        <f>IFERROR(CJ93/CF91,"-")</f>
        <v>0.32503377726307664</v>
      </c>
      <c r="CL93" s="73">
        <f t="shared" si="21"/>
        <v>42686.106294536818</v>
      </c>
      <c r="CM93" s="439"/>
      <c r="CN93" s="439"/>
      <c r="CO93" s="44" t="s">
        <v>98</v>
      </c>
      <c r="CP93" s="70">
        <f>市区町村別_オーラルフレイル区分別高齢者の疾病!AU1266</f>
        <v>1551111978</v>
      </c>
      <c r="CQ93" s="59">
        <f>市区町村別_オーラルフレイル区分別高齢者の疾病!AV1266</f>
        <v>2.2263063821873298E-2</v>
      </c>
      <c r="CR93" s="70">
        <f>市区町村別_オーラルフレイル区分別高齢者の疾病!AW1266</f>
        <v>31660</v>
      </c>
      <c r="CS93" s="59">
        <f>市区町村別_オーラルフレイル区分別高齢者の疾病!AX1266</f>
        <v>0.27885919636408479</v>
      </c>
      <c r="CT93" s="167">
        <f>市区町村別_オーラルフレイル区分別高齢者の疾病!AY1266</f>
        <v>48992.797789008211</v>
      </c>
      <c r="CU93" s="229"/>
    </row>
    <row r="94" spans="2:99" s="9" customFormat="1" ht="13.15" customHeight="1">
      <c r="B94" s="470"/>
      <c r="C94" s="439"/>
      <c r="D94" s="439"/>
      <c r="E94" s="44" t="s">
        <v>99</v>
      </c>
      <c r="F94" s="70">
        <v>194272</v>
      </c>
      <c r="G94" s="59">
        <f>IFERROR(F94/C91,"-")</f>
        <v>1.8789125070433105E-3</v>
      </c>
      <c r="H94" s="70">
        <v>12</v>
      </c>
      <c r="I94" s="59">
        <f>IFERROR(H94/D91,"-")</f>
        <v>0.12903225806451613</v>
      </c>
      <c r="J94" s="73">
        <f t="shared" si="11"/>
        <v>16189.333333333334</v>
      </c>
      <c r="K94" s="439"/>
      <c r="L94" s="439"/>
      <c r="M94" s="44" t="s">
        <v>99</v>
      </c>
      <c r="N94" s="70">
        <v>18438436</v>
      </c>
      <c r="O94" s="59">
        <f>IFERROR(N94/K91,"-")</f>
        <v>5.3066667708903071E-3</v>
      </c>
      <c r="P94" s="70">
        <v>362</v>
      </c>
      <c r="Q94" s="59">
        <f>IFERROR(P94/L91,"-")</f>
        <v>3.2451815329448679E-2</v>
      </c>
      <c r="R94" s="73">
        <f t="shared" si="12"/>
        <v>50934.906077348067</v>
      </c>
      <c r="S94" s="439"/>
      <c r="T94" s="439"/>
      <c r="U94" s="44" t="s">
        <v>99</v>
      </c>
      <c r="V94" s="70">
        <v>26478364</v>
      </c>
      <c r="W94" s="59">
        <f>IFERROR(V94/S91,"-")</f>
        <v>4.3417726884269784E-3</v>
      </c>
      <c r="X94" s="70">
        <v>426</v>
      </c>
      <c r="Y94" s="59">
        <f>IFERROR(X94/T91,"-")</f>
        <v>3.8045905153166026E-2</v>
      </c>
      <c r="Z94" s="167">
        <f t="shared" si="13"/>
        <v>62155.784037558682</v>
      </c>
      <c r="AA94" s="439"/>
      <c r="AB94" s="439"/>
      <c r="AC94" s="44" t="s">
        <v>99</v>
      </c>
      <c r="AD94" s="70">
        <v>18766758</v>
      </c>
      <c r="AE94" s="59">
        <f>IFERROR(AD94/AA91,"-")</f>
        <v>4.1201378941237588E-3</v>
      </c>
      <c r="AF94" s="70">
        <v>385</v>
      </c>
      <c r="AG94" s="59">
        <f>IFERROR(AF94/AB91,"-")</f>
        <v>4.8185231539424278E-2</v>
      </c>
      <c r="AH94" s="73">
        <f t="shared" si="14"/>
        <v>48744.825974025975</v>
      </c>
      <c r="AI94" s="439"/>
      <c r="AJ94" s="439"/>
      <c r="AK94" s="44" t="s">
        <v>99</v>
      </c>
      <c r="AL94" s="70">
        <v>13108396</v>
      </c>
      <c r="AM94" s="59">
        <f>IFERROR(AL94/AI91,"-")</f>
        <v>2.4329220249143958E-3</v>
      </c>
      <c r="AN94" s="70">
        <v>386</v>
      </c>
      <c r="AO94" s="59">
        <f>IFERROR(AN94/AJ91,"-")</f>
        <v>4.1729729729729728E-2</v>
      </c>
      <c r="AP94" s="73">
        <f t="shared" si="15"/>
        <v>33959.575129533681</v>
      </c>
      <c r="AQ94" s="439"/>
      <c r="AR94" s="439"/>
      <c r="AS94" s="44" t="s">
        <v>99</v>
      </c>
      <c r="AT94" s="70">
        <v>24739211</v>
      </c>
      <c r="AU94" s="59">
        <f>IFERROR(AT94/AQ91,"-")</f>
        <v>3.7615323017831663E-3</v>
      </c>
      <c r="AV94" s="73">
        <v>506</v>
      </c>
      <c r="AW94" s="59">
        <f>IFERROR(AV94/AR91,"-")</f>
        <v>4.7681869581605731E-2</v>
      </c>
      <c r="AX94" s="196">
        <f t="shared" si="16"/>
        <v>48891.72134387352</v>
      </c>
      <c r="AY94" s="439"/>
      <c r="AZ94" s="439"/>
      <c r="BA94" s="44" t="s">
        <v>99</v>
      </c>
      <c r="BB94" s="70">
        <v>26934257</v>
      </c>
      <c r="BC94" s="59">
        <f>IFERROR(BB94/AY91,"-")</f>
        <v>4.3470016071050846E-3</v>
      </c>
      <c r="BD94" s="70">
        <v>430</v>
      </c>
      <c r="BE94" s="59">
        <f>IFERROR(BD94/AZ91,"-")</f>
        <v>4.4619694925806787E-2</v>
      </c>
      <c r="BF94" s="73">
        <f t="shared" si="17"/>
        <v>62637.806976744185</v>
      </c>
      <c r="BG94" s="439"/>
      <c r="BH94" s="439"/>
      <c r="BI94" s="44" t="s">
        <v>99</v>
      </c>
      <c r="BJ94" s="70">
        <v>23451754</v>
      </c>
      <c r="BK94" s="59">
        <f>IFERROR(BJ94/BG91,"-")</f>
        <v>3.6851013311751096E-3</v>
      </c>
      <c r="BL94" s="70">
        <v>476</v>
      </c>
      <c r="BM94" s="59">
        <f>IFERROR(BL94/BH91,"-")</f>
        <v>4.8329779673063254E-2</v>
      </c>
      <c r="BN94" s="73">
        <f t="shared" si="18"/>
        <v>49268.39075630252</v>
      </c>
      <c r="BO94" s="439"/>
      <c r="BP94" s="439"/>
      <c r="BQ94" s="44" t="s">
        <v>99</v>
      </c>
      <c r="BR94" s="70">
        <v>15917016</v>
      </c>
      <c r="BS94" s="59">
        <f>IFERROR(BR94/BO91,"-")</f>
        <v>2.938486915439712E-3</v>
      </c>
      <c r="BT94" s="70">
        <v>402</v>
      </c>
      <c r="BU94" s="59">
        <f>IFERROR(BT94/BP91,"-")</f>
        <v>4.8816029143897995E-2</v>
      </c>
      <c r="BV94" s="167">
        <f t="shared" si="19"/>
        <v>39594.567164179105</v>
      </c>
      <c r="BW94" s="439"/>
      <c r="BX94" s="439"/>
      <c r="BY94" s="44" t="s">
        <v>99</v>
      </c>
      <c r="BZ94" s="70">
        <v>17368512</v>
      </c>
      <c r="CA94" s="59">
        <f>IFERROR(BZ94/BW91,"-")</f>
        <v>3.8504527015026623E-3</v>
      </c>
      <c r="CB94" s="70">
        <v>319</v>
      </c>
      <c r="CC94" s="59">
        <f>IFERROR(CB94/BX91,"-")</f>
        <v>4.8150943396226414E-2</v>
      </c>
      <c r="CD94" s="73">
        <f t="shared" si="20"/>
        <v>54446.746081504702</v>
      </c>
      <c r="CE94" s="439"/>
      <c r="CF94" s="439"/>
      <c r="CG94" s="44" t="s">
        <v>99</v>
      </c>
      <c r="CH94" s="70">
        <v>8662888</v>
      </c>
      <c r="CI94" s="59">
        <f>IFERROR(CH94/CE91,"-")</f>
        <v>2.4599439811576816E-3</v>
      </c>
      <c r="CJ94" s="70">
        <v>273</v>
      </c>
      <c r="CK94" s="59">
        <f>IFERROR(CJ94/CF91,"-")</f>
        <v>5.2692530399536766E-2</v>
      </c>
      <c r="CL94" s="73">
        <f t="shared" si="21"/>
        <v>31732.190476190477</v>
      </c>
      <c r="CM94" s="439"/>
      <c r="CN94" s="439"/>
      <c r="CO94" s="44" t="s">
        <v>99</v>
      </c>
      <c r="CP94" s="70">
        <f>市区町村別_オーラルフレイル区分別高齢者の疾病!AU1267</f>
        <v>227028490</v>
      </c>
      <c r="CQ94" s="59">
        <f>市区町村別_オーラルフレイル区分別高齢者の疾病!AV1267</f>
        <v>3.2585331258743744E-3</v>
      </c>
      <c r="CR94" s="70">
        <f>市区町村別_オーラルフレイル区分別高齢者の疾病!AW1267</f>
        <v>5209</v>
      </c>
      <c r="CS94" s="59">
        <f>市区町村別_オーラルフレイル区分別高齢者の疾病!AX1267</f>
        <v>4.5880529180685962E-2</v>
      </c>
      <c r="CT94" s="167">
        <f>市区町村別_オーラルフレイル区分別高齢者の疾病!AY1267</f>
        <v>43583.891341908238</v>
      </c>
      <c r="CU94" s="229"/>
    </row>
    <row r="95" spans="2:99" s="9" customFormat="1" ht="13.15" customHeight="1">
      <c r="B95" s="470"/>
      <c r="C95" s="439"/>
      <c r="D95" s="439"/>
      <c r="E95" s="44" t="s">
        <v>100</v>
      </c>
      <c r="F95" s="70">
        <v>4698854</v>
      </c>
      <c r="G95" s="59">
        <f>IFERROR(F95/C91,"-")</f>
        <v>4.5445229108520467E-2</v>
      </c>
      <c r="H95" s="70">
        <v>33</v>
      </c>
      <c r="I95" s="59">
        <f>IFERROR(H95/D91,"-")</f>
        <v>0.35483870967741937</v>
      </c>
      <c r="J95" s="73">
        <f t="shared" si="11"/>
        <v>142389.51515151514</v>
      </c>
      <c r="K95" s="439"/>
      <c r="L95" s="439"/>
      <c r="M95" s="44" t="s">
        <v>100</v>
      </c>
      <c r="N95" s="70">
        <v>77858516</v>
      </c>
      <c r="O95" s="59">
        <f>IFERROR(N95/K91,"-")</f>
        <v>2.2408039363427099E-2</v>
      </c>
      <c r="P95" s="70">
        <v>2336</v>
      </c>
      <c r="Q95" s="59">
        <f>IFERROR(P95/L91,"-")</f>
        <v>0.20941281936351411</v>
      </c>
      <c r="R95" s="73">
        <f t="shared" si="12"/>
        <v>33329.844178082189</v>
      </c>
      <c r="S95" s="439"/>
      <c r="T95" s="439"/>
      <c r="U95" s="44" t="s">
        <v>100</v>
      </c>
      <c r="V95" s="70">
        <v>118536199</v>
      </c>
      <c r="W95" s="59">
        <f>IFERROR(V95/S91,"-")</f>
        <v>1.9436896909799464E-2</v>
      </c>
      <c r="X95" s="70">
        <v>2996</v>
      </c>
      <c r="Y95" s="59">
        <f>IFERROR(X95/T91,"-")</f>
        <v>0.26757167098329909</v>
      </c>
      <c r="Z95" s="167">
        <f t="shared" si="13"/>
        <v>39564.819425901202</v>
      </c>
      <c r="AA95" s="439"/>
      <c r="AB95" s="439"/>
      <c r="AC95" s="44" t="s">
        <v>100</v>
      </c>
      <c r="AD95" s="70">
        <v>103302761</v>
      </c>
      <c r="AE95" s="59">
        <f>IFERROR(AD95/AA91,"-")</f>
        <v>2.2679549667753478E-2</v>
      </c>
      <c r="AF95" s="70">
        <v>2233</v>
      </c>
      <c r="AG95" s="59">
        <f>IFERROR(AF95/AB91,"-")</f>
        <v>0.2794743429286608</v>
      </c>
      <c r="AH95" s="73">
        <f t="shared" si="14"/>
        <v>46261.8723690103</v>
      </c>
      <c r="AI95" s="439"/>
      <c r="AJ95" s="439"/>
      <c r="AK95" s="44" t="s">
        <v>100</v>
      </c>
      <c r="AL95" s="70">
        <v>137539375</v>
      </c>
      <c r="AM95" s="59">
        <f>IFERROR(AL95/AI91,"-")</f>
        <v>2.5527347108712645E-2</v>
      </c>
      <c r="AN95" s="70">
        <v>2753</v>
      </c>
      <c r="AO95" s="59">
        <f>IFERROR(AN95/AJ91,"-")</f>
        <v>0.29762162162162165</v>
      </c>
      <c r="AP95" s="73">
        <f t="shared" si="15"/>
        <v>49959.816563748638</v>
      </c>
      <c r="AQ95" s="439"/>
      <c r="AR95" s="439"/>
      <c r="AS95" s="44" t="s">
        <v>100</v>
      </c>
      <c r="AT95" s="70">
        <v>185109754</v>
      </c>
      <c r="AU95" s="59">
        <f>IFERROR(AT95/AQ91,"-")</f>
        <v>2.8145453751380174E-2</v>
      </c>
      <c r="AV95" s="73">
        <v>3413</v>
      </c>
      <c r="AW95" s="59">
        <f>IFERROR(AV95/AR91,"-")</f>
        <v>0.32161703731624575</v>
      </c>
      <c r="AX95" s="196">
        <f t="shared" si="16"/>
        <v>54236.669791971872</v>
      </c>
      <c r="AY95" s="439"/>
      <c r="AZ95" s="439"/>
      <c r="BA95" s="44" t="s">
        <v>100</v>
      </c>
      <c r="BB95" s="70">
        <v>156222230</v>
      </c>
      <c r="BC95" s="59">
        <f>IFERROR(BB95/AY91,"-")</f>
        <v>2.5213180555733919E-2</v>
      </c>
      <c r="BD95" s="70">
        <v>3211</v>
      </c>
      <c r="BE95" s="59">
        <f>IFERROR(BD95/AZ91,"-")</f>
        <v>0.33319497769015255</v>
      </c>
      <c r="BF95" s="73">
        <f t="shared" si="17"/>
        <v>48652.204920585486</v>
      </c>
      <c r="BG95" s="439"/>
      <c r="BH95" s="439"/>
      <c r="BI95" s="44" t="s">
        <v>100</v>
      </c>
      <c r="BJ95" s="70">
        <v>150661295</v>
      </c>
      <c r="BK95" s="59">
        <f>IFERROR(BJ95/BG91,"-")</f>
        <v>2.3674226616954362E-2</v>
      </c>
      <c r="BL95" s="70">
        <v>3381</v>
      </c>
      <c r="BM95" s="59">
        <f>IFERROR(BL95/BH91,"-")</f>
        <v>0.34328358208955223</v>
      </c>
      <c r="BN95" s="73">
        <f t="shared" si="18"/>
        <v>44561.163856847088</v>
      </c>
      <c r="BO95" s="439"/>
      <c r="BP95" s="439"/>
      <c r="BQ95" s="44" t="s">
        <v>100</v>
      </c>
      <c r="BR95" s="70">
        <v>138628571</v>
      </c>
      <c r="BS95" s="59">
        <f>IFERROR(BR95/BO91,"-")</f>
        <v>2.5592626280554417E-2</v>
      </c>
      <c r="BT95" s="70">
        <v>2974</v>
      </c>
      <c r="BU95" s="59">
        <f>IFERROR(BT95/BP91,"-")</f>
        <v>0.36114146933819063</v>
      </c>
      <c r="BV95" s="167">
        <f t="shared" si="19"/>
        <v>46613.507397444519</v>
      </c>
      <c r="BW95" s="439"/>
      <c r="BX95" s="439"/>
      <c r="BY95" s="44" t="s">
        <v>100</v>
      </c>
      <c r="BZ95" s="70">
        <v>123270826</v>
      </c>
      <c r="CA95" s="59">
        <f>IFERROR(BZ95/BW91,"-")</f>
        <v>2.7328103005494347E-2</v>
      </c>
      <c r="CB95" s="70">
        <v>2382</v>
      </c>
      <c r="CC95" s="59">
        <f>IFERROR(CB95/BX91,"-")</f>
        <v>0.35954716981132073</v>
      </c>
      <c r="CD95" s="73">
        <f t="shared" si="20"/>
        <v>51750.976490344248</v>
      </c>
      <c r="CE95" s="439"/>
      <c r="CF95" s="439"/>
      <c r="CG95" s="44" t="s">
        <v>100</v>
      </c>
      <c r="CH95" s="70">
        <v>104271967</v>
      </c>
      <c r="CI95" s="59">
        <f>IFERROR(CH95/CE91,"-")</f>
        <v>2.9609432515475487E-2</v>
      </c>
      <c r="CJ95" s="70">
        <v>1981</v>
      </c>
      <c r="CK95" s="59">
        <f>IFERROR(CJ95/CF91,"-")</f>
        <v>0.38235861802740784</v>
      </c>
      <c r="CL95" s="73">
        <f t="shared" si="21"/>
        <v>52636.025744573446</v>
      </c>
      <c r="CM95" s="439"/>
      <c r="CN95" s="439"/>
      <c r="CO95" s="44" t="s">
        <v>100</v>
      </c>
      <c r="CP95" s="70">
        <f>市区町村別_オーラルフレイル区分別高齢者の疾病!AU1268</f>
        <v>1703890912</v>
      </c>
      <c r="CQ95" s="59">
        <f>市区町村別_オーラルフレイル区分別高齢者の疾病!AV1268</f>
        <v>2.4455895291504159E-2</v>
      </c>
      <c r="CR95" s="70">
        <f>市区町村別_オーラルフレイル区分別高齢者の疾病!AW1268</f>
        <v>37131</v>
      </c>
      <c r="CS95" s="59">
        <f>市区町村別_オーラルフレイル区分別高齢者の疾病!AX1268</f>
        <v>0.32704740430179507</v>
      </c>
      <c r="CT95" s="167">
        <f>市区町村別_オーラルフレイル区分別高齢者の疾病!AY1268</f>
        <v>45888.635156607685</v>
      </c>
      <c r="CU95" s="229"/>
    </row>
    <row r="96" spans="2:99" s="9" customFormat="1" ht="13.15" customHeight="1">
      <c r="B96" s="470"/>
      <c r="C96" s="439"/>
      <c r="D96" s="439"/>
      <c r="E96" s="44" t="s">
        <v>101</v>
      </c>
      <c r="F96" s="70">
        <v>977723</v>
      </c>
      <c r="G96" s="59">
        <f>IFERROR(F96/C91,"-")</f>
        <v>9.456102645383312E-3</v>
      </c>
      <c r="H96" s="70">
        <v>25</v>
      </c>
      <c r="I96" s="59">
        <f>IFERROR(H96/D91,"-")</f>
        <v>0.26881720430107525</v>
      </c>
      <c r="J96" s="73">
        <f t="shared" si="11"/>
        <v>39108.92</v>
      </c>
      <c r="K96" s="439"/>
      <c r="L96" s="439"/>
      <c r="M96" s="44" t="s">
        <v>101</v>
      </c>
      <c r="N96" s="70">
        <v>87925714</v>
      </c>
      <c r="O96" s="59">
        <f>IFERROR(N96/K91,"-")</f>
        <v>2.5305425296950602E-2</v>
      </c>
      <c r="P96" s="70">
        <v>2686</v>
      </c>
      <c r="Q96" s="59">
        <f>IFERROR(P96/L91,"-")</f>
        <v>0.24078888390856118</v>
      </c>
      <c r="R96" s="73">
        <f t="shared" si="12"/>
        <v>32734.815338793745</v>
      </c>
      <c r="S96" s="439"/>
      <c r="T96" s="439"/>
      <c r="U96" s="44" t="s">
        <v>101</v>
      </c>
      <c r="V96" s="70">
        <v>158158170</v>
      </c>
      <c r="W96" s="59">
        <f>IFERROR(V96/S91,"-")</f>
        <v>2.5933884093352261E-2</v>
      </c>
      <c r="X96" s="70">
        <v>3069</v>
      </c>
      <c r="Y96" s="59">
        <f>IFERROR(X96/T91,"-")</f>
        <v>0.274091274448513</v>
      </c>
      <c r="Z96" s="167">
        <f t="shared" si="13"/>
        <v>51534.105571847511</v>
      </c>
      <c r="AA96" s="439"/>
      <c r="AB96" s="439"/>
      <c r="AC96" s="44" t="s">
        <v>101</v>
      </c>
      <c r="AD96" s="70">
        <v>123300380</v>
      </c>
      <c r="AE96" s="59">
        <f>IFERROR(AD96/AA91,"-")</f>
        <v>2.7069916284840418E-2</v>
      </c>
      <c r="AF96" s="70">
        <v>2398</v>
      </c>
      <c r="AG96" s="59">
        <f>IFERROR(AF96/AB91,"-")</f>
        <v>0.30012515644555693</v>
      </c>
      <c r="AH96" s="73">
        <f t="shared" si="14"/>
        <v>51418.006672226853</v>
      </c>
      <c r="AI96" s="439"/>
      <c r="AJ96" s="439"/>
      <c r="AK96" s="44" t="s">
        <v>101</v>
      </c>
      <c r="AL96" s="70">
        <v>159307345</v>
      </c>
      <c r="AM96" s="59">
        <f>IFERROR(AL96/AI91,"-")</f>
        <v>2.9567488530338588E-2</v>
      </c>
      <c r="AN96" s="70">
        <v>2922</v>
      </c>
      <c r="AO96" s="59">
        <f>IFERROR(AN96/AJ91,"-")</f>
        <v>0.31589189189189187</v>
      </c>
      <c r="AP96" s="73">
        <f t="shared" si="15"/>
        <v>54519.967488021903</v>
      </c>
      <c r="AQ96" s="439"/>
      <c r="AR96" s="439"/>
      <c r="AS96" s="44" t="s">
        <v>101</v>
      </c>
      <c r="AT96" s="70">
        <v>200853634</v>
      </c>
      <c r="AU96" s="59">
        <f>IFERROR(AT96/AQ91,"-")</f>
        <v>3.0539269511122794E-2</v>
      </c>
      <c r="AV96" s="73">
        <v>3615</v>
      </c>
      <c r="AW96" s="59">
        <f>IFERROR(AV96/AR91,"-")</f>
        <v>0.34065209197135321</v>
      </c>
      <c r="AX96" s="196">
        <f t="shared" si="16"/>
        <v>55561.171230982021</v>
      </c>
      <c r="AY96" s="439"/>
      <c r="AZ96" s="439"/>
      <c r="BA96" s="44" t="s">
        <v>101</v>
      </c>
      <c r="BB96" s="70">
        <v>194584354</v>
      </c>
      <c r="BC96" s="59">
        <f>IFERROR(BB96/AY91,"-")</f>
        <v>3.1404560354328863E-2</v>
      </c>
      <c r="BD96" s="70">
        <v>3453</v>
      </c>
      <c r="BE96" s="59">
        <f>IFERROR(BD96/AZ91,"-")</f>
        <v>0.35830652692746706</v>
      </c>
      <c r="BF96" s="73">
        <f t="shared" si="17"/>
        <v>56352.260063712711</v>
      </c>
      <c r="BG96" s="439"/>
      <c r="BH96" s="439"/>
      <c r="BI96" s="44" t="s">
        <v>101</v>
      </c>
      <c r="BJ96" s="70">
        <v>204724138</v>
      </c>
      <c r="BK96" s="59">
        <f>IFERROR(BJ96/BG91,"-")</f>
        <v>3.216941442706063E-2</v>
      </c>
      <c r="BL96" s="70">
        <v>3673</v>
      </c>
      <c r="BM96" s="59">
        <f>IFERROR(BL96/BH91,"-")</f>
        <v>0.37293126205706162</v>
      </c>
      <c r="BN96" s="73">
        <f t="shared" si="18"/>
        <v>55737.581813231693</v>
      </c>
      <c r="BO96" s="439"/>
      <c r="BP96" s="439"/>
      <c r="BQ96" s="44" t="s">
        <v>101</v>
      </c>
      <c r="BR96" s="70">
        <v>190556947</v>
      </c>
      <c r="BS96" s="59">
        <f>IFERROR(BR96/BO91,"-")</f>
        <v>3.5179275776668108E-2</v>
      </c>
      <c r="BT96" s="70">
        <v>3164</v>
      </c>
      <c r="BU96" s="59">
        <f>IFERROR(BT96/BP91,"-")</f>
        <v>0.38421372191863995</v>
      </c>
      <c r="BV96" s="167">
        <f t="shared" si="19"/>
        <v>60226.595132743365</v>
      </c>
      <c r="BW96" s="439"/>
      <c r="BX96" s="439"/>
      <c r="BY96" s="44" t="s">
        <v>101</v>
      </c>
      <c r="BZ96" s="70">
        <v>153448347</v>
      </c>
      <c r="CA96" s="59">
        <f>IFERROR(BZ96/BW91,"-")</f>
        <v>3.4018205027999404E-2</v>
      </c>
      <c r="CB96" s="70">
        <v>2588</v>
      </c>
      <c r="CC96" s="59">
        <f>IFERROR(CB96/BX91,"-")</f>
        <v>0.39064150943396225</v>
      </c>
      <c r="CD96" s="73">
        <f t="shared" si="20"/>
        <v>59292.251545595056</v>
      </c>
      <c r="CE96" s="439"/>
      <c r="CF96" s="439"/>
      <c r="CG96" s="44" t="s">
        <v>101</v>
      </c>
      <c r="CH96" s="70">
        <v>124974659</v>
      </c>
      <c r="CI96" s="59">
        <f>IFERROR(CH96/CE91,"-")</f>
        <v>3.5488241358341895E-2</v>
      </c>
      <c r="CJ96" s="70">
        <v>2094</v>
      </c>
      <c r="CK96" s="59">
        <f>IFERROR(CJ96/CF91,"-")</f>
        <v>0.40416907932831497</v>
      </c>
      <c r="CL96" s="73">
        <f t="shared" si="21"/>
        <v>59682.263132760265</v>
      </c>
      <c r="CM96" s="439"/>
      <c r="CN96" s="439"/>
      <c r="CO96" s="44" t="s">
        <v>101</v>
      </c>
      <c r="CP96" s="70">
        <f>市区町村別_オーラルフレイル区分別高齢者の疾病!AU1269</f>
        <v>2285727893</v>
      </c>
      <c r="CQ96" s="59">
        <f>市区町村別_オーラルフレイル区分別高齢者の疾病!AV1269</f>
        <v>3.2806984075327013E-2</v>
      </c>
      <c r="CR96" s="70">
        <f>市区町村別_オーラルフレイル区分別高齢者の疾病!AW1269</f>
        <v>40175</v>
      </c>
      <c r="CS96" s="59">
        <f>市区町村別_オーラルフレイル区分別高齢者の疾病!AX1269</f>
        <v>0.35385875596737543</v>
      </c>
      <c r="CT96" s="167">
        <f>市区町村別_オーラルフレイル区分別高齢者の疾病!AY1269</f>
        <v>56894.284828873679</v>
      </c>
      <c r="CU96" s="229"/>
    </row>
    <row r="97" spans="2:99" s="9" customFormat="1" ht="13.15" customHeight="1">
      <c r="B97" s="470"/>
      <c r="C97" s="439"/>
      <c r="D97" s="439"/>
      <c r="E97" s="44" t="s">
        <v>102</v>
      </c>
      <c r="F97" s="70">
        <v>81190</v>
      </c>
      <c r="G97" s="59">
        <f>IFERROR(F97/C91,"-")</f>
        <v>7.8523362320275891E-4</v>
      </c>
      <c r="H97" s="70">
        <v>8</v>
      </c>
      <c r="I97" s="59">
        <f>IFERROR(H97/D91,"-")</f>
        <v>8.6021505376344093E-2</v>
      </c>
      <c r="J97" s="73">
        <f t="shared" si="11"/>
        <v>10148.75</v>
      </c>
      <c r="K97" s="439"/>
      <c r="L97" s="439"/>
      <c r="M97" s="44" t="s">
        <v>102</v>
      </c>
      <c r="N97" s="70">
        <v>31946558</v>
      </c>
      <c r="O97" s="59">
        <f>IFERROR(N97/K91,"-")</f>
        <v>9.194366473540376E-3</v>
      </c>
      <c r="P97" s="70">
        <v>524</v>
      </c>
      <c r="Q97" s="59">
        <f>IFERROR(P97/L91,"-")</f>
        <v>4.697445091887046E-2</v>
      </c>
      <c r="R97" s="73">
        <f t="shared" si="12"/>
        <v>60966.713740458013</v>
      </c>
      <c r="S97" s="439"/>
      <c r="T97" s="439"/>
      <c r="U97" s="44" t="s">
        <v>102</v>
      </c>
      <c r="V97" s="70">
        <v>53895152</v>
      </c>
      <c r="W97" s="59">
        <f>IFERROR(V97/S91,"-")</f>
        <v>8.8374228480362551E-3</v>
      </c>
      <c r="X97" s="70">
        <v>642</v>
      </c>
      <c r="Y97" s="59">
        <f>IFERROR(X97/T91,"-")</f>
        <v>5.7336786639278381E-2</v>
      </c>
      <c r="Z97" s="167">
        <f t="shared" si="13"/>
        <v>83948.834890965736</v>
      </c>
      <c r="AA97" s="439"/>
      <c r="AB97" s="439"/>
      <c r="AC97" s="44" t="s">
        <v>102</v>
      </c>
      <c r="AD97" s="70">
        <v>42634504</v>
      </c>
      <c r="AE97" s="59">
        <f>IFERROR(AD97/AA91,"-")</f>
        <v>9.3601694830599373E-3</v>
      </c>
      <c r="AF97" s="70">
        <v>562</v>
      </c>
      <c r="AG97" s="59">
        <f>IFERROR(AF97/AB91,"-")</f>
        <v>7.0337922403003753E-2</v>
      </c>
      <c r="AH97" s="73">
        <f t="shared" si="14"/>
        <v>75862.106761565839</v>
      </c>
      <c r="AI97" s="439"/>
      <c r="AJ97" s="439"/>
      <c r="AK97" s="44" t="s">
        <v>102</v>
      </c>
      <c r="AL97" s="70">
        <v>73609788</v>
      </c>
      <c r="AM97" s="59">
        <f>IFERROR(AL97/AI91,"-")</f>
        <v>1.3661997583417481E-2</v>
      </c>
      <c r="AN97" s="70">
        <v>687</v>
      </c>
      <c r="AO97" s="59">
        <f>IFERROR(AN97/AJ91,"-")</f>
        <v>7.4270270270270264E-2</v>
      </c>
      <c r="AP97" s="73">
        <f t="shared" si="15"/>
        <v>107146.70742358078</v>
      </c>
      <c r="AQ97" s="439"/>
      <c r="AR97" s="439"/>
      <c r="AS97" s="44" t="s">
        <v>102</v>
      </c>
      <c r="AT97" s="70">
        <v>100618400</v>
      </c>
      <c r="AU97" s="59">
        <f>IFERROR(AT97/AQ91,"-")</f>
        <v>1.5298764449429667E-2</v>
      </c>
      <c r="AV97" s="73">
        <v>908</v>
      </c>
      <c r="AW97" s="59">
        <f>IFERROR(AV97/AR91,"-")</f>
        <v>8.5563513004146247E-2</v>
      </c>
      <c r="AX97" s="196">
        <f t="shared" si="16"/>
        <v>110813.21585903084</v>
      </c>
      <c r="AY97" s="439"/>
      <c r="AZ97" s="439"/>
      <c r="BA97" s="44" t="s">
        <v>102</v>
      </c>
      <c r="BB97" s="70">
        <v>92360454</v>
      </c>
      <c r="BC97" s="59">
        <f>IFERROR(BB97/AY91,"-")</f>
        <v>1.4906334411636276E-2</v>
      </c>
      <c r="BD97" s="70">
        <v>897</v>
      </c>
      <c r="BE97" s="59">
        <f>IFERROR(BD97/AZ91,"-")</f>
        <v>9.3078758949880672E-2</v>
      </c>
      <c r="BF97" s="73">
        <f t="shared" si="17"/>
        <v>102965.94648829431</v>
      </c>
      <c r="BG97" s="439"/>
      <c r="BH97" s="439"/>
      <c r="BI97" s="44" t="s">
        <v>102</v>
      </c>
      <c r="BJ97" s="70">
        <v>106021152</v>
      </c>
      <c r="BK97" s="59">
        <f>IFERROR(BJ97/BG91,"-")</f>
        <v>1.665967877575036E-2</v>
      </c>
      <c r="BL97" s="70">
        <v>958</v>
      </c>
      <c r="BM97" s="59">
        <f>IFERROR(BL97/BH91,"-")</f>
        <v>9.7268758249568488E-2</v>
      </c>
      <c r="BN97" s="73">
        <f t="shared" si="18"/>
        <v>110669.26096033402</v>
      </c>
      <c r="BO97" s="439"/>
      <c r="BP97" s="439"/>
      <c r="BQ97" s="44" t="s">
        <v>102</v>
      </c>
      <c r="BR97" s="70">
        <v>113537780</v>
      </c>
      <c r="BS97" s="59">
        <f>IFERROR(BR97/BO91,"-")</f>
        <v>2.0960541909241823E-2</v>
      </c>
      <c r="BT97" s="70">
        <v>902</v>
      </c>
      <c r="BU97" s="59">
        <f>IFERROR(BT97/BP91,"-")</f>
        <v>0.1095324833029751</v>
      </c>
      <c r="BV97" s="167">
        <f t="shared" si="19"/>
        <v>125873.37028824833</v>
      </c>
      <c r="BW97" s="439"/>
      <c r="BX97" s="439"/>
      <c r="BY97" s="44" t="s">
        <v>102</v>
      </c>
      <c r="BZ97" s="70">
        <v>106649474</v>
      </c>
      <c r="CA97" s="59">
        <f>IFERROR(BZ97/BW91,"-")</f>
        <v>2.3643289377762351E-2</v>
      </c>
      <c r="CB97" s="70">
        <v>774</v>
      </c>
      <c r="CC97" s="59">
        <f>IFERROR(CB97/BX91,"-")</f>
        <v>0.11683018867924529</v>
      </c>
      <c r="CD97" s="73">
        <f t="shared" si="20"/>
        <v>137790.01808785531</v>
      </c>
      <c r="CE97" s="439"/>
      <c r="CF97" s="439"/>
      <c r="CG97" s="44" t="s">
        <v>102</v>
      </c>
      <c r="CH97" s="70">
        <v>66275972</v>
      </c>
      <c r="CI97" s="59">
        <f>IFERROR(CH97/CE91,"-")</f>
        <v>1.8819956856971375E-2</v>
      </c>
      <c r="CJ97" s="70">
        <v>638</v>
      </c>
      <c r="CK97" s="59">
        <f>IFERROR(CJ97/CF91,"-")</f>
        <v>0.12314225053078556</v>
      </c>
      <c r="CL97" s="73">
        <f t="shared" si="21"/>
        <v>103880.83385579937</v>
      </c>
      <c r="CM97" s="439"/>
      <c r="CN97" s="439"/>
      <c r="CO97" s="44" t="s">
        <v>102</v>
      </c>
      <c r="CP97" s="70">
        <f>市区町村別_オーラルフレイル区分別高齢者の疾病!AU1270</f>
        <v>1487299041</v>
      </c>
      <c r="CQ97" s="59">
        <f>市区町村別_オーラルフレイル区分別高齢者の疾病!AV1270</f>
        <v>2.1347158645946548E-2</v>
      </c>
      <c r="CR97" s="70">
        <f>市区町村別_オーラルフレイル区分別高齢者の疾病!AW1270</f>
        <v>11177</v>
      </c>
      <c r="CS97" s="59">
        <f>市区町村別_オーラルフレイル区分別高齢者の疾病!AX1270</f>
        <v>9.8446280409392781E-2</v>
      </c>
      <c r="CT97" s="167">
        <f>市区町村別_オーラルフレイル区分別高齢者の疾病!AY1270</f>
        <v>133067.82150845486</v>
      </c>
      <c r="CU97" s="229"/>
    </row>
    <row r="98" spans="2:99" s="9" customFormat="1" ht="13.15" customHeight="1">
      <c r="B98" s="470"/>
      <c r="C98" s="439"/>
      <c r="D98" s="439"/>
      <c r="E98" s="44" t="s">
        <v>112</v>
      </c>
      <c r="F98" s="70">
        <v>0</v>
      </c>
      <c r="G98" s="59">
        <f>IFERROR(F98/C91,"-")</f>
        <v>0</v>
      </c>
      <c r="H98" s="70">
        <v>0</v>
      </c>
      <c r="I98" s="59">
        <f>IFERROR(H98/D91,"-")</f>
        <v>0</v>
      </c>
      <c r="J98" s="73" t="str">
        <f t="shared" si="11"/>
        <v>-</v>
      </c>
      <c r="K98" s="439"/>
      <c r="L98" s="439"/>
      <c r="M98" s="44" t="s">
        <v>112</v>
      </c>
      <c r="N98" s="70">
        <v>1043</v>
      </c>
      <c r="O98" s="59">
        <f>IFERROR(N98/K91,"-")</f>
        <v>3.001802019454682E-7</v>
      </c>
      <c r="P98" s="70">
        <v>1</v>
      </c>
      <c r="Q98" s="59">
        <f>IFERROR(P98/L91,"-")</f>
        <v>8.9645898700134466E-5</v>
      </c>
      <c r="R98" s="73">
        <f t="shared" si="12"/>
        <v>1043</v>
      </c>
      <c r="S98" s="439"/>
      <c r="T98" s="439"/>
      <c r="U98" s="44" t="s">
        <v>112</v>
      </c>
      <c r="V98" s="70">
        <v>980</v>
      </c>
      <c r="W98" s="59">
        <f>IFERROR(V98/S91,"-")</f>
        <v>1.606948690129964E-7</v>
      </c>
      <c r="X98" s="70">
        <v>1</v>
      </c>
      <c r="Y98" s="59">
        <f>IFERROR(X98/T91,"-")</f>
        <v>8.9309636509779408E-5</v>
      </c>
      <c r="Z98" s="167">
        <f t="shared" si="13"/>
        <v>980</v>
      </c>
      <c r="AA98" s="439"/>
      <c r="AB98" s="439"/>
      <c r="AC98" s="44" t="s">
        <v>112</v>
      </c>
      <c r="AD98" s="70">
        <v>4973</v>
      </c>
      <c r="AE98" s="59">
        <f>IFERROR(AD98/AA91,"-")</f>
        <v>1.0917946374902608E-6</v>
      </c>
      <c r="AF98" s="70">
        <v>2</v>
      </c>
      <c r="AG98" s="59">
        <f>IFERROR(AF98/AB91,"-")</f>
        <v>2.5031289111389235E-4</v>
      </c>
      <c r="AH98" s="73">
        <f t="shared" si="14"/>
        <v>2486.5</v>
      </c>
      <c r="AI98" s="439"/>
      <c r="AJ98" s="439"/>
      <c r="AK98" s="44" t="s">
        <v>112</v>
      </c>
      <c r="AL98" s="70">
        <v>183285</v>
      </c>
      <c r="AM98" s="59">
        <f>IFERROR(AL98/AI91,"-")</f>
        <v>3.401774811627868E-5</v>
      </c>
      <c r="AN98" s="70">
        <v>3</v>
      </c>
      <c r="AO98" s="59">
        <f>IFERROR(AN98/AJ91,"-")</f>
        <v>3.2432432432432431E-4</v>
      </c>
      <c r="AP98" s="73">
        <f t="shared" si="15"/>
        <v>61095</v>
      </c>
      <c r="AQ98" s="439"/>
      <c r="AR98" s="439"/>
      <c r="AS98" s="44" t="s">
        <v>112</v>
      </c>
      <c r="AT98" s="70">
        <v>11117</v>
      </c>
      <c r="AU98" s="59">
        <f>IFERROR(AT98/AQ91,"-")</f>
        <v>1.6903107620903293E-6</v>
      </c>
      <c r="AV98" s="73">
        <v>5</v>
      </c>
      <c r="AW98" s="59">
        <f>IFERROR(AV98/AR91,"-")</f>
        <v>4.7116471918582736E-4</v>
      </c>
      <c r="AX98" s="196">
        <f t="shared" si="16"/>
        <v>2223.4</v>
      </c>
      <c r="AY98" s="439"/>
      <c r="AZ98" s="439"/>
      <c r="BA98" s="44" t="s">
        <v>112</v>
      </c>
      <c r="BB98" s="70">
        <v>11005</v>
      </c>
      <c r="BC98" s="59">
        <f>IFERROR(BB98/AY91,"-")</f>
        <v>1.7761304010053612E-6</v>
      </c>
      <c r="BD98" s="70">
        <v>9</v>
      </c>
      <c r="BE98" s="59">
        <f>IFERROR(BD98/AZ91,"-")</f>
        <v>9.3390059147037462E-4</v>
      </c>
      <c r="BF98" s="73">
        <f t="shared" si="17"/>
        <v>1222.7777777777778</v>
      </c>
      <c r="BG98" s="439"/>
      <c r="BH98" s="439"/>
      <c r="BI98" s="44" t="s">
        <v>112</v>
      </c>
      <c r="BJ98" s="70">
        <v>9610</v>
      </c>
      <c r="BK98" s="59">
        <f>IFERROR(BJ98/BG91,"-")</f>
        <v>1.5100714339998963E-6</v>
      </c>
      <c r="BL98" s="70">
        <v>6</v>
      </c>
      <c r="BM98" s="59">
        <f>IFERROR(BL98/BH91,"-")</f>
        <v>6.0919890344197382E-4</v>
      </c>
      <c r="BN98" s="73">
        <f t="shared" si="18"/>
        <v>1601.6666666666667</v>
      </c>
      <c r="BO98" s="439"/>
      <c r="BP98" s="439"/>
      <c r="BQ98" s="44" t="s">
        <v>112</v>
      </c>
      <c r="BR98" s="70">
        <v>3709</v>
      </c>
      <c r="BS98" s="59">
        <f>IFERROR(BR98/BO91,"-")</f>
        <v>6.8472934684276827E-7</v>
      </c>
      <c r="BT98" s="70">
        <v>2</v>
      </c>
      <c r="BU98" s="59">
        <f>IFERROR(BT98/BP91,"-")</f>
        <v>2.4286581663630845E-4</v>
      </c>
      <c r="BV98" s="167">
        <f t="shared" si="19"/>
        <v>1854.5</v>
      </c>
      <c r="BW98" s="439"/>
      <c r="BX98" s="439"/>
      <c r="BY98" s="44" t="s">
        <v>112</v>
      </c>
      <c r="BZ98" s="70">
        <v>24684</v>
      </c>
      <c r="CA98" s="59">
        <f>IFERROR(BZ98/BW91,"-")</f>
        <v>5.4722347247646616E-6</v>
      </c>
      <c r="CB98" s="70">
        <v>8</v>
      </c>
      <c r="CC98" s="59">
        <f>IFERROR(CB98/BX91,"-")</f>
        <v>1.2075471698113208E-3</v>
      </c>
      <c r="CD98" s="73">
        <f t="shared" si="20"/>
        <v>3085.5</v>
      </c>
      <c r="CE98" s="439"/>
      <c r="CF98" s="439"/>
      <c r="CG98" s="44" t="s">
        <v>112</v>
      </c>
      <c r="CH98" s="70">
        <v>1491</v>
      </c>
      <c r="CI98" s="59">
        <f>IFERROR(CH98/CE91,"-")</f>
        <v>4.2338957584423385E-7</v>
      </c>
      <c r="CJ98" s="70">
        <v>1</v>
      </c>
      <c r="CK98" s="59">
        <f>IFERROR(CJ98/CF91,"-")</f>
        <v>1.9301293186643504E-4</v>
      </c>
      <c r="CL98" s="73">
        <f t="shared" si="21"/>
        <v>1491</v>
      </c>
      <c r="CM98" s="439"/>
      <c r="CN98" s="439"/>
      <c r="CO98" s="44" t="s">
        <v>112</v>
      </c>
      <c r="CP98" s="70">
        <f>市区町村別_オーラルフレイル区分別高齢者の疾病!AU1271</f>
        <v>275555</v>
      </c>
      <c r="CQ98" s="59">
        <f>市区町村別_オーラルフレイル区分別高齢者の疾病!AV1271</f>
        <v>3.9550326723325047E-6</v>
      </c>
      <c r="CR98" s="70">
        <f>市区町村別_オーラルフレイル区分別高齢者の疾病!AW1271</f>
        <v>57</v>
      </c>
      <c r="CS98" s="59">
        <f>市区町村別_オーラルフレイル区分別高齢者の疾病!AX1271</f>
        <v>5.02052248665598E-4</v>
      </c>
      <c r="CT98" s="167">
        <f>市区町村別_オーラルフレイル区分別高齢者の疾病!AY1271</f>
        <v>4834.2982456140353</v>
      </c>
      <c r="CU98" s="229"/>
    </row>
    <row r="99" spans="2:99" s="9" customFormat="1" ht="13.15" customHeight="1">
      <c r="B99" s="470"/>
      <c r="C99" s="439"/>
      <c r="D99" s="439"/>
      <c r="E99" s="44" t="s">
        <v>103</v>
      </c>
      <c r="F99" s="70">
        <v>277337</v>
      </c>
      <c r="G99" s="59">
        <f>IFERROR(F99/C91,"-")</f>
        <v>2.6822802975512202E-3</v>
      </c>
      <c r="H99" s="70">
        <v>2</v>
      </c>
      <c r="I99" s="59">
        <f>IFERROR(H99/D91,"-")</f>
        <v>2.1505376344086023E-2</v>
      </c>
      <c r="J99" s="73">
        <f t="shared" si="11"/>
        <v>138668.5</v>
      </c>
      <c r="K99" s="439"/>
      <c r="L99" s="439"/>
      <c r="M99" s="44" t="s">
        <v>103</v>
      </c>
      <c r="N99" s="70">
        <v>651346</v>
      </c>
      <c r="O99" s="59">
        <f>IFERROR(N99/K91,"-")</f>
        <v>1.8746037758041507E-4</v>
      </c>
      <c r="P99" s="70">
        <v>49</v>
      </c>
      <c r="Q99" s="59">
        <f>IFERROR(P99/L91,"-")</f>
        <v>4.392649036306589E-3</v>
      </c>
      <c r="R99" s="73">
        <f t="shared" si="12"/>
        <v>13292.775510204081</v>
      </c>
      <c r="S99" s="439"/>
      <c r="T99" s="439"/>
      <c r="U99" s="44" t="s">
        <v>103</v>
      </c>
      <c r="V99" s="70">
        <v>1375590</v>
      </c>
      <c r="W99" s="59">
        <f>IFERROR(V99/S91,"-")</f>
        <v>2.2556148455672216E-4</v>
      </c>
      <c r="X99" s="70">
        <v>71</v>
      </c>
      <c r="Y99" s="59">
        <f>IFERROR(X99/T91,"-")</f>
        <v>6.3409841921943377E-3</v>
      </c>
      <c r="Z99" s="167">
        <f t="shared" si="13"/>
        <v>19374.507042253521</v>
      </c>
      <c r="AA99" s="439"/>
      <c r="AB99" s="439"/>
      <c r="AC99" s="44" t="s">
        <v>103</v>
      </c>
      <c r="AD99" s="70">
        <v>1977806</v>
      </c>
      <c r="AE99" s="59">
        <f>IFERROR(AD99/AA91,"-")</f>
        <v>4.3421636533200533E-4</v>
      </c>
      <c r="AF99" s="70">
        <v>76</v>
      </c>
      <c r="AG99" s="59">
        <f>IFERROR(AF99/AB91,"-")</f>
        <v>9.5118898623279095E-3</v>
      </c>
      <c r="AH99" s="73">
        <f t="shared" si="14"/>
        <v>26023.763157894737</v>
      </c>
      <c r="AI99" s="439"/>
      <c r="AJ99" s="439"/>
      <c r="AK99" s="44" t="s">
        <v>103</v>
      </c>
      <c r="AL99" s="70">
        <v>1683183</v>
      </c>
      <c r="AM99" s="59">
        <f>IFERROR(AL99/AI91,"-")</f>
        <v>3.1239924340563765E-4</v>
      </c>
      <c r="AN99" s="70">
        <v>93</v>
      </c>
      <c r="AO99" s="59">
        <f>IFERROR(AN99/AJ91,"-")</f>
        <v>1.0054054054054054E-2</v>
      </c>
      <c r="AP99" s="73">
        <f t="shared" si="15"/>
        <v>18098.741935483871</v>
      </c>
      <c r="AQ99" s="439"/>
      <c r="AR99" s="439"/>
      <c r="AS99" s="44" t="s">
        <v>103</v>
      </c>
      <c r="AT99" s="70">
        <v>2407251</v>
      </c>
      <c r="AU99" s="59">
        <f>IFERROR(AT99/AQ91,"-")</f>
        <v>3.6601621591730751E-4</v>
      </c>
      <c r="AV99" s="73">
        <v>120</v>
      </c>
      <c r="AW99" s="59">
        <f>IFERROR(AV99/AR91,"-")</f>
        <v>1.1307953260459858E-2</v>
      </c>
      <c r="AX99" s="196">
        <f t="shared" si="16"/>
        <v>20060.424999999999</v>
      </c>
      <c r="AY99" s="439"/>
      <c r="AZ99" s="439"/>
      <c r="BA99" s="44" t="s">
        <v>103</v>
      </c>
      <c r="BB99" s="70">
        <v>2114540</v>
      </c>
      <c r="BC99" s="59">
        <f>IFERROR(BB99/AY91,"-")</f>
        <v>3.4127203799562709E-4</v>
      </c>
      <c r="BD99" s="70">
        <v>104</v>
      </c>
      <c r="BE99" s="59">
        <f>IFERROR(BD99/AZ91,"-")</f>
        <v>1.0791740168102106E-2</v>
      </c>
      <c r="BF99" s="73">
        <f t="shared" si="17"/>
        <v>20332.115384615383</v>
      </c>
      <c r="BG99" s="439"/>
      <c r="BH99" s="439"/>
      <c r="BI99" s="44" t="s">
        <v>103</v>
      </c>
      <c r="BJ99" s="70">
        <v>2379895</v>
      </c>
      <c r="BK99" s="59">
        <f>IFERROR(BJ99/BG91,"-")</f>
        <v>3.7396581221843739E-4</v>
      </c>
      <c r="BL99" s="70">
        <v>101</v>
      </c>
      <c r="BM99" s="59">
        <f>IFERROR(BL99/BH91,"-")</f>
        <v>1.0254848207939893E-2</v>
      </c>
      <c r="BN99" s="73">
        <f t="shared" si="18"/>
        <v>23563.316831683169</v>
      </c>
      <c r="BO99" s="439"/>
      <c r="BP99" s="439"/>
      <c r="BQ99" s="44" t="s">
        <v>103</v>
      </c>
      <c r="BR99" s="70">
        <v>1382537</v>
      </c>
      <c r="BS99" s="59">
        <f>IFERROR(BR99/BO91,"-")</f>
        <v>2.552342024793638E-4</v>
      </c>
      <c r="BT99" s="70">
        <v>76</v>
      </c>
      <c r="BU99" s="59">
        <f>IFERROR(BT99/BP91,"-")</f>
        <v>9.2289010321797201E-3</v>
      </c>
      <c r="BV99" s="167">
        <f t="shared" si="19"/>
        <v>18191.276315789473</v>
      </c>
      <c r="BW99" s="439"/>
      <c r="BX99" s="439"/>
      <c r="BY99" s="44" t="s">
        <v>103</v>
      </c>
      <c r="BZ99" s="70">
        <v>1244977</v>
      </c>
      <c r="CA99" s="59">
        <f>IFERROR(BZ99/BW91,"-")</f>
        <v>2.7600090629287531E-4</v>
      </c>
      <c r="CB99" s="70">
        <v>63</v>
      </c>
      <c r="CC99" s="59">
        <f>IFERROR(CB99/BX91,"-")</f>
        <v>9.5094339622641515E-3</v>
      </c>
      <c r="CD99" s="73">
        <f t="shared" si="20"/>
        <v>19761.539682539682</v>
      </c>
      <c r="CE99" s="439"/>
      <c r="CF99" s="439"/>
      <c r="CG99" s="44" t="s">
        <v>103</v>
      </c>
      <c r="CH99" s="70">
        <v>1081569</v>
      </c>
      <c r="CI99" s="59">
        <f>IFERROR(CH99/CE91,"-")</f>
        <v>3.0712611680501153E-4</v>
      </c>
      <c r="CJ99" s="70">
        <v>56</v>
      </c>
      <c r="CK99" s="59">
        <f>IFERROR(CJ99/CF91,"-")</f>
        <v>1.0808724184520363E-2</v>
      </c>
      <c r="CL99" s="73">
        <f t="shared" si="21"/>
        <v>19313.732142857141</v>
      </c>
      <c r="CM99" s="439"/>
      <c r="CN99" s="439"/>
      <c r="CO99" s="44" t="s">
        <v>103</v>
      </c>
      <c r="CP99" s="70">
        <f>市区町村別_オーラルフレイル区分別高齢者の疾病!AU1272</f>
        <v>22631108</v>
      </c>
      <c r="CQ99" s="59">
        <f>市区町村別_オーラルフレイル区分別高齢者の疾病!AV1272</f>
        <v>3.2482361616042359E-4</v>
      </c>
      <c r="CR99" s="70">
        <f>市区町村別_オーラルフレイル区分別高齢者の疾病!AW1272</f>
        <v>1073</v>
      </c>
      <c r="CS99" s="59">
        <f>市区町村別_オーラルフレイル区分別高齢者の疾病!AX1272</f>
        <v>9.4509133827752039E-3</v>
      </c>
      <c r="CT99" s="167">
        <f>市区町村別_オーラルフレイル区分別高齢者の疾病!AY1272</f>
        <v>21091.433364398883</v>
      </c>
      <c r="CU99" s="229"/>
    </row>
    <row r="100" spans="2:99" s="9" customFormat="1" ht="13.15" customHeight="1">
      <c r="B100" s="470"/>
      <c r="C100" s="439"/>
      <c r="D100" s="439"/>
      <c r="E100" s="44" t="s">
        <v>104</v>
      </c>
      <c r="F100" s="70">
        <v>134002</v>
      </c>
      <c r="G100" s="59">
        <f>IFERROR(F100/C91,"-")</f>
        <v>1.2960078331865513E-3</v>
      </c>
      <c r="H100" s="70">
        <v>4</v>
      </c>
      <c r="I100" s="59">
        <f>IFERROR(H100/D91,"-")</f>
        <v>4.3010752688172046E-2</v>
      </c>
      <c r="J100" s="73">
        <f t="shared" si="11"/>
        <v>33500.5</v>
      </c>
      <c r="K100" s="439"/>
      <c r="L100" s="439"/>
      <c r="M100" s="44" t="s">
        <v>104</v>
      </c>
      <c r="N100" s="70">
        <v>2144491</v>
      </c>
      <c r="O100" s="59">
        <f>IFERROR(N100/K91,"-")</f>
        <v>6.1719438298201248E-4</v>
      </c>
      <c r="P100" s="70">
        <v>186</v>
      </c>
      <c r="Q100" s="59">
        <f>IFERROR(P100/L91,"-")</f>
        <v>1.6674137158225012E-2</v>
      </c>
      <c r="R100" s="73">
        <f t="shared" si="12"/>
        <v>11529.521505376344</v>
      </c>
      <c r="S100" s="439"/>
      <c r="T100" s="439"/>
      <c r="U100" s="44" t="s">
        <v>104</v>
      </c>
      <c r="V100" s="70">
        <v>3675237</v>
      </c>
      <c r="W100" s="59">
        <f>IFERROR(V100/S91,"-")</f>
        <v>6.0264462072114066E-4</v>
      </c>
      <c r="X100" s="70">
        <v>287</v>
      </c>
      <c r="Y100" s="59">
        <f>IFERROR(X100/T91,"-")</f>
        <v>2.5631865678306689E-2</v>
      </c>
      <c r="Z100" s="167">
        <f t="shared" si="13"/>
        <v>12805.703832752613</v>
      </c>
      <c r="AA100" s="439"/>
      <c r="AB100" s="439"/>
      <c r="AC100" s="44" t="s">
        <v>104</v>
      </c>
      <c r="AD100" s="70">
        <v>2712801</v>
      </c>
      <c r="AE100" s="59">
        <f>IFERROR(AD100/AA91,"-")</f>
        <v>5.9558045131273215E-4</v>
      </c>
      <c r="AF100" s="70">
        <v>223</v>
      </c>
      <c r="AG100" s="59">
        <f>IFERROR(AF100/AB91,"-")</f>
        <v>2.7909887359198998E-2</v>
      </c>
      <c r="AH100" s="73">
        <f t="shared" si="14"/>
        <v>12165.026905829596</v>
      </c>
      <c r="AI100" s="439"/>
      <c r="AJ100" s="439"/>
      <c r="AK100" s="44" t="s">
        <v>104</v>
      </c>
      <c r="AL100" s="70">
        <v>3034952</v>
      </c>
      <c r="AM100" s="59">
        <f>IFERROR(AL100/AI91,"-")</f>
        <v>5.6328795417517105E-4</v>
      </c>
      <c r="AN100" s="70">
        <v>260</v>
      </c>
      <c r="AO100" s="59">
        <f>IFERROR(AN100/AJ91,"-")</f>
        <v>2.8108108108108109E-2</v>
      </c>
      <c r="AP100" s="73">
        <f t="shared" si="15"/>
        <v>11672.892307692307</v>
      </c>
      <c r="AQ100" s="439"/>
      <c r="AR100" s="439"/>
      <c r="AS100" s="44" t="s">
        <v>104</v>
      </c>
      <c r="AT100" s="70">
        <v>4669146</v>
      </c>
      <c r="AU100" s="59">
        <f>IFERROR(AT100/AQ91,"-")</f>
        <v>7.0993143236223924E-4</v>
      </c>
      <c r="AV100" s="73">
        <v>348</v>
      </c>
      <c r="AW100" s="59">
        <f>IFERROR(AV100/AR91,"-")</f>
        <v>3.2793064455333587E-2</v>
      </c>
      <c r="AX100" s="196">
        <f t="shared" si="16"/>
        <v>13417.086206896553</v>
      </c>
      <c r="AY100" s="439"/>
      <c r="AZ100" s="439"/>
      <c r="BA100" s="44" t="s">
        <v>104</v>
      </c>
      <c r="BB100" s="70">
        <v>3236771</v>
      </c>
      <c r="BC100" s="59">
        <f>IFERROR(BB100/AY91,"-")</f>
        <v>5.2239231024012026E-4</v>
      </c>
      <c r="BD100" s="70">
        <v>292</v>
      </c>
      <c r="BE100" s="59">
        <f>IFERROR(BD100/AZ91,"-")</f>
        <v>3.0299885856594377E-2</v>
      </c>
      <c r="BF100" s="73">
        <f t="shared" si="17"/>
        <v>11084.832191780823</v>
      </c>
      <c r="BG100" s="439"/>
      <c r="BH100" s="439"/>
      <c r="BI100" s="44" t="s">
        <v>104</v>
      </c>
      <c r="BJ100" s="70">
        <v>4269869</v>
      </c>
      <c r="BK100" s="59">
        <f>IFERROR(BJ100/BG91,"-")</f>
        <v>6.709476798982001E-4</v>
      </c>
      <c r="BL100" s="70">
        <v>330</v>
      </c>
      <c r="BM100" s="59">
        <f>IFERROR(BL100/BH91,"-")</f>
        <v>3.350593968930856E-2</v>
      </c>
      <c r="BN100" s="73">
        <f t="shared" si="18"/>
        <v>12938.996969696969</v>
      </c>
      <c r="BO100" s="439"/>
      <c r="BP100" s="439"/>
      <c r="BQ100" s="44" t="s">
        <v>104</v>
      </c>
      <c r="BR100" s="70">
        <v>4704976</v>
      </c>
      <c r="BS100" s="59">
        <f>IFERROR(BR100/BO91,"-")</f>
        <v>8.6859939158557577E-4</v>
      </c>
      <c r="BT100" s="70">
        <v>303</v>
      </c>
      <c r="BU100" s="59">
        <f>IFERROR(BT100/BP91,"-")</f>
        <v>3.6794171220400726E-2</v>
      </c>
      <c r="BV100" s="167">
        <f t="shared" si="19"/>
        <v>15527.973597359736</v>
      </c>
      <c r="BW100" s="439"/>
      <c r="BX100" s="439"/>
      <c r="BY100" s="44" t="s">
        <v>104</v>
      </c>
      <c r="BZ100" s="70">
        <v>3852307</v>
      </c>
      <c r="CA100" s="59">
        <f>IFERROR(BZ100/BW91,"-")</f>
        <v>8.5402398865070403E-4</v>
      </c>
      <c r="CB100" s="70">
        <v>270</v>
      </c>
      <c r="CC100" s="59">
        <f>IFERROR(CB100/BX91,"-")</f>
        <v>4.0754716981132075E-2</v>
      </c>
      <c r="CD100" s="73">
        <f t="shared" si="20"/>
        <v>14267.803703703703</v>
      </c>
      <c r="CE100" s="439"/>
      <c r="CF100" s="439"/>
      <c r="CG100" s="44" t="s">
        <v>104</v>
      </c>
      <c r="CH100" s="70">
        <v>2742209</v>
      </c>
      <c r="CI100" s="59">
        <f>IFERROR(CH100/CE91,"-")</f>
        <v>7.7868726048708288E-4</v>
      </c>
      <c r="CJ100" s="70">
        <v>187</v>
      </c>
      <c r="CK100" s="59">
        <f>IFERROR(CJ100/CF91,"-")</f>
        <v>3.6093418259023353E-2</v>
      </c>
      <c r="CL100" s="73">
        <f t="shared" si="21"/>
        <v>14664.219251336899</v>
      </c>
      <c r="CM100" s="439"/>
      <c r="CN100" s="439"/>
      <c r="CO100" s="44" t="s">
        <v>104</v>
      </c>
      <c r="CP100" s="70">
        <f>市区町村別_オーラルフレイル区分別高齢者の疾病!AU1273</f>
        <v>52971234</v>
      </c>
      <c r="CQ100" s="59">
        <f>市区町村別_オーラルフレイル区分別高齢者の疾病!AV1273</f>
        <v>7.6029453707524973E-4</v>
      </c>
      <c r="CR100" s="70">
        <f>市区町村別_オーラルフレイル区分別高齢者の疾病!AW1273</f>
        <v>3858</v>
      </c>
      <c r="CS100" s="59">
        <f>市区町村別_オーラルフレイル区分別高齢者の疾病!AX1273</f>
        <v>3.398101009389258E-2</v>
      </c>
      <c r="CT100" s="167">
        <f>市区町村別_オーラルフレイル区分別高齢者の疾病!AY1273</f>
        <v>13730.231726283047</v>
      </c>
      <c r="CU100" s="229"/>
    </row>
    <row r="101" spans="2:99" s="9" customFormat="1" ht="13.15" customHeight="1">
      <c r="B101" s="470"/>
      <c r="C101" s="439"/>
      <c r="D101" s="439"/>
      <c r="E101" s="44" t="s">
        <v>105</v>
      </c>
      <c r="F101" s="70">
        <v>0</v>
      </c>
      <c r="G101" s="59">
        <f>IFERROR(F101/C91,"-")</f>
        <v>0</v>
      </c>
      <c r="H101" s="70">
        <v>0</v>
      </c>
      <c r="I101" s="59">
        <f>IFERROR(H101/D91,"-")</f>
        <v>0</v>
      </c>
      <c r="J101" s="73" t="str">
        <f t="shared" si="11"/>
        <v>-</v>
      </c>
      <c r="K101" s="439"/>
      <c r="L101" s="439"/>
      <c r="M101" s="44" t="s">
        <v>105</v>
      </c>
      <c r="N101" s="70">
        <v>138911</v>
      </c>
      <c r="O101" s="59">
        <f>IFERROR(N101/K91,"-")</f>
        <v>3.9979225342710384E-5</v>
      </c>
      <c r="P101" s="70">
        <v>11</v>
      </c>
      <c r="Q101" s="59">
        <f>IFERROR(P101/L91,"-")</f>
        <v>9.8610488570147919E-4</v>
      </c>
      <c r="R101" s="73">
        <f t="shared" si="12"/>
        <v>12628.272727272728</v>
      </c>
      <c r="S101" s="439"/>
      <c r="T101" s="439"/>
      <c r="U101" s="44" t="s">
        <v>105</v>
      </c>
      <c r="V101" s="70">
        <v>960873</v>
      </c>
      <c r="W101" s="59">
        <f>IFERROR(V101/S91,"-")</f>
        <v>1.5755853150318865E-4</v>
      </c>
      <c r="X101" s="70">
        <v>35</v>
      </c>
      <c r="Y101" s="59">
        <f>IFERROR(X101/T91,"-")</f>
        <v>3.1258372778422794E-3</v>
      </c>
      <c r="Z101" s="167">
        <f t="shared" si="13"/>
        <v>27453.514285714286</v>
      </c>
      <c r="AA101" s="439"/>
      <c r="AB101" s="439"/>
      <c r="AC101" s="44" t="s">
        <v>105</v>
      </c>
      <c r="AD101" s="70">
        <v>932714</v>
      </c>
      <c r="AE101" s="59">
        <f>IFERROR(AD101/AA91,"-")</f>
        <v>2.047721985747217E-4</v>
      </c>
      <c r="AF101" s="70">
        <v>28</v>
      </c>
      <c r="AG101" s="59">
        <f>IFERROR(AF101/AB91,"-")</f>
        <v>3.5043804755944931E-3</v>
      </c>
      <c r="AH101" s="73">
        <f t="shared" si="14"/>
        <v>33311.214285714283</v>
      </c>
      <c r="AI101" s="439"/>
      <c r="AJ101" s="439"/>
      <c r="AK101" s="44" t="s">
        <v>105</v>
      </c>
      <c r="AL101" s="70">
        <v>206336</v>
      </c>
      <c r="AM101" s="59">
        <f>IFERROR(AL101/AI91,"-")</f>
        <v>3.829602027072853E-5</v>
      </c>
      <c r="AN101" s="70">
        <v>16</v>
      </c>
      <c r="AO101" s="59">
        <f>IFERROR(AN101/AJ91,"-")</f>
        <v>1.7297297297297297E-3</v>
      </c>
      <c r="AP101" s="73">
        <f t="shared" si="15"/>
        <v>12896</v>
      </c>
      <c r="AQ101" s="439"/>
      <c r="AR101" s="439"/>
      <c r="AS101" s="44" t="s">
        <v>105</v>
      </c>
      <c r="AT101" s="70">
        <v>1752441</v>
      </c>
      <c r="AU101" s="59">
        <f>IFERROR(AT101/AQ91,"-")</f>
        <v>2.6645406874411609E-4</v>
      </c>
      <c r="AV101" s="73">
        <v>52</v>
      </c>
      <c r="AW101" s="59">
        <f>IFERROR(AV101/AR91,"-")</f>
        <v>4.9001130795326047E-3</v>
      </c>
      <c r="AX101" s="196">
        <f t="shared" si="16"/>
        <v>33700.788461538461</v>
      </c>
      <c r="AY101" s="439"/>
      <c r="AZ101" s="439"/>
      <c r="BA101" s="44" t="s">
        <v>105</v>
      </c>
      <c r="BB101" s="70">
        <v>1423085</v>
      </c>
      <c r="BC101" s="59">
        <f>IFERROR(BB101/AY91,"-")</f>
        <v>2.2967601378598042E-4</v>
      </c>
      <c r="BD101" s="70">
        <v>45</v>
      </c>
      <c r="BE101" s="59">
        <f>IFERROR(BD101/AZ91,"-")</f>
        <v>4.669502957351873E-3</v>
      </c>
      <c r="BF101" s="73">
        <f t="shared" si="17"/>
        <v>31624.111111111109</v>
      </c>
      <c r="BG101" s="439"/>
      <c r="BH101" s="439"/>
      <c r="BI101" s="44" t="s">
        <v>105</v>
      </c>
      <c r="BJ101" s="70">
        <v>1601171</v>
      </c>
      <c r="BK101" s="59">
        <f>IFERROR(BJ101/BG91,"-")</f>
        <v>2.5160068554100395E-4</v>
      </c>
      <c r="BL101" s="70">
        <v>50</v>
      </c>
      <c r="BM101" s="59">
        <f>IFERROR(BL101/BH91,"-")</f>
        <v>5.0766575286831147E-3</v>
      </c>
      <c r="BN101" s="73">
        <f t="shared" si="18"/>
        <v>32023.42</v>
      </c>
      <c r="BO101" s="439"/>
      <c r="BP101" s="439"/>
      <c r="BQ101" s="44" t="s">
        <v>105</v>
      </c>
      <c r="BR101" s="70">
        <v>647290</v>
      </c>
      <c r="BS101" s="59">
        <f>IFERROR(BR101/BO91,"-")</f>
        <v>1.1949810162250081E-4</v>
      </c>
      <c r="BT101" s="70">
        <v>39</v>
      </c>
      <c r="BU101" s="59">
        <f>IFERROR(BT101/BP91,"-")</f>
        <v>4.7358834244080146E-3</v>
      </c>
      <c r="BV101" s="167">
        <f t="shared" si="19"/>
        <v>16597.179487179488</v>
      </c>
      <c r="BW101" s="439"/>
      <c r="BX101" s="439"/>
      <c r="BY101" s="44" t="s">
        <v>105</v>
      </c>
      <c r="BZ101" s="70">
        <v>451942</v>
      </c>
      <c r="CA101" s="59">
        <f>IFERROR(BZ101/BW91,"-")</f>
        <v>1.0019173172822843E-4</v>
      </c>
      <c r="CB101" s="70">
        <v>36</v>
      </c>
      <c r="CC101" s="59">
        <f>IFERROR(CB101/BX91,"-")</f>
        <v>5.4339622641509438E-3</v>
      </c>
      <c r="CD101" s="73">
        <f t="shared" si="20"/>
        <v>12553.944444444445</v>
      </c>
      <c r="CE101" s="439"/>
      <c r="CF101" s="439"/>
      <c r="CG101" s="44" t="s">
        <v>105</v>
      </c>
      <c r="CH101" s="70">
        <v>1860639</v>
      </c>
      <c r="CI101" s="59">
        <f>IFERROR(CH101/CE91,"-")</f>
        <v>5.2835355936233365E-4</v>
      </c>
      <c r="CJ101" s="70">
        <v>26</v>
      </c>
      <c r="CK101" s="59">
        <f>IFERROR(CJ101/CF91,"-")</f>
        <v>5.0183362285273116E-3</v>
      </c>
      <c r="CL101" s="73">
        <f t="shared" si="21"/>
        <v>71563.038461538468</v>
      </c>
      <c r="CM101" s="439"/>
      <c r="CN101" s="439"/>
      <c r="CO101" s="44" t="s">
        <v>105</v>
      </c>
      <c r="CP101" s="70">
        <f>市区町村別_オーラルフレイル区分別高齢者の疾病!AU1274</f>
        <v>16321932</v>
      </c>
      <c r="CQ101" s="59">
        <f>市区町村別_オーラルフレイル区分別高齢者の疾病!AV1274</f>
        <v>2.3426820175859419E-4</v>
      </c>
      <c r="CR101" s="70">
        <f>市区町村別_オーラルフレイル区分別高齢者の疾病!AW1274</f>
        <v>501</v>
      </c>
      <c r="CS101" s="59">
        <f>市区町村別_オーラルフレイル区分別高齢者の疾病!AX1274</f>
        <v>4.4127750277449928E-3</v>
      </c>
      <c r="CT101" s="167">
        <f>市区町村別_オーラルフレイル区分別高齢者の疾病!AY1274</f>
        <v>32578.706586826349</v>
      </c>
      <c r="CU101" s="229"/>
    </row>
    <row r="102" spans="2:99" s="9" customFormat="1" ht="13.15" customHeight="1">
      <c r="B102" s="470"/>
      <c r="C102" s="439"/>
      <c r="D102" s="439"/>
      <c r="E102" s="44" t="s">
        <v>106</v>
      </c>
      <c r="F102" s="70">
        <v>0</v>
      </c>
      <c r="G102" s="59">
        <f>IFERROR(F102/C91,"-")</f>
        <v>0</v>
      </c>
      <c r="H102" s="70">
        <v>0</v>
      </c>
      <c r="I102" s="59">
        <f>IFERROR(H102/D91,"-")</f>
        <v>0</v>
      </c>
      <c r="J102" s="73" t="str">
        <f t="shared" si="11"/>
        <v>-</v>
      </c>
      <c r="K102" s="439"/>
      <c r="L102" s="439"/>
      <c r="M102" s="44" t="s">
        <v>106</v>
      </c>
      <c r="N102" s="70">
        <v>1140468</v>
      </c>
      <c r="O102" s="59">
        <f>IFERROR(N102/K91,"-")</f>
        <v>3.282319410856608E-4</v>
      </c>
      <c r="P102" s="70">
        <v>8</v>
      </c>
      <c r="Q102" s="59">
        <f>IFERROR(P102/L91,"-")</f>
        <v>7.1716718960107572E-4</v>
      </c>
      <c r="R102" s="73">
        <f t="shared" si="12"/>
        <v>142558.5</v>
      </c>
      <c r="S102" s="439"/>
      <c r="T102" s="439"/>
      <c r="U102" s="44" t="s">
        <v>106</v>
      </c>
      <c r="V102" s="70">
        <v>1346828</v>
      </c>
      <c r="W102" s="59">
        <f>IFERROR(V102/S91,"-")</f>
        <v>2.2084525412554684E-4</v>
      </c>
      <c r="X102" s="70">
        <v>32</v>
      </c>
      <c r="Y102" s="59">
        <f>IFERROR(X102/T91,"-")</f>
        <v>2.8579083683129411E-3</v>
      </c>
      <c r="Z102" s="167">
        <f t="shared" si="13"/>
        <v>42088.375</v>
      </c>
      <c r="AA102" s="439"/>
      <c r="AB102" s="439"/>
      <c r="AC102" s="44" t="s">
        <v>106</v>
      </c>
      <c r="AD102" s="70">
        <v>5201688</v>
      </c>
      <c r="AE102" s="59">
        <f>IFERROR(AD102/AA91,"-")</f>
        <v>1.1420018227020791E-3</v>
      </c>
      <c r="AF102" s="70">
        <v>24</v>
      </c>
      <c r="AG102" s="59">
        <f>IFERROR(AF102/AB91,"-")</f>
        <v>3.0037546933667082E-3</v>
      </c>
      <c r="AH102" s="73">
        <f t="shared" si="14"/>
        <v>216737</v>
      </c>
      <c r="AI102" s="439"/>
      <c r="AJ102" s="439"/>
      <c r="AK102" s="44" t="s">
        <v>106</v>
      </c>
      <c r="AL102" s="70">
        <v>5595086</v>
      </c>
      <c r="AM102" s="59">
        <f>IFERROR(AL102/AI91,"-")</f>
        <v>1.038449552537945E-3</v>
      </c>
      <c r="AN102" s="70">
        <v>31</v>
      </c>
      <c r="AO102" s="59">
        <f>IFERROR(AN102/AJ91,"-")</f>
        <v>3.3513513513513515E-3</v>
      </c>
      <c r="AP102" s="73">
        <f t="shared" si="15"/>
        <v>180486.64516129033</v>
      </c>
      <c r="AQ102" s="439"/>
      <c r="AR102" s="439"/>
      <c r="AS102" s="44" t="s">
        <v>106</v>
      </c>
      <c r="AT102" s="70">
        <v>8218561</v>
      </c>
      <c r="AU102" s="59">
        <f>IFERROR(AT102/AQ91,"-")</f>
        <v>1.2496106959787585E-3</v>
      </c>
      <c r="AV102" s="73">
        <v>34</v>
      </c>
      <c r="AW102" s="59">
        <f>IFERROR(AV102/AR91,"-")</f>
        <v>3.203920090463626E-3</v>
      </c>
      <c r="AX102" s="196">
        <f t="shared" si="16"/>
        <v>241722.38235294117</v>
      </c>
      <c r="AY102" s="439"/>
      <c r="AZ102" s="439"/>
      <c r="BA102" s="44" t="s">
        <v>106</v>
      </c>
      <c r="BB102" s="70">
        <v>3375253</v>
      </c>
      <c r="BC102" s="59">
        <f>IFERROR(BB102/AY91,"-")</f>
        <v>5.4474234115261687E-4</v>
      </c>
      <c r="BD102" s="70">
        <v>37</v>
      </c>
      <c r="BE102" s="59">
        <f>IFERROR(BD102/AZ91,"-")</f>
        <v>3.8393690982670954E-3</v>
      </c>
      <c r="BF102" s="73">
        <f t="shared" si="17"/>
        <v>91223.054054054053</v>
      </c>
      <c r="BG102" s="439"/>
      <c r="BH102" s="439"/>
      <c r="BI102" s="44" t="s">
        <v>106</v>
      </c>
      <c r="BJ102" s="70">
        <v>7538192</v>
      </c>
      <c r="BK102" s="59">
        <f>IFERROR(BJ102/BG91,"-")</f>
        <v>1.1845170034554158E-3</v>
      </c>
      <c r="BL102" s="70">
        <v>36</v>
      </c>
      <c r="BM102" s="59">
        <f>IFERROR(BL102/BH91,"-")</f>
        <v>3.6551934206518429E-3</v>
      </c>
      <c r="BN102" s="73">
        <f t="shared" si="18"/>
        <v>209394.22222222222</v>
      </c>
      <c r="BO102" s="439"/>
      <c r="BP102" s="439"/>
      <c r="BQ102" s="44" t="s">
        <v>106</v>
      </c>
      <c r="BR102" s="70">
        <v>9384190</v>
      </c>
      <c r="BS102" s="59">
        <f>IFERROR(BR102/BO91,"-")</f>
        <v>1.7324427849416115E-3</v>
      </c>
      <c r="BT102" s="70">
        <v>42</v>
      </c>
      <c r="BU102" s="59">
        <f>IFERROR(BT102/BP91,"-")</f>
        <v>5.1001821493624772E-3</v>
      </c>
      <c r="BV102" s="167">
        <f t="shared" si="19"/>
        <v>223433.09523809524</v>
      </c>
      <c r="BW102" s="439"/>
      <c r="BX102" s="439"/>
      <c r="BY102" s="44" t="s">
        <v>106</v>
      </c>
      <c r="BZ102" s="70">
        <v>9447345</v>
      </c>
      <c r="CA102" s="59">
        <f>IFERROR(BZ102/BW91,"-")</f>
        <v>2.094396749547553E-3</v>
      </c>
      <c r="CB102" s="70">
        <v>41</v>
      </c>
      <c r="CC102" s="59">
        <f>IFERROR(CB102/BX91,"-")</f>
        <v>6.1886792452830186E-3</v>
      </c>
      <c r="CD102" s="73">
        <f t="shared" si="20"/>
        <v>230423.04878048779</v>
      </c>
      <c r="CE102" s="439"/>
      <c r="CF102" s="439"/>
      <c r="CG102" s="44" t="s">
        <v>106</v>
      </c>
      <c r="CH102" s="70">
        <v>3218518</v>
      </c>
      <c r="CI102" s="59">
        <f>IFERROR(CH102/CE91,"-")</f>
        <v>9.1394163036018228E-4</v>
      </c>
      <c r="CJ102" s="70">
        <v>27</v>
      </c>
      <c r="CK102" s="59">
        <f>IFERROR(CJ102/CF91,"-")</f>
        <v>5.2113491603937466E-3</v>
      </c>
      <c r="CL102" s="73">
        <f t="shared" si="21"/>
        <v>119204.37037037036</v>
      </c>
      <c r="CM102" s="439"/>
      <c r="CN102" s="439"/>
      <c r="CO102" s="44" t="s">
        <v>106</v>
      </c>
      <c r="CP102" s="70">
        <f>市区町村別_オーラルフレイル区分別高齢者の疾病!AU1275</f>
        <v>105863275</v>
      </c>
      <c r="CQ102" s="59">
        <f>市区町村別_オーラルフレイル区分別高齢者の疾病!AV1275</f>
        <v>1.5194524193903969E-3</v>
      </c>
      <c r="CR102" s="70">
        <f>市区町村別_オーラルフレイル区分別高齢者の疾病!AW1275</f>
        <v>549</v>
      </c>
      <c r="CS102" s="59">
        <f>市区町村別_オーラルフレイル区分別高齢者の疾病!AX1275</f>
        <v>4.8355558687265491E-3</v>
      </c>
      <c r="CT102" s="167">
        <f>市区町村別_オーラルフレイル区分別高齢者の疾病!AY1275</f>
        <v>192829.2805100182</v>
      </c>
      <c r="CU102" s="229"/>
    </row>
    <row r="103" spans="2:99" s="9" customFormat="1" ht="13.15" customHeight="1">
      <c r="B103" s="470"/>
      <c r="C103" s="439"/>
      <c r="D103" s="439"/>
      <c r="E103" s="44" t="s">
        <v>107</v>
      </c>
      <c r="F103" s="70">
        <v>1378799</v>
      </c>
      <c r="G103" s="59">
        <f>IFERROR(F103/C91,"-")</f>
        <v>1.3335131597959611E-2</v>
      </c>
      <c r="H103" s="70">
        <v>18</v>
      </c>
      <c r="I103" s="59">
        <f>IFERROR(H103/D91,"-")</f>
        <v>0.19354838709677419</v>
      </c>
      <c r="J103" s="73">
        <f t="shared" si="11"/>
        <v>76599.944444444438</v>
      </c>
      <c r="K103" s="439"/>
      <c r="L103" s="439"/>
      <c r="M103" s="44" t="s">
        <v>107</v>
      </c>
      <c r="N103" s="70">
        <v>18597280</v>
      </c>
      <c r="O103" s="59">
        <f>IFERROR(N103/K91,"-")</f>
        <v>5.3523828054040422E-3</v>
      </c>
      <c r="P103" s="70">
        <v>685</v>
      </c>
      <c r="Q103" s="59">
        <f>IFERROR(P103/L91,"-")</f>
        <v>6.1407440609592114E-2</v>
      </c>
      <c r="R103" s="73">
        <f t="shared" si="12"/>
        <v>27149.313868613139</v>
      </c>
      <c r="S103" s="439"/>
      <c r="T103" s="439"/>
      <c r="U103" s="44" t="s">
        <v>107</v>
      </c>
      <c r="V103" s="70">
        <v>26748419</v>
      </c>
      <c r="W103" s="59">
        <f>IFERROR(V103/S91,"-")</f>
        <v>4.3860547831732081E-3</v>
      </c>
      <c r="X103" s="70">
        <v>806</v>
      </c>
      <c r="Y103" s="59">
        <f>IFERROR(X103/T91,"-")</f>
        <v>7.1983567026882203E-2</v>
      </c>
      <c r="Z103" s="167">
        <f t="shared" si="13"/>
        <v>33186.624069478908</v>
      </c>
      <c r="AA103" s="439"/>
      <c r="AB103" s="439"/>
      <c r="AC103" s="44" t="s">
        <v>107</v>
      </c>
      <c r="AD103" s="70">
        <v>23232026</v>
      </c>
      <c r="AE103" s="59">
        <f>IFERROR(AD103/AA91,"-")</f>
        <v>5.1004627799787474E-3</v>
      </c>
      <c r="AF103" s="70">
        <v>662</v>
      </c>
      <c r="AG103" s="59">
        <f>IFERROR(AF103/AB91,"-")</f>
        <v>8.2853566958698374E-2</v>
      </c>
      <c r="AH103" s="73">
        <f t="shared" si="14"/>
        <v>35093.694864048339</v>
      </c>
      <c r="AI103" s="439"/>
      <c r="AJ103" s="439"/>
      <c r="AK103" s="44" t="s">
        <v>107</v>
      </c>
      <c r="AL103" s="70">
        <v>28435746</v>
      </c>
      <c r="AM103" s="59">
        <f>IFERROR(AL103/AI91,"-")</f>
        <v>5.2776825431785418E-3</v>
      </c>
      <c r="AN103" s="70">
        <v>772</v>
      </c>
      <c r="AO103" s="59">
        <f>IFERROR(AN103/AJ91,"-")</f>
        <v>8.3459459459459456E-2</v>
      </c>
      <c r="AP103" s="73">
        <f t="shared" si="15"/>
        <v>36833.867875647666</v>
      </c>
      <c r="AQ103" s="439"/>
      <c r="AR103" s="439"/>
      <c r="AS103" s="44" t="s">
        <v>107</v>
      </c>
      <c r="AT103" s="70">
        <v>31242165</v>
      </c>
      <c r="AU103" s="59">
        <f>IFERROR(AT103/AQ91,"-")</f>
        <v>4.7502894423407226E-3</v>
      </c>
      <c r="AV103" s="73">
        <v>1019</v>
      </c>
      <c r="AW103" s="59">
        <f>IFERROR(AV103/AR91,"-")</f>
        <v>9.6023369770071615E-2</v>
      </c>
      <c r="AX103" s="196">
        <f t="shared" si="16"/>
        <v>30659.631992149167</v>
      </c>
      <c r="AY103" s="439"/>
      <c r="AZ103" s="439"/>
      <c r="BA103" s="44" t="s">
        <v>107</v>
      </c>
      <c r="BB103" s="70">
        <v>34593873</v>
      </c>
      <c r="BC103" s="59">
        <f>IFERROR(BB103/AY91,"-")</f>
        <v>5.5832103156582043E-3</v>
      </c>
      <c r="BD103" s="70">
        <v>938</v>
      </c>
      <c r="BE103" s="59">
        <f>IFERROR(BD103/AZ91,"-")</f>
        <v>9.7333194977690149E-2</v>
      </c>
      <c r="BF103" s="73">
        <f t="shared" si="17"/>
        <v>36880.461620469083</v>
      </c>
      <c r="BG103" s="439"/>
      <c r="BH103" s="439"/>
      <c r="BI103" s="44" t="s">
        <v>107</v>
      </c>
      <c r="BJ103" s="70">
        <v>37195695</v>
      </c>
      <c r="BK103" s="59">
        <f>IFERROR(BJ103/BG91,"-")</f>
        <v>5.8447613410273439E-3</v>
      </c>
      <c r="BL103" s="70">
        <v>977</v>
      </c>
      <c r="BM103" s="59">
        <f>IFERROR(BL103/BH91,"-")</f>
        <v>9.9197888110468063E-2</v>
      </c>
      <c r="BN103" s="73">
        <f t="shared" si="18"/>
        <v>38071.335721596726</v>
      </c>
      <c r="BO103" s="439"/>
      <c r="BP103" s="439"/>
      <c r="BQ103" s="44" t="s">
        <v>107</v>
      </c>
      <c r="BR103" s="70">
        <v>32224478</v>
      </c>
      <c r="BS103" s="59">
        <f>IFERROR(BR103/BO91,"-")</f>
        <v>5.9490552098380037E-3</v>
      </c>
      <c r="BT103" s="70">
        <v>863</v>
      </c>
      <c r="BU103" s="59">
        <f>IFERROR(BT103/BP91,"-")</f>
        <v>0.1047965998785671</v>
      </c>
      <c r="BV103" s="167">
        <f t="shared" si="19"/>
        <v>37340.067207415988</v>
      </c>
      <c r="BW103" s="439"/>
      <c r="BX103" s="439"/>
      <c r="BY103" s="44" t="s">
        <v>107</v>
      </c>
      <c r="BZ103" s="70">
        <v>25176611</v>
      </c>
      <c r="CA103" s="59">
        <f>IFERROR(BZ103/BW91,"-")</f>
        <v>5.5814424309711527E-3</v>
      </c>
      <c r="CB103" s="70">
        <v>730</v>
      </c>
      <c r="CC103" s="59">
        <f>IFERROR(CB103/BX91,"-")</f>
        <v>0.11018867924528301</v>
      </c>
      <c r="CD103" s="73">
        <f t="shared" si="20"/>
        <v>34488.508219178082</v>
      </c>
      <c r="CE103" s="439"/>
      <c r="CF103" s="439"/>
      <c r="CG103" s="44" t="s">
        <v>107</v>
      </c>
      <c r="CH103" s="70">
        <v>22799111</v>
      </c>
      <c r="CI103" s="59">
        <f>IFERROR(CH103/CE91,"-")</f>
        <v>6.47411531583877E-3</v>
      </c>
      <c r="CJ103" s="70">
        <v>580</v>
      </c>
      <c r="CK103" s="59">
        <f>IFERROR(CJ103/CF91,"-")</f>
        <v>0.11194750048253232</v>
      </c>
      <c r="CL103" s="73">
        <f t="shared" si="21"/>
        <v>39308.812068965519</v>
      </c>
      <c r="CM103" s="439"/>
      <c r="CN103" s="439"/>
      <c r="CO103" s="44" t="s">
        <v>107</v>
      </c>
      <c r="CP103" s="70">
        <f>市区町村別_オーラルフレイル区分別高齢者の疾病!AU1276</f>
        <v>382842093</v>
      </c>
      <c r="CQ103" s="59">
        <f>市区町村別_オーラルフレイル区分別高齢者の疾病!AV1276</f>
        <v>5.4949211088862809E-3</v>
      </c>
      <c r="CR103" s="70">
        <f>市区町村別_オーラルフレイル区分別高齢者の疾病!AW1276</f>
        <v>10884</v>
      </c>
      <c r="CS103" s="59">
        <f>市区町村別_オーラルフレイル区分別高齢者の疾病!AX1276</f>
        <v>9.5865555692567869E-2</v>
      </c>
      <c r="CT103" s="167">
        <f>市区町村別_オーラルフレイル区分別高齢者の疾病!AY1276</f>
        <v>35174.760474090406</v>
      </c>
      <c r="CU103" s="229"/>
    </row>
    <row r="104" spans="2:99" s="9" customFormat="1" ht="13.15" customHeight="1">
      <c r="B104" s="470"/>
      <c r="C104" s="439"/>
      <c r="D104" s="439"/>
      <c r="E104" s="44" t="s">
        <v>108</v>
      </c>
      <c r="F104" s="70">
        <v>882982</v>
      </c>
      <c r="G104" s="59">
        <f>IFERROR(F104/C91,"-")</f>
        <v>8.539809768232768E-3</v>
      </c>
      <c r="H104" s="70">
        <v>4</v>
      </c>
      <c r="I104" s="59">
        <f>IFERROR(H104/D91,"-")</f>
        <v>4.3010752688172046E-2</v>
      </c>
      <c r="J104" s="73">
        <f t="shared" si="11"/>
        <v>220745.5</v>
      </c>
      <c r="K104" s="439"/>
      <c r="L104" s="439"/>
      <c r="M104" s="44" t="s">
        <v>108</v>
      </c>
      <c r="N104" s="70">
        <v>8415734</v>
      </c>
      <c r="O104" s="59">
        <f>IFERROR(N104/K91,"-")</f>
        <v>2.4220869910252566E-3</v>
      </c>
      <c r="P104" s="70">
        <v>244</v>
      </c>
      <c r="Q104" s="59">
        <f>IFERROR(P104/L91,"-")</f>
        <v>2.187359928283281E-2</v>
      </c>
      <c r="R104" s="73">
        <f t="shared" si="12"/>
        <v>34490.7131147541</v>
      </c>
      <c r="S104" s="439"/>
      <c r="T104" s="439"/>
      <c r="U104" s="44" t="s">
        <v>108</v>
      </c>
      <c r="V104" s="70">
        <v>20625553</v>
      </c>
      <c r="W104" s="59">
        <f>IFERROR(V104/S91,"-")</f>
        <v>3.3820617731179742E-3</v>
      </c>
      <c r="X104" s="70">
        <v>345</v>
      </c>
      <c r="Y104" s="59">
        <f>IFERROR(X104/T91,"-")</f>
        <v>3.0811824595873893E-2</v>
      </c>
      <c r="Z104" s="167">
        <f t="shared" si="13"/>
        <v>59784.211594202898</v>
      </c>
      <c r="AA104" s="439"/>
      <c r="AB104" s="439"/>
      <c r="AC104" s="44" t="s">
        <v>108</v>
      </c>
      <c r="AD104" s="70">
        <v>16297837</v>
      </c>
      <c r="AE104" s="59">
        <f>IFERROR(AD104/AA91,"-")</f>
        <v>3.5780999475749768E-3</v>
      </c>
      <c r="AF104" s="70">
        <v>303</v>
      </c>
      <c r="AG104" s="59">
        <f>IFERROR(AF104/AB91,"-")</f>
        <v>3.7922403003754691E-2</v>
      </c>
      <c r="AH104" s="73">
        <f t="shared" si="14"/>
        <v>53788.24092409241</v>
      </c>
      <c r="AI104" s="439"/>
      <c r="AJ104" s="439"/>
      <c r="AK104" s="44" t="s">
        <v>108</v>
      </c>
      <c r="AL104" s="70">
        <v>24206005</v>
      </c>
      <c r="AM104" s="59">
        <f>IFERROR(AL104/AI91,"-")</f>
        <v>4.4926414108704057E-3</v>
      </c>
      <c r="AN104" s="70">
        <v>444</v>
      </c>
      <c r="AO104" s="59">
        <f>IFERROR(AN104/AJ91,"-")</f>
        <v>4.8000000000000001E-2</v>
      </c>
      <c r="AP104" s="73">
        <f t="shared" si="15"/>
        <v>54518.029279279282</v>
      </c>
      <c r="AQ104" s="439"/>
      <c r="AR104" s="439"/>
      <c r="AS104" s="44" t="s">
        <v>108</v>
      </c>
      <c r="AT104" s="70">
        <v>30494777</v>
      </c>
      <c r="AU104" s="59">
        <f>IFERROR(AT104/AQ91,"-")</f>
        <v>4.6366510525001929E-3</v>
      </c>
      <c r="AV104" s="73">
        <v>614</v>
      </c>
      <c r="AW104" s="59">
        <f>IFERROR(AV104/AR91,"-")</f>
        <v>5.7859027516019602E-2</v>
      </c>
      <c r="AX104" s="196">
        <f t="shared" si="16"/>
        <v>49665.760586319215</v>
      </c>
      <c r="AY104" s="439"/>
      <c r="AZ104" s="439"/>
      <c r="BA104" s="44" t="s">
        <v>108</v>
      </c>
      <c r="BB104" s="70">
        <v>34840203</v>
      </c>
      <c r="BC104" s="59">
        <f>IFERROR(BB104/AY91,"-")</f>
        <v>5.6229662631075133E-3</v>
      </c>
      <c r="BD104" s="70">
        <v>643</v>
      </c>
      <c r="BE104" s="59">
        <f>IFERROR(BD104/AZ91,"-")</f>
        <v>6.672200892393898E-2</v>
      </c>
      <c r="BF104" s="73">
        <f t="shared" si="17"/>
        <v>54183.830482115089</v>
      </c>
      <c r="BG104" s="439"/>
      <c r="BH104" s="439"/>
      <c r="BI104" s="44" t="s">
        <v>108</v>
      </c>
      <c r="BJ104" s="70">
        <v>48175598</v>
      </c>
      <c r="BK104" s="59">
        <f>IFERROR(BJ104/BG91,"-")</f>
        <v>7.5700930651053629E-3</v>
      </c>
      <c r="BL104" s="70">
        <v>739</v>
      </c>
      <c r="BM104" s="59">
        <f>IFERROR(BL104/BH91,"-")</f>
        <v>7.5032998273936446E-2</v>
      </c>
      <c r="BN104" s="73">
        <f t="shared" si="18"/>
        <v>65190.254397834913</v>
      </c>
      <c r="BO104" s="439"/>
      <c r="BP104" s="439"/>
      <c r="BQ104" s="44" t="s">
        <v>108</v>
      </c>
      <c r="BR104" s="70">
        <v>36578027</v>
      </c>
      <c r="BS104" s="59">
        <f>IFERROR(BR104/BO91,"-")</f>
        <v>6.7527766342699224E-3</v>
      </c>
      <c r="BT104" s="70">
        <v>704</v>
      </c>
      <c r="BU104" s="59">
        <f>IFERROR(BT104/BP91,"-")</f>
        <v>8.5488767455980566E-2</v>
      </c>
      <c r="BV104" s="167">
        <f t="shared" si="19"/>
        <v>51957.424715909088</v>
      </c>
      <c r="BW104" s="439"/>
      <c r="BX104" s="439"/>
      <c r="BY104" s="44" t="s">
        <v>108</v>
      </c>
      <c r="BZ104" s="70">
        <v>39705432</v>
      </c>
      <c r="CA104" s="59">
        <f>IFERROR(BZ104/BW91,"-")</f>
        <v>8.8023595751167555E-3</v>
      </c>
      <c r="CB104" s="70">
        <v>650</v>
      </c>
      <c r="CC104" s="59">
        <f>IFERROR(CB104/BX91,"-")</f>
        <v>9.8113207547169817E-2</v>
      </c>
      <c r="CD104" s="73">
        <f t="shared" si="20"/>
        <v>61085.279999999999</v>
      </c>
      <c r="CE104" s="439"/>
      <c r="CF104" s="439"/>
      <c r="CG104" s="44" t="s">
        <v>108</v>
      </c>
      <c r="CH104" s="70">
        <v>29807025</v>
      </c>
      <c r="CI104" s="59">
        <f>IFERROR(CH104/CE91,"-")</f>
        <v>8.4641070904952886E-3</v>
      </c>
      <c r="CJ104" s="70">
        <v>562</v>
      </c>
      <c r="CK104" s="59">
        <f>IFERROR(CJ104/CF91,"-")</f>
        <v>0.1084732677089365</v>
      </c>
      <c r="CL104" s="73">
        <f t="shared" si="21"/>
        <v>53037.411032028467</v>
      </c>
      <c r="CM104" s="439"/>
      <c r="CN104" s="439"/>
      <c r="CO104" s="44" t="s">
        <v>108</v>
      </c>
      <c r="CP104" s="70">
        <f>市区町村別_オーラルフレイル区分別高齢者の疾病!AU1277</f>
        <v>504698162</v>
      </c>
      <c r="CQ104" s="59">
        <f>市区町村別_オーラルフレイル区分別高齢者の疾病!AV1277</f>
        <v>7.2439176221667668E-3</v>
      </c>
      <c r="CR104" s="70">
        <f>市区町村別_オーラルフレイル区分別高齢者の疾病!AW1277</f>
        <v>8584</v>
      </c>
      <c r="CS104" s="59">
        <f>市区町村別_オーラルフレイル区分別高齢者の疾病!AX1277</f>
        <v>7.5607307062201631E-2</v>
      </c>
      <c r="CT104" s="167">
        <f>市区町村別_オーラルフレイル区分別高齢者の疾病!AY1277</f>
        <v>58795.219245107175</v>
      </c>
      <c r="CU104" s="229"/>
    </row>
    <row r="105" spans="2:99" s="9" customFormat="1" ht="13.15" customHeight="1">
      <c r="B105" s="470"/>
      <c r="C105" s="439"/>
      <c r="D105" s="439"/>
      <c r="E105" s="44" t="s">
        <v>109</v>
      </c>
      <c r="F105" s="70">
        <v>128111</v>
      </c>
      <c r="G105" s="59">
        <f>IFERROR(F105/C91,"-")</f>
        <v>1.2390326974027423E-3</v>
      </c>
      <c r="H105" s="70">
        <v>6</v>
      </c>
      <c r="I105" s="59">
        <f>IFERROR(H105/D91,"-")</f>
        <v>6.4516129032258063E-2</v>
      </c>
      <c r="J105" s="73">
        <f t="shared" si="11"/>
        <v>21351.833333333332</v>
      </c>
      <c r="K105" s="439"/>
      <c r="L105" s="439"/>
      <c r="M105" s="44" t="s">
        <v>109</v>
      </c>
      <c r="N105" s="70">
        <v>9506145</v>
      </c>
      <c r="O105" s="59">
        <f>IFERROR(N105/K91,"-")</f>
        <v>2.7359122970497629E-3</v>
      </c>
      <c r="P105" s="70">
        <v>382</v>
      </c>
      <c r="Q105" s="59">
        <f>IFERROR(P105/L91,"-")</f>
        <v>3.4244733303451368E-2</v>
      </c>
      <c r="R105" s="73">
        <f t="shared" si="12"/>
        <v>24885.196335078534</v>
      </c>
      <c r="S105" s="439"/>
      <c r="T105" s="439"/>
      <c r="U105" s="44" t="s">
        <v>109</v>
      </c>
      <c r="V105" s="70">
        <v>18787147</v>
      </c>
      <c r="W105" s="59">
        <f>IFERROR(V105/S91,"-")</f>
        <v>3.0806103329519469E-3</v>
      </c>
      <c r="X105" s="70">
        <v>451</v>
      </c>
      <c r="Y105" s="59">
        <f>IFERROR(X105/T91,"-")</f>
        <v>4.0278646065910514E-2</v>
      </c>
      <c r="Z105" s="167">
        <f t="shared" si="13"/>
        <v>41656.645232815965</v>
      </c>
      <c r="AA105" s="439"/>
      <c r="AB105" s="439"/>
      <c r="AC105" s="44" t="s">
        <v>109</v>
      </c>
      <c r="AD105" s="70">
        <v>16944919</v>
      </c>
      <c r="AE105" s="59">
        <f>IFERROR(AD105/AA91,"-")</f>
        <v>3.7201632207735434E-3</v>
      </c>
      <c r="AF105" s="70">
        <v>342</v>
      </c>
      <c r="AG105" s="59">
        <f>IFERROR(AF105/AB91,"-")</f>
        <v>4.2803504380475595E-2</v>
      </c>
      <c r="AH105" s="73">
        <f t="shared" si="14"/>
        <v>49546.54678362573</v>
      </c>
      <c r="AI105" s="439"/>
      <c r="AJ105" s="439"/>
      <c r="AK105" s="44" t="s">
        <v>109</v>
      </c>
      <c r="AL105" s="70">
        <v>20992386</v>
      </c>
      <c r="AM105" s="59">
        <f>IFERROR(AL105/AI91,"-")</f>
        <v>3.896192810692064E-3</v>
      </c>
      <c r="AN105" s="70">
        <v>370</v>
      </c>
      <c r="AO105" s="59">
        <f>IFERROR(AN105/AJ91,"-")</f>
        <v>0.04</v>
      </c>
      <c r="AP105" s="73">
        <f t="shared" si="15"/>
        <v>56736.178378378376</v>
      </c>
      <c r="AQ105" s="439"/>
      <c r="AR105" s="439"/>
      <c r="AS105" s="44" t="s">
        <v>109</v>
      </c>
      <c r="AT105" s="70">
        <v>19868188</v>
      </c>
      <c r="AU105" s="59">
        <f>IFERROR(AT105/AQ91,"-")</f>
        <v>3.0209059997871671E-3</v>
      </c>
      <c r="AV105" s="73">
        <v>493</v>
      </c>
      <c r="AW105" s="59">
        <f>IFERROR(AV105/AR91,"-")</f>
        <v>4.6456841311722577E-2</v>
      </c>
      <c r="AX105" s="196">
        <f t="shared" si="16"/>
        <v>40300.584178498983</v>
      </c>
      <c r="AY105" s="439"/>
      <c r="AZ105" s="439"/>
      <c r="BA105" s="44" t="s">
        <v>109</v>
      </c>
      <c r="BB105" s="70">
        <v>16147636</v>
      </c>
      <c r="BC105" s="59">
        <f>IFERROR(BB105/AY91,"-")</f>
        <v>2.6061160566986465E-3</v>
      </c>
      <c r="BD105" s="70">
        <v>439</v>
      </c>
      <c r="BE105" s="59">
        <f>IFERROR(BD105/AZ91,"-")</f>
        <v>4.5553595517277161E-2</v>
      </c>
      <c r="BF105" s="73">
        <f t="shared" si="17"/>
        <v>36782.769931662871</v>
      </c>
      <c r="BG105" s="439"/>
      <c r="BH105" s="439"/>
      <c r="BI105" s="44" t="s">
        <v>109</v>
      </c>
      <c r="BJ105" s="70">
        <v>17613782</v>
      </c>
      <c r="BK105" s="59">
        <f>IFERROR(BJ105/BG91,"-")</f>
        <v>2.7677491199689448E-3</v>
      </c>
      <c r="BL105" s="70">
        <v>437</v>
      </c>
      <c r="BM105" s="59">
        <f>IFERROR(BL105/BH91,"-")</f>
        <v>4.4369986800690424E-2</v>
      </c>
      <c r="BN105" s="73">
        <f t="shared" si="18"/>
        <v>40306.137299771166</v>
      </c>
      <c r="BO105" s="439"/>
      <c r="BP105" s="439"/>
      <c r="BQ105" s="44" t="s">
        <v>109</v>
      </c>
      <c r="BR105" s="70">
        <v>14739994</v>
      </c>
      <c r="BS105" s="59">
        <f>IFERROR(BR105/BO91,"-")</f>
        <v>2.7211934386859862E-3</v>
      </c>
      <c r="BT105" s="70">
        <v>397</v>
      </c>
      <c r="BU105" s="59">
        <f>IFERROR(BT105/BP91,"-")</f>
        <v>4.8208864602307222E-2</v>
      </c>
      <c r="BV105" s="167">
        <f t="shared" si="19"/>
        <v>37128.448362720403</v>
      </c>
      <c r="BW105" s="439"/>
      <c r="BX105" s="439"/>
      <c r="BY105" s="44" t="s">
        <v>109</v>
      </c>
      <c r="BZ105" s="70">
        <v>13726859</v>
      </c>
      <c r="CA105" s="59">
        <f>IFERROR(BZ105/BW91,"-")</f>
        <v>3.0431289289316282E-3</v>
      </c>
      <c r="CB105" s="70">
        <v>375</v>
      </c>
      <c r="CC105" s="59">
        <f>IFERROR(CB105/BX91,"-")</f>
        <v>5.6603773584905662E-2</v>
      </c>
      <c r="CD105" s="73">
        <f t="shared" si="20"/>
        <v>36604.957333333332</v>
      </c>
      <c r="CE105" s="439"/>
      <c r="CF105" s="439"/>
      <c r="CG105" s="44" t="s">
        <v>109</v>
      </c>
      <c r="CH105" s="70">
        <v>9573155</v>
      </c>
      <c r="CI105" s="59">
        <f>IFERROR(CH105/CE91,"-")</f>
        <v>2.718426582790816E-3</v>
      </c>
      <c r="CJ105" s="70">
        <v>274</v>
      </c>
      <c r="CK105" s="59">
        <f>IFERROR(CJ105/CF91,"-")</f>
        <v>5.2885543331403204E-2</v>
      </c>
      <c r="CL105" s="73">
        <f t="shared" si="21"/>
        <v>34938.52189781022</v>
      </c>
      <c r="CM105" s="439"/>
      <c r="CN105" s="439"/>
      <c r="CO105" s="44" t="s">
        <v>109</v>
      </c>
      <c r="CP105" s="70">
        <f>市区町村別_オーラルフレイル区分別高齢者の疾病!AU1278</f>
        <v>209075088</v>
      </c>
      <c r="CQ105" s="59">
        <f>市区町村別_オーラルフレイル区分別高齢者の疾病!AV1278</f>
        <v>3.000848484007888E-3</v>
      </c>
      <c r="CR105" s="70">
        <f>市区町村別_オーラルフレイル区分別高齢者の疾病!AW1278</f>
        <v>5333</v>
      </c>
      <c r="CS105" s="59">
        <f>市区町村別_オーラルフレイル区分別高齢者の疾病!AX1278</f>
        <v>4.6972713019888312E-2</v>
      </c>
      <c r="CT105" s="167">
        <f>市区町村別_オーラルフレイル区分別高齢者の疾病!AY1278</f>
        <v>39204.029251828237</v>
      </c>
      <c r="CU105" s="229"/>
    </row>
    <row r="106" spans="2:99" s="9" customFormat="1" ht="13.15" customHeight="1">
      <c r="B106" s="470"/>
      <c r="C106" s="439"/>
      <c r="D106" s="439"/>
      <c r="E106" s="45" t="s">
        <v>110</v>
      </c>
      <c r="F106" s="71">
        <v>46439</v>
      </c>
      <c r="G106" s="60">
        <f>IFERROR(F106/C91,"-")</f>
        <v>4.4913738425807269E-4</v>
      </c>
      <c r="H106" s="71">
        <v>8</v>
      </c>
      <c r="I106" s="60">
        <f>IFERROR(H106/D91,"-")</f>
        <v>8.6021505376344093E-2</v>
      </c>
      <c r="J106" s="74">
        <f t="shared" si="11"/>
        <v>5804.875</v>
      </c>
      <c r="K106" s="439"/>
      <c r="L106" s="439"/>
      <c r="M106" s="45" t="s">
        <v>110</v>
      </c>
      <c r="N106" s="71">
        <v>4997439</v>
      </c>
      <c r="O106" s="60">
        <f>IFERROR(N106/K91,"-")</f>
        <v>1.4382859522820311E-3</v>
      </c>
      <c r="P106" s="71">
        <v>484</v>
      </c>
      <c r="Q106" s="60">
        <f>IFERROR(P106/L91,"-")</f>
        <v>4.3388614970865082E-2</v>
      </c>
      <c r="R106" s="74">
        <f t="shared" si="12"/>
        <v>10325.287190082645</v>
      </c>
      <c r="S106" s="439"/>
      <c r="T106" s="439"/>
      <c r="U106" s="45" t="s">
        <v>110</v>
      </c>
      <c r="V106" s="71">
        <v>13222313</v>
      </c>
      <c r="W106" s="60">
        <f>IFERROR(V106/S91,"-")</f>
        <v>2.1681202607998361E-3</v>
      </c>
      <c r="X106" s="71">
        <v>689</v>
      </c>
      <c r="Y106" s="60">
        <f>IFERROR(X106/T91,"-")</f>
        <v>6.1534339555238009E-2</v>
      </c>
      <c r="Z106" s="168">
        <f t="shared" si="13"/>
        <v>19190.584905660377</v>
      </c>
      <c r="AA106" s="439"/>
      <c r="AB106" s="439"/>
      <c r="AC106" s="45" t="s">
        <v>110</v>
      </c>
      <c r="AD106" s="71">
        <v>7529233</v>
      </c>
      <c r="AE106" s="60">
        <f>IFERROR(AD106/AA91,"-")</f>
        <v>1.6530014505961609E-3</v>
      </c>
      <c r="AF106" s="71">
        <v>502</v>
      </c>
      <c r="AG106" s="60">
        <f>IFERROR(AF106/AB91,"-")</f>
        <v>6.2828535669586988E-2</v>
      </c>
      <c r="AH106" s="74">
        <f t="shared" si="14"/>
        <v>14998.472111553785</v>
      </c>
      <c r="AI106" s="439"/>
      <c r="AJ106" s="439"/>
      <c r="AK106" s="45" t="s">
        <v>110</v>
      </c>
      <c r="AL106" s="71">
        <v>7816599</v>
      </c>
      <c r="AM106" s="60">
        <f>IFERROR(AL106/AI91,"-")</f>
        <v>1.4507629970153359E-3</v>
      </c>
      <c r="AN106" s="71">
        <v>618</v>
      </c>
      <c r="AO106" s="60">
        <f>IFERROR(AN106/AJ91,"-")</f>
        <v>6.6810810810810806E-2</v>
      </c>
      <c r="AP106" s="74">
        <f t="shared" si="15"/>
        <v>12648.218446601943</v>
      </c>
      <c r="AQ106" s="439"/>
      <c r="AR106" s="439"/>
      <c r="AS106" s="45" t="s">
        <v>110</v>
      </c>
      <c r="AT106" s="71">
        <v>13491528</v>
      </c>
      <c r="AU106" s="60">
        <f>IFERROR(AT106/AQ91,"-")</f>
        <v>2.0513515314781882E-3</v>
      </c>
      <c r="AV106" s="74">
        <v>787</v>
      </c>
      <c r="AW106" s="62">
        <f>IFERROR(AV106/AR91,"-")</f>
        <v>7.4161326799849228E-2</v>
      </c>
      <c r="AX106" s="197">
        <f t="shared" si="16"/>
        <v>17142.983481575604</v>
      </c>
      <c r="AY106" s="439"/>
      <c r="AZ106" s="439"/>
      <c r="BA106" s="45" t="s">
        <v>110</v>
      </c>
      <c r="BB106" s="71">
        <v>8999473</v>
      </c>
      <c r="BC106" s="60">
        <f>IFERROR(BB106/AY91,"-")</f>
        <v>1.4524523024377028E-3</v>
      </c>
      <c r="BD106" s="71">
        <v>795</v>
      </c>
      <c r="BE106" s="60">
        <f>IFERROR(BD106/AZ91,"-")</f>
        <v>8.2494552246549752E-2</v>
      </c>
      <c r="BF106" s="74">
        <f t="shared" si="17"/>
        <v>11320.091823899371</v>
      </c>
      <c r="BG106" s="439"/>
      <c r="BH106" s="439"/>
      <c r="BI106" s="45" t="s">
        <v>110</v>
      </c>
      <c r="BJ106" s="71">
        <v>8676345</v>
      </c>
      <c r="BK106" s="60">
        <f>IFERROR(BJ106/BG91,"-")</f>
        <v>1.36336115879582E-3</v>
      </c>
      <c r="BL106" s="71">
        <v>792</v>
      </c>
      <c r="BM106" s="60">
        <f>IFERROR(BL106/BH91,"-")</f>
        <v>8.0414255254340539E-2</v>
      </c>
      <c r="BN106" s="74">
        <f t="shared" si="18"/>
        <v>10954.98106060606</v>
      </c>
      <c r="BO106" s="439"/>
      <c r="BP106" s="439"/>
      <c r="BQ106" s="45" t="s">
        <v>110</v>
      </c>
      <c r="BR106" s="71">
        <v>11573200</v>
      </c>
      <c r="BS106" s="60">
        <f>IFERROR(BR106/BO91,"-")</f>
        <v>2.1365623286278583E-3</v>
      </c>
      <c r="BT106" s="71">
        <v>739</v>
      </c>
      <c r="BU106" s="60">
        <f>IFERROR(BT106/BP91,"-")</f>
        <v>8.9738919247115967E-2</v>
      </c>
      <c r="BV106" s="168">
        <f t="shared" si="19"/>
        <v>15660.622462787551</v>
      </c>
      <c r="BW106" s="439"/>
      <c r="BX106" s="439"/>
      <c r="BY106" s="45" t="s">
        <v>110</v>
      </c>
      <c r="BZ106" s="71">
        <v>8000414</v>
      </c>
      <c r="CA106" s="60">
        <f>IFERROR(BZ106/BW91,"-")</f>
        <v>1.773624343837844E-3</v>
      </c>
      <c r="CB106" s="71">
        <v>655</v>
      </c>
      <c r="CC106" s="60">
        <f>IFERROR(CB106/BX91,"-")</f>
        <v>9.8867924528301884E-2</v>
      </c>
      <c r="CD106" s="74">
        <f t="shared" si="20"/>
        <v>12214.372519083969</v>
      </c>
      <c r="CE106" s="439"/>
      <c r="CF106" s="439"/>
      <c r="CG106" s="45" t="s">
        <v>110</v>
      </c>
      <c r="CH106" s="71">
        <v>5949870</v>
      </c>
      <c r="CI106" s="60">
        <f>IFERROR(CH106/CE91,"-")</f>
        <v>1.6895458991471038E-3</v>
      </c>
      <c r="CJ106" s="71">
        <v>508</v>
      </c>
      <c r="CK106" s="60">
        <f>IFERROR(CJ106/CF91,"-")</f>
        <v>9.8050569388149003E-2</v>
      </c>
      <c r="CL106" s="74">
        <f t="shared" si="21"/>
        <v>11712.342519685038</v>
      </c>
      <c r="CM106" s="439"/>
      <c r="CN106" s="439"/>
      <c r="CO106" s="45" t="s">
        <v>110</v>
      </c>
      <c r="CP106" s="71">
        <f>市区町村別_オーラルフレイル区分別高齢者の疾病!AU1279</f>
        <v>132808395</v>
      </c>
      <c r="CQ106" s="60">
        <f>市区町村別_オーラルフレイル区分別高齢者の疾病!AV1279</f>
        <v>1.9061949207419238E-3</v>
      </c>
      <c r="CR106" s="71">
        <f>市区町村別_オーラルフレイル区分別高齢者の疾病!AW1279</f>
        <v>9575</v>
      </c>
      <c r="CS106" s="60">
        <f>市区町村別_オーラルフレイル区分別高齢者の疾病!AX1279</f>
        <v>8.4335969841633343E-2</v>
      </c>
      <c r="CT106" s="168">
        <f>市区町村別_オーラルフレイル区分別高齢者の疾病!AY1279</f>
        <v>13870.328459530027</v>
      </c>
      <c r="CU106" s="229"/>
    </row>
    <row r="107" spans="2:99" s="9" customFormat="1" ht="13.15" customHeight="1">
      <c r="B107" s="431"/>
      <c r="C107" s="440"/>
      <c r="D107" s="440"/>
      <c r="E107" s="46" t="s">
        <v>64</v>
      </c>
      <c r="F107" s="67">
        <f>SUM(F91:F106)</f>
        <v>12109134</v>
      </c>
      <c r="G107" s="60">
        <f>IFERROR(F107/C91,"-")</f>
        <v>0.11711416633412634</v>
      </c>
      <c r="H107" s="71">
        <v>76</v>
      </c>
      <c r="I107" s="60">
        <f>IFERROR(H107/D91,"-")</f>
        <v>0.81720430107526887</v>
      </c>
      <c r="J107" s="74">
        <f t="shared" si="11"/>
        <v>159330.71052631579</v>
      </c>
      <c r="K107" s="440"/>
      <c r="L107" s="440"/>
      <c r="M107" s="46" t="s">
        <v>64</v>
      </c>
      <c r="N107" s="67">
        <f>SUM(N91:N106)</f>
        <v>468496579</v>
      </c>
      <c r="O107" s="60">
        <f>IFERROR(N107/K91,"-")</f>
        <v>0.1348354723825321</v>
      </c>
      <c r="P107" s="71">
        <v>6751</v>
      </c>
      <c r="Q107" s="60">
        <f>IFERROR(P107/L91,"-")</f>
        <v>0.60519946212460785</v>
      </c>
      <c r="R107" s="74">
        <f t="shared" si="12"/>
        <v>69396.619611909351</v>
      </c>
      <c r="S107" s="440"/>
      <c r="T107" s="440"/>
      <c r="U107" s="46" t="s">
        <v>64</v>
      </c>
      <c r="V107" s="67">
        <f>SUM(V91:V106)</f>
        <v>779990458</v>
      </c>
      <c r="W107" s="60">
        <f>IFERROR(V107/S91,"-")</f>
        <v>0.12789843314254803</v>
      </c>
      <c r="X107" s="71">
        <v>7580</v>
      </c>
      <c r="Y107" s="60">
        <f>IFERROR(X107/T91,"-")</f>
        <v>0.67696704474412794</v>
      </c>
      <c r="Z107" s="168">
        <f t="shared" si="13"/>
        <v>102901.11583113456</v>
      </c>
      <c r="AA107" s="440"/>
      <c r="AB107" s="440"/>
      <c r="AC107" s="46" t="s">
        <v>64</v>
      </c>
      <c r="AD107" s="67">
        <f>SUM(AD91:AD106)</f>
        <v>671751317</v>
      </c>
      <c r="AE107" s="60">
        <f>IFERROR(AD107/AA91,"-")</f>
        <v>0.14747928526596024</v>
      </c>
      <c r="AF107" s="71">
        <v>5586</v>
      </c>
      <c r="AG107" s="60">
        <f>IFERROR(AF107/AB91,"-")</f>
        <v>0.69912390488110132</v>
      </c>
      <c r="AH107" s="74">
        <f t="shared" si="14"/>
        <v>120256.23290368779</v>
      </c>
      <c r="AI107" s="440"/>
      <c r="AJ107" s="440"/>
      <c r="AK107" s="46" t="s">
        <v>64</v>
      </c>
      <c r="AL107" s="67">
        <f>SUM(AL91:AL106)</f>
        <v>802295158</v>
      </c>
      <c r="AM107" s="60">
        <f>IFERROR(AL107/AI91,"-")</f>
        <v>0.14890620945387789</v>
      </c>
      <c r="AN107" s="71">
        <v>6707</v>
      </c>
      <c r="AO107" s="60">
        <f>IFERROR(AN107/AJ91,"-")</f>
        <v>0.72508108108108105</v>
      </c>
      <c r="AP107" s="74">
        <f t="shared" si="15"/>
        <v>119620.5692560012</v>
      </c>
      <c r="AQ107" s="440"/>
      <c r="AR107" s="440"/>
      <c r="AS107" s="46" t="s">
        <v>64</v>
      </c>
      <c r="AT107" s="67">
        <f>SUM(AT91:AT106)</f>
        <v>1063170884</v>
      </c>
      <c r="AU107" s="60">
        <f>IFERROR(AT107/AQ91,"-")</f>
        <v>0.16165235109888362</v>
      </c>
      <c r="AV107" s="74">
        <v>8066</v>
      </c>
      <c r="AW107" s="131">
        <f>IFERROR(AV107/AR91,"-")</f>
        <v>0.76008292499057672</v>
      </c>
      <c r="AX107" s="198">
        <f t="shared" si="16"/>
        <v>131808.93677163401</v>
      </c>
      <c r="AY107" s="440"/>
      <c r="AZ107" s="440"/>
      <c r="BA107" s="46" t="s">
        <v>64</v>
      </c>
      <c r="BB107" s="67">
        <f>SUM(BB91:BB106)</f>
        <v>971665365</v>
      </c>
      <c r="BC107" s="60">
        <f>IFERROR(BB107/AY91,"-")</f>
        <v>0.156820026749702</v>
      </c>
      <c r="BD107" s="71">
        <v>7383</v>
      </c>
      <c r="BE107" s="60">
        <f>IFERROR(BD107/AZ91,"-")</f>
        <v>0.76610978520286399</v>
      </c>
      <c r="BF107" s="74">
        <f t="shared" si="17"/>
        <v>131608.47419748071</v>
      </c>
      <c r="BG107" s="440"/>
      <c r="BH107" s="440"/>
      <c r="BI107" s="46" t="s">
        <v>64</v>
      </c>
      <c r="BJ107" s="67">
        <f>SUM(BJ91:BJ106)</f>
        <v>1009481913</v>
      </c>
      <c r="BK107" s="60">
        <f>IFERROR(BJ107/BG91,"-")</f>
        <v>0.1586253694027959</v>
      </c>
      <c r="BL107" s="71">
        <v>7692</v>
      </c>
      <c r="BM107" s="60">
        <f>IFERROR(BL107/BH91,"-")</f>
        <v>0.78099299421261037</v>
      </c>
      <c r="BN107" s="74">
        <f t="shared" si="18"/>
        <v>131237.89820592824</v>
      </c>
      <c r="BO107" s="440"/>
      <c r="BP107" s="440"/>
      <c r="BQ107" s="46" t="s">
        <v>64</v>
      </c>
      <c r="BR107" s="67">
        <f>SUM(BR91:BR106)</f>
        <v>934820003</v>
      </c>
      <c r="BS107" s="60">
        <f>IFERROR(BR107/BO91,"-")</f>
        <v>0.17257985712314497</v>
      </c>
      <c r="BT107" s="71">
        <v>6572</v>
      </c>
      <c r="BU107" s="60">
        <f>IFERROR(BT107/BP91,"-")</f>
        <v>0.79805707346690957</v>
      </c>
      <c r="BV107" s="168">
        <f t="shared" si="19"/>
        <v>142242.84890444309</v>
      </c>
      <c r="BW107" s="440"/>
      <c r="BX107" s="440"/>
      <c r="BY107" s="46" t="s">
        <v>64</v>
      </c>
      <c r="BZ107" s="67">
        <f>SUM(BZ91:BZ106)</f>
        <v>786175150</v>
      </c>
      <c r="CA107" s="60">
        <f>IFERROR(BZ107/BW91,"-")</f>
        <v>0.17428840364515744</v>
      </c>
      <c r="CB107" s="71">
        <v>5372</v>
      </c>
      <c r="CC107" s="60">
        <f>IFERROR(CB107/BX91,"-")</f>
        <v>0.81086792452830192</v>
      </c>
      <c r="CD107" s="74">
        <f t="shared" si="20"/>
        <v>146346.82613551751</v>
      </c>
      <c r="CE107" s="440"/>
      <c r="CF107" s="440"/>
      <c r="CG107" s="46" t="s">
        <v>64</v>
      </c>
      <c r="CH107" s="67">
        <f>SUM(CH91:CH106)</f>
        <v>618749225</v>
      </c>
      <c r="CI107" s="60">
        <f>IFERROR(CH107/CE91,"-")</f>
        <v>0.17570219445117263</v>
      </c>
      <c r="CJ107" s="71">
        <v>4264</v>
      </c>
      <c r="CK107" s="60">
        <f>IFERROR(CJ107/CF91,"-")</f>
        <v>0.82300714147847909</v>
      </c>
      <c r="CL107" s="74">
        <f t="shared" si="21"/>
        <v>145110.04338649157</v>
      </c>
      <c r="CM107" s="440"/>
      <c r="CN107" s="440"/>
      <c r="CO107" s="46" t="s">
        <v>64</v>
      </c>
      <c r="CP107" s="67">
        <f>市区町村別_オーラルフレイル区分別高齢者の疾病!AU1280</f>
        <v>11559993942</v>
      </c>
      <c r="CQ107" s="60">
        <f>市区町村別_オーラルフレイル区分別高齢者の疾病!AV1280</f>
        <v>0.165920247255814</v>
      </c>
      <c r="CR107" s="67">
        <f>市区町村別_オーラルフレイル区分別高齢者の疾病!AW1280</f>
        <v>86385</v>
      </c>
      <c r="CS107" s="60">
        <f>市区町村別_オーラルフレイル区分別高齢者の疾病!AX1280</f>
        <v>0.7608733947539944</v>
      </c>
      <c r="CT107" s="168">
        <f>市区町村別_オーラルフレイル区分別高齢者の疾病!AY1280</f>
        <v>133819.45872547317</v>
      </c>
      <c r="CU107" s="229"/>
    </row>
    <row r="108" spans="2:99">
      <c r="C108" s="224"/>
      <c r="D108" s="51"/>
      <c r="E108" s="9"/>
      <c r="F108" s="9"/>
      <c r="G108" s="9"/>
      <c r="H108" s="9"/>
      <c r="I108" s="9"/>
      <c r="J108" s="9"/>
      <c r="K108" s="139"/>
      <c r="L108" s="51"/>
      <c r="M108" s="9"/>
      <c r="N108" s="9"/>
      <c r="O108" s="9"/>
      <c r="P108" s="9"/>
      <c r="Q108" s="9"/>
      <c r="R108" s="9"/>
      <c r="S108" s="139"/>
      <c r="T108" s="51"/>
      <c r="U108" s="9"/>
      <c r="V108" s="9"/>
      <c r="W108" s="9"/>
      <c r="X108" s="9"/>
      <c r="Y108" s="9"/>
      <c r="Z108" s="9"/>
      <c r="AA108" s="139"/>
      <c r="AB108" s="51"/>
      <c r="AC108" s="9"/>
      <c r="AD108" s="9"/>
      <c r="AE108" s="9"/>
      <c r="AF108" s="9"/>
      <c r="AG108" s="9"/>
      <c r="AH108" s="9"/>
      <c r="AI108" s="139"/>
      <c r="AJ108" s="51"/>
      <c r="AK108" s="9"/>
      <c r="AL108" s="9"/>
      <c r="AM108" s="9"/>
      <c r="AN108" s="9"/>
      <c r="AO108" s="9"/>
      <c r="AP108" s="9"/>
      <c r="AQ108" s="139"/>
      <c r="AR108" s="51"/>
      <c r="AS108" s="9"/>
      <c r="AT108" s="9"/>
      <c r="AU108" s="9"/>
      <c r="AW108" s="4"/>
    </row>
    <row r="109" spans="2:99">
      <c r="C109" s="225"/>
    </row>
    <row r="110" spans="2:99">
      <c r="C110" s="225"/>
    </row>
    <row r="111" spans="2:99">
      <c r="C111" s="225"/>
    </row>
    <row r="112" spans="2:99">
      <c r="C112" s="223"/>
    </row>
    <row r="113" spans="3:3">
      <c r="C113" s="223"/>
    </row>
    <row r="114" spans="3:3">
      <c r="C114" s="223"/>
    </row>
  </sheetData>
  <mergeCells count="163">
    <mergeCell ref="B91:B107"/>
    <mergeCell ref="CM74:CM90"/>
    <mergeCell ref="CM91:CM107"/>
    <mergeCell ref="CN91:CN107"/>
    <mergeCell ref="CN74:CN90"/>
    <mergeCell ref="C91:C107"/>
    <mergeCell ref="D91:D107"/>
    <mergeCell ref="K91:K107"/>
    <mergeCell ref="L91:L107"/>
    <mergeCell ref="T74:T90"/>
    <mergeCell ref="S91:S107"/>
    <mergeCell ref="T91:T107"/>
    <mergeCell ref="AA91:AA107"/>
    <mergeCell ref="AB91:AB107"/>
    <mergeCell ref="AI91:AI107"/>
    <mergeCell ref="AJ91:AJ107"/>
    <mergeCell ref="AQ91:AQ107"/>
    <mergeCell ref="AR91:AR107"/>
    <mergeCell ref="AY91:AY107"/>
    <mergeCell ref="AZ91:AZ107"/>
    <mergeCell ref="CM57:CM73"/>
    <mergeCell ref="CN57:CN73"/>
    <mergeCell ref="B57:B73"/>
    <mergeCell ref="B40:B56"/>
    <mergeCell ref="B74:B90"/>
    <mergeCell ref="C57:C73"/>
    <mergeCell ref="D57:D73"/>
    <mergeCell ref="C74:C90"/>
    <mergeCell ref="D74:D90"/>
    <mergeCell ref="K57:K73"/>
    <mergeCell ref="L57:L73"/>
    <mergeCell ref="K74:K90"/>
    <mergeCell ref="L74:L90"/>
    <mergeCell ref="S57:S73"/>
    <mergeCell ref="T57:T73"/>
    <mergeCell ref="S74:S90"/>
    <mergeCell ref="AA57:AA73"/>
    <mergeCell ref="AB57:AB73"/>
    <mergeCell ref="AA74:AA90"/>
    <mergeCell ref="AB74:AB90"/>
    <mergeCell ref="AQ57:AQ73"/>
    <mergeCell ref="AR57:AR73"/>
    <mergeCell ref="AQ74:AQ90"/>
    <mergeCell ref="AR74:AR90"/>
    <mergeCell ref="AA4:AH4"/>
    <mergeCell ref="BG4:BN4"/>
    <mergeCell ref="B6:B22"/>
    <mergeCell ref="CM40:CM56"/>
    <mergeCell ref="CN40:CN56"/>
    <mergeCell ref="AI4:AP4"/>
    <mergeCell ref="AQ4:AX4"/>
    <mergeCell ref="AY4:BF4"/>
    <mergeCell ref="CM23:CM39"/>
    <mergeCell ref="B23:B39"/>
    <mergeCell ref="CE4:CL4"/>
    <mergeCell ref="CM4:CT4"/>
    <mergeCell ref="CM6:CM22"/>
    <mergeCell ref="CN6:CN22"/>
    <mergeCell ref="CN23:CN39"/>
    <mergeCell ref="BO4:BV4"/>
    <mergeCell ref="BW4:CD4"/>
    <mergeCell ref="B4:B5"/>
    <mergeCell ref="C6:C22"/>
    <mergeCell ref="D6:D22"/>
    <mergeCell ref="C23:C39"/>
    <mergeCell ref="D23:D39"/>
    <mergeCell ref="C40:C56"/>
    <mergeCell ref="D40:D56"/>
    <mergeCell ref="C4:J4"/>
    <mergeCell ref="K4:R4"/>
    <mergeCell ref="S4:Z4"/>
    <mergeCell ref="S6:S22"/>
    <mergeCell ref="T6:T22"/>
    <mergeCell ref="S23:S39"/>
    <mergeCell ref="T23:T39"/>
    <mergeCell ref="S40:S56"/>
    <mergeCell ref="T40:T56"/>
    <mergeCell ref="K6:K22"/>
    <mergeCell ref="L6:L22"/>
    <mergeCell ref="K23:K39"/>
    <mergeCell ref="L23:L39"/>
    <mergeCell ref="K40:K56"/>
    <mergeCell ref="L40:L56"/>
    <mergeCell ref="AA6:AA22"/>
    <mergeCell ref="AB6:AB22"/>
    <mergeCell ref="AA23:AA39"/>
    <mergeCell ref="AB23:AB39"/>
    <mergeCell ref="AA40:AA56"/>
    <mergeCell ref="AB40:AB56"/>
    <mergeCell ref="AI57:AI73"/>
    <mergeCell ref="AJ57:AJ73"/>
    <mergeCell ref="AI74:AI90"/>
    <mergeCell ref="AJ74:AJ90"/>
    <mergeCell ref="AI6:AI22"/>
    <mergeCell ref="AJ6:AJ22"/>
    <mergeCell ref="AI23:AI39"/>
    <mergeCell ref="AJ23:AJ39"/>
    <mergeCell ref="AI40:AI56"/>
    <mergeCell ref="AJ40:AJ56"/>
    <mergeCell ref="AQ6:AQ22"/>
    <mergeCell ref="AR6:AR22"/>
    <mergeCell ref="AQ23:AQ39"/>
    <mergeCell ref="AR23:AR39"/>
    <mergeCell ref="AQ40:AQ56"/>
    <mergeCell ref="AR40:AR56"/>
    <mergeCell ref="AY57:AY73"/>
    <mergeCell ref="AZ57:AZ73"/>
    <mergeCell ref="AY74:AY90"/>
    <mergeCell ref="AZ74:AZ90"/>
    <mergeCell ref="AY6:AY22"/>
    <mergeCell ref="AZ6:AZ22"/>
    <mergeCell ref="AY23:AY39"/>
    <mergeCell ref="AZ23:AZ39"/>
    <mergeCell ref="AY40:AY56"/>
    <mergeCell ref="AZ40:AZ56"/>
    <mergeCell ref="BG57:BG73"/>
    <mergeCell ref="BH57:BH73"/>
    <mergeCell ref="BG74:BG90"/>
    <mergeCell ref="BH74:BH90"/>
    <mergeCell ref="BG91:BG107"/>
    <mergeCell ref="BH91:BH107"/>
    <mergeCell ref="BG6:BG22"/>
    <mergeCell ref="BH6:BH22"/>
    <mergeCell ref="BG23:BG39"/>
    <mergeCell ref="BH23:BH39"/>
    <mergeCell ref="BG40:BG56"/>
    <mergeCell ref="BH40:BH56"/>
    <mergeCell ref="BO57:BO73"/>
    <mergeCell ref="BP57:BP73"/>
    <mergeCell ref="BO74:BO90"/>
    <mergeCell ref="BP74:BP90"/>
    <mergeCell ref="BO91:BO107"/>
    <mergeCell ref="BP91:BP107"/>
    <mergeCell ref="BO6:BO22"/>
    <mergeCell ref="BP6:BP22"/>
    <mergeCell ref="BO23:BO39"/>
    <mergeCell ref="BP23:BP39"/>
    <mergeCell ref="BO40:BO56"/>
    <mergeCell ref="BP40:BP56"/>
    <mergeCell ref="BW57:BW73"/>
    <mergeCell ref="BX57:BX73"/>
    <mergeCell ref="BW74:BW90"/>
    <mergeCell ref="BX74:BX90"/>
    <mergeCell ref="BW91:BW107"/>
    <mergeCell ref="BX91:BX107"/>
    <mergeCell ref="BW6:BW22"/>
    <mergeCell ref="BX6:BX22"/>
    <mergeCell ref="BW23:BW39"/>
    <mergeCell ref="BX23:BX39"/>
    <mergeCell ref="BW40:BW56"/>
    <mergeCell ref="BX40:BX56"/>
    <mergeCell ref="CE57:CE73"/>
    <mergeCell ref="CF57:CF73"/>
    <mergeCell ref="CE74:CE90"/>
    <mergeCell ref="CF74:CF90"/>
    <mergeCell ref="CE91:CE107"/>
    <mergeCell ref="CF91:CF107"/>
    <mergeCell ref="CE6:CE22"/>
    <mergeCell ref="CF6:CF22"/>
    <mergeCell ref="CE23:CE39"/>
    <mergeCell ref="CF23:CF39"/>
    <mergeCell ref="CE40:CE56"/>
    <mergeCell ref="CF40:CF56"/>
  </mergeCells>
  <phoneticPr fontId="3"/>
  <pageMargins left="0.70866141732283472" right="0.70866141732283472" top="0.59055118110236227" bottom="0.59055118110236227" header="0.31496062992125984" footer="0.31496062992125984"/>
  <pageSetup paperSize="8" scale="67" pageOrder="overThenDown" orientation="landscape" r:id="rId1"/>
  <headerFooter>
    <oddHeader>&amp;R&amp;"ＭＳ 明朝,標準"&amp;12 2-12.②口腔フレイルに係る分析(歯科)</oddHeader>
  </headerFooter>
  <rowBreaks count="1" manualBreakCount="1">
    <brk id="56" max="97" man="1"/>
  </rowBreaks>
  <colBreaks count="4" manualBreakCount="4">
    <brk id="26" max="106" man="1"/>
    <brk id="50" max="106" man="1"/>
    <brk id="74" max="106" man="1"/>
    <brk id="98" max="1048575" man="1"/>
  </colBreaks>
  <ignoredErrors>
    <ignoredError sqref="G6:G107 I6:J6 O6:O107 Q6:R6 W6:W107 Y6:Z6 AE6:AE107 AG6:AH6 AM6:AM107 AO6:AP6 AU6:AU107 AW6:AX6 BC6:BC107 BE6:BF6 BK6:BK107 BM6:BN6 BS6:BS107 BU6:BV6 CA6:CA107 CC6:CD6 CI6:CI107 CK6:CL6 I7:J7 Q7:R7 Y7:Z7 AG7:AH7 AO7:AP7 AW7:AX7 BE7:BF7 BM7:BN7 BU7:BV7 CC7:CD7 CK7:CL7 I8:J8 Q8:R8 Y8:Z8 AG8:AH8 AO8:AP8 AW8:AX8 BE8:BF8 BM8:BN8 BU8:BV8 CC8:CD8 CK8:CL8 I9:J9 Q9:R9 Y9:Z9 AG9:AH9 AO9:AP9 AW9:AX9 BE9:BF9 BM9:BN9 BU9:BV9 CC9:CD9 CK9:CL9 I10:J10 Q10:R10 Y10:Z10 AG10:AH10 AO10:AP10 AW10:AX10 BE10:BF10 BM10:BN10 BU10:BV10 CC10:CD10 CK10:CL10 I11:J11 Q11:R11 Y11:Z11 AG11:AH11 AO11:AP11 AW11:AX11 BE11:BF11 BM11:BN11 BU11:BV11 CC11:CD11 CK11:CL11 I12:J12 Q12:R12 Y12:Z12 AG12:AH12 AO12:AP12 AW12:AX12 BE12:BF12 BM12:BN12 BU12:BV12 CC12:CD12 CK12:CL12 I13:J13 Q13:R13 Y13:Z13 AG13:AH13 AO13:AP13 AW13:AX13 BE13:BF13 BM13:BN13 BU13:BV13 CC13:CD13 CK13:CL13 I14:J14 Q14:R14 Y14:Z14 AG14:AH14 AO14:AP14 AW14:AX14 BE14:BF14 BM14:BN14 BU14:BV14 CC14:CD14 CK14:CL14 I15:J15 Q15:R15 Y15:Z15 AG15:AH15 AO15:AP15 AW15:AX15 BE15:BF15 BM15:BN15 BU15:BV15 CC15:CD15 CK15:CL15 I16:J16 Q16:R16 Y16:Z16 AG16:AH16 AO16:AP16 AW16:AX16 BE16:BF16 BM16:BN16 BU16:BV16 CC16:CD16 CK16:CL16 I17:J17 Q17:R17 Y17:Z17 AG17:AH17 AO17:AP17 AW17:AX17 BE17:BF17 BM17:BN17 BU17:BV17 CC17:CD17 CK17:CL17 I18:J18 Q18:R18 Y18:Z18 AG18:AH18 AO18:AP18 AW18:AX18 BE18:BF18 BM18:BN18 BU18:BV18 CC18:CD18 CK18:CL18 I19:J19 Q19:R19 Y19:Z19 AG19:AH19 AO19:AP19 AW19:AX19 BE19:BF19 BM19:BN19 BU19:BV19 CC19:CD19 CK19:CL19 I20:J20 Q20:R20 Y20:Z20 AG20:AH20 AO20:AP20 AW20:AX20 BE20:BF20 BM20:BN20 BU20:BV20 CC20:CD20 CK20:CL20 I21:J21 Q21:R21 Y21:Z21 AG21:AH21 AO21:AP21 AW21:AX21 BE21:BF21 BM21:BN21 BU21:BV21 CC21:CD21 CK21:CL21 F22 I22:J22 N22 Q22:R22 V22 Y22:Z22 AD22 AG22:AH22 AL22 AO22:AP22 AT22 AW22:AX22 BB22 BE22:BF22 BJ22 BM22:BN22 BR22 BU22:BV22 BZ22 CC22:CD22 CH22 CK22:CL22 I23:J23 Q23:R23 Y23:Z23 AG23:AH23 AO23:AP23 AW23:AX23 BE23:BF23 BM23:BN23 BU23:BV23 CC23:CD23 CK23:CL23 I24:J24 Q24:R24 Y24:Z24 AG24:AH24 AO24:AP24 AW24:AX24 BE24:BF24 BM24:BN24 BU24:BV24 CC24:CD24 CK24:CL24 I25:J25 Q25:R25 Y25:Z25 AG25:AH25 AO25:AP25 AW25:AX25 BE25:BF25 BM25:BN25 BU25:BV25 CC25:CD25 CK25:CL25 I26:J26 Q26:R26 Y26:Z26 AG26:AH26 AO26:AP26 AW26:AX26 BE26:BF26 BM26:BN26 BU26:BV26 CC26:CD26 CK26:CL26 I27:J27 Q27:R27 Y27:Z27 AG27:AH27 AO27:AP27 AW27:AX27 BE27:BF27 BM27:BN27 BU27:BV27 CC27:CD27 CK27:CL27 I28:J28 Q28:R28 Y28:Z28 AG28:AH28 AO28:AP28 AW28:AX28 BE28:BF28 BM28:BN28 BU28:BV28 CC28:CD28 CK28:CL28 I29:J29 Q29:R29 Y29:Z29 AG29:AH29 AO29:AP29 AW29:AX29 BE29:BF29 BM29:BN29 BU29:BV29 CC29:CD29 CK29:CL29 I30:J30 Q30:R30 Y30:Z30 AG30:AH30 AO30:AP30 AW30:AX30 BE30:BF30 BM30:BN30 BU30:BV30 CC30:CD30 CK30:CL30 I31:J31 Q31:R31 Y31:Z31 AG31:AH31 AO31:AP31 AW31:AX31 BE31:BF31 BM31:BN31 BU31:BV31 CC31:CD31 CK31:CL31 I32:J32 Q32:R32 Y32:Z32 AG32:AH32 AO32:AP32 AW32:AX32 BE32:BF32 BM32:BN32 BU32:BV32 CC32:CD32 CK32:CL32 I33:J33 Q33:R33 Y33:Z33 AG33:AH33 AO33:AP33 AW33:AX33 BE33:BF33 BM33:BN33 BU33:BV33 CC33:CD33 CK33:CL33 I34:J34 Q34:R34 Y34:Z34 AG34:AH34 AO34:AP34 AW34:AX34 BE34:BF34 BM34:BN34 BU34:BV34 CC34:CD34 CK34:CL34 I35:J35 Q35:R35 Y35:Z35 AG35:AH35 AO35:AP35 AW35:AX35 BE35:BF35 BM35:BN35 BU35:BV35 CC35:CD35 CK35:CL35 I36:J36 Q36:R36 Y36:Z36 AG36:AH36 AO36:AP36 AW36:AX36 BE36:BF36 BM36:BN36 BU36:BV36 CC36:CD36 CK36:CL36 I37:J37 Q37:R37 Y37:Z37 AG37:AH37 AO37:AP37 AW37:AX37 BE37:BF37 BM37:BN37 BU37:BV37 CC37:CD37 CK37:CL37 I38:J38 Q38:R38 Y38:Z38 AG38:AH38 AO38:AP38 AW38:AX38 BE38:BF38 BM38:BN38 BU38:BV38 CC38:CD38 CK38:CL38 F39 I39:J39 N39 Q39:R39 V39 Y39:Z39 AD39 AG39:AH39 AL39 AO39:AP39 AT39 AW39:AX39 BB39 BE39:BF39 BJ39 BM39:BN39 BR39 BU39:BV39 BZ39 CC39:CD39 CH39 CK39:CL39 I40:J40 Q40:R40 Y40:Z40 AG40:AH40 AO40:AP40 AW40:AX40 BE40:BF40 BM40:BN40 BU40:BV40 CC40:CD40 CK40:CL40 I41:J41 Q41:R41 Y41:Z41 AG41:AH41 AO41:AP41 AW41:AX41 BE41:BF41 BM41:BN41 BU41:BV41 CC41:CD41 CK41:CL41 I42:J42 Q42:R42 Y42:Z42 AG42:AH42 AO42:AP42 AW42:AX42 BE42:BF42 BM42:BN42 BU42:BV42 CC42:CD42 CK42:CL42 I43:J43 Q43:R43 Y43:Z43 AG43:AH43 AO43:AP43 AW43:AX43 BE43:BF43 BM43:BN43 BU43:BV43 CC43:CD43 CK43:CL43 I44:J44 Q44:R44 Y44:Z44 AG44:AH44 AO44:AP44 AW44:AX44 BE44:BF44 BM44:BN44 BU44:BV44 CC44:CD44 CK44:CL44 I45:J45 Q45:R45 Y45:Z45 AG45:AH45 AO45:AP45 AW45:AX45 BE45:BF45 BM45:BN45 BU45:BV45 CC45:CD45 CK45:CL45 I46:J46 Q46:R46 Y46:Z46 AG46:AH46 AO46:AP46 AW46:AX46 BE46:BF46 BM46:BN46 BU46:BV46 CC46:CD46 CK46:CL46 I47:J47 Q47:R47 Y47:Z47 AG47:AH47 AO47:AP47 AW47:AX47 BE47:BF47 BM47:BN47 BU47:BV47 CC47:CD47 CK47:CL47 I48:J48 Q48:R48 Y48:Z48 AG48:AH48 AO48:AP48 AW48:AX48 BE48:BF48 BM48:BN48 BU48:BV48 CC48:CD48 CK48:CL48 I49:J49 Q49:R49 Y49:Z49 AG49:AH49 AO49:AP49 AW49:AX49 BE49:BF49 BM49:BN49 BU49:BV49 CC49:CD49 CK49:CL49 I50:J50 Q50:R50 Y50:Z50 AG50:AH50 AO50:AP50 AW50:AX50 BE50:BF50 BM50:BN50 BU50:BV50 CC50:CD50 CK50:CL50 I51:J51 Q51:R51 Y51:Z51 AG51:AH51 AO51:AP51 AW51:AX51 BE51:BF51 BM51:BN51 BU51:BV51 CC51:CD51 CK51:CL51 I52:J52 Q52:R52 Y52:Z52 AG52:AH52 AO52:AP52 AW52:AX52 BE52:BF52 BM52:BN52 BU52:BV52 CC52:CD52 CK52:CL52 I53:J53 Q53:R53 Y53:Z53 AG53:AH53 AO53:AP53 AW53:AX53 BE53:BF53 BM53:BN53 BU53:BV53 CC53:CD53 CK53:CL53 I54:J54 Q54:R54 Y54:Z54 AG54:AH54 AO54:AP54 AW54:AX54 BE54:BF54 BM54:BN54 BU54:BV54 CC54:CD54 CK54:CL54 I55:J55 Q55:R55 Y55:Z55 AG55:AH55 AO55:AP55 AW55:AX55 BE55:BF55 BM55:BN55 BU55:BV55 CC55:CD55 CK55:CL55 F56 I56:J56 N56 Q56:R56 V56 Y56:Z56 AD56 AG56:AH56 AL56 AO56:AP56 AT56 AW56:AX56 BB56 BE56:BF56 BJ56 BM56:BN56 BR56 BU56:BV56 BZ56 CC56:CD56 CH56 CK56:CL56 I57:J57 Q57:R57 Y57:Z57 AG57:AH57 AO57:AP57 AW57:AX57 BE57:BF57 BM57:BN57 BU57:BV57 CC57:CD57 CK57:CL57 I58:J58 Q58:R58 Y58:Z58 AG58:AH58 AO58:AP58 AW58:AX58 BE58:BF58 BM58:BN58 BU58:BV58 CC58:CD58 CK58:CL58 I59:J59 Q59:R59 Y59:Z59 AG59:AH59 AO59:AP59 AW59:AX59 BE59:BF59 BM59:BN59 BU59:BV59 CC59:CD59 CK59:CL59 I60:J60 Q60:R60 Y60:Z60 AG60:AH60 AO60:AP60 AW60:AX60 BE60:BF60 BM60:BN60 BU60:BV60 CC60:CD60 CK60:CL60 I61:J61 Q61:R61 Y61:Z61 AG61:AH61 AO61:AP61 AW61:AX61 BE61:BF61 BM61:BN61 BU61:BV61 CC61:CD61 CK61:CL61 I62:J62 Q62:R62 Y62:Z62 AG62:AH62 AO62:AP62 AW62:AX62 BE62:BF62 BM62:BN62 BU62:BV62 CC62:CD62 CK62:CL62 I63:J63 Q63:R63 Y63:Z63 AG63:AH63 AO63:AP63 AW63:AX63 BE63:BF63 BM63:BN63 BU63:BV63 CC63:CD63 CK63:CL63 I64:J64 Q64:R64 Y64:Z64 AG64:AH64 AO64:AP64 AW64:AX64 BE64:BF64 BM64:BN64 BU64:BV64 CC64:CD64 CK64:CL64 I65:J65 Q65:R65 Y65:Z65 AG65:AH65 AO65:AP65 AW65:AX65 BE65:BF65 BM65:BN65 BU65:BV65 CC65:CD65 CK65:CL65 I66:J66 Q66:R66 Y66:Z66 AG66:AH66 AO66:AP66 AW66:AX66 BE66:BF66 BM66:BN66 BU66:BV66 CC66:CD66 CK66:CL66 I67:J67 Q67:R67 Y67:Z67 AG67:AH67 AO67:AP67 AW67:AX67 BE67:BF67 BM67:BN67 BU67:BV67 CC67:CD67 CK67:CL67 I68:J68 Q68:R68 Y68:Z68 AG68:AH68 AO68:AP68 AW68:AX68 BE68:BF68 BM68:BN68 BU68:BV68 CC68:CD68 CK68:CL68 I69:J69 Q69:R69 Y69:Z69 AG69:AH69 AO69:AP69 AW69:AX69 BE69:BF69 BM69:BN69 BU69:BV69 CC69:CD69 CK69:CL69 I70:J70 Q70:R70 Y70:Z70 AG70:AH70 AO70:AP70 AW70:AX70 BE70:BF70 BM70:BN70 BU70:BV70 CC70:CD70 CK70:CL70 I71:J71 Q71:R71 Y71:Z71 AG71:AH71 AO71:AP71 AW71:AX71 BE71:BF71 BM71:BN71 BU71:BV71 CC71:CD71 CK71:CL71 I72:J72 Q72:R72 Y72:Z72 AG72:AH72 AO72:AP72 AW72:AX72 BE72:BF72 BM72:BN72 BU72:BV72 CC72:CD72 CK72:CL72 F73 I73:J73 N73 Q73:R73 V73 Y73:Z73 AD73 AG73:AH73 AL73 AO73:AP73 AT73 AW73:AX73 BB73 BE73:BF73 BJ73 BM73:BN73 BR73 BU73:BV73 BZ73 CC73:CD73 CH73 CK73:CL73 I74:J74 Q74:R74 Y74:Z74 AG74:AH74 AO74:AP74 AW74:AX74 BE74:BF74 BM74:BN74 BU74:BV74 CC74:CD74 CK74:CL74 I75:J75 Q75:R75 Y75:Z75 AG75:AH75 AO75:AP75 AW75:AX75 BE75:BF75 BM75:BN75 BU75:BV75 CC75:CD75 CK75:CL75 I76:J76 Q76:R76 Y76:Z76 AG76:AH76 AO76:AP76 AW76:AX76 BE76:BF76 BM76:BN76 BU76:BV76 CC76:CD76 CK76:CL76 I77:J77 Q77:R77 Y77:Z77 AG77:AH77 AO77:AP77 AW77:AX77 BE77:BF77 BM77:BN77 BU77:BV77 CC77:CD77 CK77:CL77 I78:J78 Q78:R78 Y78:Z78 AG78:AH78 AO78:AP78 AW78:AX78 BE78:BF78 BM78:BN78 BU78:BV78 CC78:CD78 CK78:CL78 I79:J79 Q79:R79 Y79:Z79 AG79:AH79 AO79:AP79 AW79:AX79 BE79:BF79 BM79:BN79 BU79:BV79 CC79:CD79 CK79:CL79 I80:J80 Q80:R80 Y80:Z80 AG80:AH80 AO80:AP80 AW80:AX80 BE80:BF80 BM80:BN80 BU80:BV80 CC80:CD80 CK80:CL80 I81:J81 Q81:R81 Y81:Z81 AG81:AH81 AO81:AP81 AW81:AX81 BE81:BF81 BM81:BN81 BU81:BV81 CC81:CD81 CK81:CL81 I82:J82 Q82:R82 Y82:Z82 AG82:AH82 AO82:AP82 AW82:AX82 BE82:BF82 BM82:BN82 BU82:BV82 CC82:CD82 CK82:CL82 I83:J83 Q83:R83 Y83:Z83 AG83:AH83 AO83:AP83 AW83:AX83 BE83:BF83 BM83:BN83 BU83:BV83 CC83:CD83 CK83:CL83 I84:J84 Q84:R84 Y84:Z84 AG84:AH84 AO84:AP84 AW84:AX84 BE84:BF84 BM84:BN84 BU84:BV84 CC84:CD84 CK84:CL84 I85:J85 Q85:R85 Y85:Z85 AG85:AH85 AO85:AP85 AW85:AX85 BE85:BF85 BM85:BN85 BU85:BV85 CC85:CD85 CK85:CL85 I86:J86 Q86:R86 Y86:Z86 AG86:AH86 AO86:AP86 AW86:AX86 BE86:BF86 BM86:BN86 BU86:BV86 CC86:CD86 CK86:CL86 I87:J87 Q87:R87 Y87:Z87 AG87:AH87 AO87:AP87 AW87:AX87 BE87:BF87 BM87:BN87 BU87:BV87 CC87:CD87 CK87:CL87 I88:J88 Q88:R88 Y88:Z88 AG88:AH88 AO88:AP88 AW88:AX88 BE88:BF88 BM88:BN88 BU88:BV88 CC88:CD88 CK88:CL88 I89:J89 Q89:R89 Y89:Z89 AG89:AH89 AO89:AP89 AW89:AX89 BE89:BF89 BM89:BN89 BU89:BV89 CC89:CD89 CK89:CL89 F90 I90:J90 N90 Q90:R90 V90 Y90:Z90 AD90 AG90:AH90 AL90 AO90:AP90 AT90 AW90:AX90 BB90 BE90:BF90 BJ90 BM90:BN90 BR90 BU90:BV90 BZ90 CC90:CD90 CH90 CK90:CL90 I91:J91 Q91:R91 Y91:Z91 AG91:AH91 AO91:AP91 AW91:AX91 BE91:BF91 BM91:BN91 BU91:BV91 CC91:CD91 CK91:CL91 I92:J92 Q92:R92 Y92:Z92 AG92:AH92 AO92:AP92 AW92:AX92 BE92:BF92 BM92:BN92 BU92:BV92 CC92:CD92 CK92:CL92 I93:J93 Q93:R93 Y93:Z93 AG93:AH93 AO93:AP93 AW93:AX93 BE93:BF93 BM93:BN93 BU93:BV93 CC93:CD93 CK93:CL93 I94:J94 Q94:R94 Y94:Z94 AG94:AH94 AO94:AP94 AW94:AX94 BE94:BF94 BM94:BN94 BU94:BV94 CC94:CD94 CK94:CL94 I95:J95 Q95:R95 Y95:Z95 AG95:AH95 AO95:AP95 AW95:AX95 BE95:BF95 BM95:BN95 BU95:BV95 CC95:CD95 CK95:CL95 I96:J96 Q96:R96 Y96:Z96 AG96:AH96 AO96:AP96 AW96:AX96 BE96:BF96 BM96:BN96 BU96:BV96 CC96:CD96 CK96:CL96 I97:J97 Q97:R97 Y97:Z97 AG97:AH97 AO97:AP97 AW97:AX97 BE97:BF97 BM97:BN97 BU97:BV97 CC97:CD97 CK97:CL97 I98:J98 Q98:R98 Y98:Z98 AG98:AH98 AO98:AP98 AW98:AX98 BE98:BF98 BM98:BN98 BU98:BV98 CC98:CD98 CK98:CL98 I99:J99 Q99:R99 Y99:Z99 AG99:AH99 AO99:AP99 AW99:AX99 BE99:BF99 BM99:BN99 BU99:BV99 CC99:CD99 CK99:CL99 I100:J100 Q100:R100 Y100:Z100 AG100:AH100 AO100:AP100 AW100:AX100 BE100:BF100 BM100:BN100 BU100:BV100 CC100:CD100 CK100:CL100 I101:J101 Q101:R101 Y101:Z101 AG101:AH101 AO101:AP101 AW101:AX101 BE101:BF101 BM101:BN101 BU101:BV101 CC101:CD101 CK101:CL101 I102:J102 Q102:R102 Y102:Z102 AG102:AH102 AO102:AP102 AW102:AX102 BE102:BF102 BM102:BN102 BU102:BV102 CC102:CD102 CK102:CL102 I103:J103 Q103:R103 Y103:Z103 AG103:AH103 AO103:AP103 AW103:AX103 BE103:BF103 BM103:BN103 BU103:BV103 CC103:CD103 CK103:CL103 I104:J104 Q104:R104 Y104:Z104 AG104:AH104 AO104:AP104 AW104:AX104 BE104:BF104 BM104:BN104 BU104:BV104 CC104:CD104 CK104:CL104 I105:J105 Q105:R105 Y105:Z105 AG105:AH105 AO105:AP105 AW105:AX105 BE105:BF105 BM105:BN105 BU105:BV105 CC105:CD105 CK105:CL105 I106:J106 Q106:R106 Y106:Z106 AG106:AH106 AO106:AP106 AW106:AX106 BE106:BF106 BM106:BN106 BU106:BV106 CC106:CD106 CK106:CL106 F107 I107:J107 N107 Q107:R107 V107 Y107:Z107 AD107 AG107:AH107 AL107 AO107:AP107 AT107 AW107:AX107 BB107 BE107:BF107 BJ107 BM107:BN107 BR107 BU107:BV107 BZ107 CC107:CD107 CH107 CK107:CL107" emptyCellReferenc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277F1-6C70-4521-87D9-EFDA7103CAC8}">
  <sheetPr codeName="Sheet79"/>
  <dimension ref="B1:AZ1281"/>
  <sheetViews>
    <sheetView showGridLines="0" zoomScaleNormal="100" zoomScaleSheetLayoutView="40" workbookViewId="0"/>
  </sheetViews>
  <sheetFormatPr defaultColWidth="9" defaultRowHeight="13.5"/>
  <cols>
    <col min="1" max="1" width="4.625" style="1" customWidth="1"/>
    <col min="2" max="2" width="3.125" style="1" customWidth="1"/>
    <col min="3" max="3" width="19.625" style="1" customWidth="1"/>
    <col min="4" max="4" width="9.375" style="12" customWidth="1"/>
    <col min="5" max="5" width="7.75" style="3" customWidth="1"/>
    <col min="6" max="6" width="15.75" style="1" customWidth="1"/>
    <col min="7" max="7" width="11.625" style="1" customWidth="1"/>
    <col min="8" max="8" width="8.625" style="1" customWidth="1"/>
    <col min="9" max="9" width="7.625" style="1" customWidth="1"/>
    <col min="10" max="11" width="8.625" style="1" customWidth="1"/>
    <col min="12" max="12" width="9.375" style="12" customWidth="1"/>
    <col min="13" max="13" width="7.75" style="3" customWidth="1"/>
    <col min="14" max="14" width="15.75" style="1" customWidth="1"/>
    <col min="15" max="15" width="11.625" style="1" customWidth="1"/>
    <col min="16" max="16" width="8.625" style="1" customWidth="1"/>
    <col min="17" max="17" width="7.625" style="1" customWidth="1"/>
    <col min="18" max="19" width="8.625" style="1" customWidth="1"/>
    <col min="20" max="20" width="9.375" style="12" customWidth="1"/>
    <col min="21" max="21" width="7.75" style="3" customWidth="1"/>
    <col min="22" max="22" width="15.75" style="1" customWidth="1"/>
    <col min="23" max="23" width="11.625" style="1" customWidth="1"/>
    <col min="24" max="24" width="8.625" style="1" customWidth="1"/>
    <col min="25" max="25" width="7.625" style="1" customWidth="1"/>
    <col min="26" max="27" width="8.625" style="1" customWidth="1"/>
    <col min="28" max="28" width="9.375" style="12" customWidth="1"/>
    <col min="29" max="29" width="7.75" style="3" customWidth="1"/>
    <col min="30" max="30" width="15.75" style="1" customWidth="1"/>
    <col min="31" max="31" width="11.625" style="1" customWidth="1"/>
    <col min="32" max="32" width="8.625" style="1" customWidth="1"/>
    <col min="33" max="33" width="7.625" style="1" customWidth="1"/>
    <col min="34" max="35" width="8.625" style="1" customWidth="1"/>
    <col min="36" max="36" width="9.375" style="12" customWidth="1"/>
    <col min="37" max="37" width="7.75" style="3" customWidth="1"/>
    <col min="38" max="38" width="15.75" style="1" customWidth="1"/>
    <col min="39" max="39" width="11.625" style="1" customWidth="1"/>
    <col min="40" max="40" width="8.625" style="1" customWidth="1"/>
    <col min="41" max="41" width="7.625" style="1" customWidth="1"/>
    <col min="42" max="43" width="8.625" style="1" customWidth="1"/>
    <col min="44" max="44" width="9.375" style="12" customWidth="1"/>
    <col min="45" max="45" width="7.75" style="3" customWidth="1"/>
    <col min="46" max="46" width="15.75" style="1" customWidth="1"/>
    <col min="47" max="47" width="11.625" style="1" customWidth="1"/>
    <col min="48" max="48" width="8.625" style="1" customWidth="1"/>
    <col min="49" max="49" width="7.625" style="1" customWidth="1"/>
    <col min="50" max="51" width="8.625" style="1" customWidth="1"/>
    <col min="52" max="52" width="9" style="1" customWidth="1"/>
    <col min="53" max="16384" width="9" style="1"/>
  </cols>
  <sheetData>
    <row r="1" spans="2:52" ht="16.5" customHeight="1">
      <c r="B1" s="1" t="s">
        <v>326</v>
      </c>
    </row>
    <row r="2" spans="2:52" ht="16.5" customHeight="1">
      <c r="B2" s="1" t="s">
        <v>310</v>
      </c>
    </row>
    <row r="3" spans="2:52" ht="16.5" customHeight="1">
      <c r="B3" s="1" t="s">
        <v>327</v>
      </c>
      <c r="D3" s="76"/>
    </row>
    <row r="4" spans="2:52" ht="16.5" customHeight="1">
      <c r="B4" s="408"/>
      <c r="C4" s="408" t="s">
        <v>114</v>
      </c>
      <c r="D4" s="442" t="s">
        <v>171</v>
      </c>
      <c r="E4" s="443"/>
      <c r="F4" s="443"/>
      <c r="G4" s="443"/>
      <c r="H4" s="443"/>
      <c r="I4" s="443"/>
      <c r="J4" s="443"/>
      <c r="K4" s="444"/>
      <c r="L4" s="442" t="s">
        <v>172</v>
      </c>
      <c r="M4" s="443"/>
      <c r="N4" s="443"/>
      <c r="O4" s="443"/>
      <c r="P4" s="443"/>
      <c r="Q4" s="443"/>
      <c r="R4" s="443"/>
      <c r="S4" s="444"/>
      <c r="T4" s="442" t="s">
        <v>173</v>
      </c>
      <c r="U4" s="443"/>
      <c r="V4" s="443"/>
      <c r="W4" s="443"/>
      <c r="X4" s="443"/>
      <c r="Y4" s="443"/>
      <c r="Z4" s="443"/>
      <c r="AA4" s="444"/>
      <c r="AB4" s="442" t="s">
        <v>174</v>
      </c>
      <c r="AC4" s="443"/>
      <c r="AD4" s="443"/>
      <c r="AE4" s="443"/>
      <c r="AF4" s="443"/>
      <c r="AG4" s="443"/>
      <c r="AH4" s="443"/>
      <c r="AI4" s="444"/>
      <c r="AJ4" s="442" t="s">
        <v>175</v>
      </c>
      <c r="AK4" s="443"/>
      <c r="AL4" s="443"/>
      <c r="AM4" s="443"/>
      <c r="AN4" s="443"/>
      <c r="AO4" s="443"/>
      <c r="AP4" s="443"/>
      <c r="AQ4" s="444"/>
      <c r="AR4" s="442" t="s">
        <v>158</v>
      </c>
      <c r="AS4" s="443"/>
      <c r="AT4" s="443"/>
      <c r="AU4" s="443"/>
      <c r="AV4" s="443"/>
      <c r="AW4" s="443"/>
      <c r="AX4" s="443"/>
      <c r="AY4" s="444"/>
      <c r="AZ4" s="123"/>
    </row>
    <row r="5" spans="2:52" ht="48" customHeight="1">
      <c r="B5" s="409"/>
      <c r="C5" s="409"/>
      <c r="D5" s="380" t="s">
        <v>201</v>
      </c>
      <c r="E5" s="124" t="s">
        <v>153</v>
      </c>
      <c r="F5" s="185" t="s">
        <v>111</v>
      </c>
      <c r="G5" s="184" t="s">
        <v>115</v>
      </c>
      <c r="H5" s="37" t="s">
        <v>118</v>
      </c>
      <c r="I5" s="125" t="s">
        <v>151</v>
      </c>
      <c r="J5" s="37" t="s">
        <v>117</v>
      </c>
      <c r="K5" s="126" t="s">
        <v>150</v>
      </c>
      <c r="L5" s="380" t="s">
        <v>181</v>
      </c>
      <c r="M5" s="124" t="s">
        <v>153</v>
      </c>
      <c r="N5" s="185" t="s">
        <v>111</v>
      </c>
      <c r="O5" s="184" t="s">
        <v>115</v>
      </c>
      <c r="P5" s="37" t="s">
        <v>118</v>
      </c>
      <c r="Q5" s="125" t="s">
        <v>151</v>
      </c>
      <c r="R5" s="37" t="s">
        <v>117</v>
      </c>
      <c r="S5" s="126" t="s">
        <v>150</v>
      </c>
      <c r="T5" s="380" t="s">
        <v>181</v>
      </c>
      <c r="U5" s="124" t="s">
        <v>153</v>
      </c>
      <c r="V5" s="185" t="s">
        <v>111</v>
      </c>
      <c r="W5" s="184" t="s">
        <v>115</v>
      </c>
      <c r="X5" s="37" t="s">
        <v>118</v>
      </c>
      <c r="Y5" s="125" t="s">
        <v>151</v>
      </c>
      <c r="Z5" s="37" t="s">
        <v>117</v>
      </c>
      <c r="AA5" s="165" t="s">
        <v>150</v>
      </c>
      <c r="AB5" s="380" t="s">
        <v>181</v>
      </c>
      <c r="AC5" s="124" t="s">
        <v>153</v>
      </c>
      <c r="AD5" s="185" t="s">
        <v>111</v>
      </c>
      <c r="AE5" s="184" t="s">
        <v>115</v>
      </c>
      <c r="AF5" s="37" t="s">
        <v>118</v>
      </c>
      <c r="AG5" s="125" t="s">
        <v>151</v>
      </c>
      <c r="AH5" s="37" t="s">
        <v>117</v>
      </c>
      <c r="AI5" s="126" t="s">
        <v>150</v>
      </c>
      <c r="AJ5" s="380" t="s">
        <v>181</v>
      </c>
      <c r="AK5" s="124" t="s">
        <v>153</v>
      </c>
      <c r="AL5" s="185" t="s">
        <v>111</v>
      </c>
      <c r="AM5" s="184" t="s">
        <v>115</v>
      </c>
      <c r="AN5" s="37" t="s">
        <v>118</v>
      </c>
      <c r="AO5" s="125" t="s">
        <v>151</v>
      </c>
      <c r="AP5" s="37" t="s">
        <v>117</v>
      </c>
      <c r="AQ5" s="126" t="s">
        <v>150</v>
      </c>
      <c r="AR5" s="380" t="s">
        <v>181</v>
      </c>
      <c r="AS5" s="124" t="s">
        <v>153</v>
      </c>
      <c r="AT5" s="185" t="s">
        <v>111</v>
      </c>
      <c r="AU5" s="184" t="s">
        <v>115</v>
      </c>
      <c r="AV5" s="37" t="s">
        <v>118</v>
      </c>
      <c r="AW5" s="125" t="s">
        <v>151</v>
      </c>
      <c r="AX5" s="37" t="s">
        <v>117</v>
      </c>
      <c r="AY5" s="165" t="s">
        <v>150</v>
      </c>
      <c r="AZ5" s="123"/>
    </row>
    <row r="6" spans="2:52" s="9" customFormat="1" ht="13.15" customHeight="1">
      <c r="B6" s="430">
        <v>1</v>
      </c>
      <c r="C6" s="479" t="s">
        <v>49</v>
      </c>
      <c r="D6" s="436">
        <v>5952803960</v>
      </c>
      <c r="E6" s="436">
        <v>7165</v>
      </c>
      <c r="F6" s="42" t="s">
        <v>96</v>
      </c>
      <c r="G6" s="69">
        <v>116264621</v>
      </c>
      <c r="H6" s="58">
        <f>IFERROR(G6/D6,"-")</f>
        <v>1.953106834715921E-2</v>
      </c>
      <c r="I6" s="69">
        <v>1664</v>
      </c>
      <c r="J6" s="58">
        <f>IFERROR(I6/E6,"-")</f>
        <v>0.23224005582693649</v>
      </c>
      <c r="K6" s="72">
        <f t="shared" ref="K6:K69" si="0">IFERROR(G6/I6,"-")</f>
        <v>69870.565504807688</v>
      </c>
      <c r="L6" s="436">
        <v>4590767520</v>
      </c>
      <c r="M6" s="436">
        <v>5457</v>
      </c>
      <c r="N6" s="42" t="s">
        <v>96</v>
      </c>
      <c r="O6" s="69">
        <v>94541446</v>
      </c>
      <c r="P6" s="58">
        <f>IFERROR(O6/L6,"-")</f>
        <v>2.0593821313783279E-2</v>
      </c>
      <c r="Q6" s="69">
        <v>1267</v>
      </c>
      <c r="R6" s="58">
        <f>IFERROR(Q6/M6,"-")</f>
        <v>0.23217885284955103</v>
      </c>
      <c r="S6" s="72">
        <f t="shared" ref="S6:S69" si="1">IFERROR(O6/Q6,"-")</f>
        <v>74618.347277032357</v>
      </c>
      <c r="T6" s="436">
        <v>979394500</v>
      </c>
      <c r="U6" s="436">
        <v>859</v>
      </c>
      <c r="V6" s="42" t="s">
        <v>96</v>
      </c>
      <c r="W6" s="69">
        <v>21992707</v>
      </c>
      <c r="X6" s="58">
        <f>IFERROR(W6/T6,"-")</f>
        <v>2.2455411991796972E-2</v>
      </c>
      <c r="Y6" s="69">
        <v>212</v>
      </c>
      <c r="Z6" s="58">
        <f>IFERROR(Y6/U6,"-")</f>
        <v>0.24679860302677531</v>
      </c>
      <c r="AA6" s="166">
        <f t="shared" ref="AA6:AA69" si="2">IFERROR(W6/Y6,"-")</f>
        <v>103739.18396226416</v>
      </c>
      <c r="AB6" s="436">
        <v>794644370</v>
      </c>
      <c r="AC6" s="436">
        <v>665</v>
      </c>
      <c r="AD6" s="42" t="s">
        <v>96</v>
      </c>
      <c r="AE6" s="69">
        <v>20140951</v>
      </c>
      <c r="AF6" s="58">
        <f>IFERROR(AE6/AB6,"-")</f>
        <v>2.5345867611193167E-2</v>
      </c>
      <c r="AG6" s="69">
        <v>165</v>
      </c>
      <c r="AH6" s="58">
        <f>IFERROR(AG6/AC6,"-")</f>
        <v>0.24812030075187969</v>
      </c>
      <c r="AI6" s="72">
        <f t="shared" ref="AI6:AI69" si="3">IFERROR(AE6/AG6,"-")</f>
        <v>122066.36969696969</v>
      </c>
      <c r="AJ6" s="436">
        <v>2316342250</v>
      </c>
      <c r="AK6" s="436">
        <v>2434</v>
      </c>
      <c r="AL6" s="42" t="s">
        <v>96</v>
      </c>
      <c r="AM6" s="69">
        <v>71225298</v>
      </c>
      <c r="AN6" s="58">
        <f>IFERROR(AM6/AJ6,"-")</f>
        <v>3.0749038921169789E-2</v>
      </c>
      <c r="AO6" s="69">
        <v>668</v>
      </c>
      <c r="AP6" s="58">
        <f>IFERROR(AO6/AK6,"-")</f>
        <v>0.27444535743631882</v>
      </c>
      <c r="AQ6" s="72">
        <f t="shared" ref="AQ6:AQ69" si="4">IFERROR(AM6/AO6,"-")</f>
        <v>106624.69760479042</v>
      </c>
      <c r="AR6" s="436">
        <v>17525978170</v>
      </c>
      <c r="AS6" s="436">
        <v>26656</v>
      </c>
      <c r="AT6" s="42" t="s">
        <v>96</v>
      </c>
      <c r="AU6" s="69">
        <v>273734912</v>
      </c>
      <c r="AV6" s="58">
        <f>IFERROR(AU6/AR6,"-")</f>
        <v>1.5618809366575857E-2</v>
      </c>
      <c r="AW6" s="69">
        <v>5079</v>
      </c>
      <c r="AX6" s="58">
        <f>IFERROR(AW6/AS6,"-")</f>
        <v>0.19053871548619447</v>
      </c>
      <c r="AY6" s="166">
        <f t="shared" ref="AY6:AY69" si="5">IFERROR(AU6/AW6,"-")</f>
        <v>53895.434534357155</v>
      </c>
      <c r="AZ6" s="229"/>
    </row>
    <row r="7" spans="2:52" s="9" customFormat="1" ht="13.15" customHeight="1">
      <c r="B7" s="470"/>
      <c r="C7" s="480"/>
      <c r="D7" s="439"/>
      <c r="E7" s="439"/>
      <c r="F7" s="43" t="s">
        <v>97</v>
      </c>
      <c r="G7" s="70">
        <v>106648698</v>
      </c>
      <c r="H7" s="59">
        <f>IFERROR(G7/D6,"-")</f>
        <v>1.7915708079188953E-2</v>
      </c>
      <c r="I7" s="70">
        <v>2240</v>
      </c>
      <c r="J7" s="59">
        <f>IFERROR(I7/E6,"-")</f>
        <v>0.31263084438241451</v>
      </c>
      <c r="K7" s="73">
        <f t="shared" si="0"/>
        <v>47611.025892857142</v>
      </c>
      <c r="L7" s="439"/>
      <c r="M7" s="439"/>
      <c r="N7" s="43" t="s">
        <v>97</v>
      </c>
      <c r="O7" s="70">
        <v>76912447</v>
      </c>
      <c r="P7" s="59">
        <f>IFERROR(O7/L6,"-")</f>
        <v>1.6753722915596476E-2</v>
      </c>
      <c r="Q7" s="70">
        <v>1688</v>
      </c>
      <c r="R7" s="59">
        <f>IFERROR(Q7/M6,"-")</f>
        <v>0.30932746930547922</v>
      </c>
      <c r="S7" s="73">
        <f t="shared" si="1"/>
        <v>45564.245853080567</v>
      </c>
      <c r="T7" s="439"/>
      <c r="U7" s="439"/>
      <c r="V7" s="43" t="s">
        <v>97</v>
      </c>
      <c r="W7" s="70">
        <v>17817890</v>
      </c>
      <c r="X7" s="59">
        <f>IFERROR(W7/T6,"-")</f>
        <v>1.8192760935455528E-2</v>
      </c>
      <c r="Y7" s="70">
        <v>299</v>
      </c>
      <c r="Z7" s="59">
        <f>IFERROR(Y7/U6,"-")</f>
        <v>0.34807916181606519</v>
      </c>
      <c r="AA7" s="167">
        <f t="shared" si="2"/>
        <v>59591.605351170569</v>
      </c>
      <c r="AB7" s="439"/>
      <c r="AC7" s="439"/>
      <c r="AD7" s="43" t="s">
        <v>97</v>
      </c>
      <c r="AE7" s="70">
        <v>14974041</v>
      </c>
      <c r="AF7" s="59">
        <f>IFERROR(AE7/AB6,"-")</f>
        <v>1.8843701113744758E-2</v>
      </c>
      <c r="AG7" s="70">
        <v>228</v>
      </c>
      <c r="AH7" s="59">
        <f>IFERROR(AG7/AC6,"-")</f>
        <v>0.34285714285714286</v>
      </c>
      <c r="AI7" s="73">
        <f t="shared" si="3"/>
        <v>65675.618421052626</v>
      </c>
      <c r="AJ7" s="439"/>
      <c r="AK7" s="439"/>
      <c r="AL7" s="43" t="s">
        <v>97</v>
      </c>
      <c r="AM7" s="70">
        <v>44318499</v>
      </c>
      <c r="AN7" s="59">
        <f>IFERROR(AM7/AJ6,"-")</f>
        <v>1.9132966641695545E-2</v>
      </c>
      <c r="AO7" s="70">
        <v>785</v>
      </c>
      <c r="AP7" s="59">
        <f>IFERROR(AO7/AK6,"-")</f>
        <v>0.32251437962202134</v>
      </c>
      <c r="AQ7" s="73">
        <f t="shared" si="4"/>
        <v>56456.686624203823</v>
      </c>
      <c r="AR7" s="439"/>
      <c r="AS7" s="439"/>
      <c r="AT7" s="43" t="s">
        <v>97</v>
      </c>
      <c r="AU7" s="70">
        <v>398454792</v>
      </c>
      <c r="AV7" s="59">
        <f>IFERROR(AU7/AR6,"-")</f>
        <v>2.2735095760991697E-2</v>
      </c>
      <c r="AW7" s="70">
        <v>6976</v>
      </c>
      <c r="AX7" s="59">
        <f>IFERROR(AW7/AS6,"-")</f>
        <v>0.26170468187274909</v>
      </c>
      <c r="AY7" s="167">
        <f t="shared" si="5"/>
        <v>57117.946100917434</v>
      </c>
      <c r="AZ7" s="229"/>
    </row>
    <row r="8" spans="2:52" s="9" customFormat="1" ht="13.15" customHeight="1">
      <c r="B8" s="470"/>
      <c r="C8" s="480"/>
      <c r="D8" s="439"/>
      <c r="E8" s="439"/>
      <c r="F8" s="44" t="s">
        <v>98</v>
      </c>
      <c r="G8" s="70">
        <v>124061844</v>
      </c>
      <c r="H8" s="59">
        <f>IFERROR(G8/D6,"-")</f>
        <v>2.0840908726985862E-2</v>
      </c>
      <c r="I8" s="70">
        <v>2534</v>
      </c>
      <c r="J8" s="59">
        <f>IFERROR(I8/E6,"-")</f>
        <v>0.35366364270760642</v>
      </c>
      <c r="K8" s="73">
        <f t="shared" si="0"/>
        <v>48958.896606156275</v>
      </c>
      <c r="L8" s="439"/>
      <c r="M8" s="439"/>
      <c r="N8" s="44" t="s">
        <v>98</v>
      </c>
      <c r="O8" s="70">
        <v>100717307</v>
      </c>
      <c r="P8" s="59">
        <f>IFERROR(O8/L6,"-")</f>
        <v>2.1939099847948736E-2</v>
      </c>
      <c r="Q8" s="70">
        <v>1936</v>
      </c>
      <c r="R8" s="59">
        <f>IFERROR(Q8/M6,"-")</f>
        <v>0.35477368517500457</v>
      </c>
      <c r="S8" s="73">
        <f t="shared" si="1"/>
        <v>52023.40237603306</v>
      </c>
      <c r="T8" s="439"/>
      <c r="U8" s="439"/>
      <c r="V8" s="44" t="s">
        <v>98</v>
      </c>
      <c r="W8" s="70">
        <v>10060133</v>
      </c>
      <c r="X8" s="59">
        <f>IFERROR(W8/T6,"-")</f>
        <v>1.0271788334527097E-2</v>
      </c>
      <c r="Y8" s="70">
        <v>239</v>
      </c>
      <c r="Z8" s="59">
        <f>IFERROR(Y8/U6,"-")</f>
        <v>0.27823050058207216</v>
      </c>
      <c r="AA8" s="167">
        <f t="shared" si="2"/>
        <v>42092.606694560673</v>
      </c>
      <c r="AB8" s="439"/>
      <c r="AC8" s="439"/>
      <c r="AD8" s="44" t="s">
        <v>98</v>
      </c>
      <c r="AE8" s="70">
        <v>8122942</v>
      </c>
      <c r="AF8" s="59">
        <f>IFERROR(AE8/AB6,"-")</f>
        <v>1.0222109797367596E-2</v>
      </c>
      <c r="AG8" s="70">
        <v>189</v>
      </c>
      <c r="AH8" s="59">
        <f>IFERROR(AG8/AC6,"-")</f>
        <v>0.28421052631578947</v>
      </c>
      <c r="AI8" s="73">
        <f t="shared" si="3"/>
        <v>42978.5291005291</v>
      </c>
      <c r="AJ8" s="439"/>
      <c r="AK8" s="439"/>
      <c r="AL8" s="44" t="s">
        <v>98</v>
      </c>
      <c r="AM8" s="70">
        <v>53942359</v>
      </c>
      <c r="AN8" s="59">
        <f>IFERROR(AM8/AJ6,"-")</f>
        <v>2.3287732631047938E-2</v>
      </c>
      <c r="AO8" s="70">
        <v>810</v>
      </c>
      <c r="AP8" s="59">
        <f>IFERROR(AO8/AK6,"-")</f>
        <v>0.33278553820870993</v>
      </c>
      <c r="AQ8" s="73">
        <f t="shared" si="4"/>
        <v>66595.50493827161</v>
      </c>
      <c r="AR8" s="439"/>
      <c r="AS8" s="439"/>
      <c r="AT8" s="44" t="s">
        <v>98</v>
      </c>
      <c r="AU8" s="70">
        <v>427485377</v>
      </c>
      <c r="AV8" s="59">
        <f>IFERROR(AU8/AR6,"-")</f>
        <v>2.4391527414529469E-2</v>
      </c>
      <c r="AW8" s="70">
        <v>8314</v>
      </c>
      <c r="AX8" s="59">
        <f>IFERROR(AW8/AS6,"-")</f>
        <v>0.31189975990396157</v>
      </c>
      <c r="AY8" s="167">
        <f t="shared" si="5"/>
        <v>51417.533918691362</v>
      </c>
      <c r="AZ8" s="229"/>
    </row>
    <row r="9" spans="2:52" s="9" customFormat="1" ht="13.15" customHeight="1">
      <c r="B9" s="470"/>
      <c r="C9" s="480"/>
      <c r="D9" s="439"/>
      <c r="E9" s="439"/>
      <c r="F9" s="44" t="s">
        <v>99</v>
      </c>
      <c r="G9" s="70">
        <v>17548948</v>
      </c>
      <c r="H9" s="59">
        <f>IFERROR(G9/D6,"-")</f>
        <v>2.9480137625765186E-3</v>
      </c>
      <c r="I9" s="70">
        <v>482</v>
      </c>
      <c r="J9" s="59">
        <f>IFERROR(I9/E6,"-")</f>
        <v>6.7271458478715976E-2</v>
      </c>
      <c r="K9" s="73">
        <f t="shared" si="0"/>
        <v>36408.605809128632</v>
      </c>
      <c r="L9" s="439"/>
      <c r="M9" s="439"/>
      <c r="N9" s="44" t="s">
        <v>99</v>
      </c>
      <c r="O9" s="70">
        <v>9612672</v>
      </c>
      <c r="P9" s="59">
        <f>IFERROR(O9/L6,"-")</f>
        <v>2.0939139170349451E-3</v>
      </c>
      <c r="Q9" s="70">
        <v>371</v>
      </c>
      <c r="R9" s="59">
        <f>IFERROR(Q9/M6,"-")</f>
        <v>6.7986072933846439E-2</v>
      </c>
      <c r="S9" s="73">
        <f t="shared" si="1"/>
        <v>25910.167115902965</v>
      </c>
      <c r="T9" s="439"/>
      <c r="U9" s="439"/>
      <c r="V9" s="44" t="s">
        <v>99</v>
      </c>
      <c r="W9" s="70">
        <v>3228282</v>
      </c>
      <c r="X9" s="59">
        <f>IFERROR(W9/T6,"-")</f>
        <v>3.2962018880032511E-3</v>
      </c>
      <c r="Y9" s="70">
        <v>57</v>
      </c>
      <c r="Z9" s="59">
        <f>IFERROR(Y9/U6,"-")</f>
        <v>6.6356228172293363E-2</v>
      </c>
      <c r="AA9" s="167">
        <f t="shared" si="2"/>
        <v>56636.526315789473</v>
      </c>
      <c r="AB9" s="439"/>
      <c r="AC9" s="439"/>
      <c r="AD9" s="44" t="s">
        <v>99</v>
      </c>
      <c r="AE9" s="70">
        <v>3133616</v>
      </c>
      <c r="AF9" s="59">
        <f>IFERROR(AE9/AB6,"-")</f>
        <v>3.9434193688429459E-3</v>
      </c>
      <c r="AG9" s="70">
        <v>47</v>
      </c>
      <c r="AH9" s="59">
        <f>IFERROR(AG9/AC6,"-")</f>
        <v>7.067669172932331E-2</v>
      </c>
      <c r="AI9" s="73">
        <f t="shared" si="3"/>
        <v>66672.680851063837</v>
      </c>
      <c r="AJ9" s="439"/>
      <c r="AK9" s="439"/>
      <c r="AL9" s="44" t="s">
        <v>99</v>
      </c>
      <c r="AM9" s="70">
        <v>7079777</v>
      </c>
      <c r="AN9" s="59">
        <f>IFERROR(AM9/AJ6,"-")</f>
        <v>3.0564468614255945E-3</v>
      </c>
      <c r="AO9" s="70">
        <v>135</v>
      </c>
      <c r="AP9" s="59">
        <f>IFERROR(AO9/AK6,"-")</f>
        <v>5.5464256368118324E-2</v>
      </c>
      <c r="AQ9" s="73">
        <f t="shared" si="4"/>
        <v>52442.792592592596</v>
      </c>
      <c r="AR9" s="439"/>
      <c r="AS9" s="439"/>
      <c r="AT9" s="44" t="s">
        <v>99</v>
      </c>
      <c r="AU9" s="70">
        <v>47699356</v>
      </c>
      <c r="AV9" s="59">
        <f>IFERROR(AU9/AR6,"-")</f>
        <v>2.721637305337349E-3</v>
      </c>
      <c r="AW9" s="70">
        <v>1526</v>
      </c>
      <c r="AX9" s="59">
        <f>IFERROR(AW9/AS6,"-")</f>
        <v>5.7247899159663863E-2</v>
      </c>
      <c r="AY9" s="167">
        <f t="shared" si="5"/>
        <v>31257.769331585845</v>
      </c>
      <c r="AZ9" s="229"/>
    </row>
    <row r="10" spans="2:52" s="9" customFormat="1" ht="13.15" customHeight="1">
      <c r="B10" s="470"/>
      <c r="C10" s="480"/>
      <c r="D10" s="439"/>
      <c r="E10" s="439"/>
      <c r="F10" s="44" t="s">
        <v>100</v>
      </c>
      <c r="G10" s="70">
        <v>148886263</v>
      </c>
      <c r="H10" s="59">
        <f>IFERROR(G10/D6,"-")</f>
        <v>2.5011114762126318E-2</v>
      </c>
      <c r="I10" s="70">
        <v>3119</v>
      </c>
      <c r="J10" s="59">
        <f>IFERROR(I10/E6,"-")</f>
        <v>0.43531053733426378</v>
      </c>
      <c r="K10" s="73">
        <f t="shared" si="0"/>
        <v>47735.255851234368</v>
      </c>
      <c r="L10" s="439"/>
      <c r="M10" s="439"/>
      <c r="N10" s="44" t="s">
        <v>100</v>
      </c>
      <c r="O10" s="70">
        <v>106980400</v>
      </c>
      <c r="P10" s="59">
        <f>IFERROR(O10/L6,"-")</f>
        <v>2.3303379997774317E-2</v>
      </c>
      <c r="Q10" s="70">
        <v>2388</v>
      </c>
      <c r="R10" s="59">
        <f>IFERROR(Q10/M6,"-")</f>
        <v>0.43760307861462344</v>
      </c>
      <c r="S10" s="73">
        <f t="shared" si="1"/>
        <v>44799.162479061975</v>
      </c>
      <c r="T10" s="439"/>
      <c r="U10" s="439"/>
      <c r="V10" s="44" t="s">
        <v>100</v>
      </c>
      <c r="W10" s="70">
        <v>16095756</v>
      </c>
      <c r="X10" s="59">
        <f>IFERROR(W10/T6,"-")</f>
        <v>1.643439492461924E-2</v>
      </c>
      <c r="Y10" s="70">
        <v>374</v>
      </c>
      <c r="Z10" s="59">
        <f>IFERROR(Y10/U6,"-")</f>
        <v>0.43538998835855647</v>
      </c>
      <c r="AA10" s="167">
        <f t="shared" si="2"/>
        <v>43036.780748663099</v>
      </c>
      <c r="AB10" s="439"/>
      <c r="AC10" s="439"/>
      <c r="AD10" s="44" t="s">
        <v>100</v>
      </c>
      <c r="AE10" s="70">
        <v>13965500</v>
      </c>
      <c r="AF10" s="59">
        <f>IFERROR(AE10/AB6,"-")</f>
        <v>1.7574528339010319E-2</v>
      </c>
      <c r="AG10" s="70">
        <v>298</v>
      </c>
      <c r="AH10" s="59">
        <f>IFERROR(AG10/AC6,"-")</f>
        <v>0.4481203007518797</v>
      </c>
      <c r="AI10" s="73">
        <f t="shared" si="3"/>
        <v>46864.093959731545</v>
      </c>
      <c r="AJ10" s="439"/>
      <c r="AK10" s="439"/>
      <c r="AL10" s="44" t="s">
        <v>100</v>
      </c>
      <c r="AM10" s="70">
        <v>43275168</v>
      </c>
      <c r="AN10" s="59">
        <f>IFERROR(AM10/AJ6,"-")</f>
        <v>1.868254486140811E-2</v>
      </c>
      <c r="AO10" s="70">
        <v>1015</v>
      </c>
      <c r="AP10" s="59">
        <f>IFERROR(AO10/AK6,"-")</f>
        <v>0.41700903861955629</v>
      </c>
      <c r="AQ10" s="73">
        <f t="shared" si="4"/>
        <v>42635.633497536946</v>
      </c>
      <c r="AR10" s="439"/>
      <c r="AS10" s="439"/>
      <c r="AT10" s="44" t="s">
        <v>100</v>
      </c>
      <c r="AU10" s="70">
        <v>440217449</v>
      </c>
      <c r="AV10" s="59">
        <f>IFERROR(AU10/AR6,"-")</f>
        <v>2.5117995967468446E-2</v>
      </c>
      <c r="AW10" s="70">
        <v>9711</v>
      </c>
      <c r="AX10" s="59">
        <f>IFERROR(AW10/AS6,"-")</f>
        <v>0.36430822328931572</v>
      </c>
      <c r="AY10" s="167">
        <f t="shared" si="5"/>
        <v>45331.834929461438</v>
      </c>
      <c r="AZ10" s="229"/>
    </row>
    <row r="11" spans="2:52" s="9" customFormat="1" ht="13.15" customHeight="1">
      <c r="B11" s="470"/>
      <c r="C11" s="480"/>
      <c r="D11" s="439"/>
      <c r="E11" s="439"/>
      <c r="F11" s="44" t="s">
        <v>101</v>
      </c>
      <c r="G11" s="70">
        <v>220752219</v>
      </c>
      <c r="H11" s="59">
        <f>IFERROR(G11/D6,"-")</f>
        <v>3.7083737425816388E-2</v>
      </c>
      <c r="I11" s="70">
        <v>3530</v>
      </c>
      <c r="J11" s="59">
        <f>IFERROR(I11/E6,"-")</f>
        <v>0.49267271458478717</v>
      </c>
      <c r="K11" s="73">
        <f t="shared" si="0"/>
        <v>62536.039376770539</v>
      </c>
      <c r="L11" s="439"/>
      <c r="M11" s="439"/>
      <c r="N11" s="44" t="s">
        <v>101</v>
      </c>
      <c r="O11" s="70">
        <v>168377710</v>
      </c>
      <c r="P11" s="59">
        <f>IFERROR(O11/L6,"-")</f>
        <v>3.6677463902593785E-2</v>
      </c>
      <c r="Q11" s="70">
        <v>2682</v>
      </c>
      <c r="R11" s="59">
        <f>IFERROR(Q11/M6,"-")</f>
        <v>0.491478834524464</v>
      </c>
      <c r="S11" s="73">
        <f t="shared" si="1"/>
        <v>62780.652498135722</v>
      </c>
      <c r="T11" s="439"/>
      <c r="U11" s="439"/>
      <c r="V11" s="44" t="s">
        <v>101</v>
      </c>
      <c r="W11" s="70">
        <v>34810375</v>
      </c>
      <c r="X11" s="59">
        <f>IFERROR(W11/T6,"-")</f>
        <v>3.5542751159006916E-2</v>
      </c>
      <c r="Y11" s="70">
        <v>470</v>
      </c>
      <c r="Z11" s="59">
        <f>IFERROR(Y11/U6,"-")</f>
        <v>0.54714784633294533</v>
      </c>
      <c r="AA11" s="167">
        <f t="shared" si="2"/>
        <v>74064.627659574471</v>
      </c>
      <c r="AB11" s="439"/>
      <c r="AC11" s="439"/>
      <c r="AD11" s="44" t="s">
        <v>101</v>
      </c>
      <c r="AE11" s="70">
        <v>28502059</v>
      </c>
      <c r="AF11" s="59">
        <f>IFERROR(AE11/AB6,"-")</f>
        <v>3.5867691354813221E-2</v>
      </c>
      <c r="AG11" s="70">
        <v>365</v>
      </c>
      <c r="AH11" s="59">
        <f>IFERROR(AG11/AC6,"-")</f>
        <v>0.54887218045112784</v>
      </c>
      <c r="AI11" s="73">
        <f t="shared" si="3"/>
        <v>78087.832876712331</v>
      </c>
      <c r="AJ11" s="439"/>
      <c r="AK11" s="439"/>
      <c r="AL11" s="44" t="s">
        <v>101</v>
      </c>
      <c r="AM11" s="70">
        <v>79378948</v>
      </c>
      <c r="AN11" s="59">
        <f>IFERROR(AM11/AJ6,"-")</f>
        <v>3.4269093006441514E-2</v>
      </c>
      <c r="AO11" s="70">
        <v>1116</v>
      </c>
      <c r="AP11" s="59">
        <f>IFERROR(AO11/AK6,"-")</f>
        <v>0.45850451930977815</v>
      </c>
      <c r="AQ11" s="73">
        <f t="shared" si="4"/>
        <v>71128.089605734771</v>
      </c>
      <c r="AR11" s="439"/>
      <c r="AS11" s="439"/>
      <c r="AT11" s="44" t="s">
        <v>101</v>
      </c>
      <c r="AU11" s="70">
        <v>634131300</v>
      </c>
      <c r="AV11" s="59">
        <f>IFERROR(AU11/AR6,"-")</f>
        <v>3.6182362767373001E-2</v>
      </c>
      <c r="AW11" s="70">
        <v>11139</v>
      </c>
      <c r="AX11" s="59">
        <f>IFERROR(AW11/AS6,"-")</f>
        <v>0.41787965186074427</v>
      </c>
      <c r="AY11" s="167">
        <f t="shared" si="5"/>
        <v>56928.925397252897</v>
      </c>
      <c r="AZ11" s="229"/>
    </row>
    <row r="12" spans="2:52" s="9" customFormat="1" ht="13.15" customHeight="1">
      <c r="B12" s="470"/>
      <c r="C12" s="480"/>
      <c r="D12" s="439"/>
      <c r="E12" s="439"/>
      <c r="F12" s="44" t="s">
        <v>102</v>
      </c>
      <c r="G12" s="70">
        <v>143951494</v>
      </c>
      <c r="H12" s="59">
        <f>IFERROR(G12/D6,"-")</f>
        <v>2.418213248198417E-2</v>
      </c>
      <c r="I12" s="70">
        <v>1111</v>
      </c>
      <c r="J12" s="59">
        <f>IFERROR(I12/E6,"-")</f>
        <v>0.15505931612002791</v>
      </c>
      <c r="K12" s="73">
        <f t="shared" si="0"/>
        <v>129569.30153015301</v>
      </c>
      <c r="L12" s="439"/>
      <c r="M12" s="439"/>
      <c r="N12" s="44" t="s">
        <v>102</v>
      </c>
      <c r="O12" s="70">
        <v>107721168</v>
      </c>
      <c r="P12" s="59">
        <f>IFERROR(O12/L6,"-")</f>
        <v>2.3464740379621749E-2</v>
      </c>
      <c r="Q12" s="70">
        <v>843</v>
      </c>
      <c r="R12" s="59">
        <f>IFERROR(Q12/M6,"-")</f>
        <v>0.15448048378229798</v>
      </c>
      <c r="S12" s="73">
        <f t="shared" si="1"/>
        <v>127783.11743772242</v>
      </c>
      <c r="T12" s="439"/>
      <c r="U12" s="439"/>
      <c r="V12" s="44" t="s">
        <v>102</v>
      </c>
      <c r="W12" s="70">
        <v>36670111</v>
      </c>
      <c r="X12" s="59">
        <f>IFERROR(W12/T6,"-")</f>
        <v>3.7441614181006735E-2</v>
      </c>
      <c r="Y12" s="70">
        <v>179</v>
      </c>
      <c r="Z12" s="59">
        <f>IFERROR(Y12/U6,"-")</f>
        <v>0.20838183934807916</v>
      </c>
      <c r="AA12" s="167">
        <f t="shared" si="2"/>
        <v>204860.95530726257</v>
      </c>
      <c r="AB12" s="439"/>
      <c r="AC12" s="439"/>
      <c r="AD12" s="44" t="s">
        <v>102</v>
      </c>
      <c r="AE12" s="70">
        <v>31603114</v>
      </c>
      <c r="AF12" s="59">
        <f>IFERROR(AE12/AB6,"-")</f>
        <v>3.9770135161216837E-2</v>
      </c>
      <c r="AG12" s="70">
        <v>141</v>
      </c>
      <c r="AH12" s="59">
        <f>IFERROR(AG12/AC6,"-")</f>
        <v>0.21203007518796993</v>
      </c>
      <c r="AI12" s="73">
        <f t="shared" si="3"/>
        <v>224135.56028368796</v>
      </c>
      <c r="AJ12" s="439"/>
      <c r="AK12" s="439"/>
      <c r="AL12" s="44" t="s">
        <v>102</v>
      </c>
      <c r="AM12" s="70">
        <v>75443295</v>
      </c>
      <c r="AN12" s="59">
        <f>IFERROR(AM12/AJ6,"-")</f>
        <v>3.2570012052407192E-2</v>
      </c>
      <c r="AO12" s="70">
        <v>435</v>
      </c>
      <c r="AP12" s="59">
        <f>IFERROR(AO12/AK6,"-")</f>
        <v>0.17871815940838126</v>
      </c>
      <c r="AQ12" s="73">
        <f t="shared" si="4"/>
        <v>173432.86206896551</v>
      </c>
      <c r="AR12" s="439"/>
      <c r="AS12" s="439"/>
      <c r="AT12" s="44" t="s">
        <v>102</v>
      </c>
      <c r="AU12" s="70">
        <v>319395065</v>
      </c>
      <c r="AV12" s="59">
        <f>IFERROR(AU12/AR6,"-")</f>
        <v>1.8224093508613561E-2</v>
      </c>
      <c r="AW12" s="70">
        <v>3004</v>
      </c>
      <c r="AX12" s="59">
        <f>IFERROR(AW12/AS6,"-")</f>
        <v>0.11269507803121248</v>
      </c>
      <c r="AY12" s="167">
        <f t="shared" si="5"/>
        <v>106323.25732356857</v>
      </c>
      <c r="AZ12" s="229"/>
    </row>
    <row r="13" spans="2:52" s="9" customFormat="1" ht="13.15" customHeight="1">
      <c r="B13" s="470"/>
      <c r="C13" s="480"/>
      <c r="D13" s="439"/>
      <c r="E13" s="439"/>
      <c r="F13" s="44" t="s">
        <v>112</v>
      </c>
      <c r="G13" s="70">
        <v>23657</v>
      </c>
      <c r="H13" s="59">
        <f>IFERROR(G13/D6,"-")</f>
        <v>3.9740935799269966E-6</v>
      </c>
      <c r="I13" s="70">
        <v>5</v>
      </c>
      <c r="J13" s="59">
        <f>IFERROR(I13/E6,"-")</f>
        <v>6.9783670621074664E-4</v>
      </c>
      <c r="K13" s="73">
        <f t="shared" si="0"/>
        <v>4731.3999999999996</v>
      </c>
      <c r="L13" s="439"/>
      <c r="M13" s="439"/>
      <c r="N13" s="44" t="s">
        <v>112</v>
      </c>
      <c r="O13" s="70">
        <v>20201</v>
      </c>
      <c r="P13" s="59">
        <f>IFERROR(O13/L6,"-")</f>
        <v>4.4003535164856266E-6</v>
      </c>
      <c r="Q13" s="70">
        <v>4</v>
      </c>
      <c r="R13" s="59">
        <f>IFERROR(Q13/M6,"-")</f>
        <v>7.3300348176653842E-4</v>
      </c>
      <c r="S13" s="73">
        <f t="shared" si="1"/>
        <v>5050.25</v>
      </c>
      <c r="T13" s="439"/>
      <c r="U13" s="439"/>
      <c r="V13" s="44" t="s">
        <v>112</v>
      </c>
      <c r="W13" s="70">
        <v>0</v>
      </c>
      <c r="X13" s="59">
        <f>IFERROR(W13/T6,"-")</f>
        <v>0</v>
      </c>
      <c r="Y13" s="70">
        <v>0</v>
      </c>
      <c r="Z13" s="59">
        <f>IFERROR(Y13/U6,"-")</f>
        <v>0</v>
      </c>
      <c r="AA13" s="167" t="str">
        <f t="shared" si="2"/>
        <v>-</v>
      </c>
      <c r="AB13" s="439"/>
      <c r="AC13" s="439"/>
      <c r="AD13" s="44" t="s">
        <v>112</v>
      </c>
      <c r="AE13" s="70">
        <v>0</v>
      </c>
      <c r="AF13" s="59">
        <f>IFERROR(AE13/AB6,"-")</f>
        <v>0</v>
      </c>
      <c r="AG13" s="70">
        <v>0</v>
      </c>
      <c r="AH13" s="59">
        <f>IFERROR(AG13/AC6,"-")</f>
        <v>0</v>
      </c>
      <c r="AI13" s="73" t="str">
        <f t="shared" si="3"/>
        <v>-</v>
      </c>
      <c r="AJ13" s="439"/>
      <c r="AK13" s="439"/>
      <c r="AL13" s="44" t="s">
        <v>112</v>
      </c>
      <c r="AM13" s="70">
        <v>7026</v>
      </c>
      <c r="AN13" s="59">
        <f>IFERROR(AM13/AJ6,"-")</f>
        <v>3.0332305167770436E-6</v>
      </c>
      <c r="AO13" s="70">
        <v>4</v>
      </c>
      <c r="AP13" s="59">
        <f>IFERROR(AO13/AK6,"-")</f>
        <v>1.6433853738701725E-3</v>
      </c>
      <c r="AQ13" s="73">
        <f t="shared" si="4"/>
        <v>1756.5</v>
      </c>
      <c r="AR13" s="439"/>
      <c r="AS13" s="439"/>
      <c r="AT13" s="44" t="s">
        <v>112</v>
      </c>
      <c r="AU13" s="70">
        <v>33223</v>
      </c>
      <c r="AV13" s="59">
        <f>IFERROR(AU13/AR6,"-")</f>
        <v>1.8956431234673847E-6</v>
      </c>
      <c r="AW13" s="70">
        <v>11</v>
      </c>
      <c r="AX13" s="59">
        <f>IFERROR(AW13/AS6,"-")</f>
        <v>4.1266506602641057E-4</v>
      </c>
      <c r="AY13" s="167">
        <f t="shared" si="5"/>
        <v>3020.2727272727275</v>
      </c>
      <c r="AZ13" s="229"/>
    </row>
    <row r="14" spans="2:52" s="9" customFormat="1" ht="13.15" customHeight="1">
      <c r="B14" s="470"/>
      <c r="C14" s="480"/>
      <c r="D14" s="439"/>
      <c r="E14" s="439"/>
      <c r="F14" s="44" t="s">
        <v>103</v>
      </c>
      <c r="G14" s="70">
        <v>3000906</v>
      </c>
      <c r="H14" s="59">
        <f>IFERROR(G14/D6,"-")</f>
        <v>5.0411638282810178E-4</v>
      </c>
      <c r="I14" s="70">
        <v>105</v>
      </c>
      <c r="J14" s="59">
        <f>IFERROR(I14/E6,"-")</f>
        <v>1.465457083042568E-2</v>
      </c>
      <c r="K14" s="73">
        <f t="shared" si="0"/>
        <v>28580.057142857142</v>
      </c>
      <c r="L14" s="439"/>
      <c r="M14" s="439"/>
      <c r="N14" s="44" t="s">
        <v>103</v>
      </c>
      <c r="O14" s="70">
        <v>2263867</v>
      </c>
      <c r="P14" s="59">
        <f>IFERROR(O14/L6,"-")</f>
        <v>4.9313475146308436E-4</v>
      </c>
      <c r="Q14" s="70">
        <v>86</v>
      </c>
      <c r="R14" s="59">
        <f>IFERROR(Q14/M6,"-")</f>
        <v>1.5759574857980574E-2</v>
      </c>
      <c r="S14" s="73">
        <f t="shared" si="1"/>
        <v>26324.034883720931</v>
      </c>
      <c r="T14" s="439"/>
      <c r="U14" s="439"/>
      <c r="V14" s="44" t="s">
        <v>103</v>
      </c>
      <c r="W14" s="70">
        <v>176952</v>
      </c>
      <c r="X14" s="59">
        <f>IFERROR(W14/T6,"-")</f>
        <v>1.8067489658151031E-4</v>
      </c>
      <c r="Y14" s="70">
        <v>12</v>
      </c>
      <c r="Z14" s="59">
        <f>IFERROR(Y14/U6,"-")</f>
        <v>1.3969732246798603E-2</v>
      </c>
      <c r="AA14" s="167">
        <f t="shared" si="2"/>
        <v>14746</v>
      </c>
      <c r="AB14" s="439"/>
      <c r="AC14" s="439"/>
      <c r="AD14" s="44" t="s">
        <v>103</v>
      </c>
      <c r="AE14" s="70">
        <v>135410</v>
      </c>
      <c r="AF14" s="59">
        <f>IFERROR(AE14/AB6,"-")</f>
        <v>1.7040327108842413E-4</v>
      </c>
      <c r="AG14" s="70">
        <v>9</v>
      </c>
      <c r="AH14" s="59">
        <f>IFERROR(AG14/AC6,"-")</f>
        <v>1.3533834586466165E-2</v>
      </c>
      <c r="AI14" s="73">
        <f t="shared" si="3"/>
        <v>15045.555555555555</v>
      </c>
      <c r="AJ14" s="439"/>
      <c r="AK14" s="439"/>
      <c r="AL14" s="44" t="s">
        <v>103</v>
      </c>
      <c r="AM14" s="70">
        <v>348810</v>
      </c>
      <c r="AN14" s="59">
        <f>IFERROR(AM14/AJ6,"-")</f>
        <v>1.505865551604043E-4</v>
      </c>
      <c r="AO14" s="70">
        <v>27</v>
      </c>
      <c r="AP14" s="59">
        <f>IFERROR(AO14/AK6,"-")</f>
        <v>1.1092851273623664E-2</v>
      </c>
      <c r="AQ14" s="73">
        <f t="shared" si="4"/>
        <v>12918.888888888889</v>
      </c>
      <c r="AR14" s="439"/>
      <c r="AS14" s="439"/>
      <c r="AT14" s="44" t="s">
        <v>103</v>
      </c>
      <c r="AU14" s="70">
        <v>5609478</v>
      </c>
      <c r="AV14" s="59">
        <f>IFERROR(AU14/AR6,"-")</f>
        <v>3.2006647193033675E-4</v>
      </c>
      <c r="AW14" s="70">
        <v>209</v>
      </c>
      <c r="AX14" s="59">
        <f>IFERROR(AW14/AS6,"-")</f>
        <v>7.8406362545018014E-3</v>
      </c>
      <c r="AY14" s="167">
        <f t="shared" si="5"/>
        <v>26839.607655502394</v>
      </c>
      <c r="AZ14" s="229"/>
    </row>
    <row r="15" spans="2:52" s="9" customFormat="1" ht="13.15" customHeight="1">
      <c r="B15" s="470"/>
      <c r="C15" s="480"/>
      <c r="D15" s="439"/>
      <c r="E15" s="439"/>
      <c r="F15" s="44" t="s">
        <v>104</v>
      </c>
      <c r="G15" s="70">
        <v>7964898</v>
      </c>
      <c r="H15" s="59">
        <f>IFERROR(G15/D6,"-")</f>
        <v>1.3380077781026069E-3</v>
      </c>
      <c r="I15" s="70">
        <v>422</v>
      </c>
      <c r="J15" s="59">
        <f>IFERROR(I15/E6,"-")</f>
        <v>5.8897418004187019E-2</v>
      </c>
      <c r="K15" s="73">
        <f t="shared" si="0"/>
        <v>18874.16587677725</v>
      </c>
      <c r="L15" s="439"/>
      <c r="M15" s="439"/>
      <c r="N15" s="44" t="s">
        <v>104</v>
      </c>
      <c r="O15" s="70">
        <v>6037388</v>
      </c>
      <c r="P15" s="59">
        <f>IFERROR(O15/L6,"-")</f>
        <v>1.3151151683673148E-3</v>
      </c>
      <c r="Q15" s="70">
        <v>323</v>
      </c>
      <c r="R15" s="59">
        <f>IFERROR(Q15/M6,"-")</f>
        <v>5.9190031152647975E-2</v>
      </c>
      <c r="S15" s="73">
        <f t="shared" si="1"/>
        <v>18691.60371517028</v>
      </c>
      <c r="T15" s="439"/>
      <c r="U15" s="439"/>
      <c r="V15" s="44" t="s">
        <v>104</v>
      </c>
      <c r="W15" s="70">
        <v>2448441</v>
      </c>
      <c r="X15" s="59">
        <f>IFERROR(W15/T6,"-")</f>
        <v>2.499953797984367E-3</v>
      </c>
      <c r="Y15" s="70">
        <v>98</v>
      </c>
      <c r="Z15" s="59">
        <f>IFERROR(Y15/U6,"-")</f>
        <v>0.1140861466821886</v>
      </c>
      <c r="AA15" s="167">
        <f t="shared" si="2"/>
        <v>24984.091836734693</v>
      </c>
      <c r="AB15" s="439"/>
      <c r="AC15" s="439"/>
      <c r="AD15" s="44" t="s">
        <v>104</v>
      </c>
      <c r="AE15" s="70">
        <v>2032603</v>
      </c>
      <c r="AF15" s="59">
        <f>IFERROR(AE15/AB6,"-")</f>
        <v>2.5578775572272661E-3</v>
      </c>
      <c r="AG15" s="70">
        <v>71</v>
      </c>
      <c r="AH15" s="59">
        <f>IFERROR(AG15/AC6,"-")</f>
        <v>0.10676691729323308</v>
      </c>
      <c r="AI15" s="73">
        <f t="shared" si="3"/>
        <v>28628.211267605635</v>
      </c>
      <c r="AJ15" s="439"/>
      <c r="AK15" s="439"/>
      <c r="AL15" s="44" t="s">
        <v>104</v>
      </c>
      <c r="AM15" s="70">
        <v>4559770</v>
      </c>
      <c r="AN15" s="59">
        <f>IFERROR(AM15/AJ6,"-")</f>
        <v>1.9685217070145831E-3</v>
      </c>
      <c r="AO15" s="70">
        <v>166</v>
      </c>
      <c r="AP15" s="59">
        <f>IFERROR(AO15/AK6,"-")</f>
        <v>6.8200493015612165E-2</v>
      </c>
      <c r="AQ15" s="73">
        <f t="shared" si="4"/>
        <v>27468.493975903613</v>
      </c>
      <c r="AR15" s="439"/>
      <c r="AS15" s="439"/>
      <c r="AT15" s="44" t="s">
        <v>104</v>
      </c>
      <c r="AU15" s="70">
        <v>13428754</v>
      </c>
      <c r="AV15" s="59">
        <f>IFERROR(AU15/AR6,"-")</f>
        <v>7.6621994331743486E-4</v>
      </c>
      <c r="AW15" s="70">
        <v>1015</v>
      </c>
      <c r="AX15" s="59">
        <f>IFERROR(AW15/AS6,"-")</f>
        <v>3.8077731092436971E-2</v>
      </c>
      <c r="AY15" s="167">
        <f t="shared" si="5"/>
        <v>13230.299507389163</v>
      </c>
      <c r="AZ15" s="229"/>
    </row>
    <row r="16" spans="2:52" s="9" customFormat="1" ht="13.15" customHeight="1">
      <c r="B16" s="470"/>
      <c r="C16" s="480"/>
      <c r="D16" s="439"/>
      <c r="E16" s="439"/>
      <c r="F16" s="44" t="s">
        <v>105</v>
      </c>
      <c r="G16" s="70">
        <v>1463339</v>
      </c>
      <c r="H16" s="59">
        <f>IFERROR(G16/D6,"-")</f>
        <v>2.458234824853866E-4</v>
      </c>
      <c r="I16" s="70">
        <v>67</v>
      </c>
      <c r="J16" s="59">
        <f>IFERROR(I16/E6,"-")</f>
        <v>9.3510118632240055E-3</v>
      </c>
      <c r="K16" s="73">
        <f t="shared" si="0"/>
        <v>21840.880597014926</v>
      </c>
      <c r="L16" s="439"/>
      <c r="M16" s="439"/>
      <c r="N16" s="44" t="s">
        <v>105</v>
      </c>
      <c r="O16" s="70">
        <v>1159470</v>
      </c>
      <c r="P16" s="59">
        <f>IFERROR(O16/L6,"-")</f>
        <v>2.5256561020541507E-4</v>
      </c>
      <c r="Q16" s="70">
        <v>52</v>
      </c>
      <c r="R16" s="59">
        <f>IFERROR(Q16/M6,"-")</f>
        <v>9.5290452629649986E-3</v>
      </c>
      <c r="S16" s="73">
        <f t="shared" si="1"/>
        <v>22297.5</v>
      </c>
      <c r="T16" s="439"/>
      <c r="U16" s="439"/>
      <c r="V16" s="44" t="s">
        <v>105</v>
      </c>
      <c r="W16" s="70">
        <v>302415</v>
      </c>
      <c r="X16" s="59">
        <f>IFERROR(W16/T6,"-")</f>
        <v>3.0877751508712783E-4</v>
      </c>
      <c r="Y16" s="70">
        <v>16</v>
      </c>
      <c r="Z16" s="59">
        <f>IFERROR(Y16/U6,"-")</f>
        <v>1.8626309662398137E-2</v>
      </c>
      <c r="AA16" s="167">
        <f t="shared" si="2"/>
        <v>18900.9375</v>
      </c>
      <c r="AB16" s="439"/>
      <c r="AC16" s="439"/>
      <c r="AD16" s="44" t="s">
        <v>105</v>
      </c>
      <c r="AE16" s="70">
        <v>175159</v>
      </c>
      <c r="AF16" s="59">
        <f>IFERROR(AE16/AB6,"-")</f>
        <v>2.2042438934035359E-4</v>
      </c>
      <c r="AG16" s="70">
        <v>13</v>
      </c>
      <c r="AH16" s="59">
        <f>IFERROR(AG16/AC6,"-")</f>
        <v>1.9548872180451128E-2</v>
      </c>
      <c r="AI16" s="73">
        <f t="shared" si="3"/>
        <v>13473.76923076923</v>
      </c>
      <c r="AJ16" s="439"/>
      <c r="AK16" s="439"/>
      <c r="AL16" s="44" t="s">
        <v>105</v>
      </c>
      <c r="AM16" s="70">
        <v>1128121</v>
      </c>
      <c r="AN16" s="59">
        <f>IFERROR(AM16/AJ6,"-")</f>
        <v>4.8702690632180975E-4</v>
      </c>
      <c r="AO16" s="70">
        <v>37</v>
      </c>
      <c r="AP16" s="59">
        <f>IFERROR(AO16/AK6,"-")</f>
        <v>1.5201314708299097E-2</v>
      </c>
      <c r="AQ16" s="73">
        <f t="shared" si="4"/>
        <v>30489.756756756757</v>
      </c>
      <c r="AR16" s="439"/>
      <c r="AS16" s="439"/>
      <c r="AT16" s="44" t="s">
        <v>105</v>
      </c>
      <c r="AU16" s="70">
        <v>1610869</v>
      </c>
      <c r="AV16" s="59">
        <f>IFERROR(AU16/AR6,"-")</f>
        <v>9.1913215021424398E-5</v>
      </c>
      <c r="AW16" s="70">
        <v>103</v>
      </c>
      <c r="AX16" s="59">
        <f>IFERROR(AW16/AS6,"-")</f>
        <v>3.8640456182472988E-3</v>
      </c>
      <c r="AY16" s="167">
        <f t="shared" si="5"/>
        <v>15639.504854368932</v>
      </c>
      <c r="AZ16" s="229"/>
    </row>
    <row r="17" spans="2:52" s="9" customFormat="1" ht="13.15" customHeight="1">
      <c r="B17" s="470"/>
      <c r="C17" s="480"/>
      <c r="D17" s="439"/>
      <c r="E17" s="439"/>
      <c r="F17" s="44" t="s">
        <v>106</v>
      </c>
      <c r="G17" s="70">
        <v>19857035</v>
      </c>
      <c r="H17" s="59">
        <f>IFERROR(G17/D6,"-")</f>
        <v>3.3357448243600484E-3</v>
      </c>
      <c r="I17" s="70">
        <v>74</v>
      </c>
      <c r="J17" s="59">
        <f>IFERROR(I17/E6,"-")</f>
        <v>1.0327983251919051E-2</v>
      </c>
      <c r="K17" s="73">
        <f t="shared" si="0"/>
        <v>268338.31081081083</v>
      </c>
      <c r="L17" s="439"/>
      <c r="M17" s="439"/>
      <c r="N17" s="44" t="s">
        <v>106</v>
      </c>
      <c r="O17" s="70">
        <v>15067422</v>
      </c>
      <c r="P17" s="59">
        <f>IFERROR(O17/L6,"-")</f>
        <v>3.2821139241657788E-3</v>
      </c>
      <c r="Q17" s="70">
        <v>58</v>
      </c>
      <c r="R17" s="59">
        <f>IFERROR(Q17/M6,"-")</f>
        <v>1.0628550485614806E-2</v>
      </c>
      <c r="S17" s="73">
        <f t="shared" si="1"/>
        <v>259783.13793103449</v>
      </c>
      <c r="T17" s="439"/>
      <c r="U17" s="439"/>
      <c r="V17" s="44" t="s">
        <v>106</v>
      </c>
      <c r="W17" s="70">
        <v>9401581</v>
      </c>
      <c r="X17" s="59">
        <f>IFERROR(W17/T6,"-")</f>
        <v>9.5993810461463686E-3</v>
      </c>
      <c r="Y17" s="70">
        <v>21</v>
      </c>
      <c r="Z17" s="59">
        <f>IFERROR(Y17/U6,"-")</f>
        <v>2.4447031431897557E-2</v>
      </c>
      <c r="AA17" s="167">
        <f t="shared" si="2"/>
        <v>447694.33333333331</v>
      </c>
      <c r="AB17" s="439"/>
      <c r="AC17" s="439"/>
      <c r="AD17" s="44" t="s">
        <v>106</v>
      </c>
      <c r="AE17" s="70">
        <v>7615823</v>
      </c>
      <c r="AF17" s="59">
        <f>IFERROR(AE17/AB6,"-")</f>
        <v>9.5839387876113687E-3</v>
      </c>
      <c r="AG17" s="70">
        <v>18</v>
      </c>
      <c r="AH17" s="59">
        <f>IFERROR(AG17/AC6,"-")</f>
        <v>2.7067669172932331E-2</v>
      </c>
      <c r="AI17" s="73">
        <f t="shared" si="3"/>
        <v>423101.27777777775</v>
      </c>
      <c r="AJ17" s="439"/>
      <c r="AK17" s="439"/>
      <c r="AL17" s="44" t="s">
        <v>106</v>
      </c>
      <c r="AM17" s="70">
        <v>7526249</v>
      </c>
      <c r="AN17" s="59">
        <f>IFERROR(AM17/AJ6,"-")</f>
        <v>3.2491955797982791E-3</v>
      </c>
      <c r="AO17" s="70">
        <v>38</v>
      </c>
      <c r="AP17" s="59">
        <f>IFERROR(AO17/AK6,"-")</f>
        <v>1.5612161051766639E-2</v>
      </c>
      <c r="AQ17" s="73">
        <f t="shared" si="4"/>
        <v>198059.18421052632</v>
      </c>
      <c r="AR17" s="439"/>
      <c r="AS17" s="439"/>
      <c r="AT17" s="44" t="s">
        <v>106</v>
      </c>
      <c r="AU17" s="70">
        <v>32794519</v>
      </c>
      <c r="AV17" s="59">
        <f>IFERROR(AU17/AR6,"-")</f>
        <v>1.871194787640204E-3</v>
      </c>
      <c r="AW17" s="70">
        <v>156</v>
      </c>
      <c r="AX17" s="59">
        <f>IFERROR(AW17/AS6,"-")</f>
        <v>5.8523409363745501E-3</v>
      </c>
      <c r="AY17" s="167">
        <f t="shared" si="5"/>
        <v>210221.27564102566</v>
      </c>
      <c r="AZ17" s="229"/>
    </row>
    <row r="18" spans="2:52" s="9" customFormat="1" ht="13.15" customHeight="1">
      <c r="B18" s="470"/>
      <c r="C18" s="480"/>
      <c r="D18" s="439"/>
      <c r="E18" s="439"/>
      <c r="F18" s="44" t="s">
        <v>107</v>
      </c>
      <c r="G18" s="70">
        <v>45803760</v>
      </c>
      <c r="H18" s="59">
        <f>IFERROR(G18/D6,"-")</f>
        <v>7.6944848692783088E-3</v>
      </c>
      <c r="I18" s="70">
        <v>1116</v>
      </c>
      <c r="J18" s="59">
        <f>IFERROR(I18/E6,"-")</f>
        <v>0.15575715282623867</v>
      </c>
      <c r="K18" s="73">
        <f t="shared" si="0"/>
        <v>41042.795698924732</v>
      </c>
      <c r="L18" s="439"/>
      <c r="M18" s="439"/>
      <c r="N18" s="44" t="s">
        <v>107</v>
      </c>
      <c r="O18" s="70">
        <v>34636766</v>
      </c>
      <c r="P18" s="59">
        <f>IFERROR(O18/L6,"-")</f>
        <v>7.5448747620310772E-3</v>
      </c>
      <c r="Q18" s="70">
        <v>855</v>
      </c>
      <c r="R18" s="59">
        <f>IFERROR(Q18/M6,"-")</f>
        <v>0.15667949422759758</v>
      </c>
      <c r="S18" s="73">
        <f t="shared" si="1"/>
        <v>40510.837426900587</v>
      </c>
      <c r="T18" s="439"/>
      <c r="U18" s="439"/>
      <c r="V18" s="44" t="s">
        <v>107</v>
      </c>
      <c r="W18" s="70">
        <v>11013355</v>
      </c>
      <c r="X18" s="59">
        <f>IFERROR(W18/T6,"-")</f>
        <v>1.1245065190788798E-2</v>
      </c>
      <c r="Y18" s="70">
        <v>155</v>
      </c>
      <c r="Z18" s="59">
        <f>IFERROR(Y18/U6,"-")</f>
        <v>0.18044237485448195</v>
      </c>
      <c r="AA18" s="167">
        <f t="shared" si="2"/>
        <v>71053.903225806454</v>
      </c>
      <c r="AB18" s="439"/>
      <c r="AC18" s="439"/>
      <c r="AD18" s="44" t="s">
        <v>107</v>
      </c>
      <c r="AE18" s="70">
        <v>8716643</v>
      </c>
      <c r="AF18" s="59">
        <f>IFERROR(AE18/AB6,"-")</f>
        <v>1.0969237723284946E-2</v>
      </c>
      <c r="AG18" s="70">
        <v>120</v>
      </c>
      <c r="AH18" s="59">
        <f>IFERROR(AG18/AC6,"-")</f>
        <v>0.18045112781954886</v>
      </c>
      <c r="AI18" s="73">
        <f t="shared" si="3"/>
        <v>72638.691666666666</v>
      </c>
      <c r="AJ18" s="439"/>
      <c r="AK18" s="439"/>
      <c r="AL18" s="44" t="s">
        <v>107</v>
      </c>
      <c r="AM18" s="70">
        <v>18550505</v>
      </c>
      <c r="AN18" s="59">
        <f>IFERROR(AM18/AJ6,"-")</f>
        <v>8.0085337130124008E-3</v>
      </c>
      <c r="AO18" s="70">
        <v>404</v>
      </c>
      <c r="AP18" s="59">
        <f>IFERROR(AO18/AK6,"-")</f>
        <v>0.16598192276088744</v>
      </c>
      <c r="AQ18" s="73">
        <f t="shared" si="4"/>
        <v>45917.091584158414</v>
      </c>
      <c r="AR18" s="439"/>
      <c r="AS18" s="439"/>
      <c r="AT18" s="44" t="s">
        <v>107</v>
      </c>
      <c r="AU18" s="70">
        <v>106012751</v>
      </c>
      <c r="AV18" s="59">
        <f>IFERROR(AU18/AR6,"-")</f>
        <v>6.0488921058607023E-3</v>
      </c>
      <c r="AW18" s="70">
        <v>3023</v>
      </c>
      <c r="AX18" s="59">
        <f>IFERROR(AW18/AS6,"-")</f>
        <v>0.11340786314525811</v>
      </c>
      <c r="AY18" s="167">
        <f t="shared" si="5"/>
        <v>35068.723453522987</v>
      </c>
      <c r="AZ18" s="229"/>
    </row>
    <row r="19" spans="2:52" s="9" customFormat="1" ht="13.15" customHeight="1">
      <c r="B19" s="470"/>
      <c r="C19" s="480"/>
      <c r="D19" s="439"/>
      <c r="E19" s="439"/>
      <c r="F19" s="44" t="s">
        <v>108</v>
      </c>
      <c r="G19" s="70">
        <v>38827609</v>
      </c>
      <c r="H19" s="59">
        <f>IFERROR(G19/D6,"-")</f>
        <v>6.5225747833966971E-3</v>
      </c>
      <c r="I19" s="70">
        <v>801</v>
      </c>
      <c r="J19" s="59">
        <f>IFERROR(I19/E6,"-")</f>
        <v>0.11179344033496162</v>
      </c>
      <c r="K19" s="73">
        <f t="shared" si="0"/>
        <v>48473.918851435708</v>
      </c>
      <c r="L19" s="439"/>
      <c r="M19" s="439"/>
      <c r="N19" s="44" t="s">
        <v>108</v>
      </c>
      <c r="O19" s="70">
        <v>32094936</v>
      </c>
      <c r="P19" s="59">
        <f>IFERROR(O19/L6,"-")</f>
        <v>6.9911917473878095E-3</v>
      </c>
      <c r="Q19" s="70">
        <v>613</v>
      </c>
      <c r="R19" s="59">
        <f>IFERROR(Q19/M6,"-")</f>
        <v>0.112332783580722</v>
      </c>
      <c r="S19" s="73">
        <f t="shared" si="1"/>
        <v>52357.154975530182</v>
      </c>
      <c r="T19" s="439"/>
      <c r="U19" s="439"/>
      <c r="V19" s="44" t="s">
        <v>108</v>
      </c>
      <c r="W19" s="70">
        <v>9162641</v>
      </c>
      <c r="X19" s="59">
        <f>IFERROR(W19/T6,"-")</f>
        <v>9.3554139828230607E-3</v>
      </c>
      <c r="Y19" s="70">
        <v>118</v>
      </c>
      <c r="Z19" s="59">
        <f>IFERROR(Y19/U6,"-")</f>
        <v>0.13736903376018628</v>
      </c>
      <c r="AA19" s="167">
        <f t="shared" si="2"/>
        <v>77649.5</v>
      </c>
      <c r="AB19" s="439"/>
      <c r="AC19" s="439"/>
      <c r="AD19" s="44" t="s">
        <v>108</v>
      </c>
      <c r="AE19" s="70">
        <v>7994057</v>
      </c>
      <c r="AF19" s="59">
        <f>IFERROR(AE19/AB6,"-")</f>
        <v>1.0059917746601539E-2</v>
      </c>
      <c r="AG19" s="70">
        <v>93</v>
      </c>
      <c r="AH19" s="59">
        <f>IFERROR(AG19/AC6,"-")</f>
        <v>0.13984962406015036</v>
      </c>
      <c r="AI19" s="73">
        <f t="shared" si="3"/>
        <v>85957.602150537641</v>
      </c>
      <c r="AJ19" s="439"/>
      <c r="AK19" s="439"/>
      <c r="AL19" s="44" t="s">
        <v>108</v>
      </c>
      <c r="AM19" s="70">
        <v>29674114</v>
      </c>
      <c r="AN19" s="59">
        <f>IFERROR(AM19/AJ6,"-")</f>
        <v>1.2810764039726858E-2</v>
      </c>
      <c r="AO19" s="70">
        <v>416</v>
      </c>
      <c r="AP19" s="59">
        <f>IFERROR(AO19/AK6,"-")</f>
        <v>0.17091207888249796</v>
      </c>
      <c r="AQ19" s="73">
        <f t="shared" si="4"/>
        <v>71332.004807692312</v>
      </c>
      <c r="AR19" s="439"/>
      <c r="AS19" s="439"/>
      <c r="AT19" s="44" t="s">
        <v>108</v>
      </c>
      <c r="AU19" s="70">
        <v>138150535</v>
      </c>
      <c r="AV19" s="59">
        <f>IFERROR(AU19/AR6,"-")</f>
        <v>7.8826148052882124E-3</v>
      </c>
      <c r="AW19" s="70">
        <v>2455</v>
      </c>
      <c r="AX19" s="59">
        <f>IFERROR(AW19/AS6,"-")</f>
        <v>9.2099339735894362E-2</v>
      </c>
      <c r="AY19" s="167">
        <f t="shared" si="5"/>
        <v>56273.130346232181</v>
      </c>
      <c r="AZ19" s="229"/>
    </row>
    <row r="20" spans="2:52" s="9" customFormat="1" ht="13.15" customHeight="1">
      <c r="B20" s="470"/>
      <c r="C20" s="480"/>
      <c r="D20" s="439"/>
      <c r="E20" s="439"/>
      <c r="F20" s="44" t="s">
        <v>109</v>
      </c>
      <c r="G20" s="70">
        <v>28581105</v>
      </c>
      <c r="H20" s="59">
        <f>IFERROR(G20/D6,"-")</f>
        <v>4.8012844353772406E-3</v>
      </c>
      <c r="I20" s="70">
        <v>624</v>
      </c>
      <c r="J20" s="59">
        <f>IFERROR(I20/E6,"-")</f>
        <v>8.7090020935101181E-2</v>
      </c>
      <c r="K20" s="73">
        <f t="shared" si="0"/>
        <v>45803.052884615383</v>
      </c>
      <c r="L20" s="439"/>
      <c r="M20" s="439"/>
      <c r="N20" s="44" t="s">
        <v>109</v>
      </c>
      <c r="O20" s="70">
        <v>23818286</v>
      </c>
      <c r="P20" s="59">
        <f>IFERROR(O20/L6,"-")</f>
        <v>5.1883014977852767E-3</v>
      </c>
      <c r="Q20" s="70">
        <v>480</v>
      </c>
      <c r="R20" s="59">
        <f>IFERROR(Q20/M6,"-")</f>
        <v>8.7960417811984604E-2</v>
      </c>
      <c r="S20" s="73">
        <f t="shared" si="1"/>
        <v>49621.429166666669</v>
      </c>
      <c r="T20" s="439"/>
      <c r="U20" s="439"/>
      <c r="V20" s="44" t="s">
        <v>109</v>
      </c>
      <c r="W20" s="70">
        <v>6786997</v>
      </c>
      <c r="X20" s="59">
        <f>IFERROR(W20/T6,"-")</f>
        <v>6.9297887623424471E-3</v>
      </c>
      <c r="Y20" s="70">
        <v>101</v>
      </c>
      <c r="Z20" s="59">
        <f>IFERROR(Y20/U6,"-")</f>
        <v>0.11757857974388825</v>
      </c>
      <c r="AA20" s="167">
        <f t="shared" si="2"/>
        <v>67197.990099009898</v>
      </c>
      <c r="AB20" s="439"/>
      <c r="AC20" s="439"/>
      <c r="AD20" s="44" t="s">
        <v>109</v>
      </c>
      <c r="AE20" s="70">
        <v>6121474</v>
      </c>
      <c r="AF20" s="59">
        <f>IFERROR(AE20/AB6,"-")</f>
        <v>7.7034132891421608E-3</v>
      </c>
      <c r="AG20" s="70">
        <v>71</v>
      </c>
      <c r="AH20" s="59">
        <f>IFERROR(AG20/AC6,"-")</f>
        <v>0.10676691729323308</v>
      </c>
      <c r="AI20" s="73">
        <f t="shared" si="3"/>
        <v>86217.943661971833</v>
      </c>
      <c r="AJ20" s="439"/>
      <c r="AK20" s="439"/>
      <c r="AL20" s="44" t="s">
        <v>109</v>
      </c>
      <c r="AM20" s="70">
        <v>9237820</v>
      </c>
      <c r="AN20" s="59">
        <f>IFERROR(AM20/AJ6,"-")</f>
        <v>3.9881066798311002E-3</v>
      </c>
      <c r="AO20" s="70">
        <v>235</v>
      </c>
      <c r="AP20" s="59">
        <f>IFERROR(AO20/AK6,"-")</f>
        <v>9.6548890714872632E-2</v>
      </c>
      <c r="AQ20" s="73">
        <f t="shared" si="4"/>
        <v>39309.872340425529</v>
      </c>
      <c r="AR20" s="439"/>
      <c r="AS20" s="439"/>
      <c r="AT20" s="44" t="s">
        <v>109</v>
      </c>
      <c r="AU20" s="70">
        <v>59385560</v>
      </c>
      <c r="AV20" s="59">
        <f>IFERROR(AU20/AR6,"-")</f>
        <v>3.3884305585666491E-3</v>
      </c>
      <c r="AW20" s="70">
        <v>1395</v>
      </c>
      <c r="AX20" s="59">
        <f>IFERROR(AW20/AS6,"-")</f>
        <v>5.2333433373349343E-2</v>
      </c>
      <c r="AY20" s="167">
        <f t="shared" si="5"/>
        <v>42570.293906810039</v>
      </c>
      <c r="AZ20" s="229"/>
    </row>
    <row r="21" spans="2:52" s="9" customFormat="1" ht="13.15" customHeight="1">
      <c r="B21" s="470"/>
      <c r="C21" s="480"/>
      <c r="D21" s="439"/>
      <c r="E21" s="439"/>
      <c r="F21" s="45" t="s">
        <v>110</v>
      </c>
      <c r="G21" s="71">
        <v>10910588</v>
      </c>
      <c r="H21" s="60">
        <f>IFERROR(G21/D6,"-")</f>
        <v>1.8328485321058683E-3</v>
      </c>
      <c r="I21" s="71">
        <v>852</v>
      </c>
      <c r="J21" s="60">
        <f>IFERROR(I21/E6,"-")</f>
        <v>0.11891137473831123</v>
      </c>
      <c r="K21" s="74">
        <f t="shared" si="0"/>
        <v>12805.854460093897</v>
      </c>
      <c r="L21" s="439"/>
      <c r="M21" s="439"/>
      <c r="N21" s="45" t="s">
        <v>110</v>
      </c>
      <c r="O21" s="71">
        <v>7932517</v>
      </c>
      <c r="P21" s="60">
        <f>IFERROR(O21/L6,"-")</f>
        <v>1.727928274616703E-3</v>
      </c>
      <c r="Q21" s="71">
        <v>640</v>
      </c>
      <c r="R21" s="60">
        <f>IFERROR(Q21/M6,"-")</f>
        <v>0.11728055708264615</v>
      </c>
      <c r="S21" s="74">
        <f t="shared" si="1"/>
        <v>12394.557812499999</v>
      </c>
      <c r="T21" s="439"/>
      <c r="U21" s="439"/>
      <c r="V21" s="45" t="s">
        <v>110</v>
      </c>
      <c r="W21" s="71">
        <v>3169492</v>
      </c>
      <c r="X21" s="60">
        <f>IFERROR(W21/T6,"-")</f>
        <v>3.2361750040458669E-3</v>
      </c>
      <c r="Y21" s="71">
        <v>171</v>
      </c>
      <c r="Z21" s="60">
        <f>IFERROR(Y21/U6,"-")</f>
        <v>0.19906868451688009</v>
      </c>
      <c r="AA21" s="168">
        <f t="shared" si="2"/>
        <v>18535.040935672514</v>
      </c>
      <c r="AB21" s="439"/>
      <c r="AC21" s="439"/>
      <c r="AD21" s="45" t="s">
        <v>110</v>
      </c>
      <c r="AE21" s="71">
        <v>2209157</v>
      </c>
      <c r="AF21" s="60">
        <f>IFERROR(AE21/AB6,"-")</f>
        <v>2.7800574488434367E-3</v>
      </c>
      <c r="AG21" s="71">
        <v>134</v>
      </c>
      <c r="AH21" s="60">
        <f>IFERROR(AG21/AC6,"-")</f>
        <v>0.20150375939849624</v>
      </c>
      <c r="AI21" s="74">
        <f t="shared" si="3"/>
        <v>16486.246268656716</v>
      </c>
      <c r="AJ21" s="439"/>
      <c r="AK21" s="439"/>
      <c r="AL21" s="45" t="s">
        <v>110</v>
      </c>
      <c r="AM21" s="71">
        <v>4321633</v>
      </c>
      <c r="AN21" s="60">
        <f>IFERROR(AM21/AJ6,"-")</f>
        <v>1.865714360647698E-3</v>
      </c>
      <c r="AO21" s="71">
        <v>347</v>
      </c>
      <c r="AP21" s="60">
        <f>IFERROR(AO21/AK6,"-")</f>
        <v>0.14256368118323748</v>
      </c>
      <c r="AQ21" s="74">
        <f t="shared" si="4"/>
        <v>12454.273775216137</v>
      </c>
      <c r="AR21" s="439"/>
      <c r="AS21" s="439"/>
      <c r="AT21" s="45" t="s">
        <v>110</v>
      </c>
      <c r="AU21" s="71">
        <v>33504629</v>
      </c>
      <c r="AV21" s="60">
        <f>IFERROR(AU21/AR6,"-")</f>
        <v>1.9117123549401295E-3</v>
      </c>
      <c r="AW21" s="71">
        <v>2462</v>
      </c>
      <c r="AX21" s="62">
        <f>IFERROR(AW21/AS6,"-")</f>
        <v>9.2361944777911167E-2</v>
      </c>
      <c r="AY21" s="168">
        <f t="shared" si="5"/>
        <v>13608.703899268887</v>
      </c>
      <c r="AZ21" s="229"/>
    </row>
    <row r="22" spans="2:52" s="9" customFormat="1" ht="13.15" customHeight="1">
      <c r="B22" s="431"/>
      <c r="C22" s="481"/>
      <c r="D22" s="440"/>
      <c r="E22" s="440"/>
      <c r="F22" s="46" t="s">
        <v>64</v>
      </c>
      <c r="G22" s="67">
        <f>SUM(G6:G21)</f>
        <v>1034546984</v>
      </c>
      <c r="H22" s="60">
        <f>IFERROR(G22/D6,"-")</f>
        <v>0.17379154276735162</v>
      </c>
      <c r="I22" s="71">
        <v>6179</v>
      </c>
      <c r="J22" s="60">
        <f>IFERROR(I22/E6,"-")</f>
        <v>0.86238660153524072</v>
      </c>
      <c r="K22" s="74">
        <f t="shared" si="0"/>
        <v>167429.51675028322</v>
      </c>
      <c r="L22" s="440"/>
      <c r="M22" s="440"/>
      <c r="N22" s="46" t="s">
        <v>64</v>
      </c>
      <c r="O22" s="67">
        <f>SUM(O6:O21)</f>
        <v>787894003</v>
      </c>
      <c r="P22" s="60">
        <f>IFERROR(O22/L6,"-")</f>
        <v>0.17162576836389223</v>
      </c>
      <c r="Q22" s="71">
        <v>4715</v>
      </c>
      <c r="R22" s="60">
        <f>IFERROR(Q22/M6,"-")</f>
        <v>0.86402785413230709</v>
      </c>
      <c r="S22" s="74">
        <f t="shared" si="1"/>
        <v>167103.71219512195</v>
      </c>
      <c r="T22" s="440"/>
      <c r="U22" s="440"/>
      <c r="V22" s="46" t="s">
        <v>64</v>
      </c>
      <c r="W22" s="67">
        <f>SUM(W6:W21)</f>
        <v>183137128</v>
      </c>
      <c r="X22" s="60">
        <f>IFERROR(W22/T6,"-")</f>
        <v>0.18699015361021529</v>
      </c>
      <c r="Y22" s="71">
        <v>781</v>
      </c>
      <c r="Z22" s="60">
        <f>IFERROR(Y22/U6,"-")</f>
        <v>0.90919674039580911</v>
      </c>
      <c r="AA22" s="168">
        <f t="shared" si="2"/>
        <v>234490.56081946223</v>
      </c>
      <c r="AB22" s="440"/>
      <c r="AC22" s="440"/>
      <c r="AD22" s="46" t="s">
        <v>64</v>
      </c>
      <c r="AE22" s="67">
        <f>SUM(AE6:AE21)</f>
        <v>155442549</v>
      </c>
      <c r="AF22" s="60">
        <f>IFERROR(AE22/AB6,"-")</f>
        <v>0.19561272295932833</v>
      </c>
      <c r="AG22" s="71">
        <v>608</v>
      </c>
      <c r="AH22" s="60">
        <f>IFERROR(AG22/AC6,"-")</f>
        <v>0.91428571428571426</v>
      </c>
      <c r="AI22" s="74">
        <f t="shared" si="3"/>
        <v>255662.08717105264</v>
      </c>
      <c r="AJ22" s="440"/>
      <c r="AK22" s="440"/>
      <c r="AL22" s="46" t="s">
        <v>64</v>
      </c>
      <c r="AM22" s="67">
        <f>SUM(AM6:AM21)</f>
        <v>450017392</v>
      </c>
      <c r="AN22" s="60">
        <f>IFERROR(AM22/AJ6,"-")</f>
        <v>0.19427931774762561</v>
      </c>
      <c r="AO22" s="71">
        <v>2114</v>
      </c>
      <c r="AP22" s="60">
        <f>IFERROR(AO22/AK6,"-")</f>
        <v>0.86852917009038622</v>
      </c>
      <c r="AQ22" s="74">
        <f t="shared" si="4"/>
        <v>212874.83065279093</v>
      </c>
      <c r="AR22" s="440"/>
      <c r="AS22" s="440"/>
      <c r="AT22" s="46" t="s">
        <v>64</v>
      </c>
      <c r="AU22" s="67">
        <f>SUM(AU6:AU21)</f>
        <v>2931648569</v>
      </c>
      <c r="AV22" s="60">
        <f>IFERROR(AU22/AR6,"-")</f>
        <v>0.16727446197657794</v>
      </c>
      <c r="AW22" s="71">
        <v>21388</v>
      </c>
      <c r="AX22" s="131">
        <f>IFERROR(AW22/AS6,"-")</f>
        <v>0.80237094837935174</v>
      </c>
      <c r="AY22" s="194">
        <f t="shared" si="5"/>
        <v>137069.78534692351</v>
      </c>
      <c r="AZ22" s="229"/>
    </row>
    <row r="23" spans="2:52" s="9" customFormat="1" ht="13.15" customHeight="1">
      <c r="B23" s="430">
        <v>2</v>
      </c>
      <c r="C23" s="479" t="s">
        <v>76</v>
      </c>
      <c r="D23" s="436">
        <v>226006920</v>
      </c>
      <c r="E23" s="436">
        <v>267</v>
      </c>
      <c r="F23" s="42" t="s">
        <v>96</v>
      </c>
      <c r="G23" s="69">
        <v>2082503</v>
      </c>
      <c r="H23" s="58">
        <f>IFERROR(G23/D23,"-")</f>
        <v>9.2143329062667634E-3</v>
      </c>
      <c r="I23" s="69">
        <v>51</v>
      </c>
      <c r="J23" s="58">
        <f>IFERROR(I23/E23,"-")</f>
        <v>0.19101123595505617</v>
      </c>
      <c r="K23" s="72">
        <f t="shared" si="0"/>
        <v>40833.392156862748</v>
      </c>
      <c r="L23" s="436">
        <v>191246990</v>
      </c>
      <c r="M23" s="436">
        <v>225</v>
      </c>
      <c r="N23" s="42" t="s">
        <v>96</v>
      </c>
      <c r="O23" s="69">
        <v>1772155</v>
      </c>
      <c r="P23" s="58">
        <f>IFERROR(O23/L23,"-")</f>
        <v>9.2663157731266779E-3</v>
      </c>
      <c r="Q23" s="69">
        <v>44</v>
      </c>
      <c r="R23" s="58">
        <f>IFERROR(Q23/M23,"-")</f>
        <v>0.19555555555555557</v>
      </c>
      <c r="S23" s="72">
        <f t="shared" si="1"/>
        <v>40276.25</v>
      </c>
      <c r="T23" s="436">
        <v>27105470</v>
      </c>
      <c r="U23" s="436">
        <v>31</v>
      </c>
      <c r="V23" s="42" t="s">
        <v>96</v>
      </c>
      <c r="W23" s="69">
        <v>139631</v>
      </c>
      <c r="X23" s="58">
        <f>IFERROR(W23/T23,"-")</f>
        <v>5.1513956408060805E-3</v>
      </c>
      <c r="Y23" s="69">
        <v>9</v>
      </c>
      <c r="Z23" s="58">
        <f>IFERROR(Y23/U23,"-")</f>
        <v>0.29032258064516131</v>
      </c>
      <c r="AA23" s="166">
        <f t="shared" si="2"/>
        <v>15514.555555555555</v>
      </c>
      <c r="AB23" s="436">
        <v>16244940</v>
      </c>
      <c r="AC23" s="436">
        <v>22</v>
      </c>
      <c r="AD23" s="42" t="s">
        <v>96</v>
      </c>
      <c r="AE23" s="69">
        <v>88669</v>
      </c>
      <c r="AF23" s="58">
        <f>IFERROR(AE23/AB23,"-")</f>
        <v>5.4582534623088793E-3</v>
      </c>
      <c r="AG23" s="69">
        <v>6</v>
      </c>
      <c r="AH23" s="58">
        <f>IFERROR(AG23/AC23,"-")</f>
        <v>0.27272727272727271</v>
      </c>
      <c r="AI23" s="72">
        <f t="shared" si="3"/>
        <v>14778.166666666666</v>
      </c>
      <c r="AJ23" s="436">
        <v>99747170</v>
      </c>
      <c r="AK23" s="436">
        <v>125</v>
      </c>
      <c r="AL23" s="42" t="s">
        <v>96</v>
      </c>
      <c r="AM23" s="69">
        <v>2332521</v>
      </c>
      <c r="AN23" s="58">
        <f>IFERROR(AM23/AJ23,"-")</f>
        <v>2.3384332608133142E-2</v>
      </c>
      <c r="AO23" s="69">
        <v>26</v>
      </c>
      <c r="AP23" s="58">
        <f>IFERROR(AO23/AK23,"-")</f>
        <v>0.20799999999999999</v>
      </c>
      <c r="AQ23" s="72">
        <f t="shared" si="4"/>
        <v>89712.346153846156</v>
      </c>
      <c r="AR23" s="436">
        <v>720922110</v>
      </c>
      <c r="AS23" s="436">
        <v>1054</v>
      </c>
      <c r="AT23" s="42" t="s">
        <v>96</v>
      </c>
      <c r="AU23" s="69">
        <v>16213021</v>
      </c>
      <c r="AV23" s="58">
        <f>IFERROR(AU23/AR23,"-")</f>
        <v>2.2489282510700082E-2</v>
      </c>
      <c r="AW23" s="69">
        <v>179</v>
      </c>
      <c r="AX23" s="58">
        <f>IFERROR(AW23/AS23,"-")</f>
        <v>0.1698292220113852</v>
      </c>
      <c r="AY23" s="166">
        <f t="shared" si="5"/>
        <v>90575.536312849159</v>
      </c>
      <c r="AZ23" s="229"/>
    </row>
    <row r="24" spans="2:52" s="9" customFormat="1" ht="13.15" customHeight="1">
      <c r="B24" s="470"/>
      <c r="C24" s="480"/>
      <c r="D24" s="439"/>
      <c r="E24" s="439"/>
      <c r="F24" s="43" t="s">
        <v>97</v>
      </c>
      <c r="G24" s="70">
        <v>3427384</v>
      </c>
      <c r="H24" s="59">
        <f>IFERROR(G24/D23,"-")</f>
        <v>1.5164951586438149E-2</v>
      </c>
      <c r="I24" s="70">
        <v>72</v>
      </c>
      <c r="J24" s="59">
        <f>IFERROR(I24/E23,"-")</f>
        <v>0.2696629213483146</v>
      </c>
      <c r="K24" s="73">
        <f t="shared" si="0"/>
        <v>47602.555555555555</v>
      </c>
      <c r="L24" s="439"/>
      <c r="M24" s="439"/>
      <c r="N24" s="43" t="s">
        <v>97</v>
      </c>
      <c r="O24" s="70">
        <v>3180787</v>
      </c>
      <c r="P24" s="59">
        <f>IFERROR(O24/L23,"-")</f>
        <v>1.6631827774126015E-2</v>
      </c>
      <c r="Q24" s="70">
        <v>60</v>
      </c>
      <c r="R24" s="59">
        <f>IFERROR(Q24/M23,"-")</f>
        <v>0.26666666666666666</v>
      </c>
      <c r="S24" s="73">
        <f t="shared" si="1"/>
        <v>53013.116666666669</v>
      </c>
      <c r="T24" s="439"/>
      <c r="U24" s="439"/>
      <c r="V24" s="43" t="s">
        <v>97</v>
      </c>
      <c r="W24" s="70">
        <v>263503</v>
      </c>
      <c r="X24" s="59">
        <f>IFERROR(W24/T23,"-")</f>
        <v>9.7213957182812182E-3</v>
      </c>
      <c r="Y24" s="70">
        <v>12</v>
      </c>
      <c r="Z24" s="59">
        <f>IFERROR(Y24/U23,"-")</f>
        <v>0.38709677419354838</v>
      </c>
      <c r="AA24" s="167">
        <f t="shared" si="2"/>
        <v>21958.583333333332</v>
      </c>
      <c r="AB24" s="439"/>
      <c r="AC24" s="439"/>
      <c r="AD24" s="43" t="s">
        <v>97</v>
      </c>
      <c r="AE24" s="70">
        <v>130556</v>
      </c>
      <c r="AF24" s="59">
        <f>IFERROR(AE24/AB23,"-")</f>
        <v>8.0367178949260504E-3</v>
      </c>
      <c r="AG24" s="70">
        <v>7</v>
      </c>
      <c r="AH24" s="59">
        <f>IFERROR(AG24/AC23,"-")</f>
        <v>0.31818181818181818</v>
      </c>
      <c r="AI24" s="73">
        <f t="shared" si="3"/>
        <v>18650.857142857141</v>
      </c>
      <c r="AJ24" s="439"/>
      <c r="AK24" s="439"/>
      <c r="AL24" s="43" t="s">
        <v>97</v>
      </c>
      <c r="AM24" s="70">
        <v>2263780</v>
      </c>
      <c r="AN24" s="59">
        <f>IFERROR(AM24/AJ23,"-")</f>
        <v>2.2695180224160744E-2</v>
      </c>
      <c r="AO24" s="70">
        <v>41</v>
      </c>
      <c r="AP24" s="59">
        <f>IFERROR(AO24/AK23,"-")</f>
        <v>0.32800000000000001</v>
      </c>
      <c r="AQ24" s="73">
        <f t="shared" si="4"/>
        <v>55214.146341463413</v>
      </c>
      <c r="AR24" s="439"/>
      <c r="AS24" s="439"/>
      <c r="AT24" s="43" t="s">
        <v>97</v>
      </c>
      <c r="AU24" s="70">
        <v>10125830</v>
      </c>
      <c r="AV24" s="59">
        <f>IFERROR(AU24/AR23,"-")</f>
        <v>1.4045664378361208E-2</v>
      </c>
      <c r="AW24" s="70">
        <v>258</v>
      </c>
      <c r="AX24" s="59">
        <f>IFERROR(AW24/AS23,"-")</f>
        <v>0.24478178368121442</v>
      </c>
      <c r="AY24" s="167">
        <f t="shared" si="5"/>
        <v>39247.403100775191</v>
      </c>
      <c r="AZ24" s="229"/>
    </row>
    <row r="25" spans="2:52" s="9" customFormat="1" ht="13.15" customHeight="1">
      <c r="B25" s="470"/>
      <c r="C25" s="480"/>
      <c r="D25" s="439"/>
      <c r="E25" s="439"/>
      <c r="F25" s="44" t="s">
        <v>98</v>
      </c>
      <c r="G25" s="70">
        <v>2510439</v>
      </c>
      <c r="H25" s="59">
        <f>IFERROR(G25/D23,"-")</f>
        <v>1.1107797053293766E-2</v>
      </c>
      <c r="I25" s="70">
        <v>86</v>
      </c>
      <c r="J25" s="59">
        <f>IFERROR(I25/E23,"-")</f>
        <v>0.32209737827715357</v>
      </c>
      <c r="K25" s="73">
        <f t="shared" si="0"/>
        <v>29191.151162790698</v>
      </c>
      <c r="L25" s="439"/>
      <c r="M25" s="439"/>
      <c r="N25" s="44" t="s">
        <v>98</v>
      </c>
      <c r="O25" s="70">
        <v>2114468</v>
      </c>
      <c r="P25" s="59">
        <f>IFERROR(O25/L23,"-")</f>
        <v>1.1056215839004839E-2</v>
      </c>
      <c r="Q25" s="70">
        <v>72</v>
      </c>
      <c r="R25" s="59">
        <f>IFERROR(Q25/M23,"-")</f>
        <v>0.32</v>
      </c>
      <c r="S25" s="73">
        <f t="shared" si="1"/>
        <v>29367.611111111109</v>
      </c>
      <c r="T25" s="439"/>
      <c r="U25" s="439"/>
      <c r="V25" s="44" t="s">
        <v>98</v>
      </c>
      <c r="W25" s="70">
        <v>114805</v>
      </c>
      <c r="X25" s="59">
        <f>IFERROR(W25/T23,"-")</f>
        <v>4.2354919505177367E-3</v>
      </c>
      <c r="Y25" s="70">
        <v>7</v>
      </c>
      <c r="Z25" s="59">
        <f>IFERROR(Y25/U23,"-")</f>
        <v>0.22580645161290322</v>
      </c>
      <c r="AA25" s="167">
        <f t="shared" si="2"/>
        <v>16400.714285714286</v>
      </c>
      <c r="AB25" s="439"/>
      <c r="AC25" s="439"/>
      <c r="AD25" s="44" t="s">
        <v>98</v>
      </c>
      <c r="AE25" s="70">
        <v>62411</v>
      </c>
      <c r="AF25" s="59">
        <f>IFERROR(AE25/AB23,"-")</f>
        <v>3.8418732232929145E-3</v>
      </c>
      <c r="AG25" s="70">
        <v>4</v>
      </c>
      <c r="AH25" s="59">
        <f>IFERROR(AG25/AC23,"-")</f>
        <v>0.18181818181818182</v>
      </c>
      <c r="AI25" s="73">
        <f t="shared" si="3"/>
        <v>15602.75</v>
      </c>
      <c r="AJ25" s="439"/>
      <c r="AK25" s="439"/>
      <c r="AL25" s="44" t="s">
        <v>98</v>
      </c>
      <c r="AM25" s="70">
        <v>1035530</v>
      </c>
      <c r="AN25" s="59">
        <f>IFERROR(AM25/AJ23,"-")</f>
        <v>1.0381547666966391E-2</v>
      </c>
      <c r="AO25" s="70">
        <v>45</v>
      </c>
      <c r="AP25" s="59">
        <f>IFERROR(AO25/AK23,"-")</f>
        <v>0.36</v>
      </c>
      <c r="AQ25" s="73">
        <f t="shared" si="4"/>
        <v>23011.777777777777</v>
      </c>
      <c r="AR25" s="439"/>
      <c r="AS25" s="439"/>
      <c r="AT25" s="44" t="s">
        <v>98</v>
      </c>
      <c r="AU25" s="70">
        <v>10247981</v>
      </c>
      <c r="AV25" s="59">
        <f>IFERROR(AU25/AR23,"-")</f>
        <v>1.4215101545436025E-2</v>
      </c>
      <c r="AW25" s="70">
        <v>303</v>
      </c>
      <c r="AX25" s="59">
        <f>IFERROR(AW25/AS23,"-")</f>
        <v>0.28747628083491461</v>
      </c>
      <c r="AY25" s="167">
        <f t="shared" si="5"/>
        <v>33821.719471947195</v>
      </c>
      <c r="AZ25" s="229"/>
    </row>
    <row r="26" spans="2:52" s="9" customFormat="1" ht="13.15" customHeight="1">
      <c r="B26" s="470"/>
      <c r="C26" s="480"/>
      <c r="D26" s="439"/>
      <c r="E26" s="439"/>
      <c r="F26" s="44" t="s">
        <v>99</v>
      </c>
      <c r="G26" s="70">
        <v>588065</v>
      </c>
      <c r="H26" s="59">
        <f>IFERROR(G26/D23,"-")</f>
        <v>2.6019778509436789E-3</v>
      </c>
      <c r="I26" s="70">
        <v>22</v>
      </c>
      <c r="J26" s="59">
        <f>IFERROR(I26/E23,"-")</f>
        <v>8.2397003745318345E-2</v>
      </c>
      <c r="K26" s="73">
        <f t="shared" si="0"/>
        <v>26730.227272727272</v>
      </c>
      <c r="L26" s="439"/>
      <c r="M26" s="439"/>
      <c r="N26" s="44" t="s">
        <v>99</v>
      </c>
      <c r="O26" s="70">
        <v>453524</v>
      </c>
      <c r="P26" s="59">
        <f>IFERROR(O26/L23,"-")</f>
        <v>2.3714046427606521E-3</v>
      </c>
      <c r="Q26" s="70">
        <v>18</v>
      </c>
      <c r="R26" s="59">
        <f>IFERROR(Q26/M23,"-")</f>
        <v>0.08</v>
      </c>
      <c r="S26" s="73">
        <f t="shared" si="1"/>
        <v>25195.777777777777</v>
      </c>
      <c r="T26" s="439"/>
      <c r="U26" s="439"/>
      <c r="V26" s="44" t="s">
        <v>99</v>
      </c>
      <c r="W26" s="70">
        <v>60577</v>
      </c>
      <c r="X26" s="59">
        <f>IFERROR(W26/T23,"-")</f>
        <v>2.234862557262427E-3</v>
      </c>
      <c r="Y26" s="70">
        <v>2</v>
      </c>
      <c r="Z26" s="59">
        <f>IFERROR(Y26/U23,"-")</f>
        <v>6.4516129032258063E-2</v>
      </c>
      <c r="AA26" s="167">
        <f t="shared" si="2"/>
        <v>30288.5</v>
      </c>
      <c r="AB26" s="439"/>
      <c r="AC26" s="439"/>
      <c r="AD26" s="44" t="s">
        <v>99</v>
      </c>
      <c r="AE26" s="70">
        <v>24843</v>
      </c>
      <c r="AF26" s="59">
        <f>IFERROR(AE26/AB23,"-")</f>
        <v>1.5292761930791989E-3</v>
      </c>
      <c r="AG26" s="70">
        <v>1</v>
      </c>
      <c r="AH26" s="59">
        <f>IFERROR(AG26/AC23,"-")</f>
        <v>4.5454545454545456E-2</v>
      </c>
      <c r="AI26" s="73">
        <f t="shared" si="3"/>
        <v>24843</v>
      </c>
      <c r="AJ26" s="439"/>
      <c r="AK26" s="439"/>
      <c r="AL26" s="44" t="s">
        <v>99</v>
      </c>
      <c r="AM26" s="70">
        <v>233373</v>
      </c>
      <c r="AN26" s="59">
        <f>IFERROR(AM26/AJ23,"-")</f>
        <v>2.3396453252758952E-3</v>
      </c>
      <c r="AO26" s="70">
        <v>15</v>
      </c>
      <c r="AP26" s="59">
        <f>IFERROR(AO26/AK23,"-")</f>
        <v>0.12</v>
      </c>
      <c r="AQ26" s="73">
        <f t="shared" si="4"/>
        <v>15558.2</v>
      </c>
      <c r="AR26" s="439"/>
      <c r="AS26" s="439"/>
      <c r="AT26" s="44" t="s">
        <v>99</v>
      </c>
      <c r="AU26" s="70">
        <v>1351844</v>
      </c>
      <c r="AV26" s="59">
        <f>IFERROR(AU26/AR23,"-")</f>
        <v>1.8751595786124524E-3</v>
      </c>
      <c r="AW26" s="70">
        <v>70</v>
      </c>
      <c r="AX26" s="59">
        <f>IFERROR(AW26/AS23,"-")</f>
        <v>6.6413662239089177E-2</v>
      </c>
      <c r="AY26" s="167">
        <f t="shared" si="5"/>
        <v>19312.057142857142</v>
      </c>
      <c r="AZ26" s="229"/>
    </row>
    <row r="27" spans="2:52" s="9" customFormat="1" ht="13.15" customHeight="1">
      <c r="B27" s="470"/>
      <c r="C27" s="480"/>
      <c r="D27" s="439"/>
      <c r="E27" s="439"/>
      <c r="F27" s="44" t="s">
        <v>100</v>
      </c>
      <c r="G27" s="70">
        <v>5058071</v>
      </c>
      <c r="H27" s="59">
        <f>IFERROR(G27/D23,"-")</f>
        <v>2.2380159864131593E-2</v>
      </c>
      <c r="I27" s="70">
        <v>103</v>
      </c>
      <c r="J27" s="59">
        <f>IFERROR(I27/E23,"-")</f>
        <v>0.38576779026217228</v>
      </c>
      <c r="K27" s="73">
        <f t="shared" si="0"/>
        <v>49107.485436893206</v>
      </c>
      <c r="L27" s="439"/>
      <c r="M27" s="439"/>
      <c r="N27" s="44" t="s">
        <v>100</v>
      </c>
      <c r="O27" s="70">
        <v>4729926</v>
      </c>
      <c r="P27" s="59">
        <f>IFERROR(O27/L23,"-")</f>
        <v>2.4732028462251875E-2</v>
      </c>
      <c r="Q27" s="70">
        <v>88</v>
      </c>
      <c r="R27" s="59">
        <f>IFERROR(Q27/M23,"-")</f>
        <v>0.39111111111111113</v>
      </c>
      <c r="S27" s="73">
        <f t="shared" si="1"/>
        <v>53749.159090909088</v>
      </c>
      <c r="T27" s="439"/>
      <c r="U27" s="439"/>
      <c r="V27" s="44" t="s">
        <v>100</v>
      </c>
      <c r="W27" s="70">
        <v>801928</v>
      </c>
      <c r="X27" s="59">
        <f>IFERROR(W27/T23,"-")</f>
        <v>2.9585467435170834E-2</v>
      </c>
      <c r="Y27" s="70">
        <v>11</v>
      </c>
      <c r="Z27" s="59">
        <f>IFERROR(Y27/U23,"-")</f>
        <v>0.35483870967741937</v>
      </c>
      <c r="AA27" s="167">
        <f t="shared" si="2"/>
        <v>72902.545454545456</v>
      </c>
      <c r="AB27" s="439"/>
      <c r="AC27" s="439"/>
      <c r="AD27" s="44" t="s">
        <v>100</v>
      </c>
      <c r="AE27" s="70">
        <v>725467</v>
      </c>
      <c r="AF27" s="59">
        <f>IFERROR(AE27/AB23,"-")</f>
        <v>4.4658028900075961E-2</v>
      </c>
      <c r="AG27" s="70">
        <v>8</v>
      </c>
      <c r="AH27" s="59">
        <f>IFERROR(AG27/AC23,"-")</f>
        <v>0.36363636363636365</v>
      </c>
      <c r="AI27" s="73">
        <f t="shared" si="3"/>
        <v>90683.375</v>
      </c>
      <c r="AJ27" s="439"/>
      <c r="AK27" s="439"/>
      <c r="AL27" s="44" t="s">
        <v>100</v>
      </c>
      <c r="AM27" s="70">
        <v>1845548</v>
      </c>
      <c r="AN27" s="59">
        <f>IFERROR(AM27/AJ23,"-")</f>
        <v>1.8502259262092348E-2</v>
      </c>
      <c r="AO27" s="70">
        <v>51</v>
      </c>
      <c r="AP27" s="59">
        <f>IFERROR(AO27/AK23,"-")</f>
        <v>0.40799999999999997</v>
      </c>
      <c r="AQ27" s="73">
        <f t="shared" si="4"/>
        <v>36187.215686274511</v>
      </c>
      <c r="AR27" s="439"/>
      <c r="AS27" s="439"/>
      <c r="AT27" s="44" t="s">
        <v>100</v>
      </c>
      <c r="AU27" s="70">
        <v>14804352</v>
      </c>
      <c r="AV27" s="59">
        <f>IFERROR(AU27/AR23,"-")</f>
        <v>2.0535300269816942E-2</v>
      </c>
      <c r="AW27" s="70">
        <v>352</v>
      </c>
      <c r="AX27" s="59">
        <f>IFERROR(AW27/AS23,"-")</f>
        <v>0.33396584440227706</v>
      </c>
      <c r="AY27" s="167">
        <f t="shared" si="5"/>
        <v>42057.818181818184</v>
      </c>
      <c r="AZ27" s="229"/>
    </row>
    <row r="28" spans="2:52" s="9" customFormat="1" ht="13.15" customHeight="1">
      <c r="B28" s="470"/>
      <c r="C28" s="480"/>
      <c r="D28" s="439"/>
      <c r="E28" s="439"/>
      <c r="F28" s="44" t="s">
        <v>101</v>
      </c>
      <c r="G28" s="70">
        <v>8485798</v>
      </c>
      <c r="H28" s="59">
        <f>IFERROR(G28/D23,"-")</f>
        <v>3.7546629103215066E-2</v>
      </c>
      <c r="I28" s="70">
        <v>129</v>
      </c>
      <c r="J28" s="59">
        <f>IFERROR(I28/E23,"-")</f>
        <v>0.48314606741573035</v>
      </c>
      <c r="K28" s="73">
        <f t="shared" si="0"/>
        <v>65781.379844961237</v>
      </c>
      <c r="L28" s="439"/>
      <c r="M28" s="439"/>
      <c r="N28" s="44" t="s">
        <v>101</v>
      </c>
      <c r="O28" s="70">
        <v>7375417</v>
      </c>
      <c r="P28" s="59">
        <f>IFERROR(O28/L23,"-")</f>
        <v>3.8564878851165184E-2</v>
      </c>
      <c r="Q28" s="70">
        <v>108</v>
      </c>
      <c r="R28" s="59">
        <f>IFERROR(Q28/M23,"-")</f>
        <v>0.48</v>
      </c>
      <c r="S28" s="73">
        <f t="shared" si="1"/>
        <v>68290.898148148146</v>
      </c>
      <c r="T28" s="439"/>
      <c r="U28" s="439"/>
      <c r="V28" s="44" t="s">
        <v>101</v>
      </c>
      <c r="W28" s="70">
        <v>1046173</v>
      </c>
      <c r="X28" s="59">
        <f>IFERROR(W28/T23,"-")</f>
        <v>3.8596379254814621E-2</v>
      </c>
      <c r="Y28" s="70">
        <v>16</v>
      </c>
      <c r="Z28" s="59">
        <f>IFERROR(Y28/U23,"-")</f>
        <v>0.5161290322580645</v>
      </c>
      <c r="AA28" s="167">
        <f t="shared" si="2"/>
        <v>65385.8125</v>
      </c>
      <c r="AB28" s="439"/>
      <c r="AC28" s="439"/>
      <c r="AD28" s="44" t="s">
        <v>101</v>
      </c>
      <c r="AE28" s="70">
        <v>904423</v>
      </c>
      <c r="AF28" s="59">
        <f>IFERROR(AE28/AB23,"-")</f>
        <v>5.5674136069446857E-2</v>
      </c>
      <c r="AG28" s="70">
        <v>11</v>
      </c>
      <c r="AH28" s="59">
        <f>IFERROR(AG28/AC23,"-")</f>
        <v>0.5</v>
      </c>
      <c r="AI28" s="73">
        <f t="shared" si="3"/>
        <v>82220.272727272721</v>
      </c>
      <c r="AJ28" s="439"/>
      <c r="AK28" s="439"/>
      <c r="AL28" s="44" t="s">
        <v>101</v>
      </c>
      <c r="AM28" s="70">
        <v>5599862</v>
      </c>
      <c r="AN28" s="59">
        <f>IFERROR(AM28/AJ23,"-")</f>
        <v>5.6140560178298791E-2</v>
      </c>
      <c r="AO28" s="70">
        <v>56</v>
      </c>
      <c r="AP28" s="59">
        <f>IFERROR(AO28/AK23,"-")</f>
        <v>0.44800000000000001</v>
      </c>
      <c r="AQ28" s="73">
        <f t="shared" si="4"/>
        <v>99997.53571428571</v>
      </c>
      <c r="AR28" s="439"/>
      <c r="AS28" s="439"/>
      <c r="AT28" s="44" t="s">
        <v>101</v>
      </c>
      <c r="AU28" s="70">
        <v>23025382</v>
      </c>
      <c r="AV28" s="59">
        <f>IFERROR(AU28/AR23,"-")</f>
        <v>3.1938792943942307E-2</v>
      </c>
      <c r="AW28" s="70">
        <v>409</v>
      </c>
      <c r="AX28" s="59">
        <f>IFERROR(AW28/AS23,"-")</f>
        <v>0.38804554079696396</v>
      </c>
      <c r="AY28" s="167">
        <f t="shared" si="5"/>
        <v>56296.77750611247</v>
      </c>
      <c r="AZ28" s="229"/>
    </row>
    <row r="29" spans="2:52" s="9" customFormat="1" ht="13.15" customHeight="1">
      <c r="B29" s="470"/>
      <c r="C29" s="480"/>
      <c r="D29" s="439"/>
      <c r="E29" s="439"/>
      <c r="F29" s="44" t="s">
        <v>102</v>
      </c>
      <c r="G29" s="70">
        <v>2276950</v>
      </c>
      <c r="H29" s="59">
        <f>IFERROR(G29/D23,"-")</f>
        <v>1.0074691518295103E-2</v>
      </c>
      <c r="I29" s="70">
        <v>35</v>
      </c>
      <c r="J29" s="59">
        <f>IFERROR(I29/E23,"-")</f>
        <v>0.13108614232209737</v>
      </c>
      <c r="K29" s="73">
        <f t="shared" si="0"/>
        <v>65055.714285714283</v>
      </c>
      <c r="L29" s="439"/>
      <c r="M29" s="439"/>
      <c r="N29" s="44" t="s">
        <v>102</v>
      </c>
      <c r="O29" s="70">
        <v>1001180</v>
      </c>
      <c r="P29" s="59">
        <f>IFERROR(O29/L23,"-")</f>
        <v>5.235010496112906E-3</v>
      </c>
      <c r="Q29" s="70">
        <v>30</v>
      </c>
      <c r="R29" s="59">
        <f>IFERROR(Q29/M23,"-")</f>
        <v>0.13333333333333333</v>
      </c>
      <c r="S29" s="73">
        <f t="shared" si="1"/>
        <v>33372.666666666664</v>
      </c>
      <c r="T29" s="439"/>
      <c r="U29" s="439"/>
      <c r="V29" s="44" t="s">
        <v>102</v>
      </c>
      <c r="W29" s="70">
        <v>1271559</v>
      </c>
      <c r="X29" s="59">
        <f>IFERROR(W29/T23,"-")</f>
        <v>4.6911527451839054E-2</v>
      </c>
      <c r="Y29" s="70">
        <v>7</v>
      </c>
      <c r="Z29" s="59">
        <f>IFERROR(Y29/U23,"-")</f>
        <v>0.22580645161290322</v>
      </c>
      <c r="AA29" s="167">
        <f t="shared" si="2"/>
        <v>181651.28571428571</v>
      </c>
      <c r="AB29" s="439"/>
      <c r="AC29" s="439"/>
      <c r="AD29" s="44" t="s">
        <v>102</v>
      </c>
      <c r="AE29" s="70">
        <v>28959</v>
      </c>
      <c r="AF29" s="59">
        <f>IFERROR(AE29/AB23,"-")</f>
        <v>1.7826473966662849E-3</v>
      </c>
      <c r="AG29" s="70">
        <v>5</v>
      </c>
      <c r="AH29" s="59">
        <f>IFERROR(AG29/AC23,"-")</f>
        <v>0.22727272727272727</v>
      </c>
      <c r="AI29" s="73">
        <f t="shared" si="3"/>
        <v>5791.8</v>
      </c>
      <c r="AJ29" s="439"/>
      <c r="AK29" s="439"/>
      <c r="AL29" s="44" t="s">
        <v>102</v>
      </c>
      <c r="AM29" s="70">
        <v>3823166</v>
      </c>
      <c r="AN29" s="59">
        <f>IFERROR(AM29/AJ23,"-")</f>
        <v>3.8328566113705283E-2</v>
      </c>
      <c r="AO29" s="70">
        <v>22</v>
      </c>
      <c r="AP29" s="59">
        <f>IFERROR(AO29/AK23,"-")</f>
        <v>0.17599999999999999</v>
      </c>
      <c r="AQ29" s="73">
        <f t="shared" si="4"/>
        <v>173780.27272727274</v>
      </c>
      <c r="AR29" s="439"/>
      <c r="AS29" s="439"/>
      <c r="AT29" s="44" t="s">
        <v>102</v>
      </c>
      <c r="AU29" s="70">
        <v>5026173</v>
      </c>
      <c r="AV29" s="59">
        <f>IFERROR(AU29/AR23,"-")</f>
        <v>6.9718669052888389E-3</v>
      </c>
      <c r="AW29" s="70">
        <v>96</v>
      </c>
      <c r="AX29" s="59">
        <f>IFERROR(AW29/AS23,"-")</f>
        <v>9.1081593927893736E-2</v>
      </c>
      <c r="AY29" s="167">
        <f t="shared" si="5"/>
        <v>52355.96875</v>
      </c>
      <c r="AZ29" s="229"/>
    </row>
    <row r="30" spans="2:52" s="9" customFormat="1" ht="13.15" customHeight="1">
      <c r="B30" s="470"/>
      <c r="C30" s="480"/>
      <c r="D30" s="439"/>
      <c r="E30" s="439"/>
      <c r="F30" s="44" t="s">
        <v>112</v>
      </c>
      <c r="G30" s="70">
        <v>0</v>
      </c>
      <c r="H30" s="59">
        <f>IFERROR(G30/D23,"-")</f>
        <v>0</v>
      </c>
      <c r="I30" s="70">
        <v>0</v>
      </c>
      <c r="J30" s="59">
        <f>IFERROR(I30/E23,"-")</f>
        <v>0</v>
      </c>
      <c r="K30" s="73" t="str">
        <f t="shared" si="0"/>
        <v>-</v>
      </c>
      <c r="L30" s="439"/>
      <c r="M30" s="439"/>
      <c r="N30" s="44" t="s">
        <v>112</v>
      </c>
      <c r="O30" s="70">
        <v>0</v>
      </c>
      <c r="P30" s="59">
        <f>IFERROR(O30/L23,"-")</f>
        <v>0</v>
      </c>
      <c r="Q30" s="70">
        <v>0</v>
      </c>
      <c r="R30" s="59">
        <f>IFERROR(Q30/M23,"-")</f>
        <v>0</v>
      </c>
      <c r="S30" s="73" t="str">
        <f t="shared" si="1"/>
        <v>-</v>
      </c>
      <c r="T30" s="439"/>
      <c r="U30" s="439"/>
      <c r="V30" s="44" t="s">
        <v>112</v>
      </c>
      <c r="W30" s="70">
        <v>0</v>
      </c>
      <c r="X30" s="59">
        <f>IFERROR(W30/T23,"-")</f>
        <v>0</v>
      </c>
      <c r="Y30" s="70">
        <v>0</v>
      </c>
      <c r="Z30" s="59">
        <f>IFERROR(Y30/U23,"-")</f>
        <v>0</v>
      </c>
      <c r="AA30" s="167" t="str">
        <f t="shared" si="2"/>
        <v>-</v>
      </c>
      <c r="AB30" s="439"/>
      <c r="AC30" s="439"/>
      <c r="AD30" s="44" t="s">
        <v>112</v>
      </c>
      <c r="AE30" s="70">
        <v>0</v>
      </c>
      <c r="AF30" s="59">
        <f>IFERROR(AE30/AB23,"-")</f>
        <v>0</v>
      </c>
      <c r="AG30" s="70">
        <v>0</v>
      </c>
      <c r="AH30" s="59">
        <f>IFERROR(AG30/AC23,"-")</f>
        <v>0</v>
      </c>
      <c r="AI30" s="73" t="str">
        <f t="shared" si="3"/>
        <v>-</v>
      </c>
      <c r="AJ30" s="439"/>
      <c r="AK30" s="439"/>
      <c r="AL30" s="44" t="s">
        <v>112</v>
      </c>
      <c r="AM30" s="70">
        <v>0</v>
      </c>
      <c r="AN30" s="59">
        <f>IFERROR(AM30/AJ23,"-")</f>
        <v>0</v>
      </c>
      <c r="AO30" s="70">
        <v>0</v>
      </c>
      <c r="AP30" s="59">
        <f>IFERROR(AO30/AK23,"-")</f>
        <v>0</v>
      </c>
      <c r="AQ30" s="73" t="str">
        <f t="shared" si="4"/>
        <v>-</v>
      </c>
      <c r="AR30" s="439"/>
      <c r="AS30" s="439"/>
      <c r="AT30" s="44" t="s">
        <v>112</v>
      </c>
      <c r="AU30" s="70">
        <v>0</v>
      </c>
      <c r="AV30" s="59">
        <f>IFERROR(AU30/AR23,"-")</f>
        <v>0</v>
      </c>
      <c r="AW30" s="70">
        <v>0</v>
      </c>
      <c r="AX30" s="59">
        <f>IFERROR(AW30/AS23,"-")</f>
        <v>0</v>
      </c>
      <c r="AY30" s="167" t="str">
        <f t="shared" si="5"/>
        <v>-</v>
      </c>
      <c r="AZ30" s="229"/>
    </row>
    <row r="31" spans="2:52" s="9" customFormat="1" ht="13.15" customHeight="1">
      <c r="B31" s="470"/>
      <c r="C31" s="480"/>
      <c r="D31" s="439"/>
      <c r="E31" s="439"/>
      <c r="F31" s="44" t="s">
        <v>103</v>
      </c>
      <c r="G31" s="70">
        <v>43558</v>
      </c>
      <c r="H31" s="59">
        <f>IFERROR(G31/D23,"-")</f>
        <v>1.9272861202656981E-4</v>
      </c>
      <c r="I31" s="70">
        <v>1</v>
      </c>
      <c r="J31" s="59">
        <f>IFERROR(I31/E23,"-")</f>
        <v>3.7453183520599251E-3</v>
      </c>
      <c r="K31" s="73">
        <f t="shared" si="0"/>
        <v>43558</v>
      </c>
      <c r="L31" s="439"/>
      <c r="M31" s="439"/>
      <c r="N31" s="44" t="s">
        <v>103</v>
      </c>
      <c r="O31" s="70">
        <v>43558</v>
      </c>
      <c r="P31" s="59">
        <f>IFERROR(O31/L23,"-")</f>
        <v>2.2775783294680873E-4</v>
      </c>
      <c r="Q31" s="70">
        <v>1</v>
      </c>
      <c r="R31" s="59">
        <f>IFERROR(Q31/M23,"-")</f>
        <v>4.4444444444444444E-3</v>
      </c>
      <c r="S31" s="73">
        <f t="shared" si="1"/>
        <v>43558</v>
      </c>
      <c r="T31" s="439"/>
      <c r="U31" s="439"/>
      <c r="V31" s="44" t="s">
        <v>103</v>
      </c>
      <c r="W31" s="70">
        <v>0</v>
      </c>
      <c r="X31" s="59">
        <f>IFERROR(W31/T23,"-")</f>
        <v>0</v>
      </c>
      <c r="Y31" s="70">
        <v>0</v>
      </c>
      <c r="Z31" s="59">
        <f>IFERROR(Y31/U23,"-")</f>
        <v>0</v>
      </c>
      <c r="AA31" s="167" t="str">
        <f t="shared" si="2"/>
        <v>-</v>
      </c>
      <c r="AB31" s="439"/>
      <c r="AC31" s="439"/>
      <c r="AD31" s="44" t="s">
        <v>103</v>
      </c>
      <c r="AE31" s="70">
        <v>0</v>
      </c>
      <c r="AF31" s="59">
        <f>IFERROR(AE31/AB23,"-")</f>
        <v>0</v>
      </c>
      <c r="AG31" s="70">
        <v>0</v>
      </c>
      <c r="AH31" s="59">
        <f>IFERROR(AG31/AC23,"-")</f>
        <v>0</v>
      </c>
      <c r="AI31" s="73" t="str">
        <f t="shared" si="3"/>
        <v>-</v>
      </c>
      <c r="AJ31" s="439"/>
      <c r="AK31" s="439"/>
      <c r="AL31" s="44" t="s">
        <v>103</v>
      </c>
      <c r="AM31" s="70">
        <v>0</v>
      </c>
      <c r="AN31" s="59">
        <f>IFERROR(AM31/AJ23,"-")</f>
        <v>0</v>
      </c>
      <c r="AO31" s="70">
        <v>0</v>
      </c>
      <c r="AP31" s="59">
        <f>IFERROR(AO31/AK23,"-")</f>
        <v>0</v>
      </c>
      <c r="AQ31" s="73" t="str">
        <f t="shared" si="4"/>
        <v>-</v>
      </c>
      <c r="AR31" s="439"/>
      <c r="AS31" s="439"/>
      <c r="AT31" s="44" t="s">
        <v>103</v>
      </c>
      <c r="AU31" s="70">
        <v>89468</v>
      </c>
      <c r="AV31" s="59">
        <f>IFERROR(AU31/AR23,"-")</f>
        <v>1.2410217242470202E-4</v>
      </c>
      <c r="AW31" s="70">
        <v>4</v>
      </c>
      <c r="AX31" s="59">
        <f>IFERROR(AW31/AS23,"-")</f>
        <v>3.7950664136622392E-3</v>
      </c>
      <c r="AY31" s="167">
        <f t="shared" si="5"/>
        <v>22367</v>
      </c>
      <c r="AZ31" s="229"/>
    </row>
    <row r="32" spans="2:52" s="9" customFormat="1" ht="13.15" customHeight="1">
      <c r="B32" s="470"/>
      <c r="C32" s="480"/>
      <c r="D32" s="439"/>
      <c r="E32" s="439"/>
      <c r="F32" s="44" t="s">
        <v>104</v>
      </c>
      <c r="G32" s="70">
        <v>61269</v>
      </c>
      <c r="H32" s="59">
        <f>IFERROR(G32/D23,"-")</f>
        <v>2.7109346917342177E-4</v>
      </c>
      <c r="I32" s="70">
        <v>13</v>
      </c>
      <c r="J32" s="59">
        <f>IFERROR(I32/E23,"-")</f>
        <v>4.8689138576779027E-2</v>
      </c>
      <c r="K32" s="73">
        <f t="shared" si="0"/>
        <v>4713</v>
      </c>
      <c r="L32" s="439"/>
      <c r="M32" s="439"/>
      <c r="N32" s="44" t="s">
        <v>104</v>
      </c>
      <c r="O32" s="70">
        <v>41088</v>
      </c>
      <c r="P32" s="59">
        <f>IFERROR(O32/L23,"-")</f>
        <v>2.1484259699982729E-4</v>
      </c>
      <c r="Q32" s="70">
        <v>10</v>
      </c>
      <c r="R32" s="59">
        <f>IFERROR(Q32/M23,"-")</f>
        <v>4.4444444444444446E-2</v>
      </c>
      <c r="S32" s="73">
        <f t="shared" si="1"/>
        <v>4108.8</v>
      </c>
      <c r="T32" s="439"/>
      <c r="U32" s="439"/>
      <c r="V32" s="44" t="s">
        <v>104</v>
      </c>
      <c r="W32" s="70">
        <v>9799</v>
      </c>
      <c r="X32" s="59">
        <f>IFERROR(W32/T23,"-")</f>
        <v>3.6151374611840338E-4</v>
      </c>
      <c r="Y32" s="70">
        <v>4</v>
      </c>
      <c r="Z32" s="59">
        <f>IFERROR(Y32/U23,"-")</f>
        <v>0.12903225806451613</v>
      </c>
      <c r="AA32" s="167">
        <f t="shared" si="2"/>
        <v>2449.75</v>
      </c>
      <c r="AB32" s="439"/>
      <c r="AC32" s="439"/>
      <c r="AD32" s="44" t="s">
        <v>104</v>
      </c>
      <c r="AE32" s="70">
        <v>7667</v>
      </c>
      <c r="AF32" s="59">
        <f>IFERROR(AE32/AB23,"-")</f>
        <v>4.7196234642910348E-4</v>
      </c>
      <c r="AG32" s="70">
        <v>2</v>
      </c>
      <c r="AH32" s="59">
        <f>IFERROR(AG32/AC23,"-")</f>
        <v>9.0909090909090912E-2</v>
      </c>
      <c r="AI32" s="73">
        <f t="shared" si="3"/>
        <v>3833.5</v>
      </c>
      <c r="AJ32" s="439"/>
      <c r="AK32" s="439"/>
      <c r="AL32" s="44" t="s">
        <v>104</v>
      </c>
      <c r="AM32" s="70">
        <v>67419</v>
      </c>
      <c r="AN32" s="59">
        <f>IFERROR(AM32/AJ23,"-")</f>
        <v>6.7589887512598098E-4</v>
      </c>
      <c r="AO32" s="70">
        <v>9</v>
      </c>
      <c r="AP32" s="59">
        <f>IFERROR(AO32/AK23,"-")</f>
        <v>7.1999999999999995E-2</v>
      </c>
      <c r="AQ32" s="73">
        <f t="shared" si="4"/>
        <v>7491</v>
      </c>
      <c r="AR32" s="439"/>
      <c r="AS32" s="439"/>
      <c r="AT32" s="44" t="s">
        <v>104</v>
      </c>
      <c r="AU32" s="70">
        <v>391583</v>
      </c>
      <c r="AV32" s="59">
        <f>IFERROR(AU32/AR23,"-")</f>
        <v>5.4316963589866871E-4</v>
      </c>
      <c r="AW32" s="70">
        <v>34</v>
      </c>
      <c r="AX32" s="59">
        <f>IFERROR(AW32/AS23,"-")</f>
        <v>3.2258064516129031E-2</v>
      </c>
      <c r="AY32" s="167">
        <f t="shared" si="5"/>
        <v>11517.14705882353</v>
      </c>
      <c r="AZ32" s="229"/>
    </row>
    <row r="33" spans="2:52" s="9" customFormat="1" ht="13.15" customHeight="1">
      <c r="B33" s="470"/>
      <c r="C33" s="480"/>
      <c r="D33" s="439"/>
      <c r="E33" s="439"/>
      <c r="F33" s="44" t="s">
        <v>105</v>
      </c>
      <c r="G33" s="70">
        <v>15695</v>
      </c>
      <c r="H33" s="59">
        <f>IFERROR(G33/D23,"-")</f>
        <v>6.9444776292690511E-5</v>
      </c>
      <c r="I33" s="70">
        <v>3</v>
      </c>
      <c r="J33" s="59">
        <f>IFERROR(I33/E23,"-")</f>
        <v>1.1235955056179775E-2</v>
      </c>
      <c r="K33" s="73">
        <f t="shared" si="0"/>
        <v>5231.666666666667</v>
      </c>
      <c r="L33" s="439"/>
      <c r="M33" s="439"/>
      <c r="N33" s="44" t="s">
        <v>105</v>
      </c>
      <c r="O33" s="70">
        <v>11364</v>
      </c>
      <c r="P33" s="59">
        <f>IFERROR(O33/L23,"-")</f>
        <v>5.9420543037043355E-5</v>
      </c>
      <c r="Q33" s="70">
        <v>2</v>
      </c>
      <c r="R33" s="59">
        <f>IFERROR(Q33/M23,"-")</f>
        <v>8.8888888888888889E-3</v>
      </c>
      <c r="S33" s="73">
        <f t="shared" si="1"/>
        <v>5682</v>
      </c>
      <c r="T33" s="439"/>
      <c r="U33" s="439"/>
      <c r="V33" s="44" t="s">
        <v>105</v>
      </c>
      <c r="W33" s="70">
        <v>4331</v>
      </c>
      <c r="X33" s="59">
        <f>IFERROR(W33/T23,"-")</f>
        <v>1.5978324670260283E-4</v>
      </c>
      <c r="Y33" s="70">
        <v>1</v>
      </c>
      <c r="Z33" s="59">
        <f>IFERROR(Y33/U23,"-")</f>
        <v>3.2258064516129031E-2</v>
      </c>
      <c r="AA33" s="167">
        <f t="shared" si="2"/>
        <v>4331</v>
      </c>
      <c r="AB33" s="439"/>
      <c r="AC33" s="439"/>
      <c r="AD33" s="44" t="s">
        <v>105</v>
      </c>
      <c r="AE33" s="70">
        <v>0</v>
      </c>
      <c r="AF33" s="59">
        <f>IFERROR(AE33/AB23,"-")</f>
        <v>0</v>
      </c>
      <c r="AG33" s="70">
        <v>0</v>
      </c>
      <c r="AH33" s="59">
        <f>IFERROR(AG33/AC23,"-")</f>
        <v>0</v>
      </c>
      <c r="AI33" s="73" t="str">
        <f t="shared" si="3"/>
        <v>-</v>
      </c>
      <c r="AJ33" s="439"/>
      <c r="AK33" s="439"/>
      <c r="AL33" s="44" t="s">
        <v>105</v>
      </c>
      <c r="AM33" s="70">
        <v>9972</v>
      </c>
      <c r="AN33" s="59">
        <f>IFERROR(AM33/AJ23,"-")</f>
        <v>9.9972761131969962E-5</v>
      </c>
      <c r="AO33" s="70">
        <v>1</v>
      </c>
      <c r="AP33" s="59">
        <f>IFERROR(AO33/AK23,"-")</f>
        <v>8.0000000000000002E-3</v>
      </c>
      <c r="AQ33" s="73">
        <f t="shared" si="4"/>
        <v>9972</v>
      </c>
      <c r="AR33" s="439"/>
      <c r="AS33" s="439"/>
      <c r="AT33" s="44" t="s">
        <v>105</v>
      </c>
      <c r="AU33" s="70">
        <v>53804</v>
      </c>
      <c r="AV33" s="59">
        <f>IFERROR(AU33/AR23,"-")</f>
        <v>7.4632195702806228E-5</v>
      </c>
      <c r="AW33" s="70">
        <v>9</v>
      </c>
      <c r="AX33" s="59">
        <f>IFERROR(AW33/AS23,"-")</f>
        <v>8.5388994307400382E-3</v>
      </c>
      <c r="AY33" s="167">
        <f t="shared" si="5"/>
        <v>5978.2222222222226</v>
      </c>
      <c r="AZ33" s="229"/>
    </row>
    <row r="34" spans="2:52" s="9" customFormat="1" ht="13.15" customHeight="1">
      <c r="B34" s="470"/>
      <c r="C34" s="480"/>
      <c r="D34" s="439"/>
      <c r="E34" s="439"/>
      <c r="F34" s="44" t="s">
        <v>106</v>
      </c>
      <c r="G34" s="70">
        <v>403048</v>
      </c>
      <c r="H34" s="59">
        <f>IFERROR(G34/D23,"-")</f>
        <v>1.7833436250536045E-3</v>
      </c>
      <c r="I34" s="70">
        <v>4</v>
      </c>
      <c r="J34" s="59">
        <f>IFERROR(I34/E23,"-")</f>
        <v>1.4981273408239701E-2</v>
      </c>
      <c r="K34" s="73">
        <f t="shared" si="0"/>
        <v>100762</v>
      </c>
      <c r="L34" s="439"/>
      <c r="M34" s="439"/>
      <c r="N34" s="44" t="s">
        <v>106</v>
      </c>
      <c r="O34" s="70">
        <v>403048</v>
      </c>
      <c r="P34" s="59">
        <f>IFERROR(O34/L23,"-")</f>
        <v>2.1074736914813664E-3</v>
      </c>
      <c r="Q34" s="70">
        <v>4</v>
      </c>
      <c r="R34" s="59">
        <f>IFERROR(Q34/M23,"-")</f>
        <v>1.7777777777777778E-2</v>
      </c>
      <c r="S34" s="73">
        <f t="shared" si="1"/>
        <v>100762</v>
      </c>
      <c r="T34" s="439"/>
      <c r="U34" s="439"/>
      <c r="V34" s="44" t="s">
        <v>106</v>
      </c>
      <c r="W34" s="70">
        <v>10477</v>
      </c>
      <c r="X34" s="59">
        <f>IFERROR(W34/T23,"-")</f>
        <v>3.8652714747244746E-4</v>
      </c>
      <c r="Y34" s="70">
        <v>1</v>
      </c>
      <c r="Z34" s="59">
        <f>IFERROR(Y34/U23,"-")</f>
        <v>3.2258064516129031E-2</v>
      </c>
      <c r="AA34" s="167">
        <f t="shared" si="2"/>
        <v>10477</v>
      </c>
      <c r="AB34" s="439"/>
      <c r="AC34" s="439"/>
      <c r="AD34" s="44" t="s">
        <v>106</v>
      </c>
      <c r="AE34" s="70">
        <v>10477</v>
      </c>
      <c r="AF34" s="59">
        <f>IFERROR(AE34/AB23,"-")</f>
        <v>6.4493928570988877E-4</v>
      </c>
      <c r="AG34" s="70">
        <v>1</v>
      </c>
      <c r="AH34" s="59">
        <f>IFERROR(AG34/AC23,"-")</f>
        <v>4.5454545454545456E-2</v>
      </c>
      <c r="AI34" s="73">
        <f t="shared" si="3"/>
        <v>10477</v>
      </c>
      <c r="AJ34" s="439"/>
      <c r="AK34" s="439"/>
      <c r="AL34" s="44" t="s">
        <v>106</v>
      </c>
      <c r="AM34" s="70">
        <v>397965</v>
      </c>
      <c r="AN34" s="59">
        <f>IFERROR(AM34/AJ23,"-")</f>
        <v>3.989737252695991E-3</v>
      </c>
      <c r="AO34" s="70">
        <v>4</v>
      </c>
      <c r="AP34" s="59">
        <f>IFERROR(AO34/AK23,"-")</f>
        <v>3.2000000000000001E-2</v>
      </c>
      <c r="AQ34" s="73">
        <f t="shared" si="4"/>
        <v>99491.25</v>
      </c>
      <c r="AR34" s="439"/>
      <c r="AS34" s="439"/>
      <c r="AT34" s="44" t="s">
        <v>106</v>
      </c>
      <c r="AU34" s="70">
        <v>3989678</v>
      </c>
      <c r="AV34" s="59">
        <f>IFERROR(AU34/AR23,"-")</f>
        <v>5.5341318356847179E-3</v>
      </c>
      <c r="AW34" s="70">
        <v>11</v>
      </c>
      <c r="AX34" s="59">
        <f>IFERROR(AW34/AS23,"-")</f>
        <v>1.0436432637571158E-2</v>
      </c>
      <c r="AY34" s="167">
        <f t="shared" si="5"/>
        <v>362698</v>
      </c>
      <c r="AZ34" s="229"/>
    </row>
    <row r="35" spans="2:52" s="9" customFormat="1" ht="13.15" customHeight="1">
      <c r="B35" s="470"/>
      <c r="C35" s="480"/>
      <c r="D35" s="439"/>
      <c r="E35" s="439"/>
      <c r="F35" s="44" t="s">
        <v>107</v>
      </c>
      <c r="G35" s="70">
        <v>1052862</v>
      </c>
      <c r="H35" s="59">
        <f>IFERROR(G35/D23,"-")</f>
        <v>4.658538773945506E-3</v>
      </c>
      <c r="I35" s="70">
        <v>35</v>
      </c>
      <c r="J35" s="59">
        <f>IFERROR(I35/E23,"-")</f>
        <v>0.13108614232209737</v>
      </c>
      <c r="K35" s="73">
        <f t="shared" si="0"/>
        <v>30081.771428571428</v>
      </c>
      <c r="L35" s="439"/>
      <c r="M35" s="439"/>
      <c r="N35" s="44" t="s">
        <v>107</v>
      </c>
      <c r="O35" s="70">
        <v>842154</v>
      </c>
      <c r="P35" s="59">
        <f>IFERROR(O35/L23,"-")</f>
        <v>4.4034889124268048E-3</v>
      </c>
      <c r="Q35" s="70">
        <v>30</v>
      </c>
      <c r="R35" s="59">
        <f>IFERROR(Q35/M23,"-")</f>
        <v>0.13333333333333333</v>
      </c>
      <c r="S35" s="73">
        <f t="shared" si="1"/>
        <v>28071.8</v>
      </c>
      <c r="T35" s="439"/>
      <c r="U35" s="439"/>
      <c r="V35" s="44" t="s">
        <v>107</v>
      </c>
      <c r="W35" s="70">
        <v>23739</v>
      </c>
      <c r="X35" s="59">
        <f>IFERROR(W35/T23,"-")</f>
        <v>8.7580108369270115E-4</v>
      </c>
      <c r="Y35" s="70">
        <v>4</v>
      </c>
      <c r="Z35" s="59">
        <f>IFERROR(Y35/U23,"-")</f>
        <v>0.12903225806451613</v>
      </c>
      <c r="AA35" s="167">
        <f t="shared" si="2"/>
        <v>5934.75</v>
      </c>
      <c r="AB35" s="439"/>
      <c r="AC35" s="439"/>
      <c r="AD35" s="44" t="s">
        <v>107</v>
      </c>
      <c r="AE35" s="70">
        <v>13543</v>
      </c>
      <c r="AF35" s="59">
        <f>IFERROR(AE35/AB23,"-")</f>
        <v>8.3367497817782028E-4</v>
      </c>
      <c r="AG35" s="70">
        <v>3</v>
      </c>
      <c r="AH35" s="59">
        <f>IFERROR(AG35/AC23,"-")</f>
        <v>0.13636363636363635</v>
      </c>
      <c r="AI35" s="73">
        <f t="shared" si="3"/>
        <v>4514.333333333333</v>
      </c>
      <c r="AJ35" s="439"/>
      <c r="AK35" s="439"/>
      <c r="AL35" s="44" t="s">
        <v>107</v>
      </c>
      <c r="AM35" s="70">
        <v>673267</v>
      </c>
      <c r="AN35" s="59">
        <f>IFERROR(AM35/AJ23,"-")</f>
        <v>6.7497353559003229E-3</v>
      </c>
      <c r="AO35" s="70">
        <v>18</v>
      </c>
      <c r="AP35" s="59">
        <f>IFERROR(AO35/AK23,"-")</f>
        <v>0.14399999999999999</v>
      </c>
      <c r="AQ35" s="73">
        <f t="shared" si="4"/>
        <v>37403.722222222219</v>
      </c>
      <c r="AR35" s="439"/>
      <c r="AS35" s="439"/>
      <c r="AT35" s="44" t="s">
        <v>107</v>
      </c>
      <c r="AU35" s="70">
        <v>3589358</v>
      </c>
      <c r="AV35" s="59">
        <f>IFERROR(AU35/AR23,"-")</f>
        <v>4.9788429987256185E-3</v>
      </c>
      <c r="AW35" s="70">
        <v>121</v>
      </c>
      <c r="AX35" s="59">
        <f>IFERROR(AW35/AS23,"-")</f>
        <v>0.11480075901328274</v>
      </c>
      <c r="AY35" s="167">
        <f t="shared" si="5"/>
        <v>29664.115702479339</v>
      </c>
      <c r="AZ35" s="229"/>
    </row>
    <row r="36" spans="2:52" s="9" customFormat="1" ht="13.15" customHeight="1">
      <c r="B36" s="470"/>
      <c r="C36" s="480"/>
      <c r="D36" s="439"/>
      <c r="E36" s="439"/>
      <c r="F36" s="44" t="s">
        <v>108</v>
      </c>
      <c r="G36" s="70">
        <v>1391227</v>
      </c>
      <c r="H36" s="59">
        <f>IFERROR(G36/D23,"-")</f>
        <v>6.1556831976649212E-3</v>
      </c>
      <c r="I36" s="70">
        <v>25</v>
      </c>
      <c r="J36" s="59">
        <f>IFERROR(I36/E23,"-")</f>
        <v>9.3632958801498134E-2</v>
      </c>
      <c r="K36" s="73">
        <f t="shared" si="0"/>
        <v>55649.08</v>
      </c>
      <c r="L36" s="439"/>
      <c r="M36" s="439"/>
      <c r="N36" s="44" t="s">
        <v>108</v>
      </c>
      <c r="O36" s="70">
        <v>1344205</v>
      </c>
      <c r="P36" s="59">
        <f>IFERROR(O36/L23,"-")</f>
        <v>7.0286334964016952E-3</v>
      </c>
      <c r="Q36" s="70">
        <v>24</v>
      </c>
      <c r="R36" s="59">
        <f>IFERROR(Q36/M23,"-")</f>
        <v>0.10666666666666667</v>
      </c>
      <c r="S36" s="73">
        <f t="shared" si="1"/>
        <v>56008.541666666664</v>
      </c>
      <c r="T36" s="439"/>
      <c r="U36" s="439"/>
      <c r="V36" s="44" t="s">
        <v>108</v>
      </c>
      <c r="W36" s="70">
        <v>121776</v>
      </c>
      <c r="X36" s="59">
        <f>IFERROR(W36/T23,"-")</f>
        <v>4.4926725122272368E-3</v>
      </c>
      <c r="Y36" s="70">
        <v>2</v>
      </c>
      <c r="Z36" s="59">
        <f>IFERROR(Y36/U23,"-")</f>
        <v>6.4516129032258063E-2</v>
      </c>
      <c r="AA36" s="167">
        <f t="shared" si="2"/>
        <v>60888</v>
      </c>
      <c r="AB36" s="439"/>
      <c r="AC36" s="439"/>
      <c r="AD36" s="44" t="s">
        <v>108</v>
      </c>
      <c r="AE36" s="70">
        <v>121776</v>
      </c>
      <c r="AF36" s="59">
        <f>IFERROR(AE36/AB23,"-")</f>
        <v>7.496241906710643E-3</v>
      </c>
      <c r="AG36" s="70">
        <v>2</v>
      </c>
      <c r="AH36" s="59">
        <f>IFERROR(AG36/AC23,"-")</f>
        <v>9.0909090909090912E-2</v>
      </c>
      <c r="AI36" s="73">
        <f t="shared" si="3"/>
        <v>60888</v>
      </c>
      <c r="AJ36" s="439"/>
      <c r="AK36" s="439"/>
      <c r="AL36" s="44" t="s">
        <v>108</v>
      </c>
      <c r="AM36" s="70">
        <v>1451548</v>
      </c>
      <c r="AN36" s="59">
        <f>IFERROR(AM36/AJ23,"-")</f>
        <v>1.4552272510588521E-2</v>
      </c>
      <c r="AO36" s="70">
        <v>19</v>
      </c>
      <c r="AP36" s="59">
        <f>IFERROR(AO36/AK23,"-")</f>
        <v>0.152</v>
      </c>
      <c r="AQ36" s="73">
        <f t="shared" si="4"/>
        <v>76397.263157894733</v>
      </c>
      <c r="AR36" s="439"/>
      <c r="AS36" s="439"/>
      <c r="AT36" s="44" t="s">
        <v>108</v>
      </c>
      <c r="AU36" s="70">
        <v>8210693</v>
      </c>
      <c r="AV36" s="59">
        <f>IFERROR(AU36/AR23,"-")</f>
        <v>1.1389154093220973E-2</v>
      </c>
      <c r="AW36" s="70">
        <v>78</v>
      </c>
      <c r="AX36" s="59">
        <f>IFERROR(AW36/AS23,"-")</f>
        <v>7.4003795066413663E-2</v>
      </c>
      <c r="AY36" s="167">
        <f t="shared" si="5"/>
        <v>105265.29487179487</v>
      </c>
      <c r="AZ36" s="229"/>
    </row>
    <row r="37" spans="2:52" s="9" customFormat="1" ht="13.15" customHeight="1">
      <c r="B37" s="470"/>
      <c r="C37" s="480"/>
      <c r="D37" s="439"/>
      <c r="E37" s="439"/>
      <c r="F37" s="44" t="s">
        <v>109</v>
      </c>
      <c r="G37" s="70">
        <v>686858</v>
      </c>
      <c r="H37" s="59">
        <f>IFERROR(G37/D23,"-")</f>
        <v>3.0391016345871179E-3</v>
      </c>
      <c r="I37" s="70">
        <v>19</v>
      </c>
      <c r="J37" s="59">
        <f>IFERROR(I37/E23,"-")</f>
        <v>7.116104868913857E-2</v>
      </c>
      <c r="K37" s="73">
        <f t="shared" si="0"/>
        <v>36150.42105263158</v>
      </c>
      <c r="L37" s="439"/>
      <c r="M37" s="439"/>
      <c r="N37" s="44" t="s">
        <v>109</v>
      </c>
      <c r="O37" s="70">
        <v>616080</v>
      </c>
      <c r="P37" s="59">
        <f>IFERROR(O37/L23,"-")</f>
        <v>3.221384033285962E-3</v>
      </c>
      <c r="Q37" s="70">
        <v>17</v>
      </c>
      <c r="R37" s="59">
        <f>IFERROR(Q37/M23,"-")</f>
        <v>7.5555555555555556E-2</v>
      </c>
      <c r="S37" s="73">
        <f t="shared" si="1"/>
        <v>36240</v>
      </c>
      <c r="T37" s="439"/>
      <c r="U37" s="439"/>
      <c r="V37" s="44" t="s">
        <v>109</v>
      </c>
      <c r="W37" s="70">
        <v>202961</v>
      </c>
      <c r="X37" s="59">
        <f>IFERROR(W37/T23,"-")</f>
        <v>7.4878244133010788E-3</v>
      </c>
      <c r="Y37" s="70">
        <v>5</v>
      </c>
      <c r="Z37" s="59">
        <f>IFERROR(Y37/U23,"-")</f>
        <v>0.16129032258064516</v>
      </c>
      <c r="AA37" s="167">
        <f t="shared" si="2"/>
        <v>40592.199999999997</v>
      </c>
      <c r="AB37" s="439"/>
      <c r="AC37" s="439"/>
      <c r="AD37" s="44" t="s">
        <v>109</v>
      </c>
      <c r="AE37" s="70">
        <v>151588</v>
      </c>
      <c r="AF37" s="59">
        <f>IFERROR(AE37/AB23,"-")</f>
        <v>9.3313979614575368E-3</v>
      </c>
      <c r="AG37" s="70">
        <v>4</v>
      </c>
      <c r="AH37" s="59">
        <f>IFERROR(AG37/AC23,"-")</f>
        <v>0.18181818181818182</v>
      </c>
      <c r="AI37" s="73">
        <f t="shared" si="3"/>
        <v>37897</v>
      </c>
      <c r="AJ37" s="439"/>
      <c r="AK37" s="439"/>
      <c r="AL37" s="44" t="s">
        <v>109</v>
      </c>
      <c r="AM37" s="70">
        <v>211236</v>
      </c>
      <c r="AN37" s="59">
        <f>IFERROR(AM37/AJ23,"-")</f>
        <v>2.1177142168544733E-3</v>
      </c>
      <c r="AO37" s="70">
        <v>8</v>
      </c>
      <c r="AP37" s="59">
        <f>IFERROR(AO37/AK23,"-")</f>
        <v>6.4000000000000001E-2</v>
      </c>
      <c r="AQ37" s="73">
        <f t="shared" si="4"/>
        <v>26404.5</v>
      </c>
      <c r="AR37" s="439"/>
      <c r="AS37" s="439"/>
      <c r="AT37" s="44" t="s">
        <v>109</v>
      </c>
      <c r="AU37" s="70">
        <v>2069713</v>
      </c>
      <c r="AV37" s="59">
        <f>IFERROR(AU37/AR23,"-")</f>
        <v>2.8709245718653294E-3</v>
      </c>
      <c r="AW37" s="70">
        <v>50</v>
      </c>
      <c r="AX37" s="59">
        <f>IFERROR(AW37/AS23,"-")</f>
        <v>4.743833017077799E-2</v>
      </c>
      <c r="AY37" s="167">
        <f t="shared" si="5"/>
        <v>41394.26</v>
      </c>
      <c r="AZ37" s="229"/>
    </row>
    <row r="38" spans="2:52" s="9" customFormat="1" ht="13.15" customHeight="1">
      <c r="B38" s="470"/>
      <c r="C38" s="480"/>
      <c r="D38" s="439"/>
      <c r="E38" s="439"/>
      <c r="F38" s="45" t="s">
        <v>110</v>
      </c>
      <c r="G38" s="71">
        <v>209422</v>
      </c>
      <c r="H38" s="60">
        <f>IFERROR(G38/D23,"-")</f>
        <v>9.266176451588297E-4</v>
      </c>
      <c r="I38" s="71">
        <v>27</v>
      </c>
      <c r="J38" s="60">
        <f>IFERROR(I38/E23,"-")</f>
        <v>0.10112359550561797</v>
      </c>
      <c r="K38" s="74">
        <f t="shared" si="0"/>
        <v>7756.3703703703704</v>
      </c>
      <c r="L38" s="439"/>
      <c r="M38" s="439"/>
      <c r="N38" s="45" t="s">
        <v>110</v>
      </c>
      <c r="O38" s="71">
        <v>148919</v>
      </c>
      <c r="P38" s="60">
        <f>IFERROR(O38/L23,"-")</f>
        <v>7.7867369311276479E-4</v>
      </c>
      <c r="Q38" s="71">
        <v>20</v>
      </c>
      <c r="R38" s="60">
        <f>IFERROR(Q38/M23,"-")</f>
        <v>8.8888888888888892E-2</v>
      </c>
      <c r="S38" s="74">
        <f t="shared" si="1"/>
        <v>7445.95</v>
      </c>
      <c r="T38" s="439"/>
      <c r="U38" s="439"/>
      <c r="V38" s="45" t="s">
        <v>110</v>
      </c>
      <c r="W38" s="71">
        <v>36993</v>
      </c>
      <c r="X38" s="60">
        <f>IFERROR(W38/T23,"-")</f>
        <v>1.364779876534146E-3</v>
      </c>
      <c r="Y38" s="71">
        <v>4</v>
      </c>
      <c r="Z38" s="60">
        <f>IFERROR(Y38/U23,"-")</f>
        <v>0.12903225806451613</v>
      </c>
      <c r="AA38" s="168">
        <f t="shared" si="2"/>
        <v>9248.25</v>
      </c>
      <c r="AB38" s="439"/>
      <c r="AC38" s="439"/>
      <c r="AD38" s="45" t="s">
        <v>110</v>
      </c>
      <c r="AE38" s="71">
        <v>18282</v>
      </c>
      <c r="AF38" s="60">
        <f>IFERROR(AE38/AB23,"-")</f>
        <v>1.1253965850289383E-3</v>
      </c>
      <c r="AG38" s="71">
        <v>2</v>
      </c>
      <c r="AH38" s="60">
        <f>IFERROR(AG38/AC23,"-")</f>
        <v>9.0909090909090912E-2</v>
      </c>
      <c r="AI38" s="74">
        <f t="shared" si="3"/>
        <v>9141</v>
      </c>
      <c r="AJ38" s="439"/>
      <c r="AK38" s="439"/>
      <c r="AL38" s="45" t="s">
        <v>110</v>
      </c>
      <c r="AM38" s="71">
        <v>108567</v>
      </c>
      <c r="AN38" s="60">
        <f>IFERROR(AM38/AJ23,"-")</f>
        <v>1.088421856981005E-3</v>
      </c>
      <c r="AO38" s="71">
        <v>13</v>
      </c>
      <c r="AP38" s="60">
        <f>IFERROR(AO38/AK23,"-")</f>
        <v>0.104</v>
      </c>
      <c r="AQ38" s="74">
        <f t="shared" si="4"/>
        <v>8351.3076923076915</v>
      </c>
      <c r="AR38" s="439"/>
      <c r="AS38" s="439"/>
      <c r="AT38" s="45" t="s">
        <v>110</v>
      </c>
      <c r="AU38" s="71">
        <v>1547905</v>
      </c>
      <c r="AV38" s="60">
        <f>IFERROR(AU38/AR23,"-")</f>
        <v>2.1471182233542539E-3</v>
      </c>
      <c r="AW38" s="71">
        <v>80</v>
      </c>
      <c r="AX38" s="60">
        <f>IFERROR(AW38/AS23,"-")</f>
        <v>7.5901328273244778E-2</v>
      </c>
      <c r="AY38" s="194">
        <f t="shared" si="5"/>
        <v>19348.8125</v>
      </c>
      <c r="AZ38" s="229"/>
    </row>
    <row r="39" spans="2:52" s="9" customFormat="1" ht="13.15" customHeight="1">
      <c r="B39" s="431"/>
      <c r="C39" s="481"/>
      <c r="D39" s="440"/>
      <c r="E39" s="440"/>
      <c r="F39" s="46" t="s">
        <v>64</v>
      </c>
      <c r="G39" s="67">
        <f>SUM(G23:G38)</f>
        <v>28293149</v>
      </c>
      <c r="H39" s="60">
        <f>IFERROR(G39/D23,"-")</f>
        <v>0.12518709161648678</v>
      </c>
      <c r="I39" s="71">
        <v>217</v>
      </c>
      <c r="J39" s="60">
        <f>IFERROR(I39/E23,"-")</f>
        <v>0.81273408239700373</v>
      </c>
      <c r="K39" s="74">
        <f t="shared" si="0"/>
        <v>130383.17511520737</v>
      </c>
      <c r="L39" s="440"/>
      <c r="M39" s="440"/>
      <c r="N39" s="46" t="s">
        <v>64</v>
      </c>
      <c r="O39" s="67">
        <f>SUM(O23:O38)</f>
        <v>24077873</v>
      </c>
      <c r="P39" s="60">
        <f>IFERROR(O39/L23,"-")</f>
        <v>0.12589935663824042</v>
      </c>
      <c r="Q39" s="71">
        <v>184</v>
      </c>
      <c r="R39" s="60">
        <f>IFERROR(Q39/M23,"-")</f>
        <v>0.81777777777777783</v>
      </c>
      <c r="S39" s="74">
        <f t="shared" si="1"/>
        <v>130858.00543478261</v>
      </c>
      <c r="T39" s="440"/>
      <c r="U39" s="440"/>
      <c r="V39" s="46" t="s">
        <v>64</v>
      </c>
      <c r="W39" s="67">
        <f>SUM(W23:W38)</f>
        <v>4108252</v>
      </c>
      <c r="X39" s="60">
        <f>IFERROR(W39/T23,"-")</f>
        <v>0.15156542203474058</v>
      </c>
      <c r="Y39" s="71">
        <v>29</v>
      </c>
      <c r="Z39" s="60">
        <f>IFERROR(Y39/U23,"-")</f>
        <v>0.93548387096774188</v>
      </c>
      <c r="AA39" s="168">
        <f t="shared" si="2"/>
        <v>141663.86206896551</v>
      </c>
      <c r="AB39" s="440"/>
      <c r="AC39" s="440"/>
      <c r="AD39" s="46" t="s">
        <v>64</v>
      </c>
      <c r="AE39" s="67">
        <f>SUM(AE23:AE38)</f>
        <v>2288661</v>
      </c>
      <c r="AF39" s="60">
        <f>IFERROR(AE39/AB23,"-")</f>
        <v>0.14088454620331009</v>
      </c>
      <c r="AG39" s="71">
        <v>21</v>
      </c>
      <c r="AH39" s="60">
        <f>IFERROR(AG39/AC23,"-")</f>
        <v>0.95454545454545459</v>
      </c>
      <c r="AI39" s="74">
        <f t="shared" si="3"/>
        <v>108983.85714285714</v>
      </c>
      <c r="AJ39" s="440"/>
      <c r="AK39" s="440"/>
      <c r="AL39" s="46" t="s">
        <v>64</v>
      </c>
      <c r="AM39" s="67">
        <f>SUM(AM23:AM38)</f>
        <v>20053754</v>
      </c>
      <c r="AN39" s="60">
        <f>IFERROR(AM39/AJ23,"-")</f>
        <v>0.20104584420791086</v>
      </c>
      <c r="AO39" s="71">
        <v>109</v>
      </c>
      <c r="AP39" s="60">
        <f>IFERROR(AO39/AK23,"-")</f>
        <v>0.872</v>
      </c>
      <c r="AQ39" s="74">
        <f t="shared" si="4"/>
        <v>183979.39449541285</v>
      </c>
      <c r="AR39" s="440"/>
      <c r="AS39" s="440"/>
      <c r="AT39" s="46" t="s">
        <v>64</v>
      </c>
      <c r="AU39" s="67">
        <f>SUM(AU23:AU38)</f>
        <v>100736785</v>
      </c>
      <c r="AV39" s="60">
        <f>IFERROR(AU39/AR23,"-")</f>
        <v>0.13973324385903493</v>
      </c>
      <c r="AW39" s="71">
        <v>810</v>
      </c>
      <c r="AX39" s="131">
        <f>IFERROR(AW39/AS23,"-")</f>
        <v>0.76850094876660346</v>
      </c>
      <c r="AY39" s="187">
        <f t="shared" si="5"/>
        <v>124366.40123456791</v>
      </c>
      <c r="AZ39" s="229"/>
    </row>
    <row r="40" spans="2:52" s="9" customFormat="1" ht="13.15" customHeight="1">
      <c r="B40" s="430">
        <v>3</v>
      </c>
      <c r="C40" s="479" t="s">
        <v>77</v>
      </c>
      <c r="D40" s="436">
        <v>92922530</v>
      </c>
      <c r="E40" s="436">
        <v>124</v>
      </c>
      <c r="F40" s="42" t="s">
        <v>96</v>
      </c>
      <c r="G40" s="69">
        <v>494444</v>
      </c>
      <c r="H40" s="58">
        <f>IFERROR(G40/D40,"-")</f>
        <v>5.3210346295995171E-3</v>
      </c>
      <c r="I40" s="69">
        <v>29</v>
      </c>
      <c r="J40" s="58">
        <f>IFERROR(I40/E40,"-")</f>
        <v>0.23387096774193547</v>
      </c>
      <c r="K40" s="72">
        <f t="shared" si="0"/>
        <v>17049.793103448275</v>
      </c>
      <c r="L40" s="436">
        <v>63581430</v>
      </c>
      <c r="M40" s="436">
        <v>94</v>
      </c>
      <c r="N40" s="42" t="s">
        <v>96</v>
      </c>
      <c r="O40" s="69">
        <v>392029</v>
      </c>
      <c r="P40" s="58">
        <f>IFERROR(O40/L40,"-")</f>
        <v>6.1657782783432202E-3</v>
      </c>
      <c r="Q40" s="69">
        <v>23</v>
      </c>
      <c r="R40" s="58">
        <f>IFERROR(Q40/M40,"-")</f>
        <v>0.24468085106382978</v>
      </c>
      <c r="S40" s="72">
        <f t="shared" si="1"/>
        <v>17044.739130434784</v>
      </c>
      <c r="T40" s="436">
        <v>12643920</v>
      </c>
      <c r="U40" s="436">
        <v>15</v>
      </c>
      <c r="V40" s="42" t="s">
        <v>96</v>
      </c>
      <c r="W40" s="69">
        <v>100171</v>
      </c>
      <c r="X40" s="58">
        <f>IFERROR(W40/T40,"-")</f>
        <v>7.9224639194173958E-3</v>
      </c>
      <c r="Y40" s="69">
        <v>6</v>
      </c>
      <c r="Z40" s="58">
        <f>IFERROR(Y40/U40,"-")</f>
        <v>0.4</v>
      </c>
      <c r="AA40" s="166">
        <f t="shared" si="2"/>
        <v>16695.166666666668</v>
      </c>
      <c r="AB40" s="436">
        <v>6734260</v>
      </c>
      <c r="AC40" s="436">
        <v>10</v>
      </c>
      <c r="AD40" s="42" t="s">
        <v>96</v>
      </c>
      <c r="AE40" s="69">
        <v>87506</v>
      </c>
      <c r="AF40" s="58">
        <f>IFERROR(AE40/AB40,"-")</f>
        <v>1.2994152289932375E-2</v>
      </c>
      <c r="AG40" s="69">
        <v>4</v>
      </c>
      <c r="AH40" s="58">
        <f>IFERROR(AG40/AC40,"-")</f>
        <v>0.4</v>
      </c>
      <c r="AI40" s="72">
        <f t="shared" si="3"/>
        <v>21876.5</v>
      </c>
      <c r="AJ40" s="436">
        <v>27830060</v>
      </c>
      <c r="AK40" s="436">
        <v>31</v>
      </c>
      <c r="AL40" s="42" t="s">
        <v>96</v>
      </c>
      <c r="AM40" s="69">
        <v>1076556</v>
      </c>
      <c r="AN40" s="58">
        <f>IFERROR(AM40/AJ40,"-")</f>
        <v>3.8683208013205864E-2</v>
      </c>
      <c r="AO40" s="69">
        <v>11</v>
      </c>
      <c r="AP40" s="58">
        <f>IFERROR(AO40/AK40,"-")</f>
        <v>0.35483870967741937</v>
      </c>
      <c r="AQ40" s="72">
        <f t="shared" si="4"/>
        <v>97868.727272727279</v>
      </c>
      <c r="AR40" s="436">
        <v>290360120</v>
      </c>
      <c r="AS40" s="436">
        <v>403</v>
      </c>
      <c r="AT40" s="42" t="s">
        <v>96</v>
      </c>
      <c r="AU40" s="69">
        <v>5152333</v>
      </c>
      <c r="AV40" s="58">
        <f>IFERROR(AU40/AR40,"-")</f>
        <v>1.7744630357640023E-2</v>
      </c>
      <c r="AW40" s="72">
        <v>82</v>
      </c>
      <c r="AX40" s="58">
        <f>IFERROR(AW40/AS40,"-")</f>
        <v>0.20347394540942929</v>
      </c>
      <c r="AY40" s="195">
        <f t="shared" si="5"/>
        <v>62833.329268292684</v>
      </c>
      <c r="AZ40" s="229"/>
    </row>
    <row r="41" spans="2:52" s="9" customFormat="1" ht="13.15" customHeight="1">
      <c r="B41" s="470"/>
      <c r="C41" s="480"/>
      <c r="D41" s="439"/>
      <c r="E41" s="439"/>
      <c r="F41" s="43" t="s">
        <v>97</v>
      </c>
      <c r="G41" s="70">
        <v>974397</v>
      </c>
      <c r="H41" s="59">
        <f>IFERROR(G41/D40,"-")</f>
        <v>1.0486122149278545E-2</v>
      </c>
      <c r="I41" s="70">
        <v>42</v>
      </c>
      <c r="J41" s="59">
        <f>IFERROR(I41/E40,"-")</f>
        <v>0.33870967741935482</v>
      </c>
      <c r="K41" s="73">
        <f t="shared" si="0"/>
        <v>23199.928571428572</v>
      </c>
      <c r="L41" s="439"/>
      <c r="M41" s="439"/>
      <c r="N41" s="43" t="s">
        <v>97</v>
      </c>
      <c r="O41" s="70">
        <v>642551</v>
      </c>
      <c r="P41" s="59">
        <f>IFERROR(O41/L40,"-")</f>
        <v>1.0105953892512327E-2</v>
      </c>
      <c r="Q41" s="70">
        <v>28</v>
      </c>
      <c r="R41" s="59">
        <f>IFERROR(Q41/M40,"-")</f>
        <v>0.2978723404255319</v>
      </c>
      <c r="S41" s="73">
        <f t="shared" si="1"/>
        <v>22948.25</v>
      </c>
      <c r="T41" s="439"/>
      <c r="U41" s="439"/>
      <c r="V41" s="43" t="s">
        <v>97</v>
      </c>
      <c r="W41" s="70">
        <v>143818</v>
      </c>
      <c r="X41" s="59">
        <f>IFERROR(W41/T40,"-")</f>
        <v>1.1374478800878208E-2</v>
      </c>
      <c r="Y41" s="70">
        <v>4</v>
      </c>
      <c r="Z41" s="59">
        <f>IFERROR(Y41/U40,"-")</f>
        <v>0.26666666666666666</v>
      </c>
      <c r="AA41" s="167">
        <f t="shared" si="2"/>
        <v>35954.5</v>
      </c>
      <c r="AB41" s="439"/>
      <c r="AC41" s="439"/>
      <c r="AD41" s="43" t="s">
        <v>97</v>
      </c>
      <c r="AE41" s="70">
        <v>12206</v>
      </c>
      <c r="AF41" s="59">
        <f>IFERROR(AE41/AB40,"-")</f>
        <v>1.8125228310163254E-3</v>
      </c>
      <c r="AG41" s="70">
        <v>1</v>
      </c>
      <c r="AH41" s="59">
        <f>IFERROR(AG41/AC40,"-")</f>
        <v>0.1</v>
      </c>
      <c r="AI41" s="73">
        <f t="shared" si="3"/>
        <v>12206</v>
      </c>
      <c r="AJ41" s="439"/>
      <c r="AK41" s="439"/>
      <c r="AL41" s="43" t="s">
        <v>97</v>
      </c>
      <c r="AM41" s="70">
        <v>91961</v>
      </c>
      <c r="AN41" s="59">
        <f>IFERROR(AM41/AJ40,"-")</f>
        <v>3.3043766344736589E-3</v>
      </c>
      <c r="AO41" s="70">
        <v>6</v>
      </c>
      <c r="AP41" s="59">
        <f>IFERROR(AO41/AK40,"-")</f>
        <v>0.19354838709677419</v>
      </c>
      <c r="AQ41" s="73">
        <f t="shared" si="4"/>
        <v>15326.833333333334</v>
      </c>
      <c r="AR41" s="439"/>
      <c r="AS41" s="439"/>
      <c r="AT41" s="43" t="s">
        <v>97</v>
      </c>
      <c r="AU41" s="70">
        <v>10349249</v>
      </c>
      <c r="AV41" s="59">
        <f>IFERROR(AU41/AR40,"-")</f>
        <v>3.564280452839047E-2</v>
      </c>
      <c r="AW41" s="73">
        <v>124</v>
      </c>
      <c r="AX41" s="59">
        <f>IFERROR(AW41/AS40,"-")</f>
        <v>0.30769230769230771</v>
      </c>
      <c r="AY41" s="196">
        <f t="shared" si="5"/>
        <v>83461.68548387097</v>
      </c>
      <c r="AZ41" s="229"/>
    </row>
    <row r="42" spans="2:52" s="9" customFormat="1" ht="13.15" customHeight="1">
      <c r="B42" s="470"/>
      <c r="C42" s="480"/>
      <c r="D42" s="439"/>
      <c r="E42" s="439"/>
      <c r="F42" s="44" t="s">
        <v>98</v>
      </c>
      <c r="G42" s="70">
        <v>1296567</v>
      </c>
      <c r="H42" s="59">
        <f>IFERROR(G42/D40,"-")</f>
        <v>1.3953203813972779E-2</v>
      </c>
      <c r="I42" s="70">
        <v>42</v>
      </c>
      <c r="J42" s="59">
        <f>IFERROR(I42/E40,"-")</f>
        <v>0.33870967741935482</v>
      </c>
      <c r="K42" s="73">
        <f t="shared" si="0"/>
        <v>30870.642857142859</v>
      </c>
      <c r="L42" s="439"/>
      <c r="M42" s="439"/>
      <c r="N42" s="44" t="s">
        <v>98</v>
      </c>
      <c r="O42" s="70">
        <v>947504</v>
      </c>
      <c r="P42" s="59">
        <f>IFERROR(O42/L40,"-")</f>
        <v>1.4902212800183954E-2</v>
      </c>
      <c r="Q42" s="70">
        <v>35</v>
      </c>
      <c r="R42" s="59">
        <f>IFERROR(Q42/M40,"-")</f>
        <v>0.37234042553191488</v>
      </c>
      <c r="S42" s="73">
        <f t="shared" si="1"/>
        <v>27071.542857142857</v>
      </c>
      <c r="T42" s="439"/>
      <c r="U42" s="439"/>
      <c r="V42" s="44" t="s">
        <v>98</v>
      </c>
      <c r="W42" s="70">
        <v>236298</v>
      </c>
      <c r="X42" s="59">
        <f>IFERROR(W42/T40,"-")</f>
        <v>1.8688666173148835E-2</v>
      </c>
      <c r="Y42" s="70">
        <v>6</v>
      </c>
      <c r="Z42" s="59">
        <f>IFERROR(Y42/U40,"-")</f>
        <v>0.4</v>
      </c>
      <c r="AA42" s="167">
        <f t="shared" si="2"/>
        <v>39383</v>
      </c>
      <c r="AB42" s="439"/>
      <c r="AC42" s="439"/>
      <c r="AD42" s="44" t="s">
        <v>98</v>
      </c>
      <c r="AE42" s="70">
        <v>92339</v>
      </c>
      <c r="AF42" s="59">
        <f>IFERROR(AE42/AB40,"-")</f>
        <v>1.3711825798231728E-2</v>
      </c>
      <c r="AG42" s="70">
        <v>4</v>
      </c>
      <c r="AH42" s="59">
        <f>IFERROR(AG42/AC40,"-")</f>
        <v>0.4</v>
      </c>
      <c r="AI42" s="73">
        <f t="shared" si="3"/>
        <v>23084.75</v>
      </c>
      <c r="AJ42" s="439"/>
      <c r="AK42" s="439"/>
      <c r="AL42" s="44" t="s">
        <v>98</v>
      </c>
      <c r="AM42" s="70">
        <v>306548</v>
      </c>
      <c r="AN42" s="59">
        <f>IFERROR(AM42/AJ40,"-")</f>
        <v>1.1014996015100219E-2</v>
      </c>
      <c r="AO42" s="70">
        <v>10</v>
      </c>
      <c r="AP42" s="59">
        <f>IFERROR(AO42/AK40,"-")</f>
        <v>0.32258064516129031</v>
      </c>
      <c r="AQ42" s="73">
        <f t="shared" si="4"/>
        <v>30654.799999999999</v>
      </c>
      <c r="AR42" s="439"/>
      <c r="AS42" s="439"/>
      <c r="AT42" s="44" t="s">
        <v>98</v>
      </c>
      <c r="AU42" s="70">
        <v>12148283</v>
      </c>
      <c r="AV42" s="59">
        <f>IFERROR(AU42/AR40,"-")</f>
        <v>4.1838676055100131E-2</v>
      </c>
      <c r="AW42" s="73">
        <v>131</v>
      </c>
      <c r="AX42" s="59">
        <f>IFERROR(AW42/AS40,"-")</f>
        <v>0.32506203473945411</v>
      </c>
      <c r="AY42" s="196">
        <f t="shared" si="5"/>
        <v>92734.984732824421</v>
      </c>
      <c r="AZ42" s="229"/>
    </row>
    <row r="43" spans="2:52" s="9" customFormat="1" ht="13.15" customHeight="1">
      <c r="B43" s="470"/>
      <c r="C43" s="480"/>
      <c r="D43" s="439"/>
      <c r="E43" s="439"/>
      <c r="F43" s="44" t="s">
        <v>99</v>
      </c>
      <c r="G43" s="70">
        <v>74376</v>
      </c>
      <c r="H43" s="59">
        <f>IFERROR(G43/D40,"-")</f>
        <v>8.0040868452462498E-4</v>
      </c>
      <c r="I43" s="70">
        <v>7</v>
      </c>
      <c r="J43" s="59">
        <f>IFERROR(I43/E40,"-")</f>
        <v>5.6451612903225805E-2</v>
      </c>
      <c r="K43" s="73">
        <f t="shared" si="0"/>
        <v>10625.142857142857</v>
      </c>
      <c r="L43" s="439"/>
      <c r="M43" s="439"/>
      <c r="N43" s="44" t="s">
        <v>99</v>
      </c>
      <c r="O43" s="70">
        <v>62943</v>
      </c>
      <c r="P43" s="59">
        <f>IFERROR(O43/L40,"-")</f>
        <v>9.899588606295895E-4</v>
      </c>
      <c r="Q43" s="70">
        <v>6</v>
      </c>
      <c r="R43" s="59">
        <f>IFERROR(Q43/M40,"-")</f>
        <v>6.3829787234042548E-2</v>
      </c>
      <c r="S43" s="73">
        <f t="shared" si="1"/>
        <v>10490.5</v>
      </c>
      <c r="T43" s="439"/>
      <c r="U43" s="439"/>
      <c r="V43" s="44" t="s">
        <v>99</v>
      </c>
      <c r="W43" s="70">
        <v>24165</v>
      </c>
      <c r="X43" s="59">
        <f>IFERROR(W43/T40,"-")</f>
        <v>1.9111952622288026E-3</v>
      </c>
      <c r="Y43" s="70">
        <v>1</v>
      </c>
      <c r="Z43" s="59">
        <f>IFERROR(Y43/U40,"-")</f>
        <v>6.6666666666666666E-2</v>
      </c>
      <c r="AA43" s="167">
        <f t="shared" si="2"/>
        <v>24165</v>
      </c>
      <c r="AB43" s="439"/>
      <c r="AC43" s="439"/>
      <c r="AD43" s="44" t="s">
        <v>99</v>
      </c>
      <c r="AE43" s="70">
        <v>24165</v>
      </c>
      <c r="AF43" s="59">
        <f>IFERROR(AE43/AB40,"-")</f>
        <v>3.5883675414967644E-3</v>
      </c>
      <c r="AG43" s="70">
        <v>1</v>
      </c>
      <c r="AH43" s="59">
        <f>IFERROR(AG43/AC40,"-")</f>
        <v>0.1</v>
      </c>
      <c r="AI43" s="73">
        <f t="shared" si="3"/>
        <v>24165</v>
      </c>
      <c r="AJ43" s="439"/>
      <c r="AK43" s="439"/>
      <c r="AL43" s="44" t="s">
        <v>99</v>
      </c>
      <c r="AM43" s="70">
        <v>30180</v>
      </c>
      <c r="AN43" s="59">
        <f>IFERROR(AM43/AJ40,"-")</f>
        <v>1.0844389124565308E-3</v>
      </c>
      <c r="AO43" s="70">
        <v>4</v>
      </c>
      <c r="AP43" s="59">
        <f>IFERROR(AO43/AK40,"-")</f>
        <v>0.12903225806451613</v>
      </c>
      <c r="AQ43" s="73">
        <f t="shared" si="4"/>
        <v>7545</v>
      </c>
      <c r="AR43" s="439"/>
      <c r="AS43" s="439"/>
      <c r="AT43" s="44" t="s">
        <v>99</v>
      </c>
      <c r="AU43" s="70">
        <v>2036507</v>
      </c>
      <c r="AV43" s="59">
        <f>IFERROR(AU43/AR40,"-")</f>
        <v>7.0137283315628886E-3</v>
      </c>
      <c r="AW43" s="73">
        <v>20</v>
      </c>
      <c r="AX43" s="59">
        <f>IFERROR(AW43/AS40,"-")</f>
        <v>4.9627791563275438E-2</v>
      </c>
      <c r="AY43" s="196">
        <f t="shared" si="5"/>
        <v>101825.35</v>
      </c>
      <c r="AZ43" s="229"/>
    </row>
    <row r="44" spans="2:52" s="9" customFormat="1" ht="13.15" customHeight="1">
      <c r="B44" s="470"/>
      <c r="C44" s="480"/>
      <c r="D44" s="439"/>
      <c r="E44" s="439"/>
      <c r="F44" s="44" t="s">
        <v>100</v>
      </c>
      <c r="G44" s="70">
        <v>4540837</v>
      </c>
      <c r="H44" s="59">
        <f>IFERROR(G44/D40,"-")</f>
        <v>4.88669109633584E-2</v>
      </c>
      <c r="I44" s="70">
        <v>48</v>
      </c>
      <c r="J44" s="59">
        <f>IFERROR(I44/E40,"-")</f>
        <v>0.38709677419354838</v>
      </c>
      <c r="K44" s="73">
        <f t="shared" si="0"/>
        <v>94600.770833333328</v>
      </c>
      <c r="L44" s="439"/>
      <c r="M44" s="439"/>
      <c r="N44" s="44" t="s">
        <v>100</v>
      </c>
      <c r="O44" s="70">
        <v>1092974</v>
      </c>
      <c r="P44" s="59">
        <f>IFERROR(O44/L40,"-")</f>
        <v>1.7190144984156538E-2</v>
      </c>
      <c r="Q44" s="70">
        <v>36</v>
      </c>
      <c r="R44" s="59">
        <f>IFERROR(Q44/M40,"-")</f>
        <v>0.38297872340425532</v>
      </c>
      <c r="S44" s="73">
        <f t="shared" si="1"/>
        <v>30360.388888888891</v>
      </c>
      <c r="T44" s="439"/>
      <c r="U44" s="439"/>
      <c r="V44" s="44" t="s">
        <v>100</v>
      </c>
      <c r="W44" s="70">
        <v>121710</v>
      </c>
      <c r="X44" s="59">
        <f>IFERROR(W44/T40,"-")</f>
        <v>9.6259704268929248E-3</v>
      </c>
      <c r="Y44" s="70">
        <v>3</v>
      </c>
      <c r="Z44" s="59">
        <f>IFERROR(Y44/U40,"-")</f>
        <v>0.2</v>
      </c>
      <c r="AA44" s="167">
        <f t="shared" si="2"/>
        <v>40570</v>
      </c>
      <c r="AB44" s="439"/>
      <c r="AC44" s="439"/>
      <c r="AD44" s="44" t="s">
        <v>100</v>
      </c>
      <c r="AE44" s="70">
        <v>25144</v>
      </c>
      <c r="AF44" s="59">
        <f>IFERROR(AE44/AB40,"-")</f>
        <v>3.7337435739041853E-3</v>
      </c>
      <c r="AG44" s="70">
        <v>1</v>
      </c>
      <c r="AH44" s="59">
        <f>IFERROR(AG44/AC40,"-")</f>
        <v>0.1</v>
      </c>
      <c r="AI44" s="73">
        <f t="shared" si="3"/>
        <v>25144</v>
      </c>
      <c r="AJ44" s="439"/>
      <c r="AK44" s="439"/>
      <c r="AL44" s="44" t="s">
        <v>100</v>
      </c>
      <c r="AM44" s="70">
        <v>407255</v>
      </c>
      <c r="AN44" s="59">
        <f>IFERROR(AM44/AJ40,"-")</f>
        <v>1.4633637153495178E-2</v>
      </c>
      <c r="AO44" s="70">
        <v>13</v>
      </c>
      <c r="AP44" s="59">
        <f>IFERROR(AO44/AK40,"-")</f>
        <v>0.41935483870967744</v>
      </c>
      <c r="AQ44" s="73">
        <f t="shared" si="4"/>
        <v>31327.307692307691</v>
      </c>
      <c r="AR44" s="439"/>
      <c r="AS44" s="439"/>
      <c r="AT44" s="44" t="s">
        <v>100</v>
      </c>
      <c r="AU44" s="70">
        <v>5714523</v>
      </c>
      <c r="AV44" s="59">
        <f>IFERROR(AU44/AR40,"-")</f>
        <v>1.9680812227243879E-2</v>
      </c>
      <c r="AW44" s="73">
        <v>135</v>
      </c>
      <c r="AX44" s="59">
        <f>IFERROR(AW44/AS40,"-")</f>
        <v>0.33498759305210918</v>
      </c>
      <c r="AY44" s="196">
        <f t="shared" si="5"/>
        <v>42329.8</v>
      </c>
      <c r="AZ44" s="229"/>
    </row>
    <row r="45" spans="2:52" s="9" customFormat="1" ht="13.15" customHeight="1">
      <c r="B45" s="470"/>
      <c r="C45" s="480"/>
      <c r="D45" s="439"/>
      <c r="E45" s="439"/>
      <c r="F45" s="44" t="s">
        <v>101</v>
      </c>
      <c r="G45" s="70">
        <v>4301060</v>
      </c>
      <c r="H45" s="59">
        <f>IFERROR(G45/D40,"-")</f>
        <v>4.6286514153241413E-2</v>
      </c>
      <c r="I45" s="70">
        <v>59</v>
      </c>
      <c r="J45" s="59">
        <f>IFERROR(I45/E40,"-")</f>
        <v>0.47580645161290325</v>
      </c>
      <c r="K45" s="73">
        <f t="shared" si="0"/>
        <v>72899.322033898308</v>
      </c>
      <c r="L45" s="439"/>
      <c r="M45" s="439"/>
      <c r="N45" s="44" t="s">
        <v>101</v>
      </c>
      <c r="O45" s="70">
        <v>3353480</v>
      </c>
      <c r="P45" s="59">
        <f>IFERROR(O45/L40,"-")</f>
        <v>5.2743072938120451E-2</v>
      </c>
      <c r="Q45" s="70">
        <v>45</v>
      </c>
      <c r="R45" s="59">
        <f>IFERROR(Q45/M40,"-")</f>
        <v>0.47872340425531917</v>
      </c>
      <c r="S45" s="73">
        <f t="shared" si="1"/>
        <v>74521.777777777781</v>
      </c>
      <c r="T45" s="439"/>
      <c r="U45" s="439"/>
      <c r="V45" s="44" t="s">
        <v>101</v>
      </c>
      <c r="W45" s="70">
        <v>591308</v>
      </c>
      <c r="X45" s="59">
        <f>IFERROR(W45/T40,"-")</f>
        <v>4.676619276300388E-2</v>
      </c>
      <c r="Y45" s="70">
        <v>12</v>
      </c>
      <c r="Z45" s="59">
        <f>IFERROR(Y45/U40,"-")</f>
        <v>0.8</v>
      </c>
      <c r="AA45" s="167">
        <f t="shared" si="2"/>
        <v>49275.666666666664</v>
      </c>
      <c r="AB45" s="439"/>
      <c r="AC45" s="439"/>
      <c r="AD45" s="44" t="s">
        <v>101</v>
      </c>
      <c r="AE45" s="70">
        <v>179909</v>
      </c>
      <c r="AF45" s="59">
        <f>IFERROR(AE45/AB40,"-")</f>
        <v>2.6715481730732106E-2</v>
      </c>
      <c r="AG45" s="70">
        <v>8</v>
      </c>
      <c r="AH45" s="59">
        <f>IFERROR(AG45/AC40,"-")</f>
        <v>0.8</v>
      </c>
      <c r="AI45" s="73">
        <f t="shared" si="3"/>
        <v>22488.625</v>
      </c>
      <c r="AJ45" s="439"/>
      <c r="AK45" s="439"/>
      <c r="AL45" s="44" t="s">
        <v>101</v>
      </c>
      <c r="AM45" s="70">
        <v>1056734</v>
      </c>
      <c r="AN45" s="59">
        <f>IFERROR(AM45/AJ40,"-")</f>
        <v>3.7970956584355189E-2</v>
      </c>
      <c r="AO45" s="70">
        <v>17</v>
      </c>
      <c r="AP45" s="59">
        <f>IFERROR(AO45/AK40,"-")</f>
        <v>0.54838709677419351</v>
      </c>
      <c r="AQ45" s="73">
        <f t="shared" si="4"/>
        <v>62160.823529411762</v>
      </c>
      <c r="AR45" s="439"/>
      <c r="AS45" s="439"/>
      <c r="AT45" s="44" t="s">
        <v>101</v>
      </c>
      <c r="AU45" s="70">
        <v>11352834</v>
      </c>
      <c r="AV45" s="59">
        <f>IFERROR(AU45/AR40,"-")</f>
        <v>3.9099150392967186E-2</v>
      </c>
      <c r="AW45" s="73">
        <v>162</v>
      </c>
      <c r="AX45" s="59">
        <f>IFERROR(AW45/AS40,"-")</f>
        <v>0.40198511166253104</v>
      </c>
      <c r="AY45" s="196">
        <f t="shared" si="5"/>
        <v>70079.222222222219</v>
      </c>
      <c r="AZ45" s="229"/>
    </row>
    <row r="46" spans="2:52" s="9" customFormat="1" ht="13.15" customHeight="1">
      <c r="B46" s="470"/>
      <c r="C46" s="480"/>
      <c r="D46" s="439"/>
      <c r="E46" s="439"/>
      <c r="F46" s="44" t="s">
        <v>102</v>
      </c>
      <c r="G46" s="70">
        <v>3708109</v>
      </c>
      <c r="H46" s="59">
        <f>IFERROR(G46/D40,"-")</f>
        <v>3.9905381396739846E-2</v>
      </c>
      <c r="I46" s="70">
        <v>21</v>
      </c>
      <c r="J46" s="59">
        <f>IFERROR(I46/E40,"-")</f>
        <v>0.16935483870967741</v>
      </c>
      <c r="K46" s="73">
        <f t="shared" si="0"/>
        <v>176576.61904761905</v>
      </c>
      <c r="L46" s="439"/>
      <c r="M46" s="439"/>
      <c r="N46" s="44" t="s">
        <v>102</v>
      </c>
      <c r="O46" s="70">
        <v>1597176</v>
      </c>
      <c r="P46" s="59">
        <f>IFERROR(O46/L40,"-")</f>
        <v>2.5120164802836301E-2</v>
      </c>
      <c r="Q46" s="70">
        <v>14</v>
      </c>
      <c r="R46" s="59">
        <f>IFERROR(Q46/M40,"-")</f>
        <v>0.14893617021276595</v>
      </c>
      <c r="S46" s="73">
        <f t="shared" si="1"/>
        <v>114084</v>
      </c>
      <c r="T46" s="439"/>
      <c r="U46" s="439"/>
      <c r="V46" s="44" t="s">
        <v>102</v>
      </c>
      <c r="W46" s="70">
        <v>433199</v>
      </c>
      <c r="X46" s="59">
        <f>IFERROR(W46/T40,"-")</f>
        <v>3.4261447399224293E-2</v>
      </c>
      <c r="Y46" s="70">
        <v>4</v>
      </c>
      <c r="Z46" s="59">
        <f>IFERROR(Y46/U40,"-")</f>
        <v>0.26666666666666666</v>
      </c>
      <c r="AA46" s="167">
        <f t="shared" si="2"/>
        <v>108299.75</v>
      </c>
      <c r="AB46" s="439"/>
      <c r="AC46" s="439"/>
      <c r="AD46" s="44" t="s">
        <v>102</v>
      </c>
      <c r="AE46" s="70">
        <v>1540</v>
      </c>
      <c r="AF46" s="59">
        <f>IFERROR(AE46/AB40,"-")</f>
        <v>2.2868139929257261E-4</v>
      </c>
      <c r="AG46" s="70">
        <v>1</v>
      </c>
      <c r="AH46" s="59">
        <f>IFERROR(AG46/AC40,"-")</f>
        <v>0.1</v>
      </c>
      <c r="AI46" s="73">
        <f t="shared" si="3"/>
        <v>1540</v>
      </c>
      <c r="AJ46" s="439"/>
      <c r="AK46" s="439"/>
      <c r="AL46" s="44" t="s">
        <v>102</v>
      </c>
      <c r="AM46" s="70">
        <v>2019592</v>
      </c>
      <c r="AN46" s="59">
        <f>IFERROR(AM46/AJ40,"-")</f>
        <v>7.2568726046584167E-2</v>
      </c>
      <c r="AO46" s="70">
        <v>6</v>
      </c>
      <c r="AP46" s="59">
        <f>IFERROR(AO46/AK40,"-")</f>
        <v>0.19354838709677419</v>
      </c>
      <c r="AQ46" s="73">
        <f t="shared" si="4"/>
        <v>336598.66666666669</v>
      </c>
      <c r="AR46" s="439"/>
      <c r="AS46" s="439"/>
      <c r="AT46" s="44" t="s">
        <v>102</v>
      </c>
      <c r="AU46" s="70">
        <v>3173632</v>
      </c>
      <c r="AV46" s="59">
        <f>IFERROR(AU46/AR40,"-")</f>
        <v>1.0929985839653187E-2</v>
      </c>
      <c r="AW46" s="73">
        <v>63</v>
      </c>
      <c r="AX46" s="59">
        <f>IFERROR(AW46/AS40,"-")</f>
        <v>0.15632754342431762</v>
      </c>
      <c r="AY46" s="196">
        <f t="shared" si="5"/>
        <v>50375.111111111109</v>
      </c>
      <c r="AZ46" s="229"/>
    </row>
    <row r="47" spans="2:52" s="9" customFormat="1" ht="13.15" customHeight="1">
      <c r="B47" s="470"/>
      <c r="C47" s="480"/>
      <c r="D47" s="439"/>
      <c r="E47" s="439"/>
      <c r="F47" s="44" t="s">
        <v>112</v>
      </c>
      <c r="G47" s="70">
        <v>0</v>
      </c>
      <c r="H47" s="59">
        <f>IFERROR(G47/D40,"-")</f>
        <v>0</v>
      </c>
      <c r="I47" s="70">
        <v>0</v>
      </c>
      <c r="J47" s="59">
        <f>IFERROR(I47/E40,"-")</f>
        <v>0</v>
      </c>
      <c r="K47" s="73" t="str">
        <f t="shared" si="0"/>
        <v>-</v>
      </c>
      <c r="L47" s="439"/>
      <c r="M47" s="439"/>
      <c r="N47" s="44" t="s">
        <v>112</v>
      </c>
      <c r="O47" s="70">
        <v>0</v>
      </c>
      <c r="P47" s="59">
        <f>IFERROR(O47/L40,"-")</f>
        <v>0</v>
      </c>
      <c r="Q47" s="70">
        <v>0</v>
      </c>
      <c r="R47" s="59">
        <f>IFERROR(Q47/M40,"-")</f>
        <v>0</v>
      </c>
      <c r="S47" s="73" t="str">
        <f t="shared" si="1"/>
        <v>-</v>
      </c>
      <c r="T47" s="439"/>
      <c r="U47" s="439"/>
      <c r="V47" s="44" t="s">
        <v>112</v>
      </c>
      <c r="W47" s="70">
        <v>0</v>
      </c>
      <c r="X47" s="59">
        <f>IFERROR(W47/T40,"-")</f>
        <v>0</v>
      </c>
      <c r="Y47" s="70">
        <v>0</v>
      </c>
      <c r="Z47" s="59">
        <f>IFERROR(Y47/U40,"-")</f>
        <v>0</v>
      </c>
      <c r="AA47" s="167" t="str">
        <f t="shared" si="2"/>
        <v>-</v>
      </c>
      <c r="AB47" s="439"/>
      <c r="AC47" s="439"/>
      <c r="AD47" s="44" t="s">
        <v>112</v>
      </c>
      <c r="AE47" s="70">
        <v>0</v>
      </c>
      <c r="AF47" s="59">
        <f>IFERROR(AE47/AB40,"-")</f>
        <v>0</v>
      </c>
      <c r="AG47" s="70">
        <v>0</v>
      </c>
      <c r="AH47" s="59">
        <f>IFERROR(AG47/AC40,"-")</f>
        <v>0</v>
      </c>
      <c r="AI47" s="73" t="str">
        <f t="shared" si="3"/>
        <v>-</v>
      </c>
      <c r="AJ47" s="439"/>
      <c r="AK47" s="439"/>
      <c r="AL47" s="44" t="s">
        <v>112</v>
      </c>
      <c r="AM47" s="70">
        <v>0</v>
      </c>
      <c r="AN47" s="59">
        <f>IFERROR(AM47/AJ40,"-")</f>
        <v>0</v>
      </c>
      <c r="AO47" s="70">
        <v>0</v>
      </c>
      <c r="AP47" s="59">
        <f>IFERROR(AO47/AK40,"-")</f>
        <v>0</v>
      </c>
      <c r="AQ47" s="73" t="str">
        <f t="shared" si="4"/>
        <v>-</v>
      </c>
      <c r="AR47" s="439"/>
      <c r="AS47" s="439"/>
      <c r="AT47" s="44" t="s">
        <v>112</v>
      </c>
      <c r="AU47" s="70">
        <v>0</v>
      </c>
      <c r="AV47" s="59">
        <f>IFERROR(AU47/AR40,"-")</f>
        <v>0</v>
      </c>
      <c r="AW47" s="73">
        <v>0</v>
      </c>
      <c r="AX47" s="59">
        <f>IFERROR(AW47/AS40,"-")</f>
        <v>0</v>
      </c>
      <c r="AY47" s="196" t="str">
        <f t="shared" si="5"/>
        <v>-</v>
      </c>
      <c r="AZ47" s="229"/>
    </row>
    <row r="48" spans="2:52" s="9" customFormat="1" ht="13.15" customHeight="1">
      <c r="B48" s="470"/>
      <c r="C48" s="480"/>
      <c r="D48" s="439"/>
      <c r="E48" s="439"/>
      <c r="F48" s="44" t="s">
        <v>103</v>
      </c>
      <c r="G48" s="70">
        <v>39521</v>
      </c>
      <c r="H48" s="59">
        <f>IFERROR(G48/D40,"-")</f>
        <v>4.2531127811522133E-4</v>
      </c>
      <c r="I48" s="70">
        <v>2</v>
      </c>
      <c r="J48" s="59">
        <f>IFERROR(I48/E40,"-")</f>
        <v>1.6129032258064516E-2</v>
      </c>
      <c r="K48" s="73">
        <f t="shared" si="0"/>
        <v>19760.5</v>
      </c>
      <c r="L48" s="439"/>
      <c r="M48" s="439"/>
      <c r="N48" s="44" t="s">
        <v>103</v>
      </c>
      <c r="O48" s="70">
        <v>39521</v>
      </c>
      <c r="P48" s="59">
        <f>IFERROR(O48/L40,"-")</f>
        <v>6.2158086095263974E-4</v>
      </c>
      <c r="Q48" s="70">
        <v>2</v>
      </c>
      <c r="R48" s="59">
        <f>IFERROR(Q48/M40,"-")</f>
        <v>2.1276595744680851E-2</v>
      </c>
      <c r="S48" s="73">
        <f t="shared" si="1"/>
        <v>19760.5</v>
      </c>
      <c r="T48" s="439"/>
      <c r="U48" s="439"/>
      <c r="V48" s="44" t="s">
        <v>103</v>
      </c>
      <c r="W48" s="70">
        <v>0</v>
      </c>
      <c r="X48" s="59">
        <f>IFERROR(W48/T40,"-")</f>
        <v>0</v>
      </c>
      <c r="Y48" s="70">
        <v>0</v>
      </c>
      <c r="Z48" s="59">
        <f>IFERROR(Y48/U40,"-")</f>
        <v>0</v>
      </c>
      <c r="AA48" s="167" t="str">
        <f t="shared" si="2"/>
        <v>-</v>
      </c>
      <c r="AB48" s="439"/>
      <c r="AC48" s="439"/>
      <c r="AD48" s="44" t="s">
        <v>103</v>
      </c>
      <c r="AE48" s="70">
        <v>0</v>
      </c>
      <c r="AF48" s="59">
        <f>IFERROR(AE48/AB40,"-")</f>
        <v>0</v>
      </c>
      <c r="AG48" s="70">
        <v>0</v>
      </c>
      <c r="AH48" s="59">
        <f>IFERROR(AG48/AC40,"-")</f>
        <v>0</v>
      </c>
      <c r="AI48" s="73" t="str">
        <f t="shared" si="3"/>
        <v>-</v>
      </c>
      <c r="AJ48" s="439"/>
      <c r="AK48" s="439"/>
      <c r="AL48" s="44" t="s">
        <v>103</v>
      </c>
      <c r="AM48" s="70">
        <v>0</v>
      </c>
      <c r="AN48" s="59">
        <f>IFERROR(AM48/AJ40,"-")</f>
        <v>0</v>
      </c>
      <c r="AO48" s="70">
        <v>0</v>
      </c>
      <c r="AP48" s="59">
        <f>IFERROR(AO48/AK40,"-")</f>
        <v>0</v>
      </c>
      <c r="AQ48" s="73" t="str">
        <f t="shared" si="4"/>
        <v>-</v>
      </c>
      <c r="AR48" s="439"/>
      <c r="AS48" s="439"/>
      <c r="AT48" s="44" t="s">
        <v>103</v>
      </c>
      <c r="AU48" s="70">
        <v>1005</v>
      </c>
      <c r="AV48" s="59">
        <f>IFERROR(AU48/AR40,"-")</f>
        <v>3.4612191233424203E-6</v>
      </c>
      <c r="AW48" s="73">
        <v>1</v>
      </c>
      <c r="AX48" s="59">
        <f>IFERROR(AW48/AS40,"-")</f>
        <v>2.4813895781637717E-3</v>
      </c>
      <c r="AY48" s="196">
        <f t="shared" si="5"/>
        <v>1005</v>
      </c>
      <c r="AZ48" s="229"/>
    </row>
    <row r="49" spans="2:52" s="9" customFormat="1" ht="13.15" customHeight="1">
      <c r="B49" s="470"/>
      <c r="C49" s="480"/>
      <c r="D49" s="439"/>
      <c r="E49" s="439"/>
      <c r="F49" s="44" t="s">
        <v>104</v>
      </c>
      <c r="G49" s="70">
        <v>20077</v>
      </c>
      <c r="H49" s="59">
        <f>IFERROR(G49/D40,"-")</f>
        <v>2.1606170215124362E-4</v>
      </c>
      <c r="I49" s="70">
        <v>4</v>
      </c>
      <c r="J49" s="59">
        <f>IFERROR(I49/E40,"-")</f>
        <v>3.2258064516129031E-2</v>
      </c>
      <c r="K49" s="73">
        <f t="shared" si="0"/>
        <v>5019.25</v>
      </c>
      <c r="L49" s="439"/>
      <c r="M49" s="439"/>
      <c r="N49" s="44" t="s">
        <v>104</v>
      </c>
      <c r="O49" s="70">
        <v>1484</v>
      </c>
      <c r="P49" s="59">
        <f>IFERROR(O49/L40,"-")</f>
        <v>2.3340148216232317E-5</v>
      </c>
      <c r="Q49" s="70">
        <v>2</v>
      </c>
      <c r="R49" s="59">
        <f>IFERROR(Q49/M40,"-")</f>
        <v>2.1276595744680851E-2</v>
      </c>
      <c r="S49" s="73">
        <f t="shared" si="1"/>
        <v>742</v>
      </c>
      <c r="T49" s="439"/>
      <c r="U49" s="439"/>
      <c r="V49" s="44" t="s">
        <v>104</v>
      </c>
      <c r="W49" s="70">
        <v>14712</v>
      </c>
      <c r="X49" s="59">
        <f>IFERROR(W49/T40,"-")</f>
        <v>1.1635631987548165E-3</v>
      </c>
      <c r="Y49" s="70">
        <v>1</v>
      </c>
      <c r="Z49" s="59">
        <f>IFERROR(Y49/U40,"-")</f>
        <v>6.6666666666666666E-2</v>
      </c>
      <c r="AA49" s="167">
        <f t="shared" si="2"/>
        <v>14712</v>
      </c>
      <c r="AB49" s="439"/>
      <c r="AC49" s="439"/>
      <c r="AD49" s="44" t="s">
        <v>104</v>
      </c>
      <c r="AE49" s="70">
        <v>0</v>
      </c>
      <c r="AF49" s="59">
        <f>IFERROR(AE49/AB40,"-")</f>
        <v>0</v>
      </c>
      <c r="AG49" s="70">
        <v>0</v>
      </c>
      <c r="AH49" s="59">
        <f>IFERROR(AG49/AC40,"-")</f>
        <v>0</v>
      </c>
      <c r="AI49" s="73" t="str">
        <f t="shared" si="3"/>
        <v>-</v>
      </c>
      <c r="AJ49" s="439"/>
      <c r="AK49" s="439"/>
      <c r="AL49" s="44" t="s">
        <v>104</v>
      </c>
      <c r="AM49" s="70">
        <v>19826</v>
      </c>
      <c r="AN49" s="59">
        <f>IFERROR(AM49/AJ40,"-")</f>
        <v>7.1239515832879983E-4</v>
      </c>
      <c r="AO49" s="70">
        <v>2</v>
      </c>
      <c r="AP49" s="59">
        <f>IFERROR(AO49/AK40,"-")</f>
        <v>6.4516129032258063E-2</v>
      </c>
      <c r="AQ49" s="73">
        <f t="shared" si="4"/>
        <v>9913</v>
      </c>
      <c r="AR49" s="439"/>
      <c r="AS49" s="439"/>
      <c r="AT49" s="44" t="s">
        <v>104</v>
      </c>
      <c r="AU49" s="70">
        <v>47357</v>
      </c>
      <c r="AV49" s="59">
        <f>IFERROR(AU49/AR40,"-")</f>
        <v>1.6309746669067364E-4</v>
      </c>
      <c r="AW49" s="73">
        <v>11</v>
      </c>
      <c r="AX49" s="59">
        <f>IFERROR(AW49/AS40,"-")</f>
        <v>2.729528535980149E-2</v>
      </c>
      <c r="AY49" s="196">
        <f t="shared" si="5"/>
        <v>4305.181818181818</v>
      </c>
      <c r="AZ49" s="229"/>
    </row>
    <row r="50" spans="2:52" s="9" customFormat="1" ht="13.15" customHeight="1">
      <c r="B50" s="470"/>
      <c r="C50" s="480"/>
      <c r="D50" s="439"/>
      <c r="E50" s="439"/>
      <c r="F50" s="44" t="s">
        <v>105</v>
      </c>
      <c r="G50" s="70">
        <v>9278</v>
      </c>
      <c r="H50" s="59">
        <f>IFERROR(G50/D40,"-")</f>
        <v>9.9846614163432695E-5</v>
      </c>
      <c r="I50" s="70">
        <v>1</v>
      </c>
      <c r="J50" s="59">
        <f>IFERROR(I50/E40,"-")</f>
        <v>8.0645161290322578E-3</v>
      </c>
      <c r="K50" s="73">
        <f t="shared" si="0"/>
        <v>9278</v>
      </c>
      <c r="L50" s="439"/>
      <c r="M50" s="439"/>
      <c r="N50" s="44" t="s">
        <v>105</v>
      </c>
      <c r="O50" s="70">
        <v>9278</v>
      </c>
      <c r="P50" s="59">
        <f>IFERROR(O50/L40,"-")</f>
        <v>1.4592310993949019E-4</v>
      </c>
      <c r="Q50" s="70">
        <v>1</v>
      </c>
      <c r="R50" s="59">
        <f>IFERROR(Q50/M40,"-")</f>
        <v>1.0638297872340425E-2</v>
      </c>
      <c r="S50" s="73">
        <f t="shared" si="1"/>
        <v>9278</v>
      </c>
      <c r="T50" s="439"/>
      <c r="U50" s="439"/>
      <c r="V50" s="44" t="s">
        <v>105</v>
      </c>
      <c r="W50" s="70">
        <v>0</v>
      </c>
      <c r="X50" s="59">
        <f>IFERROR(W50/T40,"-")</f>
        <v>0</v>
      </c>
      <c r="Y50" s="70">
        <v>0</v>
      </c>
      <c r="Z50" s="59">
        <f>IFERROR(Y50/U40,"-")</f>
        <v>0</v>
      </c>
      <c r="AA50" s="167" t="str">
        <f t="shared" si="2"/>
        <v>-</v>
      </c>
      <c r="AB50" s="439"/>
      <c r="AC50" s="439"/>
      <c r="AD50" s="44" t="s">
        <v>105</v>
      </c>
      <c r="AE50" s="70">
        <v>0</v>
      </c>
      <c r="AF50" s="59">
        <f>IFERROR(AE50/AB40,"-")</f>
        <v>0</v>
      </c>
      <c r="AG50" s="70">
        <v>0</v>
      </c>
      <c r="AH50" s="59">
        <f>IFERROR(AG50/AC40,"-")</f>
        <v>0</v>
      </c>
      <c r="AI50" s="73" t="str">
        <f t="shared" si="3"/>
        <v>-</v>
      </c>
      <c r="AJ50" s="439"/>
      <c r="AK50" s="439"/>
      <c r="AL50" s="44" t="s">
        <v>105</v>
      </c>
      <c r="AM50" s="70">
        <v>0</v>
      </c>
      <c r="AN50" s="59">
        <f>IFERROR(AM50/AJ40,"-")</f>
        <v>0</v>
      </c>
      <c r="AO50" s="70">
        <v>0</v>
      </c>
      <c r="AP50" s="59">
        <f>IFERROR(AO50/AK40,"-")</f>
        <v>0</v>
      </c>
      <c r="AQ50" s="73" t="str">
        <f t="shared" si="4"/>
        <v>-</v>
      </c>
      <c r="AR50" s="439"/>
      <c r="AS50" s="439"/>
      <c r="AT50" s="44" t="s">
        <v>105</v>
      </c>
      <c r="AU50" s="70">
        <v>34001</v>
      </c>
      <c r="AV50" s="59">
        <f>IFERROR(AU50/AR40,"-")</f>
        <v>1.1709941434106033E-4</v>
      </c>
      <c r="AW50" s="73">
        <v>3</v>
      </c>
      <c r="AX50" s="59">
        <f>IFERROR(AW50/AS40,"-")</f>
        <v>7.4441687344913151E-3</v>
      </c>
      <c r="AY50" s="196">
        <f t="shared" si="5"/>
        <v>11333.666666666666</v>
      </c>
      <c r="AZ50" s="229"/>
    </row>
    <row r="51" spans="2:52" s="9" customFormat="1" ht="13.15" customHeight="1">
      <c r="B51" s="470"/>
      <c r="C51" s="480"/>
      <c r="D51" s="439"/>
      <c r="E51" s="439"/>
      <c r="F51" s="44" t="s">
        <v>106</v>
      </c>
      <c r="G51" s="70">
        <v>74191</v>
      </c>
      <c r="H51" s="59">
        <f>IFERROR(G51/D40,"-")</f>
        <v>7.9841777876689325E-4</v>
      </c>
      <c r="I51" s="70">
        <v>2</v>
      </c>
      <c r="J51" s="59">
        <f>IFERROR(I51/E40,"-")</f>
        <v>1.6129032258064516E-2</v>
      </c>
      <c r="K51" s="73">
        <f t="shared" si="0"/>
        <v>37095.5</v>
      </c>
      <c r="L51" s="439"/>
      <c r="M51" s="439"/>
      <c r="N51" s="44" t="s">
        <v>106</v>
      </c>
      <c r="O51" s="70">
        <v>74191</v>
      </c>
      <c r="P51" s="59">
        <f>IFERROR(O51/L40,"-")</f>
        <v>1.1668658600475013E-3</v>
      </c>
      <c r="Q51" s="70">
        <v>2</v>
      </c>
      <c r="R51" s="59">
        <f>IFERROR(Q51/M40,"-")</f>
        <v>2.1276595744680851E-2</v>
      </c>
      <c r="S51" s="73">
        <f t="shared" si="1"/>
        <v>37095.5</v>
      </c>
      <c r="T51" s="439"/>
      <c r="U51" s="439"/>
      <c r="V51" s="44" t="s">
        <v>106</v>
      </c>
      <c r="W51" s="70">
        <v>0</v>
      </c>
      <c r="X51" s="59">
        <f>IFERROR(W51/T40,"-")</f>
        <v>0</v>
      </c>
      <c r="Y51" s="70">
        <v>0</v>
      </c>
      <c r="Z51" s="59">
        <f>IFERROR(Y51/U40,"-")</f>
        <v>0</v>
      </c>
      <c r="AA51" s="167" t="str">
        <f t="shared" si="2"/>
        <v>-</v>
      </c>
      <c r="AB51" s="439"/>
      <c r="AC51" s="439"/>
      <c r="AD51" s="44" t="s">
        <v>106</v>
      </c>
      <c r="AE51" s="70">
        <v>0</v>
      </c>
      <c r="AF51" s="59">
        <f>IFERROR(AE51/AB40,"-")</f>
        <v>0</v>
      </c>
      <c r="AG51" s="70">
        <v>0</v>
      </c>
      <c r="AH51" s="59">
        <f>IFERROR(AG51/AC40,"-")</f>
        <v>0</v>
      </c>
      <c r="AI51" s="73" t="str">
        <f t="shared" si="3"/>
        <v>-</v>
      </c>
      <c r="AJ51" s="439"/>
      <c r="AK51" s="439"/>
      <c r="AL51" s="44" t="s">
        <v>106</v>
      </c>
      <c r="AM51" s="70">
        <v>0</v>
      </c>
      <c r="AN51" s="59">
        <f>IFERROR(AM51/AJ40,"-")</f>
        <v>0</v>
      </c>
      <c r="AO51" s="70">
        <v>0</v>
      </c>
      <c r="AP51" s="59">
        <f>IFERROR(AO51/AK40,"-")</f>
        <v>0</v>
      </c>
      <c r="AQ51" s="73" t="str">
        <f t="shared" si="4"/>
        <v>-</v>
      </c>
      <c r="AR51" s="439"/>
      <c r="AS51" s="439"/>
      <c r="AT51" s="44" t="s">
        <v>106</v>
      </c>
      <c r="AU51" s="70">
        <v>1970340</v>
      </c>
      <c r="AV51" s="59">
        <f>IFERROR(AU51/AR40,"-")</f>
        <v>6.7858492412801045E-3</v>
      </c>
      <c r="AW51" s="73">
        <v>4</v>
      </c>
      <c r="AX51" s="59">
        <f>IFERROR(AW51/AS40,"-")</f>
        <v>9.9255583126550868E-3</v>
      </c>
      <c r="AY51" s="196">
        <f t="shared" si="5"/>
        <v>492585</v>
      </c>
      <c r="AZ51" s="229"/>
    </row>
    <row r="52" spans="2:52" s="9" customFormat="1" ht="13.15" customHeight="1">
      <c r="B52" s="470"/>
      <c r="C52" s="480"/>
      <c r="D52" s="439"/>
      <c r="E52" s="439"/>
      <c r="F52" s="44" t="s">
        <v>107</v>
      </c>
      <c r="G52" s="70">
        <v>691632</v>
      </c>
      <c r="H52" s="59">
        <f>IFERROR(G52/D40,"-")</f>
        <v>7.4431034109811688E-3</v>
      </c>
      <c r="I52" s="70">
        <v>20</v>
      </c>
      <c r="J52" s="59">
        <f>IFERROR(I52/E40,"-")</f>
        <v>0.16129032258064516</v>
      </c>
      <c r="K52" s="73">
        <f t="shared" si="0"/>
        <v>34581.599999999999</v>
      </c>
      <c r="L52" s="439"/>
      <c r="M52" s="439"/>
      <c r="N52" s="44" t="s">
        <v>107</v>
      </c>
      <c r="O52" s="70">
        <v>584372</v>
      </c>
      <c r="P52" s="59">
        <f>IFERROR(O52/L40,"-")</f>
        <v>9.1909225696874073E-3</v>
      </c>
      <c r="Q52" s="70">
        <v>17</v>
      </c>
      <c r="R52" s="59">
        <f>IFERROR(Q52/M40,"-")</f>
        <v>0.18085106382978725</v>
      </c>
      <c r="S52" s="73">
        <f t="shared" si="1"/>
        <v>34374.823529411762</v>
      </c>
      <c r="T52" s="439"/>
      <c r="U52" s="439"/>
      <c r="V52" s="44" t="s">
        <v>107</v>
      </c>
      <c r="W52" s="70">
        <v>69239</v>
      </c>
      <c r="X52" s="59">
        <f>IFERROR(W52/T40,"-")</f>
        <v>5.4760707122474672E-3</v>
      </c>
      <c r="Y52" s="70">
        <v>3</v>
      </c>
      <c r="Z52" s="59">
        <f>IFERROR(Y52/U40,"-")</f>
        <v>0.2</v>
      </c>
      <c r="AA52" s="167">
        <f t="shared" si="2"/>
        <v>23079.666666666668</v>
      </c>
      <c r="AB52" s="439"/>
      <c r="AC52" s="439"/>
      <c r="AD52" s="44" t="s">
        <v>107</v>
      </c>
      <c r="AE52" s="70">
        <v>69239</v>
      </c>
      <c r="AF52" s="59">
        <f>IFERROR(AE52/AB40,"-")</f>
        <v>1.028160480884314E-2</v>
      </c>
      <c r="AG52" s="70">
        <v>3</v>
      </c>
      <c r="AH52" s="59">
        <f>IFERROR(AG52/AC40,"-")</f>
        <v>0.3</v>
      </c>
      <c r="AI52" s="73">
        <f t="shared" si="3"/>
        <v>23079.666666666668</v>
      </c>
      <c r="AJ52" s="439"/>
      <c r="AK52" s="439"/>
      <c r="AL52" s="44" t="s">
        <v>107</v>
      </c>
      <c r="AM52" s="70">
        <v>302796</v>
      </c>
      <c r="AN52" s="59">
        <f>IFERROR(AM52/AJ40,"-")</f>
        <v>1.0880177764618545E-2</v>
      </c>
      <c r="AO52" s="70">
        <v>9</v>
      </c>
      <c r="AP52" s="59">
        <f>IFERROR(AO52/AK40,"-")</f>
        <v>0.29032258064516131</v>
      </c>
      <c r="AQ52" s="73">
        <f t="shared" si="4"/>
        <v>33644</v>
      </c>
      <c r="AR52" s="439"/>
      <c r="AS52" s="439"/>
      <c r="AT52" s="44" t="s">
        <v>107</v>
      </c>
      <c r="AU52" s="70">
        <v>2102333</v>
      </c>
      <c r="AV52" s="59">
        <f>IFERROR(AU52/AR40,"-")</f>
        <v>7.2404330181431251E-3</v>
      </c>
      <c r="AW52" s="73">
        <v>48</v>
      </c>
      <c r="AX52" s="59">
        <f>IFERROR(AW52/AS40,"-")</f>
        <v>0.11910669975186104</v>
      </c>
      <c r="AY52" s="196">
        <f t="shared" si="5"/>
        <v>43798.604166666664</v>
      </c>
      <c r="AZ52" s="229"/>
    </row>
    <row r="53" spans="2:52" s="9" customFormat="1" ht="13.15" customHeight="1">
      <c r="B53" s="470"/>
      <c r="C53" s="480"/>
      <c r="D53" s="439"/>
      <c r="E53" s="439"/>
      <c r="F53" s="44" t="s">
        <v>108</v>
      </c>
      <c r="G53" s="70">
        <v>192891</v>
      </c>
      <c r="H53" s="59">
        <f>IFERROR(G53/D40,"-")</f>
        <v>2.0758259595385531E-3</v>
      </c>
      <c r="I53" s="70">
        <v>13</v>
      </c>
      <c r="J53" s="59">
        <f>IFERROR(I53/E40,"-")</f>
        <v>0.10483870967741936</v>
      </c>
      <c r="K53" s="73">
        <f t="shared" si="0"/>
        <v>14837.76923076923</v>
      </c>
      <c r="L53" s="439"/>
      <c r="M53" s="439"/>
      <c r="N53" s="44" t="s">
        <v>108</v>
      </c>
      <c r="O53" s="70">
        <v>107539</v>
      </c>
      <c r="P53" s="59">
        <f>IFERROR(O53/L40,"-")</f>
        <v>1.6913586246801937E-3</v>
      </c>
      <c r="Q53" s="70">
        <v>9</v>
      </c>
      <c r="R53" s="59">
        <f>IFERROR(Q53/M40,"-")</f>
        <v>9.5744680851063829E-2</v>
      </c>
      <c r="S53" s="73">
        <f t="shared" si="1"/>
        <v>11948.777777777777</v>
      </c>
      <c r="T53" s="439"/>
      <c r="U53" s="439"/>
      <c r="V53" s="44" t="s">
        <v>108</v>
      </c>
      <c r="W53" s="70">
        <v>24310</v>
      </c>
      <c r="X53" s="59">
        <f>IFERROR(W53/T40,"-")</f>
        <v>1.9226632246961385E-3</v>
      </c>
      <c r="Y53" s="70">
        <v>2</v>
      </c>
      <c r="Z53" s="59">
        <f>IFERROR(Y53/U40,"-")</f>
        <v>0.13333333333333333</v>
      </c>
      <c r="AA53" s="167">
        <f t="shared" si="2"/>
        <v>12155</v>
      </c>
      <c r="AB53" s="439"/>
      <c r="AC53" s="439"/>
      <c r="AD53" s="44" t="s">
        <v>108</v>
      </c>
      <c r="AE53" s="70">
        <v>6646</v>
      </c>
      <c r="AF53" s="59">
        <f>IFERROR(AE53/AB40,"-")</f>
        <v>9.8689388292106327E-4</v>
      </c>
      <c r="AG53" s="70">
        <v>1</v>
      </c>
      <c r="AH53" s="59">
        <f>IFERROR(AG53/AC40,"-")</f>
        <v>0.1</v>
      </c>
      <c r="AI53" s="73">
        <f t="shared" si="3"/>
        <v>6646</v>
      </c>
      <c r="AJ53" s="439"/>
      <c r="AK53" s="439"/>
      <c r="AL53" s="44" t="s">
        <v>108</v>
      </c>
      <c r="AM53" s="70">
        <v>1029894</v>
      </c>
      <c r="AN53" s="59">
        <f>IFERROR(AM53/AJ40,"-")</f>
        <v>3.7006531786133411E-2</v>
      </c>
      <c r="AO53" s="70">
        <v>9</v>
      </c>
      <c r="AP53" s="59">
        <f>IFERROR(AO53/AK40,"-")</f>
        <v>0.29032258064516131</v>
      </c>
      <c r="AQ53" s="73">
        <f t="shared" si="4"/>
        <v>114432.66666666667</v>
      </c>
      <c r="AR53" s="439"/>
      <c r="AS53" s="439"/>
      <c r="AT53" s="44" t="s">
        <v>108</v>
      </c>
      <c r="AU53" s="70">
        <v>2287419</v>
      </c>
      <c r="AV53" s="59">
        <f>IFERROR(AU53/AR40,"-")</f>
        <v>7.8778690406933298E-3</v>
      </c>
      <c r="AW53" s="73">
        <v>33</v>
      </c>
      <c r="AX53" s="59">
        <f>IFERROR(AW53/AS40,"-")</f>
        <v>8.1885856079404462E-2</v>
      </c>
      <c r="AY53" s="196">
        <f t="shared" si="5"/>
        <v>69315.727272727279</v>
      </c>
      <c r="AZ53" s="229"/>
    </row>
    <row r="54" spans="2:52" s="9" customFormat="1" ht="13.15" customHeight="1">
      <c r="B54" s="470"/>
      <c r="C54" s="480"/>
      <c r="D54" s="439"/>
      <c r="E54" s="439"/>
      <c r="F54" s="44" t="s">
        <v>109</v>
      </c>
      <c r="G54" s="70">
        <v>278669</v>
      </c>
      <c r="H54" s="59">
        <f>IFERROR(G54/D40,"-")</f>
        <v>2.9989390086559201E-3</v>
      </c>
      <c r="I54" s="70">
        <v>10</v>
      </c>
      <c r="J54" s="59">
        <f>IFERROR(I54/E40,"-")</f>
        <v>8.0645161290322578E-2</v>
      </c>
      <c r="K54" s="73">
        <f t="shared" si="0"/>
        <v>27866.9</v>
      </c>
      <c r="L54" s="439"/>
      <c r="M54" s="439"/>
      <c r="N54" s="44" t="s">
        <v>109</v>
      </c>
      <c r="O54" s="70">
        <v>135330</v>
      </c>
      <c r="P54" s="59">
        <f>IFERROR(O54/L40,"-")</f>
        <v>2.1284516564034498E-3</v>
      </c>
      <c r="Q54" s="70">
        <v>7</v>
      </c>
      <c r="R54" s="59">
        <f>IFERROR(Q54/M40,"-")</f>
        <v>7.4468085106382975E-2</v>
      </c>
      <c r="S54" s="73">
        <f t="shared" si="1"/>
        <v>19332.857142857141</v>
      </c>
      <c r="T54" s="439"/>
      <c r="U54" s="439"/>
      <c r="V54" s="44" t="s">
        <v>109</v>
      </c>
      <c r="W54" s="70">
        <v>49742</v>
      </c>
      <c r="X54" s="59">
        <f>IFERROR(W54/T40,"-")</f>
        <v>3.9340647520705605E-3</v>
      </c>
      <c r="Y54" s="70">
        <v>3</v>
      </c>
      <c r="Z54" s="59">
        <f>IFERROR(Y54/U40,"-")</f>
        <v>0.2</v>
      </c>
      <c r="AA54" s="167">
        <f t="shared" si="2"/>
        <v>16580.666666666668</v>
      </c>
      <c r="AB54" s="439"/>
      <c r="AC54" s="439"/>
      <c r="AD54" s="44" t="s">
        <v>109</v>
      </c>
      <c r="AE54" s="70">
        <v>9302</v>
      </c>
      <c r="AF54" s="59">
        <f>IFERROR(AE54/AB40,"-")</f>
        <v>1.3812950494931885E-3</v>
      </c>
      <c r="AG54" s="70">
        <v>2</v>
      </c>
      <c r="AH54" s="59">
        <f>IFERROR(AG54/AC40,"-")</f>
        <v>0.2</v>
      </c>
      <c r="AI54" s="73">
        <f t="shared" si="3"/>
        <v>4651</v>
      </c>
      <c r="AJ54" s="439"/>
      <c r="AK54" s="439"/>
      <c r="AL54" s="44" t="s">
        <v>109</v>
      </c>
      <c r="AM54" s="70">
        <v>58198</v>
      </c>
      <c r="AN54" s="59">
        <f>IFERROR(AM54/AJ40,"-")</f>
        <v>2.0911920419862551E-3</v>
      </c>
      <c r="AO54" s="70">
        <v>5</v>
      </c>
      <c r="AP54" s="59">
        <f>IFERROR(AO54/AK40,"-")</f>
        <v>0.16129032258064516</v>
      </c>
      <c r="AQ54" s="73">
        <f t="shared" si="4"/>
        <v>11639.6</v>
      </c>
      <c r="AR54" s="439"/>
      <c r="AS54" s="439"/>
      <c r="AT54" s="44" t="s">
        <v>109</v>
      </c>
      <c r="AU54" s="70">
        <v>1803626</v>
      </c>
      <c r="AV54" s="59">
        <f>IFERROR(AU54/AR40,"-")</f>
        <v>6.2116863707040761E-3</v>
      </c>
      <c r="AW54" s="73">
        <v>22</v>
      </c>
      <c r="AX54" s="59">
        <f>IFERROR(AW54/AS40,"-")</f>
        <v>5.4590570719602979E-2</v>
      </c>
      <c r="AY54" s="196">
        <f t="shared" si="5"/>
        <v>81983</v>
      </c>
      <c r="AZ54" s="229"/>
    </row>
    <row r="55" spans="2:52" s="9" customFormat="1" ht="13.15" customHeight="1">
      <c r="B55" s="470"/>
      <c r="C55" s="480"/>
      <c r="D55" s="439"/>
      <c r="E55" s="439"/>
      <c r="F55" s="45" t="s">
        <v>110</v>
      </c>
      <c r="G55" s="71">
        <v>33566</v>
      </c>
      <c r="H55" s="60">
        <f>IFERROR(G55/D40,"-")</f>
        <v>3.6122563602174846E-4</v>
      </c>
      <c r="I55" s="71">
        <v>12</v>
      </c>
      <c r="J55" s="60">
        <f>IFERROR(I55/E40,"-")</f>
        <v>9.6774193548387094E-2</v>
      </c>
      <c r="K55" s="74">
        <f t="shared" si="0"/>
        <v>2797.1666666666665</v>
      </c>
      <c r="L55" s="439"/>
      <c r="M55" s="439"/>
      <c r="N55" s="45" t="s">
        <v>110</v>
      </c>
      <c r="O55" s="71">
        <v>15099</v>
      </c>
      <c r="P55" s="60">
        <f>IFERROR(O55/L40,"-")</f>
        <v>2.3747499859628826E-4</v>
      </c>
      <c r="Q55" s="71">
        <v>7</v>
      </c>
      <c r="R55" s="60">
        <f>IFERROR(Q55/M40,"-")</f>
        <v>7.4468085106382975E-2</v>
      </c>
      <c r="S55" s="74">
        <f t="shared" si="1"/>
        <v>2157</v>
      </c>
      <c r="T55" s="439"/>
      <c r="U55" s="439"/>
      <c r="V55" s="45" t="s">
        <v>110</v>
      </c>
      <c r="W55" s="71">
        <v>9155</v>
      </c>
      <c r="X55" s="60">
        <f>IFERROR(W55/T40,"-")</f>
        <v>7.2406342336870213E-4</v>
      </c>
      <c r="Y55" s="71">
        <v>3</v>
      </c>
      <c r="Z55" s="60">
        <f>IFERROR(Y55/U40,"-")</f>
        <v>0.2</v>
      </c>
      <c r="AA55" s="168">
        <f t="shared" si="2"/>
        <v>3051.6666666666665</v>
      </c>
      <c r="AB55" s="439"/>
      <c r="AC55" s="439"/>
      <c r="AD55" s="45" t="s">
        <v>110</v>
      </c>
      <c r="AE55" s="71">
        <v>4122</v>
      </c>
      <c r="AF55" s="60">
        <f>IFERROR(AE55/AB40,"-")</f>
        <v>6.1209397914544438E-4</v>
      </c>
      <c r="AG55" s="71">
        <v>1</v>
      </c>
      <c r="AH55" s="60">
        <f>IFERROR(AG55/AC40,"-")</f>
        <v>0.1</v>
      </c>
      <c r="AI55" s="74">
        <f t="shared" si="3"/>
        <v>4122</v>
      </c>
      <c r="AJ55" s="439"/>
      <c r="AK55" s="439"/>
      <c r="AL55" s="45" t="s">
        <v>110</v>
      </c>
      <c r="AM55" s="71">
        <v>39711</v>
      </c>
      <c r="AN55" s="60">
        <f>IFERROR(AM55/AJ40,"-")</f>
        <v>1.4269103264599502E-3</v>
      </c>
      <c r="AO55" s="71">
        <v>4</v>
      </c>
      <c r="AP55" s="60">
        <f>IFERROR(AO55/AK40,"-")</f>
        <v>0.12903225806451613</v>
      </c>
      <c r="AQ55" s="74">
        <f t="shared" si="4"/>
        <v>9927.75</v>
      </c>
      <c r="AR55" s="439"/>
      <c r="AS55" s="439"/>
      <c r="AT55" s="45" t="s">
        <v>110</v>
      </c>
      <c r="AU55" s="71">
        <v>453570</v>
      </c>
      <c r="AV55" s="60">
        <f>IFERROR(AU55/AR40,"-")</f>
        <v>1.5620946843526583E-3</v>
      </c>
      <c r="AW55" s="74">
        <v>38</v>
      </c>
      <c r="AX55" s="62">
        <f>IFERROR(AW55/AS40,"-")</f>
        <v>9.4292803970223327E-2</v>
      </c>
      <c r="AY55" s="197">
        <f t="shared" si="5"/>
        <v>11936.052631578947</v>
      </c>
      <c r="AZ55" s="229"/>
    </row>
    <row r="56" spans="2:52" s="9" customFormat="1" ht="13.15" customHeight="1">
      <c r="B56" s="431"/>
      <c r="C56" s="481"/>
      <c r="D56" s="440"/>
      <c r="E56" s="440"/>
      <c r="F56" s="46" t="s">
        <v>64</v>
      </c>
      <c r="G56" s="67">
        <f>SUM(G40:G55)</f>
        <v>16729615</v>
      </c>
      <c r="H56" s="60">
        <f>IFERROR(G56/D40,"-")</f>
        <v>0.18003830717910932</v>
      </c>
      <c r="I56" s="71">
        <v>104</v>
      </c>
      <c r="J56" s="60">
        <f>IFERROR(I56/E40,"-")</f>
        <v>0.83870967741935487</v>
      </c>
      <c r="K56" s="74">
        <f t="shared" si="0"/>
        <v>160861.68269230769</v>
      </c>
      <c r="L56" s="440"/>
      <c r="M56" s="440"/>
      <c r="N56" s="46" t="s">
        <v>64</v>
      </c>
      <c r="O56" s="67">
        <f>SUM(O40:O55)</f>
        <v>9055471</v>
      </c>
      <c r="P56" s="60">
        <f>IFERROR(O56/L40,"-")</f>
        <v>0.14242320438530559</v>
      </c>
      <c r="Q56" s="71">
        <v>81</v>
      </c>
      <c r="R56" s="60">
        <f>IFERROR(Q56/M40,"-")</f>
        <v>0.86170212765957444</v>
      </c>
      <c r="S56" s="74">
        <f t="shared" si="1"/>
        <v>111795.93827160494</v>
      </c>
      <c r="T56" s="440"/>
      <c r="U56" s="440"/>
      <c r="V56" s="46" t="s">
        <v>64</v>
      </c>
      <c r="W56" s="67">
        <f>SUM(W40:W55)</f>
        <v>1817827</v>
      </c>
      <c r="X56" s="60">
        <f>IFERROR(W56/T40,"-")</f>
        <v>0.14377084005593202</v>
      </c>
      <c r="Y56" s="71">
        <v>15</v>
      </c>
      <c r="Z56" s="60">
        <f>IFERROR(Y56/U40,"-")</f>
        <v>1</v>
      </c>
      <c r="AA56" s="168">
        <f t="shared" si="2"/>
        <v>121188.46666666666</v>
      </c>
      <c r="AB56" s="440"/>
      <c r="AC56" s="440"/>
      <c r="AD56" s="46" t="s">
        <v>64</v>
      </c>
      <c r="AE56" s="67">
        <f>SUM(AE40:AE55)</f>
        <v>512118</v>
      </c>
      <c r="AF56" s="60">
        <f>IFERROR(AE56/AB40,"-")</f>
        <v>7.60466628850089E-2</v>
      </c>
      <c r="AG56" s="71">
        <v>10</v>
      </c>
      <c r="AH56" s="60">
        <f>IFERROR(AG56/AC40,"-")</f>
        <v>1</v>
      </c>
      <c r="AI56" s="74">
        <f t="shared" si="3"/>
        <v>51211.8</v>
      </c>
      <c r="AJ56" s="440"/>
      <c r="AK56" s="440"/>
      <c r="AL56" s="46" t="s">
        <v>64</v>
      </c>
      <c r="AM56" s="67">
        <f>SUM(AM40:AM55)</f>
        <v>6439251</v>
      </c>
      <c r="AN56" s="60">
        <f>IFERROR(AM56/AJ40,"-")</f>
        <v>0.23137754643719777</v>
      </c>
      <c r="AO56" s="71">
        <v>28</v>
      </c>
      <c r="AP56" s="60">
        <f>IFERROR(AO56/AK40,"-")</f>
        <v>0.90322580645161288</v>
      </c>
      <c r="AQ56" s="74">
        <f t="shared" si="4"/>
        <v>229973.25</v>
      </c>
      <c r="AR56" s="440"/>
      <c r="AS56" s="440"/>
      <c r="AT56" s="46" t="s">
        <v>64</v>
      </c>
      <c r="AU56" s="67">
        <f>SUM(AU40:AU55)</f>
        <v>58627012</v>
      </c>
      <c r="AV56" s="60">
        <f>IFERROR(AU56/AR40,"-")</f>
        <v>0.20191137818788613</v>
      </c>
      <c r="AW56" s="74">
        <v>335</v>
      </c>
      <c r="AX56" s="131">
        <f>IFERROR(AW56/AS40,"-")</f>
        <v>0.83126550868486349</v>
      </c>
      <c r="AY56" s="198">
        <f t="shared" si="5"/>
        <v>175006.00597014924</v>
      </c>
      <c r="AZ56" s="229"/>
    </row>
    <row r="57" spans="2:52" s="9" customFormat="1" ht="13.15" customHeight="1">
      <c r="B57" s="430">
        <v>4</v>
      </c>
      <c r="C57" s="479" t="s">
        <v>78</v>
      </c>
      <c r="D57" s="436">
        <v>124267560</v>
      </c>
      <c r="E57" s="436">
        <v>105</v>
      </c>
      <c r="F57" s="42" t="s">
        <v>96</v>
      </c>
      <c r="G57" s="69">
        <v>1178275</v>
      </c>
      <c r="H57" s="58">
        <f>IFERROR(G57/D57,"-")</f>
        <v>9.4817585538816401E-3</v>
      </c>
      <c r="I57" s="69">
        <v>32</v>
      </c>
      <c r="J57" s="58">
        <f>IFERROR(I57/E57,"-")</f>
        <v>0.30476190476190479</v>
      </c>
      <c r="K57" s="72">
        <f t="shared" si="0"/>
        <v>36821.09375</v>
      </c>
      <c r="L57" s="436">
        <v>103181170</v>
      </c>
      <c r="M57" s="436">
        <v>82</v>
      </c>
      <c r="N57" s="42" t="s">
        <v>96</v>
      </c>
      <c r="O57" s="69">
        <v>1023415</v>
      </c>
      <c r="P57" s="58">
        <f>IFERROR(O57/L57,"-")</f>
        <v>9.9186217795359365E-3</v>
      </c>
      <c r="Q57" s="69">
        <v>24</v>
      </c>
      <c r="R57" s="58">
        <f>IFERROR(Q57/M57,"-")</f>
        <v>0.29268292682926828</v>
      </c>
      <c r="S57" s="72">
        <f t="shared" si="1"/>
        <v>42642.291666666664</v>
      </c>
      <c r="T57" s="436">
        <v>22080660</v>
      </c>
      <c r="U57" s="436">
        <v>12</v>
      </c>
      <c r="V57" s="42" t="s">
        <v>96</v>
      </c>
      <c r="W57" s="69">
        <v>50554</v>
      </c>
      <c r="X57" s="58">
        <f>IFERROR(W57/T57,"-")</f>
        <v>2.2895148967467457E-3</v>
      </c>
      <c r="Y57" s="69">
        <v>5</v>
      </c>
      <c r="Z57" s="58">
        <f>IFERROR(Y57/U57,"-")</f>
        <v>0.41666666666666669</v>
      </c>
      <c r="AA57" s="166">
        <f t="shared" si="2"/>
        <v>10110.799999999999</v>
      </c>
      <c r="AB57" s="436">
        <v>22080660</v>
      </c>
      <c r="AC57" s="436">
        <v>12</v>
      </c>
      <c r="AD57" s="42" t="s">
        <v>96</v>
      </c>
      <c r="AE57" s="69">
        <v>50554</v>
      </c>
      <c r="AF57" s="58">
        <f>IFERROR(AE57/AB57,"-")</f>
        <v>2.2895148967467457E-3</v>
      </c>
      <c r="AG57" s="69">
        <v>5</v>
      </c>
      <c r="AH57" s="58">
        <f>IFERROR(AG57/AC57,"-")</f>
        <v>0.41666666666666669</v>
      </c>
      <c r="AI57" s="72">
        <f t="shared" si="3"/>
        <v>10110.799999999999</v>
      </c>
      <c r="AJ57" s="436">
        <v>27960430</v>
      </c>
      <c r="AK57" s="436">
        <v>19</v>
      </c>
      <c r="AL57" s="42" t="s">
        <v>96</v>
      </c>
      <c r="AM57" s="69">
        <v>474258</v>
      </c>
      <c r="AN57" s="58">
        <f>IFERROR(AM57/AJ57,"-")</f>
        <v>1.6961756310614678E-2</v>
      </c>
      <c r="AO57" s="69">
        <v>6</v>
      </c>
      <c r="AP57" s="58">
        <f>IFERROR(AO57/AK57,"-")</f>
        <v>0.31578947368421051</v>
      </c>
      <c r="AQ57" s="72">
        <f t="shared" si="4"/>
        <v>79043</v>
      </c>
      <c r="AR57" s="436">
        <v>282250810</v>
      </c>
      <c r="AS57" s="436">
        <v>415</v>
      </c>
      <c r="AT57" s="42" t="s">
        <v>96</v>
      </c>
      <c r="AU57" s="69">
        <v>2022348</v>
      </c>
      <c r="AV57" s="58">
        <f>IFERROR(AU57/AR57,"-")</f>
        <v>7.1650742118330854E-3</v>
      </c>
      <c r="AW57" s="72">
        <v>83</v>
      </c>
      <c r="AX57" s="61">
        <f>IFERROR(AW57/AS57,"-")</f>
        <v>0.2</v>
      </c>
      <c r="AY57" s="196">
        <f t="shared" si="5"/>
        <v>24365.638554216868</v>
      </c>
      <c r="AZ57" s="229"/>
    </row>
    <row r="58" spans="2:52" s="9" customFormat="1" ht="13.15" customHeight="1">
      <c r="B58" s="470"/>
      <c r="C58" s="480"/>
      <c r="D58" s="439"/>
      <c r="E58" s="439"/>
      <c r="F58" s="43" t="s">
        <v>97</v>
      </c>
      <c r="G58" s="70">
        <v>1825016</v>
      </c>
      <c r="H58" s="59">
        <f>IFERROR(G58/D57,"-")</f>
        <v>1.4686181977017976E-2</v>
      </c>
      <c r="I58" s="70">
        <v>42</v>
      </c>
      <c r="J58" s="59">
        <f>IFERROR(I58/E57,"-")</f>
        <v>0.4</v>
      </c>
      <c r="K58" s="73">
        <f t="shared" si="0"/>
        <v>43452.761904761908</v>
      </c>
      <c r="L58" s="439"/>
      <c r="M58" s="439"/>
      <c r="N58" s="43" t="s">
        <v>97</v>
      </c>
      <c r="O58" s="70">
        <v>1627545</v>
      </c>
      <c r="P58" s="59">
        <f>IFERROR(O58/L57,"-")</f>
        <v>1.577366296582991E-2</v>
      </c>
      <c r="Q58" s="70">
        <v>32</v>
      </c>
      <c r="R58" s="59">
        <f>IFERROR(Q58/M57,"-")</f>
        <v>0.3902439024390244</v>
      </c>
      <c r="S58" s="73">
        <f t="shared" si="1"/>
        <v>50860.78125</v>
      </c>
      <c r="T58" s="439"/>
      <c r="U58" s="439"/>
      <c r="V58" s="43" t="s">
        <v>97</v>
      </c>
      <c r="W58" s="70">
        <v>166506</v>
      </c>
      <c r="X58" s="59">
        <f>IFERROR(W58/T57,"-")</f>
        <v>7.5408072041324853E-3</v>
      </c>
      <c r="Y58" s="70">
        <v>8</v>
      </c>
      <c r="Z58" s="59">
        <f>IFERROR(Y58/U57,"-")</f>
        <v>0.66666666666666663</v>
      </c>
      <c r="AA58" s="167">
        <f t="shared" si="2"/>
        <v>20813.25</v>
      </c>
      <c r="AB58" s="439"/>
      <c r="AC58" s="439"/>
      <c r="AD58" s="43" t="s">
        <v>97</v>
      </c>
      <c r="AE58" s="70">
        <v>166506</v>
      </c>
      <c r="AF58" s="59">
        <f>IFERROR(AE58/AB57,"-")</f>
        <v>7.5408072041324853E-3</v>
      </c>
      <c r="AG58" s="70">
        <v>8</v>
      </c>
      <c r="AH58" s="59">
        <f>IFERROR(AG58/AC57,"-")</f>
        <v>0.66666666666666663</v>
      </c>
      <c r="AI58" s="73">
        <f t="shared" si="3"/>
        <v>20813.25</v>
      </c>
      <c r="AJ58" s="439"/>
      <c r="AK58" s="439"/>
      <c r="AL58" s="43" t="s">
        <v>97</v>
      </c>
      <c r="AM58" s="70">
        <v>94731</v>
      </c>
      <c r="AN58" s="59">
        <f>IFERROR(AM58/AJ57,"-")</f>
        <v>3.3880380237356865E-3</v>
      </c>
      <c r="AO58" s="70">
        <v>9</v>
      </c>
      <c r="AP58" s="59">
        <f>IFERROR(AO58/AK57,"-")</f>
        <v>0.47368421052631576</v>
      </c>
      <c r="AQ58" s="73">
        <f t="shared" si="4"/>
        <v>10525.666666666666</v>
      </c>
      <c r="AR58" s="439"/>
      <c r="AS58" s="439"/>
      <c r="AT58" s="43" t="s">
        <v>97</v>
      </c>
      <c r="AU58" s="70">
        <v>7026553</v>
      </c>
      <c r="AV58" s="59">
        <f>IFERROR(AU58/AR57,"-")</f>
        <v>2.4894713322523326E-2</v>
      </c>
      <c r="AW58" s="73">
        <v>112</v>
      </c>
      <c r="AX58" s="59">
        <f>IFERROR(AW58/AS57,"-")</f>
        <v>0.26987951807228916</v>
      </c>
      <c r="AY58" s="196">
        <f t="shared" si="5"/>
        <v>62737.080357142855</v>
      </c>
      <c r="AZ58" s="229"/>
    </row>
    <row r="59" spans="2:52" s="9" customFormat="1" ht="13.15" customHeight="1">
      <c r="B59" s="470"/>
      <c r="C59" s="480"/>
      <c r="D59" s="439"/>
      <c r="E59" s="439"/>
      <c r="F59" s="44" t="s">
        <v>98</v>
      </c>
      <c r="G59" s="70">
        <v>3765331</v>
      </c>
      <c r="H59" s="59">
        <f>IFERROR(G59/D57,"-")</f>
        <v>3.0300192584452452E-2</v>
      </c>
      <c r="I59" s="70">
        <v>40</v>
      </c>
      <c r="J59" s="59">
        <f>IFERROR(I59/E57,"-")</f>
        <v>0.38095238095238093</v>
      </c>
      <c r="K59" s="73">
        <f t="shared" si="0"/>
        <v>94133.274999999994</v>
      </c>
      <c r="L59" s="439"/>
      <c r="M59" s="439"/>
      <c r="N59" s="44" t="s">
        <v>98</v>
      </c>
      <c r="O59" s="70">
        <v>3480741</v>
      </c>
      <c r="P59" s="59">
        <f>IFERROR(O59/L57,"-")</f>
        <v>3.3734265661069747E-2</v>
      </c>
      <c r="Q59" s="70">
        <v>29</v>
      </c>
      <c r="R59" s="59">
        <f>IFERROR(Q59/M57,"-")</f>
        <v>0.35365853658536583</v>
      </c>
      <c r="S59" s="73">
        <f t="shared" si="1"/>
        <v>120025.55172413793</v>
      </c>
      <c r="T59" s="439"/>
      <c r="U59" s="439"/>
      <c r="V59" s="44" t="s">
        <v>98</v>
      </c>
      <c r="W59" s="70">
        <v>239856</v>
      </c>
      <c r="X59" s="59">
        <f>IFERROR(W59/T57,"-")</f>
        <v>1.0862718777427848E-2</v>
      </c>
      <c r="Y59" s="70">
        <v>5</v>
      </c>
      <c r="Z59" s="59">
        <f>IFERROR(Y59/U57,"-")</f>
        <v>0.41666666666666669</v>
      </c>
      <c r="AA59" s="167">
        <f t="shared" si="2"/>
        <v>47971.199999999997</v>
      </c>
      <c r="AB59" s="439"/>
      <c r="AC59" s="439"/>
      <c r="AD59" s="44" t="s">
        <v>98</v>
      </c>
      <c r="AE59" s="70">
        <v>239856</v>
      </c>
      <c r="AF59" s="59">
        <f>IFERROR(AE59/AB57,"-")</f>
        <v>1.0862718777427848E-2</v>
      </c>
      <c r="AG59" s="70">
        <v>5</v>
      </c>
      <c r="AH59" s="59">
        <f>IFERROR(AG59/AC57,"-")</f>
        <v>0.41666666666666669</v>
      </c>
      <c r="AI59" s="73">
        <f t="shared" si="3"/>
        <v>47971.199999999997</v>
      </c>
      <c r="AJ59" s="439"/>
      <c r="AK59" s="439"/>
      <c r="AL59" s="44" t="s">
        <v>98</v>
      </c>
      <c r="AM59" s="70">
        <v>3823769</v>
      </c>
      <c r="AN59" s="59">
        <f>IFERROR(AM59/AJ57,"-")</f>
        <v>0.13675644473278845</v>
      </c>
      <c r="AO59" s="70">
        <v>7</v>
      </c>
      <c r="AP59" s="59">
        <f>IFERROR(AO59/AK57,"-")</f>
        <v>0.36842105263157893</v>
      </c>
      <c r="AQ59" s="73">
        <f t="shared" si="4"/>
        <v>546252.71428571432</v>
      </c>
      <c r="AR59" s="439"/>
      <c r="AS59" s="439"/>
      <c r="AT59" s="44" t="s">
        <v>98</v>
      </c>
      <c r="AU59" s="70">
        <v>7725899</v>
      </c>
      <c r="AV59" s="59">
        <f>IFERROR(AU59/AR57,"-")</f>
        <v>2.7372459976288465E-2</v>
      </c>
      <c r="AW59" s="73">
        <v>160</v>
      </c>
      <c r="AX59" s="59">
        <f>IFERROR(AW59/AS57,"-")</f>
        <v>0.38554216867469882</v>
      </c>
      <c r="AY59" s="196">
        <f t="shared" si="5"/>
        <v>48286.868750000001</v>
      </c>
      <c r="AZ59" s="229"/>
    </row>
    <row r="60" spans="2:52" s="9" customFormat="1" ht="13.15" customHeight="1">
      <c r="B60" s="470"/>
      <c r="C60" s="480"/>
      <c r="D60" s="439"/>
      <c r="E60" s="439"/>
      <c r="F60" s="44" t="s">
        <v>99</v>
      </c>
      <c r="G60" s="70">
        <v>265843</v>
      </c>
      <c r="H60" s="59">
        <f>IFERROR(G60/D57,"-")</f>
        <v>2.1392791489589077E-3</v>
      </c>
      <c r="I60" s="70">
        <v>12</v>
      </c>
      <c r="J60" s="59">
        <f>IFERROR(I60/E57,"-")</f>
        <v>0.11428571428571428</v>
      </c>
      <c r="K60" s="73">
        <f t="shared" si="0"/>
        <v>22153.583333333332</v>
      </c>
      <c r="L60" s="439"/>
      <c r="M60" s="439"/>
      <c r="N60" s="44" t="s">
        <v>99</v>
      </c>
      <c r="O60" s="70">
        <v>147679</v>
      </c>
      <c r="P60" s="59">
        <f>IFERROR(O60/L57,"-")</f>
        <v>1.4312592113464113E-3</v>
      </c>
      <c r="Q60" s="70">
        <v>9</v>
      </c>
      <c r="R60" s="59">
        <f>IFERROR(Q60/M57,"-")</f>
        <v>0.10975609756097561</v>
      </c>
      <c r="S60" s="73">
        <f t="shared" si="1"/>
        <v>16408.777777777777</v>
      </c>
      <c r="T60" s="439"/>
      <c r="U60" s="439"/>
      <c r="V60" s="44" t="s">
        <v>99</v>
      </c>
      <c r="W60" s="70">
        <v>5275</v>
      </c>
      <c r="X60" s="59">
        <f>IFERROR(W60/T57,"-")</f>
        <v>2.3889684456895763E-4</v>
      </c>
      <c r="Y60" s="70">
        <v>1</v>
      </c>
      <c r="Z60" s="59">
        <f>IFERROR(Y60/U57,"-")</f>
        <v>8.3333333333333329E-2</v>
      </c>
      <c r="AA60" s="167">
        <f t="shared" si="2"/>
        <v>5275</v>
      </c>
      <c r="AB60" s="439"/>
      <c r="AC60" s="439"/>
      <c r="AD60" s="44" t="s">
        <v>99</v>
      </c>
      <c r="AE60" s="70">
        <v>5275</v>
      </c>
      <c r="AF60" s="59">
        <f>IFERROR(AE60/AB57,"-")</f>
        <v>2.3889684456895763E-4</v>
      </c>
      <c r="AG60" s="70">
        <v>1</v>
      </c>
      <c r="AH60" s="59">
        <f>IFERROR(AG60/AC57,"-")</f>
        <v>8.3333333333333329E-2</v>
      </c>
      <c r="AI60" s="73">
        <f t="shared" si="3"/>
        <v>5275</v>
      </c>
      <c r="AJ60" s="439"/>
      <c r="AK60" s="439"/>
      <c r="AL60" s="44" t="s">
        <v>99</v>
      </c>
      <c r="AM60" s="70">
        <v>13711</v>
      </c>
      <c r="AN60" s="59">
        <f>IFERROR(AM60/AJ57,"-")</f>
        <v>4.9037157153877819E-4</v>
      </c>
      <c r="AO60" s="70">
        <v>2</v>
      </c>
      <c r="AP60" s="59">
        <f>IFERROR(AO60/AK57,"-")</f>
        <v>0.10526315789473684</v>
      </c>
      <c r="AQ60" s="73">
        <f t="shared" si="4"/>
        <v>6855.5</v>
      </c>
      <c r="AR60" s="439"/>
      <c r="AS60" s="439"/>
      <c r="AT60" s="44" t="s">
        <v>99</v>
      </c>
      <c r="AU60" s="70">
        <v>2814142</v>
      </c>
      <c r="AV60" s="59">
        <f>IFERROR(AU60/AR57,"-")</f>
        <v>9.9703593410413946E-3</v>
      </c>
      <c r="AW60" s="73">
        <v>31</v>
      </c>
      <c r="AX60" s="59">
        <f>IFERROR(AW60/AS57,"-")</f>
        <v>7.4698795180722893E-2</v>
      </c>
      <c r="AY60" s="196">
        <f t="shared" si="5"/>
        <v>90778.774193548394</v>
      </c>
      <c r="AZ60" s="229"/>
    </row>
    <row r="61" spans="2:52" s="9" customFormat="1" ht="13.15" customHeight="1">
      <c r="B61" s="470"/>
      <c r="C61" s="480"/>
      <c r="D61" s="439"/>
      <c r="E61" s="439"/>
      <c r="F61" s="44" t="s">
        <v>100</v>
      </c>
      <c r="G61" s="70">
        <v>5038100</v>
      </c>
      <c r="H61" s="59">
        <f>IFERROR(G61/D57,"-")</f>
        <v>4.0542358762013189E-2</v>
      </c>
      <c r="I61" s="70">
        <v>50</v>
      </c>
      <c r="J61" s="59">
        <f>IFERROR(I61/E57,"-")</f>
        <v>0.47619047619047616</v>
      </c>
      <c r="K61" s="73">
        <f t="shared" si="0"/>
        <v>100762</v>
      </c>
      <c r="L61" s="439"/>
      <c r="M61" s="439"/>
      <c r="N61" s="44" t="s">
        <v>100</v>
      </c>
      <c r="O61" s="70">
        <v>4539808</v>
      </c>
      <c r="P61" s="59">
        <f>IFERROR(O61/L57,"-")</f>
        <v>4.3998415602381713E-2</v>
      </c>
      <c r="Q61" s="70">
        <v>38</v>
      </c>
      <c r="R61" s="59">
        <f>IFERROR(Q61/M57,"-")</f>
        <v>0.46341463414634149</v>
      </c>
      <c r="S61" s="73">
        <f t="shared" si="1"/>
        <v>119468.63157894737</v>
      </c>
      <c r="T61" s="439"/>
      <c r="U61" s="439"/>
      <c r="V61" s="44" t="s">
        <v>100</v>
      </c>
      <c r="W61" s="70">
        <v>2884130</v>
      </c>
      <c r="X61" s="59">
        <f>IFERROR(W61/T57,"-")</f>
        <v>0.1306179253699844</v>
      </c>
      <c r="Y61" s="70">
        <v>7</v>
      </c>
      <c r="Z61" s="59">
        <f>IFERROR(Y61/U57,"-")</f>
        <v>0.58333333333333337</v>
      </c>
      <c r="AA61" s="167">
        <f t="shared" si="2"/>
        <v>412018.57142857142</v>
      </c>
      <c r="AB61" s="439"/>
      <c r="AC61" s="439"/>
      <c r="AD61" s="44" t="s">
        <v>100</v>
      </c>
      <c r="AE61" s="70">
        <v>2884130</v>
      </c>
      <c r="AF61" s="59">
        <f>IFERROR(AE61/AB57,"-")</f>
        <v>0.1306179253699844</v>
      </c>
      <c r="AG61" s="70">
        <v>7</v>
      </c>
      <c r="AH61" s="59">
        <f>IFERROR(AG61/AC57,"-")</f>
        <v>0.58333333333333337</v>
      </c>
      <c r="AI61" s="73">
        <f t="shared" si="3"/>
        <v>412018.57142857142</v>
      </c>
      <c r="AJ61" s="439"/>
      <c r="AK61" s="439"/>
      <c r="AL61" s="44" t="s">
        <v>100</v>
      </c>
      <c r="AM61" s="70">
        <v>336792</v>
      </c>
      <c r="AN61" s="59">
        <f>IFERROR(AM61/AJ57,"-")</f>
        <v>1.2045308316073823E-2</v>
      </c>
      <c r="AO61" s="70">
        <v>8</v>
      </c>
      <c r="AP61" s="59">
        <f>IFERROR(AO61/AK57,"-")</f>
        <v>0.42105263157894735</v>
      </c>
      <c r="AQ61" s="73">
        <f t="shared" si="4"/>
        <v>42099</v>
      </c>
      <c r="AR61" s="439"/>
      <c r="AS61" s="439"/>
      <c r="AT61" s="44" t="s">
        <v>100</v>
      </c>
      <c r="AU61" s="70">
        <v>7015163</v>
      </c>
      <c r="AV61" s="59">
        <f>IFERROR(AU61/AR57,"-")</f>
        <v>2.4854359142494578E-2</v>
      </c>
      <c r="AW61" s="73">
        <v>192</v>
      </c>
      <c r="AX61" s="59">
        <f>IFERROR(AW61/AS57,"-")</f>
        <v>0.46265060240963857</v>
      </c>
      <c r="AY61" s="196">
        <f t="shared" si="5"/>
        <v>36537.307291666664</v>
      </c>
      <c r="AZ61" s="229"/>
    </row>
    <row r="62" spans="2:52" s="9" customFormat="1" ht="13.15" customHeight="1">
      <c r="B62" s="470"/>
      <c r="C62" s="480"/>
      <c r="D62" s="439"/>
      <c r="E62" s="439"/>
      <c r="F62" s="44" t="s">
        <v>101</v>
      </c>
      <c r="G62" s="70">
        <v>4454317</v>
      </c>
      <c r="H62" s="59">
        <f>IFERROR(G62/D57,"-")</f>
        <v>3.5844567962869792E-2</v>
      </c>
      <c r="I62" s="70">
        <v>57</v>
      </c>
      <c r="J62" s="59">
        <f>IFERROR(I62/E57,"-")</f>
        <v>0.54285714285714282</v>
      </c>
      <c r="K62" s="73">
        <f t="shared" si="0"/>
        <v>78145.912280701756</v>
      </c>
      <c r="L62" s="439"/>
      <c r="M62" s="439"/>
      <c r="N62" s="44" t="s">
        <v>101</v>
      </c>
      <c r="O62" s="70">
        <v>3663399</v>
      </c>
      <c r="P62" s="59">
        <f>IFERROR(O62/L57,"-")</f>
        <v>3.5504530526257842E-2</v>
      </c>
      <c r="Q62" s="70">
        <v>42</v>
      </c>
      <c r="R62" s="59">
        <f>IFERROR(Q62/M57,"-")</f>
        <v>0.51219512195121952</v>
      </c>
      <c r="S62" s="73">
        <f t="shared" si="1"/>
        <v>87223.78571428571</v>
      </c>
      <c r="T62" s="439"/>
      <c r="U62" s="439"/>
      <c r="V62" s="44" t="s">
        <v>101</v>
      </c>
      <c r="W62" s="70">
        <v>860857</v>
      </c>
      <c r="X62" s="59">
        <f>IFERROR(W62/T57,"-")</f>
        <v>3.8986923398123062E-2</v>
      </c>
      <c r="Y62" s="70">
        <v>7</v>
      </c>
      <c r="Z62" s="59">
        <f>IFERROR(Y62/U57,"-")</f>
        <v>0.58333333333333337</v>
      </c>
      <c r="AA62" s="167">
        <f t="shared" si="2"/>
        <v>122979.57142857143</v>
      </c>
      <c r="AB62" s="439"/>
      <c r="AC62" s="439"/>
      <c r="AD62" s="44" t="s">
        <v>101</v>
      </c>
      <c r="AE62" s="70">
        <v>860857</v>
      </c>
      <c r="AF62" s="59">
        <f>IFERROR(AE62/AB57,"-")</f>
        <v>3.8986923398123062E-2</v>
      </c>
      <c r="AG62" s="70">
        <v>7</v>
      </c>
      <c r="AH62" s="59">
        <f>IFERROR(AG62/AC57,"-")</f>
        <v>0.58333333333333337</v>
      </c>
      <c r="AI62" s="73">
        <f t="shared" si="3"/>
        <v>122979.57142857143</v>
      </c>
      <c r="AJ62" s="439"/>
      <c r="AK62" s="439"/>
      <c r="AL62" s="44" t="s">
        <v>101</v>
      </c>
      <c r="AM62" s="70">
        <v>219020</v>
      </c>
      <c r="AN62" s="59">
        <f>IFERROR(AM62/AJ57,"-")</f>
        <v>7.8332128654673774E-3</v>
      </c>
      <c r="AO62" s="70">
        <v>7</v>
      </c>
      <c r="AP62" s="59">
        <f>IFERROR(AO62/AK57,"-")</f>
        <v>0.36842105263157893</v>
      </c>
      <c r="AQ62" s="73">
        <f t="shared" si="4"/>
        <v>31288.571428571428</v>
      </c>
      <c r="AR62" s="439"/>
      <c r="AS62" s="439"/>
      <c r="AT62" s="44" t="s">
        <v>101</v>
      </c>
      <c r="AU62" s="70">
        <v>9280380</v>
      </c>
      <c r="AV62" s="59">
        <f>IFERROR(AU62/AR57,"-")</f>
        <v>3.2879905641369105E-2</v>
      </c>
      <c r="AW62" s="73">
        <v>186</v>
      </c>
      <c r="AX62" s="59">
        <f>IFERROR(AW62/AS57,"-")</f>
        <v>0.44819277108433736</v>
      </c>
      <c r="AY62" s="196">
        <f t="shared" si="5"/>
        <v>49894.516129032258</v>
      </c>
      <c r="AZ62" s="229"/>
    </row>
    <row r="63" spans="2:52" s="9" customFormat="1" ht="13.15" customHeight="1">
      <c r="B63" s="470"/>
      <c r="C63" s="480"/>
      <c r="D63" s="439"/>
      <c r="E63" s="439"/>
      <c r="F63" s="44" t="s">
        <v>102</v>
      </c>
      <c r="G63" s="70">
        <v>11348223</v>
      </c>
      <c r="H63" s="59">
        <f>IFERROR(G63/D57,"-")</f>
        <v>9.1320880525858877E-2</v>
      </c>
      <c r="I63" s="70">
        <v>23</v>
      </c>
      <c r="J63" s="59">
        <f>IFERROR(I63/E57,"-")</f>
        <v>0.21904761904761905</v>
      </c>
      <c r="K63" s="73">
        <f t="shared" si="0"/>
        <v>493401</v>
      </c>
      <c r="L63" s="439"/>
      <c r="M63" s="439"/>
      <c r="N63" s="44" t="s">
        <v>102</v>
      </c>
      <c r="O63" s="70">
        <v>10492483</v>
      </c>
      <c r="P63" s="59">
        <f>IFERROR(O63/L57,"-")</f>
        <v>0.10168990136475482</v>
      </c>
      <c r="Q63" s="70">
        <v>18</v>
      </c>
      <c r="R63" s="59">
        <f>IFERROR(Q63/M57,"-")</f>
        <v>0.21951219512195122</v>
      </c>
      <c r="S63" s="73">
        <f t="shared" si="1"/>
        <v>582915.72222222225</v>
      </c>
      <c r="T63" s="439"/>
      <c r="U63" s="439"/>
      <c r="V63" s="44" t="s">
        <v>102</v>
      </c>
      <c r="W63" s="70">
        <v>3761144</v>
      </c>
      <c r="X63" s="59">
        <f>IFERROR(W63/T57,"-")</f>
        <v>0.17033657508425926</v>
      </c>
      <c r="Y63" s="70">
        <v>5</v>
      </c>
      <c r="Z63" s="59">
        <f>IFERROR(Y63/U57,"-")</f>
        <v>0.41666666666666669</v>
      </c>
      <c r="AA63" s="167">
        <f t="shared" si="2"/>
        <v>752228.8</v>
      </c>
      <c r="AB63" s="439"/>
      <c r="AC63" s="439"/>
      <c r="AD63" s="44" t="s">
        <v>102</v>
      </c>
      <c r="AE63" s="70">
        <v>3761144</v>
      </c>
      <c r="AF63" s="59">
        <f>IFERROR(AE63/AB57,"-")</f>
        <v>0.17033657508425926</v>
      </c>
      <c r="AG63" s="70">
        <v>5</v>
      </c>
      <c r="AH63" s="59">
        <f>IFERROR(AG63/AC57,"-")</f>
        <v>0.41666666666666669</v>
      </c>
      <c r="AI63" s="73">
        <f t="shared" si="3"/>
        <v>752228.8</v>
      </c>
      <c r="AJ63" s="439"/>
      <c r="AK63" s="439"/>
      <c r="AL63" s="44" t="s">
        <v>102</v>
      </c>
      <c r="AM63" s="70">
        <v>5958233</v>
      </c>
      <c r="AN63" s="59">
        <f>IFERROR(AM63/AJ57,"-")</f>
        <v>0.21309518487376625</v>
      </c>
      <c r="AO63" s="70">
        <v>2</v>
      </c>
      <c r="AP63" s="59">
        <f>IFERROR(AO63/AK57,"-")</f>
        <v>0.10526315789473684</v>
      </c>
      <c r="AQ63" s="73">
        <f t="shared" si="4"/>
        <v>2979116.5</v>
      </c>
      <c r="AR63" s="439"/>
      <c r="AS63" s="439"/>
      <c r="AT63" s="44" t="s">
        <v>102</v>
      </c>
      <c r="AU63" s="70">
        <v>12527352</v>
      </c>
      <c r="AV63" s="59">
        <f>IFERROR(AU63/AR57,"-")</f>
        <v>4.4383759252984961E-2</v>
      </c>
      <c r="AW63" s="73">
        <v>50</v>
      </c>
      <c r="AX63" s="59">
        <f>IFERROR(AW63/AS57,"-")</f>
        <v>0.12048192771084337</v>
      </c>
      <c r="AY63" s="196">
        <f t="shared" si="5"/>
        <v>250547.04</v>
      </c>
      <c r="AZ63" s="229"/>
    </row>
    <row r="64" spans="2:52" s="9" customFormat="1" ht="13.15" customHeight="1">
      <c r="B64" s="470"/>
      <c r="C64" s="480"/>
      <c r="D64" s="439"/>
      <c r="E64" s="439"/>
      <c r="F64" s="44" t="s">
        <v>112</v>
      </c>
      <c r="G64" s="70">
        <v>0</v>
      </c>
      <c r="H64" s="59">
        <f>IFERROR(G64/D57,"-")</f>
        <v>0</v>
      </c>
      <c r="I64" s="70">
        <v>0</v>
      </c>
      <c r="J64" s="59">
        <f>IFERROR(I64/E57,"-")</f>
        <v>0</v>
      </c>
      <c r="K64" s="73" t="str">
        <f t="shared" si="0"/>
        <v>-</v>
      </c>
      <c r="L64" s="439"/>
      <c r="M64" s="439"/>
      <c r="N64" s="44" t="s">
        <v>112</v>
      </c>
      <c r="O64" s="70">
        <v>0</v>
      </c>
      <c r="P64" s="59">
        <f>IFERROR(O64/L57,"-")</f>
        <v>0</v>
      </c>
      <c r="Q64" s="70">
        <v>0</v>
      </c>
      <c r="R64" s="59">
        <f>IFERROR(Q64/M57,"-")</f>
        <v>0</v>
      </c>
      <c r="S64" s="73" t="str">
        <f t="shared" si="1"/>
        <v>-</v>
      </c>
      <c r="T64" s="439"/>
      <c r="U64" s="439"/>
      <c r="V64" s="44" t="s">
        <v>112</v>
      </c>
      <c r="W64" s="70">
        <v>0</v>
      </c>
      <c r="X64" s="59">
        <f>IFERROR(W64/T57,"-")</f>
        <v>0</v>
      </c>
      <c r="Y64" s="70">
        <v>0</v>
      </c>
      <c r="Z64" s="59">
        <f>IFERROR(Y64/U57,"-")</f>
        <v>0</v>
      </c>
      <c r="AA64" s="167" t="str">
        <f t="shared" si="2"/>
        <v>-</v>
      </c>
      <c r="AB64" s="439"/>
      <c r="AC64" s="439"/>
      <c r="AD64" s="44" t="s">
        <v>112</v>
      </c>
      <c r="AE64" s="70">
        <v>0</v>
      </c>
      <c r="AF64" s="59">
        <f>IFERROR(AE64/AB57,"-")</f>
        <v>0</v>
      </c>
      <c r="AG64" s="70">
        <v>0</v>
      </c>
      <c r="AH64" s="59">
        <f>IFERROR(AG64/AC57,"-")</f>
        <v>0</v>
      </c>
      <c r="AI64" s="73" t="str">
        <f t="shared" si="3"/>
        <v>-</v>
      </c>
      <c r="AJ64" s="439"/>
      <c r="AK64" s="439"/>
      <c r="AL64" s="44" t="s">
        <v>112</v>
      </c>
      <c r="AM64" s="70">
        <v>0</v>
      </c>
      <c r="AN64" s="59">
        <f>IFERROR(AM64/AJ57,"-")</f>
        <v>0</v>
      </c>
      <c r="AO64" s="70">
        <v>0</v>
      </c>
      <c r="AP64" s="59">
        <f>IFERROR(AO64/AK57,"-")</f>
        <v>0</v>
      </c>
      <c r="AQ64" s="73" t="str">
        <f t="shared" si="4"/>
        <v>-</v>
      </c>
      <c r="AR64" s="439"/>
      <c r="AS64" s="439"/>
      <c r="AT64" s="44" t="s">
        <v>112</v>
      </c>
      <c r="AU64" s="70">
        <v>0</v>
      </c>
      <c r="AV64" s="59">
        <f>IFERROR(AU64/AR57,"-")</f>
        <v>0</v>
      </c>
      <c r="AW64" s="73">
        <v>0</v>
      </c>
      <c r="AX64" s="59">
        <f>IFERROR(AW64/AS57,"-")</f>
        <v>0</v>
      </c>
      <c r="AY64" s="196" t="str">
        <f t="shared" si="5"/>
        <v>-</v>
      </c>
      <c r="AZ64" s="229"/>
    </row>
    <row r="65" spans="2:52" s="9" customFormat="1" ht="13.15" customHeight="1">
      <c r="B65" s="470"/>
      <c r="C65" s="480"/>
      <c r="D65" s="439"/>
      <c r="E65" s="439"/>
      <c r="F65" s="44" t="s">
        <v>103</v>
      </c>
      <c r="G65" s="70">
        <v>13060</v>
      </c>
      <c r="H65" s="59">
        <f>IFERROR(G65/D57,"-")</f>
        <v>1.0509581100650885E-4</v>
      </c>
      <c r="I65" s="70">
        <v>1</v>
      </c>
      <c r="J65" s="59">
        <f>IFERROR(I65/E57,"-")</f>
        <v>9.5238095238095247E-3</v>
      </c>
      <c r="K65" s="73">
        <f t="shared" si="0"/>
        <v>13060</v>
      </c>
      <c r="L65" s="439"/>
      <c r="M65" s="439"/>
      <c r="N65" s="44" t="s">
        <v>103</v>
      </c>
      <c r="O65" s="70">
        <v>13060</v>
      </c>
      <c r="P65" s="59">
        <f>IFERROR(O65/L57,"-")</f>
        <v>1.2657348235147945E-4</v>
      </c>
      <c r="Q65" s="70">
        <v>1</v>
      </c>
      <c r="R65" s="59">
        <f>IFERROR(Q65/M57,"-")</f>
        <v>1.2195121951219513E-2</v>
      </c>
      <c r="S65" s="73">
        <f t="shared" si="1"/>
        <v>13060</v>
      </c>
      <c r="T65" s="439"/>
      <c r="U65" s="439"/>
      <c r="V65" s="44" t="s">
        <v>103</v>
      </c>
      <c r="W65" s="70">
        <v>0</v>
      </c>
      <c r="X65" s="59">
        <f>IFERROR(W65/T57,"-")</f>
        <v>0</v>
      </c>
      <c r="Y65" s="70">
        <v>0</v>
      </c>
      <c r="Z65" s="59">
        <f>IFERROR(Y65/U57,"-")</f>
        <v>0</v>
      </c>
      <c r="AA65" s="167" t="str">
        <f t="shared" si="2"/>
        <v>-</v>
      </c>
      <c r="AB65" s="439"/>
      <c r="AC65" s="439"/>
      <c r="AD65" s="44" t="s">
        <v>103</v>
      </c>
      <c r="AE65" s="70">
        <v>0</v>
      </c>
      <c r="AF65" s="59">
        <f>IFERROR(AE65/AB57,"-")</f>
        <v>0</v>
      </c>
      <c r="AG65" s="70">
        <v>0</v>
      </c>
      <c r="AH65" s="59">
        <f>IFERROR(AG65/AC57,"-")</f>
        <v>0</v>
      </c>
      <c r="AI65" s="73" t="str">
        <f t="shared" si="3"/>
        <v>-</v>
      </c>
      <c r="AJ65" s="439"/>
      <c r="AK65" s="439"/>
      <c r="AL65" s="44" t="s">
        <v>103</v>
      </c>
      <c r="AM65" s="70">
        <v>0</v>
      </c>
      <c r="AN65" s="59">
        <f>IFERROR(AM65/AJ57,"-")</f>
        <v>0</v>
      </c>
      <c r="AO65" s="70">
        <v>0</v>
      </c>
      <c r="AP65" s="59">
        <f>IFERROR(AO65/AK57,"-")</f>
        <v>0</v>
      </c>
      <c r="AQ65" s="73" t="str">
        <f t="shared" si="4"/>
        <v>-</v>
      </c>
      <c r="AR65" s="439"/>
      <c r="AS65" s="439"/>
      <c r="AT65" s="44" t="s">
        <v>103</v>
      </c>
      <c r="AU65" s="70">
        <v>450125</v>
      </c>
      <c r="AV65" s="59">
        <f>IFERROR(AU65/AR57,"-")</f>
        <v>1.5947695597401475E-3</v>
      </c>
      <c r="AW65" s="73">
        <v>3</v>
      </c>
      <c r="AX65" s="59">
        <f>IFERROR(AW65/AS57,"-")</f>
        <v>7.2289156626506026E-3</v>
      </c>
      <c r="AY65" s="196">
        <f t="shared" si="5"/>
        <v>150041.66666666666</v>
      </c>
      <c r="AZ65" s="229"/>
    </row>
    <row r="66" spans="2:52" s="9" customFormat="1" ht="13.15" customHeight="1">
      <c r="B66" s="470"/>
      <c r="C66" s="480"/>
      <c r="D66" s="439"/>
      <c r="E66" s="439"/>
      <c r="F66" s="44" t="s">
        <v>104</v>
      </c>
      <c r="G66" s="70">
        <v>124358</v>
      </c>
      <c r="H66" s="59">
        <f>IFERROR(G66/D57,"-")</f>
        <v>1.0007277844676439E-3</v>
      </c>
      <c r="I66" s="70">
        <v>11</v>
      </c>
      <c r="J66" s="59">
        <f>IFERROR(I66/E57,"-")</f>
        <v>0.10476190476190476</v>
      </c>
      <c r="K66" s="73">
        <f t="shared" si="0"/>
        <v>11305.272727272728</v>
      </c>
      <c r="L66" s="439"/>
      <c r="M66" s="439"/>
      <c r="N66" s="44" t="s">
        <v>104</v>
      </c>
      <c r="O66" s="70">
        <v>124358</v>
      </c>
      <c r="P66" s="59">
        <f>IFERROR(O66/L57,"-")</f>
        <v>1.2052392893005576E-3</v>
      </c>
      <c r="Q66" s="70">
        <v>11</v>
      </c>
      <c r="R66" s="59">
        <f>IFERROR(Q66/M57,"-")</f>
        <v>0.13414634146341464</v>
      </c>
      <c r="S66" s="73">
        <f t="shared" si="1"/>
        <v>11305.272727272728</v>
      </c>
      <c r="T66" s="439"/>
      <c r="U66" s="439"/>
      <c r="V66" s="44" t="s">
        <v>104</v>
      </c>
      <c r="W66" s="70">
        <v>4188</v>
      </c>
      <c r="X66" s="59">
        <f>IFERROR(W66/T57,"-")</f>
        <v>1.8966824361228333E-4</v>
      </c>
      <c r="Y66" s="70">
        <v>1</v>
      </c>
      <c r="Z66" s="59">
        <f>IFERROR(Y66/U57,"-")</f>
        <v>8.3333333333333329E-2</v>
      </c>
      <c r="AA66" s="167">
        <f t="shared" si="2"/>
        <v>4188</v>
      </c>
      <c r="AB66" s="439"/>
      <c r="AC66" s="439"/>
      <c r="AD66" s="44" t="s">
        <v>104</v>
      </c>
      <c r="AE66" s="70">
        <v>4188</v>
      </c>
      <c r="AF66" s="59">
        <f>IFERROR(AE66/AB57,"-")</f>
        <v>1.8966824361228333E-4</v>
      </c>
      <c r="AG66" s="70">
        <v>1</v>
      </c>
      <c r="AH66" s="59">
        <f>IFERROR(AG66/AC57,"-")</f>
        <v>8.3333333333333329E-2</v>
      </c>
      <c r="AI66" s="73">
        <f t="shared" si="3"/>
        <v>4188</v>
      </c>
      <c r="AJ66" s="439"/>
      <c r="AK66" s="439"/>
      <c r="AL66" s="44" t="s">
        <v>104</v>
      </c>
      <c r="AM66" s="70">
        <v>26609</v>
      </c>
      <c r="AN66" s="59">
        <f>IFERROR(AM66/AJ57,"-")</f>
        <v>9.516663370341586E-4</v>
      </c>
      <c r="AO66" s="70">
        <v>4</v>
      </c>
      <c r="AP66" s="59">
        <f>IFERROR(AO66/AK57,"-")</f>
        <v>0.21052631578947367</v>
      </c>
      <c r="AQ66" s="73">
        <f t="shared" si="4"/>
        <v>6652.25</v>
      </c>
      <c r="AR66" s="439"/>
      <c r="AS66" s="439"/>
      <c r="AT66" s="44" t="s">
        <v>104</v>
      </c>
      <c r="AU66" s="70">
        <v>185576</v>
      </c>
      <c r="AV66" s="59">
        <f>IFERROR(AU66/AR57,"-")</f>
        <v>6.5748615566417685E-4</v>
      </c>
      <c r="AW66" s="73">
        <v>8</v>
      </c>
      <c r="AX66" s="59">
        <f>IFERROR(AW66/AS57,"-")</f>
        <v>1.9277108433734941E-2</v>
      </c>
      <c r="AY66" s="196">
        <f t="shared" si="5"/>
        <v>23197</v>
      </c>
      <c r="AZ66" s="229"/>
    </row>
    <row r="67" spans="2:52" s="9" customFormat="1" ht="13.15" customHeight="1">
      <c r="B67" s="470"/>
      <c r="C67" s="480"/>
      <c r="D67" s="439"/>
      <c r="E67" s="439"/>
      <c r="F67" s="44" t="s">
        <v>105</v>
      </c>
      <c r="G67" s="70">
        <v>13827</v>
      </c>
      <c r="H67" s="59">
        <f>IFERROR(G67/D57,"-")</f>
        <v>1.112679769362173E-4</v>
      </c>
      <c r="I67" s="70">
        <v>3</v>
      </c>
      <c r="J67" s="59">
        <f>IFERROR(I67/E57,"-")</f>
        <v>2.8571428571428571E-2</v>
      </c>
      <c r="K67" s="73">
        <f t="shared" si="0"/>
        <v>4609</v>
      </c>
      <c r="L67" s="439"/>
      <c r="M67" s="439"/>
      <c r="N67" s="44" t="s">
        <v>105</v>
      </c>
      <c r="O67" s="70">
        <v>13658</v>
      </c>
      <c r="P67" s="59">
        <f>IFERROR(O67/L57,"-")</f>
        <v>1.3236911347293308E-4</v>
      </c>
      <c r="Q67" s="70">
        <v>2</v>
      </c>
      <c r="R67" s="59">
        <f>IFERROR(Q67/M57,"-")</f>
        <v>2.4390243902439025E-2</v>
      </c>
      <c r="S67" s="73">
        <f t="shared" si="1"/>
        <v>6829</v>
      </c>
      <c r="T67" s="439"/>
      <c r="U67" s="439"/>
      <c r="V67" s="44" t="s">
        <v>105</v>
      </c>
      <c r="W67" s="70">
        <v>3261</v>
      </c>
      <c r="X67" s="59">
        <f>IFERROR(W67/T57,"-")</f>
        <v>1.476858028700229E-4</v>
      </c>
      <c r="Y67" s="70">
        <v>1</v>
      </c>
      <c r="Z67" s="59">
        <f>IFERROR(Y67/U57,"-")</f>
        <v>8.3333333333333329E-2</v>
      </c>
      <c r="AA67" s="167">
        <f t="shared" si="2"/>
        <v>3261</v>
      </c>
      <c r="AB67" s="439"/>
      <c r="AC67" s="439"/>
      <c r="AD67" s="44" t="s">
        <v>105</v>
      </c>
      <c r="AE67" s="70">
        <v>3261</v>
      </c>
      <c r="AF67" s="59">
        <f>IFERROR(AE67/AB57,"-")</f>
        <v>1.476858028700229E-4</v>
      </c>
      <c r="AG67" s="70">
        <v>1</v>
      </c>
      <c r="AH67" s="59">
        <f>IFERROR(AG67/AC57,"-")</f>
        <v>8.3333333333333329E-2</v>
      </c>
      <c r="AI67" s="73">
        <f t="shared" si="3"/>
        <v>3261</v>
      </c>
      <c r="AJ67" s="439"/>
      <c r="AK67" s="439"/>
      <c r="AL67" s="44" t="s">
        <v>105</v>
      </c>
      <c r="AM67" s="70">
        <v>3261</v>
      </c>
      <c r="AN67" s="59">
        <f>IFERROR(AM67/AJ57,"-")</f>
        <v>1.1662910763532606E-4</v>
      </c>
      <c r="AO67" s="70">
        <v>1</v>
      </c>
      <c r="AP67" s="59">
        <f>IFERROR(AO67/AK57,"-")</f>
        <v>5.2631578947368418E-2</v>
      </c>
      <c r="AQ67" s="73">
        <f t="shared" si="4"/>
        <v>3261</v>
      </c>
      <c r="AR67" s="439"/>
      <c r="AS67" s="439"/>
      <c r="AT67" s="44" t="s">
        <v>105</v>
      </c>
      <c r="AU67" s="70">
        <v>3417</v>
      </c>
      <c r="AV67" s="59">
        <f>IFERROR(AU67/AR57,"-")</f>
        <v>1.2106254008624458E-5</v>
      </c>
      <c r="AW67" s="73">
        <v>1</v>
      </c>
      <c r="AX67" s="59">
        <f>IFERROR(AW67/AS57,"-")</f>
        <v>2.4096385542168677E-3</v>
      </c>
      <c r="AY67" s="196">
        <f t="shared" si="5"/>
        <v>3417</v>
      </c>
      <c r="AZ67" s="229"/>
    </row>
    <row r="68" spans="2:52" s="9" customFormat="1" ht="13.15" customHeight="1">
      <c r="B68" s="470"/>
      <c r="C68" s="480"/>
      <c r="D68" s="439"/>
      <c r="E68" s="439"/>
      <c r="F68" s="44" t="s">
        <v>106</v>
      </c>
      <c r="G68" s="70">
        <v>619657</v>
      </c>
      <c r="H68" s="59">
        <f>IFERROR(G68/D57,"-")</f>
        <v>4.9864743461608164E-3</v>
      </c>
      <c r="I68" s="70">
        <v>4</v>
      </c>
      <c r="J68" s="59">
        <f>IFERROR(I68/E57,"-")</f>
        <v>3.8095238095238099E-2</v>
      </c>
      <c r="K68" s="73">
        <f t="shared" si="0"/>
        <v>154914.25</v>
      </c>
      <c r="L68" s="439"/>
      <c r="M68" s="439"/>
      <c r="N68" s="44" t="s">
        <v>106</v>
      </c>
      <c r="O68" s="70">
        <v>619186</v>
      </c>
      <c r="P68" s="59">
        <f>IFERROR(O68/L57,"-")</f>
        <v>6.0009592835591997E-3</v>
      </c>
      <c r="Q68" s="70">
        <v>3</v>
      </c>
      <c r="R68" s="59">
        <f>IFERROR(Q68/M57,"-")</f>
        <v>3.6585365853658534E-2</v>
      </c>
      <c r="S68" s="73">
        <f t="shared" si="1"/>
        <v>206395.33333333334</v>
      </c>
      <c r="T68" s="439"/>
      <c r="U68" s="439"/>
      <c r="V68" s="44" t="s">
        <v>106</v>
      </c>
      <c r="W68" s="70">
        <v>492213</v>
      </c>
      <c r="X68" s="59">
        <f>IFERROR(W68/T57,"-")</f>
        <v>2.2291589110108121E-2</v>
      </c>
      <c r="Y68" s="70">
        <v>2</v>
      </c>
      <c r="Z68" s="59">
        <f>IFERROR(Y68/U57,"-")</f>
        <v>0.16666666666666666</v>
      </c>
      <c r="AA68" s="167">
        <f t="shared" si="2"/>
        <v>246106.5</v>
      </c>
      <c r="AB68" s="439"/>
      <c r="AC68" s="439"/>
      <c r="AD68" s="44" t="s">
        <v>106</v>
      </c>
      <c r="AE68" s="70">
        <v>492213</v>
      </c>
      <c r="AF68" s="59">
        <f>IFERROR(AE68/AB57,"-")</f>
        <v>2.2291589110108121E-2</v>
      </c>
      <c r="AG68" s="70">
        <v>2</v>
      </c>
      <c r="AH68" s="59">
        <f>IFERROR(AG68/AC57,"-")</f>
        <v>0.16666666666666666</v>
      </c>
      <c r="AI68" s="73">
        <f t="shared" si="3"/>
        <v>246106.5</v>
      </c>
      <c r="AJ68" s="439"/>
      <c r="AK68" s="439"/>
      <c r="AL68" s="44" t="s">
        <v>106</v>
      </c>
      <c r="AM68" s="70">
        <v>485731</v>
      </c>
      <c r="AN68" s="59">
        <f>IFERROR(AM68/AJ57,"-")</f>
        <v>1.7372086194668679E-2</v>
      </c>
      <c r="AO68" s="70">
        <v>1</v>
      </c>
      <c r="AP68" s="59">
        <f>IFERROR(AO68/AK57,"-")</f>
        <v>5.2631578947368418E-2</v>
      </c>
      <c r="AQ68" s="73">
        <f t="shared" si="4"/>
        <v>485731</v>
      </c>
      <c r="AR68" s="439"/>
      <c r="AS68" s="439"/>
      <c r="AT68" s="44" t="s">
        <v>106</v>
      </c>
      <c r="AU68" s="70">
        <v>475870</v>
      </c>
      <c r="AV68" s="59">
        <f>IFERROR(AU68/AR57,"-")</f>
        <v>1.6859827612186482E-3</v>
      </c>
      <c r="AW68" s="73">
        <v>3</v>
      </c>
      <c r="AX68" s="59">
        <f>IFERROR(AW68/AS57,"-")</f>
        <v>7.2289156626506026E-3</v>
      </c>
      <c r="AY68" s="196">
        <f t="shared" si="5"/>
        <v>158623.33333333334</v>
      </c>
      <c r="AZ68" s="229"/>
    </row>
    <row r="69" spans="2:52" s="9" customFormat="1" ht="13.15" customHeight="1">
      <c r="B69" s="470"/>
      <c r="C69" s="480"/>
      <c r="D69" s="439"/>
      <c r="E69" s="439"/>
      <c r="F69" s="44" t="s">
        <v>107</v>
      </c>
      <c r="G69" s="70">
        <v>3235329</v>
      </c>
      <c r="H69" s="59">
        <f>IFERROR(G69/D57,"-")</f>
        <v>2.6035185691261661E-2</v>
      </c>
      <c r="I69" s="70">
        <v>21</v>
      </c>
      <c r="J69" s="59">
        <f>IFERROR(I69/E57,"-")</f>
        <v>0.2</v>
      </c>
      <c r="K69" s="73">
        <f t="shared" si="0"/>
        <v>154063.28571428571</v>
      </c>
      <c r="L69" s="439"/>
      <c r="M69" s="439"/>
      <c r="N69" s="44" t="s">
        <v>107</v>
      </c>
      <c r="O69" s="70">
        <v>2778477</v>
      </c>
      <c r="P69" s="59">
        <f>IFERROR(O69/L57,"-")</f>
        <v>2.6928140086025388E-2</v>
      </c>
      <c r="Q69" s="70">
        <v>18</v>
      </c>
      <c r="R69" s="59">
        <f>IFERROR(Q69/M57,"-")</f>
        <v>0.21951219512195122</v>
      </c>
      <c r="S69" s="73">
        <f t="shared" si="1"/>
        <v>154359.83333333334</v>
      </c>
      <c r="T69" s="439"/>
      <c r="U69" s="439"/>
      <c r="V69" s="44" t="s">
        <v>107</v>
      </c>
      <c r="W69" s="70">
        <v>450371</v>
      </c>
      <c r="X69" s="59">
        <f>IFERROR(W69/T57,"-")</f>
        <v>2.0396627637036212E-2</v>
      </c>
      <c r="Y69" s="70">
        <v>2</v>
      </c>
      <c r="Z69" s="59">
        <f>IFERROR(Y69/U57,"-")</f>
        <v>0.16666666666666666</v>
      </c>
      <c r="AA69" s="167">
        <f t="shared" si="2"/>
        <v>225185.5</v>
      </c>
      <c r="AB69" s="439"/>
      <c r="AC69" s="439"/>
      <c r="AD69" s="44" t="s">
        <v>107</v>
      </c>
      <c r="AE69" s="70">
        <v>450371</v>
      </c>
      <c r="AF69" s="59">
        <f>IFERROR(AE69/AB57,"-")</f>
        <v>2.0396627637036212E-2</v>
      </c>
      <c r="AG69" s="70">
        <v>2</v>
      </c>
      <c r="AH69" s="59">
        <f>IFERROR(AG69/AC57,"-")</f>
        <v>0.16666666666666666</v>
      </c>
      <c r="AI69" s="73">
        <f t="shared" si="3"/>
        <v>225185.5</v>
      </c>
      <c r="AJ69" s="439"/>
      <c r="AK69" s="439"/>
      <c r="AL69" s="44" t="s">
        <v>107</v>
      </c>
      <c r="AM69" s="70">
        <v>48001</v>
      </c>
      <c r="AN69" s="59">
        <f>IFERROR(AM69/AJ57,"-")</f>
        <v>1.7167475607492446E-3</v>
      </c>
      <c r="AO69" s="70">
        <v>2</v>
      </c>
      <c r="AP69" s="59">
        <f>IFERROR(AO69/AK57,"-")</f>
        <v>0.10526315789473684</v>
      </c>
      <c r="AQ69" s="73">
        <f t="shared" si="4"/>
        <v>24000.5</v>
      </c>
      <c r="AR69" s="439"/>
      <c r="AS69" s="439"/>
      <c r="AT69" s="44" t="s">
        <v>107</v>
      </c>
      <c r="AU69" s="70">
        <v>2073123</v>
      </c>
      <c r="AV69" s="59">
        <f>IFERROR(AU69/AR57,"-")</f>
        <v>7.3449674068251569E-3</v>
      </c>
      <c r="AW69" s="73">
        <v>45</v>
      </c>
      <c r="AX69" s="59">
        <f>IFERROR(AW69/AS57,"-")</f>
        <v>0.10843373493975904</v>
      </c>
      <c r="AY69" s="196">
        <f t="shared" si="5"/>
        <v>46069.4</v>
      </c>
      <c r="AZ69" s="229"/>
    </row>
    <row r="70" spans="2:52" s="9" customFormat="1" ht="13.15" customHeight="1">
      <c r="B70" s="470"/>
      <c r="C70" s="480"/>
      <c r="D70" s="439"/>
      <c r="E70" s="439"/>
      <c r="F70" s="44" t="s">
        <v>108</v>
      </c>
      <c r="G70" s="70">
        <v>448756</v>
      </c>
      <c r="H70" s="59">
        <f>IFERROR(G70/D57,"-")</f>
        <v>3.6112079451789351E-3</v>
      </c>
      <c r="I70" s="70">
        <v>11</v>
      </c>
      <c r="J70" s="59">
        <f>IFERROR(I70/E57,"-")</f>
        <v>0.10476190476190476</v>
      </c>
      <c r="K70" s="73">
        <f t="shared" ref="K70:K133" si="6">IFERROR(G70/I70,"-")</f>
        <v>40796</v>
      </c>
      <c r="L70" s="439"/>
      <c r="M70" s="439"/>
      <c r="N70" s="44" t="s">
        <v>108</v>
      </c>
      <c r="O70" s="70">
        <v>428790</v>
      </c>
      <c r="P70" s="59">
        <f>IFERROR(O70/L57,"-")</f>
        <v>4.1557001146623942E-3</v>
      </c>
      <c r="Q70" s="70">
        <v>8</v>
      </c>
      <c r="R70" s="59">
        <f>IFERROR(Q70/M57,"-")</f>
        <v>9.7560975609756101E-2</v>
      </c>
      <c r="S70" s="73">
        <f t="shared" ref="S70:S133" si="7">IFERROR(O70/Q70,"-")</f>
        <v>53598.75</v>
      </c>
      <c r="T70" s="439"/>
      <c r="U70" s="439"/>
      <c r="V70" s="44" t="s">
        <v>108</v>
      </c>
      <c r="W70" s="70">
        <v>68475</v>
      </c>
      <c r="X70" s="59">
        <f>IFERROR(W70/T57,"-")</f>
        <v>3.1011301292624407E-3</v>
      </c>
      <c r="Y70" s="70">
        <v>2</v>
      </c>
      <c r="Z70" s="59">
        <f>IFERROR(Y70/U57,"-")</f>
        <v>0.16666666666666666</v>
      </c>
      <c r="AA70" s="167">
        <f t="shared" ref="AA70:AA133" si="8">IFERROR(W70/Y70,"-")</f>
        <v>34237.5</v>
      </c>
      <c r="AB70" s="439"/>
      <c r="AC70" s="439"/>
      <c r="AD70" s="44" t="s">
        <v>108</v>
      </c>
      <c r="AE70" s="70">
        <v>68475</v>
      </c>
      <c r="AF70" s="59">
        <f>IFERROR(AE70/AB57,"-")</f>
        <v>3.1011301292624407E-3</v>
      </c>
      <c r="AG70" s="70">
        <v>2</v>
      </c>
      <c r="AH70" s="59">
        <f>IFERROR(AG70/AC57,"-")</f>
        <v>0.16666666666666666</v>
      </c>
      <c r="AI70" s="73">
        <f t="shared" ref="AI70:AI133" si="9">IFERROR(AE70/AG70,"-")</f>
        <v>34237.5</v>
      </c>
      <c r="AJ70" s="439"/>
      <c r="AK70" s="439"/>
      <c r="AL70" s="44" t="s">
        <v>108</v>
      </c>
      <c r="AM70" s="70">
        <v>207576</v>
      </c>
      <c r="AN70" s="59">
        <f>IFERROR(AM70/AJ57,"-")</f>
        <v>7.4239201614567443E-3</v>
      </c>
      <c r="AO70" s="70">
        <v>4</v>
      </c>
      <c r="AP70" s="59">
        <f>IFERROR(AO70/AK57,"-")</f>
        <v>0.21052631578947367</v>
      </c>
      <c r="AQ70" s="73">
        <f t="shared" ref="AQ70:AQ133" si="10">IFERROR(AM70/AO70,"-")</f>
        <v>51894</v>
      </c>
      <c r="AR70" s="439"/>
      <c r="AS70" s="439"/>
      <c r="AT70" s="44" t="s">
        <v>108</v>
      </c>
      <c r="AU70" s="70">
        <v>1670328</v>
      </c>
      <c r="AV70" s="59">
        <f>IFERROR(AU70/AR57,"-")</f>
        <v>5.9178855855187805E-3</v>
      </c>
      <c r="AW70" s="73">
        <v>38</v>
      </c>
      <c r="AX70" s="59">
        <f>IFERROR(AW70/AS57,"-")</f>
        <v>9.1566265060240959E-2</v>
      </c>
      <c r="AY70" s="196">
        <f t="shared" ref="AY70:AY133" si="11">IFERROR(AU70/AW70,"-")</f>
        <v>43956</v>
      </c>
      <c r="AZ70" s="229"/>
    </row>
    <row r="71" spans="2:52" s="9" customFormat="1" ht="13.15" customHeight="1">
      <c r="B71" s="470"/>
      <c r="C71" s="480"/>
      <c r="D71" s="439"/>
      <c r="E71" s="439"/>
      <c r="F71" s="44" t="s">
        <v>109</v>
      </c>
      <c r="G71" s="70">
        <v>151644</v>
      </c>
      <c r="H71" s="59">
        <f>IFERROR(G71/D57,"-")</f>
        <v>1.2203023862382106E-3</v>
      </c>
      <c r="I71" s="70">
        <v>6</v>
      </c>
      <c r="J71" s="59">
        <f>IFERROR(I71/E57,"-")</f>
        <v>5.7142857142857141E-2</v>
      </c>
      <c r="K71" s="73">
        <f t="shared" si="6"/>
        <v>25274</v>
      </c>
      <c r="L71" s="439"/>
      <c r="M71" s="439"/>
      <c r="N71" s="44" t="s">
        <v>109</v>
      </c>
      <c r="O71" s="70">
        <v>129933</v>
      </c>
      <c r="P71" s="59">
        <f>IFERROR(O71/L57,"-")</f>
        <v>1.2592704657254808E-3</v>
      </c>
      <c r="Q71" s="70">
        <v>5</v>
      </c>
      <c r="R71" s="59">
        <f>IFERROR(Q71/M57,"-")</f>
        <v>6.097560975609756E-2</v>
      </c>
      <c r="S71" s="73">
        <f t="shared" si="7"/>
        <v>25986.6</v>
      </c>
      <c r="T71" s="439"/>
      <c r="U71" s="439"/>
      <c r="V71" s="44" t="s">
        <v>109</v>
      </c>
      <c r="W71" s="70">
        <v>0</v>
      </c>
      <c r="X71" s="59">
        <f>IFERROR(W71/T57,"-")</f>
        <v>0</v>
      </c>
      <c r="Y71" s="70">
        <v>0</v>
      </c>
      <c r="Z71" s="59">
        <f>IFERROR(Y71/U57,"-")</f>
        <v>0</v>
      </c>
      <c r="AA71" s="167" t="str">
        <f t="shared" si="8"/>
        <v>-</v>
      </c>
      <c r="AB71" s="439"/>
      <c r="AC71" s="439"/>
      <c r="AD71" s="44" t="s">
        <v>109</v>
      </c>
      <c r="AE71" s="70">
        <v>0</v>
      </c>
      <c r="AF71" s="59">
        <f>IFERROR(AE71/AB57,"-")</f>
        <v>0</v>
      </c>
      <c r="AG71" s="70">
        <v>0</v>
      </c>
      <c r="AH71" s="59">
        <f>IFERROR(AG71/AC57,"-")</f>
        <v>0</v>
      </c>
      <c r="AI71" s="73" t="str">
        <f t="shared" si="9"/>
        <v>-</v>
      </c>
      <c r="AJ71" s="439"/>
      <c r="AK71" s="439"/>
      <c r="AL71" s="44" t="s">
        <v>109</v>
      </c>
      <c r="AM71" s="70">
        <v>175393</v>
      </c>
      <c r="AN71" s="59">
        <f>IFERROR(AM71/AJ57,"-")</f>
        <v>6.2729006671213569E-3</v>
      </c>
      <c r="AO71" s="70">
        <v>2</v>
      </c>
      <c r="AP71" s="59">
        <f>IFERROR(AO71/AK57,"-")</f>
        <v>0.10526315789473684</v>
      </c>
      <c r="AQ71" s="73">
        <f t="shared" si="10"/>
        <v>87696.5</v>
      </c>
      <c r="AR71" s="439"/>
      <c r="AS71" s="439"/>
      <c r="AT71" s="44" t="s">
        <v>109</v>
      </c>
      <c r="AU71" s="70">
        <v>659432</v>
      </c>
      <c r="AV71" s="59">
        <f>IFERROR(AU71/AR57,"-")</f>
        <v>2.3363334192025879E-3</v>
      </c>
      <c r="AW71" s="73">
        <v>20</v>
      </c>
      <c r="AX71" s="59">
        <f>IFERROR(AW71/AS57,"-")</f>
        <v>4.8192771084337352E-2</v>
      </c>
      <c r="AY71" s="196">
        <f t="shared" si="11"/>
        <v>32971.599999999999</v>
      </c>
      <c r="AZ71" s="229"/>
    </row>
    <row r="72" spans="2:52" s="9" customFormat="1" ht="13.15" customHeight="1">
      <c r="B72" s="470"/>
      <c r="C72" s="480"/>
      <c r="D72" s="439"/>
      <c r="E72" s="439"/>
      <c r="F72" s="45" t="s">
        <v>110</v>
      </c>
      <c r="G72" s="71">
        <v>204538</v>
      </c>
      <c r="H72" s="60">
        <f>IFERROR(G72/D57,"-")</f>
        <v>1.6459484679670221E-3</v>
      </c>
      <c r="I72" s="71">
        <v>12</v>
      </c>
      <c r="J72" s="60">
        <f>IFERROR(I72/E57,"-")</f>
        <v>0.11428571428571428</v>
      </c>
      <c r="K72" s="74">
        <f t="shared" si="6"/>
        <v>17044.833333333332</v>
      </c>
      <c r="L72" s="439"/>
      <c r="M72" s="439"/>
      <c r="N72" s="45" t="s">
        <v>110</v>
      </c>
      <c r="O72" s="71">
        <v>168645</v>
      </c>
      <c r="P72" s="60">
        <f>IFERROR(O72/L57,"-")</f>
        <v>1.634455201467477E-3</v>
      </c>
      <c r="Q72" s="71">
        <v>8</v>
      </c>
      <c r="R72" s="60">
        <f>IFERROR(Q72/M57,"-")</f>
        <v>9.7560975609756101E-2</v>
      </c>
      <c r="S72" s="74">
        <f t="shared" si="7"/>
        <v>21080.625</v>
      </c>
      <c r="T72" s="439"/>
      <c r="U72" s="439"/>
      <c r="V72" s="45" t="s">
        <v>110</v>
      </c>
      <c r="W72" s="71">
        <v>128902</v>
      </c>
      <c r="X72" s="60">
        <f>IFERROR(W72/T57,"-")</f>
        <v>5.8377783997398628E-3</v>
      </c>
      <c r="Y72" s="71">
        <v>1</v>
      </c>
      <c r="Z72" s="60">
        <f>IFERROR(Y72/U57,"-")</f>
        <v>8.3333333333333329E-2</v>
      </c>
      <c r="AA72" s="168">
        <f t="shared" si="8"/>
        <v>128902</v>
      </c>
      <c r="AB72" s="439"/>
      <c r="AC72" s="439"/>
      <c r="AD72" s="45" t="s">
        <v>110</v>
      </c>
      <c r="AE72" s="71">
        <v>128902</v>
      </c>
      <c r="AF72" s="60">
        <f>IFERROR(AE72/AB57,"-")</f>
        <v>5.8377783997398628E-3</v>
      </c>
      <c r="AG72" s="71">
        <v>1</v>
      </c>
      <c r="AH72" s="60">
        <f>IFERROR(AG72/AC57,"-")</f>
        <v>8.3333333333333329E-2</v>
      </c>
      <c r="AI72" s="74">
        <f t="shared" si="9"/>
        <v>128902</v>
      </c>
      <c r="AJ72" s="439"/>
      <c r="AK72" s="439"/>
      <c r="AL72" s="45" t="s">
        <v>110</v>
      </c>
      <c r="AM72" s="71">
        <v>0</v>
      </c>
      <c r="AN72" s="60">
        <f>IFERROR(AM72/AJ57,"-")</f>
        <v>0</v>
      </c>
      <c r="AO72" s="71">
        <v>0</v>
      </c>
      <c r="AP72" s="60">
        <f>IFERROR(AO72/AK57,"-")</f>
        <v>0</v>
      </c>
      <c r="AQ72" s="74" t="str">
        <f t="shared" si="10"/>
        <v>-</v>
      </c>
      <c r="AR72" s="439"/>
      <c r="AS72" s="439"/>
      <c r="AT72" s="45" t="s">
        <v>110</v>
      </c>
      <c r="AU72" s="71">
        <v>1353666</v>
      </c>
      <c r="AV72" s="60">
        <f>IFERROR(AU72/AR57,"-")</f>
        <v>4.7959685217555262E-3</v>
      </c>
      <c r="AW72" s="74">
        <v>28</v>
      </c>
      <c r="AX72" s="62">
        <f>IFERROR(AW72/AS57,"-")</f>
        <v>6.746987951807229E-2</v>
      </c>
      <c r="AY72" s="197">
        <f t="shared" si="11"/>
        <v>48345.214285714283</v>
      </c>
      <c r="AZ72" s="229"/>
    </row>
    <row r="73" spans="2:52" s="9" customFormat="1" ht="13.15" customHeight="1">
      <c r="B73" s="431"/>
      <c r="C73" s="481"/>
      <c r="D73" s="440"/>
      <c r="E73" s="440"/>
      <c r="F73" s="46" t="s">
        <v>64</v>
      </c>
      <c r="G73" s="67">
        <f>SUM(G57:G72)</f>
        <v>32686274</v>
      </c>
      <c r="H73" s="60">
        <f>IFERROR(G73/D57,"-")</f>
        <v>0.26303142992426987</v>
      </c>
      <c r="I73" s="71">
        <v>96</v>
      </c>
      <c r="J73" s="60">
        <f>IFERROR(I73/E57,"-")</f>
        <v>0.91428571428571426</v>
      </c>
      <c r="K73" s="74">
        <f t="shared" si="6"/>
        <v>340482.02083333331</v>
      </c>
      <c r="L73" s="440"/>
      <c r="M73" s="440"/>
      <c r="N73" s="46" t="s">
        <v>64</v>
      </c>
      <c r="O73" s="67">
        <f>SUM(O57:O72)</f>
        <v>29251177</v>
      </c>
      <c r="P73" s="60">
        <f>IFERROR(O73/L57,"-")</f>
        <v>0.28349336414774129</v>
      </c>
      <c r="Q73" s="71">
        <v>74</v>
      </c>
      <c r="R73" s="60">
        <f>IFERROR(Q73/M57,"-")</f>
        <v>0.90243902439024393</v>
      </c>
      <c r="S73" s="74">
        <f t="shared" si="7"/>
        <v>395286.17567567568</v>
      </c>
      <c r="T73" s="440"/>
      <c r="U73" s="440"/>
      <c r="V73" s="46" t="s">
        <v>64</v>
      </c>
      <c r="W73" s="67">
        <f>SUM(W57:W72)</f>
        <v>9115732</v>
      </c>
      <c r="X73" s="60">
        <f>IFERROR(W73/T57,"-")</f>
        <v>0.41283784089787173</v>
      </c>
      <c r="Y73" s="71">
        <v>10</v>
      </c>
      <c r="Z73" s="60">
        <f>IFERROR(Y73/U57,"-")</f>
        <v>0.83333333333333337</v>
      </c>
      <c r="AA73" s="168">
        <f t="shared" si="8"/>
        <v>911573.2</v>
      </c>
      <c r="AB73" s="440"/>
      <c r="AC73" s="440"/>
      <c r="AD73" s="46" t="s">
        <v>64</v>
      </c>
      <c r="AE73" s="67">
        <f>SUM(AE57:AE72)</f>
        <v>9115732</v>
      </c>
      <c r="AF73" s="60">
        <f>IFERROR(AE73/AB57,"-")</f>
        <v>0.41283784089787173</v>
      </c>
      <c r="AG73" s="71">
        <v>10</v>
      </c>
      <c r="AH73" s="60">
        <f>IFERROR(AG73/AC57,"-")</f>
        <v>0.83333333333333337</v>
      </c>
      <c r="AI73" s="74">
        <f t="shared" si="9"/>
        <v>911573.2</v>
      </c>
      <c r="AJ73" s="440"/>
      <c r="AK73" s="440"/>
      <c r="AL73" s="46" t="s">
        <v>64</v>
      </c>
      <c r="AM73" s="67">
        <f>SUM(AM57:AM72)</f>
        <v>11867085</v>
      </c>
      <c r="AN73" s="60">
        <f>IFERROR(AM73/AJ57,"-")</f>
        <v>0.42442426672265054</v>
      </c>
      <c r="AO73" s="71">
        <v>18</v>
      </c>
      <c r="AP73" s="60">
        <f>IFERROR(AO73/AK57,"-")</f>
        <v>0.94736842105263153</v>
      </c>
      <c r="AQ73" s="74">
        <f t="shared" si="10"/>
        <v>659282.5</v>
      </c>
      <c r="AR73" s="440"/>
      <c r="AS73" s="440"/>
      <c r="AT73" s="46" t="s">
        <v>64</v>
      </c>
      <c r="AU73" s="67">
        <f>SUM(AU57:AU72)</f>
        <v>55283374</v>
      </c>
      <c r="AV73" s="60">
        <f>IFERROR(AU73/AR57,"-")</f>
        <v>0.19586613055246857</v>
      </c>
      <c r="AW73" s="74">
        <v>357</v>
      </c>
      <c r="AX73" s="131">
        <f>IFERROR(AW73/AS57,"-")</f>
        <v>0.8602409638554217</v>
      </c>
      <c r="AY73" s="198">
        <f t="shared" si="11"/>
        <v>154855.38935574229</v>
      </c>
      <c r="AZ73" s="229"/>
    </row>
    <row r="74" spans="2:52" s="9" customFormat="1" ht="13.15" customHeight="1">
      <c r="B74" s="430">
        <v>5</v>
      </c>
      <c r="C74" s="479" t="s">
        <v>79</v>
      </c>
      <c r="D74" s="436">
        <v>173470700</v>
      </c>
      <c r="E74" s="436">
        <v>215</v>
      </c>
      <c r="F74" s="42" t="s">
        <v>96</v>
      </c>
      <c r="G74" s="69">
        <v>3968269</v>
      </c>
      <c r="H74" s="58">
        <f>IFERROR(G74/D74,"-")</f>
        <v>2.2875730598884998E-2</v>
      </c>
      <c r="I74" s="69">
        <v>50</v>
      </c>
      <c r="J74" s="58">
        <f>IFERROR(I74/E74,"-")</f>
        <v>0.23255813953488372</v>
      </c>
      <c r="K74" s="72">
        <f t="shared" si="6"/>
        <v>79365.38</v>
      </c>
      <c r="L74" s="436">
        <v>127496080</v>
      </c>
      <c r="M74" s="436">
        <v>162</v>
      </c>
      <c r="N74" s="42" t="s">
        <v>96</v>
      </c>
      <c r="O74" s="69">
        <v>1574645</v>
      </c>
      <c r="P74" s="58">
        <f>IFERROR(O74/L74,"-")</f>
        <v>1.2350536581203124E-2</v>
      </c>
      <c r="Q74" s="69">
        <v>38</v>
      </c>
      <c r="R74" s="58">
        <f>IFERROR(Q74/M74,"-")</f>
        <v>0.23456790123456789</v>
      </c>
      <c r="S74" s="72">
        <f t="shared" si="7"/>
        <v>41438.026315789473</v>
      </c>
      <c r="T74" s="436">
        <v>24216380</v>
      </c>
      <c r="U74" s="436">
        <v>29</v>
      </c>
      <c r="V74" s="42" t="s">
        <v>96</v>
      </c>
      <c r="W74" s="69">
        <v>100277</v>
      </c>
      <c r="X74" s="58">
        <f>IFERROR(W74/T74,"-")</f>
        <v>4.140874895422024E-3</v>
      </c>
      <c r="Y74" s="69">
        <v>7</v>
      </c>
      <c r="Z74" s="58">
        <f>IFERROR(Y74/U74,"-")</f>
        <v>0.2413793103448276</v>
      </c>
      <c r="AA74" s="166">
        <f t="shared" si="8"/>
        <v>14325.285714285714</v>
      </c>
      <c r="AB74" s="436">
        <v>22055210</v>
      </c>
      <c r="AC74" s="436">
        <v>25</v>
      </c>
      <c r="AD74" s="42" t="s">
        <v>96</v>
      </c>
      <c r="AE74" s="69">
        <v>93750</v>
      </c>
      <c r="AF74" s="58">
        <f>IFERROR(AE74/AB74,"-")</f>
        <v>4.2506963207332871E-3</v>
      </c>
      <c r="AG74" s="69">
        <v>6</v>
      </c>
      <c r="AH74" s="58">
        <f>IFERROR(AG74/AC74,"-")</f>
        <v>0.24</v>
      </c>
      <c r="AI74" s="72">
        <f t="shared" si="9"/>
        <v>15625</v>
      </c>
      <c r="AJ74" s="436">
        <v>26660510</v>
      </c>
      <c r="AK74" s="436">
        <v>40</v>
      </c>
      <c r="AL74" s="42" t="s">
        <v>96</v>
      </c>
      <c r="AM74" s="69">
        <v>355144</v>
      </c>
      <c r="AN74" s="58">
        <f>IFERROR(AM74/AJ74,"-")</f>
        <v>1.3320975480213994E-2</v>
      </c>
      <c r="AO74" s="69">
        <v>15</v>
      </c>
      <c r="AP74" s="58">
        <f>IFERROR(AO74/AK74,"-")</f>
        <v>0.375</v>
      </c>
      <c r="AQ74" s="72">
        <f t="shared" si="10"/>
        <v>23676.266666666666</v>
      </c>
      <c r="AR74" s="436">
        <v>540527540</v>
      </c>
      <c r="AS74" s="436">
        <v>824</v>
      </c>
      <c r="AT74" s="42" t="s">
        <v>96</v>
      </c>
      <c r="AU74" s="69">
        <v>5304484</v>
      </c>
      <c r="AV74" s="58">
        <f>IFERROR(AU74/AR74,"-")</f>
        <v>9.8135314252443089E-3</v>
      </c>
      <c r="AW74" s="72">
        <v>141</v>
      </c>
      <c r="AX74" s="58">
        <f>IFERROR(AW74/AS74,"-")</f>
        <v>0.17111650485436894</v>
      </c>
      <c r="AY74" s="196">
        <f t="shared" si="11"/>
        <v>37620.453900709217</v>
      </c>
      <c r="AZ74" s="229"/>
    </row>
    <row r="75" spans="2:52" s="9" customFormat="1" ht="13.15" customHeight="1">
      <c r="B75" s="470"/>
      <c r="C75" s="480"/>
      <c r="D75" s="439"/>
      <c r="E75" s="439"/>
      <c r="F75" s="43" t="s">
        <v>97</v>
      </c>
      <c r="G75" s="70">
        <v>1947321</v>
      </c>
      <c r="H75" s="59">
        <f>IFERROR(G75/D74,"-")</f>
        <v>1.1225647904804672E-2</v>
      </c>
      <c r="I75" s="70">
        <v>74</v>
      </c>
      <c r="J75" s="59">
        <f>IFERROR(I75/E74,"-")</f>
        <v>0.34418604651162793</v>
      </c>
      <c r="K75" s="73">
        <f t="shared" si="6"/>
        <v>26315.14864864865</v>
      </c>
      <c r="L75" s="439"/>
      <c r="M75" s="439"/>
      <c r="N75" s="43" t="s">
        <v>97</v>
      </c>
      <c r="O75" s="70">
        <v>1559912</v>
      </c>
      <c r="P75" s="59">
        <f>IFERROR(O75/L74,"-")</f>
        <v>1.2234980087230916E-2</v>
      </c>
      <c r="Q75" s="70">
        <v>56</v>
      </c>
      <c r="R75" s="59">
        <f>IFERROR(Q75/M74,"-")</f>
        <v>0.34567901234567899</v>
      </c>
      <c r="S75" s="73">
        <f t="shared" si="7"/>
        <v>27855.571428571428</v>
      </c>
      <c r="T75" s="439"/>
      <c r="U75" s="439"/>
      <c r="V75" s="43" t="s">
        <v>97</v>
      </c>
      <c r="W75" s="70">
        <v>532382</v>
      </c>
      <c r="X75" s="59">
        <f>IFERROR(W75/T74,"-")</f>
        <v>2.1984375864600739E-2</v>
      </c>
      <c r="Y75" s="70">
        <v>14</v>
      </c>
      <c r="Z75" s="59">
        <f>IFERROR(Y75/U74,"-")</f>
        <v>0.48275862068965519</v>
      </c>
      <c r="AA75" s="167">
        <f t="shared" si="8"/>
        <v>38027.285714285717</v>
      </c>
      <c r="AB75" s="439"/>
      <c r="AC75" s="439"/>
      <c r="AD75" s="43" t="s">
        <v>97</v>
      </c>
      <c r="AE75" s="70">
        <v>480561</v>
      </c>
      <c r="AF75" s="59">
        <f>IFERROR(AE75/AB74,"-")</f>
        <v>2.1789001328937699E-2</v>
      </c>
      <c r="AG75" s="70">
        <v>12</v>
      </c>
      <c r="AH75" s="59">
        <f>IFERROR(AG75/AC74,"-")</f>
        <v>0.48</v>
      </c>
      <c r="AI75" s="73">
        <f t="shared" si="9"/>
        <v>40046.75</v>
      </c>
      <c r="AJ75" s="439"/>
      <c r="AK75" s="439"/>
      <c r="AL75" s="43" t="s">
        <v>97</v>
      </c>
      <c r="AM75" s="70">
        <v>512832</v>
      </c>
      <c r="AN75" s="59">
        <f>IFERROR(AM75/AJ74,"-")</f>
        <v>1.9235641028622484E-2</v>
      </c>
      <c r="AO75" s="70">
        <v>16</v>
      </c>
      <c r="AP75" s="59">
        <f>IFERROR(AO75/AK74,"-")</f>
        <v>0.4</v>
      </c>
      <c r="AQ75" s="73">
        <f t="shared" si="10"/>
        <v>32052</v>
      </c>
      <c r="AR75" s="439"/>
      <c r="AS75" s="439"/>
      <c r="AT75" s="43" t="s">
        <v>97</v>
      </c>
      <c r="AU75" s="70">
        <v>9884973</v>
      </c>
      <c r="AV75" s="59">
        <f>IFERROR(AU75/AR74,"-")</f>
        <v>1.8287639886026899E-2</v>
      </c>
      <c r="AW75" s="73">
        <v>199</v>
      </c>
      <c r="AX75" s="59">
        <f>IFERROR(AW75/AS74,"-")</f>
        <v>0.24150485436893204</v>
      </c>
      <c r="AY75" s="196">
        <f t="shared" si="11"/>
        <v>49673.231155778893</v>
      </c>
      <c r="AZ75" s="229"/>
    </row>
    <row r="76" spans="2:52" s="9" customFormat="1" ht="13.15" customHeight="1">
      <c r="B76" s="470"/>
      <c r="C76" s="480"/>
      <c r="D76" s="439"/>
      <c r="E76" s="439"/>
      <c r="F76" s="44" t="s">
        <v>98</v>
      </c>
      <c r="G76" s="70">
        <v>7968797</v>
      </c>
      <c r="H76" s="59">
        <f>IFERROR(G76/D74,"-")</f>
        <v>4.5937423438079168E-2</v>
      </c>
      <c r="I76" s="70">
        <v>77</v>
      </c>
      <c r="J76" s="59">
        <f>IFERROR(I76/E74,"-")</f>
        <v>0.35813953488372091</v>
      </c>
      <c r="K76" s="73">
        <f t="shared" si="6"/>
        <v>103490.87012987013</v>
      </c>
      <c r="L76" s="439"/>
      <c r="M76" s="439"/>
      <c r="N76" s="44" t="s">
        <v>98</v>
      </c>
      <c r="O76" s="70">
        <v>7210897</v>
      </c>
      <c r="P76" s="59">
        <f>IFERROR(O76/L74,"-")</f>
        <v>5.6557793776875337E-2</v>
      </c>
      <c r="Q76" s="70">
        <v>58</v>
      </c>
      <c r="R76" s="59">
        <f>IFERROR(Q76/M74,"-")</f>
        <v>0.35802469135802467</v>
      </c>
      <c r="S76" s="73">
        <f t="shared" si="7"/>
        <v>124325.81034482758</v>
      </c>
      <c r="T76" s="439"/>
      <c r="U76" s="439"/>
      <c r="V76" s="44" t="s">
        <v>98</v>
      </c>
      <c r="W76" s="70">
        <v>94856</v>
      </c>
      <c r="X76" s="59">
        <f>IFERROR(W76/T74,"-")</f>
        <v>3.917018150524562E-3</v>
      </c>
      <c r="Y76" s="70">
        <v>10</v>
      </c>
      <c r="Z76" s="59">
        <f>IFERROR(Y76/U74,"-")</f>
        <v>0.34482758620689657</v>
      </c>
      <c r="AA76" s="167">
        <f t="shared" si="8"/>
        <v>9485.6</v>
      </c>
      <c r="AB76" s="439"/>
      <c r="AC76" s="439"/>
      <c r="AD76" s="44" t="s">
        <v>98</v>
      </c>
      <c r="AE76" s="70">
        <v>90776</v>
      </c>
      <c r="AF76" s="59">
        <f>IFERROR(AE76/AB74,"-")</f>
        <v>4.1158528982494389E-3</v>
      </c>
      <c r="AG76" s="70">
        <v>9</v>
      </c>
      <c r="AH76" s="59">
        <f>IFERROR(AG76/AC74,"-")</f>
        <v>0.36</v>
      </c>
      <c r="AI76" s="73">
        <f t="shared" si="9"/>
        <v>10086.222222222223</v>
      </c>
      <c r="AJ76" s="439"/>
      <c r="AK76" s="439"/>
      <c r="AL76" s="44" t="s">
        <v>98</v>
      </c>
      <c r="AM76" s="70">
        <v>250749</v>
      </c>
      <c r="AN76" s="59">
        <f>IFERROR(AM76/AJ74,"-")</f>
        <v>9.4052589391575778E-3</v>
      </c>
      <c r="AO76" s="70">
        <v>16</v>
      </c>
      <c r="AP76" s="59">
        <f>IFERROR(AO76/AK74,"-")</f>
        <v>0.4</v>
      </c>
      <c r="AQ76" s="73">
        <f t="shared" si="10"/>
        <v>15671.8125</v>
      </c>
      <c r="AR76" s="439"/>
      <c r="AS76" s="439"/>
      <c r="AT76" s="44" t="s">
        <v>98</v>
      </c>
      <c r="AU76" s="70">
        <v>18335630</v>
      </c>
      <c r="AV76" s="59">
        <f>IFERROR(AU76/AR74,"-")</f>
        <v>3.3921731351560735E-2</v>
      </c>
      <c r="AW76" s="73">
        <v>190</v>
      </c>
      <c r="AX76" s="59">
        <f>IFERROR(AW76/AS74,"-")</f>
        <v>0.23058252427184467</v>
      </c>
      <c r="AY76" s="196">
        <f t="shared" si="11"/>
        <v>96503.31578947368</v>
      </c>
      <c r="AZ76" s="229"/>
    </row>
    <row r="77" spans="2:52" s="9" customFormat="1" ht="13.15" customHeight="1">
      <c r="B77" s="470"/>
      <c r="C77" s="480"/>
      <c r="D77" s="439"/>
      <c r="E77" s="439"/>
      <c r="F77" s="44" t="s">
        <v>99</v>
      </c>
      <c r="G77" s="70">
        <v>213613</v>
      </c>
      <c r="H77" s="59">
        <f>IFERROR(G77/D74,"-")</f>
        <v>1.2314068024167771E-3</v>
      </c>
      <c r="I77" s="70">
        <v>22</v>
      </c>
      <c r="J77" s="59">
        <f>IFERROR(I77/E74,"-")</f>
        <v>0.10232558139534884</v>
      </c>
      <c r="K77" s="73">
        <f t="shared" si="6"/>
        <v>9709.681818181818</v>
      </c>
      <c r="L77" s="439"/>
      <c r="M77" s="439"/>
      <c r="N77" s="44" t="s">
        <v>99</v>
      </c>
      <c r="O77" s="70">
        <v>167289</v>
      </c>
      <c r="P77" s="59">
        <f>IFERROR(O77/L74,"-")</f>
        <v>1.3121109292144511E-3</v>
      </c>
      <c r="Q77" s="70">
        <v>18</v>
      </c>
      <c r="R77" s="59">
        <f>IFERROR(Q77/M74,"-")</f>
        <v>0.1111111111111111</v>
      </c>
      <c r="S77" s="73">
        <f t="shared" si="7"/>
        <v>9293.8333333333339</v>
      </c>
      <c r="T77" s="439"/>
      <c r="U77" s="439"/>
      <c r="V77" s="44" t="s">
        <v>99</v>
      </c>
      <c r="W77" s="70">
        <v>3989</v>
      </c>
      <c r="X77" s="59">
        <f>IFERROR(W77/T74,"-")</f>
        <v>1.6472321626931854E-4</v>
      </c>
      <c r="Y77" s="70">
        <v>2</v>
      </c>
      <c r="Z77" s="59">
        <f>IFERROR(Y77/U74,"-")</f>
        <v>6.8965517241379309E-2</v>
      </c>
      <c r="AA77" s="167">
        <f t="shared" si="8"/>
        <v>1994.5</v>
      </c>
      <c r="AB77" s="439"/>
      <c r="AC77" s="439"/>
      <c r="AD77" s="44" t="s">
        <v>99</v>
      </c>
      <c r="AE77" s="70">
        <v>3989</v>
      </c>
      <c r="AF77" s="59">
        <f>IFERROR(AE77/AB74,"-")</f>
        <v>1.8086429464965421E-4</v>
      </c>
      <c r="AG77" s="70">
        <v>2</v>
      </c>
      <c r="AH77" s="59">
        <f>IFERROR(AG77/AC74,"-")</f>
        <v>0.08</v>
      </c>
      <c r="AI77" s="73">
        <f t="shared" si="9"/>
        <v>1994.5</v>
      </c>
      <c r="AJ77" s="439"/>
      <c r="AK77" s="439"/>
      <c r="AL77" s="44" t="s">
        <v>99</v>
      </c>
      <c r="AM77" s="70">
        <v>25979</v>
      </c>
      <c r="AN77" s="59">
        <f>IFERROR(AM77/AJ74,"-")</f>
        <v>9.7443747325163697E-4</v>
      </c>
      <c r="AO77" s="70">
        <v>2</v>
      </c>
      <c r="AP77" s="59">
        <f>IFERROR(AO77/AK74,"-")</f>
        <v>0.05</v>
      </c>
      <c r="AQ77" s="73">
        <f t="shared" si="10"/>
        <v>12989.5</v>
      </c>
      <c r="AR77" s="439"/>
      <c r="AS77" s="439"/>
      <c r="AT77" s="44" t="s">
        <v>99</v>
      </c>
      <c r="AU77" s="70">
        <v>1586681</v>
      </c>
      <c r="AV77" s="59">
        <f>IFERROR(AU77/AR74,"-")</f>
        <v>2.9354304500377537E-3</v>
      </c>
      <c r="AW77" s="73">
        <v>60</v>
      </c>
      <c r="AX77" s="59">
        <f>IFERROR(AW77/AS74,"-")</f>
        <v>7.281553398058252E-2</v>
      </c>
      <c r="AY77" s="196">
        <f t="shared" si="11"/>
        <v>26444.683333333334</v>
      </c>
      <c r="AZ77" s="229"/>
    </row>
    <row r="78" spans="2:52" s="9" customFormat="1" ht="13.15" customHeight="1">
      <c r="B78" s="470"/>
      <c r="C78" s="480"/>
      <c r="D78" s="439"/>
      <c r="E78" s="439"/>
      <c r="F78" s="44" t="s">
        <v>100</v>
      </c>
      <c r="G78" s="70">
        <v>5635008</v>
      </c>
      <c r="H78" s="59">
        <f>IFERROR(G78/D74,"-")</f>
        <v>3.2483918033420052E-2</v>
      </c>
      <c r="I78" s="70">
        <v>85</v>
      </c>
      <c r="J78" s="59">
        <f>IFERROR(I78/E74,"-")</f>
        <v>0.39534883720930231</v>
      </c>
      <c r="K78" s="73">
        <f t="shared" si="6"/>
        <v>66294.211764705877</v>
      </c>
      <c r="L78" s="439"/>
      <c r="M78" s="439"/>
      <c r="N78" s="44" t="s">
        <v>100</v>
      </c>
      <c r="O78" s="70">
        <v>1533646</v>
      </c>
      <c r="P78" s="59">
        <f>IFERROR(O78/L74,"-")</f>
        <v>1.2028965910167591E-2</v>
      </c>
      <c r="Q78" s="70">
        <v>69</v>
      </c>
      <c r="R78" s="59">
        <f>IFERROR(Q78/M74,"-")</f>
        <v>0.42592592592592593</v>
      </c>
      <c r="S78" s="73">
        <f t="shared" si="7"/>
        <v>22226.753623188404</v>
      </c>
      <c r="T78" s="439"/>
      <c r="U78" s="439"/>
      <c r="V78" s="44" t="s">
        <v>100</v>
      </c>
      <c r="W78" s="70">
        <v>163530</v>
      </c>
      <c r="X78" s="59">
        <f>IFERROR(W78/T74,"-")</f>
        <v>6.7528672741342839E-3</v>
      </c>
      <c r="Y78" s="70">
        <v>13</v>
      </c>
      <c r="Z78" s="59">
        <f>IFERROR(Y78/U74,"-")</f>
        <v>0.44827586206896552</v>
      </c>
      <c r="AA78" s="167">
        <f t="shared" si="8"/>
        <v>12579.23076923077</v>
      </c>
      <c r="AB78" s="439"/>
      <c r="AC78" s="439"/>
      <c r="AD78" s="44" t="s">
        <v>100</v>
      </c>
      <c r="AE78" s="70">
        <v>154457</v>
      </c>
      <c r="AF78" s="59">
        <f>IFERROR(AE78/AB74,"-")</f>
        <v>7.0031978838560145E-3</v>
      </c>
      <c r="AG78" s="70">
        <v>11</v>
      </c>
      <c r="AH78" s="59">
        <f>IFERROR(AG78/AC74,"-")</f>
        <v>0.44</v>
      </c>
      <c r="AI78" s="73">
        <f t="shared" si="9"/>
        <v>14041.545454545454</v>
      </c>
      <c r="AJ78" s="439"/>
      <c r="AK78" s="439"/>
      <c r="AL78" s="44" t="s">
        <v>100</v>
      </c>
      <c r="AM78" s="70">
        <v>172566</v>
      </c>
      <c r="AN78" s="59">
        <f>IFERROR(AM78/AJ74,"-")</f>
        <v>6.4727193890889555E-3</v>
      </c>
      <c r="AO78" s="70">
        <v>11</v>
      </c>
      <c r="AP78" s="59">
        <f>IFERROR(AO78/AK74,"-")</f>
        <v>0.27500000000000002</v>
      </c>
      <c r="AQ78" s="73">
        <f t="shared" si="10"/>
        <v>15687.818181818182</v>
      </c>
      <c r="AR78" s="439"/>
      <c r="AS78" s="439"/>
      <c r="AT78" s="44" t="s">
        <v>100</v>
      </c>
      <c r="AU78" s="70">
        <v>8530270</v>
      </c>
      <c r="AV78" s="59">
        <f>IFERROR(AU78/AR74,"-")</f>
        <v>1.5781379057947721E-2</v>
      </c>
      <c r="AW78" s="73">
        <v>227</v>
      </c>
      <c r="AX78" s="59">
        <f>IFERROR(AW78/AS74,"-")</f>
        <v>0.27548543689320387</v>
      </c>
      <c r="AY78" s="196">
        <f t="shared" si="11"/>
        <v>37578.281938325992</v>
      </c>
      <c r="AZ78" s="229"/>
    </row>
    <row r="79" spans="2:52" s="9" customFormat="1" ht="13.15" customHeight="1">
      <c r="B79" s="470"/>
      <c r="C79" s="480"/>
      <c r="D79" s="439"/>
      <c r="E79" s="439"/>
      <c r="F79" s="44" t="s">
        <v>101</v>
      </c>
      <c r="G79" s="70">
        <v>4888360</v>
      </c>
      <c r="H79" s="59">
        <f>IFERROR(G79/D74,"-")</f>
        <v>2.8179744475580026E-2</v>
      </c>
      <c r="I79" s="70">
        <v>111</v>
      </c>
      <c r="J79" s="59">
        <f>IFERROR(I79/E74,"-")</f>
        <v>0.51627906976744187</v>
      </c>
      <c r="K79" s="73">
        <f t="shared" si="6"/>
        <v>44039.279279279282</v>
      </c>
      <c r="L79" s="439"/>
      <c r="M79" s="439"/>
      <c r="N79" s="44" t="s">
        <v>101</v>
      </c>
      <c r="O79" s="70">
        <v>3797374</v>
      </c>
      <c r="P79" s="59">
        <f>IFERROR(O79/L74,"-")</f>
        <v>2.9784241209612091E-2</v>
      </c>
      <c r="Q79" s="70">
        <v>83</v>
      </c>
      <c r="R79" s="59">
        <f>IFERROR(Q79/M74,"-")</f>
        <v>0.51234567901234573</v>
      </c>
      <c r="S79" s="73">
        <f t="shared" si="7"/>
        <v>45751.493975903613</v>
      </c>
      <c r="T79" s="439"/>
      <c r="U79" s="439"/>
      <c r="V79" s="44" t="s">
        <v>101</v>
      </c>
      <c r="W79" s="70">
        <v>472122</v>
      </c>
      <c r="X79" s="59">
        <f>IFERROR(W79/T74,"-")</f>
        <v>1.9495977516044927E-2</v>
      </c>
      <c r="Y79" s="70">
        <v>14</v>
      </c>
      <c r="Z79" s="59">
        <f>IFERROR(Y79/U74,"-")</f>
        <v>0.48275862068965519</v>
      </c>
      <c r="AA79" s="167">
        <f t="shared" si="8"/>
        <v>33723</v>
      </c>
      <c r="AB79" s="439"/>
      <c r="AC79" s="439"/>
      <c r="AD79" s="44" t="s">
        <v>101</v>
      </c>
      <c r="AE79" s="70">
        <v>364990</v>
      </c>
      <c r="AF79" s="59">
        <f>IFERROR(AE79/AB74,"-")</f>
        <v>1.6548924267780721E-2</v>
      </c>
      <c r="AG79" s="70">
        <v>11</v>
      </c>
      <c r="AH79" s="59">
        <f>IFERROR(AG79/AC74,"-")</f>
        <v>0.44</v>
      </c>
      <c r="AI79" s="73">
        <f t="shared" si="9"/>
        <v>33180.909090909088</v>
      </c>
      <c r="AJ79" s="439"/>
      <c r="AK79" s="439"/>
      <c r="AL79" s="44" t="s">
        <v>101</v>
      </c>
      <c r="AM79" s="70">
        <v>835665</v>
      </c>
      <c r="AN79" s="59">
        <f>IFERROR(AM79/AJ74,"-")</f>
        <v>3.1344674201656306E-2</v>
      </c>
      <c r="AO79" s="70">
        <v>22</v>
      </c>
      <c r="AP79" s="59">
        <f>IFERROR(AO79/AK74,"-")</f>
        <v>0.55000000000000004</v>
      </c>
      <c r="AQ79" s="73">
        <f t="shared" si="10"/>
        <v>37984.772727272728</v>
      </c>
      <c r="AR79" s="439"/>
      <c r="AS79" s="439"/>
      <c r="AT79" s="44" t="s">
        <v>101</v>
      </c>
      <c r="AU79" s="70">
        <v>17633312</v>
      </c>
      <c r="AV79" s="59">
        <f>IFERROR(AU79/AR74,"-")</f>
        <v>3.2622411801626242E-2</v>
      </c>
      <c r="AW79" s="73">
        <v>333</v>
      </c>
      <c r="AX79" s="59">
        <f>IFERROR(AW79/AS74,"-")</f>
        <v>0.404126213592233</v>
      </c>
      <c r="AY79" s="196">
        <f t="shared" si="11"/>
        <v>52952.888888888891</v>
      </c>
      <c r="AZ79" s="229"/>
    </row>
    <row r="80" spans="2:52" s="9" customFormat="1" ht="13.15" customHeight="1">
      <c r="B80" s="470"/>
      <c r="C80" s="480"/>
      <c r="D80" s="439"/>
      <c r="E80" s="439"/>
      <c r="F80" s="44" t="s">
        <v>102</v>
      </c>
      <c r="G80" s="70">
        <v>3094429</v>
      </c>
      <c r="H80" s="59">
        <f>IFERROR(G80/D74,"-")</f>
        <v>1.7838338117042243E-2</v>
      </c>
      <c r="I80" s="70">
        <v>27</v>
      </c>
      <c r="J80" s="59">
        <f>IFERROR(I80/E74,"-")</f>
        <v>0.12558139534883722</v>
      </c>
      <c r="K80" s="73">
        <f t="shared" si="6"/>
        <v>114608.48148148147</v>
      </c>
      <c r="L80" s="439"/>
      <c r="M80" s="439"/>
      <c r="N80" s="44" t="s">
        <v>102</v>
      </c>
      <c r="O80" s="70">
        <v>3019216</v>
      </c>
      <c r="P80" s="59">
        <f>IFERROR(O80/L74,"-")</f>
        <v>2.3680853560360444E-2</v>
      </c>
      <c r="Q80" s="70">
        <v>21</v>
      </c>
      <c r="R80" s="59">
        <f>IFERROR(Q80/M74,"-")</f>
        <v>0.12962962962962962</v>
      </c>
      <c r="S80" s="73">
        <f t="shared" si="7"/>
        <v>143772.19047619047</v>
      </c>
      <c r="T80" s="439"/>
      <c r="U80" s="439"/>
      <c r="V80" s="44" t="s">
        <v>102</v>
      </c>
      <c r="W80" s="70">
        <v>2118381</v>
      </c>
      <c r="X80" s="59">
        <f>IFERROR(W80/T74,"-")</f>
        <v>8.7477195187720042E-2</v>
      </c>
      <c r="Y80" s="70">
        <v>3</v>
      </c>
      <c r="Z80" s="59">
        <f>IFERROR(Y80/U74,"-")</f>
        <v>0.10344827586206896</v>
      </c>
      <c r="AA80" s="167">
        <f t="shared" si="8"/>
        <v>706127</v>
      </c>
      <c r="AB80" s="439"/>
      <c r="AC80" s="439"/>
      <c r="AD80" s="44" t="s">
        <v>102</v>
      </c>
      <c r="AE80" s="70">
        <v>2118381</v>
      </c>
      <c r="AF80" s="59">
        <f>IFERROR(AE80/AB74,"-")</f>
        <v>9.6049006107853885E-2</v>
      </c>
      <c r="AG80" s="70">
        <v>3</v>
      </c>
      <c r="AH80" s="59">
        <f>IFERROR(AG80/AC74,"-")</f>
        <v>0.12</v>
      </c>
      <c r="AI80" s="73">
        <f t="shared" si="9"/>
        <v>706127</v>
      </c>
      <c r="AJ80" s="439"/>
      <c r="AK80" s="439"/>
      <c r="AL80" s="44" t="s">
        <v>102</v>
      </c>
      <c r="AM80" s="70">
        <v>3715036</v>
      </c>
      <c r="AN80" s="59">
        <f>IFERROR(AM80/AJ74,"-")</f>
        <v>0.13934602151271674</v>
      </c>
      <c r="AO80" s="70">
        <v>10</v>
      </c>
      <c r="AP80" s="59">
        <f>IFERROR(AO80/AK74,"-")</f>
        <v>0.25</v>
      </c>
      <c r="AQ80" s="73">
        <f t="shared" si="10"/>
        <v>371503.6</v>
      </c>
      <c r="AR80" s="439"/>
      <c r="AS80" s="439"/>
      <c r="AT80" s="44" t="s">
        <v>102</v>
      </c>
      <c r="AU80" s="70">
        <v>21048202</v>
      </c>
      <c r="AV80" s="59">
        <f>IFERROR(AU80/AR74,"-")</f>
        <v>3.8940110248591592E-2</v>
      </c>
      <c r="AW80" s="73">
        <v>92</v>
      </c>
      <c r="AX80" s="59">
        <f>IFERROR(AW80/AS74,"-")</f>
        <v>0.11165048543689321</v>
      </c>
      <c r="AY80" s="196">
        <f t="shared" si="11"/>
        <v>228784.80434782608</v>
      </c>
      <c r="AZ80" s="229"/>
    </row>
    <row r="81" spans="2:52" s="9" customFormat="1" ht="13.15" customHeight="1">
      <c r="B81" s="470"/>
      <c r="C81" s="480"/>
      <c r="D81" s="439"/>
      <c r="E81" s="439"/>
      <c r="F81" s="44" t="s">
        <v>112</v>
      </c>
      <c r="G81" s="70">
        <v>0</v>
      </c>
      <c r="H81" s="59">
        <f>IFERROR(G81/D74,"-")</f>
        <v>0</v>
      </c>
      <c r="I81" s="70">
        <v>0</v>
      </c>
      <c r="J81" s="59">
        <f>IFERROR(I81/E74,"-")</f>
        <v>0</v>
      </c>
      <c r="K81" s="73" t="str">
        <f t="shared" si="6"/>
        <v>-</v>
      </c>
      <c r="L81" s="439"/>
      <c r="M81" s="439"/>
      <c r="N81" s="44" t="s">
        <v>112</v>
      </c>
      <c r="O81" s="70">
        <v>0</v>
      </c>
      <c r="P81" s="59">
        <f>IFERROR(O81/L74,"-")</f>
        <v>0</v>
      </c>
      <c r="Q81" s="70">
        <v>0</v>
      </c>
      <c r="R81" s="59">
        <f>IFERROR(Q81/M74,"-")</f>
        <v>0</v>
      </c>
      <c r="S81" s="73" t="str">
        <f t="shared" si="7"/>
        <v>-</v>
      </c>
      <c r="T81" s="439"/>
      <c r="U81" s="439"/>
      <c r="V81" s="44" t="s">
        <v>112</v>
      </c>
      <c r="W81" s="70">
        <v>0</v>
      </c>
      <c r="X81" s="59">
        <f>IFERROR(W81/T74,"-")</f>
        <v>0</v>
      </c>
      <c r="Y81" s="70">
        <v>0</v>
      </c>
      <c r="Z81" s="59">
        <f>IFERROR(Y81/U74,"-")</f>
        <v>0</v>
      </c>
      <c r="AA81" s="167" t="str">
        <f t="shared" si="8"/>
        <v>-</v>
      </c>
      <c r="AB81" s="439"/>
      <c r="AC81" s="439"/>
      <c r="AD81" s="44" t="s">
        <v>112</v>
      </c>
      <c r="AE81" s="70">
        <v>0</v>
      </c>
      <c r="AF81" s="59">
        <f>IFERROR(AE81/AB74,"-")</f>
        <v>0</v>
      </c>
      <c r="AG81" s="70">
        <v>0</v>
      </c>
      <c r="AH81" s="59">
        <f>IFERROR(AG81/AC74,"-")</f>
        <v>0</v>
      </c>
      <c r="AI81" s="73" t="str">
        <f t="shared" si="9"/>
        <v>-</v>
      </c>
      <c r="AJ81" s="439"/>
      <c r="AK81" s="439"/>
      <c r="AL81" s="44" t="s">
        <v>112</v>
      </c>
      <c r="AM81" s="70">
        <v>0</v>
      </c>
      <c r="AN81" s="59">
        <f>IFERROR(AM81/AJ74,"-")</f>
        <v>0</v>
      </c>
      <c r="AO81" s="70">
        <v>0</v>
      </c>
      <c r="AP81" s="59">
        <f>IFERROR(AO81/AK74,"-")</f>
        <v>0</v>
      </c>
      <c r="AQ81" s="73" t="str">
        <f t="shared" si="10"/>
        <v>-</v>
      </c>
      <c r="AR81" s="439"/>
      <c r="AS81" s="439"/>
      <c r="AT81" s="44" t="s">
        <v>112</v>
      </c>
      <c r="AU81" s="70">
        <v>0</v>
      </c>
      <c r="AV81" s="59">
        <f>IFERROR(AU81/AR74,"-")</f>
        <v>0</v>
      </c>
      <c r="AW81" s="73">
        <v>0</v>
      </c>
      <c r="AX81" s="59">
        <f>IFERROR(AW81/AS74,"-")</f>
        <v>0</v>
      </c>
      <c r="AY81" s="196" t="str">
        <f t="shared" si="11"/>
        <v>-</v>
      </c>
      <c r="AZ81" s="229"/>
    </row>
    <row r="82" spans="2:52" s="9" customFormat="1" ht="13.15" customHeight="1">
      <c r="B82" s="470"/>
      <c r="C82" s="480"/>
      <c r="D82" s="439"/>
      <c r="E82" s="439"/>
      <c r="F82" s="44" t="s">
        <v>103</v>
      </c>
      <c r="G82" s="70">
        <v>19897</v>
      </c>
      <c r="H82" s="59">
        <f>IFERROR(G82/D74,"-")</f>
        <v>1.1469948527330552E-4</v>
      </c>
      <c r="I82" s="70">
        <v>2</v>
      </c>
      <c r="J82" s="59">
        <f>IFERROR(I82/E74,"-")</f>
        <v>9.3023255813953487E-3</v>
      </c>
      <c r="K82" s="73">
        <f t="shared" si="6"/>
        <v>9948.5</v>
      </c>
      <c r="L82" s="439"/>
      <c r="M82" s="439"/>
      <c r="N82" s="44" t="s">
        <v>103</v>
      </c>
      <c r="O82" s="70">
        <v>19897</v>
      </c>
      <c r="P82" s="59">
        <f>IFERROR(O82/L74,"-")</f>
        <v>1.5605970003156175E-4</v>
      </c>
      <c r="Q82" s="70">
        <v>2</v>
      </c>
      <c r="R82" s="59">
        <f>IFERROR(Q82/M74,"-")</f>
        <v>1.2345679012345678E-2</v>
      </c>
      <c r="S82" s="73">
        <f t="shared" si="7"/>
        <v>9948.5</v>
      </c>
      <c r="T82" s="439"/>
      <c r="U82" s="439"/>
      <c r="V82" s="44" t="s">
        <v>103</v>
      </c>
      <c r="W82" s="70">
        <v>3000</v>
      </c>
      <c r="X82" s="59">
        <f>IFERROR(W82/T74,"-")</f>
        <v>1.2388309070141779E-4</v>
      </c>
      <c r="Y82" s="70">
        <v>1</v>
      </c>
      <c r="Z82" s="59">
        <f>IFERROR(Y82/U74,"-")</f>
        <v>3.4482758620689655E-2</v>
      </c>
      <c r="AA82" s="167">
        <f t="shared" si="8"/>
        <v>3000</v>
      </c>
      <c r="AB82" s="439"/>
      <c r="AC82" s="439"/>
      <c r="AD82" s="44" t="s">
        <v>103</v>
      </c>
      <c r="AE82" s="70">
        <v>3000</v>
      </c>
      <c r="AF82" s="59">
        <f>IFERROR(AE82/AB74,"-")</f>
        <v>1.360222822634652E-4</v>
      </c>
      <c r="AG82" s="70">
        <v>1</v>
      </c>
      <c r="AH82" s="59">
        <f>IFERROR(AG82/AC74,"-")</f>
        <v>0.04</v>
      </c>
      <c r="AI82" s="73">
        <f t="shared" si="9"/>
        <v>3000</v>
      </c>
      <c r="AJ82" s="439"/>
      <c r="AK82" s="439"/>
      <c r="AL82" s="44" t="s">
        <v>103</v>
      </c>
      <c r="AM82" s="70">
        <v>3000</v>
      </c>
      <c r="AN82" s="59">
        <f>IFERROR(AM82/AJ74,"-")</f>
        <v>1.1252597943550217E-4</v>
      </c>
      <c r="AO82" s="70">
        <v>1</v>
      </c>
      <c r="AP82" s="59">
        <f>IFERROR(AO82/AK74,"-")</f>
        <v>2.5000000000000001E-2</v>
      </c>
      <c r="AQ82" s="73">
        <f t="shared" si="10"/>
        <v>3000</v>
      </c>
      <c r="AR82" s="439"/>
      <c r="AS82" s="439"/>
      <c r="AT82" s="44" t="s">
        <v>103</v>
      </c>
      <c r="AU82" s="70">
        <v>574659</v>
      </c>
      <c r="AV82" s="59">
        <f>IFERROR(AU82/AR74,"-")</f>
        <v>1.0631447196936534E-3</v>
      </c>
      <c r="AW82" s="73">
        <v>6</v>
      </c>
      <c r="AX82" s="59">
        <f>IFERROR(AW82/AS74,"-")</f>
        <v>7.2815533980582527E-3</v>
      </c>
      <c r="AY82" s="196">
        <f t="shared" si="11"/>
        <v>95776.5</v>
      </c>
      <c r="AZ82" s="229"/>
    </row>
    <row r="83" spans="2:52" s="9" customFormat="1" ht="13.15" customHeight="1">
      <c r="B83" s="470"/>
      <c r="C83" s="480"/>
      <c r="D83" s="439"/>
      <c r="E83" s="439"/>
      <c r="F83" s="44" t="s">
        <v>104</v>
      </c>
      <c r="G83" s="70">
        <v>512217</v>
      </c>
      <c r="H83" s="59">
        <f>IFERROR(G83/D74,"-")</f>
        <v>2.9527580161952424E-3</v>
      </c>
      <c r="I83" s="70">
        <v>10</v>
      </c>
      <c r="J83" s="59">
        <f>IFERROR(I83/E74,"-")</f>
        <v>4.6511627906976744E-2</v>
      </c>
      <c r="K83" s="73">
        <f t="shared" si="6"/>
        <v>51221.7</v>
      </c>
      <c r="L83" s="439"/>
      <c r="M83" s="439"/>
      <c r="N83" s="44" t="s">
        <v>104</v>
      </c>
      <c r="O83" s="70">
        <v>498308</v>
      </c>
      <c r="P83" s="59">
        <f>IFERROR(O83/L74,"-")</f>
        <v>3.9084182039165437E-3</v>
      </c>
      <c r="Q83" s="70">
        <v>7</v>
      </c>
      <c r="R83" s="59">
        <f>IFERROR(Q83/M74,"-")</f>
        <v>4.3209876543209874E-2</v>
      </c>
      <c r="S83" s="73">
        <f t="shared" si="7"/>
        <v>71186.857142857145</v>
      </c>
      <c r="T83" s="439"/>
      <c r="U83" s="439"/>
      <c r="V83" s="44" t="s">
        <v>104</v>
      </c>
      <c r="W83" s="70">
        <v>19046</v>
      </c>
      <c r="X83" s="59">
        <f>IFERROR(W83/T74,"-")</f>
        <v>7.8649244849973449E-4</v>
      </c>
      <c r="Y83" s="70">
        <v>2</v>
      </c>
      <c r="Z83" s="59">
        <f>IFERROR(Y83/U74,"-")</f>
        <v>6.8965517241379309E-2</v>
      </c>
      <c r="AA83" s="167">
        <f t="shared" si="8"/>
        <v>9523</v>
      </c>
      <c r="AB83" s="439"/>
      <c r="AC83" s="439"/>
      <c r="AD83" s="44" t="s">
        <v>104</v>
      </c>
      <c r="AE83" s="70">
        <v>19046</v>
      </c>
      <c r="AF83" s="59">
        <f>IFERROR(AE83/AB74,"-")</f>
        <v>8.6356012932998594E-4</v>
      </c>
      <c r="AG83" s="70">
        <v>2</v>
      </c>
      <c r="AH83" s="59">
        <f>IFERROR(AG83/AC74,"-")</f>
        <v>0.08</v>
      </c>
      <c r="AI83" s="73">
        <f t="shared" si="9"/>
        <v>9523</v>
      </c>
      <c r="AJ83" s="439"/>
      <c r="AK83" s="439"/>
      <c r="AL83" s="44" t="s">
        <v>104</v>
      </c>
      <c r="AM83" s="70">
        <v>17338</v>
      </c>
      <c r="AN83" s="59">
        <f>IFERROR(AM83/AJ74,"-")</f>
        <v>6.5032514381757893E-4</v>
      </c>
      <c r="AO83" s="70">
        <v>4</v>
      </c>
      <c r="AP83" s="59">
        <f>IFERROR(AO83/AK74,"-")</f>
        <v>0.1</v>
      </c>
      <c r="AQ83" s="73">
        <f t="shared" si="10"/>
        <v>4334.5</v>
      </c>
      <c r="AR83" s="439"/>
      <c r="AS83" s="439"/>
      <c r="AT83" s="44" t="s">
        <v>104</v>
      </c>
      <c r="AU83" s="70">
        <v>278542</v>
      </c>
      <c r="AV83" s="59">
        <f>IFERROR(AU83/AR74,"-")</f>
        <v>5.1531509384332202E-4</v>
      </c>
      <c r="AW83" s="73">
        <v>19</v>
      </c>
      <c r="AX83" s="59">
        <f>IFERROR(AW83/AS74,"-")</f>
        <v>2.3058252427184466E-2</v>
      </c>
      <c r="AY83" s="196">
        <f t="shared" si="11"/>
        <v>14660.105263157895</v>
      </c>
      <c r="AZ83" s="229"/>
    </row>
    <row r="84" spans="2:52" s="9" customFormat="1" ht="13.15" customHeight="1">
      <c r="B84" s="470"/>
      <c r="C84" s="480"/>
      <c r="D84" s="439"/>
      <c r="E84" s="439"/>
      <c r="F84" s="44" t="s">
        <v>105</v>
      </c>
      <c r="G84" s="70">
        <v>28346</v>
      </c>
      <c r="H84" s="59">
        <f>IFERROR(G84/D74,"-")</f>
        <v>1.6340511682952797E-4</v>
      </c>
      <c r="I84" s="70">
        <v>3</v>
      </c>
      <c r="J84" s="59">
        <f>IFERROR(I84/E74,"-")</f>
        <v>1.3953488372093023E-2</v>
      </c>
      <c r="K84" s="73">
        <f t="shared" si="6"/>
        <v>9448.6666666666661</v>
      </c>
      <c r="L84" s="439"/>
      <c r="M84" s="439"/>
      <c r="N84" s="44" t="s">
        <v>105</v>
      </c>
      <c r="O84" s="70">
        <v>10492</v>
      </c>
      <c r="P84" s="59">
        <f>IFERROR(O84/L74,"-")</f>
        <v>8.2292726176365585E-5</v>
      </c>
      <c r="Q84" s="70">
        <v>2</v>
      </c>
      <c r="R84" s="59">
        <f>IFERROR(Q84/M74,"-")</f>
        <v>1.2345679012345678E-2</v>
      </c>
      <c r="S84" s="73">
        <f t="shared" si="7"/>
        <v>5246</v>
      </c>
      <c r="T84" s="439"/>
      <c r="U84" s="439"/>
      <c r="V84" s="44" t="s">
        <v>105</v>
      </c>
      <c r="W84" s="70">
        <v>3801</v>
      </c>
      <c r="X84" s="59">
        <f>IFERROR(W84/T74,"-")</f>
        <v>1.5695987591869635E-4</v>
      </c>
      <c r="Y84" s="70">
        <v>1</v>
      </c>
      <c r="Z84" s="59">
        <f>IFERROR(Y84/U74,"-")</f>
        <v>3.4482758620689655E-2</v>
      </c>
      <c r="AA84" s="167">
        <f t="shared" si="8"/>
        <v>3801</v>
      </c>
      <c r="AB84" s="439"/>
      <c r="AC84" s="439"/>
      <c r="AD84" s="44" t="s">
        <v>105</v>
      </c>
      <c r="AE84" s="70">
        <v>3801</v>
      </c>
      <c r="AF84" s="59">
        <f>IFERROR(AE84/AB74,"-")</f>
        <v>1.723402316278104E-4</v>
      </c>
      <c r="AG84" s="70">
        <v>1</v>
      </c>
      <c r="AH84" s="59">
        <f>IFERROR(AG84/AC74,"-")</f>
        <v>0.04</v>
      </c>
      <c r="AI84" s="73">
        <f t="shared" si="9"/>
        <v>3801</v>
      </c>
      <c r="AJ84" s="439"/>
      <c r="AK84" s="439"/>
      <c r="AL84" s="44" t="s">
        <v>105</v>
      </c>
      <c r="AM84" s="70">
        <v>8880</v>
      </c>
      <c r="AN84" s="59">
        <f>IFERROR(AM84/AJ74,"-")</f>
        <v>3.3307689912908642E-4</v>
      </c>
      <c r="AO84" s="70">
        <v>1</v>
      </c>
      <c r="AP84" s="59">
        <f>IFERROR(AO84/AK74,"-")</f>
        <v>2.5000000000000001E-2</v>
      </c>
      <c r="AQ84" s="73">
        <f t="shared" si="10"/>
        <v>8880</v>
      </c>
      <c r="AR84" s="439"/>
      <c r="AS84" s="439"/>
      <c r="AT84" s="44" t="s">
        <v>105</v>
      </c>
      <c r="AU84" s="70">
        <v>26215</v>
      </c>
      <c r="AV84" s="59">
        <f>IFERROR(AU84/AR74,"-")</f>
        <v>4.8498916447439477E-5</v>
      </c>
      <c r="AW84" s="73">
        <v>4</v>
      </c>
      <c r="AX84" s="59">
        <f>IFERROR(AW84/AS74,"-")</f>
        <v>4.8543689320388345E-3</v>
      </c>
      <c r="AY84" s="196">
        <f t="shared" si="11"/>
        <v>6553.75</v>
      </c>
      <c r="AZ84" s="229"/>
    </row>
    <row r="85" spans="2:52" s="9" customFormat="1" ht="13.15" customHeight="1">
      <c r="B85" s="470"/>
      <c r="C85" s="480"/>
      <c r="D85" s="439"/>
      <c r="E85" s="439"/>
      <c r="F85" s="44" t="s">
        <v>106</v>
      </c>
      <c r="G85" s="70">
        <v>42254</v>
      </c>
      <c r="H85" s="59">
        <f>IFERROR(G85/D74,"-")</f>
        <v>2.4358003974158171E-4</v>
      </c>
      <c r="I85" s="70">
        <v>2</v>
      </c>
      <c r="J85" s="59">
        <f>IFERROR(I85/E74,"-")</f>
        <v>9.3023255813953487E-3</v>
      </c>
      <c r="K85" s="73">
        <f t="shared" si="6"/>
        <v>21127</v>
      </c>
      <c r="L85" s="439"/>
      <c r="M85" s="439"/>
      <c r="N85" s="44" t="s">
        <v>106</v>
      </c>
      <c r="O85" s="70">
        <v>5431</v>
      </c>
      <c r="P85" s="59">
        <f>IFERROR(O85/L74,"-")</f>
        <v>4.2597388092245663E-5</v>
      </c>
      <c r="Q85" s="70">
        <v>1</v>
      </c>
      <c r="R85" s="59">
        <f>IFERROR(Q85/M74,"-")</f>
        <v>6.1728395061728392E-3</v>
      </c>
      <c r="S85" s="73">
        <f t="shared" si="7"/>
        <v>5431</v>
      </c>
      <c r="T85" s="439"/>
      <c r="U85" s="439"/>
      <c r="V85" s="44" t="s">
        <v>106</v>
      </c>
      <c r="W85" s="70">
        <v>0</v>
      </c>
      <c r="X85" s="59">
        <f>IFERROR(W85/T74,"-")</f>
        <v>0</v>
      </c>
      <c r="Y85" s="70">
        <v>0</v>
      </c>
      <c r="Z85" s="59">
        <f>IFERROR(Y85/U74,"-")</f>
        <v>0</v>
      </c>
      <c r="AA85" s="167" t="str">
        <f t="shared" si="8"/>
        <v>-</v>
      </c>
      <c r="AB85" s="439"/>
      <c r="AC85" s="439"/>
      <c r="AD85" s="44" t="s">
        <v>106</v>
      </c>
      <c r="AE85" s="70">
        <v>0</v>
      </c>
      <c r="AF85" s="59">
        <f>IFERROR(AE85/AB74,"-")</f>
        <v>0</v>
      </c>
      <c r="AG85" s="70">
        <v>0</v>
      </c>
      <c r="AH85" s="59">
        <f>IFERROR(AG85/AC74,"-")</f>
        <v>0</v>
      </c>
      <c r="AI85" s="73" t="str">
        <f t="shared" si="9"/>
        <v>-</v>
      </c>
      <c r="AJ85" s="439"/>
      <c r="AK85" s="439"/>
      <c r="AL85" s="44" t="s">
        <v>106</v>
      </c>
      <c r="AM85" s="70">
        <v>0</v>
      </c>
      <c r="AN85" s="59">
        <f>IFERROR(AM85/AJ74,"-")</f>
        <v>0</v>
      </c>
      <c r="AO85" s="70">
        <v>0</v>
      </c>
      <c r="AP85" s="59">
        <f>IFERROR(AO85/AK74,"-")</f>
        <v>0</v>
      </c>
      <c r="AQ85" s="73" t="str">
        <f t="shared" si="10"/>
        <v>-</v>
      </c>
      <c r="AR85" s="439"/>
      <c r="AS85" s="439"/>
      <c r="AT85" s="44" t="s">
        <v>106</v>
      </c>
      <c r="AU85" s="70">
        <v>547173</v>
      </c>
      <c r="AV85" s="59">
        <f>IFERROR(AU85/AR74,"-")</f>
        <v>1.0122943966925349E-3</v>
      </c>
      <c r="AW85" s="73">
        <v>6</v>
      </c>
      <c r="AX85" s="59">
        <f>IFERROR(AW85/AS74,"-")</f>
        <v>7.2815533980582527E-3</v>
      </c>
      <c r="AY85" s="196">
        <f t="shared" si="11"/>
        <v>91195.5</v>
      </c>
      <c r="AZ85" s="229"/>
    </row>
    <row r="86" spans="2:52" s="9" customFormat="1" ht="13.15" customHeight="1">
      <c r="B86" s="470"/>
      <c r="C86" s="480"/>
      <c r="D86" s="439"/>
      <c r="E86" s="439"/>
      <c r="F86" s="44" t="s">
        <v>107</v>
      </c>
      <c r="G86" s="70">
        <v>1514849</v>
      </c>
      <c r="H86" s="59">
        <f>IFERROR(G86/D74,"-")</f>
        <v>8.7325928816797301E-3</v>
      </c>
      <c r="I86" s="70">
        <v>24</v>
      </c>
      <c r="J86" s="59">
        <f>IFERROR(I86/E74,"-")</f>
        <v>0.11162790697674418</v>
      </c>
      <c r="K86" s="73">
        <f t="shared" si="6"/>
        <v>63118.708333333336</v>
      </c>
      <c r="L86" s="439"/>
      <c r="M86" s="439"/>
      <c r="N86" s="44" t="s">
        <v>107</v>
      </c>
      <c r="O86" s="70">
        <v>1459883</v>
      </c>
      <c r="P86" s="59">
        <f>IFERROR(O86/L74,"-")</f>
        <v>1.1450414789223323E-2</v>
      </c>
      <c r="Q86" s="70">
        <v>20</v>
      </c>
      <c r="R86" s="59">
        <f>IFERROR(Q86/M74,"-")</f>
        <v>0.12345679012345678</v>
      </c>
      <c r="S86" s="73">
        <f t="shared" si="7"/>
        <v>72994.149999999994</v>
      </c>
      <c r="T86" s="439"/>
      <c r="U86" s="439"/>
      <c r="V86" s="44" t="s">
        <v>107</v>
      </c>
      <c r="W86" s="70">
        <v>466357</v>
      </c>
      <c r="X86" s="59">
        <f>IFERROR(W86/T74,"-")</f>
        <v>1.9257915510080367E-2</v>
      </c>
      <c r="Y86" s="70">
        <v>7</v>
      </c>
      <c r="Z86" s="59">
        <f>IFERROR(Y86/U74,"-")</f>
        <v>0.2413793103448276</v>
      </c>
      <c r="AA86" s="167">
        <f t="shared" si="8"/>
        <v>66622.428571428565</v>
      </c>
      <c r="AB86" s="439"/>
      <c r="AC86" s="439"/>
      <c r="AD86" s="44" t="s">
        <v>107</v>
      </c>
      <c r="AE86" s="70">
        <v>441594</v>
      </c>
      <c r="AF86" s="59">
        <f>IFERROR(AE86/AB74,"-")</f>
        <v>2.0022207904617548E-2</v>
      </c>
      <c r="AG86" s="70">
        <v>6</v>
      </c>
      <c r="AH86" s="59">
        <f>IFERROR(AG86/AC74,"-")</f>
        <v>0.24</v>
      </c>
      <c r="AI86" s="73">
        <f t="shared" si="9"/>
        <v>73599</v>
      </c>
      <c r="AJ86" s="439"/>
      <c r="AK86" s="439"/>
      <c r="AL86" s="44" t="s">
        <v>107</v>
      </c>
      <c r="AM86" s="70">
        <v>287359</v>
      </c>
      <c r="AN86" s="59">
        <f>IFERROR(AM86/AJ74,"-")</f>
        <v>1.0778450974868823E-2</v>
      </c>
      <c r="AO86" s="70">
        <v>8</v>
      </c>
      <c r="AP86" s="59">
        <f>IFERROR(AO86/AK74,"-")</f>
        <v>0.2</v>
      </c>
      <c r="AQ86" s="73">
        <f t="shared" si="10"/>
        <v>35919.875</v>
      </c>
      <c r="AR86" s="439"/>
      <c r="AS86" s="439"/>
      <c r="AT86" s="44" t="s">
        <v>107</v>
      </c>
      <c r="AU86" s="70">
        <v>3093609</v>
      </c>
      <c r="AV86" s="59">
        <f>IFERROR(AU86/AR74,"-")</f>
        <v>5.7233143014322639E-3</v>
      </c>
      <c r="AW86" s="73">
        <v>77</v>
      </c>
      <c r="AX86" s="59">
        <f>IFERROR(AW86/AS74,"-")</f>
        <v>9.3446601941747573E-2</v>
      </c>
      <c r="AY86" s="196">
        <f t="shared" si="11"/>
        <v>40176.740259740262</v>
      </c>
      <c r="AZ86" s="229"/>
    </row>
    <row r="87" spans="2:52" s="9" customFormat="1" ht="13.15" customHeight="1">
      <c r="B87" s="470"/>
      <c r="C87" s="480"/>
      <c r="D87" s="439"/>
      <c r="E87" s="439"/>
      <c r="F87" s="44" t="s">
        <v>108</v>
      </c>
      <c r="G87" s="70">
        <v>710038</v>
      </c>
      <c r="H87" s="59">
        <f>IFERROR(G87/D74,"-")</f>
        <v>4.0931292719750363E-3</v>
      </c>
      <c r="I87" s="70">
        <v>25</v>
      </c>
      <c r="J87" s="59">
        <f>IFERROR(I87/E74,"-")</f>
        <v>0.11627906976744186</v>
      </c>
      <c r="K87" s="73">
        <f t="shared" si="6"/>
        <v>28401.52</v>
      </c>
      <c r="L87" s="439"/>
      <c r="M87" s="439"/>
      <c r="N87" s="44" t="s">
        <v>108</v>
      </c>
      <c r="O87" s="70">
        <v>527972</v>
      </c>
      <c r="P87" s="59">
        <f>IFERROR(O87/L74,"-")</f>
        <v>4.141084180784225E-3</v>
      </c>
      <c r="Q87" s="70">
        <v>18</v>
      </c>
      <c r="R87" s="59">
        <f>IFERROR(Q87/M74,"-")</f>
        <v>0.1111111111111111</v>
      </c>
      <c r="S87" s="73">
        <f t="shared" si="7"/>
        <v>29331.777777777777</v>
      </c>
      <c r="T87" s="439"/>
      <c r="U87" s="439"/>
      <c r="V87" s="44" t="s">
        <v>108</v>
      </c>
      <c r="W87" s="70">
        <v>162042</v>
      </c>
      <c r="X87" s="59">
        <f>IFERROR(W87/T74,"-")</f>
        <v>6.6914212611463809E-3</v>
      </c>
      <c r="Y87" s="70">
        <v>3</v>
      </c>
      <c r="Z87" s="59">
        <f>IFERROR(Y87/U74,"-")</f>
        <v>0.10344827586206896</v>
      </c>
      <c r="AA87" s="167">
        <f t="shared" si="8"/>
        <v>54014</v>
      </c>
      <c r="AB87" s="439"/>
      <c r="AC87" s="439"/>
      <c r="AD87" s="44" t="s">
        <v>108</v>
      </c>
      <c r="AE87" s="70">
        <v>162042</v>
      </c>
      <c r="AF87" s="59">
        <f>IFERROR(AE87/AB74,"-")</f>
        <v>7.3471075541788082E-3</v>
      </c>
      <c r="AG87" s="70">
        <v>3</v>
      </c>
      <c r="AH87" s="59">
        <f>IFERROR(AG87/AC74,"-")</f>
        <v>0.12</v>
      </c>
      <c r="AI87" s="73">
        <f t="shared" si="9"/>
        <v>54014</v>
      </c>
      <c r="AJ87" s="439"/>
      <c r="AK87" s="439"/>
      <c r="AL87" s="44" t="s">
        <v>108</v>
      </c>
      <c r="AM87" s="70">
        <v>290455</v>
      </c>
      <c r="AN87" s="59">
        <f>IFERROR(AM87/AJ74,"-")</f>
        <v>1.0894577785646261E-2</v>
      </c>
      <c r="AO87" s="70">
        <v>9</v>
      </c>
      <c r="AP87" s="59">
        <f>IFERROR(AO87/AK74,"-")</f>
        <v>0.22500000000000001</v>
      </c>
      <c r="AQ87" s="73">
        <f t="shared" si="10"/>
        <v>32272.777777777777</v>
      </c>
      <c r="AR87" s="439"/>
      <c r="AS87" s="439"/>
      <c r="AT87" s="44" t="s">
        <v>108</v>
      </c>
      <c r="AU87" s="70">
        <v>4104607</v>
      </c>
      <c r="AV87" s="59">
        <f>IFERROR(AU87/AR74,"-")</f>
        <v>7.5937055862130539E-3</v>
      </c>
      <c r="AW87" s="73">
        <v>59</v>
      </c>
      <c r="AX87" s="59">
        <f>IFERROR(AW87/AS74,"-")</f>
        <v>7.1601941747572811E-2</v>
      </c>
      <c r="AY87" s="196">
        <f t="shared" si="11"/>
        <v>69569.610169491527</v>
      </c>
      <c r="AZ87" s="229"/>
    </row>
    <row r="88" spans="2:52" s="9" customFormat="1" ht="13.15" customHeight="1">
      <c r="B88" s="470"/>
      <c r="C88" s="480"/>
      <c r="D88" s="439"/>
      <c r="E88" s="439"/>
      <c r="F88" s="44" t="s">
        <v>109</v>
      </c>
      <c r="G88" s="70">
        <v>395338</v>
      </c>
      <c r="H88" s="59">
        <f>IFERROR(G88/D74,"-")</f>
        <v>2.2789900542281782E-3</v>
      </c>
      <c r="I88" s="70">
        <v>14</v>
      </c>
      <c r="J88" s="59">
        <f>IFERROR(I88/E74,"-")</f>
        <v>6.5116279069767441E-2</v>
      </c>
      <c r="K88" s="73">
        <f t="shared" si="6"/>
        <v>28238.428571428572</v>
      </c>
      <c r="L88" s="439"/>
      <c r="M88" s="439"/>
      <c r="N88" s="44" t="s">
        <v>109</v>
      </c>
      <c r="O88" s="70">
        <v>225174</v>
      </c>
      <c r="P88" s="59">
        <f>IFERROR(O88/L74,"-")</f>
        <v>1.7661248879181227E-3</v>
      </c>
      <c r="Q88" s="70">
        <v>8</v>
      </c>
      <c r="R88" s="59">
        <f>IFERROR(Q88/M74,"-")</f>
        <v>4.9382716049382713E-2</v>
      </c>
      <c r="S88" s="73">
        <f t="shared" si="7"/>
        <v>28146.75</v>
      </c>
      <c r="T88" s="439"/>
      <c r="U88" s="439"/>
      <c r="V88" s="44" t="s">
        <v>109</v>
      </c>
      <c r="W88" s="70">
        <v>56405</v>
      </c>
      <c r="X88" s="59">
        <f>IFERROR(W88/T74,"-")</f>
        <v>2.3292085770044903E-3</v>
      </c>
      <c r="Y88" s="70">
        <v>4</v>
      </c>
      <c r="Z88" s="59">
        <f>IFERROR(Y88/U74,"-")</f>
        <v>0.13793103448275862</v>
      </c>
      <c r="AA88" s="167">
        <f t="shared" si="8"/>
        <v>14101.25</v>
      </c>
      <c r="AB88" s="439"/>
      <c r="AC88" s="439"/>
      <c r="AD88" s="44" t="s">
        <v>109</v>
      </c>
      <c r="AE88" s="70">
        <v>41321</v>
      </c>
      <c r="AF88" s="59">
        <f>IFERROR(AE88/AB74,"-")</f>
        <v>1.8735255751362149E-3</v>
      </c>
      <c r="AG88" s="70">
        <v>2</v>
      </c>
      <c r="AH88" s="59">
        <f>IFERROR(AG88/AC74,"-")</f>
        <v>0.08</v>
      </c>
      <c r="AI88" s="73">
        <f t="shared" si="9"/>
        <v>20660.5</v>
      </c>
      <c r="AJ88" s="439"/>
      <c r="AK88" s="439"/>
      <c r="AL88" s="44" t="s">
        <v>109</v>
      </c>
      <c r="AM88" s="70">
        <v>20854</v>
      </c>
      <c r="AN88" s="59">
        <f>IFERROR(AM88/AJ74,"-")</f>
        <v>7.8220559171598742E-4</v>
      </c>
      <c r="AO88" s="70">
        <v>2</v>
      </c>
      <c r="AP88" s="59">
        <f>IFERROR(AO88/AK74,"-")</f>
        <v>0.05</v>
      </c>
      <c r="AQ88" s="73">
        <f t="shared" si="10"/>
        <v>10427</v>
      </c>
      <c r="AR88" s="439"/>
      <c r="AS88" s="439"/>
      <c r="AT88" s="44" t="s">
        <v>109</v>
      </c>
      <c r="AU88" s="70">
        <v>731140</v>
      </c>
      <c r="AV88" s="59">
        <f>IFERROR(AU88/AR74,"-")</f>
        <v>1.3526415323814954E-3</v>
      </c>
      <c r="AW88" s="73">
        <v>29</v>
      </c>
      <c r="AX88" s="59">
        <f>IFERROR(AW88/AS74,"-")</f>
        <v>3.5194174757281552E-2</v>
      </c>
      <c r="AY88" s="196">
        <f t="shared" si="11"/>
        <v>25211.724137931036</v>
      </c>
      <c r="AZ88" s="229"/>
    </row>
    <row r="89" spans="2:52" s="9" customFormat="1" ht="13.15" customHeight="1">
      <c r="B89" s="470"/>
      <c r="C89" s="480"/>
      <c r="D89" s="439"/>
      <c r="E89" s="439"/>
      <c r="F89" s="45" t="s">
        <v>110</v>
      </c>
      <c r="G89" s="71">
        <v>218917</v>
      </c>
      <c r="H89" s="60">
        <f>IFERROR(G89/D74,"-")</f>
        <v>1.2619825711200796E-3</v>
      </c>
      <c r="I89" s="71">
        <v>25</v>
      </c>
      <c r="J89" s="60">
        <f>IFERROR(I89/E74,"-")</f>
        <v>0.11627906976744186</v>
      </c>
      <c r="K89" s="74">
        <f t="shared" si="6"/>
        <v>8756.68</v>
      </c>
      <c r="L89" s="439"/>
      <c r="M89" s="439"/>
      <c r="N89" s="45" t="s">
        <v>110</v>
      </c>
      <c r="O89" s="71">
        <v>172482</v>
      </c>
      <c r="P89" s="60">
        <f>IFERROR(O89/L74,"-")</f>
        <v>1.3528415932474158E-3</v>
      </c>
      <c r="Q89" s="71">
        <v>17</v>
      </c>
      <c r="R89" s="60">
        <f>IFERROR(Q89/M74,"-")</f>
        <v>0.10493827160493827</v>
      </c>
      <c r="S89" s="74">
        <f t="shared" si="7"/>
        <v>10146</v>
      </c>
      <c r="T89" s="439"/>
      <c r="U89" s="439"/>
      <c r="V89" s="45" t="s">
        <v>110</v>
      </c>
      <c r="W89" s="71">
        <v>11883</v>
      </c>
      <c r="X89" s="60">
        <f>IFERROR(W89/T74,"-")</f>
        <v>4.9070092226831592E-4</v>
      </c>
      <c r="Y89" s="71">
        <v>4</v>
      </c>
      <c r="Z89" s="60">
        <f>IFERROR(Y89/U74,"-")</f>
        <v>0.13793103448275862</v>
      </c>
      <c r="AA89" s="168">
        <f t="shared" si="8"/>
        <v>2970.75</v>
      </c>
      <c r="AB89" s="439"/>
      <c r="AC89" s="439"/>
      <c r="AD89" s="45" t="s">
        <v>110</v>
      </c>
      <c r="AE89" s="71">
        <v>11883</v>
      </c>
      <c r="AF89" s="60">
        <f>IFERROR(AE89/AB74,"-")</f>
        <v>5.3878426004558559E-4</v>
      </c>
      <c r="AG89" s="71">
        <v>4</v>
      </c>
      <c r="AH89" s="60">
        <f>IFERROR(AG89/AC74,"-")</f>
        <v>0.16</v>
      </c>
      <c r="AI89" s="74">
        <f t="shared" si="9"/>
        <v>2970.75</v>
      </c>
      <c r="AJ89" s="439"/>
      <c r="AK89" s="439"/>
      <c r="AL89" s="45" t="s">
        <v>110</v>
      </c>
      <c r="AM89" s="71">
        <v>30802</v>
      </c>
      <c r="AN89" s="60">
        <f>IFERROR(AM89/AJ74,"-")</f>
        <v>1.1553417395241126E-3</v>
      </c>
      <c r="AO89" s="71">
        <v>7</v>
      </c>
      <c r="AP89" s="60">
        <f>IFERROR(AO89/AK74,"-")</f>
        <v>0.17499999999999999</v>
      </c>
      <c r="AQ89" s="74">
        <f t="shared" si="10"/>
        <v>4400.2857142857147</v>
      </c>
      <c r="AR89" s="439"/>
      <c r="AS89" s="439"/>
      <c r="AT89" s="45" t="s">
        <v>110</v>
      </c>
      <c r="AU89" s="71">
        <v>707715</v>
      </c>
      <c r="AV89" s="60">
        <f>IFERROR(AU89/AR74,"-")</f>
        <v>1.3093042400762782E-3</v>
      </c>
      <c r="AW89" s="74">
        <v>96</v>
      </c>
      <c r="AX89" s="62">
        <f>IFERROR(AW89/AS74,"-")</f>
        <v>0.11650485436893204</v>
      </c>
      <c r="AY89" s="199">
        <f t="shared" si="11"/>
        <v>7372.03125</v>
      </c>
      <c r="AZ89" s="229"/>
    </row>
    <row r="90" spans="2:52" s="9" customFormat="1" ht="13.15" customHeight="1">
      <c r="B90" s="431"/>
      <c r="C90" s="481"/>
      <c r="D90" s="440"/>
      <c r="E90" s="440"/>
      <c r="F90" s="46" t="s">
        <v>64</v>
      </c>
      <c r="G90" s="67">
        <f>SUM(G74:G89)</f>
        <v>31157653</v>
      </c>
      <c r="H90" s="60">
        <f>IFERROR(G90/D74,"-")</f>
        <v>0.17961334680727062</v>
      </c>
      <c r="I90" s="71">
        <v>185</v>
      </c>
      <c r="J90" s="60">
        <f>IFERROR(I90/E74,"-")</f>
        <v>0.86046511627906974</v>
      </c>
      <c r="K90" s="74">
        <f t="shared" si="6"/>
        <v>168419.74594594594</v>
      </c>
      <c r="L90" s="440"/>
      <c r="M90" s="440"/>
      <c r="N90" s="46" t="s">
        <v>64</v>
      </c>
      <c r="O90" s="67">
        <f>SUM(O74:O89)</f>
        <v>21782618</v>
      </c>
      <c r="P90" s="60">
        <f>IFERROR(O90/L74,"-")</f>
        <v>0.17084931552405375</v>
      </c>
      <c r="Q90" s="71">
        <v>141</v>
      </c>
      <c r="R90" s="60">
        <f>IFERROR(Q90/M74,"-")</f>
        <v>0.87037037037037035</v>
      </c>
      <c r="S90" s="74">
        <f t="shared" si="7"/>
        <v>154486.65248226951</v>
      </c>
      <c r="T90" s="440"/>
      <c r="U90" s="440"/>
      <c r="V90" s="46" t="s">
        <v>64</v>
      </c>
      <c r="W90" s="67">
        <f>SUM(W74:W89)</f>
        <v>4208071</v>
      </c>
      <c r="X90" s="60">
        <f>IFERROR(W90/T74,"-")</f>
        <v>0.17376961379033531</v>
      </c>
      <c r="Y90" s="71">
        <v>28</v>
      </c>
      <c r="Z90" s="60">
        <f>IFERROR(Y90/U74,"-")</f>
        <v>0.96551724137931039</v>
      </c>
      <c r="AA90" s="168">
        <f t="shared" si="8"/>
        <v>150288.25</v>
      </c>
      <c r="AB90" s="440"/>
      <c r="AC90" s="440"/>
      <c r="AD90" s="46" t="s">
        <v>64</v>
      </c>
      <c r="AE90" s="67">
        <f>SUM(AE74:AE89)</f>
        <v>3989591</v>
      </c>
      <c r="AF90" s="60">
        <f>IFERROR(AE90/AB74,"-")</f>
        <v>0.1808910910392601</v>
      </c>
      <c r="AG90" s="71">
        <v>24</v>
      </c>
      <c r="AH90" s="60">
        <f>IFERROR(AG90/AC74,"-")</f>
        <v>0.96</v>
      </c>
      <c r="AI90" s="74">
        <f t="shared" si="9"/>
        <v>166232.95833333334</v>
      </c>
      <c r="AJ90" s="440"/>
      <c r="AK90" s="440"/>
      <c r="AL90" s="46" t="s">
        <v>64</v>
      </c>
      <c r="AM90" s="67">
        <f>SUM(AM74:AM89)</f>
        <v>6526659</v>
      </c>
      <c r="AN90" s="60">
        <f>IFERROR(AM90/AJ74,"-")</f>
        <v>0.24480623213884506</v>
      </c>
      <c r="AO90" s="71">
        <v>36</v>
      </c>
      <c r="AP90" s="60">
        <f>IFERROR(AO90/AK74,"-")</f>
        <v>0.9</v>
      </c>
      <c r="AQ90" s="74">
        <f t="shared" si="10"/>
        <v>181296.08333333334</v>
      </c>
      <c r="AR90" s="440"/>
      <c r="AS90" s="440"/>
      <c r="AT90" s="46" t="s">
        <v>64</v>
      </c>
      <c r="AU90" s="67">
        <f>SUM(AU74:AU89)</f>
        <v>92387212</v>
      </c>
      <c r="AV90" s="60">
        <f>IFERROR(AU90/AR74,"-")</f>
        <v>0.1709204530078153</v>
      </c>
      <c r="AW90" s="74">
        <v>644</v>
      </c>
      <c r="AX90" s="131">
        <f>IFERROR(AW90/AS74,"-")</f>
        <v>0.78155339805825241</v>
      </c>
      <c r="AY90" s="187">
        <f t="shared" si="11"/>
        <v>143458.40372670809</v>
      </c>
      <c r="AZ90" s="229"/>
    </row>
    <row r="91" spans="2:52" s="9" customFormat="1" ht="13.15" customHeight="1">
      <c r="B91" s="430">
        <v>6</v>
      </c>
      <c r="C91" s="479" t="s">
        <v>80</v>
      </c>
      <c r="D91" s="436">
        <v>351180430</v>
      </c>
      <c r="E91" s="436">
        <v>400</v>
      </c>
      <c r="F91" s="42" t="s">
        <v>96</v>
      </c>
      <c r="G91" s="69">
        <v>4684506</v>
      </c>
      <c r="H91" s="58">
        <f>IFERROR(G91/D91,"-")</f>
        <v>1.3339313924753723E-2</v>
      </c>
      <c r="I91" s="69">
        <v>95</v>
      </c>
      <c r="J91" s="58">
        <f>IFERROR(I91/E91,"-")</f>
        <v>0.23749999999999999</v>
      </c>
      <c r="K91" s="72">
        <f t="shared" si="6"/>
        <v>49310.589473684209</v>
      </c>
      <c r="L91" s="436">
        <v>254304130</v>
      </c>
      <c r="M91" s="436">
        <v>279</v>
      </c>
      <c r="N91" s="42" t="s">
        <v>96</v>
      </c>
      <c r="O91" s="69">
        <v>3332500</v>
      </c>
      <c r="P91" s="58">
        <f>IFERROR(O91/L91,"-")</f>
        <v>1.3104388041200904E-2</v>
      </c>
      <c r="Q91" s="69">
        <v>62</v>
      </c>
      <c r="R91" s="58">
        <f>IFERROR(Q91/M91,"-")</f>
        <v>0.22222222222222221</v>
      </c>
      <c r="S91" s="72">
        <f t="shared" si="7"/>
        <v>53750</v>
      </c>
      <c r="T91" s="436">
        <v>71400850</v>
      </c>
      <c r="U91" s="436">
        <v>51</v>
      </c>
      <c r="V91" s="42" t="s">
        <v>96</v>
      </c>
      <c r="W91" s="69">
        <v>101747</v>
      </c>
      <c r="X91" s="58">
        <f>IFERROR(W91/T91,"-")</f>
        <v>1.4250110467872582E-3</v>
      </c>
      <c r="Y91" s="69">
        <v>10</v>
      </c>
      <c r="Z91" s="58">
        <f>IFERROR(Y91/U91,"-")</f>
        <v>0.19607843137254902</v>
      </c>
      <c r="AA91" s="166">
        <f t="shared" si="8"/>
        <v>10174.700000000001</v>
      </c>
      <c r="AB91" s="436">
        <v>52336730</v>
      </c>
      <c r="AC91" s="436">
        <v>37</v>
      </c>
      <c r="AD91" s="42" t="s">
        <v>96</v>
      </c>
      <c r="AE91" s="69">
        <v>98670</v>
      </c>
      <c r="AF91" s="58">
        <f>IFERROR(AE91/AB91,"-")</f>
        <v>1.8852916489050806E-3</v>
      </c>
      <c r="AG91" s="69">
        <v>9</v>
      </c>
      <c r="AH91" s="58">
        <f>IFERROR(AG91/AC91,"-")</f>
        <v>0.24324324324324326</v>
      </c>
      <c r="AI91" s="72">
        <f t="shared" si="9"/>
        <v>10963.333333333334</v>
      </c>
      <c r="AJ91" s="436">
        <v>96715390</v>
      </c>
      <c r="AK91" s="436">
        <v>86</v>
      </c>
      <c r="AL91" s="42" t="s">
        <v>96</v>
      </c>
      <c r="AM91" s="69">
        <v>2940081</v>
      </c>
      <c r="AN91" s="58">
        <f>IFERROR(AM91/AJ91,"-")</f>
        <v>3.0399308734628479E-2</v>
      </c>
      <c r="AO91" s="69">
        <v>26</v>
      </c>
      <c r="AP91" s="58">
        <f>IFERROR(AO91/AK91,"-")</f>
        <v>0.30232558139534882</v>
      </c>
      <c r="AQ91" s="72">
        <f t="shared" si="10"/>
        <v>113080.03846153847</v>
      </c>
      <c r="AR91" s="436">
        <v>1024239900</v>
      </c>
      <c r="AS91" s="436">
        <v>1486</v>
      </c>
      <c r="AT91" s="42" t="s">
        <v>96</v>
      </c>
      <c r="AU91" s="69">
        <v>17694015</v>
      </c>
      <c r="AV91" s="58">
        <f>IFERROR(AU91/AR91,"-")</f>
        <v>1.7275264320399938E-2</v>
      </c>
      <c r="AW91" s="72">
        <v>270</v>
      </c>
      <c r="AX91" s="61">
        <f>IFERROR(AW91/AS91,"-")</f>
        <v>0.18169582772543741</v>
      </c>
      <c r="AY91" s="166">
        <f t="shared" si="11"/>
        <v>65533.388888888891</v>
      </c>
      <c r="AZ91" s="229"/>
    </row>
    <row r="92" spans="2:52" s="9" customFormat="1" ht="13.15" customHeight="1">
      <c r="B92" s="470"/>
      <c r="C92" s="480"/>
      <c r="D92" s="439"/>
      <c r="E92" s="439"/>
      <c r="F92" s="43" t="s">
        <v>97</v>
      </c>
      <c r="G92" s="70">
        <v>5883179</v>
      </c>
      <c r="H92" s="59">
        <f>IFERROR(G92/D91,"-")</f>
        <v>1.6752582141322626E-2</v>
      </c>
      <c r="I92" s="70">
        <v>124</v>
      </c>
      <c r="J92" s="59">
        <f>IFERROR(I92/E91,"-")</f>
        <v>0.31</v>
      </c>
      <c r="K92" s="73">
        <f t="shared" si="6"/>
        <v>47444.991935483871</v>
      </c>
      <c r="L92" s="439"/>
      <c r="M92" s="439"/>
      <c r="N92" s="43" t="s">
        <v>97</v>
      </c>
      <c r="O92" s="70">
        <v>3840200</v>
      </c>
      <c r="P92" s="59">
        <f>IFERROR(O92/L91,"-")</f>
        <v>1.510081649086863E-2</v>
      </c>
      <c r="Q92" s="70">
        <v>87</v>
      </c>
      <c r="R92" s="59">
        <f>IFERROR(Q92/M91,"-")</f>
        <v>0.31182795698924731</v>
      </c>
      <c r="S92" s="73">
        <f t="shared" si="7"/>
        <v>44140.229885057473</v>
      </c>
      <c r="T92" s="439"/>
      <c r="U92" s="439"/>
      <c r="V92" s="43" t="s">
        <v>97</v>
      </c>
      <c r="W92" s="70">
        <v>913920</v>
      </c>
      <c r="X92" s="59">
        <f>IFERROR(W92/T91,"-")</f>
        <v>1.2799847620861657E-2</v>
      </c>
      <c r="Y92" s="70">
        <v>16</v>
      </c>
      <c r="Z92" s="59">
        <f>IFERROR(Y92/U91,"-")</f>
        <v>0.31372549019607843</v>
      </c>
      <c r="AA92" s="167">
        <f t="shared" si="8"/>
        <v>57120</v>
      </c>
      <c r="AB92" s="439"/>
      <c r="AC92" s="439"/>
      <c r="AD92" s="43" t="s">
        <v>97</v>
      </c>
      <c r="AE92" s="70">
        <v>868109</v>
      </c>
      <c r="AF92" s="59">
        <f>IFERROR(AE92/AB91,"-")</f>
        <v>1.6586993493861769E-2</v>
      </c>
      <c r="AG92" s="70">
        <v>13</v>
      </c>
      <c r="AH92" s="59">
        <f>IFERROR(AG92/AC91,"-")</f>
        <v>0.35135135135135137</v>
      </c>
      <c r="AI92" s="73">
        <f t="shared" si="9"/>
        <v>66777.61538461539</v>
      </c>
      <c r="AJ92" s="439"/>
      <c r="AK92" s="439"/>
      <c r="AL92" s="43" t="s">
        <v>97</v>
      </c>
      <c r="AM92" s="70">
        <v>807679</v>
      </c>
      <c r="AN92" s="59">
        <f>IFERROR(AM92/AJ91,"-")</f>
        <v>8.3510907622871607E-3</v>
      </c>
      <c r="AO92" s="70">
        <v>25</v>
      </c>
      <c r="AP92" s="59">
        <f>IFERROR(AO92/AK91,"-")</f>
        <v>0.29069767441860467</v>
      </c>
      <c r="AQ92" s="73">
        <f t="shared" si="10"/>
        <v>32307.16</v>
      </c>
      <c r="AR92" s="439"/>
      <c r="AS92" s="439"/>
      <c r="AT92" s="43" t="s">
        <v>97</v>
      </c>
      <c r="AU92" s="70">
        <v>41450272</v>
      </c>
      <c r="AV92" s="59">
        <f>IFERROR(AU92/AR91,"-")</f>
        <v>4.0469300209843413E-2</v>
      </c>
      <c r="AW92" s="73">
        <v>329</v>
      </c>
      <c r="AX92" s="59">
        <f>IFERROR(AW92/AS91,"-")</f>
        <v>0.22139973082099595</v>
      </c>
      <c r="AY92" s="196">
        <f t="shared" si="11"/>
        <v>125988.66869300912</v>
      </c>
      <c r="AZ92" s="229"/>
    </row>
    <row r="93" spans="2:52" s="9" customFormat="1" ht="13.15" customHeight="1">
      <c r="B93" s="470"/>
      <c r="C93" s="480"/>
      <c r="D93" s="439"/>
      <c r="E93" s="439"/>
      <c r="F93" s="44" t="s">
        <v>98</v>
      </c>
      <c r="G93" s="70">
        <v>8127611</v>
      </c>
      <c r="H93" s="59">
        <f>IFERROR(G93/D91,"-")</f>
        <v>2.3143689982952638E-2</v>
      </c>
      <c r="I93" s="70">
        <v>141</v>
      </c>
      <c r="J93" s="59">
        <f>IFERROR(I93/E91,"-")</f>
        <v>0.35249999999999998</v>
      </c>
      <c r="K93" s="73">
        <f t="shared" si="6"/>
        <v>57642.631205673759</v>
      </c>
      <c r="L93" s="439"/>
      <c r="M93" s="439"/>
      <c r="N93" s="44" t="s">
        <v>98</v>
      </c>
      <c r="O93" s="70">
        <v>6796396</v>
      </c>
      <c r="P93" s="59">
        <f>IFERROR(O93/L91,"-")</f>
        <v>2.6725464505826153E-2</v>
      </c>
      <c r="Q93" s="70">
        <v>92</v>
      </c>
      <c r="R93" s="59">
        <f>IFERROR(Q93/M91,"-")</f>
        <v>0.32974910394265233</v>
      </c>
      <c r="S93" s="73">
        <f t="shared" si="7"/>
        <v>73873.869565217392</v>
      </c>
      <c r="T93" s="439"/>
      <c r="U93" s="439"/>
      <c r="V93" s="44" t="s">
        <v>98</v>
      </c>
      <c r="W93" s="70">
        <v>297593</v>
      </c>
      <c r="X93" s="59">
        <f>IFERROR(W93/T91,"-")</f>
        <v>4.1679195695849556E-3</v>
      </c>
      <c r="Y93" s="70">
        <v>11</v>
      </c>
      <c r="Z93" s="59">
        <f>IFERROR(Y93/U91,"-")</f>
        <v>0.21568627450980393</v>
      </c>
      <c r="AA93" s="167">
        <f t="shared" si="8"/>
        <v>27053.909090909092</v>
      </c>
      <c r="AB93" s="439"/>
      <c r="AC93" s="439"/>
      <c r="AD93" s="44" t="s">
        <v>98</v>
      </c>
      <c r="AE93" s="70">
        <v>148312</v>
      </c>
      <c r="AF93" s="59">
        <f>IFERROR(AE93/AB91,"-")</f>
        <v>2.8338033346752846E-3</v>
      </c>
      <c r="AG93" s="70">
        <v>7</v>
      </c>
      <c r="AH93" s="59">
        <f>IFERROR(AG93/AC91,"-")</f>
        <v>0.1891891891891892</v>
      </c>
      <c r="AI93" s="73">
        <f t="shared" si="9"/>
        <v>21187.428571428572</v>
      </c>
      <c r="AJ93" s="439"/>
      <c r="AK93" s="439"/>
      <c r="AL93" s="44" t="s">
        <v>98</v>
      </c>
      <c r="AM93" s="70">
        <v>1206941</v>
      </c>
      <c r="AN93" s="59">
        <f>IFERROR(AM93/AJ91,"-")</f>
        <v>1.2479306550901568E-2</v>
      </c>
      <c r="AO93" s="70">
        <v>33</v>
      </c>
      <c r="AP93" s="59">
        <f>IFERROR(AO93/AK91,"-")</f>
        <v>0.38372093023255816</v>
      </c>
      <c r="AQ93" s="73">
        <f t="shared" si="10"/>
        <v>36573.969696969696</v>
      </c>
      <c r="AR93" s="439"/>
      <c r="AS93" s="439"/>
      <c r="AT93" s="44" t="s">
        <v>98</v>
      </c>
      <c r="AU93" s="70">
        <v>44180788</v>
      </c>
      <c r="AV93" s="59">
        <f>IFERROR(AU93/AR91,"-")</f>
        <v>4.3135195182300551E-2</v>
      </c>
      <c r="AW93" s="73">
        <v>502</v>
      </c>
      <c r="AX93" s="59">
        <f>IFERROR(AW93/AS91,"-")</f>
        <v>0.33781965006729475</v>
      </c>
      <c r="AY93" s="196">
        <f t="shared" si="11"/>
        <v>88009.537848605571</v>
      </c>
      <c r="AZ93" s="229"/>
    </row>
    <row r="94" spans="2:52" s="9" customFormat="1" ht="13.15" customHeight="1">
      <c r="B94" s="470"/>
      <c r="C94" s="480"/>
      <c r="D94" s="439"/>
      <c r="E94" s="439"/>
      <c r="F94" s="44" t="s">
        <v>99</v>
      </c>
      <c r="G94" s="70">
        <v>525632</v>
      </c>
      <c r="H94" s="59">
        <f>IFERROR(G94/D91,"-")</f>
        <v>1.4967576638595722E-3</v>
      </c>
      <c r="I94" s="70">
        <v>30</v>
      </c>
      <c r="J94" s="59">
        <f>IFERROR(I94/E91,"-")</f>
        <v>7.4999999999999997E-2</v>
      </c>
      <c r="K94" s="73">
        <f t="shared" si="6"/>
        <v>17521.066666666666</v>
      </c>
      <c r="L94" s="439"/>
      <c r="M94" s="439"/>
      <c r="N94" s="44" t="s">
        <v>99</v>
      </c>
      <c r="O94" s="70">
        <v>352141</v>
      </c>
      <c r="P94" s="59">
        <f>IFERROR(O94/L91,"-")</f>
        <v>1.3847238737333917E-3</v>
      </c>
      <c r="Q94" s="70">
        <v>19</v>
      </c>
      <c r="R94" s="59">
        <f>IFERROR(Q94/M91,"-")</f>
        <v>6.8100358422939072E-2</v>
      </c>
      <c r="S94" s="73">
        <f t="shared" si="7"/>
        <v>18533.736842105263</v>
      </c>
      <c r="T94" s="439"/>
      <c r="U94" s="439"/>
      <c r="V94" s="44" t="s">
        <v>99</v>
      </c>
      <c r="W94" s="70">
        <v>155467</v>
      </c>
      <c r="X94" s="59">
        <f>IFERROR(W94/T91,"-")</f>
        <v>2.1773830423587395E-3</v>
      </c>
      <c r="Y94" s="70">
        <v>5</v>
      </c>
      <c r="Z94" s="59">
        <f>IFERROR(Y94/U91,"-")</f>
        <v>9.8039215686274508E-2</v>
      </c>
      <c r="AA94" s="167">
        <f t="shared" si="8"/>
        <v>31093.4</v>
      </c>
      <c r="AB94" s="439"/>
      <c r="AC94" s="439"/>
      <c r="AD94" s="44" t="s">
        <v>99</v>
      </c>
      <c r="AE94" s="70">
        <v>155467</v>
      </c>
      <c r="AF94" s="59">
        <f>IFERROR(AE94/AB91,"-")</f>
        <v>2.9705142067530778E-3</v>
      </c>
      <c r="AG94" s="70">
        <v>5</v>
      </c>
      <c r="AH94" s="59">
        <f>IFERROR(AG94/AC91,"-")</f>
        <v>0.13513513513513514</v>
      </c>
      <c r="AI94" s="73">
        <f t="shared" si="9"/>
        <v>31093.4</v>
      </c>
      <c r="AJ94" s="439"/>
      <c r="AK94" s="439"/>
      <c r="AL94" s="44" t="s">
        <v>99</v>
      </c>
      <c r="AM94" s="70">
        <v>216186</v>
      </c>
      <c r="AN94" s="59">
        <f>IFERROR(AM94/AJ91,"-")</f>
        <v>2.2352802382330258E-3</v>
      </c>
      <c r="AO94" s="70">
        <v>6</v>
      </c>
      <c r="AP94" s="59">
        <f>IFERROR(AO94/AK91,"-")</f>
        <v>6.9767441860465115E-2</v>
      </c>
      <c r="AQ94" s="73">
        <f t="shared" si="10"/>
        <v>36031</v>
      </c>
      <c r="AR94" s="439"/>
      <c r="AS94" s="439"/>
      <c r="AT94" s="44" t="s">
        <v>99</v>
      </c>
      <c r="AU94" s="70">
        <v>5906780</v>
      </c>
      <c r="AV94" s="59">
        <f>IFERROR(AU94/AR91,"-")</f>
        <v>5.7669887689397771E-3</v>
      </c>
      <c r="AW94" s="73">
        <v>98</v>
      </c>
      <c r="AX94" s="59">
        <f>IFERROR(AW94/AS91,"-")</f>
        <v>6.5948855989232835E-2</v>
      </c>
      <c r="AY94" s="196">
        <f t="shared" si="11"/>
        <v>60273.265306122448</v>
      </c>
      <c r="AZ94" s="229"/>
    </row>
    <row r="95" spans="2:52" s="9" customFormat="1" ht="13.15" customHeight="1">
      <c r="B95" s="470"/>
      <c r="C95" s="480"/>
      <c r="D95" s="439"/>
      <c r="E95" s="439"/>
      <c r="F95" s="44" t="s">
        <v>100</v>
      </c>
      <c r="G95" s="70">
        <v>8875498</v>
      </c>
      <c r="H95" s="59">
        <f>IFERROR(G95/D91,"-")</f>
        <v>2.5273327445951357E-2</v>
      </c>
      <c r="I95" s="70">
        <v>195</v>
      </c>
      <c r="J95" s="59">
        <f>IFERROR(I95/E91,"-")</f>
        <v>0.48749999999999999</v>
      </c>
      <c r="K95" s="73">
        <f t="shared" si="6"/>
        <v>45515.374358974361</v>
      </c>
      <c r="L95" s="439"/>
      <c r="M95" s="439"/>
      <c r="N95" s="44" t="s">
        <v>100</v>
      </c>
      <c r="O95" s="70">
        <v>6872835</v>
      </c>
      <c r="P95" s="59">
        <f>IFERROR(O95/L91,"-")</f>
        <v>2.7026045546330688E-2</v>
      </c>
      <c r="Q95" s="70">
        <v>135</v>
      </c>
      <c r="R95" s="59">
        <f>IFERROR(Q95/M91,"-")</f>
        <v>0.4838709677419355</v>
      </c>
      <c r="S95" s="73">
        <f t="shared" si="7"/>
        <v>50909.888888888891</v>
      </c>
      <c r="T95" s="439"/>
      <c r="U95" s="439"/>
      <c r="V95" s="44" t="s">
        <v>100</v>
      </c>
      <c r="W95" s="70">
        <v>403511</v>
      </c>
      <c r="X95" s="59">
        <f>IFERROR(W95/T91,"-")</f>
        <v>5.6513472878824272E-3</v>
      </c>
      <c r="Y95" s="70">
        <v>24</v>
      </c>
      <c r="Z95" s="59">
        <f>IFERROR(Y95/U91,"-")</f>
        <v>0.47058823529411764</v>
      </c>
      <c r="AA95" s="167">
        <f t="shared" si="8"/>
        <v>16812.958333333332</v>
      </c>
      <c r="AB95" s="439"/>
      <c r="AC95" s="439"/>
      <c r="AD95" s="44" t="s">
        <v>100</v>
      </c>
      <c r="AE95" s="70">
        <v>321402</v>
      </c>
      <c r="AF95" s="59">
        <f>IFERROR(AE95/AB91,"-")</f>
        <v>6.1410409095103953E-3</v>
      </c>
      <c r="AG95" s="70">
        <v>17</v>
      </c>
      <c r="AH95" s="59">
        <f>IFERROR(AG95/AC91,"-")</f>
        <v>0.45945945945945948</v>
      </c>
      <c r="AI95" s="73">
        <f t="shared" si="9"/>
        <v>18906</v>
      </c>
      <c r="AJ95" s="439"/>
      <c r="AK95" s="439"/>
      <c r="AL95" s="44" t="s">
        <v>100</v>
      </c>
      <c r="AM95" s="70">
        <v>1256421</v>
      </c>
      <c r="AN95" s="59">
        <f>IFERROR(AM95/AJ91,"-")</f>
        <v>1.2990910753707346E-2</v>
      </c>
      <c r="AO95" s="70">
        <v>40</v>
      </c>
      <c r="AP95" s="59">
        <f>IFERROR(AO95/AK91,"-")</f>
        <v>0.46511627906976744</v>
      </c>
      <c r="AQ95" s="73">
        <f t="shared" si="10"/>
        <v>31410.525000000001</v>
      </c>
      <c r="AR95" s="439"/>
      <c r="AS95" s="439"/>
      <c r="AT95" s="44" t="s">
        <v>100</v>
      </c>
      <c r="AU95" s="70">
        <v>39292774</v>
      </c>
      <c r="AV95" s="59">
        <f>IFERROR(AU95/AR91,"-")</f>
        <v>3.836286205995295E-2</v>
      </c>
      <c r="AW95" s="73">
        <v>622</v>
      </c>
      <c r="AX95" s="59">
        <f>IFERROR(AW95/AS91,"-")</f>
        <v>0.41857335127860029</v>
      </c>
      <c r="AY95" s="196">
        <f t="shared" si="11"/>
        <v>63171.662379421221</v>
      </c>
      <c r="AZ95" s="229"/>
    </row>
    <row r="96" spans="2:52" s="9" customFormat="1" ht="13.15" customHeight="1">
      <c r="B96" s="470"/>
      <c r="C96" s="480"/>
      <c r="D96" s="439"/>
      <c r="E96" s="439"/>
      <c r="F96" s="44" t="s">
        <v>101</v>
      </c>
      <c r="G96" s="70">
        <v>10674156</v>
      </c>
      <c r="H96" s="59">
        <f>IFERROR(G96/D91,"-")</f>
        <v>3.0395076399900758E-2</v>
      </c>
      <c r="I96" s="70">
        <v>217</v>
      </c>
      <c r="J96" s="59">
        <f>IFERROR(I96/E91,"-")</f>
        <v>0.54249999999999998</v>
      </c>
      <c r="K96" s="73">
        <f t="shared" si="6"/>
        <v>49189.658986175113</v>
      </c>
      <c r="L96" s="439"/>
      <c r="M96" s="439"/>
      <c r="N96" s="44" t="s">
        <v>101</v>
      </c>
      <c r="O96" s="70">
        <v>7604405</v>
      </c>
      <c r="P96" s="59">
        <f>IFERROR(O96/L91,"-")</f>
        <v>2.9902797882205057E-2</v>
      </c>
      <c r="Q96" s="70">
        <v>147</v>
      </c>
      <c r="R96" s="59">
        <f>IFERROR(Q96/M91,"-")</f>
        <v>0.5268817204301075</v>
      </c>
      <c r="S96" s="73">
        <f t="shared" si="7"/>
        <v>51730.646258503402</v>
      </c>
      <c r="T96" s="439"/>
      <c r="U96" s="439"/>
      <c r="V96" s="44" t="s">
        <v>101</v>
      </c>
      <c r="W96" s="70">
        <v>1255358</v>
      </c>
      <c r="X96" s="59">
        <f>IFERROR(W96/T91,"-")</f>
        <v>1.7581835510361573E-2</v>
      </c>
      <c r="Y96" s="70">
        <v>27</v>
      </c>
      <c r="Z96" s="59">
        <f>IFERROR(Y96/U91,"-")</f>
        <v>0.52941176470588236</v>
      </c>
      <c r="AA96" s="167">
        <f t="shared" si="8"/>
        <v>46494.740740740737</v>
      </c>
      <c r="AB96" s="439"/>
      <c r="AC96" s="439"/>
      <c r="AD96" s="44" t="s">
        <v>101</v>
      </c>
      <c r="AE96" s="70">
        <v>953193</v>
      </c>
      <c r="AF96" s="59">
        <f>IFERROR(AE96/AB91,"-")</f>
        <v>1.8212696895660085E-2</v>
      </c>
      <c r="AG96" s="70">
        <v>20</v>
      </c>
      <c r="AH96" s="59">
        <f>IFERROR(AG96/AC91,"-")</f>
        <v>0.54054054054054057</v>
      </c>
      <c r="AI96" s="73">
        <f t="shared" si="9"/>
        <v>47659.65</v>
      </c>
      <c r="AJ96" s="439"/>
      <c r="AK96" s="439"/>
      <c r="AL96" s="44" t="s">
        <v>101</v>
      </c>
      <c r="AM96" s="70">
        <v>5544637</v>
      </c>
      <c r="AN96" s="59">
        <f>IFERROR(AM96/AJ91,"-")</f>
        <v>5.7329417789660983E-2</v>
      </c>
      <c r="AO96" s="70">
        <v>46</v>
      </c>
      <c r="AP96" s="59">
        <f>IFERROR(AO96/AK91,"-")</f>
        <v>0.53488372093023251</v>
      </c>
      <c r="AQ96" s="73">
        <f t="shared" si="10"/>
        <v>120535.58695652174</v>
      </c>
      <c r="AR96" s="439"/>
      <c r="AS96" s="439"/>
      <c r="AT96" s="44" t="s">
        <v>101</v>
      </c>
      <c r="AU96" s="70">
        <v>36163161</v>
      </c>
      <c r="AV96" s="59">
        <f>IFERROR(AU96/AR91,"-")</f>
        <v>3.5307315210040151E-2</v>
      </c>
      <c r="AW96" s="73">
        <v>618</v>
      </c>
      <c r="AX96" s="59">
        <f>IFERROR(AW96/AS91,"-")</f>
        <v>0.4158815612382234</v>
      </c>
      <c r="AY96" s="196">
        <f t="shared" si="11"/>
        <v>58516.441747572819</v>
      </c>
      <c r="AZ96" s="229"/>
    </row>
    <row r="97" spans="2:52" s="9" customFormat="1" ht="13.15" customHeight="1">
      <c r="B97" s="470"/>
      <c r="C97" s="480"/>
      <c r="D97" s="439"/>
      <c r="E97" s="439"/>
      <c r="F97" s="44" t="s">
        <v>102</v>
      </c>
      <c r="G97" s="70">
        <v>11180227</v>
      </c>
      <c r="H97" s="59">
        <f>IFERROR(G97/D91,"-")</f>
        <v>3.1836133351736032E-2</v>
      </c>
      <c r="I97" s="70">
        <v>58</v>
      </c>
      <c r="J97" s="59">
        <f>IFERROR(I97/E91,"-")</f>
        <v>0.14499999999999999</v>
      </c>
      <c r="K97" s="73">
        <f t="shared" si="6"/>
        <v>192762.53448275861</v>
      </c>
      <c r="L97" s="439"/>
      <c r="M97" s="439"/>
      <c r="N97" s="44" t="s">
        <v>102</v>
      </c>
      <c r="O97" s="70">
        <v>7802681</v>
      </c>
      <c r="P97" s="59">
        <f>IFERROR(O97/L91,"-")</f>
        <v>3.0682478495335487E-2</v>
      </c>
      <c r="Q97" s="70">
        <v>42</v>
      </c>
      <c r="R97" s="59">
        <f>IFERROR(Q97/M91,"-")</f>
        <v>0.15053763440860216</v>
      </c>
      <c r="S97" s="73">
        <f t="shared" si="7"/>
        <v>185778.11904761905</v>
      </c>
      <c r="T97" s="439"/>
      <c r="U97" s="439"/>
      <c r="V97" s="44" t="s">
        <v>102</v>
      </c>
      <c r="W97" s="70">
        <v>3012780</v>
      </c>
      <c r="X97" s="59">
        <f>IFERROR(W97/T91,"-")</f>
        <v>4.2195295994375416E-2</v>
      </c>
      <c r="Y97" s="70">
        <v>10</v>
      </c>
      <c r="Z97" s="59">
        <f>IFERROR(Y97/U91,"-")</f>
        <v>0.19607843137254902</v>
      </c>
      <c r="AA97" s="167">
        <f t="shared" si="8"/>
        <v>301278</v>
      </c>
      <c r="AB97" s="439"/>
      <c r="AC97" s="439"/>
      <c r="AD97" s="44" t="s">
        <v>102</v>
      </c>
      <c r="AE97" s="70">
        <v>3012780</v>
      </c>
      <c r="AF97" s="59">
        <f>IFERROR(AE97/AB91,"-")</f>
        <v>5.756530834081533E-2</v>
      </c>
      <c r="AG97" s="70">
        <v>10</v>
      </c>
      <c r="AH97" s="59">
        <f>IFERROR(AG97/AC91,"-")</f>
        <v>0.27027027027027029</v>
      </c>
      <c r="AI97" s="73">
        <f t="shared" si="9"/>
        <v>301278</v>
      </c>
      <c r="AJ97" s="439"/>
      <c r="AK97" s="439"/>
      <c r="AL97" s="44" t="s">
        <v>102</v>
      </c>
      <c r="AM97" s="70">
        <v>11277784</v>
      </c>
      <c r="AN97" s="59">
        <f>IFERROR(AM97/AJ91,"-")</f>
        <v>0.11660795660339063</v>
      </c>
      <c r="AO97" s="70">
        <v>18</v>
      </c>
      <c r="AP97" s="59">
        <f>IFERROR(AO97/AK91,"-")</f>
        <v>0.20930232558139536</v>
      </c>
      <c r="AQ97" s="73">
        <f t="shared" si="10"/>
        <v>626543.5555555555</v>
      </c>
      <c r="AR97" s="439"/>
      <c r="AS97" s="439"/>
      <c r="AT97" s="44" t="s">
        <v>102</v>
      </c>
      <c r="AU97" s="70">
        <v>15545741</v>
      </c>
      <c r="AV97" s="59">
        <f>IFERROR(AU97/AR91,"-")</f>
        <v>1.5177831873177368E-2</v>
      </c>
      <c r="AW97" s="73">
        <v>178</v>
      </c>
      <c r="AX97" s="59">
        <f>IFERROR(AW97/AS91,"-")</f>
        <v>0.11978465679676985</v>
      </c>
      <c r="AY97" s="196">
        <f t="shared" si="11"/>
        <v>87335.623595505618</v>
      </c>
      <c r="AZ97" s="229"/>
    </row>
    <row r="98" spans="2:52" s="9" customFormat="1" ht="13.15" customHeight="1">
      <c r="B98" s="470"/>
      <c r="C98" s="480"/>
      <c r="D98" s="439"/>
      <c r="E98" s="439"/>
      <c r="F98" s="44" t="s">
        <v>112</v>
      </c>
      <c r="G98" s="70">
        <v>0</v>
      </c>
      <c r="H98" s="59">
        <f>IFERROR(G98/D91,"-")</f>
        <v>0</v>
      </c>
      <c r="I98" s="70">
        <v>0</v>
      </c>
      <c r="J98" s="59">
        <f>IFERROR(I98/E91,"-")</f>
        <v>0</v>
      </c>
      <c r="K98" s="73" t="str">
        <f t="shared" si="6"/>
        <v>-</v>
      </c>
      <c r="L98" s="439"/>
      <c r="M98" s="439"/>
      <c r="N98" s="44" t="s">
        <v>112</v>
      </c>
      <c r="O98" s="70">
        <v>0</v>
      </c>
      <c r="P98" s="59">
        <f>IFERROR(O98/L91,"-")</f>
        <v>0</v>
      </c>
      <c r="Q98" s="70">
        <v>0</v>
      </c>
      <c r="R98" s="59">
        <f>IFERROR(Q98/M91,"-")</f>
        <v>0</v>
      </c>
      <c r="S98" s="73" t="str">
        <f t="shared" si="7"/>
        <v>-</v>
      </c>
      <c r="T98" s="439"/>
      <c r="U98" s="439"/>
      <c r="V98" s="44" t="s">
        <v>112</v>
      </c>
      <c r="W98" s="70">
        <v>0</v>
      </c>
      <c r="X98" s="59">
        <f>IFERROR(W98/T91,"-")</f>
        <v>0</v>
      </c>
      <c r="Y98" s="70">
        <v>0</v>
      </c>
      <c r="Z98" s="59">
        <f>IFERROR(Y98/U91,"-")</f>
        <v>0</v>
      </c>
      <c r="AA98" s="167" t="str">
        <f t="shared" si="8"/>
        <v>-</v>
      </c>
      <c r="AB98" s="439"/>
      <c r="AC98" s="439"/>
      <c r="AD98" s="44" t="s">
        <v>112</v>
      </c>
      <c r="AE98" s="70">
        <v>0</v>
      </c>
      <c r="AF98" s="59">
        <f>IFERROR(AE98/AB91,"-")</f>
        <v>0</v>
      </c>
      <c r="AG98" s="70">
        <v>0</v>
      </c>
      <c r="AH98" s="59">
        <f>IFERROR(AG98/AC91,"-")</f>
        <v>0</v>
      </c>
      <c r="AI98" s="73" t="str">
        <f t="shared" si="9"/>
        <v>-</v>
      </c>
      <c r="AJ98" s="439"/>
      <c r="AK98" s="439"/>
      <c r="AL98" s="44" t="s">
        <v>112</v>
      </c>
      <c r="AM98" s="70">
        <v>0</v>
      </c>
      <c r="AN98" s="59">
        <f>IFERROR(AM98/AJ91,"-")</f>
        <v>0</v>
      </c>
      <c r="AO98" s="70">
        <v>0</v>
      </c>
      <c r="AP98" s="59">
        <f>IFERROR(AO98/AK91,"-")</f>
        <v>0</v>
      </c>
      <c r="AQ98" s="73" t="str">
        <f t="shared" si="10"/>
        <v>-</v>
      </c>
      <c r="AR98" s="439"/>
      <c r="AS98" s="439"/>
      <c r="AT98" s="44" t="s">
        <v>112</v>
      </c>
      <c r="AU98" s="70">
        <v>0</v>
      </c>
      <c r="AV98" s="59">
        <f>IFERROR(AU98/AR91,"-")</f>
        <v>0</v>
      </c>
      <c r="AW98" s="73">
        <v>0</v>
      </c>
      <c r="AX98" s="59">
        <f>IFERROR(AW98/AS91,"-")</f>
        <v>0</v>
      </c>
      <c r="AY98" s="196" t="str">
        <f t="shared" si="11"/>
        <v>-</v>
      </c>
      <c r="AZ98" s="229"/>
    </row>
    <row r="99" spans="2:52" s="9" customFormat="1" ht="13.15" customHeight="1">
      <c r="B99" s="470"/>
      <c r="C99" s="480"/>
      <c r="D99" s="439"/>
      <c r="E99" s="439"/>
      <c r="F99" s="44" t="s">
        <v>103</v>
      </c>
      <c r="G99" s="70">
        <v>294244</v>
      </c>
      <c r="H99" s="59">
        <f>IFERROR(G99/D91,"-")</f>
        <v>8.3787129026523493E-4</v>
      </c>
      <c r="I99" s="70">
        <v>11</v>
      </c>
      <c r="J99" s="59">
        <f>IFERROR(I99/E91,"-")</f>
        <v>2.75E-2</v>
      </c>
      <c r="K99" s="73">
        <f t="shared" si="6"/>
        <v>26749.454545454544</v>
      </c>
      <c r="L99" s="439"/>
      <c r="M99" s="439"/>
      <c r="N99" s="44" t="s">
        <v>103</v>
      </c>
      <c r="O99" s="70">
        <v>291042</v>
      </c>
      <c r="P99" s="59">
        <f>IFERROR(O99/L91,"-")</f>
        <v>1.1444643073629988E-3</v>
      </c>
      <c r="Q99" s="70">
        <v>9</v>
      </c>
      <c r="R99" s="59">
        <f>IFERROR(Q99/M91,"-")</f>
        <v>3.2258064516129031E-2</v>
      </c>
      <c r="S99" s="73">
        <f t="shared" si="7"/>
        <v>32338</v>
      </c>
      <c r="T99" s="439"/>
      <c r="U99" s="439"/>
      <c r="V99" s="44" t="s">
        <v>103</v>
      </c>
      <c r="W99" s="70">
        <v>0</v>
      </c>
      <c r="X99" s="59">
        <f>IFERROR(W99/T91,"-")</f>
        <v>0</v>
      </c>
      <c r="Y99" s="70">
        <v>0</v>
      </c>
      <c r="Z99" s="59">
        <f>IFERROR(Y99/U91,"-")</f>
        <v>0</v>
      </c>
      <c r="AA99" s="167" t="str">
        <f t="shared" si="8"/>
        <v>-</v>
      </c>
      <c r="AB99" s="439"/>
      <c r="AC99" s="439"/>
      <c r="AD99" s="44" t="s">
        <v>103</v>
      </c>
      <c r="AE99" s="70">
        <v>0</v>
      </c>
      <c r="AF99" s="59">
        <f>IFERROR(AE99/AB91,"-")</f>
        <v>0</v>
      </c>
      <c r="AG99" s="70">
        <v>0</v>
      </c>
      <c r="AH99" s="59">
        <f>IFERROR(AG99/AC91,"-")</f>
        <v>0</v>
      </c>
      <c r="AI99" s="73" t="str">
        <f t="shared" si="9"/>
        <v>-</v>
      </c>
      <c r="AJ99" s="439"/>
      <c r="AK99" s="439"/>
      <c r="AL99" s="44" t="s">
        <v>103</v>
      </c>
      <c r="AM99" s="70">
        <v>47803</v>
      </c>
      <c r="AN99" s="59">
        <f>IFERROR(AM99/AJ91,"-")</f>
        <v>4.9426466666783846E-4</v>
      </c>
      <c r="AO99" s="70">
        <v>3</v>
      </c>
      <c r="AP99" s="59">
        <f>IFERROR(AO99/AK91,"-")</f>
        <v>3.4883720930232558E-2</v>
      </c>
      <c r="AQ99" s="73">
        <f t="shared" si="10"/>
        <v>15934.333333333334</v>
      </c>
      <c r="AR99" s="439"/>
      <c r="AS99" s="439"/>
      <c r="AT99" s="44" t="s">
        <v>103</v>
      </c>
      <c r="AU99" s="70">
        <v>352473</v>
      </c>
      <c r="AV99" s="59">
        <f>IFERROR(AU99/AR91,"-")</f>
        <v>3.4413129189753302E-4</v>
      </c>
      <c r="AW99" s="73">
        <v>17</v>
      </c>
      <c r="AX99" s="59">
        <f>IFERROR(AW99/AS91,"-")</f>
        <v>1.1440107671601614E-2</v>
      </c>
      <c r="AY99" s="196">
        <f t="shared" si="11"/>
        <v>20733.705882352941</v>
      </c>
      <c r="AZ99" s="229"/>
    </row>
    <row r="100" spans="2:52" s="9" customFormat="1" ht="13.15" customHeight="1">
      <c r="B100" s="470"/>
      <c r="C100" s="480"/>
      <c r="D100" s="439"/>
      <c r="E100" s="439"/>
      <c r="F100" s="44" t="s">
        <v>104</v>
      </c>
      <c r="G100" s="70">
        <v>208095</v>
      </c>
      <c r="H100" s="59">
        <f>IFERROR(G100/D91,"-")</f>
        <v>5.9255864570813353E-4</v>
      </c>
      <c r="I100" s="70">
        <v>22</v>
      </c>
      <c r="J100" s="59">
        <f>IFERROR(I100/E91,"-")</f>
        <v>5.5E-2</v>
      </c>
      <c r="K100" s="73">
        <f t="shared" si="6"/>
        <v>9458.863636363636</v>
      </c>
      <c r="L100" s="439"/>
      <c r="M100" s="439"/>
      <c r="N100" s="44" t="s">
        <v>104</v>
      </c>
      <c r="O100" s="70">
        <v>95642</v>
      </c>
      <c r="P100" s="59">
        <f>IFERROR(O100/L91,"-")</f>
        <v>3.7609298755785051E-4</v>
      </c>
      <c r="Q100" s="70">
        <v>14</v>
      </c>
      <c r="R100" s="59">
        <f>IFERROR(Q100/M91,"-")</f>
        <v>5.0179211469534052E-2</v>
      </c>
      <c r="S100" s="73">
        <f t="shared" si="7"/>
        <v>6831.5714285714284</v>
      </c>
      <c r="T100" s="439"/>
      <c r="U100" s="439"/>
      <c r="V100" s="44" t="s">
        <v>104</v>
      </c>
      <c r="W100" s="70">
        <v>123822</v>
      </c>
      <c r="X100" s="59">
        <f>IFERROR(W100/T91,"-")</f>
        <v>1.7341810356599396E-3</v>
      </c>
      <c r="Y100" s="70">
        <v>7</v>
      </c>
      <c r="Z100" s="59">
        <f>IFERROR(Y100/U91,"-")</f>
        <v>0.13725490196078433</v>
      </c>
      <c r="AA100" s="167">
        <f t="shared" si="8"/>
        <v>17688.857142857141</v>
      </c>
      <c r="AB100" s="439"/>
      <c r="AC100" s="439"/>
      <c r="AD100" s="44" t="s">
        <v>104</v>
      </c>
      <c r="AE100" s="70">
        <v>26779</v>
      </c>
      <c r="AF100" s="59">
        <f>IFERROR(AE100/AB91,"-")</f>
        <v>5.1166742744531422E-4</v>
      </c>
      <c r="AG100" s="70">
        <v>5</v>
      </c>
      <c r="AH100" s="59">
        <f>IFERROR(AG100/AC91,"-")</f>
        <v>0.13513513513513514</v>
      </c>
      <c r="AI100" s="73">
        <f t="shared" si="9"/>
        <v>5355.8</v>
      </c>
      <c r="AJ100" s="439"/>
      <c r="AK100" s="439"/>
      <c r="AL100" s="44" t="s">
        <v>104</v>
      </c>
      <c r="AM100" s="70">
        <v>325305</v>
      </c>
      <c r="AN100" s="59">
        <f>IFERROR(AM100/AJ91,"-")</f>
        <v>3.3635288034303537E-3</v>
      </c>
      <c r="AO100" s="70">
        <v>6</v>
      </c>
      <c r="AP100" s="59">
        <f>IFERROR(AO100/AK91,"-")</f>
        <v>6.9767441860465115E-2</v>
      </c>
      <c r="AQ100" s="73">
        <f t="shared" si="10"/>
        <v>54217.5</v>
      </c>
      <c r="AR100" s="439"/>
      <c r="AS100" s="439"/>
      <c r="AT100" s="44" t="s">
        <v>104</v>
      </c>
      <c r="AU100" s="70">
        <v>470365</v>
      </c>
      <c r="AV100" s="59">
        <f>IFERROR(AU100/AR91,"-")</f>
        <v>4.5923323237065849E-4</v>
      </c>
      <c r="AW100" s="73">
        <v>47</v>
      </c>
      <c r="AX100" s="59">
        <f>IFERROR(AW100/AS91,"-")</f>
        <v>3.1628532974427997E-2</v>
      </c>
      <c r="AY100" s="196">
        <f t="shared" si="11"/>
        <v>10007.765957446809</v>
      </c>
      <c r="AZ100" s="229"/>
    </row>
    <row r="101" spans="2:52" s="9" customFormat="1" ht="13.15" customHeight="1">
      <c r="B101" s="470"/>
      <c r="C101" s="480"/>
      <c r="D101" s="439"/>
      <c r="E101" s="439"/>
      <c r="F101" s="44" t="s">
        <v>105</v>
      </c>
      <c r="G101" s="70">
        <v>14766</v>
      </c>
      <c r="H101" s="59">
        <f>IFERROR(G101/D91,"-")</f>
        <v>4.2046762115986933E-5</v>
      </c>
      <c r="I101" s="70">
        <v>2</v>
      </c>
      <c r="J101" s="59">
        <f>IFERROR(I101/E91,"-")</f>
        <v>5.0000000000000001E-3</v>
      </c>
      <c r="K101" s="73">
        <f t="shared" si="6"/>
        <v>7383</v>
      </c>
      <c r="L101" s="439"/>
      <c r="M101" s="439"/>
      <c r="N101" s="44" t="s">
        <v>105</v>
      </c>
      <c r="O101" s="70">
        <v>14766</v>
      </c>
      <c r="P101" s="59">
        <f>IFERROR(O101/L91,"-")</f>
        <v>5.8064334228468881E-5</v>
      </c>
      <c r="Q101" s="70">
        <v>2</v>
      </c>
      <c r="R101" s="59">
        <f>IFERROR(Q101/M91,"-")</f>
        <v>7.1684587813620072E-3</v>
      </c>
      <c r="S101" s="73">
        <f t="shared" si="7"/>
        <v>7383</v>
      </c>
      <c r="T101" s="439"/>
      <c r="U101" s="439"/>
      <c r="V101" s="44" t="s">
        <v>105</v>
      </c>
      <c r="W101" s="70">
        <v>0</v>
      </c>
      <c r="X101" s="59">
        <f>IFERROR(W101/T91,"-")</f>
        <v>0</v>
      </c>
      <c r="Y101" s="70">
        <v>0</v>
      </c>
      <c r="Z101" s="59">
        <f>IFERROR(Y101/U91,"-")</f>
        <v>0</v>
      </c>
      <c r="AA101" s="167" t="str">
        <f t="shared" si="8"/>
        <v>-</v>
      </c>
      <c r="AB101" s="439"/>
      <c r="AC101" s="439"/>
      <c r="AD101" s="44" t="s">
        <v>105</v>
      </c>
      <c r="AE101" s="70">
        <v>0</v>
      </c>
      <c r="AF101" s="59">
        <f>IFERROR(AE101/AB91,"-")</f>
        <v>0</v>
      </c>
      <c r="AG101" s="70">
        <v>0</v>
      </c>
      <c r="AH101" s="59">
        <f>IFERROR(AG101/AC91,"-")</f>
        <v>0</v>
      </c>
      <c r="AI101" s="73" t="str">
        <f t="shared" si="9"/>
        <v>-</v>
      </c>
      <c r="AJ101" s="439"/>
      <c r="AK101" s="439"/>
      <c r="AL101" s="44" t="s">
        <v>105</v>
      </c>
      <c r="AM101" s="70">
        <v>9998</v>
      </c>
      <c r="AN101" s="59">
        <f>IFERROR(AM101/AJ91,"-")</f>
        <v>1.0337548139959937E-4</v>
      </c>
      <c r="AO101" s="70">
        <v>1</v>
      </c>
      <c r="AP101" s="59">
        <f>IFERROR(AO101/AK91,"-")</f>
        <v>1.1627906976744186E-2</v>
      </c>
      <c r="AQ101" s="73">
        <f t="shared" si="10"/>
        <v>9998</v>
      </c>
      <c r="AR101" s="439"/>
      <c r="AS101" s="439"/>
      <c r="AT101" s="44" t="s">
        <v>105</v>
      </c>
      <c r="AU101" s="70">
        <v>65731</v>
      </c>
      <c r="AV101" s="59">
        <f>IFERROR(AU101/AR91,"-")</f>
        <v>6.417539484646126E-5</v>
      </c>
      <c r="AW101" s="73">
        <v>4</v>
      </c>
      <c r="AX101" s="59">
        <f>IFERROR(AW101/AS91,"-")</f>
        <v>2.6917900403768506E-3</v>
      </c>
      <c r="AY101" s="196">
        <f t="shared" si="11"/>
        <v>16432.75</v>
      </c>
      <c r="AZ101" s="229"/>
    </row>
    <row r="102" spans="2:52" s="9" customFormat="1" ht="13.15" customHeight="1">
      <c r="B102" s="470"/>
      <c r="C102" s="480"/>
      <c r="D102" s="439"/>
      <c r="E102" s="439"/>
      <c r="F102" s="44" t="s">
        <v>106</v>
      </c>
      <c r="G102" s="70">
        <v>17726</v>
      </c>
      <c r="H102" s="59">
        <f>IFERROR(G102/D91,"-")</f>
        <v>5.0475477804956272E-5</v>
      </c>
      <c r="I102" s="70">
        <v>2</v>
      </c>
      <c r="J102" s="59">
        <f>IFERROR(I102/E91,"-")</f>
        <v>5.0000000000000001E-3</v>
      </c>
      <c r="K102" s="73">
        <f t="shared" si="6"/>
        <v>8863</v>
      </c>
      <c r="L102" s="439"/>
      <c r="M102" s="439"/>
      <c r="N102" s="44" t="s">
        <v>106</v>
      </c>
      <c r="O102" s="70">
        <v>17726</v>
      </c>
      <c r="P102" s="59">
        <f>IFERROR(O102/L91,"-")</f>
        <v>6.970394071067584E-5</v>
      </c>
      <c r="Q102" s="70">
        <v>2</v>
      </c>
      <c r="R102" s="59">
        <f>IFERROR(Q102/M91,"-")</f>
        <v>7.1684587813620072E-3</v>
      </c>
      <c r="S102" s="73">
        <f t="shared" si="7"/>
        <v>8863</v>
      </c>
      <c r="T102" s="439"/>
      <c r="U102" s="439"/>
      <c r="V102" s="44" t="s">
        <v>106</v>
      </c>
      <c r="W102" s="70">
        <v>0</v>
      </c>
      <c r="X102" s="59">
        <f>IFERROR(W102/T91,"-")</f>
        <v>0</v>
      </c>
      <c r="Y102" s="70">
        <v>0</v>
      </c>
      <c r="Z102" s="59">
        <f>IFERROR(Y102/U91,"-")</f>
        <v>0</v>
      </c>
      <c r="AA102" s="167" t="str">
        <f t="shared" si="8"/>
        <v>-</v>
      </c>
      <c r="AB102" s="439"/>
      <c r="AC102" s="439"/>
      <c r="AD102" s="44" t="s">
        <v>106</v>
      </c>
      <c r="AE102" s="70">
        <v>0</v>
      </c>
      <c r="AF102" s="59">
        <f>IFERROR(AE102/AB91,"-")</f>
        <v>0</v>
      </c>
      <c r="AG102" s="70">
        <v>0</v>
      </c>
      <c r="AH102" s="59">
        <f>IFERROR(AG102/AC91,"-")</f>
        <v>0</v>
      </c>
      <c r="AI102" s="73" t="str">
        <f t="shared" si="9"/>
        <v>-</v>
      </c>
      <c r="AJ102" s="439"/>
      <c r="AK102" s="439"/>
      <c r="AL102" s="44" t="s">
        <v>106</v>
      </c>
      <c r="AM102" s="70">
        <v>12681</v>
      </c>
      <c r="AN102" s="59">
        <f>IFERROR(AM102/AJ91,"-")</f>
        <v>1.311166712970914E-4</v>
      </c>
      <c r="AO102" s="70">
        <v>1</v>
      </c>
      <c r="AP102" s="59">
        <f>IFERROR(AO102/AK91,"-")</f>
        <v>1.1627906976744186E-2</v>
      </c>
      <c r="AQ102" s="73">
        <f t="shared" si="10"/>
        <v>12681</v>
      </c>
      <c r="AR102" s="439"/>
      <c r="AS102" s="439"/>
      <c r="AT102" s="44" t="s">
        <v>106</v>
      </c>
      <c r="AU102" s="70">
        <v>1039879</v>
      </c>
      <c r="AV102" s="59">
        <f>IFERROR(AU102/AR91,"-")</f>
        <v>1.0152689814173419E-3</v>
      </c>
      <c r="AW102" s="73">
        <v>9</v>
      </c>
      <c r="AX102" s="59">
        <f>IFERROR(AW102/AS91,"-")</f>
        <v>6.0565275908479139E-3</v>
      </c>
      <c r="AY102" s="196">
        <f t="shared" si="11"/>
        <v>115542.11111111111</v>
      </c>
      <c r="AZ102" s="229"/>
    </row>
    <row r="103" spans="2:52" s="9" customFormat="1" ht="13.15" customHeight="1">
      <c r="B103" s="470"/>
      <c r="C103" s="480"/>
      <c r="D103" s="439"/>
      <c r="E103" s="439"/>
      <c r="F103" s="44" t="s">
        <v>107</v>
      </c>
      <c r="G103" s="70">
        <v>1721544</v>
      </c>
      <c r="H103" s="59">
        <f>IFERROR(G103/D91,"-")</f>
        <v>4.9021638250172422E-3</v>
      </c>
      <c r="I103" s="70">
        <v>59</v>
      </c>
      <c r="J103" s="59">
        <f>IFERROR(I103/E91,"-")</f>
        <v>0.14749999999999999</v>
      </c>
      <c r="K103" s="73">
        <f t="shared" si="6"/>
        <v>29178.711864406781</v>
      </c>
      <c r="L103" s="439"/>
      <c r="M103" s="439"/>
      <c r="N103" s="44" t="s">
        <v>107</v>
      </c>
      <c r="O103" s="70">
        <v>971058</v>
      </c>
      <c r="P103" s="59">
        <f>IFERROR(O103/L91,"-")</f>
        <v>3.8184908754726084E-3</v>
      </c>
      <c r="Q103" s="70">
        <v>43</v>
      </c>
      <c r="R103" s="59">
        <f>IFERROR(Q103/M91,"-")</f>
        <v>0.15412186379928317</v>
      </c>
      <c r="S103" s="73">
        <f t="shared" si="7"/>
        <v>22582.744186046511</v>
      </c>
      <c r="T103" s="439"/>
      <c r="U103" s="439"/>
      <c r="V103" s="44" t="s">
        <v>107</v>
      </c>
      <c r="W103" s="70">
        <v>93107</v>
      </c>
      <c r="X103" s="59">
        <f>IFERROR(W103/T91,"-")</f>
        <v>1.3040040839849946E-3</v>
      </c>
      <c r="Y103" s="70">
        <v>5</v>
      </c>
      <c r="Z103" s="59">
        <f>IFERROR(Y103/U91,"-")</f>
        <v>9.8039215686274508E-2</v>
      </c>
      <c r="AA103" s="167">
        <f t="shared" si="8"/>
        <v>18621.400000000001</v>
      </c>
      <c r="AB103" s="439"/>
      <c r="AC103" s="439"/>
      <c r="AD103" s="44" t="s">
        <v>107</v>
      </c>
      <c r="AE103" s="70">
        <v>93107</v>
      </c>
      <c r="AF103" s="59">
        <f>IFERROR(AE103/AB91,"-")</f>
        <v>1.7789991847025979E-3</v>
      </c>
      <c r="AG103" s="70">
        <v>5</v>
      </c>
      <c r="AH103" s="59">
        <f>IFERROR(AG103/AC91,"-")</f>
        <v>0.13513513513513514</v>
      </c>
      <c r="AI103" s="73">
        <f t="shared" si="9"/>
        <v>18621.400000000001</v>
      </c>
      <c r="AJ103" s="439"/>
      <c r="AK103" s="439"/>
      <c r="AL103" s="44" t="s">
        <v>107</v>
      </c>
      <c r="AM103" s="70">
        <v>1636708</v>
      </c>
      <c r="AN103" s="59">
        <f>IFERROR(AM103/AJ91,"-")</f>
        <v>1.6922932327523055E-2</v>
      </c>
      <c r="AO103" s="70">
        <v>20</v>
      </c>
      <c r="AP103" s="59">
        <f>IFERROR(AO103/AK91,"-")</f>
        <v>0.23255813953488372</v>
      </c>
      <c r="AQ103" s="73">
        <f t="shared" si="10"/>
        <v>81835.399999999994</v>
      </c>
      <c r="AR103" s="439"/>
      <c r="AS103" s="439"/>
      <c r="AT103" s="44" t="s">
        <v>107</v>
      </c>
      <c r="AU103" s="70">
        <v>4292644</v>
      </c>
      <c r="AV103" s="59">
        <f>IFERROR(AU103/AR91,"-")</f>
        <v>4.1910532874183089E-3</v>
      </c>
      <c r="AW103" s="73">
        <v>163</v>
      </c>
      <c r="AX103" s="59">
        <f>IFERROR(AW103/AS91,"-")</f>
        <v>0.10969044414535666</v>
      </c>
      <c r="AY103" s="196">
        <f t="shared" si="11"/>
        <v>26335.23926380368</v>
      </c>
      <c r="AZ103" s="229"/>
    </row>
    <row r="104" spans="2:52" s="9" customFormat="1" ht="13.15" customHeight="1">
      <c r="B104" s="470"/>
      <c r="C104" s="480"/>
      <c r="D104" s="439"/>
      <c r="E104" s="439"/>
      <c r="F104" s="44" t="s">
        <v>108</v>
      </c>
      <c r="G104" s="70">
        <v>1865018</v>
      </c>
      <c r="H104" s="59">
        <f>IFERROR(G104/D91,"-")</f>
        <v>5.3107116475710221E-3</v>
      </c>
      <c r="I104" s="70">
        <v>44</v>
      </c>
      <c r="J104" s="59">
        <f>IFERROR(I104/E91,"-")</f>
        <v>0.11</v>
      </c>
      <c r="K104" s="73">
        <f t="shared" si="6"/>
        <v>42386.772727272728</v>
      </c>
      <c r="L104" s="439"/>
      <c r="M104" s="439"/>
      <c r="N104" s="44" t="s">
        <v>108</v>
      </c>
      <c r="O104" s="70">
        <v>1118608</v>
      </c>
      <c r="P104" s="59">
        <f>IFERROR(O104/L91,"-")</f>
        <v>4.398701664813702E-3</v>
      </c>
      <c r="Q104" s="70">
        <v>34</v>
      </c>
      <c r="R104" s="59">
        <f>IFERROR(Q104/M91,"-")</f>
        <v>0.12186379928315412</v>
      </c>
      <c r="S104" s="73">
        <f t="shared" si="7"/>
        <v>32900.23529411765</v>
      </c>
      <c r="T104" s="439"/>
      <c r="U104" s="439"/>
      <c r="V104" s="44" t="s">
        <v>108</v>
      </c>
      <c r="W104" s="70">
        <v>151955</v>
      </c>
      <c r="X104" s="59">
        <f>IFERROR(W104/T91,"-")</f>
        <v>2.128195952849301E-3</v>
      </c>
      <c r="Y104" s="70">
        <v>7</v>
      </c>
      <c r="Z104" s="59">
        <f>IFERROR(Y104/U91,"-")</f>
        <v>0.13725490196078433</v>
      </c>
      <c r="AA104" s="167">
        <f t="shared" si="8"/>
        <v>21707.857142857141</v>
      </c>
      <c r="AB104" s="439"/>
      <c r="AC104" s="439"/>
      <c r="AD104" s="44" t="s">
        <v>108</v>
      </c>
      <c r="AE104" s="70">
        <v>111347</v>
      </c>
      <c r="AF104" s="59">
        <f>IFERROR(AE104/AB91,"-")</f>
        <v>2.1275115965403266E-3</v>
      </c>
      <c r="AG104" s="70">
        <v>6</v>
      </c>
      <c r="AH104" s="59">
        <f>IFERROR(AG104/AC91,"-")</f>
        <v>0.16216216216216217</v>
      </c>
      <c r="AI104" s="73">
        <f t="shared" si="9"/>
        <v>18557.833333333332</v>
      </c>
      <c r="AJ104" s="439"/>
      <c r="AK104" s="439"/>
      <c r="AL104" s="44" t="s">
        <v>108</v>
      </c>
      <c r="AM104" s="70">
        <v>562990</v>
      </c>
      <c r="AN104" s="59">
        <f>IFERROR(AM104/AJ91,"-")</f>
        <v>5.8211004474055267E-3</v>
      </c>
      <c r="AO104" s="70">
        <v>11</v>
      </c>
      <c r="AP104" s="59">
        <f>IFERROR(AO104/AK91,"-")</f>
        <v>0.12790697674418605</v>
      </c>
      <c r="AQ104" s="73">
        <f t="shared" si="10"/>
        <v>51180.909090909088</v>
      </c>
      <c r="AR104" s="439"/>
      <c r="AS104" s="439"/>
      <c r="AT104" s="44" t="s">
        <v>108</v>
      </c>
      <c r="AU104" s="70">
        <v>3431866</v>
      </c>
      <c r="AV104" s="59">
        <f>IFERROR(AU104/AR91,"-")</f>
        <v>3.3506466600256445E-3</v>
      </c>
      <c r="AW104" s="73">
        <v>94</v>
      </c>
      <c r="AX104" s="59">
        <f>IFERROR(AW104/AS91,"-")</f>
        <v>6.3257065948855995E-2</v>
      </c>
      <c r="AY104" s="196">
        <f t="shared" si="11"/>
        <v>36509.212765957447</v>
      </c>
      <c r="AZ104" s="229"/>
    </row>
    <row r="105" spans="2:52" s="9" customFormat="1" ht="13.15" customHeight="1">
      <c r="B105" s="470"/>
      <c r="C105" s="480"/>
      <c r="D105" s="439"/>
      <c r="E105" s="439"/>
      <c r="F105" s="44" t="s">
        <v>109</v>
      </c>
      <c r="G105" s="70">
        <v>5069076</v>
      </c>
      <c r="H105" s="59">
        <f>IFERROR(G105/D91,"-")</f>
        <v>1.4434392030330392E-2</v>
      </c>
      <c r="I105" s="70">
        <v>42</v>
      </c>
      <c r="J105" s="59">
        <f>IFERROR(I105/E91,"-")</f>
        <v>0.105</v>
      </c>
      <c r="K105" s="73">
        <f t="shared" si="6"/>
        <v>120692.28571428571</v>
      </c>
      <c r="L105" s="439"/>
      <c r="M105" s="439"/>
      <c r="N105" s="44" t="s">
        <v>109</v>
      </c>
      <c r="O105" s="70">
        <v>4522452</v>
      </c>
      <c r="P105" s="59">
        <f>IFERROR(O105/L91,"-")</f>
        <v>1.7783635680631692E-2</v>
      </c>
      <c r="Q105" s="70">
        <v>33</v>
      </c>
      <c r="R105" s="59">
        <f>IFERROR(Q105/M91,"-")</f>
        <v>0.11827956989247312</v>
      </c>
      <c r="S105" s="73">
        <f t="shared" si="7"/>
        <v>137044</v>
      </c>
      <c r="T105" s="439"/>
      <c r="U105" s="439"/>
      <c r="V105" s="44" t="s">
        <v>109</v>
      </c>
      <c r="W105" s="70">
        <v>2499830</v>
      </c>
      <c r="X105" s="59">
        <f>IFERROR(W105/T91,"-")</f>
        <v>3.5011207849766496E-2</v>
      </c>
      <c r="Y105" s="70">
        <v>9</v>
      </c>
      <c r="Z105" s="59">
        <f>IFERROR(Y105/U91,"-")</f>
        <v>0.17647058823529413</v>
      </c>
      <c r="AA105" s="167">
        <f t="shared" si="8"/>
        <v>277758.88888888888</v>
      </c>
      <c r="AB105" s="439"/>
      <c r="AC105" s="439"/>
      <c r="AD105" s="44" t="s">
        <v>109</v>
      </c>
      <c r="AE105" s="70">
        <v>2426456</v>
      </c>
      <c r="AF105" s="59">
        <f>IFERROR(AE105/AB91,"-")</f>
        <v>4.6362392147923648E-2</v>
      </c>
      <c r="AG105" s="70">
        <v>7</v>
      </c>
      <c r="AH105" s="59">
        <f>IFERROR(AG105/AC91,"-")</f>
        <v>0.1891891891891892</v>
      </c>
      <c r="AI105" s="73">
        <f t="shared" si="9"/>
        <v>346636.57142857142</v>
      </c>
      <c r="AJ105" s="439"/>
      <c r="AK105" s="439"/>
      <c r="AL105" s="44" t="s">
        <v>109</v>
      </c>
      <c r="AM105" s="70">
        <v>261443</v>
      </c>
      <c r="AN105" s="59">
        <f>IFERROR(AM105/AJ91,"-")</f>
        <v>2.7032202424040271E-3</v>
      </c>
      <c r="AO105" s="70">
        <v>9</v>
      </c>
      <c r="AP105" s="59">
        <f>IFERROR(AO105/AK91,"-")</f>
        <v>0.10465116279069768</v>
      </c>
      <c r="AQ105" s="73">
        <f t="shared" si="10"/>
        <v>29049.222222222223</v>
      </c>
      <c r="AR105" s="439"/>
      <c r="AS105" s="439"/>
      <c r="AT105" s="44" t="s">
        <v>109</v>
      </c>
      <c r="AU105" s="70">
        <v>2137860</v>
      </c>
      <c r="AV105" s="59">
        <f>IFERROR(AU105/AR91,"-")</f>
        <v>2.0872649073717985E-3</v>
      </c>
      <c r="AW105" s="73">
        <v>72</v>
      </c>
      <c r="AX105" s="59">
        <f>IFERROR(AW105/AS91,"-")</f>
        <v>4.8452220726783311E-2</v>
      </c>
      <c r="AY105" s="196">
        <f t="shared" si="11"/>
        <v>29692.5</v>
      </c>
      <c r="AZ105" s="229"/>
    </row>
    <row r="106" spans="2:52" s="9" customFormat="1" ht="13.15" customHeight="1">
      <c r="B106" s="470"/>
      <c r="C106" s="480"/>
      <c r="D106" s="439"/>
      <c r="E106" s="439"/>
      <c r="F106" s="45" t="s">
        <v>110</v>
      </c>
      <c r="G106" s="71">
        <v>423539</v>
      </c>
      <c r="H106" s="60">
        <f>IFERROR(G106/D91,"-")</f>
        <v>1.2060438561454008E-3</v>
      </c>
      <c r="I106" s="71">
        <v>52</v>
      </c>
      <c r="J106" s="60">
        <f>IFERROR(I106/E91,"-")</f>
        <v>0.13</v>
      </c>
      <c r="K106" s="74">
        <f t="shared" si="6"/>
        <v>8144.9807692307695</v>
      </c>
      <c r="L106" s="439"/>
      <c r="M106" s="439"/>
      <c r="N106" s="45" t="s">
        <v>110</v>
      </c>
      <c r="O106" s="71">
        <v>276662</v>
      </c>
      <c r="P106" s="60">
        <f>IFERROR(O106/L91,"-")</f>
        <v>1.0879178407366015E-3</v>
      </c>
      <c r="Q106" s="71">
        <v>34</v>
      </c>
      <c r="R106" s="60">
        <f>IFERROR(Q106/M91,"-")</f>
        <v>0.12186379928315412</v>
      </c>
      <c r="S106" s="74">
        <f t="shared" si="7"/>
        <v>8137.1176470588234</v>
      </c>
      <c r="T106" s="439"/>
      <c r="U106" s="439"/>
      <c r="V106" s="45" t="s">
        <v>110</v>
      </c>
      <c r="W106" s="71">
        <v>59465</v>
      </c>
      <c r="X106" s="60">
        <f>IFERROR(W106/T91,"-")</f>
        <v>8.3283322257368089E-4</v>
      </c>
      <c r="Y106" s="71">
        <v>10</v>
      </c>
      <c r="Z106" s="60">
        <f>IFERROR(Y106/U91,"-")</f>
        <v>0.19607843137254902</v>
      </c>
      <c r="AA106" s="168">
        <f t="shared" si="8"/>
        <v>5946.5</v>
      </c>
      <c r="AB106" s="439"/>
      <c r="AC106" s="439"/>
      <c r="AD106" s="45" t="s">
        <v>110</v>
      </c>
      <c r="AE106" s="71">
        <v>20758</v>
      </c>
      <c r="AF106" s="60">
        <f>IFERROR(AE106/AB91,"-")</f>
        <v>3.9662393886664299E-4</v>
      </c>
      <c r="AG106" s="71">
        <v>6</v>
      </c>
      <c r="AH106" s="60">
        <f>IFERROR(AG106/AC91,"-")</f>
        <v>0.16216216216216217</v>
      </c>
      <c r="AI106" s="74">
        <f t="shared" si="9"/>
        <v>3459.6666666666665</v>
      </c>
      <c r="AJ106" s="439"/>
      <c r="AK106" s="439"/>
      <c r="AL106" s="45" t="s">
        <v>110</v>
      </c>
      <c r="AM106" s="71">
        <v>151128</v>
      </c>
      <c r="AN106" s="60">
        <f>IFERROR(AM106/AJ91,"-")</f>
        <v>1.5626054963951445E-3</v>
      </c>
      <c r="AO106" s="71">
        <v>10</v>
      </c>
      <c r="AP106" s="60">
        <f>IFERROR(AO106/AK91,"-")</f>
        <v>0.11627906976744186</v>
      </c>
      <c r="AQ106" s="74">
        <f t="shared" si="10"/>
        <v>15112.8</v>
      </c>
      <c r="AR106" s="439"/>
      <c r="AS106" s="439"/>
      <c r="AT106" s="45" t="s">
        <v>110</v>
      </c>
      <c r="AU106" s="71">
        <v>1787623</v>
      </c>
      <c r="AV106" s="60">
        <f>IFERROR(AU106/AR91,"-")</f>
        <v>1.7453166977775421E-3</v>
      </c>
      <c r="AW106" s="74">
        <v>134</v>
      </c>
      <c r="AX106" s="62">
        <f>IFERROR(AW106/AS91,"-")</f>
        <v>9.0174966352624494E-2</v>
      </c>
      <c r="AY106" s="197">
        <f t="shared" si="11"/>
        <v>13340.470149253732</v>
      </c>
      <c r="AZ106" s="229"/>
    </row>
    <row r="107" spans="2:52" s="9" customFormat="1" ht="13.15" customHeight="1">
      <c r="B107" s="431"/>
      <c r="C107" s="481"/>
      <c r="D107" s="440"/>
      <c r="E107" s="440"/>
      <c r="F107" s="46" t="s">
        <v>64</v>
      </c>
      <c r="G107" s="67">
        <f>SUM(G91:G106)</f>
        <v>59564817</v>
      </c>
      <c r="H107" s="60">
        <f>IFERROR(G107/D91,"-")</f>
        <v>0.16961314444543507</v>
      </c>
      <c r="I107" s="71">
        <v>354</v>
      </c>
      <c r="J107" s="60">
        <f>IFERROR(I107/E91,"-")</f>
        <v>0.88500000000000001</v>
      </c>
      <c r="K107" s="74">
        <f t="shared" si="6"/>
        <v>168262.19491525425</v>
      </c>
      <c r="L107" s="440"/>
      <c r="M107" s="440"/>
      <c r="N107" s="46" t="s">
        <v>64</v>
      </c>
      <c r="O107" s="67">
        <f>SUM(O91:O106)</f>
        <v>43909114</v>
      </c>
      <c r="P107" s="60">
        <f>IFERROR(O107/L91,"-")</f>
        <v>0.17266378646701491</v>
      </c>
      <c r="Q107" s="71">
        <v>246</v>
      </c>
      <c r="R107" s="60">
        <f>IFERROR(Q107/M91,"-")</f>
        <v>0.88172043010752688</v>
      </c>
      <c r="S107" s="74">
        <f t="shared" si="7"/>
        <v>178492.33333333334</v>
      </c>
      <c r="T107" s="440"/>
      <c r="U107" s="440"/>
      <c r="V107" s="46" t="s">
        <v>64</v>
      </c>
      <c r="W107" s="67">
        <f>SUM(W91:W106)</f>
        <v>9068555</v>
      </c>
      <c r="X107" s="60">
        <f>IFERROR(W107/T91,"-")</f>
        <v>0.12700906221704644</v>
      </c>
      <c r="Y107" s="71">
        <v>45</v>
      </c>
      <c r="Z107" s="60">
        <f>IFERROR(Y107/U91,"-")</f>
        <v>0.88235294117647056</v>
      </c>
      <c r="AA107" s="168">
        <f t="shared" si="8"/>
        <v>201523.44444444444</v>
      </c>
      <c r="AB107" s="440"/>
      <c r="AC107" s="440"/>
      <c r="AD107" s="46" t="s">
        <v>64</v>
      </c>
      <c r="AE107" s="67">
        <f>SUM(AE91:AE106)</f>
        <v>8236380</v>
      </c>
      <c r="AF107" s="60">
        <f>IFERROR(AE107/AB91,"-")</f>
        <v>0.15737284312565955</v>
      </c>
      <c r="AG107" s="71">
        <v>33</v>
      </c>
      <c r="AH107" s="60">
        <f>IFERROR(AG107/AC91,"-")</f>
        <v>0.89189189189189189</v>
      </c>
      <c r="AI107" s="74">
        <f t="shared" si="9"/>
        <v>249587.27272727274</v>
      </c>
      <c r="AJ107" s="440"/>
      <c r="AK107" s="440"/>
      <c r="AL107" s="46" t="s">
        <v>64</v>
      </c>
      <c r="AM107" s="67">
        <f>SUM(AM91:AM106)</f>
        <v>26257785</v>
      </c>
      <c r="AN107" s="60">
        <f>IFERROR(AM107/AJ91,"-")</f>
        <v>0.27149541556933182</v>
      </c>
      <c r="AO107" s="71">
        <v>81</v>
      </c>
      <c r="AP107" s="60">
        <f>IFERROR(AO107/AK91,"-")</f>
        <v>0.94186046511627908</v>
      </c>
      <c r="AQ107" s="74">
        <f t="shared" si="10"/>
        <v>324170.18518518517</v>
      </c>
      <c r="AR107" s="440"/>
      <c r="AS107" s="440"/>
      <c r="AT107" s="46" t="s">
        <v>64</v>
      </c>
      <c r="AU107" s="67">
        <f>SUM(AU91:AU106)</f>
        <v>213811972</v>
      </c>
      <c r="AV107" s="60">
        <f>IFERROR(AU107/AR91,"-")</f>
        <v>0.20875184807777944</v>
      </c>
      <c r="AW107" s="74">
        <v>1185</v>
      </c>
      <c r="AX107" s="131">
        <f>IFERROR(AW107/AS91,"-")</f>
        <v>0.79744279946164198</v>
      </c>
      <c r="AY107" s="200">
        <f t="shared" si="11"/>
        <v>180432.04388185655</v>
      </c>
      <c r="AZ107" s="229"/>
    </row>
    <row r="108" spans="2:52" s="9" customFormat="1" ht="13.15" customHeight="1">
      <c r="B108" s="430">
        <v>7</v>
      </c>
      <c r="C108" s="479" t="s">
        <v>81</v>
      </c>
      <c r="D108" s="436">
        <v>260383330</v>
      </c>
      <c r="E108" s="436">
        <v>280</v>
      </c>
      <c r="F108" s="42" t="s">
        <v>96</v>
      </c>
      <c r="G108" s="69">
        <v>7120713</v>
      </c>
      <c r="H108" s="58">
        <f>IFERROR(G108/D108,"-")</f>
        <v>2.7347038690994543E-2</v>
      </c>
      <c r="I108" s="69">
        <v>61</v>
      </c>
      <c r="J108" s="58">
        <f>IFERROR(I108/E108,"-")</f>
        <v>0.21785714285714286</v>
      </c>
      <c r="K108" s="72">
        <f t="shared" si="6"/>
        <v>116733</v>
      </c>
      <c r="L108" s="436">
        <v>208439740</v>
      </c>
      <c r="M108" s="436">
        <v>204</v>
      </c>
      <c r="N108" s="42" t="s">
        <v>96</v>
      </c>
      <c r="O108" s="69">
        <v>2540321</v>
      </c>
      <c r="P108" s="58">
        <f>IFERROR(O108/L108,"-")</f>
        <v>1.2187316103925289E-2</v>
      </c>
      <c r="Q108" s="69">
        <v>42</v>
      </c>
      <c r="R108" s="58">
        <f>IFERROR(Q108/M108,"-")</f>
        <v>0.20588235294117646</v>
      </c>
      <c r="S108" s="72">
        <f t="shared" si="7"/>
        <v>60483.833333333336</v>
      </c>
      <c r="T108" s="436">
        <v>40686810</v>
      </c>
      <c r="U108" s="436">
        <v>33</v>
      </c>
      <c r="V108" s="42" t="s">
        <v>96</v>
      </c>
      <c r="W108" s="69">
        <v>118509</v>
      </c>
      <c r="X108" s="58">
        <f>IFERROR(W108/T108,"-")</f>
        <v>2.9127129897871078E-3</v>
      </c>
      <c r="Y108" s="69">
        <v>6</v>
      </c>
      <c r="Z108" s="58">
        <f>IFERROR(Y108/U108,"-")</f>
        <v>0.18181818181818182</v>
      </c>
      <c r="AA108" s="166">
        <f t="shared" si="8"/>
        <v>19751.5</v>
      </c>
      <c r="AB108" s="436">
        <v>34859590</v>
      </c>
      <c r="AC108" s="436">
        <v>26</v>
      </c>
      <c r="AD108" s="42" t="s">
        <v>96</v>
      </c>
      <c r="AE108" s="69">
        <v>47217</v>
      </c>
      <c r="AF108" s="58">
        <f>IFERROR(AE108/AB108,"-")</f>
        <v>1.3544909736459894E-3</v>
      </c>
      <c r="AG108" s="69">
        <v>4</v>
      </c>
      <c r="AH108" s="58">
        <f>IFERROR(AG108/AC108,"-")</f>
        <v>0.15384615384615385</v>
      </c>
      <c r="AI108" s="72">
        <f t="shared" si="9"/>
        <v>11804.25</v>
      </c>
      <c r="AJ108" s="436">
        <v>194319920</v>
      </c>
      <c r="AK108" s="436">
        <v>164</v>
      </c>
      <c r="AL108" s="42" t="s">
        <v>96</v>
      </c>
      <c r="AM108" s="69">
        <v>5049569</v>
      </c>
      <c r="AN108" s="58">
        <f>IFERROR(AM108/AJ108,"-")</f>
        <v>2.5985853637650737E-2</v>
      </c>
      <c r="AO108" s="69">
        <v>37</v>
      </c>
      <c r="AP108" s="58">
        <f>IFERROR(AO108/AK108,"-")</f>
        <v>0.22560975609756098</v>
      </c>
      <c r="AQ108" s="72">
        <f t="shared" si="10"/>
        <v>136474.83783783784</v>
      </c>
      <c r="AR108" s="436">
        <v>655172070</v>
      </c>
      <c r="AS108" s="436">
        <v>979</v>
      </c>
      <c r="AT108" s="42" t="s">
        <v>96</v>
      </c>
      <c r="AU108" s="69">
        <v>4971912</v>
      </c>
      <c r="AV108" s="58">
        <f>IFERROR(AU108/AR108,"-")</f>
        <v>7.5887117715503346E-3</v>
      </c>
      <c r="AW108" s="72">
        <v>181</v>
      </c>
      <c r="AX108" s="58">
        <f>IFERROR(AW108/AS108,"-")</f>
        <v>0.18488253319713993</v>
      </c>
      <c r="AY108" s="195">
        <f t="shared" si="11"/>
        <v>27469.127071823204</v>
      </c>
      <c r="AZ108" s="229"/>
    </row>
    <row r="109" spans="2:52" s="9" customFormat="1" ht="13.15" customHeight="1">
      <c r="B109" s="470"/>
      <c r="C109" s="480"/>
      <c r="D109" s="439"/>
      <c r="E109" s="439"/>
      <c r="F109" s="43" t="s">
        <v>97</v>
      </c>
      <c r="G109" s="70">
        <v>2043122</v>
      </c>
      <c r="H109" s="59">
        <f>IFERROR(G109/D108,"-")</f>
        <v>7.8465929443332638E-3</v>
      </c>
      <c r="I109" s="70">
        <v>86</v>
      </c>
      <c r="J109" s="59">
        <f>IFERROR(I109/E108,"-")</f>
        <v>0.30714285714285716</v>
      </c>
      <c r="K109" s="73">
        <f t="shared" si="6"/>
        <v>23757.232558139534</v>
      </c>
      <c r="L109" s="439"/>
      <c r="M109" s="439"/>
      <c r="N109" s="43" t="s">
        <v>97</v>
      </c>
      <c r="O109" s="70">
        <v>1534931</v>
      </c>
      <c r="P109" s="59">
        <f>IFERROR(O109/L108,"-")</f>
        <v>7.363907669430023E-3</v>
      </c>
      <c r="Q109" s="70">
        <v>65</v>
      </c>
      <c r="R109" s="59">
        <f>IFERROR(Q109/M108,"-")</f>
        <v>0.31862745098039214</v>
      </c>
      <c r="S109" s="73">
        <f t="shared" si="7"/>
        <v>23614.323076923076</v>
      </c>
      <c r="T109" s="439"/>
      <c r="U109" s="439"/>
      <c r="V109" s="43" t="s">
        <v>97</v>
      </c>
      <c r="W109" s="70">
        <v>345129</v>
      </c>
      <c r="X109" s="59">
        <f>IFERROR(W109/T108,"-")</f>
        <v>8.4825770317210909E-3</v>
      </c>
      <c r="Y109" s="70">
        <v>11</v>
      </c>
      <c r="Z109" s="59">
        <f>IFERROR(Y109/U108,"-")</f>
        <v>0.33333333333333331</v>
      </c>
      <c r="AA109" s="167">
        <f t="shared" si="8"/>
        <v>31375.363636363636</v>
      </c>
      <c r="AB109" s="439"/>
      <c r="AC109" s="439"/>
      <c r="AD109" s="43" t="s">
        <v>97</v>
      </c>
      <c r="AE109" s="70">
        <v>183001</v>
      </c>
      <c r="AF109" s="59">
        <f>IFERROR(AE109/AB108,"-")</f>
        <v>5.249660136565003E-3</v>
      </c>
      <c r="AG109" s="70">
        <v>9</v>
      </c>
      <c r="AH109" s="59">
        <f>IFERROR(AG109/AC108,"-")</f>
        <v>0.34615384615384615</v>
      </c>
      <c r="AI109" s="73">
        <f t="shared" si="9"/>
        <v>20333.444444444445</v>
      </c>
      <c r="AJ109" s="439"/>
      <c r="AK109" s="439"/>
      <c r="AL109" s="43" t="s">
        <v>97</v>
      </c>
      <c r="AM109" s="70">
        <v>1101259</v>
      </c>
      <c r="AN109" s="59">
        <f>IFERROR(AM109/AJ108,"-")</f>
        <v>5.6672470840869018E-3</v>
      </c>
      <c r="AO109" s="70">
        <v>57</v>
      </c>
      <c r="AP109" s="59">
        <f>IFERROR(AO109/AK108,"-")</f>
        <v>0.34756097560975607</v>
      </c>
      <c r="AQ109" s="73">
        <f t="shared" si="10"/>
        <v>19320.333333333332</v>
      </c>
      <c r="AR109" s="439"/>
      <c r="AS109" s="439"/>
      <c r="AT109" s="43" t="s">
        <v>97</v>
      </c>
      <c r="AU109" s="70">
        <v>10795450</v>
      </c>
      <c r="AV109" s="59">
        <f>IFERROR(AU109/AR108,"-")</f>
        <v>1.6477274435706638E-2</v>
      </c>
      <c r="AW109" s="73">
        <v>286</v>
      </c>
      <c r="AX109" s="59">
        <f>IFERROR(AW109/AS108,"-")</f>
        <v>0.29213483146067415</v>
      </c>
      <c r="AY109" s="196">
        <f t="shared" si="11"/>
        <v>37746.328671328672</v>
      </c>
      <c r="AZ109" s="229"/>
    </row>
    <row r="110" spans="2:52" s="9" customFormat="1" ht="13.15" customHeight="1">
      <c r="B110" s="470"/>
      <c r="C110" s="480"/>
      <c r="D110" s="439"/>
      <c r="E110" s="439"/>
      <c r="F110" s="44" t="s">
        <v>98</v>
      </c>
      <c r="G110" s="70">
        <v>5778639</v>
      </c>
      <c r="H110" s="59">
        <f>IFERROR(G110/D108,"-")</f>
        <v>2.2192814724352746E-2</v>
      </c>
      <c r="I110" s="70">
        <v>100</v>
      </c>
      <c r="J110" s="59">
        <f>IFERROR(I110/E108,"-")</f>
        <v>0.35714285714285715</v>
      </c>
      <c r="K110" s="73">
        <f t="shared" si="6"/>
        <v>57786.39</v>
      </c>
      <c r="L110" s="439"/>
      <c r="M110" s="439"/>
      <c r="N110" s="44" t="s">
        <v>98</v>
      </c>
      <c r="O110" s="70">
        <v>4705949</v>
      </c>
      <c r="P110" s="59">
        <f>IFERROR(O110/L108,"-")</f>
        <v>2.2577023939868664E-2</v>
      </c>
      <c r="Q110" s="70">
        <v>71</v>
      </c>
      <c r="R110" s="59">
        <f>IFERROR(Q110/M108,"-")</f>
        <v>0.34803921568627449</v>
      </c>
      <c r="S110" s="73">
        <f t="shared" si="7"/>
        <v>66280.971830985916</v>
      </c>
      <c r="T110" s="439"/>
      <c r="U110" s="439"/>
      <c r="V110" s="44" t="s">
        <v>98</v>
      </c>
      <c r="W110" s="70">
        <v>1000376</v>
      </c>
      <c r="X110" s="59">
        <f>IFERROR(W110/T108,"-")</f>
        <v>2.4587231095286162E-2</v>
      </c>
      <c r="Y110" s="70">
        <v>11</v>
      </c>
      <c r="Z110" s="59">
        <f>IFERROR(Y110/U108,"-")</f>
        <v>0.33333333333333331</v>
      </c>
      <c r="AA110" s="167">
        <f t="shared" si="8"/>
        <v>90943.272727272721</v>
      </c>
      <c r="AB110" s="439"/>
      <c r="AC110" s="439"/>
      <c r="AD110" s="44" t="s">
        <v>98</v>
      </c>
      <c r="AE110" s="70">
        <v>990426</v>
      </c>
      <c r="AF110" s="59">
        <f>IFERROR(AE110/AB108,"-")</f>
        <v>2.8411866003013805E-2</v>
      </c>
      <c r="AG110" s="70">
        <v>9</v>
      </c>
      <c r="AH110" s="59">
        <f>IFERROR(AG110/AC108,"-")</f>
        <v>0.34615384615384615</v>
      </c>
      <c r="AI110" s="73">
        <f t="shared" si="9"/>
        <v>110047.33333333333</v>
      </c>
      <c r="AJ110" s="439"/>
      <c r="AK110" s="439"/>
      <c r="AL110" s="44" t="s">
        <v>98</v>
      </c>
      <c r="AM110" s="70">
        <v>11579518</v>
      </c>
      <c r="AN110" s="59">
        <f>IFERROR(AM110/AJ108,"-")</f>
        <v>5.9589968954289398E-2</v>
      </c>
      <c r="AO110" s="70">
        <v>45</v>
      </c>
      <c r="AP110" s="59">
        <f>IFERROR(AO110/AK108,"-")</f>
        <v>0.27439024390243905</v>
      </c>
      <c r="AQ110" s="73">
        <f t="shared" si="10"/>
        <v>257322.62222222221</v>
      </c>
      <c r="AR110" s="439"/>
      <c r="AS110" s="439"/>
      <c r="AT110" s="44" t="s">
        <v>98</v>
      </c>
      <c r="AU110" s="70">
        <v>30411343</v>
      </c>
      <c r="AV110" s="59">
        <f>IFERROR(AU110/AR108,"-")</f>
        <v>4.6417337356887023E-2</v>
      </c>
      <c r="AW110" s="73">
        <v>336</v>
      </c>
      <c r="AX110" s="59">
        <f>IFERROR(AW110/AS108,"-")</f>
        <v>0.34320735444330952</v>
      </c>
      <c r="AY110" s="196">
        <f t="shared" si="11"/>
        <v>90509.949404761908</v>
      </c>
      <c r="AZ110" s="229"/>
    </row>
    <row r="111" spans="2:52" s="9" customFormat="1" ht="13.15" customHeight="1">
      <c r="B111" s="470"/>
      <c r="C111" s="480"/>
      <c r="D111" s="439"/>
      <c r="E111" s="439"/>
      <c r="F111" s="44" t="s">
        <v>99</v>
      </c>
      <c r="G111" s="70">
        <v>283547</v>
      </c>
      <c r="H111" s="59">
        <f>IFERROR(G111/D108,"-")</f>
        <v>1.0889598808034293E-3</v>
      </c>
      <c r="I111" s="70">
        <v>22</v>
      </c>
      <c r="J111" s="59">
        <f>IFERROR(I111/E108,"-")</f>
        <v>7.857142857142857E-2</v>
      </c>
      <c r="K111" s="73">
        <f t="shared" si="6"/>
        <v>12888.5</v>
      </c>
      <c r="L111" s="439"/>
      <c r="M111" s="439"/>
      <c r="N111" s="44" t="s">
        <v>99</v>
      </c>
      <c r="O111" s="70">
        <v>146781</v>
      </c>
      <c r="P111" s="59">
        <f>IFERROR(O111/L108,"-")</f>
        <v>7.041891339914356E-4</v>
      </c>
      <c r="Q111" s="70">
        <v>16</v>
      </c>
      <c r="R111" s="59">
        <f>IFERROR(Q111/M108,"-")</f>
        <v>7.8431372549019607E-2</v>
      </c>
      <c r="S111" s="73">
        <f t="shared" si="7"/>
        <v>9173.8125</v>
      </c>
      <c r="T111" s="439"/>
      <c r="U111" s="439"/>
      <c r="V111" s="44" t="s">
        <v>99</v>
      </c>
      <c r="W111" s="70">
        <v>8696</v>
      </c>
      <c r="X111" s="59">
        <f>IFERROR(W111/T108,"-")</f>
        <v>2.1373019904976577E-4</v>
      </c>
      <c r="Y111" s="70">
        <v>2</v>
      </c>
      <c r="Z111" s="59">
        <f>IFERROR(Y111/U108,"-")</f>
        <v>6.0606060606060608E-2</v>
      </c>
      <c r="AA111" s="167">
        <f t="shared" si="8"/>
        <v>4348</v>
      </c>
      <c r="AB111" s="439"/>
      <c r="AC111" s="439"/>
      <c r="AD111" s="44" t="s">
        <v>99</v>
      </c>
      <c r="AE111" s="70">
        <v>8696</v>
      </c>
      <c r="AF111" s="59">
        <f>IFERROR(AE111/AB108,"-")</f>
        <v>2.4945789666487757E-4</v>
      </c>
      <c r="AG111" s="70">
        <v>2</v>
      </c>
      <c r="AH111" s="59">
        <f>IFERROR(AG111/AC108,"-")</f>
        <v>7.6923076923076927E-2</v>
      </c>
      <c r="AI111" s="73">
        <f t="shared" si="9"/>
        <v>4348</v>
      </c>
      <c r="AJ111" s="439"/>
      <c r="AK111" s="439"/>
      <c r="AL111" s="44" t="s">
        <v>99</v>
      </c>
      <c r="AM111" s="70">
        <v>89960</v>
      </c>
      <c r="AN111" s="59">
        <f>IFERROR(AM111/AJ108,"-")</f>
        <v>4.6294790570107274E-4</v>
      </c>
      <c r="AO111" s="70">
        <v>7</v>
      </c>
      <c r="AP111" s="59">
        <f>IFERROR(AO111/AK108,"-")</f>
        <v>4.2682926829268296E-2</v>
      </c>
      <c r="AQ111" s="73">
        <f t="shared" si="10"/>
        <v>12851.428571428571</v>
      </c>
      <c r="AR111" s="439"/>
      <c r="AS111" s="439"/>
      <c r="AT111" s="44" t="s">
        <v>99</v>
      </c>
      <c r="AU111" s="70">
        <v>1485273</v>
      </c>
      <c r="AV111" s="59">
        <f>IFERROR(AU111/AR108,"-")</f>
        <v>2.2669968211557001E-3</v>
      </c>
      <c r="AW111" s="73">
        <v>95</v>
      </c>
      <c r="AX111" s="59">
        <f>IFERROR(AW111/AS108,"-")</f>
        <v>9.7037793667007155E-2</v>
      </c>
      <c r="AY111" s="196">
        <f t="shared" si="11"/>
        <v>15634.452631578948</v>
      </c>
      <c r="AZ111" s="229"/>
    </row>
    <row r="112" spans="2:52" s="9" customFormat="1" ht="13.15" customHeight="1">
      <c r="B112" s="470"/>
      <c r="C112" s="480"/>
      <c r="D112" s="439"/>
      <c r="E112" s="439"/>
      <c r="F112" s="44" t="s">
        <v>100</v>
      </c>
      <c r="G112" s="70">
        <v>5058962</v>
      </c>
      <c r="H112" s="59">
        <f>IFERROR(G112/D108,"-")</f>
        <v>1.9428901228047125E-2</v>
      </c>
      <c r="I112" s="70">
        <v>130</v>
      </c>
      <c r="J112" s="59">
        <f>IFERROR(I112/E108,"-")</f>
        <v>0.4642857142857143</v>
      </c>
      <c r="K112" s="73">
        <f t="shared" si="6"/>
        <v>38915.092307692306</v>
      </c>
      <c r="L112" s="439"/>
      <c r="M112" s="439"/>
      <c r="N112" s="44" t="s">
        <v>100</v>
      </c>
      <c r="O112" s="70">
        <v>3972165</v>
      </c>
      <c r="P112" s="59">
        <f>IFERROR(O112/L108,"-")</f>
        <v>1.905665877341816E-2</v>
      </c>
      <c r="Q112" s="70">
        <v>98</v>
      </c>
      <c r="R112" s="59">
        <f>IFERROR(Q112/M108,"-")</f>
        <v>0.48039215686274511</v>
      </c>
      <c r="S112" s="73">
        <f t="shared" si="7"/>
        <v>40532.295918367345</v>
      </c>
      <c r="T112" s="439"/>
      <c r="U112" s="439"/>
      <c r="V112" s="44" t="s">
        <v>100</v>
      </c>
      <c r="W112" s="70">
        <v>405624</v>
      </c>
      <c r="X112" s="59">
        <f>IFERROR(W112/T108,"-")</f>
        <v>9.9694225229257343E-3</v>
      </c>
      <c r="Y112" s="70">
        <v>20</v>
      </c>
      <c r="Z112" s="59">
        <f>IFERROR(Y112/U108,"-")</f>
        <v>0.60606060606060608</v>
      </c>
      <c r="AA112" s="167">
        <f t="shared" si="8"/>
        <v>20281.2</v>
      </c>
      <c r="AB112" s="439"/>
      <c r="AC112" s="439"/>
      <c r="AD112" s="44" t="s">
        <v>100</v>
      </c>
      <c r="AE112" s="70">
        <v>298714</v>
      </c>
      <c r="AF112" s="59">
        <f>IFERROR(AE112/AB108,"-")</f>
        <v>8.5690623441067437E-3</v>
      </c>
      <c r="AG112" s="70">
        <v>15</v>
      </c>
      <c r="AH112" s="59">
        <f>IFERROR(AG112/AC108,"-")</f>
        <v>0.57692307692307687</v>
      </c>
      <c r="AI112" s="73">
        <f t="shared" si="9"/>
        <v>19914.266666666666</v>
      </c>
      <c r="AJ112" s="439"/>
      <c r="AK112" s="439"/>
      <c r="AL112" s="44" t="s">
        <v>100</v>
      </c>
      <c r="AM112" s="70">
        <v>1952210</v>
      </c>
      <c r="AN112" s="59">
        <f>IFERROR(AM112/AJ108,"-")</f>
        <v>1.0046370953631516E-2</v>
      </c>
      <c r="AO112" s="70">
        <v>63</v>
      </c>
      <c r="AP112" s="59">
        <f>IFERROR(AO112/AK108,"-")</f>
        <v>0.38414634146341464</v>
      </c>
      <c r="AQ112" s="73">
        <f t="shared" si="10"/>
        <v>30987.460317460318</v>
      </c>
      <c r="AR112" s="439"/>
      <c r="AS112" s="439"/>
      <c r="AT112" s="44" t="s">
        <v>100</v>
      </c>
      <c r="AU112" s="70">
        <v>14839069</v>
      </c>
      <c r="AV112" s="59">
        <f>IFERROR(AU112/AR108,"-")</f>
        <v>2.2649117200615711E-2</v>
      </c>
      <c r="AW112" s="73">
        <v>377</v>
      </c>
      <c r="AX112" s="59">
        <f>IFERROR(AW112/AS108,"-")</f>
        <v>0.38508682328907046</v>
      </c>
      <c r="AY112" s="196">
        <f t="shared" si="11"/>
        <v>39360.92572944297</v>
      </c>
      <c r="AZ112" s="229"/>
    </row>
    <row r="113" spans="2:52" s="9" customFormat="1" ht="13.15" customHeight="1">
      <c r="B113" s="470"/>
      <c r="C113" s="480"/>
      <c r="D113" s="439"/>
      <c r="E113" s="439"/>
      <c r="F113" s="44" t="s">
        <v>101</v>
      </c>
      <c r="G113" s="70">
        <v>10300043</v>
      </c>
      <c r="H113" s="59">
        <f>IFERROR(G113/D108,"-")</f>
        <v>3.9557228951638337E-2</v>
      </c>
      <c r="I113" s="70">
        <v>113</v>
      </c>
      <c r="J113" s="59">
        <f>IFERROR(I113/E108,"-")</f>
        <v>0.40357142857142858</v>
      </c>
      <c r="K113" s="73">
        <f t="shared" si="6"/>
        <v>91150.823008849562</v>
      </c>
      <c r="L113" s="439"/>
      <c r="M113" s="439"/>
      <c r="N113" s="44" t="s">
        <v>101</v>
      </c>
      <c r="O113" s="70">
        <v>6251132</v>
      </c>
      <c r="P113" s="59">
        <f>IFERROR(O113/L108,"-")</f>
        <v>2.9990116088227707E-2</v>
      </c>
      <c r="Q113" s="70">
        <v>81</v>
      </c>
      <c r="R113" s="59">
        <f>IFERROR(Q113/M108,"-")</f>
        <v>0.39705882352941174</v>
      </c>
      <c r="S113" s="73">
        <f t="shared" si="7"/>
        <v>77174.469135802472</v>
      </c>
      <c r="T113" s="439"/>
      <c r="U113" s="439"/>
      <c r="V113" s="44" t="s">
        <v>101</v>
      </c>
      <c r="W113" s="70">
        <v>2948687</v>
      </c>
      <c r="X113" s="59">
        <f>IFERROR(W113/T108,"-")</f>
        <v>7.247279892427054E-2</v>
      </c>
      <c r="Y113" s="70">
        <v>16</v>
      </c>
      <c r="Z113" s="59">
        <f>IFERROR(Y113/U108,"-")</f>
        <v>0.48484848484848486</v>
      </c>
      <c r="AA113" s="167">
        <f t="shared" si="8"/>
        <v>184292.9375</v>
      </c>
      <c r="AB113" s="439"/>
      <c r="AC113" s="439"/>
      <c r="AD113" s="44" t="s">
        <v>101</v>
      </c>
      <c r="AE113" s="70">
        <v>1914592</v>
      </c>
      <c r="AF113" s="59">
        <f>IFERROR(AE113/AB108,"-")</f>
        <v>5.4922963809958751E-2</v>
      </c>
      <c r="AG113" s="70">
        <v>11</v>
      </c>
      <c r="AH113" s="59">
        <f>IFERROR(AG113/AC108,"-")</f>
        <v>0.42307692307692307</v>
      </c>
      <c r="AI113" s="73">
        <f t="shared" si="9"/>
        <v>174053.81818181818</v>
      </c>
      <c r="AJ113" s="439"/>
      <c r="AK113" s="439"/>
      <c r="AL113" s="44" t="s">
        <v>101</v>
      </c>
      <c r="AM113" s="70">
        <v>7938049</v>
      </c>
      <c r="AN113" s="59">
        <f>IFERROR(AM113/AJ108,"-")</f>
        <v>4.0850413071392783E-2</v>
      </c>
      <c r="AO113" s="70">
        <v>64</v>
      </c>
      <c r="AP113" s="59">
        <f>IFERROR(AO113/AK108,"-")</f>
        <v>0.3902439024390244</v>
      </c>
      <c r="AQ113" s="73">
        <f t="shared" si="10"/>
        <v>124032.015625</v>
      </c>
      <c r="AR113" s="439"/>
      <c r="AS113" s="439"/>
      <c r="AT113" s="44" t="s">
        <v>101</v>
      </c>
      <c r="AU113" s="70">
        <v>25360643</v>
      </c>
      <c r="AV113" s="59">
        <f>IFERROR(AU113/AR108,"-")</f>
        <v>3.8708370153813183E-2</v>
      </c>
      <c r="AW113" s="73">
        <v>359</v>
      </c>
      <c r="AX113" s="59">
        <f>IFERROR(AW113/AS108,"-")</f>
        <v>0.36670071501532175</v>
      </c>
      <c r="AY113" s="196">
        <f t="shared" si="11"/>
        <v>70642.459610027858</v>
      </c>
      <c r="AZ113" s="229"/>
    </row>
    <row r="114" spans="2:52" s="9" customFormat="1" ht="13.15" customHeight="1">
      <c r="B114" s="470"/>
      <c r="C114" s="480"/>
      <c r="D114" s="439"/>
      <c r="E114" s="439"/>
      <c r="F114" s="44" t="s">
        <v>102</v>
      </c>
      <c r="G114" s="70">
        <v>3981810</v>
      </c>
      <c r="H114" s="59">
        <f>IFERROR(G114/D108,"-")</f>
        <v>1.5292107985561134E-2</v>
      </c>
      <c r="I114" s="70">
        <v>44</v>
      </c>
      <c r="J114" s="59">
        <f>IFERROR(I114/E108,"-")</f>
        <v>0.15714285714285714</v>
      </c>
      <c r="K114" s="73">
        <f t="shared" si="6"/>
        <v>90495.681818181823</v>
      </c>
      <c r="L114" s="439"/>
      <c r="M114" s="439"/>
      <c r="N114" s="44" t="s">
        <v>102</v>
      </c>
      <c r="O114" s="70">
        <v>2308765</v>
      </c>
      <c r="P114" s="59">
        <f>IFERROR(O114/L108,"-")</f>
        <v>1.1076414699039637E-2</v>
      </c>
      <c r="Q114" s="70">
        <v>30</v>
      </c>
      <c r="R114" s="59">
        <f>IFERROR(Q114/M108,"-")</f>
        <v>0.14705882352941177</v>
      </c>
      <c r="S114" s="73">
        <f t="shared" si="7"/>
        <v>76958.833333333328</v>
      </c>
      <c r="T114" s="439"/>
      <c r="U114" s="439"/>
      <c r="V114" s="44" t="s">
        <v>102</v>
      </c>
      <c r="W114" s="70">
        <v>138298</v>
      </c>
      <c r="X114" s="59">
        <f>IFERROR(W114/T108,"-")</f>
        <v>3.3990868293680434E-3</v>
      </c>
      <c r="Y114" s="70">
        <v>9</v>
      </c>
      <c r="Z114" s="59">
        <f>IFERROR(Y114/U108,"-")</f>
        <v>0.27272727272727271</v>
      </c>
      <c r="AA114" s="167">
        <f t="shared" si="8"/>
        <v>15366.444444444445</v>
      </c>
      <c r="AB114" s="439"/>
      <c r="AC114" s="439"/>
      <c r="AD114" s="44" t="s">
        <v>102</v>
      </c>
      <c r="AE114" s="70">
        <v>119415</v>
      </c>
      <c r="AF114" s="59">
        <f>IFERROR(AE114/AB108,"-")</f>
        <v>3.4255996699903814E-3</v>
      </c>
      <c r="AG114" s="70">
        <v>7</v>
      </c>
      <c r="AH114" s="59">
        <f>IFERROR(AG114/AC108,"-")</f>
        <v>0.26923076923076922</v>
      </c>
      <c r="AI114" s="73">
        <f t="shared" si="9"/>
        <v>17059.285714285714</v>
      </c>
      <c r="AJ114" s="439"/>
      <c r="AK114" s="439"/>
      <c r="AL114" s="44" t="s">
        <v>102</v>
      </c>
      <c r="AM114" s="70">
        <v>6513139</v>
      </c>
      <c r="AN114" s="59">
        <f>IFERROR(AM114/AJ108,"-")</f>
        <v>3.3517608488105595E-2</v>
      </c>
      <c r="AO114" s="70">
        <v>42</v>
      </c>
      <c r="AP114" s="59">
        <f>IFERROR(AO114/AK108,"-")</f>
        <v>0.25609756097560976</v>
      </c>
      <c r="AQ114" s="73">
        <f t="shared" si="10"/>
        <v>155074.73809523811</v>
      </c>
      <c r="AR114" s="439"/>
      <c r="AS114" s="439"/>
      <c r="AT114" s="44" t="s">
        <v>102</v>
      </c>
      <c r="AU114" s="70">
        <v>22416120</v>
      </c>
      <c r="AV114" s="59">
        <f>IFERROR(AU114/AR108,"-")</f>
        <v>3.4214095848133452E-2</v>
      </c>
      <c r="AW114" s="73">
        <v>111</v>
      </c>
      <c r="AX114" s="59">
        <f>IFERROR(AW114/AS108,"-")</f>
        <v>0.11338100102145046</v>
      </c>
      <c r="AY114" s="196">
        <f t="shared" si="11"/>
        <v>201947.02702702704</v>
      </c>
      <c r="AZ114" s="229"/>
    </row>
    <row r="115" spans="2:52" s="9" customFormat="1" ht="13.15" customHeight="1">
      <c r="B115" s="470"/>
      <c r="C115" s="480"/>
      <c r="D115" s="439"/>
      <c r="E115" s="439"/>
      <c r="F115" s="44" t="s">
        <v>112</v>
      </c>
      <c r="G115" s="70">
        <v>0</v>
      </c>
      <c r="H115" s="59">
        <f>IFERROR(G115/D108,"-")</f>
        <v>0</v>
      </c>
      <c r="I115" s="70">
        <v>0</v>
      </c>
      <c r="J115" s="59">
        <f>IFERROR(I115/E108,"-")</f>
        <v>0</v>
      </c>
      <c r="K115" s="73" t="str">
        <f t="shared" si="6"/>
        <v>-</v>
      </c>
      <c r="L115" s="439"/>
      <c r="M115" s="439"/>
      <c r="N115" s="44" t="s">
        <v>112</v>
      </c>
      <c r="O115" s="70">
        <v>0</v>
      </c>
      <c r="P115" s="59">
        <f>IFERROR(O115/L108,"-")</f>
        <v>0</v>
      </c>
      <c r="Q115" s="70">
        <v>0</v>
      </c>
      <c r="R115" s="59">
        <f>IFERROR(Q115/M108,"-")</f>
        <v>0</v>
      </c>
      <c r="S115" s="73" t="str">
        <f t="shared" si="7"/>
        <v>-</v>
      </c>
      <c r="T115" s="439"/>
      <c r="U115" s="439"/>
      <c r="V115" s="44" t="s">
        <v>112</v>
      </c>
      <c r="W115" s="70">
        <v>0</v>
      </c>
      <c r="X115" s="59">
        <f>IFERROR(W115/T108,"-")</f>
        <v>0</v>
      </c>
      <c r="Y115" s="70">
        <v>0</v>
      </c>
      <c r="Z115" s="59">
        <f>IFERROR(Y115/U108,"-")</f>
        <v>0</v>
      </c>
      <c r="AA115" s="167" t="str">
        <f t="shared" si="8"/>
        <v>-</v>
      </c>
      <c r="AB115" s="439"/>
      <c r="AC115" s="439"/>
      <c r="AD115" s="44" t="s">
        <v>112</v>
      </c>
      <c r="AE115" s="70">
        <v>0</v>
      </c>
      <c r="AF115" s="59">
        <f>IFERROR(AE115/AB108,"-")</f>
        <v>0</v>
      </c>
      <c r="AG115" s="70">
        <v>0</v>
      </c>
      <c r="AH115" s="59">
        <f>IFERROR(AG115/AC108,"-")</f>
        <v>0</v>
      </c>
      <c r="AI115" s="73" t="str">
        <f t="shared" si="9"/>
        <v>-</v>
      </c>
      <c r="AJ115" s="439"/>
      <c r="AK115" s="439"/>
      <c r="AL115" s="44" t="s">
        <v>112</v>
      </c>
      <c r="AM115" s="70">
        <v>0</v>
      </c>
      <c r="AN115" s="59">
        <f>IFERROR(AM115/AJ108,"-")</f>
        <v>0</v>
      </c>
      <c r="AO115" s="70">
        <v>0</v>
      </c>
      <c r="AP115" s="59">
        <f>IFERROR(AO115/AK108,"-")</f>
        <v>0</v>
      </c>
      <c r="AQ115" s="73" t="str">
        <f t="shared" si="10"/>
        <v>-</v>
      </c>
      <c r="AR115" s="439"/>
      <c r="AS115" s="439"/>
      <c r="AT115" s="44" t="s">
        <v>112</v>
      </c>
      <c r="AU115" s="70">
        <v>0</v>
      </c>
      <c r="AV115" s="59">
        <f>IFERROR(AU115/AR108,"-")</f>
        <v>0</v>
      </c>
      <c r="AW115" s="73">
        <v>0</v>
      </c>
      <c r="AX115" s="59">
        <f>IFERROR(AW115/AS108,"-")</f>
        <v>0</v>
      </c>
      <c r="AY115" s="196" t="str">
        <f t="shared" si="11"/>
        <v>-</v>
      </c>
      <c r="AZ115" s="229"/>
    </row>
    <row r="116" spans="2:52" s="9" customFormat="1" ht="13.15" customHeight="1">
      <c r="B116" s="470"/>
      <c r="C116" s="480"/>
      <c r="D116" s="439"/>
      <c r="E116" s="439"/>
      <c r="F116" s="44" t="s">
        <v>103</v>
      </c>
      <c r="G116" s="70">
        <v>12208</v>
      </c>
      <c r="H116" s="59">
        <f>IFERROR(G116/D108,"-")</f>
        <v>4.6884721844520538E-5</v>
      </c>
      <c r="I116" s="70">
        <v>1</v>
      </c>
      <c r="J116" s="59">
        <f>IFERROR(I116/E108,"-")</f>
        <v>3.5714285714285713E-3</v>
      </c>
      <c r="K116" s="73">
        <f t="shared" si="6"/>
        <v>12208</v>
      </c>
      <c r="L116" s="439"/>
      <c r="M116" s="439"/>
      <c r="N116" s="44" t="s">
        <v>103</v>
      </c>
      <c r="O116" s="70">
        <v>12208</v>
      </c>
      <c r="P116" s="59">
        <f>IFERROR(O116/L108,"-")</f>
        <v>5.8568486028623908E-5</v>
      </c>
      <c r="Q116" s="70">
        <v>1</v>
      </c>
      <c r="R116" s="59">
        <f>IFERROR(Q116/M108,"-")</f>
        <v>4.9019607843137254E-3</v>
      </c>
      <c r="S116" s="73">
        <f t="shared" si="7"/>
        <v>12208</v>
      </c>
      <c r="T116" s="439"/>
      <c r="U116" s="439"/>
      <c r="V116" s="44" t="s">
        <v>103</v>
      </c>
      <c r="W116" s="70">
        <v>0</v>
      </c>
      <c r="X116" s="59">
        <f>IFERROR(W116/T108,"-")</f>
        <v>0</v>
      </c>
      <c r="Y116" s="70">
        <v>0</v>
      </c>
      <c r="Z116" s="59">
        <f>IFERROR(Y116/U108,"-")</f>
        <v>0</v>
      </c>
      <c r="AA116" s="167" t="str">
        <f t="shared" si="8"/>
        <v>-</v>
      </c>
      <c r="AB116" s="439"/>
      <c r="AC116" s="439"/>
      <c r="AD116" s="44" t="s">
        <v>103</v>
      </c>
      <c r="AE116" s="70">
        <v>0</v>
      </c>
      <c r="AF116" s="59">
        <f>IFERROR(AE116/AB108,"-")</f>
        <v>0</v>
      </c>
      <c r="AG116" s="70">
        <v>0</v>
      </c>
      <c r="AH116" s="59">
        <f>IFERROR(AG116/AC108,"-")</f>
        <v>0</v>
      </c>
      <c r="AI116" s="73" t="str">
        <f t="shared" si="9"/>
        <v>-</v>
      </c>
      <c r="AJ116" s="439"/>
      <c r="AK116" s="439"/>
      <c r="AL116" s="44" t="s">
        <v>103</v>
      </c>
      <c r="AM116" s="70">
        <v>12208</v>
      </c>
      <c r="AN116" s="59">
        <f>IFERROR(AM116/AJ108,"-")</f>
        <v>6.2824233357033086E-5</v>
      </c>
      <c r="AO116" s="70">
        <v>1</v>
      </c>
      <c r="AP116" s="59">
        <f>IFERROR(AO116/AK108,"-")</f>
        <v>6.0975609756097563E-3</v>
      </c>
      <c r="AQ116" s="73">
        <f t="shared" si="10"/>
        <v>12208</v>
      </c>
      <c r="AR116" s="439"/>
      <c r="AS116" s="439"/>
      <c r="AT116" s="44" t="s">
        <v>103</v>
      </c>
      <c r="AU116" s="70">
        <v>47347</v>
      </c>
      <c r="AV116" s="59">
        <f>IFERROR(AU116/AR108,"-")</f>
        <v>7.2266511605111617E-5</v>
      </c>
      <c r="AW116" s="73">
        <v>3</v>
      </c>
      <c r="AX116" s="59">
        <f>IFERROR(AW116/AS108,"-")</f>
        <v>3.0643513789581204E-3</v>
      </c>
      <c r="AY116" s="196">
        <f t="shared" si="11"/>
        <v>15782.333333333334</v>
      </c>
      <c r="AZ116" s="229"/>
    </row>
    <row r="117" spans="2:52" s="9" customFormat="1" ht="13.15" customHeight="1">
      <c r="B117" s="470"/>
      <c r="C117" s="480"/>
      <c r="D117" s="439"/>
      <c r="E117" s="439"/>
      <c r="F117" s="44" t="s">
        <v>104</v>
      </c>
      <c r="G117" s="70">
        <v>112306</v>
      </c>
      <c r="H117" s="59">
        <f>IFERROR(G117/D108,"-")</f>
        <v>4.3131025323318509E-4</v>
      </c>
      <c r="I117" s="70">
        <v>20</v>
      </c>
      <c r="J117" s="59">
        <f>IFERROR(I117/E108,"-")</f>
        <v>7.1428571428571425E-2</v>
      </c>
      <c r="K117" s="73">
        <f t="shared" si="6"/>
        <v>5615.3</v>
      </c>
      <c r="L117" s="439"/>
      <c r="M117" s="439"/>
      <c r="N117" s="44" t="s">
        <v>104</v>
      </c>
      <c r="O117" s="70">
        <v>90110</v>
      </c>
      <c r="P117" s="59">
        <f>IFERROR(O117/L108,"-")</f>
        <v>4.3230719823388763E-4</v>
      </c>
      <c r="Q117" s="70">
        <v>16</v>
      </c>
      <c r="R117" s="59">
        <f>IFERROR(Q117/M108,"-")</f>
        <v>7.8431372549019607E-2</v>
      </c>
      <c r="S117" s="73">
        <f t="shared" si="7"/>
        <v>5631.875</v>
      </c>
      <c r="T117" s="439"/>
      <c r="U117" s="439"/>
      <c r="V117" s="44" t="s">
        <v>104</v>
      </c>
      <c r="W117" s="70">
        <v>23380</v>
      </c>
      <c r="X117" s="59">
        <f>IFERROR(W117/T108,"-")</f>
        <v>5.7463340084907123E-4</v>
      </c>
      <c r="Y117" s="70">
        <v>6</v>
      </c>
      <c r="Z117" s="59">
        <f>IFERROR(Y117/U108,"-")</f>
        <v>0.18181818181818182</v>
      </c>
      <c r="AA117" s="167">
        <f t="shared" si="8"/>
        <v>3896.6666666666665</v>
      </c>
      <c r="AB117" s="439"/>
      <c r="AC117" s="439"/>
      <c r="AD117" s="44" t="s">
        <v>104</v>
      </c>
      <c r="AE117" s="70">
        <v>23380</v>
      </c>
      <c r="AF117" s="59">
        <f>IFERROR(AE117/AB108,"-")</f>
        <v>6.7069061913809088E-4</v>
      </c>
      <c r="AG117" s="70">
        <v>6</v>
      </c>
      <c r="AH117" s="59">
        <f>IFERROR(AG117/AC108,"-")</f>
        <v>0.23076923076923078</v>
      </c>
      <c r="AI117" s="73">
        <f t="shared" si="9"/>
        <v>3896.6666666666665</v>
      </c>
      <c r="AJ117" s="439"/>
      <c r="AK117" s="439"/>
      <c r="AL117" s="44" t="s">
        <v>104</v>
      </c>
      <c r="AM117" s="70">
        <v>56261</v>
      </c>
      <c r="AN117" s="59">
        <f>IFERROR(AM117/AJ108,"-")</f>
        <v>2.8952770256389566E-4</v>
      </c>
      <c r="AO117" s="70">
        <v>9</v>
      </c>
      <c r="AP117" s="59">
        <f>IFERROR(AO117/AK108,"-")</f>
        <v>5.4878048780487805E-2</v>
      </c>
      <c r="AQ117" s="73">
        <f t="shared" si="10"/>
        <v>6251.2222222222226</v>
      </c>
      <c r="AR117" s="439"/>
      <c r="AS117" s="439"/>
      <c r="AT117" s="44" t="s">
        <v>104</v>
      </c>
      <c r="AU117" s="70">
        <v>541671</v>
      </c>
      <c r="AV117" s="59">
        <f>IFERROR(AU117/AR108,"-")</f>
        <v>8.2676143383218401E-4</v>
      </c>
      <c r="AW117" s="73">
        <v>31</v>
      </c>
      <c r="AX117" s="59">
        <f>IFERROR(AW117/AS108,"-")</f>
        <v>3.1664964249233915E-2</v>
      </c>
      <c r="AY117" s="196">
        <f t="shared" si="11"/>
        <v>17473.258064516129</v>
      </c>
      <c r="AZ117" s="229"/>
    </row>
    <row r="118" spans="2:52" s="9" customFormat="1" ht="13.15" customHeight="1">
      <c r="B118" s="470"/>
      <c r="C118" s="480"/>
      <c r="D118" s="439"/>
      <c r="E118" s="439"/>
      <c r="F118" s="44" t="s">
        <v>105</v>
      </c>
      <c r="G118" s="70">
        <v>4203</v>
      </c>
      <c r="H118" s="59">
        <f>IFERROR(G118/D108,"-")</f>
        <v>1.6141586329662502E-5</v>
      </c>
      <c r="I118" s="70">
        <v>2</v>
      </c>
      <c r="J118" s="59">
        <f>IFERROR(I118/E108,"-")</f>
        <v>7.1428571428571426E-3</v>
      </c>
      <c r="K118" s="73">
        <f t="shared" si="6"/>
        <v>2101.5</v>
      </c>
      <c r="L118" s="439"/>
      <c r="M118" s="439"/>
      <c r="N118" s="44" t="s">
        <v>105</v>
      </c>
      <c r="O118" s="70">
        <v>723</v>
      </c>
      <c r="P118" s="59">
        <f>IFERROR(O118/L108,"-")</f>
        <v>3.4686283911119827E-6</v>
      </c>
      <c r="Q118" s="70">
        <v>1</v>
      </c>
      <c r="R118" s="59">
        <f>IFERROR(Q118/M108,"-")</f>
        <v>4.9019607843137254E-3</v>
      </c>
      <c r="S118" s="73">
        <f t="shared" si="7"/>
        <v>723</v>
      </c>
      <c r="T118" s="439"/>
      <c r="U118" s="439"/>
      <c r="V118" s="44" t="s">
        <v>105</v>
      </c>
      <c r="W118" s="70">
        <v>0</v>
      </c>
      <c r="X118" s="59">
        <f>IFERROR(W118/T108,"-")</f>
        <v>0</v>
      </c>
      <c r="Y118" s="70">
        <v>0</v>
      </c>
      <c r="Z118" s="59">
        <f>IFERROR(Y118/U108,"-")</f>
        <v>0</v>
      </c>
      <c r="AA118" s="167" t="str">
        <f t="shared" si="8"/>
        <v>-</v>
      </c>
      <c r="AB118" s="439"/>
      <c r="AC118" s="439"/>
      <c r="AD118" s="44" t="s">
        <v>105</v>
      </c>
      <c r="AE118" s="70">
        <v>0</v>
      </c>
      <c r="AF118" s="59">
        <f>IFERROR(AE118/AB108,"-")</f>
        <v>0</v>
      </c>
      <c r="AG118" s="70">
        <v>0</v>
      </c>
      <c r="AH118" s="59">
        <f>IFERROR(AG118/AC108,"-")</f>
        <v>0</v>
      </c>
      <c r="AI118" s="73" t="str">
        <f t="shared" si="9"/>
        <v>-</v>
      </c>
      <c r="AJ118" s="439"/>
      <c r="AK118" s="439"/>
      <c r="AL118" s="44" t="s">
        <v>105</v>
      </c>
      <c r="AM118" s="70">
        <v>92895</v>
      </c>
      <c r="AN118" s="59">
        <f>IFERROR(AM118/AJ108,"-")</f>
        <v>4.7805186416297415E-4</v>
      </c>
      <c r="AO118" s="70">
        <v>3</v>
      </c>
      <c r="AP118" s="59">
        <f>IFERROR(AO118/AK108,"-")</f>
        <v>1.8292682926829267E-2</v>
      </c>
      <c r="AQ118" s="73">
        <f t="shared" si="10"/>
        <v>30965</v>
      </c>
      <c r="AR118" s="439"/>
      <c r="AS118" s="439"/>
      <c r="AT118" s="44" t="s">
        <v>105</v>
      </c>
      <c r="AU118" s="70">
        <v>0</v>
      </c>
      <c r="AV118" s="59">
        <f>IFERROR(AU118/AR108,"-")</f>
        <v>0</v>
      </c>
      <c r="AW118" s="73">
        <v>0</v>
      </c>
      <c r="AX118" s="59">
        <f>IFERROR(AW118/AS108,"-")</f>
        <v>0</v>
      </c>
      <c r="AY118" s="196" t="str">
        <f t="shared" si="11"/>
        <v>-</v>
      </c>
      <c r="AZ118" s="229"/>
    </row>
    <row r="119" spans="2:52" s="9" customFormat="1" ht="13.15" customHeight="1">
      <c r="B119" s="470"/>
      <c r="C119" s="480"/>
      <c r="D119" s="439"/>
      <c r="E119" s="439"/>
      <c r="F119" s="44" t="s">
        <v>106</v>
      </c>
      <c r="G119" s="70">
        <v>458</v>
      </c>
      <c r="H119" s="59">
        <f>IFERROR(G119/D108,"-")</f>
        <v>1.7589451674959376E-6</v>
      </c>
      <c r="I119" s="70">
        <v>1</v>
      </c>
      <c r="J119" s="59">
        <f>IFERROR(I119/E108,"-")</f>
        <v>3.5714285714285713E-3</v>
      </c>
      <c r="K119" s="73">
        <f t="shared" si="6"/>
        <v>458</v>
      </c>
      <c r="L119" s="439"/>
      <c r="M119" s="439"/>
      <c r="N119" s="44" t="s">
        <v>106</v>
      </c>
      <c r="O119" s="70">
        <v>458</v>
      </c>
      <c r="P119" s="59">
        <f>IFERROR(O119/L108,"-")</f>
        <v>2.1972777360017816E-6</v>
      </c>
      <c r="Q119" s="70">
        <v>1</v>
      </c>
      <c r="R119" s="59">
        <f>IFERROR(Q119/M108,"-")</f>
        <v>4.9019607843137254E-3</v>
      </c>
      <c r="S119" s="73">
        <f t="shared" si="7"/>
        <v>458</v>
      </c>
      <c r="T119" s="439"/>
      <c r="U119" s="439"/>
      <c r="V119" s="44" t="s">
        <v>106</v>
      </c>
      <c r="W119" s="70">
        <v>458</v>
      </c>
      <c r="X119" s="59">
        <f>IFERROR(W119/T108,"-")</f>
        <v>1.1256719315178555E-5</v>
      </c>
      <c r="Y119" s="70">
        <v>1</v>
      </c>
      <c r="Z119" s="59">
        <f>IFERROR(Y119/U108,"-")</f>
        <v>3.0303030303030304E-2</v>
      </c>
      <c r="AA119" s="167">
        <f t="shared" si="8"/>
        <v>458</v>
      </c>
      <c r="AB119" s="439"/>
      <c r="AC119" s="439"/>
      <c r="AD119" s="44" t="s">
        <v>106</v>
      </c>
      <c r="AE119" s="70">
        <v>458</v>
      </c>
      <c r="AF119" s="59">
        <f>IFERROR(AE119/AB108,"-")</f>
        <v>1.3138421880463884E-5</v>
      </c>
      <c r="AG119" s="70">
        <v>1</v>
      </c>
      <c r="AH119" s="59">
        <f>IFERROR(AG119/AC108,"-")</f>
        <v>3.8461538461538464E-2</v>
      </c>
      <c r="AI119" s="73">
        <f t="shared" si="9"/>
        <v>458</v>
      </c>
      <c r="AJ119" s="439"/>
      <c r="AK119" s="439"/>
      <c r="AL119" s="44" t="s">
        <v>106</v>
      </c>
      <c r="AM119" s="70">
        <v>458</v>
      </c>
      <c r="AN119" s="59">
        <f>IFERROR(AM119/AJ108,"-")</f>
        <v>2.3569379814483251E-6</v>
      </c>
      <c r="AO119" s="70">
        <v>1</v>
      </c>
      <c r="AP119" s="59">
        <f>IFERROR(AO119/AK108,"-")</f>
        <v>6.0975609756097563E-3</v>
      </c>
      <c r="AQ119" s="73">
        <f t="shared" si="10"/>
        <v>458</v>
      </c>
      <c r="AR119" s="439"/>
      <c r="AS119" s="439"/>
      <c r="AT119" s="44" t="s">
        <v>106</v>
      </c>
      <c r="AU119" s="70">
        <v>1459301</v>
      </c>
      <c r="AV119" s="59">
        <f>IFERROR(AU119/AR108,"-")</f>
        <v>2.227355326670137E-3</v>
      </c>
      <c r="AW119" s="73">
        <v>4</v>
      </c>
      <c r="AX119" s="59">
        <f>IFERROR(AW119/AS108,"-")</f>
        <v>4.0858018386108275E-3</v>
      </c>
      <c r="AY119" s="196">
        <f t="shared" si="11"/>
        <v>364825.25</v>
      </c>
      <c r="AZ119" s="229"/>
    </row>
    <row r="120" spans="2:52" s="9" customFormat="1" ht="13.15" customHeight="1">
      <c r="B120" s="470"/>
      <c r="C120" s="480"/>
      <c r="D120" s="439"/>
      <c r="E120" s="439"/>
      <c r="F120" s="44" t="s">
        <v>107</v>
      </c>
      <c r="G120" s="70">
        <v>1507241</v>
      </c>
      <c r="H120" s="59">
        <f>IFERROR(G120/D108,"-")</f>
        <v>5.7885464480387436E-3</v>
      </c>
      <c r="I120" s="70">
        <v>53</v>
      </c>
      <c r="J120" s="59">
        <f>IFERROR(I120/E108,"-")</f>
        <v>0.18928571428571428</v>
      </c>
      <c r="K120" s="73">
        <f t="shared" si="6"/>
        <v>28438.509433962263</v>
      </c>
      <c r="L120" s="439"/>
      <c r="M120" s="439"/>
      <c r="N120" s="44" t="s">
        <v>107</v>
      </c>
      <c r="O120" s="70">
        <v>1291256</v>
      </c>
      <c r="P120" s="59">
        <f>IFERROR(O120/L108,"-")</f>
        <v>6.1948647604338786E-3</v>
      </c>
      <c r="Q120" s="70">
        <v>42</v>
      </c>
      <c r="R120" s="59">
        <f>IFERROR(Q120/M108,"-")</f>
        <v>0.20588235294117646</v>
      </c>
      <c r="S120" s="73">
        <f t="shared" si="7"/>
        <v>30744.190476190477</v>
      </c>
      <c r="T120" s="439"/>
      <c r="U120" s="439"/>
      <c r="V120" s="44" t="s">
        <v>107</v>
      </c>
      <c r="W120" s="70">
        <v>533961</v>
      </c>
      <c r="X120" s="59">
        <f>IFERROR(W120/T108,"-")</f>
        <v>1.312368799618353E-2</v>
      </c>
      <c r="Y120" s="70">
        <v>10</v>
      </c>
      <c r="Z120" s="59">
        <f>IFERROR(Y120/U108,"-")</f>
        <v>0.30303030303030304</v>
      </c>
      <c r="AA120" s="167">
        <f t="shared" si="8"/>
        <v>53396.1</v>
      </c>
      <c r="AB120" s="439"/>
      <c r="AC120" s="439"/>
      <c r="AD120" s="44" t="s">
        <v>107</v>
      </c>
      <c r="AE120" s="70">
        <v>499688</v>
      </c>
      <c r="AF120" s="59">
        <f>IFERROR(AE120/AB108,"-")</f>
        <v>1.4334305136692658E-2</v>
      </c>
      <c r="AG120" s="70">
        <v>8</v>
      </c>
      <c r="AH120" s="59">
        <f>IFERROR(AG120/AC108,"-")</f>
        <v>0.30769230769230771</v>
      </c>
      <c r="AI120" s="73">
        <f t="shared" si="9"/>
        <v>62461</v>
      </c>
      <c r="AJ120" s="439"/>
      <c r="AK120" s="439"/>
      <c r="AL120" s="44" t="s">
        <v>107</v>
      </c>
      <c r="AM120" s="70">
        <v>332267</v>
      </c>
      <c r="AN120" s="59">
        <f>IFERROR(AM120/AJ108,"-")</f>
        <v>1.7098967517071848E-3</v>
      </c>
      <c r="AO120" s="70">
        <v>27</v>
      </c>
      <c r="AP120" s="59">
        <f>IFERROR(AO120/AK108,"-")</f>
        <v>0.16463414634146342</v>
      </c>
      <c r="AQ120" s="73">
        <f t="shared" si="10"/>
        <v>12306.185185185184</v>
      </c>
      <c r="AR120" s="439"/>
      <c r="AS120" s="439"/>
      <c r="AT120" s="44" t="s">
        <v>107</v>
      </c>
      <c r="AU120" s="70">
        <v>4828959</v>
      </c>
      <c r="AV120" s="59">
        <f>IFERROR(AU120/AR108,"-")</f>
        <v>7.3705202360045659E-3</v>
      </c>
      <c r="AW120" s="73">
        <v>136</v>
      </c>
      <c r="AX120" s="59">
        <f>IFERROR(AW120/AS108,"-")</f>
        <v>0.13891726251276812</v>
      </c>
      <c r="AY120" s="196">
        <f t="shared" si="11"/>
        <v>35507.051470588238</v>
      </c>
      <c r="AZ120" s="229"/>
    </row>
    <row r="121" spans="2:52" s="9" customFormat="1" ht="13.15" customHeight="1">
      <c r="B121" s="470"/>
      <c r="C121" s="480"/>
      <c r="D121" s="439"/>
      <c r="E121" s="439"/>
      <c r="F121" s="44" t="s">
        <v>108</v>
      </c>
      <c r="G121" s="70">
        <v>1436056</v>
      </c>
      <c r="H121" s="59">
        <f>IFERROR(G121/D108,"-")</f>
        <v>5.5151610512086165E-3</v>
      </c>
      <c r="I121" s="70">
        <v>26</v>
      </c>
      <c r="J121" s="59">
        <f>IFERROR(I121/E108,"-")</f>
        <v>9.285714285714286E-2</v>
      </c>
      <c r="K121" s="73">
        <f t="shared" si="6"/>
        <v>55232.923076923078</v>
      </c>
      <c r="L121" s="439"/>
      <c r="M121" s="439"/>
      <c r="N121" s="44" t="s">
        <v>108</v>
      </c>
      <c r="O121" s="70">
        <v>1237934</v>
      </c>
      <c r="P121" s="59">
        <f>IFERROR(O121/L108,"-")</f>
        <v>5.9390498184271386E-3</v>
      </c>
      <c r="Q121" s="70">
        <v>19</v>
      </c>
      <c r="R121" s="59">
        <f>IFERROR(Q121/M108,"-")</f>
        <v>9.3137254901960786E-2</v>
      </c>
      <c r="S121" s="73">
        <f t="shared" si="7"/>
        <v>65154.42105263158</v>
      </c>
      <c r="T121" s="439"/>
      <c r="U121" s="439"/>
      <c r="V121" s="44" t="s">
        <v>108</v>
      </c>
      <c r="W121" s="70">
        <v>0</v>
      </c>
      <c r="X121" s="59">
        <f>IFERROR(W121/T108,"-")</f>
        <v>0</v>
      </c>
      <c r="Y121" s="70">
        <v>0</v>
      </c>
      <c r="Z121" s="59">
        <f>IFERROR(Y121/U108,"-")</f>
        <v>0</v>
      </c>
      <c r="AA121" s="167" t="str">
        <f t="shared" si="8"/>
        <v>-</v>
      </c>
      <c r="AB121" s="439"/>
      <c r="AC121" s="439"/>
      <c r="AD121" s="44" t="s">
        <v>108</v>
      </c>
      <c r="AE121" s="70">
        <v>0</v>
      </c>
      <c r="AF121" s="59">
        <f>IFERROR(AE121/AB108,"-")</f>
        <v>0</v>
      </c>
      <c r="AG121" s="70">
        <v>0</v>
      </c>
      <c r="AH121" s="59">
        <f>IFERROR(AG121/AC108,"-")</f>
        <v>0</v>
      </c>
      <c r="AI121" s="73" t="str">
        <f t="shared" si="9"/>
        <v>-</v>
      </c>
      <c r="AJ121" s="439"/>
      <c r="AK121" s="439"/>
      <c r="AL121" s="44" t="s">
        <v>108</v>
      </c>
      <c r="AM121" s="70">
        <v>1431986</v>
      </c>
      <c r="AN121" s="59">
        <f>IFERROR(AM121/AJ108,"-")</f>
        <v>7.3692187604852862E-3</v>
      </c>
      <c r="AO121" s="70">
        <v>18</v>
      </c>
      <c r="AP121" s="59">
        <f>IFERROR(AO121/AK108,"-")</f>
        <v>0.10975609756097561</v>
      </c>
      <c r="AQ121" s="73">
        <f t="shared" si="10"/>
        <v>79554.777777777781</v>
      </c>
      <c r="AR121" s="439"/>
      <c r="AS121" s="439"/>
      <c r="AT121" s="44" t="s">
        <v>108</v>
      </c>
      <c r="AU121" s="70">
        <v>4630770</v>
      </c>
      <c r="AV121" s="59">
        <f>IFERROR(AU121/AR108,"-")</f>
        <v>7.068021077272113E-3</v>
      </c>
      <c r="AW121" s="73">
        <v>74</v>
      </c>
      <c r="AX121" s="59">
        <f>IFERROR(AW121/AS108,"-")</f>
        <v>7.5587334014300303E-2</v>
      </c>
      <c r="AY121" s="196">
        <f t="shared" si="11"/>
        <v>62577.972972972973</v>
      </c>
      <c r="AZ121" s="229"/>
    </row>
    <row r="122" spans="2:52" s="9" customFormat="1" ht="13.15" customHeight="1">
      <c r="B122" s="470"/>
      <c r="C122" s="480"/>
      <c r="D122" s="439"/>
      <c r="E122" s="439"/>
      <c r="F122" s="44" t="s">
        <v>109</v>
      </c>
      <c r="G122" s="70">
        <v>2412274</v>
      </c>
      <c r="H122" s="59">
        <f>IFERROR(G122/D108,"-")</f>
        <v>9.2643181113015189E-3</v>
      </c>
      <c r="I122" s="70">
        <v>47</v>
      </c>
      <c r="J122" s="59">
        <f>IFERROR(I122/E108,"-")</f>
        <v>0.16785714285714284</v>
      </c>
      <c r="K122" s="73">
        <f t="shared" si="6"/>
        <v>51324.978723404252</v>
      </c>
      <c r="L122" s="439"/>
      <c r="M122" s="439"/>
      <c r="N122" s="44" t="s">
        <v>109</v>
      </c>
      <c r="O122" s="70">
        <v>1850176</v>
      </c>
      <c r="P122" s="59">
        <f>IFERROR(O122/L108,"-")</f>
        <v>8.8763112062987606E-3</v>
      </c>
      <c r="Q122" s="70">
        <v>35</v>
      </c>
      <c r="R122" s="59">
        <f>IFERROR(Q122/M108,"-")</f>
        <v>0.17156862745098039</v>
      </c>
      <c r="S122" s="73">
        <f t="shared" si="7"/>
        <v>52862.171428571426</v>
      </c>
      <c r="T122" s="439"/>
      <c r="U122" s="439"/>
      <c r="V122" s="44" t="s">
        <v>109</v>
      </c>
      <c r="W122" s="70">
        <v>145487</v>
      </c>
      <c r="X122" s="59">
        <f>IFERROR(W122/T108,"-")</f>
        <v>3.5757779978327128E-3</v>
      </c>
      <c r="Y122" s="70">
        <v>4</v>
      </c>
      <c r="Z122" s="59">
        <f>IFERROR(Y122/U108,"-")</f>
        <v>0.12121212121212122</v>
      </c>
      <c r="AA122" s="167">
        <f t="shared" si="8"/>
        <v>36371.75</v>
      </c>
      <c r="AB122" s="439"/>
      <c r="AC122" s="439"/>
      <c r="AD122" s="44" t="s">
        <v>109</v>
      </c>
      <c r="AE122" s="70">
        <v>145487</v>
      </c>
      <c r="AF122" s="59">
        <f>IFERROR(AE122/AB108,"-")</f>
        <v>4.1735143758145172E-3</v>
      </c>
      <c r="AG122" s="70">
        <v>4</v>
      </c>
      <c r="AH122" s="59">
        <f>IFERROR(AG122/AC108,"-")</f>
        <v>0.15384615384615385</v>
      </c>
      <c r="AI122" s="73">
        <f t="shared" si="9"/>
        <v>36371.75</v>
      </c>
      <c r="AJ122" s="439"/>
      <c r="AK122" s="439"/>
      <c r="AL122" s="44" t="s">
        <v>109</v>
      </c>
      <c r="AM122" s="70">
        <v>1353594</v>
      </c>
      <c r="AN122" s="59">
        <f>IFERROR(AM122/AJ108,"-")</f>
        <v>6.9658015503505765E-3</v>
      </c>
      <c r="AO122" s="70">
        <v>29</v>
      </c>
      <c r="AP122" s="59">
        <f>IFERROR(AO122/AK108,"-")</f>
        <v>0.17682926829268292</v>
      </c>
      <c r="AQ122" s="73">
        <f t="shared" si="10"/>
        <v>46675.65517241379</v>
      </c>
      <c r="AR122" s="439"/>
      <c r="AS122" s="439"/>
      <c r="AT122" s="44" t="s">
        <v>109</v>
      </c>
      <c r="AU122" s="70">
        <v>4263244</v>
      </c>
      <c r="AV122" s="59">
        <f>IFERROR(AU122/AR108,"-")</f>
        <v>6.5070600460730875E-3</v>
      </c>
      <c r="AW122" s="73">
        <v>83</v>
      </c>
      <c r="AX122" s="59">
        <f>IFERROR(AW122/AS108,"-")</f>
        <v>8.4780388151174668E-2</v>
      </c>
      <c r="AY122" s="196">
        <f t="shared" si="11"/>
        <v>51364.385542168675</v>
      </c>
      <c r="AZ122" s="229"/>
    </row>
    <row r="123" spans="2:52" s="9" customFormat="1" ht="13.15" customHeight="1">
      <c r="B123" s="470"/>
      <c r="C123" s="480"/>
      <c r="D123" s="439"/>
      <c r="E123" s="439"/>
      <c r="F123" s="45" t="s">
        <v>110</v>
      </c>
      <c r="G123" s="71">
        <v>1075273</v>
      </c>
      <c r="H123" s="60">
        <f>IFERROR(G123/D108,"-")</f>
        <v>4.1295769587092997E-3</v>
      </c>
      <c r="I123" s="71">
        <v>28</v>
      </c>
      <c r="J123" s="60">
        <f>IFERROR(I123/E108,"-")</f>
        <v>0.1</v>
      </c>
      <c r="K123" s="74">
        <f t="shared" si="6"/>
        <v>38402.607142857145</v>
      </c>
      <c r="L123" s="439"/>
      <c r="M123" s="439"/>
      <c r="N123" s="45" t="s">
        <v>110</v>
      </c>
      <c r="O123" s="71">
        <v>1030158</v>
      </c>
      <c r="P123" s="60">
        <f>IFERROR(O123/L108,"-")</f>
        <v>4.9422341440264698E-3</v>
      </c>
      <c r="Q123" s="71">
        <v>20</v>
      </c>
      <c r="R123" s="60">
        <f>IFERROR(Q123/M108,"-")</f>
        <v>9.8039215686274508E-2</v>
      </c>
      <c r="S123" s="74">
        <f t="shared" si="7"/>
        <v>51507.9</v>
      </c>
      <c r="T123" s="439"/>
      <c r="U123" s="439"/>
      <c r="V123" s="45" t="s">
        <v>110</v>
      </c>
      <c r="W123" s="71">
        <v>490557</v>
      </c>
      <c r="X123" s="60">
        <f>IFERROR(W123/T108,"-")</f>
        <v>1.2056904928157306E-2</v>
      </c>
      <c r="Y123" s="71">
        <v>7</v>
      </c>
      <c r="Z123" s="60">
        <f>IFERROR(Y123/U108,"-")</f>
        <v>0.21212121212121213</v>
      </c>
      <c r="AA123" s="168">
        <f t="shared" si="8"/>
        <v>70079.571428571435</v>
      </c>
      <c r="AB123" s="439"/>
      <c r="AC123" s="439"/>
      <c r="AD123" s="45" t="s">
        <v>110</v>
      </c>
      <c r="AE123" s="71">
        <v>487058</v>
      </c>
      <c r="AF123" s="60">
        <f>IFERROR(AE123/AB108,"-")</f>
        <v>1.397199450710694E-2</v>
      </c>
      <c r="AG123" s="71">
        <v>6</v>
      </c>
      <c r="AH123" s="60">
        <f>IFERROR(AG123/AC108,"-")</f>
        <v>0.23076923076923078</v>
      </c>
      <c r="AI123" s="74">
        <f t="shared" si="9"/>
        <v>81176.333333333328</v>
      </c>
      <c r="AJ123" s="439"/>
      <c r="AK123" s="439"/>
      <c r="AL123" s="45" t="s">
        <v>110</v>
      </c>
      <c r="AM123" s="71">
        <v>598832</v>
      </c>
      <c r="AN123" s="60">
        <f>IFERROR(AM123/AJ108,"-")</f>
        <v>3.0816809722852912E-3</v>
      </c>
      <c r="AO123" s="71">
        <v>23</v>
      </c>
      <c r="AP123" s="60">
        <f>IFERROR(AO123/AK108,"-")</f>
        <v>0.1402439024390244</v>
      </c>
      <c r="AQ123" s="74">
        <f t="shared" si="10"/>
        <v>26036.17391304348</v>
      </c>
      <c r="AR123" s="439"/>
      <c r="AS123" s="439"/>
      <c r="AT123" s="45" t="s">
        <v>110</v>
      </c>
      <c r="AU123" s="71">
        <v>5126147</v>
      </c>
      <c r="AV123" s="60">
        <f>IFERROR(AU123/AR108,"-")</f>
        <v>7.8241232108688646E-3</v>
      </c>
      <c r="AW123" s="74">
        <v>77</v>
      </c>
      <c r="AX123" s="60">
        <f>IFERROR(AW123/AS108,"-")</f>
        <v>7.8651685393258425E-2</v>
      </c>
      <c r="AY123" s="197">
        <f t="shared" si="11"/>
        <v>66573.337662337668</v>
      </c>
      <c r="AZ123" s="229"/>
    </row>
    <row r="124" spans="2:52" s="9" customFormat="1" ht="13.15" customHeight="1">
      <c r="B124" s="431"/>
      <c r="C124" s="481"/>
      <c r="D124" s="440"/>
      <c r="E124" s="440"/>
      <c r="F124" s="46" t="s">
        <v>64</v>
      </c>
      <c r="G124" s="67">
        <f>SUM(G108:G123)</f>
        <v>41126855</v>
      </c>
      <c r="H124" s="60">
        <f>IFERROR(G124/D108,"-")</f>
        <v>0.15794734248156361</v>
      </c>
      <c r="I124" s="71">
        <v>241</v>
      </c>
      <c r="J124" s="60">
        <f>IFERROR(I124/E108,"-")</f>
        <v>0.86071428571428577</v>
      </c>
      <c r="K124" s="74">
        <f t="shared" si="6"/>
        <v>170650.85062240664</v>
      </c>
      <c r="L124" s="440"/>
      <c r="M124" s="440"/>
      <c r="N124" s="46" t="s">
        <v>64</v>
      </c>
      <c r="O124" s="67">
        <f>SUM(O108:O123)</f>
        <v>26973067</v>
      </c>
      <c r="P124" s="60">
        <f>IFERROR(O124/L108,"-")</f>
        <v>0.12940462792747678</v>
      </c>
      <c r="Q124" s="71">
        <v>178</v>
      </c>
      <c r="R124" s="60">
        <f>IFERROR(Q124/M108,"-")</f>
        <v>0.87254901960784315</v>
      </c>
      <c r="S124" s="74">
        <f t="shared" si="7"/>
        <v>151534.08426966291</v>
      </c>
      <c r="T124" s="440"/>
      <c r="U124" s="440"/>
      <c r="V124" s="46" t="s">
        <v>64</v>
      </c>
      <c r="W124" s="67">
        <f>SUM(W108:W123)</f>
        <v>6159162</v>
      </c>
      <c r="X124" s="60">
        <f>IFERROR(W124/T108,"-")</f>
        <v>0.15137982063474625</v>
      </c>
      <c r="Y124" s="71">
        <v>31</v>
      </c>
      <c r="Z124" s="60">
        <f>IFERROR(Y124/U108,"-")</f>
        <v>0.93939393939393945</v>
      </c>
      <c r="AA124" s="168">
        <f t="shared" si="8"/>
        <v>198682.64516129033</v>
      </c>
      <c r="AB124" s="440"/>
      <c r="AC124" s="440"/>
      <c r="AD124" s="46" t="s">
        <v>64</v>
      </c>
      <c r="AE124" s="67">
        <f>SUM(AE108:AE123)</f>
        <v>4718132</v>
      </c>
      <c r="AF124" s="60">
        <f>IFERROR(AE124/AB108,"-")</f>
        <v>0.13534674389457821</v>
      </c>
      <c r="AG124" s="71">
        <v>24</v>
      </c>
      <c r="AH124" s="60">
        <f>IFERROR(AG124/AC108,"-")</f>
        <v>0.92307692307692313</v>
      </c>
      <c r="AI124" s="74">
        <f t="shared" si="9"/>
        <v>196588.83333333334</v>
      </c>
      <c r="AJ124" s="440"/>
      <c r="AK124" s="440"/>
      <c r="AL124" s="46" t="s">
        <v>64</v>
      </c>
      <c r="AM124" s="67">
        <f>SUM(AM108:AM123)</f>
        <v>38102205</v>
      </c>
      <c r="AN124" s="60">
        <f>IFERROR(AM124/AJ108,"-")</f>
        <v>0.19607976886775169</v>
      </c>
      <c r="AO124" s="71">
        <v>139</v>
      </c>
      <c r="AP124" s="60">
        <f>IFERROR(AO124/AK108,"-")</f>
        <v>0.84756097560975607</v>
      </c>
      <c r="AQ124" s="74">
        <f t="shared" si="10"/>
        <v>274116.58273381297</v>
      </c>
      <c r="AR124" s="440"/>
      <c r="AS124" s="440"/>
      <c r="AT124" s="46" t="s">
        <v>64</v>
      </c>
      <c r="AU124" s="67">
        <f>SUM(AU108:AU123)</f>
        <v>131177249</v>
      </c>
      <c r="AV124" s="60">
        <f>IFERROR(AU124/AR108,"-")</f>
        <v>0.20021801143018811</v>
      </c>
      <c r="AW124" s="74">
        <v>809</v>
      </c>
      <c r="AX124" s="170">
        <f>IFERROR(AW124/AS108,"-")</f>
        <v>0.82635342185903982</v>
      </c>
      <c r="AY124" s="198">
        <f t="shared" si="11"/>
        <v>162147.40296662546</v>
      </c>
      <c r="AZ124" s="229"/>
    </row>
    <row r="125" spans="2:52" s="9" customFormat="1" ht="13.15" customHeight="1">
      <c r="B125" s="430">
        <v>8</v>
      </c>
      <c r="C125" s="479" t="s">
        <v>50</v>
      </c>
      <c r="D125" s="436">
        <v>75012610</v>
      </c>
      <c r="E125" s="436">
        <v>99</v>
      </c>
      <c r="F125" s="42" t="s">
        <v>96</v>
      </c>
      <c r="G125" s="69">
        <v>325972</v>
      </c>
      <c r="H125" s="58">
        <f>IFERROR(G125/D125,"-")</f>
        <v>4.345562699391476E-3</v>
      </c>
      <c r="I125" s="69">
        <v>18</v>
      </c>
      <c r="J125" s="58">
        <f>IFERROR(I125/E125,"-")</f>
        <v>0.18181818181818182</v>
      </c>
      <c r="K125" s="72">
        <f t="shared" si="6"/>
        <v>18109.555555555555</v>
      </c>
      <c r="L125" s="436">
        <v>55941220</v>
      </c>
      <c r="M125" s="436">
        <v>72</v>
      </c>
      <c r="N125" s="42" t="s">
        <v>96</v>
      </c>
      <c r="O125" s="69">
        <v>244565</v>
      </c>
      <c r="P125" s="58">
        <f>IFERROR(O125/L125,"-")</f>
        <v>4.3718209935357149E-3</v>
      </c>
      <c r="Q125" s="69">
        <v>14</v>
      </c>
      <c r="R125" s="58">
        <f>IFERROR(Q125/M125,"-")</f>
        <v>0.19444444444444445</v>
      </c>
      <c r="S125" s="72">
        <f t="shared" si="7"/>
        <v>17468.928571428572</v>
      </c>
      <c r="T125" s="436">
        <v>6031150</v>
      </c>
      <c r="U125" s="436">
        <v>10</v>
      </c>
      <c r="V125" s="42" t="s">
        <v>96</v>
      </c>
      <c r="W125" s="69">
        <v>6333</v>
      </c>
      <c r="X125" s="58">
        <f>IFERROR(W125/T125,"-")</f>
        <v>1.0500484982134419E-3</v>
      </c>
      <c r="Y125" s="69">
        <v>1</v>
      </c>
      <c r="Z125" s="58">
        <f>IFERROR(Y125/U125,"-")</f>
        <v>0.1</v>
      </c>
      <c r="AA125" s="166">
        <f t="shared" si="8"/>
        <v>6333</v>
      </c>
      <c r="AB125" s="436">
        <v>1855830</v>
      </c>
      <c r="AC125" s="436">
        <v>5</v>
      </c>
      <c r="AD125" s="42" t="s">
        <v>96</v>
      </c>
      <c r="AE125" s="69">
        <v>6333</v>
      </c>
      <c r="AF125" s="58">
        <f>IFERROR(AE125/AB125,"-")</f>
        <v>3.4124892905061347E-3</v>
      </c>
      <c r="AG125" s="69">
        <v>1</v>
      </c>
      <c r="AH125" s="58">
        <f>IFERROR(AG125/AC125,"-")</f>
        <v>0.2</v>
      </c>
      <c r="AI125" s="72">
        <f t="shared" si="9"/>
        <v>6333</v>
      </c>
      <c r="AJ125" s="436">
        <v>34822470</v>
      </c>
      <c r="AK125" s="436">
        <v>29</v>
      </c>
      <c r="AL125" s="42" t="s">
        <v>96</v>
      </c>
      <c r="AM125" s="69">
        <v>110294</v>
      </c>
      <c r="AN125" s="58">
        <f>IFERROR(AM125/AJ125,"-")</f>
        <v>3.1673227085844283E-3</v>
      </c>
      <c r="AO125" s="69">
        <v>5</v>
      </c>
      <c r="AP125" s="58">
        <f>IFERROR(AO125/AK125,"-")</f>
        <v>0.17241379310344829</v>
      </c>
      <c r="AQ125" s="72">
        <f t="shared" si="10"/>
        <v>22058.799999999999</v>
      </c>
      <c r="AR125" s="436">
        <v>223328470</v>
      </c>
      <c r="AS125" s="436">
        <v>337</v>
      </c>
      <c r="AT125" s="42" t="s">
        <v>96</v>
      </c>
      <c r="AU125" s="69">
        <v>5884291</v>
      </c>
      <c r="AV125" s="58">
        <f>IFERROR(AU125/AR125,"-")</f>
        <v>2.6348145402151368E-2</v>
      </c>
      <c r="AW125" s="72">
        <v>62</v>
      </c>
      <c r="AX125" s="61">
        <f>IFERROR(AW125/AS125,"-")</f>
        <v>0.18397626112759644</v>
      </c>
      <c r="AY125" s="195">
        <f t="shared" si="11"/>
        <v>94907.919354838712</v>
      </c>
      <c r="AZ125" s="229"/>
    </row>
    <row r="126" spans="2:52" s="9" customFormat="1" ht="13.15" customHeight="1">
      <c r="B126" s="470"/>
      <c r="C126" s="480"/>
      <c r="D126" s="439"/>
      <c r="E126" s="439"/>
      <c r="F126" s="43" t="s">
        <v>97</v>
      </c>
      <c r="G126" s="70">
        <v>616411</v>
      </c>
      <c r="H126" s="59">
        <f>IFERROR(G126/D125,"-")</f>
        <v>8.2174317091486346E-3</v>
      </c>
      <c r="I126" s="70">
        <v>31</v>
      </c>
      <c r="J126" s="59">
        <f>IFERROR(I126/E125,"-")</f>
        <v>0.31313131313131315</v>
      </c>
      <c r="K126" s="73">
        <f t="shared" si="6"/>
        <v>19884.225806451614</v>
      </c>
      <c r="L126" s="439"/>
      <c r="M126" s="439"/>
      <c r="N126" s="43" t="s">
        <v>97</v>
      </c>
      <c r="O126" s="70">
        <v>403762</v>
      </c>
      <c r="P126" s="59">
        <f>IFERROR(O126/L125,"-")</f>
        <v>7.2176116287774915E-3</v>
      </c>
      <c r="Q126" s="70">
        <v>24</v>
      </c>
      <c r="R126" s="59">
        <f>IFERROR(Q126/M125,"-")</f>
        <v>0.33333333333333331</v>
      </c>
      <c r="S126" s="73">
        <f t="shared" si="7"/>
        <v>16823.416666666668</v>
      </c>
      <c r="T126" s="439"/>
      <c r="U126" s="439"/>
      <c r="V126" s="43" t="s">
        <v>97</v>
      </c>
      <c r="W126" s="70">
        <v>14927</v>
      </c>
      <c r="X126" s="59">
        <f>IFERROR(W126/T125,"-")</f>
        <v>2.4749840411861751E-3</v>
      </c>
      <c r="Y126" s="70">
        <v>2</v>
      </c>
      <c r="Z126" s="59">
        <f>IFERROR(Y126/U125,"-")</f>
        <v>0.2</v>
      </c>
      <c r="AA126" s="167">
        <f t="shared" si="8"/>
        <v>7463.5</v>
      </c>
      <c r="AB126" s="439"/>
      <c r="AC126" s="439"/>
      <c r="AD126" s="43" t="s">
        <v>97</v>
      </c>
      <c r="AE126" s="70">
        <v>14927</v>
      </c>
      <c r="AF126" s="59">
        <f>IFERROR(AE126/AB125,"-")</f>
        <v>8.0433013799755364E-3</v>
      </c>
      <c r="AG126" s="70">
        <v>2</v>
      </c>
      <c r="AH126" s="59">
        <f>IFERROR(AG126/AC125,"-")</f>
        <v>0.4</v>
      </c>
      <c r="AI126" s="73">
        <f t="shared" si="9"/>
        <v>7463.5</v>
      </c>
      <c r="AJ126" s="439"/>
      <c r="AK126" s="439"/>
      <c r="AL126" s="43" t="s">
        <v>97</v>
      </c>
      <c r="AM126" s="70">
        <v>805661</v>
      </c>
      <c r="AN126" s="59">
        <f>IFERROR(AM126/AJ125,"-")</f>
        <v>2.3136239330524229E-2</v>
      </c>
      <c r="AO126" s="70">
        <v>6</v>
      </c>
      <c r="AP126" s="59">
        <f>IFERROR(AO126/AK125,"-")</f>
        <v>0.20689655172413793</v>
      </c>
      <c r="AQ126" s="73">
        <f t="shared" si="10"/>
        <v>134276.83333333334</v>
      </c>
      <c r="AR126" s="439"/>
      <c r="AS126" s="439"/>
      <c r="AT126" s="43" t="s">
        <v>97</v>
      </c>
      <c r="AU126" s="70">
        <v>3959988</v>
      </c>
      <c r="AV126" s="59">
        <f>IFERROR(AU126/AR125,"-")</f>
        <v>1.7731675679325615E-2</v>
      </c>
      <c r="AW126" s="73">
        <v>79</v>
      </c>
      <c r="AX126" s="59">
        <f>IFERROR(AW126/AS125,"-")</f>
        <v>0.23442136498516319</v>
      </c>
      <c r="AY126" s="196">
        <f t="shared" si="11"/>
        <v>50126.430379746838</v>
      </c>
      <c r="AZ126" s="229"/>
    </row>
    <row r="127" spans="2:52" s="9" customFormat="1" ht="13.15" customHeight="1">
      <c r="B127" s="470"/>
      <c r="C127" s="480"/>
      <c r="D127" s="439"/>
      <c r="E127" s="439"/>
      <c r="F127" s="44" t="s">
        <v>98</v>
      </c>
      <c r="G127" s="70">
        <v>1949469</v>
      </c>
      <c r="H127" s="59">
        <f>IFERROR(G127/D125,"-")</f>
        <v>2.5988550458382931E-2</v>
      </c>
      <c r="I127" s="70">
        <v>37</v>
      </c>
      <c r="J127" s="59">
        <f>IFERROR(I127/E125,"-")</f>
        <v>0.37373737373737376</v>
      </c>
      <c r="K127" s="73">
        <f t="shared" si="6"/>
        <v>52688.351351351354</v>
      </c>
      <c r="L127" s="439"/>
      <c r="M127" s="439"/>
      <c r="N127" s="44" t="s">
        <v>98</v>
      </c>
      <c r="O127" s="70">
        <v>1634258</v>
      </c>
      <c r="P127" s="59">
        <f>IFERROR(O127/L125,"-")</f>
        <v>2.9213842672719686E-2</v>
      </c>
      <c r="Q127" s="70">
        <v>27</v>
      </c>
      <c r="R127" s="59">
        <f>IFERROR(Q127/M125,"-")</f>
        <v>0.375</v>
      </c>
      <c r="S127" s="73">
        <f t="shared" si="7"/>
        <v>60528.074074074073</v>
      </c>
      <c r="T127" s="439"/>
      <c r="U127" s="439"/>
      <c r="V127" s="44" t="s">
        <v>98</v>
      </c>
      <c r="W127" s="70">
        <v>67747</v>
      </c>
      <c r="X127" s="59">
        <f>IFERROR(W127/T125,"-")</f>
        <v>1.1232849456571301E-2</v>
      </c>
      <c r="Y127" s="70">
        <v>3</v>
      </c>
      <c r="Z127" s="59">
        <f>IFERROR(Y127/U125,"-")</f>
        <v>0.3</v>
      </c>
      <c r="AA127" s="167">
        <f t="shared" si="8"/>
        <v>22582.333333333332</v>
      </c>
      <c r="AB127" s="439"/>
      <c r="AC127" s="439"/>
      <c r="AD127" s="44" t="s">
        <v>98</v>
      </c>
      <c r="AE127" s="70">
        <v>67747</v>
      </c>
      <c r="AF127" s="59">
        <f>IFERROR(AE127/AB125,"-")</f>
        <v>3.650496004483169E-2</v>
      </c>
      <c r="AG127" s="70">
        <v>3</v>
      </c>
      <c r="AH127" s="59">
        <f>IFERROR(AG127/AC125,"-")</f>
        <v>0.6</v>
      </c>
      <c r="AI127" s="73">
        <f t="shared" si="9"/>
        <v>22582.333333333332</v>
      </c>
      <c r="AJ127" s="439"/>
      <c r="AK127" s="439"/>
      <c r="AL127" s="44" t="s">
        <v>98</v>
      </c>
      <c r="AM127" s="70">
        <v>2996216</v>
      </c>
      <c r="AN127" s="59">
        <f>IFERROR(AM127/AJ125,"-")</f>
        <v>8.604260410016866E-2</v>
      </c>
      <c r="AO127" s="70">
        <v>10</v>
      </c>
      <c r="AP127" s="59">
        <f>IFERROR(AO127/AK125,"-")</f>
        <v>0.34482758620689657</v>
      </c>
      <c r="AQ127" s="73">
        <f t="shared" si="10"/>
        <v>299621.59999999998</v>
      </c>
      <c r="AR127" s="439"/>
      <c r="AS127" s="439"/>
      <c r="AT127" s="44" t="s">
        <v>98</v>
      </c>
      <c r="AU127" s="70">
        <v>3920536</v>
      </c>
      <c r="AV127" s="59">
        <f>IFERROR(AU127/AR125,"-")</f>
        <v>1.7555021086205446E-2</v>
      </c>
      <c r="AW127" s="73">
        <v>106</v>
      </c>
      <c r="AX127" s="59">
        <f>IFERROR(AW127/AS125,"-")</f>
        <v>0.31454005934718099</v>
      </c>
      <c r="AY127" s="196">
        <f t="shared" si="11"/>
        <v>36986.188679245286</v>
      </c>
      <c r="AZ127" s="229"/>
    </row>
    <row r="128" spans="2:52" s="9" customFormat="1" ht="13.15" customHeight="1">
      <c r="B128" s="470"/>
      <c r="C128" s="480"/>
      <c r="D128" s="439"/>
      <c r="E128" s="439"/>
      <c r="F128" s="44" t="s">
        <v>99</v>
      </c>
      <c r="G128" s="70">
        <v>15014</v>
      </c>
      <c r="H128" s="59">
        <f>IFERROR(G128/D125,"-")</f>
        <v>2.001530142732002E-4</v>
      </c>
      <c r="I128" s="70">
        <v>3</v>
      </c>
      <c r="J128" s="59">
        <f>IFERROR(I128/E125,"-")</f>
        <v>3.0303030303030304E-2</v>
      </c>
      <c r="K128" s="73">
        <f t="shared" si="6"/>
        <v>5004.666666666667</v>
      </c>
      <c r="L128" s="439"/>
      <c r="M128" s="439"/>
      <c r="N128" s="44" t="s">
        <v>99</v>
      </c>
      <c r="O128" s="70">
        <v>11222</v>
      </c>
      <c r="P128" s="59">
        <f>IFERROR(O128/L125,"-")</f>
        <v>2.0060341908882215E-4</v>
      </c>
      <c r="Q128" s="70">
        <v>2</v>
      </c>
      <c r="R128" s="59">
        <f>IFERROR(Q128/M125,"-")</f>
        <v>2.7777777777777776E-2</v>
      </c>
      <c r="S128" s="73">
        <f t="shared" si="7"/>
        <v>5611</v>
      </c>
      <c r="T128" s="439"/>
      <c r="U128" s="439"/>
      <c r="V128" s="44" t="s">
        <v>99</v>
      </c>
      <c r="W128" s="70">
        <v>0</v>
      </c>
      <c r="X128" s="59">
        <f>IFERROR(W128/T125,"-")</f>
        <v>0</v>
      </c>
      <c r="Y128" s="70">
        <v>0</v>
      </c>
      <c r="Z128" s="59">
        <f>IFERROR(Y128/U125,"-")</f>
        <v>0</v>
      </c>
      <c r="AA128" s="167" t="str">
        <f t="shared" si="8"/>
        <v>-</v>
      </c>
      <c r="AB128" s="439"/>
      <c r="AC128" s="439"/>
      <c r="AD128" s="44" t="s">
        <v>99</v>
      </c>
      <c r="AE128" s="70">
        <v>0</v>
      </c>
      <c r="AF128" s="59">
        <f>IFERROR(AE128/AB125,"-")</f>
        <v>0</v>
      </c>
      <c r="AG128" s="70">
        <v>0</v>
      </c>
      <c r="AH128" s="59">
        <f>IFERROR(AG128/AC125,"-")</f>
        <v>0</v>
      </c>
      <c r="AI128" s="73" t="str">
        <f t="shared" si="9"/>
        <v>-</v>
      </c>
      <c r="AJ128" s="439"/>
      <c r="AK128" s="439"/>
      <c r="AL128" s="44" t="s">
        <v>99</v>
      </c>
      <c r="AM128" s="70">
        <v>1744356</v>
      </c>
      <c r="AN128" s="59">
        <f>IFERROR(AM128/AJ125,"-")</f>
        <v>5.0092827992959721E-2</v>
      </c>
      <c r="AO128" s="70">
        <v>2</v>
      </c>
      <c r="AP128" s="59">
        <f>IFERROR(AO128/AK125,"-")</f>
        <v>6.8965517241379309E-2</v>
      </c>
      <c r="AQ128" s="73">
        <f t="shared" si="10"/>
        <v>872178</v>
      </c>
      <c r="AR128" s="439"/>
      <c r="AS128" s="439"/>
      <c r="AT128" s="44" t="s">
        <v>99</v>
      </c>
      <c r="AU128" s="70">
        <v>177989</v>
      </c>
      <c r="AV128" s="59">
        <f>IFERROR(AU128/AR125,"-")</f>
        <v>7.9698302683934566E-4</v>
      </c>
      <c r="AW128" s="73">
        <v>19</v>
      </c>
      <c r="AX128" s="59">
        <f>IFERROR(AW128/AS125,"-")</f>
        <v>5.637982195845697E-2</v>
      </c>
      <c r="AY128" s="196">
        <f t="shared" si="11"/>
        <v>9367.8421052631584</v>
      </c>
      <c r="AZ128" s="229"/>
    </row>
    <row r="129" spans="2:52" s="9" customFormat="1" ht="13.15" customHeight="1">
      <c r="B129" s="470"/>
      <c r="C129" s="480"/>
      <c r="D129" s="439"/>
      <c r="E129" s="439"/>
      <c r="F129" s="44" t="s">
        <v>100</v>
      </c>
      <c r="G129" s="70">
        <v>3504550</v>
      </c>
      <c r="H129" s="59">
        <f>IFERROR(G129/D125,"-")</f>
        <v>4.671947823172664E-2</v>
      </c>
      <c r="I129" s="70">
        <v>41</v>
      </c>
      <c r="J129" s="59">
        <f>IFERROR(I129/E125,"-")</f>
        <v>0.41414141414141414</v>
      </c>
      <c r="K129" s="73">
        <f t="shared" si="6"/>
        <v>85476.829268292684</v>
      </c>
      <c r="L129" s="439"/>
      <c r="M129" s="439"/>
      <c r="N129" s="44" t="s">
        <v>100</v>
      </c>
      <c r="O129" s="70">
        <v>3185164</v>
      </c>
      <c r="P129" s="59">
        <f>IFERROR(O129/L125,"-")</f>
        <v>5.6937692813992975E-2</v>
      </c>
      <c r="Q129" s="70">
        <v>31</v>
      </c>
      <c r="R129" s="59">
        <f>IFERROR(Q129/M125,"-")</f>
        <v>0.43055555555555558</v>
      </c>
      <c r="S129" s="73">
        <f t="shared" si="7"/>
        <v>102747.22580645161</v>
      </c>
      <c r="T129" s="439"/>
      <c r="U129" s="439"/>
      <c r="V129" s="44" t="s">
        <v>100</v>
      </c>
      <c r="W129" s="70">
        <v>4566</v>
      </c>
      <c r="X129" s="59">
        <f>IFERROR(W129/T125,"-")</f>
        <v>7.5706954726710498E-4</v>
      </c>
      <c r="Y129" s="70">
        <v>2</v>
      </c>
      <c r="Z129" s="59">
        <f>IFERROR(Y129/U125,"-")</f>
        <v>0.2</v>
      </c>
      <c r="AA129" s="167">
        <f t="shared" si="8"/>
        <v>2283</v>
      </c>
      <c r="AB129" s="439"/>
      <c r="AC129" s="439"/>
      <c r="AD129" s="44" t="s">
        <v>100</v>
      </c>
      <c r="AE129" s="70">
        <v>2922</v>
      </c>
      <c r="AF129" s="59">
        <f>IFERROR(AE129/AB125,"-")</f>
        <v>1.5744976641179419E-3</v>
      </c>
      <c r="AG129" s="70">
        <v>1</v>
      </c>
      <c r="AH129" s="59">
        <f>IFERROR(AG129/AC125,"-")</f>
        <v>0.2</v>
      </c>
      <c r="AI129" s="73">
        <f t="shared" si="9"/>
        <v>2922</v>
      </c>
      <c r="AJ129" s="439"/>
      <c r="AK129" s="439"/>
      <c r="AL129" s="44" t="s">
        <v>100</v>
      </c>
      <c r="AM129" s="70">
        <v>204557</v>
      </c>
      <c r="AN129" s="59">
        <f>IFERROR(AM129/AJ125,"-")</f>
        <v>5.8742817496863376E-3</v>
      </c>
      <c r="AO129" s="70">
        <v>10</v>
      </c>
      <c r="AP129" s="59">
        <f>IFERROR(AO129/AK125,"-")</f>
        <v>0.34482758620689657</v>
      </c>
      <c r="AQ129" s="73">
        <f t="shared" si="10"/>
        <v>20455.7</v>
      </c>
      <c r="AR129" s="439"/>
      <c r="AS129" s="439"/>
      <c r="AT129" s="44" t="s">
        <v>100</v>
      </c>
      <c r="AU129" s="70">
        <v>4389232</v>
      </c>
      <c r="AV129" s="59">
        <f>IFERROR(AU129/AR125,"-")</f>
        <v>1.9653705593380012E-2</v>
      </c>
      <c r="AW129" s="73">
        <v>123</v>
      </c>
      <c r="AX129" s="59">
        <f>IFERROR(AW129/AS125,"-")</f>
        <v>0.36498516320474778</v>
      </c>
      <c r="AY129" s="196">
        <f t="shared" si="11"/>
        <v>35684.813008130084</v>
      </c>
      <c r="AZ129" s="229"/>
    </row>
    <row r="130" spans="2:52" s="9" customFormat="1" ht="13.15" customHeight="1">
      <c r="B130" s="470"/>
      <c r="C130" s="480"/>
      <c r="D130" s="439"/>
      <c r="E130" s="439"/>
      <c r="F130" s="44" t="s">
        <v>101</v>
      </c>
      <c r="G130" s="70">
        <v>2236342</v>
      </c>
      <c r="H130" s="59">
        <f>IFERROR(G130/D125,"-")</f>
        <v>2.9812880794309118E-2</v>
      </c>
      <c r="I130" s="70">
        <v>49</v>
      </c>
      <c r="J130" s="59">
        <f>IFERROR(I130/E125,"-")</f>
        <v>0.49494949494949497</v>
      </c>
      <c r="K130" s="73">
        <f t="shared" si="6"/>
        <v>45639.632653061228</v>
      </c>
      <c r="L130" s="439"/>
      <c r="M130" s="439"/>
      <c r="N130" s="44" t="s">
        <v>101</v>
      </c>
      <c r="O130" s="70">
        <v>1562385</v>
      </c>
      <c r="P130" s="59">
        <f>IFERROR(O130/L125,"-")</f>
        <v>2.7929047668248923E-2</v>
      </c>
      <c r="Q130" s="70">
        <v>34</v>
      </c>
      <c r="R130" s="59">
        <f>IFERROR(Q130/M125,"-")</f>
        <v>0.47222222222222221</v>
      </c>
      <c r="S130" s="73">
        <f t="shared" si="7"/>
        <v>45952.5</v>
      </c>
      <c r="T130" s="439"/>
      <c r="U130" s="439"/>
      <c r="V130" s="44" t="s">
        <v>101</v>
      </c>
      <c r="W130" s="70">
        <v>197550</v>
      </c>
      <c r="X130" s="59">
        <f>IFERROR(W130/T125,"-")</f>
        <v>3.2754947232285718E-2</v>
      </c>
      <c r="Y130" s="70">
        <v>4</v>
      </c>
      <c r="Z130" s="59">
        <f>IFERROR(Y130/U125,"-")</f>
        <v>0.4</v>
      </c>
      <c r="AA130" s="167">
        <f t="shared" si="8"/>
        <v>49387.5</v>
      </c>
      <c r="AB130" s="439"/>
      <c r="AC130" s="439"/>
      <c r="AD130" s="44" t="s">
        <v>101</v>
      </c>
      <c r="AE130" s="70">
        <v>174099</v>
      </c>
      <c r="AF130" s="59">
        <f>IFERROR(AE130/AB125,"-")</f>
        <v>9.3811933205088835E-2</v>
      </c>
      <c r="AG130" s="70">
        <v>3</v>
      </c>
      <c r="AH130" s="59">
        <f>IFERROR(AG130/AC125,"-")</f>
        <v>0.6</v>
      </c>
      <c r="AI130" s="73">
        <f t="shared" si="9"/>
        <v>58033</v>
      </c>
      <c r="AJ130" s="439"/>
      <c r="AK130" s="439"/>
      <c r="AL130" s="44" t="s">
        <v>101</v>
      </c>
      <c r="AM130" s="70">
        <v>1210329</v>
      </c>
      <c r="AN130" s="59">
        <f>IFERROR(AM130/AJ125,"-")</f>
        <v>3.4757126648396856E-2</v>
      </c>
      <c r="AO130" s="70">
        <v>10</v>
      </c>
      <c r="AP130" s="59">
        <f>IFERROR(AO130/AK125,"-")</f>
        <v>0.34482758620689657</v>
      </c>
      <c r="AQ130" s="73">
        <f t="shared" si="10"/>
        <v>121032.9</v>
      </c>
      <c r="AR130" s="439"/>
      <c r="AS130" s="439"/>
      <c r="AT130" s="44" t="s">
        <v>101</v>
      </c>
      <c r="AU130" s="70">
        <v>7332627</v>
      </c>
      <c r="AV130" s="59">
        <f>IFERROR(AU130/AR125,"-")</f>
        <v>3.2833373192410267E-2</v>
      </c>
      <c r="AW130" s="73">
        <v>137</v>
      </c>
      <c r="AX130" s="59">
        <f>IFERROR(AW130/AS125,"-")</f>
        <v>0.40652818991097922</v>
      </c>
      <c r="AY130" s="196">
        <f t="shared" si="11"/>
        <v>53522.824817518245</v>
      </c>
      <c r="AZ130" s="229"/>
    </row>
    <row r="131" spans="2:52" s="9" customFormat="1" ht="13.15" customHeight="1">
      <c r="B131" s="470"/>
      <c r="C131" s="480"/>
      <c r="D131" s="439"/>
      <c r="E131" s="439"/>
      <c r="F131" s="44" t="s">
        <v>102</v>
      </c>
      <c r="G131" s="70">
        <v>184081</v>
      </c>
      <c r="H131" s="59">
        <f>IFERROR(G131/D125,"-")</f>
        <v>2.4540007340099219E-3</v>
      </c>
      <c r="I131" s="70">
        <v>14</v>
      </c>
      <c r="J131" s="59">
        <f>IFERROR(I131/E125,"-")</f>
        <v>0.14141414141414141</v>
      </c>
      <c r="K131" s="73">
        <f t="shared" si="6"/>
        <v>13148.642857142857</v>
      </c>
      <c r="L131" s="439"/>
      <c r="M131" s="439"/>
      <c r="N131" s="44" t="s">
        <v>102</v>
      </c>
      <c r="O131" s="70">
        <v>83361</v>
      </c>
      <c r="P131" s="59">
        <f>IFERROR(O131/L125,"-")</f>
        <v>1.4901534146019696E-3</v>
      </c>
      <c r="Q131" s="70">
        <v>11</v>
      </c>
      <c r="R131" s="59">
        <f>IFERROR(Q131/M125,"-")</f>
        <v>0.15277777777777779</v>
      </c>
      <c r="S131" s="73">
        <f t="shared" si="7"/>
        <v>7578.272727272727</v>
      </c>
      <c r="T131" s="439"/>
      <c r="U131" s="439"/>
      <c r="V131" s="44" t="s">
        <v>102</v>
      </c>
      <c r="W131" s="70">
        <v>0</v>
      </c>
      <c r="X131" s="59">
        <f>IFERROR(W131/T125,"-")</f>
        <v>0</v>
      </c>
      <c r="Y131" s="70">
        <v>0</v>
      </c>
      <c r="Z131" s="59">
        <f>IFERROR(Y131/U125,"-")</f>
        <v>0</v>
      </c>
      <c r="AA131" s="167" t="str">
        <f t="shared" si="8"/>
        <v>-</v>
      </c>
      <c r="AB131" s="439"/>
      <c r="AC131" s="439"/>
      <c r="AD131" s="44" t="s">
        <v>102</v>
      </c>
      <c r="AE131" s="70">
        <v>0</v>
      </c>
      <c r="AF131" s="59">
        <f>IFERROR(AE131/AB125,"-")</f>
        <v>0</v>
      </c>
      <c r="AG131" s="70">
        <v>0</v>
      </c>
      <c r="AH131" s="59">
        <f>IFERROR(AG131/AC125,"-")</f>
        <v>0</v>
      </c>
      <c r="AI131" s="73" t="str">
        <f t="shared" si="9"/>
        <v>-</v>
      </c>
      <c r="AJ131" s="439"/>
      <c r="AK131" s="439"/>
      <c r="AL131" s="44" t="s">
        <v>102</v>
      </c>
      <c r="AM131" s="70">
        <v>1049000</v>
      </c>
      <c r="AN131" s="59">
        <f>IFERROR(AM131/AJ125,"-")</f>
        <v>3.0124227259008336E-2</v>
      </c>
      <c r="AO131" s="70">
        <v>5</v>
      </c>
      <c r="AP131" s="59">
        <f>IFERROR(AO131/AK125,"-")</f>
        <v>0.17241379310344829</v>
      </c>
      <c r="AQ131" s="73">
        <f t="shared" si="10"/>
        <v>209800</v>
      </c>
      <c r="AR131" s="439"/>
      <c r="AS131" s="439"/>
      <c r="AT131" s="44" t="s">
        <v>102</v>
      </c>
      <c r="AU131" s="70">
        <v>2883024</v>
      </c>
      <c r="AV131" s="59">
        <f>IFERROR(AU131/AR125,"-")</f>
        <v>1.2909343801979211E-2</v>
      </c>
      <c r="AW131" s="73">
        <v>33</v>
      </c>
      <c r="AX131" s="59">
        <f>IFERROR(AW131/AS125,"-")</f>
        <v>9.7922848664688422E-2</v>
      </c>
      <c r="AY131" s="196">
        <f t="shared" si="11"/>
        <v>87364.363636363632</v>
      </c>
      <c r="AZ131" s="229"/>
    </row>
    <row r="132" spans="2:52" s="9" customFormat="1" ht="13.15" customHeight="1">
      <c r="B132" s="470"/>
      <c r="C132" s="480"/>
      <c r="D132" s="439"/>
      <c r="E132" s="439"/>
      <c r="F132" s="44" t="s">
        <v>112</v>
      </c>
      <c r="G132" s="70">
        <v>0</v>
      </c>
      <c r="H132" s="59">
        <f>IFERROR(G132/D125,"-")</f>
        <v>0</v>
      </c>
      <c r="I132" s="70">
        <v>0</v>
      </c>
      <c r="J132" s="59">
        <f>IFERROR(I132/E125,"-")</f>
        <v>0</v>
      </c>
      <c r="K132" s="73" t="str">
        <f t="shared" si="6"/>
        <v>-</v>
      </c>
      <c r="L132" s="439"/>
      <c r="M132" s="439"/>
      <c r="N132" s="44" t="s">
        <v>112</v>
      </c>
      <c r="O132" s="70">
        <v>0</v>
      </c>
      <c r="P132" s="59">
        <f>IFERROR(O132/L125,"-")</f>
        <v>0</v>
      </c>
      <c r="Q132" s="70">
        <v>0</v>
      </c>
      <c r="R132" s="59">
        <f>IFERROR(Q132/M125,"-")</f>
        <v>0</v>
      </c>
      <c r="S132" s="73" t="str">
        <f t="shared" si="7"/>
        <v>-</v>
      </c>
      <c r="T132" s="439"/>
      <c r="U132" s="439"/>
      <c r="V132" s="44" t="s">
        <v>112</v>
      </c>
      <c r="W132" s="70">
        <v>0</v>
      </c>
      <c r="X132" s="59">
        <f>IFERROR(W132/T125,"-")</f>
        <v>0</v>
      </c>
      <c r="Y132" s="70">
        <v>0</v>
      </c>
      <c r="Z132" s="59">
        <f>IFERROR(Y132/U125,"-")</f>
        <v>0</v>
      </c>
      <c r="AA132" s="167" t="str">
        <f t="shared" si="8"/>
        <v>-</v>
      </c>
      <c r="AB132" s="439"/>
      <c r="AC132" s="439"/>
      <c r="AD132" s="44" t="s">
        <v>112</v>
      </c>
      <c r="AE132" s="70">
        <v>0</v>
      </c>
      <c r="AF132" s="59">
        <f>IFERROR(AE132/AB125,"-")</f>
        <v>0</v>
      </c>
      <c r="AG132" s="70">
        <v>0</v>
      </c>
      <c r="AH132" s="59">
        <f>IFERROR(AG132/AC125,"-")</f>
        <v>0</v>
      </c>
      <c r="AI132" s="73" t="str">
        <f t="shared" si="9"/>
        <v>-</v>
      </c>
      <c r="AJ132" s="439"/>
      <c r="AK132" s="439"/>
      <c r="AL132" s="44" t="s">
        <v>112</v>
      </c>
      <c r="AM132" s="70">
        <v>0</v>
      </c>
      <c r="AN132" s="59">
        <f>IFERROR(AM132/AJ125,"-")</f>
        <v>0</v>
      </c>
      <c r="AO132" s="70">
        <v>0</v>
      </c>
      <c r="AP132" s="59">
        <f>IFERROR(AO132/AK125,"-")</f>
        <v>0</v>
      </c>
      <c r="AQ132" s="73" t="str">
        <f t="shared" si="10"/>
        <v>-</v>
      </c>
      <c r="AR132" s="439"/>
      <c r="AS132" s="439"/>
      <c r="AT132" s="44" t="s">
        <v>112</v>
      </c>
      <c r="AU132" s="70">
        <v>0</v>
      </c>
      <c r="AV132" s="59">
        <f>IFERROR(AU132/AR125,"-")</f>
        <v>0</v>
      </c>
      <c r="AW132" s="73">
        <v>0</v>
      </c>
      <c r="AX132" s="59">
        <f>IFERROR(AW132/AS125,"-")</f>
        <v>0</v>
      </c>
      <c r="AY132" s="196" t="str">
        <f t="shared" si="11"/>
        <v>-</v>
      </c>
      <c r="AZ132" s="229"/>
    </row>
    <row r="133" spans="2:52" s="9" customFormat="1" ht="13.15" customHeight="1">
      <c r="B133" s="470"/>
      <c r="C133" s="480"/>
      <c r="D133" s="439"/>
      <c r="E133" s="439"/>
      <c r="F133" s="44" t="s">
        <v>103</v>
      </c>
      <c r="G133" s="70">
        <v>4074</v>
      </c>
      <c r="H133" s="59">
        <f>IFERROR(G133/D125,"-")</f>
        <v>5.4310868532637378E-5</v>
      </c>
      <c r="I133" s="70">
        <v>1</v>
      </c>
      <c r="J133" s="59">
        <f>IFERROR(I133/E125,"-")</f>
        <v>1.0101010101010102E-2</v>
      </c>
      <c r="K133" s="73">
        <f t="shared" si="6"/>
        <v>4074</v>
      </c>
      <c r="L133" s="439"/>
      <c r="M133" s="439"/>
      <c r="N133" s="44" t="s">
        <v>103</v>
      </c>
      <c r="O133" s="70">
        <v>0</v>
      </c>
      <c r="P133" s="59">
        <f>IFERROR(O133/L125,"-")</f>
        <v>0</v>
      </c>
      <c r="Q133" s="70">
        <v>0</v>
      </c>
      <c r="R133" s="59">
        <f>IFERROR(Q133/M125,"-")</f>
        <v>0</v>
      </c>
      <c r="S133" s="73" t="str">
        <f t="shared" si="7"/>
        <v>-</v>
      </c>
      <c r="T133" s="439"/>
      <c r="U133" s="439"/>
      <c r="V133" s="44" t="s">
        <v>103</v>
      </c>
      <c r="W133" s="70">
        <v>0</v>
      </c>
      <c r="X133" s="59">
        <f>IFERROR(W133/T125,"-")</f>
        <v>0</v>
      </c>
      <c r="Y133" s="70">
        <v>0</v>
      </c>
      <c r="Z133" s="59">
        <f>IFERROR(Y133/U125,"-")</f>
        <v>0</v>
      </c>
      <c r="AA133" s="167" t="str">
        <f t="shared" si="8"/>
        <v>-</v>
      </c>
      <c r="AB133" s="439"/>
      <c r="AC133" s="439"/>
      <c r="AD133" s="44" t="s">
        <v>103</v>
      </c>
      <c r="AE133" s="70">
        <v>0</v>
      </c>
      <c r="AF133" s="59">
        <f>IFERROR(AE133/AB125,"-")</f>
        <v>0</v>
      </c>
      <c r="AG133" s="70">
        <v>0</v>
      </c>
      <c r="AH133" s="59">
        <f>IFERROR(AG133/AC125,"-")</f>
        <v>0</v>
      </c>
      <c r="AI133" s="73" t="str">
        <f t="shared" si="9"/>
        <v>-</v>
      </c>
      <c r="AJ133" s="439"/>
      <c r="AK133" s="439"/>
      <c r="AL133" s="44" t="s">
        <v>103</v>
      </c>
      <c r="AM133" s="70">
        <v>0</v>
      </c>
      <c r="AN133" s="59">
        <f>IFERROR(AM133/AJ125,"-")</f>
        <v>0</v>
      </c>
      <c r="AO133" s="70">
        <v>0</v>
      </c>
      <c r="AP133" s="59">
        <f>IFERROR(AO133/AK125,"-")</f>
        <v>0</v>
      </c>
      <c r="AQ133" s="73" t="str">
        <f t="shared" si="10"/>
        <v>-</v>
      </c>
      <c r="AR133" s="439"/>
      <c r="AS133" s="439"/>
      <c r="AT133" s="44" t="s">
        <v>103</v>
      </c>
      <c r="AU133" s="70">
        <v>37724</v>
      </c>
      <c r="AV133" s="59">
        <f>IFERROR(AU133/AR125,"-")</f>
        <v>1.6891711119500349E-4</v>
      </c>
      <c r="AW133" s="73">
        <v>2</v>
      </c>
      <c r="AX133" s="59">
        <f>IFERROR(AW133/AS125,"-")</f>
        <v>5.9347181008902079E-3</v>
      </c>
      <c r="AY133" s="196">
        <f t="shared" si="11"/>
        <v>18862</v>
      </c>
      <c r="AZ133" s="229"/>
    </row>
    <row r="134" spans="2:52" s="9" customFormat="1" ht="13.15" customHeight="1">
      <c r="B134" s="470"/>
      <c r="C134" s="480"/>
      <c r="D134" s="439"/>
      <c r="E134" s="439"/>
      <c r="F134" s="44" t="s">
        <v>104</v>
      </c>
      <c r="G134" s="70">
        <v>276549</v>
      </c>
      <c r="H134" s="59">
        <f>IFERROR(G134/D125,"-")</f>
        <v>3.686700142815988E-3</v>
      </c>
      <c r="I134" s="70">
        <v>7</v>
      </c>
      <c r="J134" s="59">
        <f>IFERROR(I134/E125,"-")</f>
        <v>7.0707070707070704E-2</v>
      </c>
      <c r="K134" s="73">
        <f t="shared" ref="K134:K269" si="12">IFERROR(G134/I134,"-")</f>
        <v>39507</v>
      </c>
      <c r="L134" s="439"/>
      <c r="M134" s="439"/>
      <c r="N134" s="44" t="s">
        <v>104</v>
      </c>
      <c r="O134" s="70">
        <v>169368</v>
      </c>
      <c r="P134" s="59">
        <f>IFERROR(O134/L125,"-")</f>
        <v>3.0276064769413323E-3</v>
      </c>
      <c r="Q134" s="70">
        <v>4</v>
      </c>
      <c r="R134" s="59">
        <f>IFERROR(Q134/M125,"-")</f>
        <v>5.5555555555555552E-2</v>
      </c>
      <c r="S134" s="73">
        <f t="shared" ref="S134:S269" si="13">IFERROR(O134/Q134,"-")</f>
        <v>42342</v>
      </c>
      <c r="T134" s="439"/>
      <c r="U134" s="439"/>
      <c r="V134" s="44" t="s">
        <v>104</v>
      </c>
      <c r="W134" s="70">
        <v>0</v>
      </c>
      <c r="X134" s="59">
        <f>IFERROR(W134/T125,"-")</f>
        <v>0</v>
      </c>
      <c r="Y134" s="70">
        <v>0</v>
      </c>
      <c r="Z134" s="59">
        <f>IFERROR(Y134/U125,"-")</f>
        <v>0</v>
      </c>
      <c r="AA134" s="167" t="str">
        <f t="shared" ref="AA134:AA269" si="14">IFERROR(W134/Y134,"-")</f>
        <v>-</v>
      </c>
      <c r="AB134" s="439"/>
      <c r="AC134" s="439"/>
      <c r="AD134" s="44" t="s">
        <v>104</v>
      </c>
      <c r="AE134" s="70">
        <v>0</v>
      </c>
      <c r="AF134" s="59">
        <f>IFERROR(AE134/AB125,"-")</f>
        <v>0</v>
      </c>
      <c r="AG134" s="70">
        <v>0</v>
      </c>
      <c r="AH134" s="59">
        <f>IFERROR(AG134/AC125,"-")</f>
        <v>0</v>
      </c>
      <c r="AI134" s="73" t="str">
        <f t="shared" ref="AI134:AI388" si="15">IFERROR(AE134/AG134,"-")</f>
        <v>-</v>
      </c>
      <c r="AJ134" s="439"/>
      <c r="AK134" s="439"/>
      <c r="AL134" s="44" t="s">
        <v>104</v>
      </c>
      <c r="AM134" s="70">
        <v>40907</v>
      </c>
      <c r="AN134" s="59">
        <f>IFERROR(AM134/AJ125,"-")</f>
        <v>1.1747299947419008E-3</v>
      </c>
      <c r="AO134" s="70">
        <v>1</v>
      </c>
      <c r="AP134" s="59">
        <f>IFERROR(AO134/AK125,"-")</f>
        <v>3.4482758620689655E-2</v>
      </c>
      <c r="AQ134" s="73">
        <f t="shared" ref="AQ134:AQ269" si="16">IFERROR(AM134/AO134,"-")</f>
        <v>40907</v>
      </c>
      <c r="AR134" s="439"/>
      <c r="AS134" s="439"/>
      <c r="AT134" s="44" t="s">
        <v>104</v>
      </c>
      <c r="AU134" s="70">
        <v>185946</v>
      </c>
      <c r="AV134" s="59">
        <f>IFERROR(AU134/AR125,"-")</f>
        <v>8.3261216091257866E-4</v>
      </c>
      <c r="AW134" s="73">
        <v>14</v>
      </c>
      <c r="AX134" s="59">
        <f>IFERROR(AW134/AS125,"-")</f>
        <v>4.1543026706231452E-2</v>
      </c>
      <c r="AY134" s="196">
        <f t="shared" ref="AY134:AY269" si="17">IFERROR(AU134/AW134,"-")</f>
        <v>13281.857142857143</v>
      </c>
      <c r="AZ134" s="229"/>
    </row>
    <row r="135" spans="2:52" s="9" customFormat="1" ht="13.15" customHeight="1">
      <c r="B135" s="470"/>
      <c r="C135" s="480"/>
      <c r="D135" s="439"/>
      <c r="E135" s="439"/>
      <c r="F135" s="44" t="s">
        <v>105</v>
      </c>
      <c r="G135" s="70">
        <v>0</v>
      </c>
      <c r="H135" s="59">
        <f>IFERROR(G135/D125,"-")</f>
        <v>0</v>
      </c>
      <c r="I135" s="70">
        <v>0</v>
      </c>
      <c r="J135" s="59">
        <f>IFERROR(I135/E125,"-")</f>
        <v>0</v>
      </c>
      <c r="K135" s="73" t="str">
        <f t="shared" si="12"/>
        <v>-</v>
      </c>
      <c r="L135" s="439"/>
      <c r="M135" s="439"/>
      <c r="N135" s="44" t="s">
        <v>105</v>
      </c>
      <c r="O135" s="70">
        <v>0</v>
      </c>
      <c r="P135" s="59">
        <f>IFERROR(O135/L125,"-")</f>
        <v>0</v>
      </c>
      <c r="Q135" s="70">
        <v>0</v>
      </c>
      <c r="R135" s="59">
        <f>IFERROR(Q135/M125,"-")</f>
        <v>0</v>
      </c>
      <c r="S135" s="73" t="str">
        <f t="shared" si="13"/>
        <v>-</v>
      </c>
      <c r="T135" s="439"/>
      <c r="U135" s="439"/>
      <c r="V135" s="44" t="s">
        <v>105</v>
      </c>
      <c r="W135" s="70">
        <v>0</v>
      </c>
      <c r="X135" s="59">
        <f>IFERROR(W135/T125,"-")</f>
        <v>0</v>
      </c>
      <c r="Y135" s="70">
        <v>0</v>
      </c>
      <c r="Z135" s="59">
        <f>IFERROR(Y135/U125,"-")</f>
        <v>0</v>
      </c>
      <c r="AA135" s="167" t="str">
        <f t="shared" si="14"/>
        <v>-</v>
      </c>
      <c r="AB135" s="439"/>
      <c r="AC135" s="439"/>
      <c r="AD135" s="44" t="s">
        <v>105</v>
      </c>
      <c r="AE135" s="70">
        <v>0</v>
      </c>
      <c r="AF135" s="59">
        <f>IFERROR(AE135/AB125,"-")</f>
        <v>0</v>
      </c>
      <c r="AG135" s="70">
        <v>0</v>
      </c>
      <c r="AH135" s="59">
        <f>IFERROR(AG135/AC125,"-")</f>
        <v>0</v>
      </c>
      <c r="AI135" s="73" t="str">
        <f t="shared" si="15"/>
        <v>-</v>
      </c>
      <c r="AJ135" s="439"/>
      <c r="AK135" s="439"/>
      <c r="AL135" s="44" t="s">
        <v>105</v>
      </c>
      <c r="AM135" s="70">
        <v>0</v>
      </c>
      <c r="AN135" s="59">
        <f>IFERROR(AM135/AJ125,"-")</f>
        <v>0</v>
      </c>
      <c r="AO135" s="70">
        <v>0</v>
      </c>
      <c r="AP135" s="59">
        <f>IFERROR(AO135/AK125,"-")</f>
        <v>0</v>
      </c>
      <c r="AQ135" s="73" t="str">
        <f t="shared" si="16"/>
        <v>-</v>
      </c>
      <c r="AR135" s="439"/>
      <c r="AS135" s="439"/>
      <c r="AT135" s="44" t="s">
        <v>105</v>
      </c>
      <c r="AU135" s="70">
        <v>3623</v>
      </c>
      <c r="AV135" s="59">
        <f>IFERROR(AU135/AR125,"-")</f>
        <v>1.6222741328053697E-5</v>
      </c>
      <c r="AW135" s="73">
        <v>1</v>
      </c>
      <c r="AX135" s="59">
        <f>IFERROR(AW135/AS125,"-")</f>
        <v>2.967359050445104E-3</v>
      </c>
      <c r="AY135" s="196">
        <f t="shared" si="17"/>
        <v>3623</v>
      </c>
      <c r="AZ135" s="229"/>
    </row>
    <row r="136" spans="2:52" s="9" customFormat="1" ht="13.15" customHeight="1">
      <c r="B136" s="470"/>
      <c r="C136" s="480"/>
      <c r="D136" s="439"/>
      <c r="E136" s="439"/>
      <c r="F136" s="44" t="s">
        <v>106</v>
      </c>
      <c r="G136" s="70">
        <v>45662</v>
      </c>
      <c r="H136" s="59">
        <f>IFERROR(G136/D125,"-")</f>
        <v>6.0872431981769462E-4</v>
      </c>
      <c r="I136" s="70">
        <v>2</v>
      </c>
      <c r="J136" s="59">
        <f>IFERROR(I136/E125,"-")</f>
        <v>2.0202020202020204E-2</v>
      </c>
      <c r="K136" s="73">
        <f t="shared" si="12"/>
        <v>22831</v>
      </c>
      <c r="L136" s="439"/>
      <c r="M136" s="439"/>
      <c r="N136" s="44" t="s">
        <v>106</v>
      </c>
      <c r="O136" s="70">
        <v>45662</v>
      </c>
      <c r="P136" s="59">
        <f>IFERROR(O136/L125,"-")</f>
        <v>8.1624962773425391E-4</v>
      </c>
      <c r="Q136" s="70">
        <v>2</v>
      </c>
      <c r="R136" s="59">
        <f>IFERROR(Q136/M125,"-")</f>
        <v>2.7777777777777776E-2</v>
      </c>
      <c r="S136" s="73">
        <f t="shared" si="13"/>
        <v>22831</v>
      </c>
      <c r="T136" s="439"/>
      <c r="U136" s="439"/>
      <c r="V136" s="44" t="s">
        <v>106</v>
      </c>
      <c r="W136" s="70">
        <v>0</v>
      </c>
      <c r="X136" s="59">
        <f>IFERROR(W136/T125,"-")</f>
        <v>0</v>
      </c>
      <c r="Y136" s="70">
        <v>0</v>
      </c>
      <c r="Z136" s="59">
        <f>IFERROR(Y136/U125,"-")</f>
        <v>0</v>
      </c>
      <c r="AA136" s="167" t="str">
        <f t="shared" si="14"/>
        <v>-</v>
      </c>
      <c r="AB136" s="439"/>
      <c r="AC136" s="439"/>
      <c r="AD136" s="44" t="s">
        <v>106</v>
      </c>
      <c r="AE136" s="70">
        <v>0</v>
      </c>
      <c r="AF136" s="59">
        <f>IFERROR(AE136/AB125,"-")</f>
        <v>0</v>
      </c>
      <c r="AG136" s="70">
        <v>0</v>
      </c>
      <c r="AH136" s="59">
        <f>IFERROR(AG136/AC125,"-")</f>
        <v>0</v>
      </c>
      <c r="AI136" s="73" t="str">
        <f t="shared" si="15"/>
        <v>-</v>
      </c>
      <c r="AJ136" s="439"/>
      <c r="AK136" s="439"/>
      <c r="AL136" s="44" t="s">
        <v>106</v>
      </c>
      <c r="AM136" s="70">
        <v>188286</v>
      </c>
      <c r="AN136" s="59">
        <f>IFERROR(AM136/AJ125,"-")</f>
        <v>5.4070259806383632E-3</v>
      </c>
      <c r="AO136" s="70">
        <v>2</v>
      </c>
      <c r="AP136" s="59">
        <f>IFERROR(AO136/AK125,"-")</f>
        <v>6.8965517241379309E-2</v>
      </c>
      <c r="AQ136" s="73">
        <f t="shared" si="16"/>
        <v>94143</v>
      </c>
      <c r="AR136" s="439"/>
      <c r="AS136" s="439"/>
      <c r="AT136" s="44" t="s">
        <v>106</v>
      </c>
      <c r="AU136" s="70">
        <v>1927</v>
      </c>
      <c r="AV136" s="59">
        <f>IFERROR(AU136/AR125,"-")</f>
        <v>8.6285461052054846E-6</v>
      </c>
      <c r="AW136" s="73">
        <v>1</v>
      </c>
      <c r="AX136" s="59">
        <f>IFERROR(AW136/AS125,"-")</f>
        <v>2.967359050445104E-3</v>
      </c>
      <c r="AY136" s="196">
        <f t="shared" si="17"/>
        <v>1927</v>
      </c>
      <c r="AZ136" s="229"/>
    </row>
    <row r="137" spans="2:52" s="9" customFormat="1" ht="13.15" customHeight="1">
      <c r="B137" s="470"/>
      <c r="C137" s="480"/>
      <c r="D137" s="439"/>
      <c r="E137" s="439"/>
      <c r="F137" s="44" t="s">
        <v>107</v>
      </c>
      <c r="G137" s="70">
        <v>591578</v>
      </c>
      <c r="H137" s="59">
        <f>IFERROR(G137/D125,"-")</f>
        <v>7.8863807031911027E-3</v>
      </c>
      <c r="I137" s="70">
        <v>20</v>
      </c>
      <c r="J137" s="59">
        <f>IFERROR(I137/E125,"-")</f>
        <v>0.20202020202020202</v>
      </c>
      <c r="K137" s="73">
        <f t="shared" si="12"/>
        <v>29578.9</v>
      </c>
      <c r="L137" s="439"/>
      <c r="M137" s="439"/>
      <c r="N137" s="44" t="s">
        <v>107</v>
      </c>
      <c r="O137" s="70">
        <v>571938</v>
      </c>
      <c r="P137" s="59">
        <f>IFERROR(O137/L125,"-")</f>
        <v>1.0223910025558971E-2</v>
      </c>
      <c r="Q137" s="70">
        <v>17</v>
      </c>
      <c r="R137" s="59">
        <f>IFERROR(Q137/M125,"-")</f>
        <v>0.2361111111111111</v>
      </c>
      <c r="S137" s="73">
        <f t="shared" si="13"/>
        <v>33643.411764705881</v>
      </c>
      <c r="T137" s="439"/>
      <c r="U137" s="439"/>
      <c r="V137" s="44" t="s">
        <v>107</v>
      </c>
      <c r="W137" s="70">
        <v>20938</v>
      </c>
      <c r="X137" s="59">
        <f>IFERROR(W137/T125,"-")</f>
        <v>3.4716430531490676E-3</v>
      </c>
      <c r="Y137" s="70">
        <v>4</v>
      </c>
      <c r="Z137" s="59">
        <f>IFERROR(Y137/U125,"-")</f>
        <v>0.4</v>
      </c>
      <c r="AA137" s="167">
        <f t="shared" si="14"/>
        <v>5234.5</v>
      </c>
      <c r="AB137" s="439"/>
      <c r="AC137" s="439"/>
      <c r="AD137" s="44" t="s">
        <v>107</v>
      </c>
      <c r="AE137" s="70">
        <v>11480</v>
      </c>
      <c r="AF137" s="59">
        <f>IFERROR(AE137/AB125,"-")</f>
        <v>6.1859114250766506E-3</v>
      </c>
      <c r="AG137" s="70">
        <v>2</v>
      </c>
      <c r="AH137" s="59">
        <f>IFERROR(AG137/AC125,"-")</f>
        <v>0.4</v>
      </c>
      <c r="AI137" s="73">
        <f t="shared" si="15"/>
        <v>5740</v>
      </c>
      <c r="AJ137" s="439"/>
      <c r="AK137" s="439"/>
      <c r="AL137" s="44" t="s">
        <v>107</v>
      </c>
      <c r="AM137" s="70">
        <v>298431</v>
      </c>
      <c r="AN137" s="59">
        <f>IFERROR(AM137/AJ125,"-")</f>
        <v>8.5700698428342395E-3</v>
      </c>
      <c r="AO137" s="70">
        <v>9</v>
      </c>
      <c r="AP137" s="59">
        <f>IFERROR(AO137/AK125,"-")</f>
        <v>0.31034482758620691</v>
      </c>
      <c r="AQ137" s="73">
        <f t="shared" si="16"/>
        <v>33159</v>
      </c>
      <c r="AR137" s="439"/>
      <c r="AS137" s="439"/>
      <c r="AT137" s="44" t="s">
        <v>107</v>
      </c>
      <c r="AU137" s="70">
        <v>1246786</v>
      </c>
      <c r="AV137" s="59">
        <f>IFERROR(AU137/AR125,"-")</f>
        <v>5.5827454511285556E-3</v>
      </c>
      <c r="AW137" s="73">
        <v>36</v>
      </c>
      <c r="AX137" s="59">
        <f>IFERROR(AW137/AS125,"-")</f>
        <v>0.10682492581602374</v>
      </c>
      <c r="AY137" s="196">
        <f t="shared" si="17"/>
        <v>34632.944444444445</v>
      </c>
      <c r="AZ137" s="229"/>
    </row>
    <row r="138" spans="2:52" s="9" customFormat="1" ht="13.15" customHeight="1">
      <c r="B138" s="470"/>
      <c r="C138" s="480"/>
      <c r="D138" s="439"/>
      <c r="E138" s="439"/>
      <c r="F138" s="44" t="s">
        <v>108</v>
      </c>
      <c r="G138" s="70">
        <v>478318</v>
      </c>
      <c r="H138" s="59">
        <f>IFERROR(G138/D125,"-")</f>
        <v>6.3765012309263732E-3</v>
      </c>
      <c r="I138" s="70">
        <v>8</v>
      </c>
      <c r="J138" s="59">
        <f>IFERROR(I138/E125,"-")</f>
        <v>8.0808080808080815E-2</v>
      </c>
      <c r="K138" s="73">
        <f t="shared" si="12"/>
        <v>59789.75</v>
      </c>
      <c r="L138" s="439"/>
      <c r="M138" s="439"/>
      <c r="N138" s="44" t="s">
        <v>108</v>
      </c>
      <c r="O138" s="70">
        <v>324776</v>
      </c>
      <c r="P138" s="59">
        <f>IFERROR(O138/L125,"-")</f>
        <v>5.8056653036884075E-3</v>
      </c>
      <c r="Q138" s="70">
        <v>6</v>
      </c>
      <c r="R138" s="59">
        <f>IFERROR(Q138/M125,"-")</f>
        <v>8.3333333333333329E-2</v>
      </c>
      <c r="S138" s="73">
        <f t="shared" si="13"/>
        <v>54129.333333333336</v>
      </c>
      <c r="T138" s="439"/>
      <c r="U138" s="439"/>
      <c r="V138" s="44" t="s">
        <v>108</v>
      </c>
      <c r="W138" s="70">
        <v>103186</v>
      </c>
      <c r="X138" s="59">
        <f>IFERROR(W138/T125,"-")</f>
        <v>1.7108843255432216E-2</v>
      </c>
      <c r="Y138" s="70">
        <v>2</v>
      </c>
      <c r="Z138" s="59">
        <f>IFERROR(Y138/U125,"-")</f>
        <v>0.2</v>
      </c>
      <c r="AA138" s="167">
        <f t="shared" si="14"/>
        <v>51593</v>
      </c>
      <c r="AB138" s="439"/>
      <c r="AC138" s="439"/>
      <c r="AD138" s="44" t="s">
        <v>108</v>
      </c>
      <c r="AE138" s="70">
        <v>56424</v>
      </c>
      <c r="AF138" s="59">
        <f>IFERROR(AE138/AB125,"-")</f>
        <v>3.040364688576001E-2</v>
      </c>
      <c r="AG138" s="70">
        <v>1</v>
      </c>
      <c r="AH138" s="59">
        <f>IFERROR(AG138/AC125,"-")</f>
        <v>0.2</v>
      </c>
      <c r="AI138" s="73">
        <f t="shared" si="15"/>
        <v>56424</v>
      </c>
      <c r="AJ138" s="439"/>
      <c r="AK138" s="439"/>
      <c r="AL138" s="44" t="s">
        <v>108</v>
      </c>
      <c r="AM138" s="70">
        <v>254529</v>
      </c>
      <c r="AN138" s="59">
        <f>IFERROR(AM138/AJ125,"-")</f>
        <v>7.3093321639734346E-3</v>
      </c>
      <c r="AO138" s="70">
        <v>6</v>
      </c>
      <c r="AP138" s="59">
        <f>IFERROR(AO138/AK125,"-")</f>
        <v>0.20689655172413793</v>
      </c>
      <c r="AQ138" s="73">
        <f t="shared" si="16"/>
        <v>42421.5</v>
      </c>
      <c r="AR138" s="439"/>
      <c r="AS138" s="439"/>
      <c r="AT138" s="44" t="s">
        <v>108</v>
      </c>
      <c r="AU138" s="70">
        <v>1605988</v>
      </c>
      <c r="AV138" s="59">
        <f>IFERROR(AU138/AR125,"-")</f>
        <v>7.191147640065774E-3</v>
      </c>
      <c r="AW138" s="73">
        <v>30</v>
      </c>
      <c r="AX138" s="59">
        <f>IFERROR(AW138/AS125,"-")</f>
        <v>8.9020771513353122E-2</v>
      </c>
      <c r="AY138" s="196">
        <f t="shared" si="17"/>
        <v>53532.933333333334</v>
      </c>
      <c r="AZ138" s="229"/>
    </row>
    <row r="139" spans="2:52" s="9" customFormat="1" ht="13.15" customHeight="1">
      <c r="B139" s="470"/>
      <c r="C139" s="480"/>
      <c r="D139" s="439"/>
      <c r="E139" s="439"/>
      <c r="F139" s="44" t="s">
        <v>109</v>
      </c>
      <c r="G139" s="70">
        <v>295559</v>
      </c>
      <c r="H139" s="59">
        <f>IFERROR(G139/D125,"-")</f>
        <v>3.9401242004510973E-3</v>
      </c>
      <c r="I139" s="70">
        <v>8</v>
      </c>
      <c r="J139" s="59">
        <f>IFERROR(I139/E125,"-")</f>
        <v>8.0808080808080815E-2</v>
      </c>
      <c r="K139" s="73">
        <f t="shared" si="12"/>
        <v>36944.875</v>
      </c>
      <c r="L139" s="439"/>
      <c r="M139" s="439"/>
      <c r="N139" s="44" t="s">
        <v>109</v>
      </c>
      <c r="O139" s="70">
        <v>244622</v>
      </c>
      <c r="P139" s="59">
        <f>IFERROR(O139/L125,"-")</f>
        <v>4.3728399201876543E-3</v>
      </c>
      <c r="Q139" s="70">
        <v>6</v>
      </c>
      <c r="R139" s="59">
        <f>IFERROR(Q139/M125,"-")</f>
        <v>8.3333333333333329E-2</v>
      </c>
      <c r="S139" s="73">
        <f t="shared" si="13"/>
        <v>40770.333333333336</v>
      </c>
      <c r="T139" s="439"/>
      <c r="U139" s="439"/>
      <c r="V139" s="44" t="s">
        <v>109</v>
      </c>
      <c r="W139" s="70">
        <v>0</v>
      </c>
      <c r="X139" s="59">
        <f>IFERROR(W139/T125,"-")</f>
        <v>0</v>
      </c>
      <c r="Y139" s="70">
        <v>0</v>
      </c>
      <c r="Z139" s="59">
        <f>IFERROR(Y139/U125,"-")</f>
        <v>0</v>
      </c>
      <c r="AA139" s="167" t="str">
        <f t="shared" si="14"/>
        <v>-</v>
      </c>
      <c r="AB139" s="439"/>
      <c r="AC139" s="439"/>
      <c r="AD139" s="44" t="s">
        <v>109</v>
      </c>
      <c r="AE139" s="70">
        <v>0</v>
      </c>
      <c r="AF139" s="59">
        <f>IFERROR(AE139/AB125,"-")</f>
        <v>0</v>
      </c>
      <c r="AG139" s="70">
        <v>0</v>
      </c>
      <c r="AH139" s="59">
        <f>IFERROR(AG139/AC125,"-")</f>
        <v>0</v>
      </c>
      <c r="AI139" s="73" t="str">
        <f t="shared" si="15"/>
        <v>-</v>
      </c>
      <c r="AJ139" s="439"/>
      <c r="AK139" s="439"/>
      <c r="AL139" s="44" t="s">
        <v>109</v>
      </c>
      <c r="AM139" s="70">
        <v>215573</v>
      </c>
      <c r="AN139" s="59">
        <f>IFERROR(AM139/AJ125,"-")</f>
        <v>6.190629211540709E-3</v>
      </c>
      <c r="AO139" s="70">
        <v>3</v>
      </c>
      <c r="AP139" s="59">
        <f>IFERROR(AO139/AK125,"-")</f>
        <v>0.10344827586206896</v>
      </c>
      <c r="AQ139" s="73">
        <f t="shared" si="16"/>
        <v>71857.666666666672</v>
      </c>
      <c r="AR139" s="439"/>
      <c r="AS139" s="439"/>
      <c r="AT139" s="44" t="s">
        <v>109</v>
      </c>
      <c r="AU139" s="70">
        <v>682429</v>
      </c>
      <c r="AV139" s="59">
        <f>IFERROR(AU139/AR125,"-")</f>
        <v>3.0557187805029962E-3</v>
      </c>
      <c r="AW139" s="73">
        <v>24</v>
      </c>
      <c r="AX139" s="59">
        <f>IFERROR(AW139/AS125,"-")</f>
        <v>7.1216617210682495E-2</v>
      </c>
      <c r="AY139" s="196">
        <f t="shared" si="17"/>
        <v>28434.541666666668</v>
      </c>
      <c r="AZ139" s="229"/>
    </row>
    <row r="140" spans="2:52" s="9" customFormat="1" ht="13.15" customHeight="1">
      <c r="B140" s="470"/>
      <c r="C140" s="480"/>
      <c r="D140" s="439"/>
      <c r="E140" s="439"/>
      <c r="F140" s="45" t="s">
        <v>110</v>
      </c>
      <c r="G140" s="71">
        <v>24574</v>
      </c>
      <c r="H140" s="60">
        <f>IFERROR(G140/D125,"-")</f>
        <v>3.2759825314703753E-4</v>
      </c>
      <c r="I140" s="71">
        <v>6</v>
      </c>
      <c r="J140" s="60">
        <f>IFERROR(I140/E125,"-")</f>
        <v>6.0606060606060608E-2</v>
      </c>
      <c r="K140" s="74">
        <f t="shared" si="12"/>
        <v>4095.6666666666665</v>
      </c>
      <c r="L140" s="439"/>
      <c r="M140" s="439"/>
      <c r="N140" s="45" t="s">
        <v>110</v>
      </c>
      <c r="O140" s="71">
        <v>18045</v>
      </c>
      <c r="P140" s="60">
        <f>IFERROR(O140/L125,"-")</f>
        <v>3.2257072691657424E-4</v>
      </c>
      <c r="Q140" s="71">
        <v>4</v>
      </c>
      <c r="R140" s="60">
        <f>IFERROR(Q140/M125,"-")</f>
        <v>5.5555555555555552E-2</v>
      </c>
      <c r="S140" s="74">
        <f t="shared" si="13"/>
        <v>4511.25</v>
      </c>
      <c r="T140" s="439"/>
      <c r="U140" s="439"/>
      <c r="V140" s="45" t="s">
        <v>110</v>
      </c>
      <c r="W140" s="71">
        <v>11356</v>
      </c>
      <c r="X140" s="60">
        <f>IFERROR(W140/T125,"-")</f>
        <v>1.8828913225504256E-3</v>
      </c>
      <c r="Y140" s="71">
        <v>2</v>
      </c>
      <c r="Z140" s="60">
        <f>IFERROR(Y140/U125,"-")</f>
        <v>0.2</v>
      </c>
      <c r="AA140" s="168">
        <f t="shared" si="14"/>
        <v>5678</v>
      </c>
      <c r="AB140" s="439"/>
      <c r="AC140" s="439"/>
      <c r="AD140" s="45" t="s">
        <v>110</v>
      </c>
      <c r="AE140" s="71">
        <v>11356</v>
      </c>
      <c r="AF140" s="60">
        <f>IFERROR(AE140/AB125,"-")</f>
        <v>6.119094960206484E-3</v>
      </c>
      <c r="AG140" s="71">
        <v>2</v>
      </c>
      <c r="AH140" s="60">
        <f>IFERROR(AG140/AC125,"-")</f>
        <v>0.4</v>
      </c>
      <c r="AI140" s="74">
        <f t="shared" si="15"/>
        <v>5678</v>
      </c>
      <c r="AJ140" s="439"/>
      <c r="AK140" s="439"/>
      <c r="AL140" s="45" t="s">
        <v>110</v>
      </c>
      <c r="AM140" s="71">
        <v>32445</v>
      </c>
      <c r="AN140" s="60">
        <f>IFERROR(AM140/AJ125,"-")</f>
        <v>9.3172598037990985E-4</v>
      </c>
      <c r="AO140" s="71">
        <v>3</v>
      </c>
      <c r="AP140" s="60">
        <f>IFERROR(AO140/AK125,"-")</f>
        <v>0.10344827586206896</v>
      </c>
      <c r="AQ140" s="74">
        <f t="shared" si="16"/>
        <v>10815</v>
      </c>
      <c r="AR140" s="439"/>
      <c r="AS140" s="439"/>
      <c r="AT140" s="45" t="s">
        <v>110</v>
      </c>
      <c r="AU140" s="71">
        <v>322866</v>
      </c>
      <c r="AV140" s="60">
        <f>IFERROR(AU140/AR125,"-")</f>
        <v>1.4457001384552538E-3</v>
      </c>
      <c r="AW140" s="74">
        <v>27</v>
      </c>
      <c r="AX140" s="60">
        <f>IFERROR(AW140/AS125,"-")</f>
        <v>8.0118694362017809E-2</v>
      </c>
      <c r="AY140" s="197">
        <f t="shared" si="17"/>
        <v>11958</v>
      </c>
      <c r="AZ140" s="229"/>
    </row>
    <row r="141" spans="2:52" s="9" customFormat="1" ht="13.15" customHeight="1">
      <c r="B141" s="431"/>
      <c r="C141" s="481"/>
      <c r="D141" s="440"/>
      <c r="E141" s="440"/>
      <c r="F141" s="47" t="s">
        <v>64</v>
      </c>
      <c r="G141" s="132">
        <f>SUM(G125:G140)</f>
        <v>10548153</v>
      </c>
      <c r="H141" s="133">
        <f>IFERROR(G141/D125,"-")</f>
        <v>0.14061839736012385</v>
      </c>
      <c r="I141" s="292">
        <v>94</v>
      </c>
      <c r="J141" s="133">
        <f>IFERROR(I141/E125,"-")</f>
        <v>0.9494949494949495</v>
      </c>
      <c r="K141" s="134">
        <f t="shared" si="12"/>
        <v>112214.39361702128</v>
      </c>
      <c r="L141" s="440"/>
      <c r="M141" s="440"/>
      <c r="N141" s="47" t="s">
        <v>64</v>
      </c>
      <c r="O141" s="132">
        <f>SUM(O125:O140)</f>
        <v>8499128</v>
      </c>
      <c r="P141" s="133">
        <f>IFERROR(O141/L125,"-")</f>
        <v>0.15192961469199279</v>
      </c>
      <c r="Q141" s="292">
        <v>70</v>
      </c>
      <c r="R141" s="133">
        <f>IFERROR(Q141/M125,"-")</f>
        <v>0.97222222222222221</v>
      </c>
      <c r="S141" s="134">
        <f t="shared" si="13"/>
        <v>121416.11428571428</v>
      </c>
      <c r="T141" s="440"/>
      <c r="U141" s="440"/>
      <c r="V141" s="47" t="s">
        <v>64</v>
      </c>
      <c r="W141" s="132">
        <f>SUM(W125:W140)</f>
        <v>426603</v>
      </c>
      <c r="X141" s="133">
        <f>IFERROR(W141/T125,"-")</f>
        <v>7.0733276406655443E-2</v>
      </c>
      <c r="Y141" s="292">
        <v>8</v>
      </c>
      <c r="Z141" s="133">
        <f>IFERROR(Y141/U125,"-")</f>
        <v>0.8</v>
      </c>
      <c r="AA141" s="82">
        <f t="shared" si="14"/>
        <v>53325.375</v>
      </c>
      <c r="AB141" s="440"/>
      <c r="AC141" s="440"/>
      <c r="AD141" s="47" t="s">
        <v>64</v>
      </c>
      <c r="AE141" s="132">
        <f>SUM(AE125:AE140)</f>
        <v>345288</v>
      </c>
      <c r="AF141" s="133">
        <f>IFERROR(AE141/AB125,"-")</f>
        <v>0.18605583485556329</v>
      </c>
      <c r="AG141" s="292">
        <v>5</v>
      </c>
      <c r="AH141" s="133">
        <f>IFERROR(AG141/AC125,"-")</f>
        <v>1</v>
      </c>
      <c r="AI141" s="134">
        <f t="shared" si="15"/>
        <v>69057.600000000006</v>
      </c>
      <c r="AJ141" s="440"/>
      <c r="AK141" s="440"/>
      <c r="AL141" s="47" t="s">
        <v>64</v>
      </c>
      <c r="AM141" s="132">
        <f>SUM(AM125:AM140)</f>
        <v>9150584</v>
      </c>
      <c r="AN141" s="133">
        <f>IFERROR(AM141/AJ125,"-")</f>
        <v>0.2627781429634371</v>
      </c>
      <c r="AO141" s="292">
        <v>27</v>
      </c>
      <c r="AP141" s="133">
        <f>IFERROR(AO141/AK125,"-")</f>
        <v>0.93103448275862066</v>
      </c>
      <c r="AQ141" s="134">
        <f t="shared" si="16"/>
        <v>338910.51851851854</v>
      </c>
      <c r="AR141" s="440"/>
      <c r="AS141" s="440"/>
      <c r="AT141" s="47" t="s">
        <v>64</v>
      </c>
      <c r="AU141" s="132">
        <f>SUM(AU125:AU140)</f>
        <v>32634976</v>
      </c>
      <c r="AV141" s="133">
        <f>IFERROR(AU141/AR125,"-")</f>
        <v>0.14612994035198468</v>
      </c>
      <c r="AW141" s="134">
        <v>266</v>
      </c>
      <c r="AX141" s="171">
        <f>IFERROR(AW141/AS125,"-")</f>
        <v>0.78931750741839768</v>
      </c>
      <c r="AY141" s="200">
        <f t="shared" si="17"/>
        <v>122687.87969924812</v>
      </c>
      <c r="AZ141" s="229"/>
    </row>
    <row r="142" spans="2:52" s="9" customFormat="1" ht="13.15" customHeight="1">
      <c r="B142" s="430">
        <v>9</v>
      </c>
      <c r="C142" s="479" t="s">
        <v>82</v>
      </c>
      <c r="D142" s="436">
        <v>112167950</v>
      </c>
      <c r="E142" s="436">
        <v>119</v>
      </c>
      <c r="F142" s="42" t="s">
        <v>96</v>
      </c>
      <c r="G142" s="69">
        <v>604862</v>
      </c>
      <c r="H142" s="58">
        <f>IFERROR(G142/D142,"-")</f>
        <v>5.39246727786324E-3</v>
      </c>
      <c r="I142" s="69">
        <v>32</v>
      </c>
      <c r="J142" s="58">
        <f>IFERROR(I142/E142,"-")</f>
        <v>0.26890756302521007</v>
      </c>
      <c r="K142" s="72">
        <f t="shared" si="12"/>
        <v>18901.9375</v>
      </c>
      <c r="L142" s="436">
        <v>97039770</v>
      </c>
      <c r="M142" s="436">
        <v>99</v>
      </c>
      <c r="N142" s="42" t="s">
        <v>96</v>
      </c>
      <c r="O142" s="69">
        <v>498612</v>
      </c>
      <c r="P142" s="58">
        <f>IFERROR(O142/L142,"-")</f>
        <v>5.1382232253848088E-3</v>
      </c>
      <c r="Q142" s="69">
        <v>25</v>
      </c>
      <c r="R142" s="58">
        <f>IFERROR(Q142/M142,"-")</f>
        <v>0.25252525252525254</v>
      </c>
      <c r="S142" s="72">
        <f t="shared" si="13"/>
        <v>19944.48</v>
      </c>
      <c r="T142" s="436">
        <v>22429500</v>
      </c>
      <c r="U142" s="436">
        <v>14</v>
      </c>
      <c r="V142" s="42" t="s">
        <v>96</v>
      </c>
      <c r="W142" s="69">
        <v>40409</v>
      </c>
      <c r="X142" s="58">
        <f>IFERROR(W142/T142,"-")</f>
        <v>1.8016005706770102E-3</v>
      </c>
      <c r="Y142" s="69">
        <v>2</v>
      </c>
      <c r="Z142" s="58">
        <f>IFERROR(Y142/U142,"-")</f>
        <v>0.14285714285714285</v>
      </c>
      <c r="AA142" s="166">
        <f t="shared" si="14"/>
        <v>20204.5</v>
      </c>
      <c r="AB142" s="436">
        <v>20977660</v>
      </c>
      <c r="AC142" s="436">
        <v>12</v>
      </c>
      <c r="AD142" s="42" t="s">
        <v>96</v>
      </c>
      <c r="AE142" s="69">
        <v>26111</v>
      </c>
      <c r="AF142" s="58">
        <f>IFERROR(AE142/AB142,"-")</f>
        <v>1.2447050815009872E-3</v>
      </c>
      <c r="AG142" s="69">
        <v>1</v>
      </c>
      <c r="AH142" s="58">
        <f>IFERROR(AG142/AC142,"-")</f>
        <v>8.3333333333333329E-2</v>
      </c>
      <c r="AI142" s="72">
        <f t="shared" si="15"/>
        <v>26111</v>
      </c>
      <c r="AJ142" s="436">
        <v>61365010</v>
      </c>
      <c r="AK142" s="436">
        <v>59</v>
      </c>
      <c r="AL142" s="42" t="s">
        <v>96</v>
      </c>
      <c r="AM142" s="69">
        <v>119964</v>
      </c>
      <c r="AN142" s="58">
        <f>IFERROR(AM142/AJ142,"-")</f>
        <v>1.954925127527886E-3</v>
      </c>
      <c r="AO142" s="69">
        <v>13</v>
      </c>
      <c r="AP142" s="58">
        <f>IFERROR(AO142/AK142,"-")</f>
        <v>0.22033898305084745</v>
      </c>
      <c r="AQ142" s="72">
        <f t="shared" si="16"/>
        <v>9228</v>
      </c>
      <c r="AR142" s="436">
        <v>256790240</v>
      </c>
      <c r="AS142" s="436">
        <v>352</v>
      </c>
      <c r="AT142" s="42" t="s">
        <v>96</v>
      </c>
      <c r="AU142" s="69">
        <v>3253031</v>
      </c>
      <c r="AV142" s="58">
        <f>IFERROR(AU142/AR142,"-")</f>
        <v>1.2668047664116829E-2</v>
      </c>
      <c r="AW142" s="69">
        <v>68</v>
      </c>
      <c r="AX142" s="58">
        <f>IFERROR(AW142/AS142,"-")</f>
        <v>0.19318181818181818</v>
      </c>
      <c r="AY142" s="166">
        <f t="shared" si="17"/>
        <v>47838.691176470587</v>
      </c>
      <c r="AZ142" s="229"/>
    </row>
    <row r="143" spans="2:52" s="9" customFormat="1" ht="13.15" customHeight="1">
      <c r="B143" s="470"/>
      <c r="C143" s="480"/>
      <c r="D143" s="439"/>
      <c r="E143" s="439"/>
      <c r="F143" s="43" t="s">
        <v>97</v>
      </c>
      <c r="G143" s="70">
        <v>7759077</v>
      </c>
      <c r="H143" s="59">
        <f>IFERROR(G143/D142,"-")</f>
        <v>6.9173743480200889E-2</v>
      </c>
      <c r="I143" s="70">
        <v>33</v>
      </c>
      <c r="J143" s="59">
        <f>IFERROR(I143/E142,"-")</f>
        <v>0.27731092436974791</v>
      </c>
      <c r="K143" s="73">
        <f t="shared" si="12"/>
        <v>235123.54545454544</v>
      </c>
      <c r="L143" s="439"/>
      <c r="M143" s="439"/>
      <c r="N143" s="43" t="s">
        <v>97</v>
      </c>
      <c r="O143" s="70">
        <v>7671637</v>
      </c>
      <c r="P143" s="59">
        <f>IFERROR(O143/L142,"-")</f>
        <v>7.9056628019625361E-2</v>
      </c>
      <c r="Q143" s="70">
        <v>27</v>
      </c>
      <c r="R143" s="59">
        <f>IFERROR(Q143/M142,"-")</f>
        <v>0.27272727272727271</v>
      </c>
      <c r="S143" s="73">
        <f t="shared" si="13"/>
        <v>284134.70370370371</v>
      </c>
      <c r="T143" s="439"/>
      <c r="U143" s="439"/>
      <c r="V143" s="43" t="s">
        <v>97</v>
      </c>
      <c r="W143" s="70">
        <v>6548</v>
      </c>
      <c r="X143" s="59">
        <f>IFERROR(W143/T142,"-")</f>
        <v>2.9193695802403084E-4</v>
      </c>
      <c r="Y143" s="70">
        <v>3</v>
      </c>
      <c r="Z143" s="59">
        <f>IFERROR(Y143/U142,"-")</f>
        <v>0.21428571428571427</v>
      </c>
      <c r="AA143" s="167">
        <f t="shared" si="14"/>
        <v>2182.6666666666665</v>
      </c>
      <c r="AB143" s="439"/>
      <c r="AC143" s="439"/>
      <c r="AD143" s="43" t="s">
        <v>97</v>
      </c>
      <c r="AE143" s="70">
        <v>5982</v>
      </c>
      <c r="AF143" s="59">
        <f>IFERROR(AE143/AB142,"-")</f>
        <v>2.8516049931212535E-4</v>
      </c>
      <c r="AG143" s="70">
        <v>2</v>
      </c>
      <c r="AH143" s="59">
        <f>IFERROR(AG143/AC142,"-")</f>
        <v>0.16666666666666666</v>
      </c>
      <c r="AI143" s="73">
        <f t="shared" si="15"/>
        <v>2991</v>
      </c>
      <c r="AJ143" s="439"/>
      <c r="AK143" s="439"/>
      <c r="AL143" s="43" t="s">
        <v>97</v>
      </c>
      <c r="AM143" s="70">
        <v>291174</v>
      </c>
      <c r="AN143" s="59">
        <f>IFERROR(AM143/AJ142,"-")</f>
        <v>4.7449515611583861E-3</v>
      </c>
      <c r="AO143" s="70">
        <v>18</v>
      </c>
      <c r="AP143" s="59">
        <f>IFERROR(AO143/AK142,"-")</f>
        <v>0.30508474576271188</v>
      </c>
      <c r="AQ143" s="73">
        <f t="shared" si="16"/>
        <v>16176.333333333334</v>
      </c>
      <c r="AR143" s="439"/>
      <c r="AS143" s="439"/>
      <c r="AT143" s="43" t="s">
        <v>97</v>
      </c>
      <c r="AU143" s="70">
        <v>2452859</v>
      </c>
      <c r="AV143" s="59">
        <f>IFERROR(AU143/AR142,"-")</f>
        <v>9.5519946552485788E-3</v>
      </c>
      <c r="AW143" s="70">
        <v>73</v>
      </c>
      <c r="AX143" s="59">
        <f>IFERROR(AW143/AS142,"-")</f>
        <v>0.20738636363636365</v>
      </c>
      <c r="AY143" s="167">
        <f t="shared" si="17"/>
        <v>33600.808219178085</v>
      </c>
      <c r="AZ143" s="229"/>
    </row>
    <row r="144" spans="2:52" s="9" customFormat="1" ht="13.15" customHeight="1">
      <c r="B144" s="470"/>
      <c r="C144" s="480"/>
      <c r="D144" s="439"/>
      <c r="E144" s="439"/>
      <c r="F144" s="44" t="s">
        <v>98</v>
      </c>
      <c r="G144" s="70">
        <v>1084156</v>
      </c>
      <c r="H144" s="59">
        <f>IFERROR(G144/D142,"-")</f>
        <v>9.6654703950638313E-3</v>
      </c>
      <c r="I144" s="70">
        <v>44</v>
      </c>
      <c r="J144" s="59">
        <f>IFERROR(I144/E142,"-")</f>
        <v>0.36974789915966388</v>
      </c>
      <c r="K144" s="73">
        <f t="shared" si="12"/>
        <v>24639.909090909092</v>
      </c>
      <c r="L144" s="439"/>
      <c r="M144" s="439"/>
      <c r="N144" s="44" t="s">
        <v>98</v>
      </c>
      <c r="O144" s="70">
        <v>759163</v>
      </c>
      <c r="P144" s="59">
        <f>IFERROR(O144/L142,"-")</f>
        <v>7.823215162195871E-3</v>
      </c>
      <c r="Q144" s="70">
        <v>34</v>
      </c>
      <c r="R144" s="59">
        <f>IFERROR(Q144/M142,"-")</f>
        <v>0.34343434343434343</v>
      </c>
      <c r="S144" s="73">
        <f t="shared" si="13"/>
        <v>22328.323529411766</v>
      </c>
      <c r="T144" s="439"/>
      <c r="U144" s="439"/>
      <c r="V144" s="44" t="s">
        <v>98</v>
      </c>
      <c r="W144" s="70">
        <v>104358</v>
      </c>
      <c r="X144" s="59">
        <f>IFERROR(W144/T142,"-")</f>
        <v>4.6527118304019264E-3</v>
      </c>
      <c r="Y144" s="70">
        <v>2</v>
      </c>
      <c r="Z144" s="59">
        <f>IFERROR(Y144/U142,"-")</f>
        <v>0.14285714285714285</v>
      </c>
      <c r="AA144" s="167">
        <f t="shared" si="14"/>
        <v>52179</v>
      </c>
      <c r="AB144" s="439"/>
      <c r="AC144" s="439"/>
      <c r="AD144" s="44" t="s">
        <v>98</v>
      </c>
      <c r="AE144" s="70">
        <v>20262</v>
      </c>
      <c r="AF144" s="59">
        <f>IFERROR(AE144/AB142,"-")</f>
        <v>9.6588466015751998E-4</v>
      </c>
      <c r="AG144" s="70">
        <v>1</v>
      </c>
      <c r="AH144" s="59">
        <f>IFERROR(AG144/AC142,"-")</f>
        <v>8.3333333333333329E-2</v>
      </c>
      <c r="AI144" s="73">
        <f t="shared" si="15"/>
        <v>20262</v>
      </c>
      <c r="AJ144" s="439"/>
      <c r="AK144" s="439"/>
      <c r="AL144" s="44" t="s">
        <v>98</v>
      </c>
      <c r="AM144" s="70">
        <v>587973</v>
      </c>
      <c r="AN144" s="59">
        <f>IFERROR(AM144/AJ142,"-")</f>
        <v>9.5815677370540645E-3</v>
      </c>
      <c r="AO144" s="70">
        <v>24</v>
      </c>
      <c r="AP144" s="59">
        <f>IFERROR(AO144/AK142,"-")</f>
        <v>0.40677966101694918</v>
      </c>
      <c r="AQ144" s="73">
        <f t="shared" si="16"/>
        <v>24498.875</v>
      </c>
      <c r="AR144" s="439"/>
      <c r="AS144" s="439"/>
      <c r="AT144" s="44" t="s">
        <v>98</v>
      </c>
      <c r="AU144" s="70">
        <v>4658204</v>
      </c>
      <c r="AV144" s="59">
        <f>IFERROR(AU144/AR142,"-")</f>
        <v>1.814011311333328E-2</v>
      </c>
      <c r="AW144" s="70">
        <v>103</v>
      </c>
      <c r="AX144" s="59">
        <f>IFERROR(AW144/AS142,"-")</f>
        <v>0.29261363636363635</v>
      </c>
      <c r="AY144" s="167">
        <f t="shared" si="17"/>
        <v>45225.281553398061</v>
      </c>
      <c r="AZ144" s="229"/>
    </row>
    <row r="145" spans="2:52" s="9" customFormat="1" ht="13.15" customHeight="1">
      <c r="B145" s="470"/>
      <c r="C145" s="480"/>
      <c r="D145" s="439"/>
      <c r="E145" s="439"/>
      <c r="F145" s="44" t="s">
        <v>99</v>
      </c>
      <c r="G145" s="70">
        <v>186727</v>
      </c>
      <c r="H145" s="59">
        <f>IFERROR(G145/D142,"-")</f>
        <v>1.6647090367613922E-3</v>
      </c>
      <c r="I145" s="70">
        <v>13</v>
      </c>
      <c r="J145" s="59">
        <f>IFERROR(I145/E142,"-")</f>
        <v>0.1092436974789916</v>
      </c>
      <c r="K145" s="73">
        <f t="shared" si="12"/>
        <v>14363.615384615385</v>
      </c>
      <c r="L145" s="439"/>
      <c r="M145" s="439"/>
      <c r="N145" s="44" t="s">
        <v>99</v>
      </c>
      <c r="O145" s="70">
        <v>186153</v>
      </c>
      <c r="P145" s="59">
        <f>IFERROR(O145/L142,"-")</f>
        <v>1.9183165829844814E-3</v>
      </c>
      <c r="Q145" s="70">
        <v>12</v>
      </c>
      <c r="R145" s="59">
        <f>IFERROR(Q145/M142,"-")</f>
        <v>0.12121212121212122</v>
      </c>
      <c r="S145" s="73">
        <f t="shared" si="13"/>
        <v>15512.75</v>
      </c>
      <c r="T145" s="439"/>
      <c r="U145" s="439"/>
      <c r="V145" s="44" t="s">
        <v>99</v>
      </c>
      <c r="W145" s="70">
        <v>40404</v>
      </c>
      <c r="X145" s="59">
        <f>IFERROR(W145/T142,"-")</f>
        <v>1.8013776499699056E-3</v>
      </c>
      <c r="Y145" s="70">
        <v>3</v>
      </c>
      <c r="Z145" s="59">
        <f>IFERROR(Y145/U142,"-")</f>
        <v>0.21428571428571427</v>
      </c>
      <c r="AA145" s="167">
        <f t="shared" si="14"/>
        <v>13468</v>
      </c>
      <c r="AB145" s="439"/>
      <c r="AC145" s="439"/>
      <c r="AD145" s="44" t="s">
        <v>99</v>
      </c>
      <c r="AE145" s="70">
        <v>39830</v>
      </c>
      <c r="AF145" s="59">
        <f>IFERROR(AE145/AB142,"-")</f>
        <v>1.898686507456027E-3</v>
      </c>
      <c r="AG145" s="70">
        <v>2</v>
      </c>
      <c r="AH145" s="59">
        <f>IFERROR(AG145/AC142,"-")</f>
        <v>0.16666666666666666</v>
      </c>
      <c r="AI145" s="73">
        <f t="shared" si="15"/>
        <v>19915</v>
      </c>
      <c r="AJ145" s="439"/>
      <c r="AK145" s="439"/>
      <c r="AL145" s="44" t="s">
        <v>99</v>
      </c>
      <c r="AM145" s="70">
        <v>83261</v>
      </c>
      <c r="AN145" s="59">
        <f>IFERROR(AM145/AJ142,"-")</f>
        <v>1.356815553358502E-3</v>
      </c>
      <c r="AO145" s="70">
        <v>6</v>
      </c>
      <c r="AP145" s="59">
        <f>IFERROR(AO145/AK142,"-")</f>
        <v>0.10169491525423729</v>
      </c>
      <c r="AQ145" s="73">
        <f t="shared" si="16"/>
        <v>13876.833333333334</v>
      </c>
      <c r="AR145" s="439"/>
      <c r="AS145" s="439"/>
      <c r="AT145" s="44" t="s">
        <v>99</v>
      </c>
      <c r="AU145" s="70">
        <v>163275</v>
      </c>
      <c r="AV145" s="59">
        <f>IFERROR(AU145/AR142,"-")</f>
        <v>6.3583024027704478E-4</v>
      </c>
      <c r="AW145" s="70">
        <v>16</v>
      </c>
      <c r="AX145" s="59">
        <f>IFERROR(AW145/AS142,"-")</f>
        <v>4.5454545454545456E-2</v>
      </c>
      <c r="AY145" s="167">
        <f t="shared" si="17"/>
        <v>10204.6875</v>
      </c>
      <c r="AZ145" s="229"/>
    </row>
    <row r="146" spans="2:52" s="9" customFormat="1" ht="13.15" customHeight="1">
      <c r="B146" s="470"/>
      <c r="C146" s="480"/>
      <c r="D146" s="439"/>
      <c r="E146" s="439"/>
      <c r="F146" s="44" t="s">
        <v>100</v>
      </c>
      <c r="G146" s="70">
        <v>2138905</v>
      </c>
      <c r="H146" s="59">
        <f>IFERROR(G146/D142,"-")</f>
        <v>1.9068771427132262E-2</v>
      </c>
      <c r="I146" s="70">
        <v>48</v>
      </c>
      <c r="J146" s="59">
        <f>IFERROR(I146/E142,"-")</f>
        <v>0.40336134453781514</v>
      </c>
      <c r="K146" s="73">
        <f t="shared" si="12"/>
        <v>44560.520833333336</v>
      </c>
      <c r="L146" s="439"/>
      <c r="M146" s="439"/>
      <c r="N146" s="44" t="s">
        <v>100</v>
      </c>
      <c r="O146" s="70">
        <v>996619</v>
      </c>
      <c r="P146" s="59">
        <f>IFERROR(O146/L142,"-")</f>
        <v>1.0270211893536021E-2</v>
      </c>
      <c r="Q146" s="70">
        <v>40</v>
      </c>
      <c r="R146" s="59">
        <f>IFERROR(Q146/M142,"-")</f>
        <v>0.40404040404040403</v>
      </c>
      <c r="S146" s="73">
        <f t="shared" si="13"/>
        <v>24915.474999999999</v>
      </c>
      <c r="T146" s="439"/>
      <c r="U146" s="439"/>
      <c r="V146" s="44" t="s">
        <v>100</v>
      </c>
      <c r="W146" s="70">
        <v>100474</v>
      </c>
      <c r="X146" s="59">
        <f>IFERROR(W146/T142,"-")</f>
        <v>4.4795470251231635E-3</v>
      </c>
      <c r="Y146" s="70">
        <v>7</v>
      </c>
      <c r="Z146" s="59">
        <f>IFERROR(Y146/U142,"-")</f>
        <v>0.5</v>
      </c>
      <c r="AA146" s="167">
        <f t="shared" si="14"/>
        <v>14353.428571428571</v>
      </c>
      <c r="AB146" s="439"/>
      <c r="AC146" s="439"/>
      <c r="AD146" s="44" t="s">
        <v>100</v>
      </c>
      <c r="AE146" s="70">
        <v>99342</v>
      </c>
      <c r="AF146" s="59">
        <f>IFERROR(AE146/AB142,"-")</f>
        <v>4.7356092147551251E-3</v>
      </c>
      <c r="AG146" s="70">
        <v>6</v>
      </c>
      <c r="AH146" s="59">
        <f>IFERROR(AG146/AC142,"-")</f>
        <v>0.5</v>
      </c>
      <c r="AI146" s="73">
        <f t="shared" si="15"/>
        <v>16557</v>
      </c>
      <c r="AJ146" s="439"/>
      <c r="AK146" s="439"/>
      <c r="AL146" s="44" t="s">
        <v>100</v>
      </c>
      <c r="AM146" s="70">
        <v>395195</v>
      </c>
      <c r="AN146" s="59">
        <f>IFERROR(AM146/AJ142,"-")</f>
        <v>6.4400706526406499E-3</v>
      </c>
      <c r="AO146" s="70">
        <v>21</v>
      </c>
      <c r="AP146" s="59">
        <f>IFERROR(AO146/AK142,"-")</f>
        <v>0.3559322033898305</v>
      </c>
      <c r="AQ146" s="73">
        <f t="shared" si="16"/>
        <v>18818.809523809523</v>
      </c>
      <c r="AR146" s="439"/>
      <c r="AS146" s="439"/>
      <c r="AT146" s="44" t="s">
        <v>100</v>
      </c>
      <c r="AU146" s="70">
        <v>4609056</v>
      </c>
      <c r="AV146" s="59">
        <f>IFERROR(AU146/AR142,"-")</f>
        <v>1.7948719546350359E-2</v>
      </c>
      <c r="AW146" s="70">
        <v>111</v>
      </c>
      <c r="AX146" s="59">
        <f>IFERROR(AW146/AS142,"-")</f>
        <v>0.31534090909090912</v>
      </c>
      <c r="AY146" s="167">
        <f t="shared" si="17"/>
        <v>41523.027027027027</v>
      </c>
      <c r="AZ146" s="229"/>
    </row>
    <row r="147" spans="2:52" s="9" customFormat="1" ht="13.15" customHeight="1">
      <c r="B147" s="470"/>
      <c r="C147" s="480"/>
      <c r="D147" s="439"/>
      <c r="E147" s="439"/>
      <c r="F147" s="44" t="s">
        <v>101</v>
      </c>
      <c r="G147" s="70">
        <v>3349271</v>
      </c>
      <c r="H147" s="59">
        <f>IFERROR(G147/D142,"-")</f>
        <v>2.9859429542930936E-2</v>
      </c>
      <c r="I147" s="70">
        <v>53</v>
      </c>
      <c r="J147" s="59">
        <f>IFERROR(I147/E142,"-")</f>
        <v>0.44537815126050423</v>
      </c>
      <c r="K147" s="73">
        <f t="shared" si="12"/>
        <v>63193.792452830188</v>
      </c>
      <c r="L147" s="439"/>
      <c r="M147" s="439"/>
      <c r="N147" s="44" t="s">
        <v>101</v>
      </c>
      <c r="O147" s="70">
        <v>2628012</v>
      </c>
      <c r="P147" s="59">
        <f>IFERROR(O147/L142,"-")</f>
        <v>2.708180367698728E-2</v>
      </c>
      <c r="Q147" s="70">
        <v>45</v>
      </c>
      <c r="R147" s="59">
        <f>IFERROR(Q147/M142,"-")</f>
        <v>0.45454545454545453</v>
      </c>
      <c r="S147" s="73">
        <f t="shared" si="13"/>
        <v>58400.26666666667</v>
      </c>
      <c r="T147" s="439"/>
      <c r="U147" s="439"/>
      <c r="V147" s="44" t="s">
        <v>101</v>
      </c>
      <c r="W147" s="70">
        <v>221924</v>
      </c>
      <c r="X147" s="59">
        <f>IFERROR(W147/T142,"-")</f>
        <v>9.8942910006910544E-3</v>
      </c>
      <c r="Y147" s="70">
        <v>7</v>
      </c>
      <c r="Z147" s="59">
        <f>IFERROR(Y147/U142,"-")</f>
        <v>0.5</v>
      </c>
      <c r="AA147" s="167">
        <f t="shared" si="14"/>
        <v>31703.428571428572</v>
      </c>
      <c r="AB147" s="439"/>
      <c r="AC147" s="439"/>
      <c r="AD147" s="44" t="s">
        <v>101</v>
      </c>
      <c r="AE147" s="70">
        <v>142152</v>
      </c>
      <c r="AF147" s="59">
        <f>IFERROR(AE147/AB142,"-")</f>
        <v>6.7763516045164238E-3</v>
      </c>
      <c r="AG147" s="70">
        <v>6</v>
      </c>
      <c r="AH147" s="59">
        <f>IFERROR(AG147/AC142,"-")</f>
        <v>0.5</v>
      </c>
      <c r="AI147" s="73">
        <f t="shared" si="15"/>
        <v>23692</v>
      </c>
      <c r="AJ147" s="439"/>
      <c r="AK147" s="439"/>
      <c r="AL147" s="44" t="s">
        <v>101</v>
      </c>
      <c r="AM147" s="70">
        <v>1285031</v>
      </c>
      <c r="AN147" s="59">
        <f>IFERROR(AM147/AJ142,"-")</f>
        <v>2.0940777162751216E-2</v>
      </c>
      <c r="AO147" s="70">
        <v>27</v>
      </c>
      <c r="AP147" s="59">
        <f>IFERROR(AO147/AK142,"-")</f>
        <v>0.4576271186440678</v>
      </c>
      <c r="AQ147" s="73">
        <f t="shared" si="16"/>
        <v>47593.740740740737</v>
      </c>
      <c r="AR147" s="439"/>
      <c r="AS147" s="439"/>
      <c r="AT147" s="44" t="s">
        <v>101</v>
      </c>
      <c r="AU147" s="70">
        <v>8165895</v>
      </c>
      <c r="AV147" s="59">
        <f>IFERROR(AU147/AR142,"-")</f>
        <v>3.1799865135061209E-2</v>
      </c>
      <c r="AW147" s="70">
        <v>133</v>
      </c>
      <c r="AX147" s="59">
        <f>IFERROR(AW147/AS142,"-")</f>
        <v>0.37784090909090912</v>
      </c>
      <c r="AY147" s="167">
        <f t="shared" si="17"/>
        <v>61397.70676691729</v>
      </c>
      <c r="AZ147" s="229"/>
    </row>
    <row r="148" spans="2:52" s="9" customFormat="1" ht="13.15" customHeight="1">
      <c r="B148" s="470"/>
      <c r="C148" s="480"/>
      <c r="D148" s="439"/>
      <c r="E148" s="439"/>
      <c r="F148" s="44" t="s">
        <v>102</v>
      </c>
      <c r="G148" s="70">
        <v>4179149</v>
      </c>
      <c r="H148" s="59">
        <f>IFERROR(G148/D142,"-")</f>
        <v>3.7257960050085609E-2</v>
      </c>
      <c r="I148" s="70">
        <v>18</v>
      </c>
      <c r="J148" s="59">
        <f>IFERROR(I148/E142,"-")</f>
        <v>0.15126050420168066</v>
      </c>
      <c r="K148" s="73">
        <f t="shared" si="12"/>
        <v>232174.94444444444</v>
      </c>
      <c r="L148" s="439"/>
      <c r="M148" s="439"/>
      <c r="N148" s="44" t="s">
        <v>102</v>
      </c>
      <c r="O148" s="70">
        <v>3334784</v>
      </c>
      <c r="P148" s="59">
        <f>IFERROR(O148/L142,"-")</f>
        <v>3.4365126792860287E-2</v>
      </c>
      <c r="Q148" s="70">
        <v>16</v>
      </c>
      <c r="R148" s="59">
        <f>IFERROR(Q148/M142,"-")</f>
        <v>0.16161616161616163</v>
      </c>
      <c r="S148" s="73">
        <f t="shared" si="13"/>
        <v>208424</v>
      </c>
      <c r="T148" s="439"/>
      <c r="U148" s="439"/>
      <c r="V148" s="44" t="s">
        <v>102</v>
      </c>
      <c r="W148" s="70">
        <v>2574423</v>
      </c>
      <c r="X148" s="59">
        <f>IFERROR(W148/T142,"-")</f>
        <v>0.11477843910920886</v>
      </c>
      <c r="Y148" s="70">
        <v>4</v>
      </c>
      <c r="Z148" s="59">
        <f>IFERROR(Y148/U142,"-")</f>
        <v>0.2857142857142857</v>
      </c>
      <c r="AA148" s="167">
        <f t="shared" si="14"/>
        <v>643605.75</v>
      </c>
      <c r="AB148" s="439"/>
      <c r="AC148" s="439"/>
      <c r="AD148" s="44" t="s">
        <v>102</v>
      </c>
      <c r="AE148" s="70">
        <v>2533940</v>
      </c>
      <c r="AF148" s="59">
        <f>IFERROR(AE148/AB142,"-")</f>
        <v>0.12079230953309378</v>
      </c>
      <c r="AG148" s="70">
        <v>3</v>
      </c>
      <c r="AH148" s="59">
        <f>IFERROR(AG148/AC142,"-")</f>
        <v>0.25</v>
      </c>
      <c r="AI148" s="73">
        <f t="shared" si="15"/>
        <v>844646.66666666663</v>
      </c>
      <c r="AJ148" s="439"/>
      <c r="AK148" s="439"/>
      <c r="AL148" s="44" t="s">
        <v>102</v>
      </c>
      <c r="AM148" s="70">
        <v>165670</v>
      </c>
      <c r="AN148" s="59">
        <f>IFERROR(AM148/AJ142,"-")</f>
        <v>2.6997469730714622E-3</v>
      </c>
      <c r="AO148" s="70">
        <v>12</v>
      </c>
      <c r="AP148" s="59">
        <f>IFERROR(AO148/AK142,"-")</f>
        <v>0.20338983050847459</v>
      </c>
      <c r="AQ148" s="73">
        <f t="shared" si="16"/>
        <v>13805.833333333334</v>
      </c>
      <c r="AR148" s="439"/>
      <c r="AS148" s="439"/>
      <c r="AT148" s="44" t="s">
        <v>102</v>
      </c>
      <c r="AU148" s="70">
        <v>7882377</v>
      </c>
      <c r="AV148" s="59">
        <f>IFERROR(AU148/AR142,"-")</f>
        <v>3.0695781116914723E-2</v>
      </c>
      <c r="AW148" s="70">
        <v>44</v>
      </c>
      <c r="AX148" s="59">
        <f>IFERROR(AW148/AS142,"-")</f>
        <v>0.125</v>
      </c>
      <c r="AY148" s="167">
        <f t="shared" si="17"/>
        <v>179144.93181818182</v>
      </c>
      <c r="AZ148" s="229"/>
    </row>
    <row r="149" spans="2:52" s="9" customFormat="1" ht="13.15" customHeight="1">
      <c r="B149" s="470"/>
      <c r="C149" s="480"/>
      <c r="D149" s="439"/>
      <c r="E149" s="439"/>
      <c r="F149" s="44" t="s">
        <v>112</v>
      </c>
      <c r="G149" s="70">
        <v>0</v>
      </c>
      <c r="H149" s="59">
        <f>IFERROR(G149/D142,"-")</f>
        <v>0</v>
      </c>
      <c r="I149" s="70">
        <v>0</v>
      </c>
      <c r="J149" s="59">
        <f>IFERROR(I149/E142,"-")</f>
        <v>0</v>
      </c>
      <c r="K149" s="73" t="str">
        <f t="shared" si="12"/>
        <v>-</v>
      </c>
      <c r="L149" s="439"/>
      <c r="M149" s="439"/>
      <c r="N149" s="44" t="s">
        <v>112</v>
      </c>
      <c r="O149" s="70">
        <v>0</v>
      </c>
      <c r="P149" s="59">
        <f>IFERROR(O149/L142,"-")</f>
        <v>0</v>
      </c>
      <c r="Q149" s="70">
        <v>0</v>
      </c>
      <c r="R149" s="59">
        <f>IFERROR(Q149/M142,"-")</f>
        <v>0</v>
      </c>
      <c r="S149" s="73" t="str">
        <f t="shared" si="13"/>
        <v>-</v>
      </c>
      <c r="T149" s="439"/>
      <c r="U149" s="439"/>
      <c r="V149" s="44" t="s">
        <v>112</v>
      </c>
      <c r="W149" s="70">
        <v>0</v>
      </c>
      <c r="X149" s="59">
        <f>IFERROR(W149/T142,"-")</f>
        <v>0</v>
      </c>
      <c r="Y149" s="70">
        <v>0</v>
      </c>
      <c r="Z149" s="59">
        <f>IFERROR(Y149/U142,"-")</f>
        <v>0</v>
      </c>
      <c r="AA149" s="167" t="str">
        <f t="shared" si="14"/>
        <v>-</v>
      </c>
      <c r="AB149" s="439"/>
      <c r="AC149" s="439"/>
      <c r="AD149" s="44" t="s">
        <v>112</v>
      </c>
      <c r="AE149" s="70">
        <v>0</v>
      </c>
      <c r="AF149" s="59">
        <f>IFERROR(AE149/AB142,"-")</f>
        <v>0</v>
      </c>
      <c r="AG149" s="70">
        <v>0</v>
      </c>
      <c r="AH149" s="59">
        <f>IFERROR(AG149/AC142,"-")</f>
        <v>0</v>
      </c>
      <c r="AI149" s="73" t="str">
        <f t="shared" si="15"/>
        <v>-</v>
      </c>
      <c r="AJ149" s="439"/>
      <c r="AK149" s="439"/>
      <c r="AL149" s="44" t="s">
        <v>112</v>
      </c>
      <c r="AM149" s="70">
        <v>0</v>
      </c>
      <c r="AN149" s="59">
        <f>IFERROR(AM149/AJ142,"-")</f>
        <v>0</v>
      </c>
      <c r="AO149" s="70">
        <v>0</v>
      </c>
      <c r="AP149" s="59">
        <f>IFERROR(AO149/AK142,"-")</f>
        <v>0</v>
      </c>
      <c r="AQ149" s="73" t="str">
        <f t="shared" si="16"/>
        <v>-</v>
      </c>
      <c r="AR149" s="439"/>
      <c r="AS149" s="439"/>
      <c r="AT149" s="44" t="s">
        <v>112</v>
      </c>
      <c r="AU149" s="70">
        <v>0</v>
      </c>
      <c r="AV149" s="59">
        <f>IFERROR(AU149/AR142,"-")</f>
        <v>0</v>
      </c>
      <c r="AW149" s="70">
        <v>0</v>
      </c>
      <c r="AX149" s="59">
        <f>IFERROR(AW149/AS142,"-")</f>
        <v>0</v>
      </c>
      <c r="AY149" s="167" t="str">
        <f t="shared" si="17"/>
        <v>-</v>
      </c>
      <c r="AZ149" s="229"/>
    </row>
    <row r="150" spans="2:52" s="9" customFormat="1" ht="13.15" customHeight="1">
      <c r="B150" s="470"/>
      <c r="C150" s="480"/>
      <c r="D150" s="439"/>
      <c r="E150" s="439"/>
      <c r="F150" s="44" t="s">
        <v>103</v>
      </c>
      <c r="G150" s="70">
        <v>502110</v>
      </c>
      <c r="H150" s="59">
        <f>IFERROR(G150/D142,"-")</f>
        <v>4.4764123798286407E-3</v>
      </c>
      <c r="I150" s="70">
        <v>3</v>
      </c>
      <c r="J150" s="59">
        <f>IFERROR(I150/E142,"-")</f>
        <v>2.5210084033613446E-2</v>
      </c>
      <c r="K150" s="73">
        <f t="shared" si="12"/>
        <v>167370</v>
      </c>
      <c r="L150" s="439"/>
      <c r="M150" s="439"/>
      <c r="N150" s="44" t="s">
        <v>103</v>
      </c>
      <c r="O150" s="70">
        <v>48873</v>
      </c>
      <c r="P150" s="59">
        <f>IFERROR(O150/L142,"-")</f>
        <v>5.0363886888849798E-4</v>
      </c>
      <c r="Q150" s="70">
        <v>2</v>
      </c>
      <c r="R150" s="59">
        <f>IFERROR(Q150/M142,"-")</f>
        <v>2.0202020202020204E-2</v>
      </c>
      <c r="S150" s="73">
        <f t="shared" si="13"/>
        <v>24436.5</v>
      </c>
      <c r="T150" s="439"/>
      <c r="U150" s="439"/>
      <c r="V150" s="44" t="s">
        <v>103</v>
      </c>
      <c r="W150" s="70">
        <v>33020</v>
      </c>
      <c r="X150" s="59">
        <f>IFERROR(W150/T142,"-")</f>
        <v>1.4721683497180053E-3</v>
      </c>
      <c r="Y150" s="70">
        <v>1</v>
      </c>
      <c r="Z150" s="59">
        <f>IFERROR(Y150/U142,"-")</f>
        <v>7.1428571428571425E-2</v>
      </c>
      <c r="AA150" s="167">
        <f t="shared" si="14"/>
        <v>33020</v>
      </c>
      <c r="AB150" s="439"/>
      <c r="AC150" s="439"/>
      <c r="AD150" s="44" t="s">
        <v>103</v>
      </c>
      <c r="AE150" s="70">
        <v>33020</v>
      </c>
      <c r="AF150" s="59">
        <f>IFERROR(AE150/AB142,"-")</f>
        <v>1.5740554475570678E-3</v>
      </c>
      <c r="AG150" s="70">
        <v>1</v>
      </c>
      <c r="AH150" s="59">
        <f>IFERROR(AG150/AC142,"-")</f>
        <v>8.3333333333333329E-2</v>
      </c>
      <c r="AI150" s="73">
        <f t="shared" si="15"/>
        <v>33020</v>
      </c>
      <c r="AJ150" s="439"/>
      <c r="AK150" s="439"/>
      <c r="AL150" s="44" t="s">
        <v>103</v>
      </c>
      <c r="AM150" s="70">
        <v>0</v>
      </c>
      <c r="AN150" s="59">
        <f>IFERROR(AM150/AJ142,"-")</f>
        <v>0</v>
      </c>
      <c r="AO150" s="70">
        <v>0</v>
      </c>
      <c r="AP150" s="59">
        <f>IFERROR(AO150/AK142,"-")</f>
        <v>0</v>
      </c>
      <c r="AQ150" s="73" t="str">
        <f t="shared" si="16"/>
        <v>-</v>
      </c>
      <c r="AR150" s="439"/>
      <c r="AS150" s="439"/>
      <c r="AT150" s="44" t="s">
        <v>103</v>
      </c>
      <c r="AU150" s="70">
        <v>44596</v>
      </c>
      <c r="AV150" s="59">
        <f>IFERROR(AU150/AR142,"-")</f>
        <v>1.7366703656649879E-4</v>
      </c>
      <c r="AW150" s="70">
        <v>3</v>
      </c>
      <c r="AX150" s="59">
        <f>IFERROR(AW150/AS142,"-")</f>
        <v>8.5227272727272721E-3</v>
      </c>
      <c r="AY150" s="167">
        <f t="shared" si="17"/>
        <v>14865.333333333334</v>
      </c>
      <c r="AZ150" s="229"/>
    </row>
    <row r="151" spans="2:52" s="9" customFormat="1" ht="13.15" customHeight="1">
      <c r="B151" s="470"/>
      <c r="C151" s="480"/>
      <c r="D151" s="439"/>
      <c r="E151" s="439"/>
      <c r="F151" s="44" t="s">
        <v>104</v>
      </c>
      <c r="G151" s="70">
        <v>693141</v>
      </c>
      <c r="H151" s="59">
        <f>IFERROR(G151/D142,"-")</f>
        <v>6.1794924486005135E-3</v>
      </c>
      <c r="I151" s="70">
        <v>12</v>
      </c>
      <c r="J151" s="59">
        <f>IFERROR(I151/E142,"-")</f>
        <v>0.10084033613445378</v>
      </c>
      <c r="K151" s="73">
        <f t="shared" si="12"/>
        <v>57761.75</v>
      </c>
      <c r="L151" s="439"/>
      <c r="M151" s="439"/>
      <c r="N151" s="44" t="s">
        <v>104</v>
      </c>
      <c r="O151" s="70">
        <v>663094</v>
      </c>
      <c r="P151" s="59">
        <f>IFERROR(O151/L142,"-")</f>
        <v>6.8332189987672064E-3</v>
      </c>
      <c r="Q151" s="70">
        <v>9</v>
      </c>
      <c r="R151" s="59">
        <f>IFERROR(Q151/M142,"-")</f>
        <v>9.0909090909090912E-2</v>
      </c>
      <c r="S151" s="73">
        <f t="shared" si="13"/>
        <v>73677.111111111109</v>
      </c>
      <c r="T151" s="439"/>
      <c r="U151" s="439"/>
      <c r="V151" s="44" t="s">
        <v>104</v>
      </c>
      <c r="W151" s="70">
        <v>427549</v>
      </c>
      <c r="X151" s="59">
        <f>IFERROR(W151/T142,"-")</f>
        <v>1.9061905080362915E-2</v>
      </c>
      <c r="Y151" s="70">
        <v>4</v>
      </c>
      <c r="Z151" s="59">
        <f>IFERROR(Y151/U142,"-")</f>
        <v>0.2857142857142857</v>
      </c>
      <c r="AA151" s="167">
        <f t="shared" si="14"/>
        <v>106887.25</v>
      </c>
      <c r="AB151" s="439"/>
      <c r="AC151" s="439"/>
      <c r="AD151" s="44" t="s">
        <v>104</v>
      </c>
      <c r="AE151" s="70">
        <v>409641</v>
      </c>
      <c r="AF151" s="59">
        <f>IFERROR(AE151/AB142,"-")</f>
        <v>1.9527487813226069E-2</v>
      </c>
      <c r="AG151" s="70">
        <v>2</v>
      </c>
      <c r="AH151" s="59">
        <f>IFERROR(AG151/AC142,"-")</f>
        <v>0.16666666666666666</v>
      </c>
      <c r="AI151" s="73">
        <f t="shared" si="15"/>
        <v>204820.5</v>
      </c>
      <c r="AJ151" s="439"/>
      <c r="AK151" s="439"/>
      <c r="AL151" s="44" t="s">
        <v>104</v>
      </c>
      <c r="AM151" s="70">
        <v>571430</v>
      </c>
      <c r="AN151" s="59">
        <f>IFERROR(AM151/AJ142,"-")</f>
        <v>9.3119841421031302E-3</v>
      </c>
      <c r="AO151" s="70">
        <v>8</v>
      </c>
      <c r="AP151" s="59">
        <f>IFERROR(AO151/AK142,"-")</f>
        <v>0.13559322033898305</v>
      </c>
      <c r="AQ151" s="73">
        <f t="shared" si="16"/>
        <v>71428.75</v>
      </c>
      <c r="AR151" s="439"/>
      <c r="AS151" s="439"/>
      <c r="AT151" s="44" t="s">
        <v>104</v>
      </c>
      <c r="AU151" s="70">
        <v>125120</v>
      </c>
      <c r="AV151" s="59">
        <f>IFERROR(AU151/AR142,"-")</f>
        <v>4.8724593271146132E-4</v>
      </c>
      <c r="AW151" s="70">
        <v>14</v>
      </c>
      <c r="AX151" s="59">
        <f>IFERROR(AW151/AS142,"-")</f>
        <v>3.9772727272727272E-2</v>
      </c>
      <c r="AY151" s="167">
        <f t="shared" si="17"/>
        <v>8937.1428571428569</v>
      </c>
      <c r="AZ151" s="229"/>
    </row>
    <row r="152" spans="2:52" s="9" customFormat="1" ht="13.15" customHeight="1">
      <c r="B152" s="470"/>
      <c r="C152" s="480"/>
      <c r="D152" s="439"/>
      <c r="E152" s="439"/>
      <c r="F152" s="44" t="s">
        <v>105</v>
      </c>
      <c r="G152" s="70">
        <v>58491</v>
      </c>
      <c r="H152" s="59">
        <f>IFERROR(G152/D142,"-")</f>
        <v>5.2145911554949515E-4</v>
      </c>
      <c r="I152" s="70">
        <v>5</v>
      </c>
      <c r="J152" s="59">
        <f>IFERROR(I152/E142,"-")</f>
        <v>4.2016806722689079E-2</v>
      </c>
      <c r="K152" s="73">
        <f t="shared" si="12"/>
        <v>11698.2</v>
      </c>
      <c r="L152" s="439"/>
      <c r="M152" s="439"/>
      <c r="N152" s="44" t="s">
        <v>105</v>
      </c>
      <c r="O152" s="70">
        <v>58491</v>
      </c>
      <c r="P152" s="59">
        <f>IFERROR(O152/L142,"-")</f>
        <v>6.0275287132275767E-4</v>
      </c>
      <c r="Q152" s="70">
        <v>5</v>
      </c>
      <c r="R152" s="59">
        <f>IFERROR(Q152/M142,"-")</f>
        <v>5.0505050505050504E-2</v>
      </c>
      <c r="S152" s="73">
        <f t="shared" si="13"/>
        <v>11698.2</v>
      </c>
      <c r="T152" s="439"/>
      <c r="U152" s="439"/>
      <c r="V152" s="44" t="s">
        <v>105</v>
      </c>
      <c r="W152" s="70">
        <v>43348</v>
      </c>
      <c r="X152" s="59">
        <f>IFERROR(W152/T142,"-")</f>
        <v>1.9326333623130253E-3</v>
      </c>
      <c r="Y152" s="70">
        <v>3</v>
      </c>
      <c r="Z152" s="59">
        <f>IFERROR(Y152/U142,"-")</f>
        <v>0.21428571428571427</v>
      </c>
      <c r="AA152" s="167">
        <f t="shared" si="14"/>
        <v>14449.333333333334</v>
      </c>
      <c r="AB152" s="439"/>
      <c r="AC152" s="439"/>
      <c r="AD152" s="44" t="s">
        <v>105</v>
      </c>
      <c r="AE152" s="70">
        <v>43348</v>
      </c>
      <c r="AF152" s="59">
        <f>IFERROR(AE152/AB142,"-")</f>
        <v>2.0663887201909079E-3</v>
      </c>
      <c r="AG152" s="70">
        <v>3</v>
      </c>
      <c r="AH152" s="59">
        <f>IFERROR(AG152/AC142,"-")</f>
        <v>0.25</v>
      </c>
      <c r="AI152" s="73">
        <f t="shared" si="15"/>
        <v>14449.333333333334</v>
      </c>
      <c r="AJ152" s="439"/>
      <c r="AK152" s="439"/>
      <c r="AL152" s="44" t="s">
        <v>105</v>
      </c>
      <c r="AM152" s="70">
        <v>37288</v>
      </c>
      <c r="AN152" s="59">
        <f>IFERROR(AM152/AJ142,"-")</f>
        <v>6.0764269410206243E-4</v>
      </c>
      <c r="AO152" s="70">
        <v>2</v>
      </c>
      <c r="AP152" s="59">
        <f>IFERROR(AO152/AK142,"-")</f>
        <v>3.3898305084745763E-2</v>
      </c>
      <c r="AQ152" s="73">
        <f t="shared" si="16"/>
        <v>18644</v>
      </c>
      <c r="AR152" s="439"/>
      <c r="AS152" s="439"/>
      <c r="AT152" s="44" t="s">
        <v>105</v>
      </c>
      <c r="AU152" s="70">
        <v>0</v>
      </c>
      <c r="AV152" s="59">
        <f>IFERROR(AU152/AR142,"-")</f>
        <v>0</v>
      </c>
      <c r="AW152" s="70">
        <v>0</v>
      </c>
      <c r="AX152" s="59">
        <f>IFERROR(AW152/AS142,"-")</f>
        <v>0</v>
      </c>
      <c r="AY152" s="167" t="str">
        <f t="shared" si="17"/>
        <v>-</v>
      </c>
      <c r="AZ152" s="229"/>
    </row>
    <row r="153" spans="2:52" s="9" customFormat="1" ht="13.15" customHeight="1">
      <c r="B153" s="470"/>
      <c r="C153" s="480"/>
      <c r="D153" s="439"/>
      <c r="E153" s="439"/>
      <c r="F153" s="44" t="s">
        <v>106</v>
      </c>
      <c r="G153" s="70">
        <v>3621200</v>
      </c>
      <c r="H153" s="59">
        <f>IFERROR(G153/D142,"-")</f>
        <v>3.2283731672015044E-2</v>
      </c>
      <c r="I153" s="70">
        <v>5</v>
      </c>
      <c r="J153" s="59">
        <f>IFERROR(I153/E142,"-")</f>
        <v>4.2016806722689079E-2</v>
      </c>
      <c r="K153" s="73">
        <f t="shared" si="12"/>
        <v>724240</v>
      </c>
      <c r="L153" s="439"/>
      <c r="M153" s="439"/>
      <c r="N153" s="44" t="s">
        <v>106</v>
      </c>
      <c r="O153" s="70">
        <v>3621200</v>
      </c>
      <c r="P153" s="59">
        <f>IFERROR(O153/L142,"-")</f>
        <v>3.7316658932724178E-2</v>
      </c>
      <c r="Q153" s="70">
        <v>5</v>
      </c>
      <c r="R153" s="59">
        <f>IFERROR(Q153/M142,"-")</f>
        <v>5.0505050505050504E-2</v>
      </c>
      <c r="S153" s="73">
        <f t="shared" si="13"/>
        <v>724240</v>
      </c>
      <c r="T153" s="439"/>
      <c r="U153" s="439"/>
      <c r="V153" s="44" t="s">
        <v>106</v>
      </c>
      <c r="W153" s="70">
        <v>3523165</v>
      </c>
      <c r="X153" s="59">
        <f>IFERROR(W153/T142,"-")</f>
        <v>0.15707728660915313</v>
      </c>
      <c r="Y153" s="70">
        <v>2</v>
      </c>
      <c r="Z153" s="59">
        <f>IFERROR(Y153/U142,"-")</f>
        <v>0.14285714285714285</v>
      </c>
      <c r="AA153" s="167">
        <f t="shared" si="14"/>
        <v>1761582.5</v>
      </c>
      <c r="AB153" s="439"/>
      <c r="AC153" s="439"/>
      <c r="AD153" s="44" t="s">
        <v>106</v>
      </c>
      <c r="AE153" s="70">
        <v>3523165</v>
      </c>
      <c r="AF153" s="59">
        <f>IFERROR(AE153/AB142,"-")</f>
        <v>0.16794842704095692</v>
      </c>
      <c r="AG153" s="70">
        <v>2</v>
      </c>
      <c r="AH153" s="59">
        <f>IFERROR(AG153/AC142,"-")</f>
        <v>0.16666666666666666</v>
      </c>
      <c r="AI153" s="73">
        <f t="shared" si="15"/>
        <v>1761582.5</v>
      </c>
      <c r="AJ153" s="439"/>
      <c r="AK153" s="439"/>
      <c r="AL153" s="44" t="s">
        <v>106</v>
      </c>
      <c r="AM153" s="70">
        <v>3597354</v>
      </c>
      <c r="AN153" s="59">
        <f>IFERROR(AM153/AJ142,"-")</f>
        <v>5.8622234397093721E-2</v>
      </c>
      <c r="AO153" s="70">
        <v>4</v>
      </c>
      <c r="AP153" s="59">
        <f>IFERROR(AO153/AK142,"-")</f>
        <v>6.7796610169491525E-2</v>
      </c>
      <c r="AQ153" s="73">
        <f t="shared" si="16"/>
        <v>899338.5</v>
      </c>
      <c r="AR153" s="439"/>
      <c r="AS153" s="439"/>
      <c r="AT153" s="44" t="s">
        <v>106</v>
      </c>
      <c r="AU153" s="70">
        <v>10077</v>
      </c>
      <c r="AV153" s="59">
        <f>IFERROR(AU153/AR142,"-")</f>
        <v>3.9242145651641587E-5</v>
      </c>
      <c r="AW153" s="70">
        <v>2</v>
      </c>
      <c r="AX153" s="59">
        <f>IFERROR(AW153/AS142,"-")</f>
        <v>5.681818181818182E-3</v>
      </c>
      <c r="AY153" s="167">
        <f t="shared" si="17"/>
        <v>5038.5</v>
      </c>
      <c r="AZ153" s="229"/>
    </row>
    <row r="154" spans="2:52" s="9" customFormat="1" ht="13.15" customHeight="1">
      <c r="B154" s="470"/>
      <c r="C154" s="480"/>
      <c r="D154" s="439"/>
      <c r="E154" s="439"/>
      <c r="F154" s="44" t="s">
        <v>107</v>
      </c>
      <c r="G154" s="70">
        <v>825750</v>
      </c>
      <c r="H154" s="59">
        <f>IFERROR(G154/D142,"-")</f>
        <v>7.3617285508026133E-3</v>
      </c>
      <c r="I154" s="70">
        <v>25</v>
      </c>
      <c r="J154" s="59">
        <f>IFERROR(I154/E142,"-")</f>
        <v>0.21008403361344538</v>
      </c>
      <c r="K154" s="73">
        <f t="shared" si="12"/>
        <v>33030</v>
      </c>
      <c r="L154" s="439"/>
      <c r="M154" s="439"/>
      <c r="N154" s="44" t="s">
        <v>107</v>
      </c>
      <c r="O154" s="70">
        <v>609004</v>
      </c>
      <c r="P154" s="59">
        <f>IFERROR(O154/L142,"-")</f>
        <v>6.2758186669238806E-3</v>
      </c>
      <c r="Q154" s="70">
        <v>21</v>
      </c>
      <c r="R154" s="59">
        <f>IFERROR(Q154/M142,"-")</f>
        <v>0.21212121212121213</v>
      </c>
      <c r="S154" s="73">
        <f t="shared" si="13"/>
        <v>29000.190476190477</v>
      </c>
      <c r="T154" s="439"/>
      <c r="U154" s="439"/>
      <c r="V154" s="44" t="s">
        <v>107</v>
      </c>
      <c r="W154" s="70">
        <v>188128</v>
      </c>
      <c r="X154" s="59">
        <f>IFERROR(W154/T142,"-")</f>
        <v>8.3875253572304326E-3</v>
      </c>
      <c r="Y154" s="70">
        <v>4</v>
      </c>
      <c r="Z154" s="59">
        <f>IFERROR(Y154/U142,"-")</f>
        <v>0.2857142857142857</v>
      </c>
      <c r="AA154" s="167">
        <f t="shared" si="14"/>
        <v>47032</v>
      </c>
      <c r="AB154" s="439"/>
      <c r="AC154" s="439"/>
      <c r="AD154" s="44" t="s">
        <v>107</v>
      </c>
      <c r="AE154" s="70">
        <v>188128</v>
      </c>
      <c r="AF154" s="59">
        <f>IFERROR(AE154/AB142,"-")</f>
        <v>8.9680164517872817E-3</v>
      </c>
      <c r="AG154" s="70">
        <v>4</v>
      </c>
      <c r="AH154" s="59">
        <f>IFERROR(AG154/AC142,"-")</f>
        <v>0.33333333333333331</v>
      </c>
      <c r="AI154" s="73">
        <f t="shared" si="15"/>
        <v>47032</v>
      </c>
      <c r="AJ154" s="439"/>
      <c r="AK154" s="439"/>
      <c r="AL154" s="44" t="s">
        <v>107</v>
      </c>
      <c r="AM154" s="70">
        <v>184185</v>
      </c>
      <c r="AN154" s="59">
        <f>IFERROR(AM154/AJ142,"-")</f>
        <v>3.0014661449578512E-3</v>
      </c>
      <c r="AO154" s="70">
        <v>11</v>
      </c>
      <c r="AP154" s="59">
        <f>IFERROR(AO154/AK142,"-")</f>
        <v>0.1864406779661017</v>
      </c>
      <c r="AQ154" s="73">
        <f t="shared" si="16"/>
        <v>16744.090909090908</v>
      </c>
      <c r="AR154" s="439"/>
      <c r="AS154" s="439"/>
      <c r="AT154" s="44" t="s">
        <v>107</v>
      </c>
      <c r="AU154" s="70">
        <v>818519</v>
      </c>
      <c r="AV154" s="59">
        <f>IFERROR(AU154/AR142,"-")</f>
        <v>3.1875004283651903E-3</v>
      </c>
      <c r="AW154" s="70">
        <v>48</v>
      </c>
      <c r="AX154" s="59">
        <f>IFERROR(AW154/AS142,"-")</f>
        <v>0.13636363636363635</v>
      </c>
      <c r="AY154" s="167">
        <f t="shared" si="17"/>
        <v>17052.479166666668</v>
      </c>
      <c r="AZ154" s="229"/>
    </row>
    <row r="155" spans="2:52" s="9" customFormat="1" ht="13.15" customHeight="1">
      <c r="B155" s="470"/>
      <c r="C155" s="480"/>
      <c r="D155" s="439"/>
      <c r="E155" s="439"/>
      <c r="F155" s="44" t="s">
        <v>108</v>
      </c>
      <c r="G155" s="70">
        <v>268164</v>
      </c>
      <c r="H155" s="59">
        <f>IFERROR(G155/D142,"-")</f>
        <v>2.3907363912775439E-3</v>
      </c>
      <c r="I155" s="70">
        <v>15</v>
      </c>
      <c r="J155" s="59">
        <f>IFERROR(I155/E142,"-")</f>
        <v>0.12605042016806722</v>
      </c>
      <c r="K155" s="73">
        <f t="shared" si="12"/>
        <v>17877.599999999999</v>
      </c>
      <c r="L155" s="439"/>
      <c r="M155" s="439"/>
      <c r="N155" s="44" t="s">
        <v>108</v>
      </c>
      <c r="O155" s="70">
        <v>262501</v>
      </c>
      <c r="P155" s="59">
        <f>IFERROR(O155/L142,"-")</f>
        <v>2.7050867907044709E-3</v>
      </c>
      <c r="Q155" s="70">
        <v>12</v>
      </c>
      <c r="R155" s="59">
        <f>IFERROR(Q155/M142,"-")</f>
        <v>0.12121212121212122</v>
      </c>
      <c r="S155" s="73">
        <f t="shared" si="13"/>
        <v>21875.083333333332</v>
      </c>
      <c r="T155" s="439"/>
      <c r="U155" s="439"/>
      <c r="V155" s="44" t="s">
        <v>108</v>
      </c>
      <c r="W155" s="70">
        <v>99952</v>
      </c>
      <c r="X155" s="59">
        <f>IFERROR(W155/T142,"-")</f>
        <v>4.4562741033014556E-3</v>
      </c>
      <c r="Y155" s="70">
        <v>4</v>
      </c>
      <c r="Z155" s="59">
        <f>IFERROR(Y155/U142,"-")</f>
        <v>0.2857142857142857</v>
      </c>
      <c r="AA155" s="167">
        <f t="shared" si="14"/>
        <v>24988</v>
      </c>
      <c r="AB155" s="439"/>
      <c r="AC155" s="439"/>
      <c r="AD155" s="44" t="s">
        <v>108</v>
      </c>
      <c r="AE155" s="70">
        <v>99952</v>
      </c>
      <c r="AF155" s="59">
        <f>IFERROR(AE155/AB142,"-")</f>
        <v>4.7646877678444591E-3</v>
      </c>
      <c r="AG155" s="70">
        <v>4</v>
      </c>
      <c r="AH155" s="59">
        <f>IFERROR(AG155/AC142,"-")</f>
        <v>0.33333333333333331</v>
      </c>
      <c r="AI155" s="73">
        <f t="shared" si="15"/>
        <v>24988</v>
      </c>
      <c r="AJ155" s="439"/>
      <c r="AK155" s="439"/>
      <c r="AL155" s="44" t="s">
        <v>108</v>
      </c>
      <c r="AM155" s="70">
        <v>797681</v>
      </c>
      <c r="AN155" s="59">
        <f>IFERROR(AM155/AJ142,"-")</f>
        <v>1.2998954941912338E-2</v>
      </c>
      <c r="AO155" s="70">
        <v>9</v>
      </c>
      <c r="AP155" s="59">
        <f>IFERROR(AO155/AK142,"-")</f>
        <v>0.15254237288135594</v>
      </c>
      <c r="AQ155" s="73">
        <f t="shared" si="16"/>
        <v>88631.222222222219</v>
      </c>
      <c r="AR155" s="439"/>
      <c r="AS155" s="439"/>
      <c r="AT155" s="44" t="s">
        <v>108</v>
      </c>
      <c r="AU155" s="70">
        <v>666834</v>
      </c>
      <c r="AV155" s="59">
        <f>IFERROR(AU155/AR142,"-")</f>
        <v>2.596804302219586E-3</v>
      </c>
      <c r="AW155" s="70">
        <v>34</v>
      </c>
      <c r="AX155" s="59">
        <f>IFERROR(AW155/AS142,"-")</f>
        <v>9.6590909090909088E-2</v>
      </c>
      <c r="AY155" s="167">
        <f t="shared" si="17"/>
        <v>19612.764705882353</v>
      </c>
      <c r="AZ155" s="229"/>
    </row>
    <row r="156" spans="2:52" s="9" customFormat="1" ht="13.15" customHeight="1">
      <c r="B156" s="470"/>
      <c r="C156" s="480"/>
      <c r="D156" s="439"/>
      <c r="E156" s="439"/>
      <c r="F156" s="44" t="s">
        <v>109</v>
      </c>
      <c r="G156" s="70">
        <v>577462</v>
      </c>
      <c r="H156" s="59">
        <f>IFERROR(G156/D142,"-")</f>
        <v>5.1481907264954024E-3</v>
      </c>
      <c r="I156" s="70">
        <v>13</v>
      </c>
      <c r="J156" s="59">
        <f>IFERROR(I156/E142,"-")</f>
        <v>0.1092436974789916</v>
      </c>
      <c r="K156" s="73">
        <f t="shared" si="12"/>
        <v>44420.153846153844</v>
      </c>
      <c r="L156" s="439"/>
      <c r="M156" s="439"/>
      <c r="N156" s="44" t="s">
        <v>109</v>
      </c>
      <c r="O156" s="70">
        <v>540197</v>
      </c>
      <c r="P156" s="59">
        <f>IFERROR(O156/L142,"-")</f>
        <v>5.5667588659783513E-3</v>
      </c>
      <c r="Q156" s="70">
        <v>12</v>
      </c>
      <c r="R156" s="59">
        <f>IFERROR(Q156/M142,"-")</f>
        <v>0.12121212121212122</v>
      </c>
      <c r="S156" s="73">
        <f t="shared" si="13"/>
        <v>45016.416666666664</v>
      </c>
      <c r="T156" s="439"/>
      <c r="U156" s="439"/>
      <c r="V156" s="44" t="s">
        <v>109</v>
      </c>
      <c r="W156" s="70">
        <v>323784</v>
      </c>
      <c r="X156" s="59">
        <f>IFERROR(W156/T142,"-")</f>
        <v>1.4435631645823581E-2</v>
      </c>
      <c r="Y156" s="70">
        <v>4</v>
      </c>
      <c r="Z156" s="59">
        <f>IFERROR(Y156/U142,"-")</f>
        <v>0.2857142857142857</v>
      </c>
      <c r="AA156" s="167">
        <f t="shared" si="14"/>
        <v>80946</v>
      </c>
      <c r="AB156" s="439"/>
      <c r="AC156" s="439"/>
      <c r="AD156" s="44" t="s">
        <v>109</v>
      </c>
      <c r="AE156" s="70">
        <v>323784</v>
      </c>
      <c r="AF156" s="59">
        <f>IFERROR(AE156/AB142,"-")</f>
        <v>1.5434705300781879E-2</v>
      </c>
      <c r="AG156" s="70">
        <v>4</v>
      </c>
      <c r="AH156" s="59">
        <f>IFERROR(AG156/AC142,"-")</f>
        <v>0.33333333333333331</v>
      </c>
      <c r="AI156" s="73">
        <f t="shared" si="15"/>
        <v>80946</v>
      </c>
      <c r="AJ156" s="439"/>
      <c r="AK156" s="439"/>
      <c r="AL156" s="44" t="s">
        <v>109</v>
      </c>
      <c r="AM156" s="70">
        <v>333629</v>
      </c>
      <c r="AN156" s="59">
        <f>IFERROR(AM156/AJ142,"-")</f>
        <v>5.4367953333666853E-3</v>
      </c>
      <c r="AO156" s="70">
        <v>8</v>
      </c>
      <c r="AP156" s="59">
        <f>IFERROR(AO156/AK142,"-")</f>
        <v>0.13559322033898305</v>
      </c>
      <c r="AQ156" s="73">
        <f t="shared" si="16"/>
        <v>41703.625</v>
      </c>
      <c r="AR156" s="439"/>
      <c r="AS156" s="439"/>
      <c r="AT156" s="44" t="s">
        <v>109</v>
      </c>
      <c r="AU156" s="70">
        <v>2951289</v>
      </c>
      <c r="AV156" s="59">
        <f>IFERROR(AU156/AR142,"-")</f>
        <v>1.1492995216640633E-2</v>
      </c>
      <c r="AW156" s="70">
        <v>16</v>
      </c>
      <c r="AX156" s="59">
        <f>IFERROR(AW156/AS142,"-")</f>
        <v>4.5454545454545456E-2</v>
      </c>
      <c r="AY156" s="167">
        <f t="shared" si="17"/>
        <v>184455.5625</v>
      </c>
      <c r="AZ156" s="229"/>
    </row>
    <row r="157" spans="2:52" s="9" customFormat="1" ht="13.15" customHeight="1">
      <c r="B157" s="470"/>
      <c r="C157" s="480"/>
      <c r="D157" s="439"/>
      <c r="E157" s="439"/>
      <c r="F157" s="45" t="s">
        <v>110</v>
      </c>
      <c r="G157" s="71">
        <v>88072</v>
      </c>
      <c r="H157" s="60">
        <f>IFERROR(G157/D142,"-")</f>
        <v>7.8517972379810814E-4</v>
      </c>
      <c r="I157" s="71">
        <v>13</v>
      </c>
      <c r="J157" s="60">
        <f>IFERROR(I157/E142,"-")</f>
        <v>0.1092436974789916</v>
      </c>
      <c r="K157" s="74">
        <f t="shared" si="12"/>
        <v>6774.7692307692305</v>
      </c>
      <c r="L157" s="439"/>
      <c r="M157" s="439"/>
      <c r="N157" s="45" t="s">
        <v>110</v>
      </c>
      <c r="O157" s="71">
        <v>67362</v>
      </c>
      <c r="P157" s="60">
        <f>IFERROR(O157/L142,"-")</f>
        <v>6.9416899895784992E-4</v>
      </c>
      <c r="Q157" s="71">
        <v>9</v>
      </c>
      <c r="R157" s="60">
        <f>IFERROR(Q157/M142,"-")</f>
        <v>9.0909090909090912E-2</v>
      </c>
      <c r="S157" s="74">
        <f t="shared" si="13"/>
        <v>7484.666666666667</v>
      </c>
      <c r="T157" s="439"/>
      <c r="U157" s="439"/>
      <c r="V157" s="45" t="s">
        <v>110</v>
      </c>
      <c r="W157" s="71">
        <v>27517</v>
      </c>
      <c r="X157" s="60">
        <f>IFERROR(W157/T142,"-")</f>
        <v>1.2268218194788113E-3</v>
      </c>
      <c r="Y157" s="71">
        <v>4</v>
      </c>
      <c r="Z157" s="60">
        <f>IFERROR(Y157/U142,"-")</f>
        <v>0.2857142857142857</v>
      </c>
      <c r="AA157" s="168">
        <f t="shared" si="14"/>
        <v>6879.25</v>
      </c>
      <c r="AB157" s="439"/>
      <c r="AC157" s="439"/>
      <c r="AD157" s="45" t="s">
        <v>110</v>
      </c>
      <c r="AE157" s="71">
        <v>27517</v>
      </c>
      <c r="AF157" s="60">
        <f>IFERROR(AE157/AB142,"-")</f>
        <v>1.3117287628839442E-3</v>
      </c>
      <c r="AG157" s="71">
        <v>4</v>
      </c>
      <c r="AH157" s="60">
        <f>IFERROR(AG157/AC142,"-")</f>
        <v>0.33333333333333331</v>
      </c>
      <c r="AI157" s="74">
        <f t="shared" si="15"/>
        <v>6879.25</v>
      </c>
      <c r="AJ157" s="439"/>
      <c r="AK157" s="439"/>
      <c r="AL157" s="45" t="s">
        <v>110</v>
      </c>
      <c r="AM157" s="71">
        <v>66232</v>
      </c>
      <c r="AN157" s="60">
        <f>IFERROR(AM157/AJ142,"-")</f>
        <v>1.0793121356942662E-3</v>
      </c>
      <c r="AO157" s="71">
        <v>6</v>
      </c>
      <c r="AP157" s="60">
        <f>IFERROR(AO157/AK142,"-")</f>
        <v>0.10169491525423729</v>
      </c>
      <c r="AQ157" s="74">
        <f t="shared" si="16"/>
        <v>11038.666666666666</v>
      </c>
      <c r="AR157" s="439"/>
      <c r="AS157" s="439"/>
      <c r="AT157" s="45" t="s">
        <v>110</v>
      </c>
      <c r="AU157" s="71">
        <v>347512</v>
      </c>
      <c r="AV157" s="60">
        <f>IFERROR(AU157/AR142,"-")</f>
        <v>1.3532913088908675E-3</v>
      </c>
      <c r="AW157" s="71">
        <v>36</v>
      </c>
      <c r="AX157" s="62">
        <f>IFERROR(AW157/AS142,"-")</f>
        <v>0.10227272727272728</v>
      </c>
      <c r="AY157" s="168">
        <f t="shared" si="17"/>
        <v>9653.1111111111113</v>
      </c>
      <c r="AZ157" s="229"/>
    </row>
    <row r="158" spans="2:52" s="9" customFormat="1" ht="13.15" customHeight="1">
      <c r="B158" s="431"/>
      <c r="C158" s="481"/>
      <c r="D158" s="440"/>
      <c r="E158" s="440"/>
      <c r="F158" s="46" t="s">
        <v>64</v>
      </c>
      <c r="G158" s="67">
        <f>SUM(G142:G157)</f>
        <v>25936537</v>
      </c>
      <c r="H158" s="60">
        <f>IFERROR(G158/D142,"-")</f>
        <v>0.23122948221840553</v>
      </c>
      <c r="I158" s="71">
        <v>106</v>
      </c>
      <c r="J158" s="60">
        <f>IFERROR(I158/E142,"-")</f>
        <v>0.89075630252100846</v>
      </c>
      <c r="K158" s="74">
        <f t="shared" si="12"/>
        <v>244684.31132075473</v>
      </c>
      <c r="L158" s="440"/>
      <c r="M158" s="440"/>
      <c r="N158" s="46" t="s">
        <v>64</v>
      </c>
      <c r="O158" s="67">
        <f>SUM(O142:O157)</f>
        <v>21945702</v>
      </c>
      <c r="P158" s="60">
        <f>IFERROR(O158/L142,"-")</f>
        <v>0.2261516283478413</v>
      </c>
      <c r="Q158" s="71">
        <v>88</v>
      </c>
      <c r="R158" s="60">
        <f>IFERROR(Q158/M142,"-")</f>
        <v>0.88888888888888884</v>
      </c>
      <c r="S158" s="74">
        <f t="shared" si="13"/>
        <v>249382.97727272726</v>
      </c>
      <c r="T158" s="440"/>
      <c r="U158" s="440"/>
      <c r="V158" s="46" t="s">
        <v>64</v>
      </c>
      <c r="W158" s="67">
        <f>SUM(W142:W157)</f>
        <v>7755003</v>
      </c>
      <c r="X158" s="60">
        <f>IFERROR(W158/T142,"-")</f>
        <v>0.34575015047147728</v>
      </c>
      <c r="Y158" s="71">
        <v>14</v>
      </c>
      <c r="Z158" s="60">
        <f>IFERROR(Y158/U142,"-")</f>
        <v>1</v>
      </c>
      <c r="AA158" s="168">
        <f t="shared" si="14"/>
        <v>553928.78571428568</v>
      </c>
      <c r="AB158" s="440"/>
      <c r="AC158" s="440"/>
      <c r="AD158" s="46" t="s">
        <v>64</v>
      </c>
      <c r="AE158" s="67">
        <f>SUM(AE142:AE157)</f>
        <v>7516174</v>
      </c>
      <c r="AF158" s="60">
        <f>IFERROR(AE158/AB142,"-")</f>
        <v>0.3582942044060205</v>
      </c>
      <c r="AG158" s="71">
        <v>12</v>
      </c>
      <c r="AH158" s="60">
        <f>IFERROR(AG158/AC142,"-")</f>
        <v>1</v>
      </c>
      <c r="AI158" s="74">
        <f t="shared" si="15"/>
        <v>626347.83333333337</v>
      </c>
      <c r="AJ158" s="440"/>
      <c r="AK158" s="440"/>
      <c r="AL158" s="46" t="s">
        <v>64</v>
      </c>
      <c r="AM158" s="67">
        <f>SUM(AM142:AM157)</f>
        <v>8516067</v>
      </c>
      <c r="AN158" s="60">
        <f>IFERROR(AM158/AJ142,"-")</f>
        <v>0.13877724455679222</v>
      </c>
      <c r="AO158" s="71">
        <v>52</v>
      </c>
      <c r="AP158" s="60">
        <f>IFERROR(AO158/AK142,"-")</f>
        <v>0.88135593220338981</v>
      </c>
      <c r="AQ158" s="74">
        <f t="shared" si="16"/>
        <v>163770.51923076922</v>
      </c>
      <c r="AR158" s="440"/>
      <c r="AS158" s="440"/>
      <c r="AT158" s="46" t="s">
        <v>64</v>
      </c>
      <c r="AU158" s="67">
        <f>SUM(AU142:AU157)</f>
        <v>36148644</v>
      </c>
      <c r="AV158" s="60">
        <f>IFERROR(AU158/AR142,"-")</f>
        <v>0.1407710978423479</v>
      </c>
      <c r="AW158" s="71">
        <v>267</v>
      </c>
      <c r="AX158" s="131">
        <f>IFERROR(AW158/AS142,"-")</f>
        <v>0.75852272727272729</v>
      </c>
      <c r="AY158" s="194">
        <f t="shared" si="17"/>
        <v>135388.17977528091</v>
      </c>
      <c r="AZ158" s="229"/>
    </row>
    <row r="159" spans="2:52" s="9" customFormat="1" ht="13.15" customHeight="1">
      <c r="B159" s="430">
        <v>10</v>
      </c>
      <c r="C159" s="479" t="s">
        <v>51</v>
      </c>
      <c r="D159" s="436">
        <v>234994360</v>
      </c>
      <c r="E159" s="436">
        <v>318</v>
      </c>
      <c r="F159" s="42" t="s">
        <v>96</v>
      </c>
      <c r="G159" s="69">
        <v>1338205</v>
      </c>
      <c r="H159" s="58">
        <f>IFERROR(G159/D159,"-")</f>
        <v>5.6946260327269127E-3</v>
      </c>
      <c r="I159" s="69">
        <v>73</v>
      </c>
      <c r="J159" s="58">
        <f>IFERROR(I159/E159,"-")</f>
        <v>0.22955974842767296</v>
      </c>
      <c r="K159" s="72">
        <f t="shared" si="12"/>
        <v>18331.575342465752</v>
      </c>
      <c r="L159" s="436">
        <v>144107160</v>
      </c>
      <c r="M159" s="436">
        <v>203</v>
      </c>
      <c r="N159" s="42" t="s">
        <v>96</v>
      </c>
      <c r="O159" s="69">
        <v>822536</v>
      </c>
      <c r="P159" s="58">
        <f>IFERROR(O159/L159,"-")</f>
        <v>5.7078079951058645E-3</v>
      </c>
      <c r="Q159" s="69">
        <v>44</v>
      </c>
      <c r="R159" s="58">
        <f>IFERROR(Q159/M159,"-")</f>
        <v>0.21674876847290642</v>
      </c>
      <c r="S159" s="72">
        <f t="shared" si="13"/>
        <v>18694</v>
      </c>
      <c r="T159" s="436">
        <v>40731620</v>
      </c>
      <c r="U159" s="436">
        <v>41</v>
      </c>
      <c r="V159" s="42" t="s">
        <v>96</v>
      </c>
      <c r="W159" s="69">
        <v>319468</v>
      </c>
      <c r="X159" s="58">
        <f>IFERROR(W159/T159,"-")</f>
        <v>7.8432431609643805E-3</v>
      </c>
      <c r="Y159" s="69">
        <v>10</v>
      </c>
      <c r="Z159" s="58">
        <f>IFERROR(Y159/U159,"-")</f>
        <v>0.24390243902439024</v>
      </c>
      <c r="AA159" s="166">
        <f t="shared" si="14"/>
        <v>31946.799999999999</v>
      </c>
      <c r="AB159" s="436">
        <v>28302450</v>
      </c>
      <c r="AC159" s="436">
        <v>29</v>
      </c>
      <c r="AD159" s="42" t="s">
        <v>96</v>
      </c>
      <c r="AE159" s="69">
        <v>202698</v>
      </c>
      <c r="AF159" s="58">
        <f>IFERROR(AE159/AB159,"-")</f>
        <v>7.1618534791157654E-3</v>
      </c>
      <c r="AG159" s="69">
        <v>6</v>
      </c>
      <c r="AH159" s="58">
        <f>IFERROR(AG159/AC159,"-")</f>
        <v>0.20689655172413793</v>
      </c>
      <c r="AI159" s="72">
        <f t="shared" si="15"/>
        <v>33783</v>
      </c>
      <c r="AJ159" s="436">
        <v>83919360</v>
      </c>
      <c r="AK159" s="436">
        <v>136</v>
      </c>
      <c r="AL159" s="42" t="s">
        <v>96</v>
      </c>
      <c r="AM159" s="69">
        <v>646543</v>
      </c>
      <c r="AN159" s="58">
        <f>IFERROR(AM159/AJ159,"-")</f>
        <v>7.7043366393642655E-3</v>
      </c>
      <c r="AO159" s="69">
        <v>31</v>
      </c>
      <c r="AP159" s="58">
        <f>IFERROR(AO159/AK159,"-")</f>
        <v>0.22794117647058823</v>
      </c>
      <c r="AQ159" s="72">
        <f t="shared" si="16"/>
        <v>20856.225806451614</v>
      </c>
      <c r="AR159" s="436">
        <v>783631260</v>
      </c>
      <c r="AS159" s="436">
        <v>1168</v>
      </c>
      <c r="AT159" s="42" t="s">
        <v>96</v>
      </c>
      <c r="AU159" s="69">
        <v>20049635</v>
      </c>
      <c r="AV159" s="58">
        <f>IFERROR(AU159/AR159,"-")</f>
        <v>2.5585547723045148E-2</v>
      </c>
      <c r="AW159" s="69">
        <v>192</v>
      </c>
      <c r="AX159" s="58">
        <f>IFERROR(AW159/AS159,"-")</f>
        <v>0.16438356164383561</v>
      </c>
      <c r="AY159" s="166">
        <f t="shared" si="17"/>
        <v>104425.18229166667</v>
      </c>
      <c r="AZ159" s="229"/>
    </row>
    <row r="160" spans="2:52" s="9" customFormat="1" ht="13.15" customHeight="1">
      <c r="B160" s="470"/>
      <c r="C160" s="480"/>
      <c r="D160" s="439"/>
      <c r="E160" s="439"/>
      <c r="F160" s="43" t="s">
        <v>97</v>
      </c>
      <c r="G160" s="70">
        <v>5617884</v>
      </c>
      <c r="H160" s="59">
        <f>IFERROR(G160/D159,"-")</f>
        <v>2.390646311681693E-2</v>
      </c>
      <c r="I160" s="70">
        <v>108</v>
      </c>
      <c r="J160" s="59">
        <f>IFERROR(I160/E159,"-")</f>
        <v>0.33962264150943394</v>
      </c>
      <c r="K160" s="73">
        <f t="shared" si="12"/>
        <v>52017.444444444445</v>
      </c>
      <c r="L160" s="439"/>
      <c r="M160" s="439"/>
      <c r="N160" s="43" t="s">
        <v>97</v>
      </c>
      <c r="O160" s="70">
        <v>3809508</v>
      </c>
      <c r="P160" s="59">
        <f>IFERROR(O160/L159,"-")</f>
        <v>2.6435244438930028E-2</v>
      </c>
      <c r="Q160" s="70">
        <v>69</v>
      </c>
      <c r="R160" s="59">
        <f>IFERROR(Q160/M159,"-")</f>
        <v>0.33990147783251229</v>
      </c>
      <c r="S160" s="73">
        <f t="shared" si="13"/>
        <v>55210.260869565216</v>
      </c>
      <c r="T160" s="439"/>
      <c r="U160" s="439"/>
      <c r="V160" s="43" t="s">
        <v>97</v>
      </c>
      <c r="W160" s="70">
        <v>2007131</v>
      </c>
      <c r="X160" s="59">
        <f>IFERROR(W160/T159,"-")</f>
        <v>4.9276974497945332E-2</v>
      </c>
      <c r="Y160" s="70">
        <v>12</v>
      </c>
      <c r="Z160" s="59">
        <f>IFERROR(Y160/U159,"-")</f>
        <v>0.29268292682926828</v>
      </c>
      <c r="AA160" s="167">
        <f t="shared" si="14"/>
        <v>167260.91666666666</v>
      </c>
      <c r="AB160" s="439"/>
      <c r="AC160" s="439"/>
      <c r="AD160" s="43" t="s">
        <v>97</v>
      </c>
      <c r="AE160" s="70">
        <v>1770452</v>
      </c>
      <c r="AF160" s="59">
        <f>IFERROR(AE160/AB159,"-")</f>
        <v>6.2554725827622698E-2</v>
      </c>
      <c r="AG160" s="70">
        <v>8</v>
      </c>
      <c r="AH160" s="59">
        <f>IFERROR(AG160/AC159,"-")</f>
        <v>0.27586206896551724</v>
      </c>
      <c r="AI160" s="73">
        <f t="shared" si="15"/>
        <v>221306.5</v>
      </c>
      <c r="AJ160" s="439"/>
      <c r="AK160" s="439"/>
      <c r="AL160" s="43" t="s">
        <v>97</v>
      </c>
      <c r="AM160" s="70">
        <v>1115864</v>
      </c>
      <c r="AN160" s="59">
        <f>IFERROR(AM160/AJ159,"-")</f>
        <v>1.3296860223910191E-2</v>
      </c>
      <c r="AO160" s="70">
        <v>41</v>
      </c>
      <c r="AP160" s="59">
        <f>IFERROR(AO160/AK159,"-")</f>
        <v>0.3014705882352941</v>
      </c>
      <c r="AQ160" s="73">
        <f t="shared" si="16"/>
        <v>27216.195121951219</v>
      </c>
      <c r="AR160" s="439"/>
      <c r="AS160" s="439"/>
      <c r="AT160" s="43" t="s">
        <v>97</v>
      </c>
      <c r="AU160" s="70">
        <v>21802215</v>
      </c>
      <c r="AV160" s="59">
        <f>IFERROR(AU160/AR159,"-")</f>
        <v>2.7822033286420963E-2</v>
      </c>
      <c r="AW160" s="70">
        <v>344</v>
      </c>
      <c r="AX160" s="59">
        <f>IFERROR(AW160/AS159,"-")</f>
        <v>0.29452054794520549</v>
      </c>
      <c r="AY160" s="167">
        <f t="shared" si="17"/>
        <v>63378.531976744183</v>
      </c>
      <c r="AZ160" s="229"/>
    </row>
    <row r="161" spans="2:52" s="9" customFormat="1" ht="13.15" customHeight="1">
      <c r="B161" s="470"/>
      <c r="C161" s="480"/>
      <c r="D161" s="439"/>
      <c r="E161" s="439"/>
      <c r="F161" s="44" t="s">
        <v>98</v>
      </c>
      <c r="G161" s="70">
        <v>4139688</v>
      </c>
      <c r="H161" s="59">
        <f>IFERROR(G161/D159,"-")</f>
        <v>1.7616116403814969E-2</v>
      </c>
      <c r="I161" s="70">
        <v>98</v>
      </c>
      <c r="J161" s="59">
        <f>IFERROR(I161/E159,"-")</f>
        <v>0.3081761006289308</v>
      </c>
      <c r="K161" s="73">
        <f t="shared" si="12"/>
        <v>42241.714285714283</v>
      </c>
      <c r="L161" s="439"/>
      <c r="M161" s="439"/>
      <c r="N161" s="44" t="s">
        <v>98</v>
      </c>
      <c r="O161" s="70">
        <v>3207624</v>
      </c>
      <c r="P161" s="59">
        <f>IFERROR(O161/L159,"-")</f>
        <v>2.2258602556597465E-2</v>
      </c>
      <c r="Q161" s="70">
        <v>67</v>
      </c>
      <c r="R161" s="59">
        <f>IFERROR(Q161/M159,"-")</f>
        <v>0.33004926108374383</v>
      </c>
      <c r="S161" s="73">
        <f t="shared" si="13"/>
        <v>47874.985074626864</v>
      </c>
      <c r="T161" s="439"/>
      <c r="U161" s="439"/>
      <c r="V161" s="44" t="s">
        <v>98</v>
      </c>
      <c r="W161" s="70">
        <v>438519</v>
      </c>
      <c r="X161" s="59">
        <f>IFERROR(W161/T159,"-")</f>
        <v>1.0766058408676109E-2</v>
      </c>
      <c r="Y161" s="70">
        <v>14</v>
      </c>
      <c r="Z161" s="59">
        <f>IFERROR(Y161/U159,"-")</f>
        <v>0.34146341463414637</v>
      </c>
      <c r="AA161" s="167">
        <f t="shared" si="14"/>
        <v>31322.785714285714</v>
      </c>
      <c r="AB161" s="439"/>
      <c r="AC161" s="439"/>
      <c r="AD161" s="44" t="s">
        <v>98</v>
      </c>
      <c r="AE161" s="70">
        <v>269350</v>
      </c>
      <c r="AF161" s="59">
        <f>IFERROR(AE161/AB159,"-")</f>
        <v>9.5168439481387659E-3</v>
      </c>
      <c r="AG161" s="70">
        <v>10</v>
      </c>
      <c r="AH161" s="59">
        <f>IFERROR(AG161/AC159,"-")</f>
        <v>0.34482758620689657</v>
      </c>
      <c r="AI161" s="73">
        <f t="shared" si="15"/>
        <v>26935</v>
      </c>
      <c r="AJ161" s="439"/>
      <c r="AK161" s="439"/>
      <c r="AL161" s="44" t="s">
        <v>98</v>
      </c>
      <c r="AM161" s="70">
        <v>4068850</v>
      </c>
      <c r="AN161" s="59">
        <f>IFERROR(AM161/AJ159,"-")</f>
        <v>4.8485236303041399E-2</v>
      </c>
      <c r="AO161" s="70">
        <v>43</v>
      </c>
      <c r="AP161" s="59">
        <f>IFERROR(AO161/AK159,"-")</f>
        <v>0.31617647058823528</v>
      </c>
      <c r="AQ161" s="73">
        <f t="shared" si="16"/>
        <v>94624.41860465116</v>
      </c>
      <c r="AR161" s="439"/>
      <c r="AS161" s="439"/>
      <c r="AT161" s="44" t="s">
        <v>98</v>
      </c>
      <c r="AU161" s="70">
        <v>13262598</v>
      </c>
      <c r="AV161" s="59">
        <f>IFERROR(AU161/AR159,"-")</f>
        <v>1.6924539227799566E-2</v>
      </c>
      <c r="AW161" s="70">
        <v>376</v>
      </c>
      <c r="AX161" s="59">
        <f>IFERROR(AW161/AS159,"-")</f>
        <v>0.32191780821917809</v>
      </c>
      <c r="AY161" s="167">
        <f t="shared" si="17"/>
        <v>35272.867021276594</v>
      </c>
      <c r="AZ161" s="229"/>
    </row>
    <row r="162" spans="2:52" s="9" customFormat="1" ht="13.15" customHeight="1">
      <c r="B162" s="470"/>
      <c r="C162" s="480"/>
      <c r="D162" s="439"/>
      <c r="E162" s="439"/>
      <c r="F162" s="44" t="s">
        <v>99</v>
      </c>
      <c r="G162" s="70">
        <v>2444678</v>
      </c>
      <c r="H162" s="59">
        <f>IFERROR(G162/D159,"-")</f>
        <v>1.0403134781617737E-2</v>
      </c>
      <c r="I162" s="70">
        <v>16</v>
      </c>
      <c r="J162" s="59">
        <f>IFERROR(I162/E159,"-")</f>
        <v>5.0314465408805034E-2</v>
      </c>
      <c r="K162" s="73">
        <f t="shared" si="12"/>
        <v>152792.375</v>
      </c>
      <c r="L162" s="439"/>
      <c r="M162" s="439"/>
      <c r="N162" s="44" t="s">
        <v>99</v>
      </c>
      <c r="O162" s="70">
        <v>921182</v>
      </c>
      <c r="P162" s="59">
        <f>IFERROR(O162/L159,"-")</f>
        <v>6.392340255681952E-3</v>
      </c>
      <c r="Q162" s="70">
        <v>9</v>
      </c>
      <c r="R162" s="59">
        <f>IFERROR(Q162/M159,"-")</f>
        <v>4.4334975369458129E-2</v>
      </c>
      <c r="S162" s="73">
        <f t="shared" si="13"/>
        <v>102353.55555555556</v>
      </c>
      <c r="T162" s="439"/>
      <c r="U162" s="439"/>
      <c r="V162" s="44" t="s">
        <v>99</v>
      </c>
      <c r="W162" s="70">
        <v>827853</v>
      </c>
      <c r="X162" s="59">
        <f>IFERROR(W162/T159,"-")</f>
        <v>2.0324578300593005E-2</v>
      </c>
      <c r="Y162" s="70">
        <v>1</v>
      </c>
      <c r="Z162" s="59">
        <f>IFERROR(Y162/U159,"-")</f>
        <v>2.4390243902439025E-2</v>
      </c>
      <c r="AA162" s="167">
        <f t="shared" si="14"/>
        <v>827853</v>
      </c>
      <c r="AB162" s="439"/>
      <c r="AC162" s="439"/>
      <c r="AD162" s="44" t="s">
        <v>99</v>
      </c>
      <c r="AE162" s="70">
        <v>827853</v>
      </c>
      <c r="AF162" s="59">
        <f>IFERROR(AE162/AB159,"-")</f>
        <v>2.925022392054398E-2</v>
      </c>
      <c r="AG162" s="70">
        <v>1</v>
      </c>
      <c r="AH162" s="59">
        <f>IFERROR(AG162/AC159,"-")</f>
        <v>3.4482758620689655E-2</v>
      </c>
      <c r="AI162" s="73">
        <f t="shared" si="15"/>
        <v>827853</v>
      </c>
      <c r="AJ162" s="439"/>
      <c r="AK162" s="439"/>
      <c r="AL162" s="44" t="s">
        <v>99</v>
      </c>
      <c r="AM162" s="70">
        <v>70777</v>
      </c>
      <c r="AN162" s="59">
        <f>IFERROR(AM162/AJ159,"-")</f>
        <v>8.4339299060431352E-4</v>
      </c>
      <c r="AO162" s="70">
        <v>6</v>
      </c>
      <c r="AP162" s="59">
        <f>IFERROR(AO162/AK159,"-")</f>
        <v>4.4117647058823532E-2</v>
      </c>
      <c r="AQ162" s="73">
        <f t="shared" si="16"/>
        <v>11796.166666666666</v>
      </c>
      <c r="AR162" s="439"/>
      <c r="AS162" s="439"/>
      <c r="AT162" s="44" t="s">
        <v>99</v>
      </c>
      <c r="AU162" s="70">
        <v>721780</v>
      </c>
      <c r="AV162" s="59">
        <f>IFERROR(AU162/AR159,"-")</f>
        <v>9.2107096391228697E-4</v>
      </c>
      <c r="AW162" s="70">
        <v>46</v>
      </c>
      <c r="AX162" s="59">
        <f>IFERROR(AW162/AS159,"-")</f>
        <v>3.9383561643835614E-2</v>
      </c>
      <c r="AY162" s="167">
        <f t="shared" si="17"/>
        <v>15690.869565217392</v>
      </c>
      <c r="AZ162" s="229"/>
    </row>
    <row r="163" spans="2:52" s="9" customFormat="1" ht="13.15" customHeight="1">
      <c r="B163" s="470"/>
      <c r="C163" s="480"/>
      <c r="D163" s="439"/>
      <c r="E163" s="439"/>
      <c r="F163" s="44" t="s">
        <v>100</v>
      </c>
      <c r="G163" s="70">
        <v>5566809</v>
      </c>
      <c r="H163" s="59">
        <f>IFERROR(G163/D159,"-")</f>
        <v>2.3689117474989613E-2</v>
      </c>
      <c r="I163" s="70">
        <v>139</v>
      </c>
      <c r="J163" s="59">
        <f>IFERROR(I163/E159,"-")</f>
        <v>0.43710691823899372</v>
      </c>
      <c r="K163" s="73">
        <f t="shared" si="12"/>
        <v>40048.98561151079</v>
      </c>
      <c r="L163" s="439"/>
      <c r="M163" s="439"/>
      <c r="N163" s="44" t="s">
        <v>100</v>
      </c>
      <c r="O163" s="70">
        <v>2235782</v>
      </c>
      <c r="P163" s="59">
        <f>IFERROR(O163/L159,"-")</f>
        <v>1.5514718352648126E-2</v>
      </c>
      <c r="Q163" s="70">
        <v>83</v>
      </c>
      <c r="R163" s="59">
        <f>IFERROR(Q163/M159,"-")</f>
        <v>0.40886699507389163</v>
      </c>
      <c r="S163" s="73">
        <f t="shared" si="13"/>
        <v>26937.132530120482</v>
      </c>
      <c r="T163" s="439"/>
      <c r="U163" s="439"/>
      <c r="V163" s="44" t="s">
        <v>100</v>
      </c>
      <c r="W163" s="70">
        <v>611931</v>
      </c>
      <c r="X163" s="59">
        <f>IFERROR(W163/T159,"-")</f>
        <v>1.5023487894662672E-2</v>
      </c>
      <c r="Y163" s="70">
        <v>21</v>
      </c>
      <c r="Z163" s="59">
        <f>IFERROR(Y163/U159,"-")</f>
        <v>0.51219512195121952</v>
      </c>
      <c r="AA163" s="167">
        <f t="shared" si="14"/>
        <v>29139.571428571428</v>
      </c>
      <c r="AB163" s="439"/>
      <c r="AC163" s="439"/>
      <c r="AD163" s="44" t="s">
        <v>100</v>
      </c>
      <c r="AE163" s="70">
        <v>322930</v>
      </c>
      <c r="AF163" s="59">
        <f>IFERROR(AE163/AB159,"-")</f>
        <v>1.1409966275004461E-2</v>
      </c>
      <c r="AG163" s="70">
        <v>14</v>
      </c>
      <c r="AH163" s="59">
        <f>IFERROR(AG163/AC159,"-")</f>
        <v>0.48275862068965519</v>
      </c>
      <c r="AI163" s="73">
        <f t="shared" si="15"/>
        <v>23066.428571428572</v>
      </c>
      <c r="AJ163" s="439"/>
      <c r="AK163" s="439"/>
      <c r="AL163" s="44" t="s">
        <v>100</v>
      </c>
      <c r="AM163" s="70">
        <v>976900</v>
      </c>
      <c r="AN163" s="59">
        <f>IFERROR(AM163/AJ159,"-")</f>
        <v>1.1640937204478204E-2</v>
      </c>
      <c r="AO163" s="70">
        <v>51</v>
      </c>
      <c r="AP163" s="59">
        <f>IFERROR(AO163/AK159,"-")</f>
        <v>0.375</v>
      </c>
      <c r="AQ163" s="73">
        <f t="shared" si="16"/>
        <v>19154.901960784315</v>
      </c>
      <c r="AR163" s="439"/>
      <c r="AS163" s="439"/>
      <c r="AT163" s="44" t="s">
        <v>100</v>
      </c>
      <c r="AU163" s="70">
        <v>16729650</v>
      </c>
      <c r="AV163" s="59">
        <f>IFERROR(AU163/AR159,"-")</f>
        <v>2.1348880339459659E-2</v>
      </c>
      <c r="AW163" s="70">
        <v>378</v>
      </c>
      <c r="AX163" s="59">
        <f>IFERROR(AW163/AS159,"-")</f>
        <v>0.32363013698630139</v>
      </c>
      <c r="AY163" s="167">
        <f t="shared" si="17"/>
        <v>44258.333333333336</v>
      </c>
      <c r="AZ163" s="229"/>
    </row>
    <row r="164" spans="2:52" s="9" customFormat="1" ht="13.15" customHeight="1">
      <c r="B164" s="470"/>
      <c r="C164" s="480"/>
      <c r="D164" s="439"/>
      <c r="E164" s="439"/>
      <c r="F164" s="44" t="s">
        <v>101</v>
      </c>
      <c r="G164" s="70">
        <v>7171578</v>
      </c>
      <c r="H164" s="59">
        <f>IFERROR(G164/D159,"-")</f>
        <v>3.0518085625544374E-2</v>
      </c>
      <c r="I164" s="70">
        <v>138</v>
      </c>
      <c r="J164" s="59">
        <f>IFERROR(I164/E159,"-")</f>
        <v>0.43396226415094341</v>
      </c>
      <c r="K164" s="73">
        <f t="shared" si="12"/>
        <v>51967.956521739128</v>
      </c>
      <c r="L164" s="439"/>
      <c r="M164" s="439"/>
      <c r="N164" s="44" t="s">
        <v>101</v>
      </c>
      <c r="O164" s="70">
        <v>4147827</v>
      </c>
      <c r="P164" s="59">
        <f>IFERROR(O164/L159,"-")</f>
        <v>2.8782934865970573E-2</v>
      </c>
      <c r="Q164" s="70">
        <v>88</v>
      </c>
      <c r="R164" s="59">
        <f>IFERROR(Q164/M159,"-")</f>
        <v>0.43349753694581283</v>
      </c>
      <c r="S164" s="73">
        <f t="shared" si="13"/>
        <v>47134.397727272728</v>
      </c>
      <c r="T164" s="439"/>
      <c r="U164" s="439"/>
      <c r="V164" s="44" t="s">
        <v>101</v>
      </c>
      <c r="W164" s="70">
        <v>738808</v>
      </c>
      <c r="X164" s="59">
        <f>IFERROR(W164/T159,"-")</f>
        <v>1.8138438883599523E-2</v>
      </c>
      <c r="Y164" s="70">
        <v>22</v>
      </c>
      <c r="Z164" s="59">
        <f>IFERROR(Y164/U159,"-")</f>
        <v>0.53658536585365857</v>
      </c>
      <c r="AA164" s="167">
        <f t="shared" si="14"/>
        <v>33582.181818181816</v>
      </c>
      <c r="AB164" s="439"/>
      <c r="AC164" s="439"/>
      <c r="AD164" s="44" t="s">
        <v>101</v>
      </c>
      <c r="AE164" s="70">
        <v>537945</v>
      </c>
      <c r="AF164" s="59">
        <f>IFERROR(AE164/AB159,"-")</f>
        <v>1.9007011760465965E-2</v>
      </c>
      <c r="AG164" s="70">
        <v>15</v>
      </c>
      <c r="AH164" s="59">
        <f>IFERROR(AG164/AC159,"-")</f>
        <v>0.51724137931034486</v>
      </c>
      <c r="AI164" s="73">
        <f t="shared" si="15"/>
        <v>35863</v>
      </c>
      <c r="AJ164" s="439"/>
      <c r="AK164" s="439"/>
      <c r="AL164" s="44" t="s">
        <v>101</v>
      </c>
      <c r="AM164" s="70">
        <v>1959365</v>
      </c>
      <c r="AN164" s="59">
        <f>IFERROR(AM164/AJ159,"-")</f>
        <v>2.3348188070071076E-2</v>
      </c>
      <c r="AO164" s="70">
        <v>57</v>
      </c>
      <c r="AP164" s="59">
        <f>IFERROR(AO164/AK159,"-")</f>
        <v>0.41911764705882354</v>
      </c>
      <c r="AQ164" s="73">
        <f t="shared" si="16"/>
        <v>34374.824561403511</v>
      </c>
      <c r="AR164" s="439"/>
      <c r="AS164" s="439"/>
      <c r="AT164" s="44" t="s">
        <v>101</v>
      </c>
      <c r="AU164" s="70">
        <v>23478496</v>
      </c>
      <c r="AV164" s="59">
        <f>IFERROR(AU164/AR159,"-")</f>
        <v>2.9961152902450574E-2</v>
      </c>
      <c r="AW164" s="70">
        <v>460</v>
      </c>
      <c r="AX164" s="59">
        <f>IFERROR(AW164/AS159,"-")</f>
        <v>0.39383561643835618</v>
      </c>
      <c r="AY164" s="167">
        <f t="shared" si="17"/>
        <v>51040.208695652174</v>
      </c>
      <c r="AZ164" s="229"/>
    </row>
    <row r="165" spans="2:52" s="9" customFormat="1" ht="13.15" customHeight="1">
      <c r="B165" s="470"/>
      <c r="C165" s="480"/>
      <c r="D165" s="439"/>
      <c r="E165" s="439"/>
      <c r="F165" s="44" t="s">
        <v>102</v>
      </c>
      <c r="G165" s="70">
        <v>4473845</v>
      </c>
      <c r="H165" s="59">
        <f>IFERROR(G165/D159,"-")</f>
        <v>1.9038095212157432E-2</v>
      </c>
      <c r="I165" s="70">
        <v>45</v>
      </c>
      <c r="J165" s="59">
        <f>IFERROR(I165/E159,"-")</f>
        <v>0.14150943396226415</v>
      </c>
      <c r="K165" s="73">
        <f t="shared" si="12"/>
        <v>99418.777777777781</v>
      </c>
      <c r="L165" s="439"/>
      <c r="M165" s="439"/>
      <c r="N165" s="44" t="s">
        <v>102</v>
      </c>
      <c r="O165" s="70">
        <v>4240637</v>
      </c>
      <c r="P165" s="59">
        <f>IFERROR(O165/L159,"-")</f>
        <v>2.9426969485763232E-2</v>
      </c>
      <c r="Q165" s="70">
        <v>27</v>
      </c>
      <c r="R165" s="59">
        <f>IFERROR(Q165/M159,"-")</f>
        <v>0.13300492610837439</v>
      </c>
      <c r="S165" s="73">
        <f t="shared" si="13"/>
        <v>157060.62962962964</v>
      </c>
      <c r="T165" s="439"/>
      <c r="U165" s="439"/>
      <c r="V165" s="44" t="s">
        <v>102</v>
      </c>
      <c r="W165" s="70">
        <v>2139434</v>
      </c>
      <c r="X165" s="59">
        <f>IFERROR(W165/T159,"-")</f>
        <v>5.2525138946106241E-2</v>
      </c>
      <c r="Y165" s="70">
        <v>5</v>
      </c>
      <c r="Z165" s="59">
        <f>IFERROR(Y165/U159,"-")</f>
        <v>0.12195121951219512</v>
      </c>
      <c r="AA165" s="167">
        <f t="shared" si="14"/>
        <v>427886.8</v>
      </c>
      <c r="AB165" s="439"/>
      <c r="AC165" s="439"/>
      <c r="AD165" s="44" t="s">
        <v>102</v>
      </c>
      <c r="AE165" s="70">
        <v>2134836</v>
      </c>
      <c r="AF165" s="59">
        <f>IFERROR(AE165/AB159,"-")</f>
        <v>7.542937095551798E-2</v>
      </c>
      <c r="AG165" s="70">
        <v>4</v>
      </c>
      <c r="AH165" s="59">
        <f>IFERROR(AG165/AC159,"-")</f>
        <v>0.13793103448275862</v>
      </c>
      <c r="AI165" s="73">
        <f t="shared" si="15"/>
        <v>533709</v>
      </c>
      <c r="AJ165" s="439"/>
      <c r="AK165" s="439"/>
      <c r="AL165" s="44" t="s">
        <v>102</v>
      </c>
      <c r="AM165" s="70">
        <v>134278</v>
      </c>
      <c r="AN165" s="59">
        <f>IFERROR(AM165/AJ159,"-")</f>
        <v>1.6000836993990421E-3</v>
      </c>
      <c r="AO165" s="70">
        <v>14</v>
      </c>
      <c r="AP165" s="59">
        <f>IFERROR(AO165/AK159,"-")</f>
        <v>0.10294117647058823</v>
      </c>
      <c r="AQ165" s="73">
        <f t="shared" si="16"/>
        <v>9591.2857142857138</v>
      </c>
      <c r="AR165" s="439"/>
      <c r="AS165" s="439"/>
      <c r="AT165" s="44" t="s">
        <v>102</v>
      </c>
      <c r="AU165" s="70">
        <v>10245813</v>
      </c>
      <c r="AV165" s="59">
        <f>IFERROR(AU165/AR159,"-")</f>
        <v>1.3074788517242152E-2</v>
      </c>
      <c r="AW165" s="70">
        <v>115</v>
      </c>
      <c r="AX165" s="59">
        <f>IFERROR(AW165/AS159,"-")</f>
        <v>9.8458904109589046E-2</v>
      </c>
      <c r="AY165" s="167">
        <f t="shared" si="17"/>
        <v>89094.026086956525</v>
      </c>
      <c r="AZ165" s="229"/>
    </row>
    <row r="166" spans="2:52" s="9" customFormat="1" ht="13.15" customHeight="1">
      <c r="B166" s="470"/>
      <c r="C166" s="480"/>
      <c r="D166" s="439"/>
      <c r="E166" s="439"/>
      <c r="F166" s="44" t="s">
        <v>112</v>
      </c>
      <c r="G166" s="70">
        <v>20836</v>
      </c>
      <c r="H166" s="59">
        <f>IFERROR(G166/D159,"-")</f>
        <v>8.8665957770220534E-5</v>
      </c>
      <c r="I166" s="70">
        <v>2</v>
      </c>
      <c r="J166" s="59">
        <f>IFERROR(I166/E159,"-")</f>
        <v>6.2893081761006293E-3</v>
      </c>
      <c r="K166" s="73">
        <f t="shared" si="12"/>
        <v>10418</v>
      </c>
      <c r="L166" s="439"/>
      <c r="M166" s="439"/>
      <c r="N166" s="44" t="s">
        <v>112</v>
      </c>
      <c r="O166" s="70">
        <v>17380</v>
      </c>
      <c r="P166" s="59">
        <f>IFERROR(O166/L159,"-")</f>
        <v>1.206046944509905E-4</v>
      </c>
      <c r="Q166" s="70">
        <v>1</v>
      </c>
      <c r="R166" s="59">
        <f>IFERROR(Q166/M159,"-")</f>
        <v>4.9261083743842365E-3</v>
      </c>
      <c r="S166" s="73">
        <f t="shared" si="13"/>
        <v>17380</v>
      </c>
      <c r="T166" s="439"/>
      <c r="U166" s="439"/>
      <c r="V166" s="44" t="s">
        <v>112</v>
      </c>
      <c r="W166" s="70">
        <v>0</v>
      </c>
      <c r="X166" s="59">
        <f>IFERROR(W166/T159,"-")</f>
        <v>0</v>
      </c>
      <c r="Y166" s="70">
        <v>0</v>
      </c>
      <c r="Z166" s="59">
        <f>IFERROR(Y166/U159,"-")</f>
        <v>0</v>
      </c>
      <c r="AA166" s="167" t="str">
        <f t="shared" si="14"/>
        <v>-</v>
      </c>
      <c r="AB166" s="439"/>
      <c r="AC166" s="439"/>
      <c r="AD166" s="44" t="s">
        <v>112</v>
      </c>
      <c r="AE166" s="70">
        <v>0</v>
      </c>
      <c r="AF166" s="59">
        <f>IFERROR(AE166/AB159,"-")</f>
        <v>0</v>
      </c>
      <c r="AG166" s="70">
        <v>0</v>
      </c>
      <c r="AH166" s="59">
        <f>IFERROR(AG166/AC159,"-")</f>
        <v>0</v>
      </c>
      <c r="AI166" s="73" t="str">
        <f t="shared" si="15"/>
        <v>-</v>
      </c>
      <c r="AJ166" s="439"/>
      <c r="AK166" s="439"/>
      <c r="AL166" s="44" t="s">
        <v>112</v>
      </c>
      <c r="AM166" s="70">
        <v>3456</v>
      </c>
      <c r="AN166" s="59">
        <f>IFERROR(AM166/AJ159,"-")</f>
        <v>4.1182392239406977E-5</v>
      </c>
      <c r="AO166" s="70">
        <v>1</v>
      </c>
      <c r="AP166" s="59">
        <f>IFERROR(AO166/AK159,"-")</f>
        <v>7.3529411764705881E-3</v>
      </c>
      <c r="AQ166" s="73">
        <f t="shared" si="16"/>
        <v>3456</v>
      </c>
      <c r="AR166" s="439"/>
      <c r="AS166" s="439"/>
      <c r="AT166" s="44" t="s">
        <v>112</v>
      </c>
      <c r="AU166" s="70">
        <v>3728</v>
      </c>
      <c r="AV166" s="59">
        <f>IFERROR(AU166/AR159,"-")</f>
        <v>4.7573395681024771E-6</v>
      </c>
      <c r="AW166" s="70">
        <v>2</v>
      </c>
      <c r="AX166" s="59">
        <f>IFERROR(AW166/AS159,"-")</f>
        <v>1.7123287671232876E-3</v>
      </c>
      <c r="AY166" s="167">
        <f t="shared" si="17"/>
        <v>1864</v>
      </c>
      <c r="AZ166" s="229"/>
    </row>
    <row r="167" spans="2:52" s="9" customFormat="1" ht="13.15" customHeight="1">
      <c r="B167" s="470"/>
      <c r="C167" s="480"/>
      <c r="D167" s="439"/>
      <c r="E167" s="439"/>
      <c r="F167" s="44" t="s">
        <v>103</v>
      </c>
      <c r="G167" s="70">
        <v>87267</v>
      </c>
      <c r="H167" s="59">
        <f>IFERROR(G167/D159,"-")</f>
        <v>3.7135784875858295E-4</v>
      </c>
      <c r="I167" s="70">
        <v>5</v>
      </c>
      <c r="J167" s="59">
        <f>IFERROR(I167/E159,"-")</f>
        <v>1.5723270440251572E-2</v>
      </c>
      <c r="K167" s="73">
        <f t="shared" si="12"/>
        <v>17453.400000000001</v>
      </c>
      <c r="L167" s="439"/>
      <c r="M167" s="439"/>
      <c r="N167" s="44" t="s">
        <v>103</v>
      </c>
      <c r="O167" s="70">
        <v>43380</v>
      </c>
      <c r="P167" s="59">
        <f>IFERROR(O167/L159,"-")</f>
        <v>3.0102598649504994E-4</v>
      </c>
      <c r="Q167" s="70">
        <v>2</v>
      </c>
      <c r="R167" s="59">
        <f>IFERROR(Q167/M159,"-")</f>
        <v>9.852216748768473E-3</v>
      </c>
      <c r="S167" s="73">
        <f t="shared" si="13"/>
        <v>21690</v>
      </c>
      <c r="T167" s="439"/>
      <c r="U167" s="439"/>
      <c r="V167" s="44" t="s">
        <v>103</v>
      </c>
      <c r="W167" s="70">
        <v>337</v>
      </c>
      <c r="X167" s="59">
        <f>IFERROR(W167/T159,"-")</f>
        <v>8.2736704309821218E-6</v>
      </c>
      <c r="Y167" s="70">
        <v>1</v>
      </c>
      <c r="Z167" s="59">
        <f>IFERROR(Y167/U159,"-")</f>
        <v>2.4390243902439025E-2</v>
      </c>
      <c r="AA167" s="167">
        <f t="shared" si="14"/>
        <v>337</v>
      </c>
      <c r="AB167" s="439"/>
      <c r="AC167" s="439"/>
      <c r="AD167" s="44" t="s">
        <v>103</v>
      </c>
      <c r="AE167" s="70">
        <v>0</v>
      </c>
      <c r="AF167" s="59">
        <f>IFERROR(AE167/AB159,"-")</f>
        <v>0</v>
      </c>
      <c r="AG167" s="70">
        <v>0</v>
      </c>
      <c r="AH167" s="59">
        <f>IFERROR(AG167/AC159,"-")</f>
        <v>0</v>
      </c>
      <c r="AI167" s="73" t="str">
        <f t="shared" si="15"/>
        <v>-</v>
      </c>
      <c r="AJ167" s="439"/>
      <c r="AK167" s="439"/>
      <c r="AL167" s="44" t="s">
        <v>103</v>
      </c>
      <c r="AM167" s="70">
        <v>73929</v>
      </c>
      <c r="AN167" s="59">
        <f>IFERROR(AM167/AJ159,"-")</f>
        <v>8.8095285760043929E-4</v>
      </c>
      <c r="AO167" s="70">
        <v>2</v>
      </c>
      <c r="AP167" s="59">
        <f>IFERROR(AO167/AK159,"-")</f>
        <v>1.4705882352941176E-2</v>
      </c>
      <c r="AQ167" s="73">
        <f t="shared" si="16"/>
        <v>36964.5</v>
      </c>
      <c r="AR167" s="439"/>
      <c r="AS167" s="439"/>
      <c r="AT167" s="44" t="s">
        <v>103</v>
      </c>
      <c r="AU167" s="70">
        <v>185606</v>
      </c>
      <c r="AV167" s="59">
        <f>IFERROR(AU167/AR159,"-")</f>
        <v>2.3685374674818358E-4</v>
      </c>
      <c r="AW167" s="70">
        <v>10</v>
      </c>
      <c r="AX167" s="59">
        <f>IFERROR(AW167/AS159,"-")</f>
        <v>8.5616438356164379E-3</v>
      </c>
      <c r="AY167" s="167">
        <f t="shared" si="17"/>
        <v>18560.599999999999</v>
      </c>
      <c r="AZ167" s="229"/>
    </row>
    <row r="168" spans="2:52" s="9" customFormat="1" ht="13.15" customHeight="1">
      <c r="B168" s="470"/>
      <c r="C168" s="480"/>
      <c r="D168" s="439"/>
      <c r="E168" s="439"/>
      <c r="F168" s="44" t="s">
        <v>104</v>
      </c>
      <c r="G168" s="70">
        <v>371932</v>
      </c>
      <c r="H168" s="59">
        <f>IFERROR(G168/D159,"-")</f>
        <v>1.5827273471584595E-3</v>
      </c>
      <c r="I168" s="70">
        <v>14</v>
      </c>
      <c r="J168" s="59">
        <f>IFERROR(I168/E159,"-")</f>
        <v>4.40251572327044E-2</v>
      </c>
      <c r="K168" s="73">
        <f t="shared" si="12"/>
        <v>26566.571428571428</v>
      </c>
      <c r="L168" s="439"/>
      <c r="M168" s="439"/>
      <c r="N168" s="44" t="s">
        <v>104</v>
      </c>
      <c r="O168" s="70">
        <v>108401</v>
      </c>
      <c r="P168" s="59">
        <f>IFERROR(O168/L159,"-")</f>
        <v>7.5222494149492641E-4</v>
      </c>
      <c r="Q168" s="70">
        <v>6</v>
      </c>
      <c r="R168" s="59">
        <f>IFERROR(Q168/M159,"-")</f>
        <v>2.9556650246305417E-2</v>
      </c>
      <c r="S168" s="73">
        <f t="shared" si="13"/>
        <v>18066.833333333332</v>
      </c>
      <c r="T168" s="439"/>
      <c r="U168" s="439"/>
      <c r="V168" s="44" t="s">
        <v>104</v>
      </c>
      <c r="W168" s="70">
        <v>36952</v>
      </c>
      <c r="X168" s="59">
        <f>IFERROR(W168/T159,"-")</f>
        <v>9.0720673520964796E-4</v>
      </c>
      <c r="Y168" s="70">
        <v>4</v>
      </c>
      <c r="Z168" s="59">
        <f>IFERROR(Y168/U159,"-")</f>
        <v>9.7560975609756101E-2</v>
      </c>
      <c r="AA168" s="167">
        <f t="shared" si="14"/>
        <v>9238</v>
      </c>
      <c r="AB168" s="439"/>
      <c r="AC168" s="439"/>
      <c r="AD168" s="44" t="s">
        <v>104</v>
      </c>
      <c r="AE168" s="70">
        <v>8479</v>
      </c>
      <c r="AF168" s="59">
        <f>IFERROR(AE168/AB159,"-")</f>
        <v>2.9958537158443878E-4</v>
      </c>
      <c r="AG168" s="70">
        <v>1</v>
      </c>
      <c r="AH168" s="59">
        <f>IFERROR(AG168/AC159,"-")</f>
        <v>3.4482758620689655E-2</v>
      </c>
      <c r="AI168" s="73">
        <f t="shared" si="15"/>
        <v>8479</v>
      </c>
      <c r="AJ168" s="439"/>
      <c r="AK168" s="439"/>
      <c r="AL168" s="44" t="s">
        <v>104</v>
      </c>
      <c r="AM168" s="70">
        <v>167146</v>
      </c>
      <c r="AN168" s="59">
        <f>IFERROR(AM168/AJ159,"-")</f>
        <v>1.9917454089259023E-3</v>
      </c>
      <c r="AO168" s="70">
        <v>4</v>
      </c>
      <c r="AP168" s="59">
        <f>IFERROR(AO168/AK159,"-")</f>
        <v>2.9411764705882353E-2</v>
      </c>
      <c r="AQ168" s="73">
        <f t="shared" si="16"/>
        <v>41786.5</v>
      </c>
      <c r="AR168" s="439"/>
      <c r="AS168" s="439"/>
      <c r="AT168" s="44" t="s">
        <v>104</v>
      </c>
      <c r="AU168" s="70">
        <v>599603</v>
      </c>
      <c r="AV168" s="59">
        <f>IFERROR(AU168/AR159,"-")</f>
        <v>7.6515962367300155E-4</v>
      </c>
      <c r="AW168" s="70">
        <v>47</v>
      </c>
      <c r="AX168" s="59">
        <f>IFERROR(AW168/AS159,"-")</f>
        <v>4.0239726027397262E-2</v>
      </c>
      <c r="AY168" s="167">
        <f t="shared" si="17"/>
        <v>12757.510638297872</v>
      </c>
      <c r="AZ168" s="229"/>
    </row>
    <row r="169" spans="2:52" s="9" customFormat="1" ht="13.15" customHeight="1">
      <c r="B169" s="470"/>
      <c r="C169" s="480"/>
      <c r="D169" s="439"/>
      <c r="E169" s="439"/>
      <c r="F169" s="44" t="s">
        <v>105</v>
      </c>
      <c r="G169" s="70">
        <v>257473</v>
      </c>
      <c r="H169" s="59">
        <f>IFERROR(G169/D159,"-")</f>
        <v>1.0956560829800341E-3</v>
      </c>
      <c r="I169" s="70">
        <v>6</v>
      </c>
      <c r="J169" s="59">
        <f>IFERROR(I169/E159,"-")</f>
        <v>1.8867924528301886E-2</v>
      </c>
      <c r="K169" s="73">
        <f t="shared" si="12"/>
        <v>42912.166666666664</v>
      </c>
      <c r="L169" s="439"/>
      <c r="M169" s="439"/>
      <c r="N169" s="44" t="s">
        <v>105</v>
      </c>
      <c r="O169" s="70">
        <v>16081</v>
      </c>
      <c r="P169" s="59">
        <f>IFERROR(O169/L159,"-")</f>
        <v>1.1159056912925076E-4</v>
      </c>
      <c r="Q169" s="70">
        <v>3</v>
      </c>
      <c r="R169" s="59">
        <f>IFERROR(Q169/M159,"-")</f>
        <v>1.4778325123152709E-2</v>
      </c>
      <c r="S169" s="73">
        <f t="shared" si="13"/>
        <v>5360.333333333333</v>
      </c>
      <c r="T169" s="439"/>
      <c r="U169" s="439"/>
      <c r="V169" s="44" t="s">
        <v>105</v>
      </c>
      <c r="W169" s="70">
        <v>122725</v>
      </c>
      <c r="X169" s="59">
        <f>IFERROR(W169/T159,"-")</f>
        <v>3.0130154410750172E-3</v>
      </c>
      <c r="Y169" s="70">
        <v>1</v>
      </c>
      <c r="Z169" s="59">
        <f>IFERROR(Y169/U159,"-")</f>
        <v>2.4390243902439025E-2</v>
      </c>
      <c r="AA169" s="167">
        <f t="shared" si="14"/>
        <v>122725</v>
      </c>
      <c r="AB169" s="439"/>
      <c r="AC169" s="439"/>
      <c r="AD169" s="44" t="s">
        <v>105</v>
      </c>
      <c r="AE169" s="70">
        <v>0</v>
      </c>
      <c r="AF169" s="59">
        <f>IFERROR(AE169/AB159,"-")</f>
        <v>0</v>
      </c>
      <c r="AG169" s="70">
        <v>0</v>
      </c>
      <c r="AH169" s="59">
        <f>IFERROR(AG169/AC159,"-")</f>
        <v>0</v>
      </c>
      <c r="AI169" s="73" t="str">
        <f t="shared" si="15"/>
        <v>-</v>
      </c>
      <c r="AJ169" s="439"/>
      <c r="AK169" s="439"/>
      <c r="AL169" s="44" t="s">
        <v>105</v>
      </c>
      <c r="AM169" s="70">
        <v>4066</v>
      </c>
      <c r="AN169" s="59">
        <f>IFERROR(AM169/AJ159,"-")</f>
        <v>4.8451275128885637E-5</v>
      </c>
      <c r="AO169" s="70">
        <v>1</v>
      </c>
      <c r="AP169" s="59">
        <f>IFERROR(AO169/AK159,"-")</f>
        <v>7.3529411764705881E-3</v>
      </c>
      <c r="AQ169" s="73">
        <f t="shared" si="16"/>
        <v>4066</v>
      </c>
      <c r="AR169" s="439"/>
      <c r="AS169" s="439"/>
      <c r="AT169" s="44" t="s">
        <v>105</v>
      </c>
      <c r="AU169" s="70">
        <v>345869</v>
      </c>
      <c r="AV169" s="59">
        <f>IFERROR(AU169/AR159,"-")</f>
        <v>4.4136702765022414E-4</v>
      </c>
      <c r="AW169" s="70">
        <v>5</v>
      </c>
      <c r="AX169" s="59">
        <f>IFERROR(AW169/AS159,"-")</f>
        <v>4.2808219178082189E-3</v>
      </c>
      <c r="AY169" s="167">
        <f t="shared" si="17"/>
        <v>69173.8</v>
      </c>
      <c r="AZ169" s="229"/>
    </row>
    <row r="170" spans="2:52" s="9" customFormat="1" ht="13.15" customHeight="1">
      <c r="B170" s="470"/>
      <c r="C170" s="480"/>
      <c r="D170" s="439"/>
      <c r="E170" s="439"/>
      <c r="F170" s="44" t="s">
        <v>106</v>
      </c>
      <c r="G170" s="70">
        <v>2054366</v>
      </c>
      <c r="H170" s="59">
        <f>IFERROR(G170/D159,"-")</f>
        <v>8.742192791350396E-3</v>
      </c>
      <c r="I170" s="70">
        <v>4</v>
      </c>
      <c r="J170" s="59">
        <f>IFERROR(I170/E159,"-")</f>
        <v>1.2578616352201259E-2</v>
      </c>
      <c r="K170" s="73">
        <f t="shared" si="12"/>
        <v>513591.5</v>
      </c>
      <c r="L170" s="439"/>
      <c r="M170" s="439"/>
      <c r="N170" s="44" t="s">
        <v>106</v>
      </c>
      <c r="O170" s="70">
        <v>912353</v>
      </c>
      <c r="P170" s="59">
        <f>IFERROR(O170/L159,"-")</f>
        <v>6.3310733484720676E-3</v>
      </c>
      <c r="Q170" s="70">
        <v>2</v>
      </c>
      <c r="R170" s="59">
        <f>IFERROR(Q170/M159,"-")</f>
        <v>9.852216748768473E-3</v>
      </c>
      <c r="S170" s="73">
        <f t="shared" si="13"/>
        <v>456176.5</v>
      </c>
      <c r="T170" s="439"/>
      <c r="U170" s="439"/>
      <c r="V170" s="44" t="s">
        <v>106</v>
      </c>
      <c r="W170" s="70">
        <v>1020348</v>
      </c>
      <c r="X170" s="59">
        <f>IFERROR(W170/T159,"-")</f>
        <v>2.5050513581340493E-2</v>
      </c>
      <c r="Y170" s="70">
        <v>2</v>
      </c>
      <c r="Z170" s="59">
        <f>IFERROR(Y170/U159,"-")</f>
        <v>4.878048780487805E-2</v>
      </c>
      <c r="AA170" s="167">
        <f t="shared" si="14"/>
        <v>510174</v>
      </c>
      <c r="AB170" s="439"/>
      <c r="AC170" s="439"/>
      <c r="AD170" s="44" t="s">
        <v>106</v>
      </c>
      <c r="AE170" s="70">
        <v>910894</v>
      </c>
      <c r="AF170" s="59">
        <f>IFERROR(AE170/AB159,"-")</f>
        <v>3.2184280866144097E-2</v>
      </c>
      <c r="AG170" s="70">
        <v>1</v>
      </c>
      <c r="AH170" s="59">
        <f>IFERROR(AG170/AC159,"-")</f>
        <v>3.4482758620689655E-2</v>
      </c>
      <c r="AI170" s="73">
        <f t="shared" si="15"/>
        <v>910894</v>
      </c>
      <c r="AJ170" s="439"/>
      <c r="AK170" s="439"/>
      <c r="AL170" s="44" t="s">
        <v>106</v>
      </c>
      <c r="AM170" s="70">
        <v>0</v>
      </c>
      <c r="AN170" s="59">
        <f>IFERROR(AM170/AJ159,"-")</f>
        <v>0</v>
      </c>
      <c r="AO170" s="70">
        <v>0</v>
      </c>
      <c r="AP170" s="59">
        <f>IFERROR(AO170/AK159,"-")</f>
        <v>0</v>
      </c>
      <c r="AQ170" s="73" t="str">
        <f t="shared" si="16"/>
        <v>-</v>
      </c>
      <c r="AR170" s="439"/>
      <c r="AS170" s="439"/>
      <c r="AT170" s="44" t="s">
        <v>106</v>
      </c>
      <c r="AU170" s="70">
        <v>1914852</v>
      </c>
      <c r="AV170" s="59">
        <f>IFERROR(AU170/AR159,"-")</f>
        <v>2.4435625500697868E-3</v>
      </c>
      <c r="AW170" s="70">
        <v>6</v>
      </c>
      <c r="AX170" s="59">
        <f>IFERROR(AW170/AS159,"-")</f>
        <v>5.1369863013698627E-3</v>
      </c>
      <c r="AY170" s="167">
        <f t="shared" si="17"/>
        <v>319142</v>
      </c>
      <c r="AZ170" s="229"/>
    </row>
    <row r="171" spans="2:52" s="9" customFormat="1" ht="13.15" customHeight="1">
      <c r="B171" s="470"/>
      <c r="C171" s="480"/>
      <c r="D171" s="439"/>
      <c r="E171" s="439"/>
      <c r="F171" s="44" t="s">
        <v>107</v>
      </c>
      <c r="G171" s="70">
        <v>2870533</v>
      </c>
      <c r="H171" s="59">
        <f>IFERROR(G171/D159,"-")</f>
        <v>1.2215327210406241E-2</v>
      </c>
      <c r="I171" s="70">
        <v>50</v>
      </c>
      <c r="J171" s="59">
        <f>IFERROR(I171/E159,"-")</f>
        <v>0.15723270440251572</v>
      </c>
      <c r="K171" s="73">
        <f t="shared" si="12"/>
        <v>57410.66</v>
      </c>
      <c r="L171" s="439"/>
      <c r="M171" s="439"/>
      <c r="N171" s="44" t="s">
        <v>107</v>
      </c>
      <c r="O171" s="70">
        <v>1841072</v>
      </c>
      <c r="P171" s="59">
        <f>IFERROR(O171/L159,"-")</f>
        <v>1.2775714961005408E-2</v>
      </c>
      <c r="Q171" s="70">
        <v>30</v>
      </c>
      <c r="R171" s="59">
        <f>IFERROR(Q171/M159,"-")</f>
        <v>0.14778325123152711</v>
      </c>
      <c r="S171" s="73">
        <f t="shared" si="13"/>
        <v>61369.066666666666</v>
      </c>
      <c r="T171" s="439"/>
      <c r="U171" s="439"/>
      <c r="V171" s="44" t="s">
        <v>107</v>
      </c>
      <c r="W171" s="70">
        <v>1172491</v>
      </c>
      <c r="X171" s="59">
        <f>IFERROR(W171/T159,"-")</f>
        <v>2.8785768894043499E-2</v>
      </c>
      <c r="Y171" s="70">
        <v>8</v>
      </c>
      <c r="Z171" s="59">
        <f>IFERROR(Y171/U159,"-")</f>
        <v>0.1951219512195122</v>
      </c>
      <c r="AA171" s="167">
        <f t="shared" si="14"/>
        <v>146561.375</v>
      </c>
      <c r="AB171" s="439"/>
      <c r="AC171" s="439"/>
      <c r="AD171" s="44" t="s">
        <v>107</v>
      </c>
      <c r="AE171" s="70">
        <v>779193</v>
      </c>
      <c r="AF171" s="59">
        <f>IFERROR(AE171/AB159,"-")</f>
        <v>2.7530938134331127E-2</v>
      </c>
      <c r="AG171" s="70">
        <v>5</v>
      </c>
      <c r="AH171" s="59">
        <f>IFERROR(AG171/AC159,"-")</f>
        <v>0.17241379310344829</v>
      </c>
      <c r="AI171" s="73">
        <f t="shared" si="15"/>
        <v>155838.6</v>
      </c>
      <c r="AJ171" s="439"/>
      <c r="AK171" s="439"/>
      <c r="AL171" s="44" t="s">
        <v>107</v>
      </c>
      <c r="AM171" s="70">
        <v>513774</v>
      </c>
      <c r="AN171" s="59">
        <f>IFERROR(AM171/AJ159,"-")</f>
        <v>6.1222344879655896E-3</v>
      </c>
      <c r="AO171" s="70">
        <v>12</v>
      </c>
      <c r="AP171" s="59">
        <f>IFERROR(AO171/AK159,"-")</f>
        <v>8.8235294117647065E-2</v>
      </c>
      <c r="AQ171" s="73">
        <f t="shared" si="16"/>
        <v>42814.5</v>
      </c>
      <c r="AR171" s="439"/>
      <c r="AS171" s="439"/>
      <c r="AT171" s="44" t="s">
        <v>107</v>
      </c>
      <c r="AU171" s="70">
        <v>5193482</v>
      </c>
      <c r="AV171" s="59">
        <f>IFERROR(AU171/AR159,"-")</f>
        <v>6.6274563880976368E-3</v>
      </c>
      <c r="AW171" s="70">
        <v>129</v>
      </c>
      <c r="AX171" s="59">
        <f>IFERROR(AW171/AS159,"-")</f>
        <v>0.11044520547945205</v>
      </c>
      <c r="AY171" s="167">
        <f t="shared" si="17"/>
        <v>40259.550387596901</v>
      </c>
      <c r="AZ171" s="229"/>
    </row>
    <row r="172" spans="2:52" s="9" customFormat="1" ht="13.15" customHeight="1">
      <c r="B172" s="470"/>
      <c r="C172" s="480"/>
      <c r="D172" s="439"/>
      <c r="E172" s="439"/>
      <c r="F172" s="44" t="s">
        <v>108</v>
      </c>
      <c r="G172" s="70">
        <v>1065615</v>
      </c>
      <c r="H172" s="59">
        <f>IFERROR(G172/D159,"-")</f>
        <v>4.5346407462715276E-3</v>
      </c>
      <c r="I172" s="70">
        <v>38</v>
      </c>
      <c r="J172" s="59">
        <f>IFERROR(I172/E159,"-")</f>
        <v>0.11949685534591195</v>
      </c>
      <c r="K172" s="73">
        <f t="shared" si="12"/>
        <v>28042.5</v>
      </c>
      <c r="L172" s="439"/>
      <c r="M172" s="439"/>
      <c r="N172" s="44" t="s">
        <v>108</v>
      </c>
      <c r="O172" s="70">
        <v>916838</v>
      </c>
      <c r="P172" s="59">
        <f>IFERROR(O172/L159,"-")</f>
        <v>6.3621960213496682E-3</v>
      </c>
      <c r="Q172" s="70">
        <v>29</v>
      </c>
      <c r="R172" s="59">
        <f>IFERROR(Q172/M159,"-")</f>
        <v>0.14285714285714285</v>
      </c>
      <c r="S172" s="73">
        <f t="shared" si="13"/>
        <v>31615.103448275862</v>
      </c>
      <c r="T172" s="439"/>
      <c r="U172" s="439"/>
      <c r="V172" s="44" t="s">
        <v>108</v>
      </c>
      <c r="W172" s="70">
        <v>219168</v>
      </c>
      <c r="X172" s="59">
        <f>IFERROR(W172/T159,"-")</f>
        <v>5.3807827923367645E-3</v>
      </c>
      <c r="Y172" s="70">
        <v>10</v>
      </c>
      <c r="Z172" s="59">
        <f>IFERROR(Y172/U159,"-")</f>
        <v>0.24390243902439024</v>
      </c>
      <c r="AA172" s="167">
        <f t="shared" si="14"/>
        <v>21916.799999999999</v>
      </c>
      <c r="AB172" s="439"/>
      <c r="AC172" s="439"/>
      <c r="AD172" s="44" t="s">
        <v>108</v>
      </c>
      <c r="AE172" s="70">
        <v>213566</v>
      </c>
      <c r="AF172" s="59">
        <f>IFERROR(AE172/AB159,"-")</f>
        <v>7.5458485042814317E-3</v>
      </c>
      <c r="AG172" s="70">
        <v>7</v>
      </c>
      <c r="AH172" s="59">
        <f>IFERROR(AG172/AC159,"-")</f>
        <v>0.2413793103448276</v>
      </c>
      <c r="AI172" s="73">
        <f t="shared" si="15"/>
        <v>30509.428571428572</v>
      </c>
      <c r="AJ172" s="439"/>
      <c r="AK172" s="439"/>
      <c r="AL172" s="44" t="s">
        <v>108</v>
      </c>
      <c r="AM172" s="70">
        <v>777803</v>
      </c>
      <c r="AN172" s="59">
        <f>IFERROR(AM172/AJ159,"-")</f>
        <v>9.2684572427625764E-3</v>
      </c>
      <c r="AO172" s="70">
        <v>17</v>
      </c>
      <c r="AP172" s="59">
        <f>IFERROR(AO172/AK159,"-")</f>
        <v>0.125</v>
      </c>
      <c r="AQ172" s="73">
        <f t="shared" si="16"/>
        <v>45753.117647058825</v>
      </c>
      <c r="AR172" s="439"/>
      <c r="AS172" s="439"/>
      <c r="AT172" s="44" t="s">
        <v>108</v>
      </c>
      <c r="AU172" s="70">
        <v>3685050</v>
      </c>
      <c r="AV172" s="59">
        <f>IFERROR(AU172/AR159,"-")</f>
        <v>4.7025306264581639E-3</v>
      </c>
      <c r="AW172" s="70">
        <v>92</v>
      </c>
      <c r="AX172" s="59">
        <f>IFERROR(AW172/AS159,"-")</f>
        <v>7.8767123287671229E-2</v>
      </c>
      <c r="AY172" s="167">
        <f t="shared" si="17"/>
        <v>40054.891304347824</v>
      </c>
      <c r="AZ172" s="229"/>
    </row>
    <row r="173" spans="2:52" s="9" customFormat="1" ht="13.15" customHeight="1">
      <c r="B173" s="470"/>
      <c r="C173" s="480"/>
      <c r="D173" s="439"/>
      <c r="E173" s="439"/>
      <c r="F173" s="44" t="s">
        <v>109</v>
      </c>
      <c r="G173" s="70">
        <v>1282844</v>
      </c>
      <c r="H173" s="59">
        <f>IFERROR(G173/D159,"-")</f>
        <v>5.4590416552975996E-3</v>
      </c>
      <c r="I173" s="70">
        <v>31</v>
      </c>
      <c r="J173" s="59">
        <f>IFERROR(I173/E159,"-")</f>
        <v>9.7484276729559755E-2</v>
      </c>
      <c r="K173" s="73">
        <f t="shared" si="12"/>
        <v>41382.06451612903</v>
      </c>
      <c r="L173" s="439"/>
      <c r="M173" s="439"/>
      <c r="N173" s="44" t="s">
        <v>109</v>
      </c>
      <c r="O173" s="70">
        <v>1013735</v>
      </c>
      <c r="P173" s="59">
        <f>IFERROR(O173/L159,"-")</f>
        <v>7.0345914803955608E-3</v>
      </c>
      <c r="Q173" s="70">
        <v>20</v>
      </c>
      <c r="R173" s="59">
        <f>IFERROR(Q173/M159,"-")</f>
        <v>9.8522167487684734E-2</v>
      </c>
      <c r="S173" s="73">
        <f t="shared" si="13"/>
        <v>50686.75</v>
      </c>
      <c r="T173" s="439"/>
      <c r="U173" s="439"/>
      <c r="V173" s="44" t="s">
        <v>109</v>
      </c>
      <c r="W173" s="70">
        <v>468764</v>
      </c>
      <c r="X173" s="59">
        <f>IFERROR(W173/T159,"-")</f>
        <v>1.1508601916643629E-2</v>
      </c>
      <c r="Y173" s="70">
        <v>7</v>
      </c>
      <c r="Z173" s="59">
        <f>IFERROR(Y173/U159,"-")</f>
        <v>0.17073170731707318</v>
      </c>
      <c r="AA173" s="167">
        <f t="shared" si="14"/>
        <v>66966.28571428571</v>
      </c>
      <c r="AB173" s="439"/>
      <c r="AC173" s="439"/>
      <c r="AD173" s="44" t="s">
        <v>109</v>
      </c>
      <c r="AE173" s="70">
        <v>425229</v>
      </c>
      <c r="AF173" s="59">
        <f>IFERROR(AE173/AB159,"-")</f>
        <v>1.5024459013265636E-2</v>
      </c>
      <c r="AG173" s="70">
        <v>5</v>
      </c>
      <c r="AH173" s="59">
        <f>IFERROR(AG173/AC159,"-")</f>
        <v>0.17241379310344829</v>
      </c>
      <c r="AI173" s="73">
        <f t="shared" si="15"/>
        <v>85045.8</v>
      </c>
      <c r="AJ173" s="439"/>
      <c r="AK173" s="439"/>
      <c r="AL173" s="44" t="s">
        <v>109</v>
      </c>
      <c r="AM173" s="70">
        <v>475793</v>
      </c>
      <c r="AN173" s="59">
        <f>IFERROR(AM173/AJ159,"-")</f>
        <v>5.6696452403831483E-3</v>
      </c>
      <c r="AO173" s="70">
        <v>10</v>
      </c>
      <c r="AP173" s="59">
        <f>IFERROR(AO173/AK159,"-")</f>
        <v>7.3529411764705885E-2</v>
      </c>
      <c r="AQ173" s="73">
        <f t="shared" si="16"/>
        <v>47579.3</v>
      </c>
      <c r="AR173" s="439"/>
      <c r="AS173" s="439"/>
      <c r="AT173" s="44" t="s">
        <v>109</v>
      </c>
      <c r="AU173" s="70">
        <v>2518593</v>
      </c>
      <c r="AV173" s="59">
        <f>IFERROR(AU173/AR159,"-")</f>
        <v>3.2140027185745498E-3</v>
      </c>
      <c r="AW173" s="70">
        <v>70</v>
      </c>
      <c r="AX173" s="59">
        <f>IFERROR(AW173/AS159,"-")</f>
        <v>5.9931506849315065E-2</v>
      </c>
      <c r="AY173" s="167">
        <f t="shared" si="17"/>
        <v>35979.9</v>
      </c>
      <c r="AZ173" s="229"/>
    </row>
    <row r="174" spans="2:52" s="9" customFormat="1" ht="13.15" customHeight="1">
      <c r="B174" s="470"/>
      <c r="C174" s="480"/>
      <c r="D174" s="439"/>
      <c r="E174" s="439"/>
      <c r="F174" s="45" t="s">
        <v>110</v>
      </c>
      <c r="G174" s="71">
        <v>251809</v>
      </c>
      <c r="H174" s="60">
        <f>IFERROR(G174/D159,"-")</f>
        <v>1.0715533768555126E-3</v>
      </c>
      <c r="I174" s="71">
        <v>33</v>
      </c>
      <c r="J174" s="60">
        <f>IFERROR(I174/E159,"-")</f>
        <v>0.10377358490566038</v>
      </c>
      <c r="K174" s="74">
        <f t="shared" si="12"/>
        <v>7630.575757575758</v>
      </c>
      <c r="L174" s="439"/>
      <c r="M174" s="439"/>
      <c r="N174" s="45" t="s">
        <v>110</v>
      </c>
      <c r="O174" s="71">
        <v>169097</v>
      </c>
      <c r="P174" s="60">
        <f>IFERROR(O174/L159,"-")</f>
        <v>1.1734115084913199E-3</v>
      </c>
      <c r="Q174" s="71">
        <v>22</v>
      </c>
      <c r="R174" s="60">
        <f>IFERROR(Q174/M159,"-")</f>
        <v>0.10837438423645321</v>
      </c>
      <c r="S174" s="74">
        <f t="shared" si="13"/>
        <v>7686.227272727273</v>
      </c>
      <c r="T174" s="439"/>
      <c r="U174" s="439"/>
      <c r="V174" s="45" t="s">
        <v>110</v>
      </c>
      <c r="W174" s="71">
        <v>54649</v>
      </c>
      <c r="X174" s="60">
        <f>IFERROR(W174/T159,"-")</f>
        <v>1.3416849121149614E-3</v>
      </c>
      <c r="Y174" s="71">
        <v>7</v>
      </c>
      <c r="Z174" s="60">
        <f>IFERROR(Y174/U159,"-")</f>
        <v>0.17073170731707318</v>
      </c>
      <c r="AA174" s="168">
        <f t="shared" si="14"/>
        <v>7807</v>
      </c>
      <c r="AB174" s="439"/>
      <c r="AC174" s="439"/>
      <c r="AD174" s="45" t="s">
        <v>110</v>
      </c>
      <c r="AE174" s="71">
        <v>47634</v>
      </c>
      <c r="AF174" s="60">
        <f>IFERROR(AE174/AB159,"-")</f>
        <v>1.6830345076132985E-3</v>
      </c>
      <c r="AG174" s="71">
        <v>5</v>
      </c>
      <c r="AH174" s="60">
        <f>IFERROR(AG174/AC159,"-")</f>
        <v>0.17241379310344829</v>
      </c>
      <c r="AI174" s="74">
        <f t="shared" si="15"/>
        <v>9526.7999999999993</v>
      </c>
      <c r="AJ174" s="439"/>
      <c r="AK174" s="439"/>
      <c r="AL174" s="45" t="s">
        <v>110</v>
      </c>
      <c r="AM174" s="71">
        <v>86356</v>
      </c>
      <c r="AN174" s="60">
        <f>IFERROR(AM174/AJ159,"-")</f>
        <v>1.0290354931210151E-3</v>
      </c>
      <c r="AO174" s="71">
        <v>15</v>
      </c>
      <c r="AP174" s="60">
        <f>IFERROR(AO174/AK159,"-")</f>
        <v>0.11029411764705882</v>
      </c>
      <c r="AQ174" s="74">
        <f t="shared" si="16"/>
        <v>5757.0666666666666</v>
      </c>
      <c r="AR174" s="439"/>
      <c r="AS174" s="439"/>
      <c r="AT174" s="45" t="s">
        <v>110</v>
      </c>
      <c r="AU174" s="71">
        <v>1567771</v>
      </c>
      <c r="AV174" s="60">
        <f>IFERROR(AU174/AR159,"-")</f>
        <v>2.0006488766157694E-3</v>
      </c>
      <c r="AW174" s="71">
        <v>129</v>
      </c>
      <c r="AX174" s="60">
        <f>IFERROR(AW174/AS159,"-")</f>
        <v>0.11044520547945205</v>
      </c>
      <c r="AY174" s="194">
        <f t="shared" si="17"/>
        <v>12153.263565891473</v>
      </c>
      <c r="AZ174" s="229"/>
    </row>
    <row r="175" spans="2:52" s="9" customFormat="1" ht="13.15" customHeight="1">
      <c r="B175" s="431"/>
      <c r="C175" s="481"/>
      <c r="D175" s="440"/>
      <c r="E175" s="440"/>
      <c r="F175" s="46" t="s">
        <v>64</v>
      </c>
      <c r="G175" s="67">
        <f>SUM(G159:G174)</f>
        <v>39015362</v>
      </c>
      <c r="H175" s="60">
        <f>IFERROR(G175/D159,"-")</f>
        <v>0.16602680166451655</v>
      </c>
      <c r="I175" s="71">
        <v>276</v>
      </c>
      <c r="J175" s="60">
        <f>IFERROR(I175/E159,"-")</f>
        <v>0.86792452830188682</v>
      </c>
      <c r="K175" s="74">
        <f t="shared" si="12"/>
        <v>141360.0072463768</v>
      </c>
      <c r="L175" s="440"/>
      <c r="M175" s="440"/>
      <c r="N175" s="46" t="s">
        <v>64</v>
      </c>
      <c r="O175" s="67">
        <f>SUM(O159:O174)</f>
        <v>24423433</v>
      </c>
      <c r="P175" s="60">
        <f>IFERROR(O175/L159,"-")</f>
        <v>0.16948105146198147</v>
      </c>
      <c r="Q175" s="71">
        <v>173</v>
      </c>
      <c r="R175" s="60">
        <f>IFERROR(Q175/M159,"-")</f>
        <v>0.85221674876847286</v>
      </c>
      <c r="S175" s="74">
        <f t="shared" si="13"/>
        <v>141175.91329479768</v>
      </c>
      <c r="T175" s="440"/>
      <c r="U175" s="440"/>
      <c r="V175" s="46" t="s">
        <v>64</v>
      </c>
      <c r="W175" s="67">
        <f>SUM(W159:W174)</f>
        <v>10178578</v>
      </c>
      <c r="X175" s="60">
        <f>IFERROR(W175/T159,"-")</f>
        <v>0.24989376803574226</v>
      </c>
      <c r="Y175" s="71">
        <v>37</v>
      </c>
      <c r="Z175" s="60">
        <f>IFERROR(Y175/U159,"-")</f>
        <v>0.90243902439024393</v>
      </c>
      <c r="AA175" s="168">
        <f t="shared" si="14"/>
        <v>275096.70270270272</v>
      </c>
      <c r="AB175" s="440"/>
      <c r="AC175" s="440"/>
      <c r="AD175" s="46" t="s">
        <v>64</v>
      </c>
      <c r="AE175" s="67">
        <f>SUM(AE159:AE174)</f>
        <v>8451059</v>
      </c>
      <c r="AF175" s="60">
        <f>IFERROR(AE175/AB159,"-")</f>
        <v>0.29859814256362965</v>
      </c>
      <c r="AG175" s="71">
        <v>25</v>
      </c>
      <c r="AH175" s="60">
        <f>IFERROR(AG175/AC159,"-")</f>
        <v>0.86206896551724133</v>
      </c>
      <c r="AI175" s="74">
        <f t="shared" si="15"/>
        <v>338042.36</v>
      </c>
      <c r="AJ175" s="440"/>
      <c r="AK175" s="440"/>
      <c r="AL175" s="46" t="s">
        <v>64</v>
      </c>
      <c r="AM175" s="67">
        <f>SUM(AM159:AM174)</f>
        <v>11074900</v>
      </c>
      <c r="AN175" s="60">
        <f>IFERROR(AM175/AJ159,"-")</f>
        <v>0.13197073952899546</v>
      </c>
      <c r="AO175" s="71">
        <v>109</v>
      </c>
      <c r="AP175" s="60">
        <f>IFERROR(AO175/AK159,"-")</f>
        <v>0.80147058823529416</v>
      </c>
      <c r="AQ175" s="74">
        <f t="shared" si="16"/>
        <v>101604.58715596331</v>
      </c>
      <c r="AR175" s="440"/>
      <c r="AS175" s="440"/>
      <c r="AT175" s="46" t="s">
        <v>64</v>
      </c>
      <c r="AU175" s="67">
        <f>SUM(AU159:AU174)</f>
        <v>122304741</v>
      </c>
      <c r="AV175" s="60">
        <f>IFERROR(AU175/AR159,"-")</f>
        <v>0.15607435185778576</v>
      </c>
      <c r="AW175" s="71">
        <v>941</v>
      </c>
      <c r="AX175" s="131">
        <f>IFERROR(AW175/AS159,"-")</f>
        <v>0.80565068493150682</v>
      </c>
      <c r="AY175" s="187">
        <f t="shared" si="17"/>
        <v>129973.15727948991</v>
      </c>
      <c r="AZ175" s="229"/>
    </row>
    <row r="176" spans="2:52" s="9" customFormat="1" ht="13.15" customHeight="1">
      <c r="B176" s="430">
        <v>11</v>
      </c>
      <c r="C176" s="479" t="s">
        <v>52</v>
      </c>
      <c r="D176" s="436">
        <v>446155060</v>
      </c>
      <c r="E176" s="436">
        <v>531</v>
      </c>
      <c r="F176" s="42" t="s">
        <v>96</v>
      </c>
      <c r="G176" s="69">
        <v>10747633</v>
      </c>
      <c r="H176" s="58">
        <f>IFERROR(G176/D176,"-")</f>
        <v>2.4089456701443666E-2</v>
      </c>
      <c r="I176" s="69">
        <v>107</v>
      </c>
      <c r="J176" s="58">
        <f>IFERROR(I176/E176,"-")</f>
        <v>0.20150659133709981</v>
      </c>
      <c r="K176" s="72">
        <f t="shared" si="12"/>
        <v>100445.16822429906</v>
      </c>
      <c r="L176" s="436">
        <v>310502820</v>
      </c>
      <c r="M176" s="436">
        <v>382</v>
      </c>
      <c r="N176" s="42" t="s">
        <v>96</v>
      </c>
      <c r="O176" s="69">
        <v>10325499</v>
      </c>
      <c r="P176" s="58">
        <f>IFERROR(O176/L176,"-")</f>
        <v>3.3254123102650079E-2</v>
      </c>
      <c r="Q176" s="69">
        <v>80</v>
      </c>
      <c r="R176" s="58">
        <f>IFERROR(Q176/M176,"-")</f>
        <v>0.20942408376963351</v>
      </c>
      <c r="S176" s="72">
        <f t="shared" si="13"/>
        <v>129068.7375</v>
      </c>
      <c r="T176" s="436">
        <v>92505920</v>
      </c>
      <c r="U176" s="436">
        <v>78</v>
      </c>
      <c r="V176" s="42" t="s">
        <v>96</v>
      </c>
      <c r="W176" s="69">
        <v>3909333</v>
      </c>
      <c r="X176" s="58">
        <f>IFERROR(W176/T176,"-")</f>
        <v>4.226035479675247E-2</v>
      </c>
      <c r="Y176" s="69">
        <v>21</v>
      </c>
      <c r="Z176" s="58">
        <f>IFERROR(Y176/U176,"-")</f>
        <v>0.26923076923076922</v>
      </c>
      <c r="AA176" s="166">
        <f t="shared" si="14"/>
        <v>186158.71428571429</v>
      </c>
      <c r="AB176" s="436">
        <v>67881930</v>
      </c>
      <c r="AC176" s="436">
        <v>54</v>
      </c>
      <c r="AD176" s="42" t="s">
        <v>96</v>
      </c>
      <c r="AE176" s="69">
        <v>3822794</v>
      </c>
      <c r="AF176" s="58">
        <f>IFERROR(AE176/AB176,"-")</f>
        <v>5.6315340474261705E-2</v>
      </c>
      <c r="AG176" s="69">
        <v>13</v>
      </c>
      <c r="AH176" s="58">
        <f>IFERROR(AG176/AC176,"-")</f>
        <v>0.24074074074074073</v>
      </c>
      <c r="AI176" s="72">
        <f t="shared" si="15"/>
        <v>294061.07692307694</v>
      </c>
      <c r="AJ176" s="436">
        <v>201049130</v>
      </c>
      <c r="AK176" s="436">
        <v>210</v>
      </c>
      <c r="AL176" s="42" t="s">
        <v>96</v>
      </c>
      <c r="AM176" s="69">
        <v>5851843</v>
      </c>
      <c r="AN176" s="58">
        <f>IFERROR(AM176/AJ176,"-")</f>
        <v>2.910653231874219E-2</v>
      </c>
      <c r="AO176" s="69">
        <v>59</v>
      </c>
      <c r="AP176" s="58">
        <f>IFERROR(AO176/AK176,"-")</f>
        <v>0.28095238095238095</v>
      </c>
      <c r="AQ176" s="72">
        <f t="shared" si="16"/>
        <v>99183.779661016946</v>
      </c>
      <c r="AR176" s="436">
        <v>974540860</v>
      </c>
      <c r="AS176" s="436">
        <v>1508</v>
      </c>
      <c r="AT176" s="42" t="s">
        <v>96</v>
      </c>
      <c r="AU176" s="69">
        <v>10371287</v>
      </c>
      <c r="AV176" s="58">
        <f>IFERROR(AU176/AR176,"-")</f>
        <v>1.0642228997971414E-2</v>
      </c>
      <c r="AW176" s="72">
        <v>233</v>
      </c>
      <c r="AX176" s="58">
        <f>IFERROR(AW176/AS176,"-")</f>
        <v>0.15450928381962864</v>
      </c>
      <c r="AY176" s="195">
        <f t="shared" si="17"/>
        <v>44511.961373390557</v>
      </c>
      <c r="AZ176" s="229"/>
    </row>
    <row r="177" spans="2:52" s="9" customFormat="1" ht="13.15" customHeight="1">
      <c r="B177" s="470"/>
      <c r="C177" s="480"/>
      <c r="D177" s="439"/>
      <c r="E177" s="439"/>
      <c r="F177" s="43" t="s">
        <v>97</v>
      </c>
      <c r="G177" s="70">
        <v>4195449</v>
      </c>
      <c r="H177" s="59">
        <f>IFERROR(G177/D176,"-")</f>
        <v>9.4035670020194331E-3</v>
      </c>
      <c r="I177" s="70">
        <v>170</v>
      </c>
      <c r="J177" s="59">
        <f>IFERROR(I177/E176,"-")</f>
        <v>0.32015065913370999</v>
      </c>
      <c r="K177" s="73">
        <f t="shared" si="12"/>
        <v>24679.111764705882</v>
      </c>
      <c r="L177" s="439"/>
      <c r="M177" s="439"/>
      <c r="N177" s="43" t="s">
        <v>97</v>
      </c>
      <c r="O177" s="70">
        <v>2985013</v>
      </c>
      <c r="P177" s="59">
        <f>IFERROR(O177/L176,"-")</f>
        <v>9.6134811271601332E-3</v>
      </c>
      <c r="Q177" s="70">
        <v>122</v>
      </c>
      <c r="R177" s="59">
        <f>IFERROR(Q177/M176,"-")</f>
        <v>0.3193717277486911</v>
      </c>
      <c r="S177" s="73">
        <f t="shared" si="13"/>
        <v>24467.319672131147</v>
      </c>
      <c r="T177" s="439"/>
      <c r="U177" s="439"/>
      <c r="V177" s="43" t="s">
        <v>97</v>
      </c>
      <c r="W177" s="70">
        <v>887231</v>
      </c>
      <c r="X177" s="59">
        <f>IFERROR(W177/T176,"-")</f>
        <v>9.5910726578363852E-3</v>
      </c>
      <c r="Y177" s="70">
        <v>34</v>
      </c>
      <c r="Z177" s="59">
        <f>IFERROR(Y177/U176,"-")</f>
        <v>0.4358974358974359</v>
      </c>
      <c r="AA177" s="167">
        <f t="shared" si="14"/>
        <v>26095.029411764706</v>
      </c>
      <c r="AB177" s="439"/>
      <c r="AC177" s="439"/>
      <c r="AD177" s="43" t="s">
        <v>97</v>
      </c>
      <c r="AE177" s="70">
        <v>579495</v>
      </c>
      <c r="AF177" s="59">
        <f>IFERROR(AE177/AB176,"-")</f>
        <v>8.5368079546353504E-3</v>
      </c>
      <c r="AG177" s="70">
        <v>23</v>
      </c>
      <c r="AH177" s="59">
        <f>IFERROR(AG177/AC176,"-")</f>
        <v>0.42592592592592593</v>
      </c>
      <c r="AI177" s="73">
        <f t="shared" si="15"/>
        <v>25195.434782608696</v>
      </c>
      <c r="AJ177" s="439"/>
      <c r="AK177" s="439"/>
      <c r="AL177" s="43" t="s">
        <v>97</v>
      </c>
      <c r="AM177" s="70">
        <v>4736706</v>
      </c>
      <c r="AN177" s="59">
        <f>IFERROR(AM177/AJ176,"-")</f>
        <v>2.3559942786123968E-2</v>
      </c>
      <c r="AO177" s="70">
        <v>72</v>
      </c>
      <c r="AP177" s="59">
        <f>IFERROR(AO177/AK176,"-")</f>
        <v>0.34285714285714286</v>
      </c>
      <c r="AQ177" s="73">
        <f t="shared" si="16"/>
        <v>65787.583333333328</v>
      </c>
      <c r="AR177" s="439"/>
      <c r="AS177" s="439"/>
      <c r="AT177" s="43" t="s">
        <v>97</v>
      </c>
      <c r="AU177" s="70">
        <v>23441386</v>
      </c>
      <c r="AV177" s="59">
        <f>IFERROR(AU177/AR176,"-")</f>
        <v>2.4053774410238683E-2</v>
      </c>
      <c r="AW177" s="73">
        <v>364</v>
      </c>
      <c r="AX177" s="59">
        <f>IFERROR(AW177/AS176,"-")</f>
        <v>0.2413793103448276</v>
      </c>
      <c r="AY177" s="196">
        <f t="shared" si="17"/>
        <v>64399.412087912089</v>
      </c>
      <c r="AZ177" s="229"/>
    </row>
    <row r="178" spans="2:52" s="9" customFormat="1" ht="13.15" customHeight="1">
      <c r="B178" s="470"/>
      <c r="C178" s="480"/>
      <c r="D178" s="439"/>
      <c r="E178" s="439"/>
      <c r="F178" s="44" t="s">
        <v>98</v>
      </c>
      <c r="G178" s="70">
        <v>8609698</v>
      </c>
      <c r="H178" s="59">
        <f>IFERROR(G178/D176,"-")</f>
        <v>1.929754646288221E-2</v>
      </c>
      <c r="I178" s="70">
        <v>200</v>
      </c>
      <c r="J178" s="59">
        <f>IFERROR(I178/E176,"-")</f>
        <v>0.37664783427495291</v>
      </c>
      <c r="K178" s="73">
        <f t="shared" si="12"/>
        <v>43048.49</v>
      </c>
      <c r="L178" s="439"/>
      <c r="M178" s="439"/>
      <c r="N178" s="44" t="s">
        <v>98</v>
      </c>
      <c r="O178" s="70">
        <v>7348624</v>
      </c>
      <c r="P178" s="59">
        <f>IFERROR(O178/L176,"-")</f>
        <v>2.3666851077230152E-2</v>
      </c>
      <c r="Q178" s="70">
        <v>144</v>
      </c>
      <c r="R178" s="59">
        <f>IFERROR(Q178/M176,"-")</f>
        <v>0.37696335078534032</v>
      </c>
      <c r="S178" s="73">
        <f t="shared" si="13"/>
        <v>51032.111111111109</v>
      </c>
      <c r="T178" s="439"/>
      <c r="U178" s="439"/>
      <c r="V178" s="44" t="s">
        <v>98</v>
      </c>
      <c r="W178" s="70">
        <v>576623</v>
      </c>
      <c r="X178" s="59">
        <f>IFERROR(W178/T176,"-")</f>
        <v>6.2333632269156395E-3</v>
      </c>
      <c r="Y178" s="70">
        <v>23</v>
      </c>
      <c r="Z178" s="59">
        <f>IFERROR(Y178/U176,"-")</f>
        <v>0.29487179487179488</v>
      </c>
      <c r="AA178" s="167">
        <f t="shared" si="14"/>
        <v>25070.565217391304</v>
      </c>
      <c r="AB178" s="439"/>
      <c r="AC178" s="439"/>
      <c r="AD178" s="44" t="s">
        <v>98</v>
      </c>
      <c r="AE178" s="70">
        <v>449873</v>
      </c>
      <c r="AF178" s="59">
        <f>IFERROR(AE178/AB176,"-")</f>
        <v>6.6272865252947283E-3</v>
      </c>
      <c r="AG178" s="70">
        <v>18</v>
      </c>
      <c r="AH178" s="59">
        <f>IFERROR(AG178/AC176,"-")</f>
        <v>0.33333333333333331</v>
      </c>
      <c r="AI178" s="73">
        <f t="shared" si="15"/>
        <v>24992.944444444445</v>
      </c>
      <c r="AJ178" s="439"/>
      <c r="AK178" s="439"/>
      <c r="AL178" s="44" t="s">
        <v>98</v>
      </c>
      <c r="AM178" s="70">
        <v>1641535</v>
      </c>
      <c r="AN178" s="59">
        <f>IFERROR(AM178/AJ176,"-")</f>
        <v>8.164845080403979E-3</v>
      </c>
      <c r="AO178" s="70">
        <v>79</v>
      </c>
      <c r="AP178" s="59">
        <f>IFERROR(AO178/AK176,"-")</f>
        <v>0.37619047619047619</v>
      </c>
      <c r="AQ178" s="73">
        <f t="shared" si="16"/>
        <v>20778.924050632912</v>
      </c>
      <c r="AR178" s="439"/>
      <c r="AS178" s="439"/>
      <c r="AT178" s="44" t="s">
        <v>98</v>
      </c>
      <c r="AU178" s="70">
        <v>25226308</v>
      </c>
      <c r="AV178" s="59">
        <f>IFERROR(AU178/AR176,"-")</f>
        <v>2.5885326142199929E-2</v>
      </c>
      <c r="AW178" s="73">
        <v>494</v>
      </c>
      <c r="AX178" s="59">
        <f>IFERROR(AW178/AS176,"-")</f>
        <v>0.32758620689655171</v>
      </c>
      <c r="AY178" s="196">
        <f t="shared" si="17"/>
        <v>51065.400809716601</v>
      </c>
      <c r="AZ178" s="229"/>
    </row>
    <row r="179" spans="2:52" s="9" customFormat="1" ht="13.15" customHeight="1">
      <c r="B179" s="470"/>
      <c r="C179" s="480"/>
      <c r="D179" s="439"/>
      <c r="E179" s="439"/>
      <c r="F179" s="44" t="s">
        <v>99</v>
      </c>
      <c r="G179" s="70">
        <v>203578</v>
      </c>
      <c r="H179" s="59">
        <f>IFERROR(G179/D176,"-")</f>
        <v>4.562942758062634E-4</v>
      </c>
      <c r="I179" s="70">
        <v>23</v>
      </c>
      <c r="J179" s="59">
        <f>IFERROR(I179/E176,"-")</f>
        <v>4.3314500941619587E-2</v>
      </c>
      <c r="K179" s="73">
        <f t="shared" si="12"/>
        <v>8851.217391304348</v>
      </c>
      <c r="L179" s="439"/>
      <c r="M179" s="439"/>
      <c r="N179" s="44" t="s">
        <v>99</v>
      </c>
      <c r="O179" s="70">
        <v>149165</v>
      </c>
      <c r="P179" s="59">
        <f>IFERROR(O179/L176,"-")</f>
        <v>4.8039821345261858E-4</v>
      </c>
      <c r="Q179" s="70">
        <v>17</v>
      </c>
      <c r="R179" s="59">
        <f>IFERROR(Q179/M176,"-")</f>
        <v>4.4502617801047119E-2</v>
      </c>
      <c r="S179" s="73">
        <f t="shared" si="13"/>
        <v>8774.4117647058829</v>
      </c>
      <c r="T179" s="439"/>
      <c r="U179" s="439"/>
      <c r="V179" s="44" t="s">
        <v>99</v>
      </c>
      <c r="W179" s="70">
        <v>11198</v>
      </c>
      <c r="X179" s="59">
        <f>IFERROR(W179/T176,"-")</f>
        <v>1.2105171214988186E-4</v>
      </c>
      <c r="Y179" s="70">
        <v>1</v>
      </c>
      <c r="Z179" s="59">
        <f>IFERROR(Y179/U176,"-")</f>
        <v>1.282051282051282E-2</v>
      </c>
      <c r="AA179" s="167">
        <f t="shared" si="14"/>
        <v>11198</v>
      </c>
      <c r="AB179" s="439"/>
      <c r="AC179" s="439"/>
      <c r="AD179" s="44" t="s">
        <v>99</v>
      </c>
      <c r="AE179" s="70">
        <v>11198</v>
      </c>
      <c r="AF179" s="59">
        <f>IFERROR(AE179/AB176,"-")</f>
        <v>1.6496289955220778E-4</v>
      </c>
      <c r="AG179" s="70">
        <v>1</v>
      </c>
      <c r="AH179" s="59">
        <f>IFERROR(AG179/AC176,"-")</f>
        <v>1.8518518518518517E-2</v>
      </c>
      <c r="AI179" s="73">
        <f t="shared" si="15"/>
        <v>11198</v>
      </c>
      <c r="AJ179" s="439"/>
      <c r="AK179" s="439"/>
      <c r="AL179" s="44" t="s">
        <v>99</v>
      </c>
      <c r="AM179" s="70">
        <v>109316</v>
      </c>
      <c r="AN179" s="59">
        <f>IFERROR(AM179/AJ176,"-")</f>
        <v>5.43727794295852E-4</v>
      </c>
      <c r="AO179" s="70">
        <v>6</v>
      </c>
      <c r="AP179" s="59">
        <f>IFERROR(AO179/AK176,"-")</f>
        <v>2.8571428571428571E-2</v>
      </c>
      <c r="AQ179" s="73">
        <f t="shared" si="16"/>
        <v>18219.333333333332</v>
      </c>
      <c r="AR179" s="439"/>
      <c r="AS179" s="439"/>
      <c r="AT179" s="44" t="s">
        <v>99</v>
      </c>
      <c r="AU179" s="70">
        <v>679480</v>
      </c>
      <c r="AV179" s="59">
        <f>IFERROR(AU179/AR176,"-")</f>
        <v>6.9723089907179473E-4</v>
      </c>
      <c r="AW179" s="73">
        <v>70</v>
      </c>
      <c r="AX179" s="59">
        <f>IFERROR(AW179/AS176,"-")</f>
        <v>4.6419098143236075E-2</v>
      </c>
      <c r="AY179" s="196">
        <f t="shared" si="17"/>
        <v>9706.8571428571431</v>
      </c>
      <c r="AZ179" s="229"/>
    </row>
    <row r="180" spans="2:52" s="9" customFormat="1" ht="13.15" customHeight="1">
      <c r="B180" s="470"/>
      <c r="C180" s="480"/>
      <c r="D180" s="439"/>
      <c r="E180" s="439"/>
      <c r="F180" s="44" t="s">
        <v>100</v>
      </c>
      <c r="G180" s="70">
        <v>10090485</v>
      </c>
      <c r="H180" s="59">
        <f>IFERROR(G180/D176,"-")</f>
        <v>2.2616542777750857E-2</v>
      </c>
      <c r="I180" s="70">
        <v>204</v>
      </c>
      <c r="J180" s="59">
        <f>IFERROR(I180/E176,"-")</f>
        <v>0.38418079096045199</v>
      </c>
      <c r="K180" s="73">
        <f t="shared" si="12"/>
        <v>49463.161764705881</v>
      </c>
      <c r="L180" s="439"/>
      <c r="M180" s="439"/>
      <c r="N180" s="44" t="s">
        <v>100</v>
      </c>
      <c r="O180" s="70">
        <v>4349662</v>
      </c>
      <c r="P180" s="59">
        <f>IFERROR(O180/L176,"-")</f>
        <v>1.4008446042454622E-2</v>
      </c>
      <c r="Q180" s="70">
        <v>148</v>
      </c>
      <c r="R180" s="59">
        <f>IFERROR(Q180/M176,"-")</f>
        <v>0.38743455497382201</v>
      </c>
      <c r="S180" s="73">
        <f t="shared" si="13"/>
        <v>29389.608108108107</v>
      </c>
      <c r="T180" s="439"/>
      <c r="U180" s="439"/>
      <c r="V180" s="44" t="s">
        <v>100</v>
      </c>
      <c r="W180" s="70">
        <v>532734</v>
      </c>
      <c r="X180" s="59">
        <f>IFERROR(W180/T176,"-")</f>
        <v>5.7589179157398794E-3</v>
      </c>
      <c r="Y180" s="70">
        <v>28</v>
      </c>
      <c r="Z180" s="59">
        <f>IFERROR(Y180/U176,"-")</f>
        <v>0.35897435897435898</v>
      </c>
      <c r="AA180" s="167">
        <f t="shared" si="14"/>
        <v>19026.214285714286</v>
      </c>
      <c r="AB180" s="439"/>
      <c r="AC180" s="439"/>
      <c r="AD180" s="44" t="s">
        <v>100</v>
      </c>
      <c r="AE180" s="70">
        <v>438486</v>
      </c>
      <c r="AF180" s="59">
        <f>IFERROR(AE180/AB176,"-")</f>
        <v>6.4595393796257712E-3</v>
      </c>
      <c r="AG180" s="70">
        <v>22</v>
      </c>
      <c r="AH180" s="59">
        <f>IFERROR(AG180/AC176,"-")</f>
        <v>0.40740740740740738</v>
      </c>
      <c r="AI180" s="73">
        <f t="shared" si="15"/>
        <v>19931.18181818182</v>
      </c>
      <c r="AJ180" s="439"/>
      <c r="AK180" s="439"/>
      <c r="AL180" s="44" t="s">
        <v>100</v>
      </c>
      <c r="AM180" s="70">
        <v>4559079</v>
      </c>
      <c r="AN180" s="59">
        <f>IFERROR(AM180/AJ176,"-")</f>
        <v>2.2676442320342296E-2</v>
      </c>
      <c r="AO180" s="70">
        <v>88</v>
      </c>
      <c r="AP180" s="59">
        <f>IFERROR(AO180/AK176,"-")</f>
        <v>0.41904761904761906</v>
      </c>
      <c r="AQ180" s="73">
        <f t="shared" si="16"/>
        <v>51807.715909090912</v>
      </c>
      <c r="AR180" s="439"/>
      <c r="AS180" s="439"/>
      <c r="AT180" s="44" t="s">
        <v>100</v>
      </c>
      <c r="AU180" s="70">
        <v>18295920</v>
      </c>
      <c r="AV180" s="59">
        <f>IFERROR(AU180/AR176,"-")</f>
        <v>1.8773887017933758E-2</v>
      </c>
      <c r="AW180" s="73">
        <v>513</v>
      </c>
      <c r="AX180" s="59">
        <f>IFERROR(AW180/AS176,"-")</f>
        <v>0.34018567639257297</v>
      </c>
      <c r="AY180" s="196">
        <f t="shared" si="17"/>
        <v>35664.561403508771</v>
      </c>
      <c r="AZ180" s="229"/>
    </row>
    <row r="181" spans="2:52" s="9" customFormat="1" ht="13.15" customHeight="1">
      <c r="B181" s="470"/>
      <c r="C181" s="480"/>
      <c r="D181" s="439"/>
      <c r="E181" s="439"/>
      <c r="F181" s="44" t="s">
        <v>101</v>
      </c>
      <c r="G181" s="70">
        <v>14152360</v>
      </c>
      <c r="H181" s="59">
        <f>IFERROR(G181/D176,"-")</f>
        <v>3.1720720594315348E-2</v>
      </c>
      <c r="I181" s="70">
        <v>268</v>
      </c>
      <c r="J181" s="59">
        <f>IFERROR(I181/E176,"-")</f>
        <v>0.50470809792843696</v>
      </c>
      <c r="K181" s="73">
        <f t="shared" si="12"/>
        <v>52807.313432835821</v>
      </c>
      <c r="L181" s="439"/>
      <c r="M181" s="439"/>
      <c r="N181" s="44" t="s">
        <v>101</v>
      </c>
      <c r="O181" s="70">
        <v>9296920</v>
      </c>
      <c r="P181" s="59">
        <f>IFERROR(O181/L176,"-")</f>
        <v>2.994149940409559E-2</v>
      </c>
      <c r="Q181" s="70">
        <v>192</v>
      </c>
      <c r="R181" s="59">
        <f>IFERROR(Q181/M176,"-")</f>
        <v>0.50261780104712039</v>
      </c>
      <c r="S181" s="73">
        <f t="shared" si="13"/>
        <v>48421.458333333336</v>
      </c>
      <c r="T181" s="439"/>
      <c r="U181" s="439"/>
      <c r="V181" s="44" t="s">
        <v>101</v>
      </c>
      <c r="W181" s="70">
        <v>2195862</v>
      </c>
      <c r="X181" s="59">
        <f>IFERROR(W181/T176,"-")</f>
        <v>2.3737529446764057E-2</v>
      </c>
      <c r="Y181" s="70">
        <v>43</v>
      </c>
      <c r="Z181" s="59">
        <f>IFERROR(Y181/U176,"-")</f>
        <v>0.55128205128205132</v>
      </c>
      <c r="AA181" s="167">
        <f t="shared" si="14"/>
        <v>51066.558139534885</v>
      </c>
      <c r="AB181" s="439"/>
      <c r="AC181" s="439"/>
      <c r="AD181" s="44" t="s">
        <v>101</v>
      </c>
      <c r="AE181" s="70">
        <v>1636846</v>
      </c>
      <c r="AF181" s="59">
        <f>IFERROR(AE181/AB176,"-")</f>
        <v>2.4113132905914724E-2</v>
      </c>
      <c r="AG181" s="70">
        <v>32</v>
      </c>
      <c r="AH181" s="59">
        <f>IFERROR(AG181/AC176,"-")</f>
        <v>0.59259259259259256</v>
      </c>
      <c r="AI181" s="73">
        <f t="shared" si="15"/>
        <v>51151.4375</v>
      </c>
      <c r="AJ181" s="439"/>
      <c r="AK181" s="439"/>
      <c r="AL181" s="44" t="s">
        <v>101</v>
      </c>
      <c r="AM181" s="70">
        <v>3879661</v>
      </c>
      <c r="AN181" s="59">
        <f>IFERROR(AM181/AJ176,"-")</f>
        <v>1.929707927609535E-2</v>
      </c>
      <c r="AO181" s="70">
        <v>88</v>
      </c>
      <c r="AP181" s="59">
        <f>IFERROR(AO181/AK176,"-")</f>
        <v>0.41904761904761906</v>
      </c>
      <c r="AQ181" s="73">
        <f t="shared" si="16"/>
        <v>44087.056818181816</v>
      </c>
      <c r="AR181" s="439"/>
      <c r="AS181" s="439"/>
      <c r="AT181" s="44" t="s">
        <v>101</v>
      </c>
      <c r="AU181" s="70">
        <v>28440333</v>
      </c>
      <c r="AV181" s="59">
        <f>IFERROR(AU181/AR176,"-")</f>
        <v>2.9183315104920279E-2</v>
      </c>
      <c r="AW181" s="73">
        <v>609</v>
      </c>
      <c r="AX181" s="59">
        <f>IFERROR(AW181/AS176,"-")</f>
        <v>0.40384615384615385</v>
      </c>
      <c r="AY181" s="196">
        <f t="shared" si="17"/>
        <v>46700.054187192116</v>
      </c>
      <c r="AZ181" s="229"/>
    </row>
    <row r="182" spans="2:52" s="9" customFormat="1" ht="13.15" customHeight="1">
      <c r="B182" s="470"/>
      <c r="C182" s="480"/>
      <c r="D182" s="439"/>
      <c r="E182" s="439"/>
      <c r="F182" s="44" t="s">
        <v>102</v>
      </c>
      <c r="G182" s="70">
        <v>7155739</v>
      </c>
      <c r="H182" s="59">
        <f>IFERROR(G182/D176,"-")</f>
        <v>1.6038681708552178E-2</v>
      </c>
      <c r="I182" s="70">
        <v>97</v>
      </c>
      <c r="J182" s="59">
        <f>IFERROR(I182/E176,"-")</f>
        <v>0.18267419962335216</v>
      </c>
      <c r="K182" s="73">
        <f t="shared" si="12"/>
        <v>73770.505154639177</v>
      </c>
      <c r="L182" s="439"/>
      <c r="M182" s="439"/>
      <c r="N182" s="44" t="s">
        <v>102</v>
      </c>
      <c r="O182" s="70">
        <v>3306431</v>
      </c>
      <c r="P182" s="59">
        <f>IFERROR(O182/L176,"-")</f>
        <v>1.0648634366670164E-2</v>
      </c>
      <c r="Q182" s="70">
        <v>69</v>
      </c>
      <c r="R182" s="59">
        <f>IFERROR(Q182/M176,"-")</f>
        <v>0.1806282722513089</v>
      </c>
      <c r="S182" s="73">
        <f t="shared" si="13"/>
        <v>47919.289855072464</v>
      </c>
      <c r="T182" s="439"/>
      <c r="U182" s="439"/>
      <c r="V182" s="44" t="s">
        <v>102</v>
      </c>
      <c r="W182" s="70">
        <v>1509110</v>
      </c>
      <c r="X182" s="59">
        <f>IFERROR(W182/T176,"-")</f>
        <v>1.6313658628550474E-2</v>
      </c>
      <c r="Y182" s="70">
        <v>19</v>
      </c>
      <c r="Z182" s="59">
        <f>IFERROR(Y182/U176,"-")</f>
        <v>0.24358974358974358</v>
      </c>
      <c r="AA182" s="167">
        <f t="shared" si="14"/>
        <v>79426.84210526316</v>
      </c>
      <c r="AB182" s="439"/>
      <c r="AC182" s="439"/>
      <c r="AD182" s="44" t="s">
        <v>102</v>
      </c>
      <c r="AE182" s="70">
        <v>584824</v>
      </c>
      <c r="AF182" s="59">
        <f>IFERROR(AE182/AB176,"-")</f>
        <v>8.6153119099589542E-3</v>
      </c>
      <c r="AG182" s="70">
        <v>15</v>
      </c>
      <c r="AH182" s="59">
        <f>IFERROR(AG182/AC176,"-")</f>
        <v>0.27777777777777779</v>
      </c>
      <c r="AI182" s="73">
        <f t="shared" si="15"/>
        <v>38988.26666666667</v>
      </c>
      <c r="AJ182" s="439"/>
      <c r="AK182" s="439"/>
      <c r="AL182" s="44" t="s">
        <v>102</v>
      </c>
      <c r="AM182" s="70">
        <v>4295295</v>
      </c>
      <c r="AN182" s="59">
        <f>IFERROR(AM182/AJ176,"-")</f>
        <v>2.13644048099089E-2</v>
      </c>
      <c r="AO182" s="70">
        <v>40</v>
      </c>
      <c r="AP182" s="59">
        <f>IFERROR(AO182/AK176,"-")</f>
        <v>0.19047619047619047</v>
      </c>
      <c r="AQ182" s="73">
        <f t="shared" si="16"/>
        <v>107382.375</v>
      </c>
      <c r="AR182" s="439"/>
      <c r="AS182" s="439"/>
      <c r="AT182" s="44" t="s">
        <v>102</v>
      </c>
      <c r="AU182" s="70">
        <v>14695369</v>
      </c>
      <c r="AV182" s="59">
        <f>IFERROR(AU182/AR176,"-")</f>
        <v>1.5079274356952053E-2</v>
      </c>
      <c r="AW182" s="73">
        <v>164</v>
      </c>
      <c r="AX182" s="59">
        <f>IFERROR(AW182/AS176,"-")</f>
        <v>0.10875331564986737</v>
      </c>
      <c r="AY182" s="196">
        <f t="shared" si="17"/>
        <v>89605.908536585368</v>
      </c>
      <c r="AZ182" s="229"/>
    </row>
    <row r="183" spans="2:52" s="9" customFormat="1" ht="13.15" customHeight="1">
      <c r="B183" s="470"/>
      <c r="C183" s="480"/>
      <c r="D183" s="439"/>
      <c r="E183" s="439"/>
      <c r="F183" s="44" t="s">
        <v>112</v>
      </c>
      <c r="G183" s="70">
        <v>824</v>
      </c>
      <c r="H183" s="59">
        <f>IFERROR(G183/D176,"-")</f>
        <v>1.8468915269054664E-6</v>
      </c>
      <c r="I183" s="70">
        <v>1</v>
      </c>
      <c r="J183" s="59">
        <f>IFERROR(I183/E176,"-")</f>
        <v>1.8832391713747645E-3</v>
      </c>
      <c r="K183" s="73">
        <f t="shared" si="12"/>
        <v>824</v>
      </c>
      <c r="L183" s="439"/>
      <c r="M183" s="439"/>
      <c r="N183" s="44" t="s">
        <v>112</v>
      </c>
      <c r="O183" s="70">
        <v>824</v>
      </c>
      <c r="P183" s="59">
        <f>IFERROR(O183/L176,"-")</f>
        <v>2.6537601172189033E-6</v>
      </c>
      <c r="Q183" s="70">
        <v>1</v>
      </c>
      <c r="R183" s="59">
        <f>IFERROR(Q183/M176,"-")</f>
        <v>2.617801047120419E-3</v>
      </c>
      <c r="S183" s="73">
        <f t="shared" si="13"/>
        <v>824</v>
      </c>
      <c r="T183" s="439"/>
      <c r="U183" s="439"/>
      <c r="V183" s="44" t="s">
        <v>112</v>
      </c>
      <c r="W183" s="70">
        <v>0</v>
      </c>
      <c r="X183" s="59">
        <f>IFERROR(W183/T176,"-")</f>
        <v>0</v>
      </c>
      <c r="Y183" s="70">
        <v>0</v>
      </c>
      <c r="Z183" s="59">
        <f>IFERROR(Y183/U176,"-")</f>
        <v>0</v>
      </c>
      <c r="AA183" s="167" t="str">
        <f t="shared" si="14"/>
        <v>-</v>
      </c>
      <c r="AB183" s="439"/>
      <c r="AC183" s="439"/>
      <c r="AD183" s="44" t="s">
        <v>112</v>
      </c>
      <c r="AE183" s="70">
        <v>0</v>
      </c>
      <c r="AF183" s="59">
        <f>IFERROR(AE183/AB176,"-")</f>
        <v>0</v>
      </c>
      <c r="AG183" s="70">
        <v>0</v>
      </c>
      <c r="AH183" s="59">
        <f>IFERROR(AG183/AC176,"-")</f>
        <v>0</v>
      </c>
      <c r="AI183" s="73" t="str">
        <f t="shared" si="15"/>
        <v>-</v>
      </c>
      <c r="AJ183" s="439"/>
      <c r="AK183" s="439"/>
      <c r="AL183" s="44" t="s">
        <v>112</v>
      </c>
      <c r="AM183" s="70">
        <v>824</v>
      </c>
      <c r="AN183" s="59">
        <f>IFERROR(AM183/AJ176,"-")</f>
        <v>4.098500699804073E-6</v>
      </c>
      <c r="AO183" s="70">
        <v>1</v>
      </c>
      <c r="AP183" s="59">
        <f>IFERROR(AO183/AK176,"-")</f>
        <v>4.7619047619047623E-3</v>
      </c>
      <c r="AQ183" s="73">
        <f t="shared" si="16"/>
        <v>824</v>
      </c>
      <c r="AR183" s="439"/>
      <c r="AS183" s="439"/>
      <c r="AT183" s="44" t="s">
        <v>112</v>
      </c>
      <c r="AU183" s="70">
        <v>0</v>
      </c>
      <c r="AV183" s="59">
        <f>IFERROR(AU183/AR176,"-")</f>
        <v>0</v>
      </c>
      <c r="AW183" s="73">
        <v>0</v>
      </c>
      <c r="AX183" s="59">
        <f>IFERROR(AW183/AS176,"-")</f>
        <v>0</v>
      </c>
      <c r="AY183" s="196" t="str">
        <f t="shared" si="17"/>
        <v>-</v>
      </c>
      <c r="AZ183" s="229"/>
    </row>
    <row r="184" spans="2:52" s="9" customFormat="1" ht="13.15" customHeight="1">
      <c r="B184" s="470"/>
      <c r="C184" s="480"/>
      <c r="D184" s="439"/>
      <c r="E184" s="439"/>
      <c r="F184" s="44" t="s">
        <v>103</v>
      </c>
      <c r="G184" s="70">
        <v>206246</v>
      </c>
      <c r="H184" s="59">
        <f>IFERROR(G184/D176,"-")</f>
        <v>4.6227425953658356E-4</v>
      </c>
      <c r="I184" s="70">
        <v>8</v>
      </c>
      <c r="J184" s="59">
        <f>IFERROR(I184/E176,"-")</f>
        <v>1.5065913370998116E-2</v>
      </c>
      <c r="K184" s="73">
        <f t="shared" si="12"/>
        <v>25780.75</v>
      </c>
      <c r="L184" s="439"/>
      <c r="M184" s="439"/>
      <c r="N184" s="44" t="s">
        <v>103</v>
      </c>
      <c r="O184" s="70">
        <v>139403</v>
      </c>
      <c r="P184" s="59">
        <f>IFERROR(O184/L176,"-")</f>
        <v>4.489588854619742E-4</v>
      </c>
      <c r="Q184" s="70">
        <v>5</v>
      </c>
      <c r="R184" s="59">
        <f>IFERROR(Q184/M176,"-")</f>
        <v>1.3089005235602094E-2</v>
      </c>
      <c r="S184" s="73">
        <f t="shared" si="13"/>
        <v>27880.6</v>
      </c>
      <c r="T184" s="439"/>
      <c r="U184" s="439"/>
      <c r="V184" s="44" t="s">
        <v>103</v>
      </c>
      <c r="W184" s="70">
        <v>0</v>
      </c>
      <c r="X184" s="59">
        <f>IFERROR(W184/T176,"-")</f>
        <v>0</v>
      </c>
      <c r="Y184" s="70">
        <v>0</v>
      </c>
      <c r="Z184" s="59">
        <f>IFERROR(Y184/U176,"-")</f>
        <v>0</v>
      </c>
      <c r="AA184" s="167" t="str">
        <f t="shared" si="14"/>
        <v>-</v>
      </c>
      <c r="AB184" s="439"/>
      <c r="AC184" s="439"/>
      <c r="AD184" s="44" t="s">
        <v>103</v>
      </c>
      <c r="AE184" s="70">
        <v>0</v>
      </c>
      <c r="AF184" s="59">
        <f>IFERROR(AE184/AB176,"-")</f>
        <v>0</v>
      </c>
      <c r="AG184" s="70">
        <v>0</v>
      </c>
      <c r="AH184" s="59">
        <f>IFERROR(AG184/AC176,"-")</f>
        <v>0</v>
      </c>
      <c r="AI184" s="73" t="str">
        <f t="shared" si="15"/>
        <v>-</v>
      </c>
      <c r="AJ184" s="439"/>
      <c r="AK184" s="439"/>
      <c r="AL184" s="44" t="s">
        <v>103</v>
      </c>
      <c r="AM184" s="70">
        <v>5503</v>
      </c>
      <c r="AN184" s="59">
        <f>IFERROR(AM184/AJ176,"-")</f>
        <v>2.7371419115317734E-5</v>
      </c>
      <c r="AO184" s="70">
        <v>1</v>
      </c>
      <c r="AP184" s="59">
        <f>IFERROR(AO184/AK176,"-")</f>
        <v>4.7619047619047623E-3</v>
      </c>
      <c r="AQ184" s="73">
        <f t="shared" si="16"/>
        <v>5503</v>
      </c>
      <c r="AR184" s="439"/>
      <c r="AS184" s="439"/>
      <c r="AT184" s="44" t="s">
        <v>103</v>
      </c>
      <c r="AU184" s="70">
        <v>368067</v>
      </c>
      <c r="AV184" s="59">
        <f>IFERROR(AU184/AR176,"-")</f>
        <v>3.7768247090224619E-4</v>
      </c>
      <c r="AW184" s="73">
        <v>13</v>
      </c>
      <c r="AX184" s="59">
        <f>IFERROR(AW184/AS176,"-")</f>
        <v>8.6206896551724137E-3</v>
      </c>
      <c r="AY184" s="196">
        <f t="shared" si="17"/>
        <v>28312.846153846152</v>
      </c>
      <c r="AZ184" s="229"/>
    </row>
    <row r="185" spans="2:52" s="9" customFormat="1" ht="13.15" customHeight="1">
      <c r="B185" s="470"/>
      <c r="C185" s="480"/>
      <c r="D185" s="439"/>
      <c r="E185" s="439"/>
      <c r="F185" s="44" t="s">
        <v>104</v>
      </c>
      <c r="G185" s="70">
        <v>611592</v>
      </c>
      <c r="H185" s="59">
        <f>IFERROR(G185/D176,"-")</f>
        <v>1.3708059256349126E-3</v>
      </c>
      <c r="I185" s="70">
        <v>33</v>
      </c>
      <c r="J185" s="59">
        <f>IFERROR(I185/E176,"-")</f>
        <v>6.2146892655367235E-2</v>
      </c>
      <c r="K185" s="73">
        <f t="shared" si="12"/>
        <v>18533.090909090908</v>
      </c>
      <c r="L185" s="439"/>
      <c r="M185" s="439"/>
      <c r="N185" s="44" t="s">
        <v>104</v>
      </c>
      <c r="O185" s="70">
        <v>508769</v>
      </c>
      <c r="P185" s="59">
        <f>IFERROR(O185/L176,"-")</f>
        <v>1.6385326226666798E-3</v>
      </c>
      <c r="Q185" s="70">
        <v>25</v>
      </c>
      <c r="R185" s="59">
        <f>IFERROR(Q185/M176,"-")</f>
        <v>6.5445026178010471E-2</v>
      </c>
      <c r="S185" s="73">
        <f t="shared" si="13"/>
        <v>20350.759999999998</v>
      </c>
      <c r="T185" s="439"/>
      <c r="U185" s="439"/>
      <c r="V185" s="44" t="s">
        <v>104</v>
      </c>
      <c r="W185" s="70">
        <v>126240</v>
      </c>
      <c r="X185" s="59">
        <f>IFERROR(W185/T176,"-")</f>
        <v>1.3646694179140103E-3</v>
      </c>
      <c r="Y185" s="70">
        <v>6</v>
      </c>
      <c r="Z185" s="59">
        <f>IFERROR(Y185/U176,"-")</f>
        <v>7.6923076923076927E-2</v>
      </c>
      <c r="AA185" s="167">
        <f t="shared" si="14"/>
        <v>21040</v>
      </c>
      <c r="AB185" s="439"/>
      <c r="AC185" s="439"/>
      <c r="AD185" s="44" t="s">
        <v>104</v>
      </c>
      <c r="AE185" s="70">
        <v>85005</v>
      </c>
      <c r="AF185" s="59">
        <f>IFERROR(AE185/AB176,"-")</f>
        <v>1.2522478367954476E-3</v>
      </c>
      <c r="AG185" s="70">
        <v>4</v>
      </c>
      <c r="AH185" s="59">
        <f>IFERROR(AG185/AC176,"-")</f>
        <v>7.407407407407407E-2</v>
      </c>
      <c r="AI185" s="73">
        <f t="shared" si="15"/>
        <v>21251.25</v>
      </c>
      <c r="AJ185" s="439"/>
      <c r="AK185" s="439"/>
      <c r="AL185" s="44" t="s">
        <v>104</v>
      </c>
      <c r="AM185" s="70">
        <v>48482</v>
      </c>
      <c r="AN185" s="59">
        <f>IFERROR(AM185/AJ176,"-")</f>
        <v>2.411450375338605E-4</v>
      </c>
      <c r="AO185" s="70">
        <v>9</v>
      </c>
      <c r="AP185" s="59">
        <f>IFERROR(AO185/AK176,"-")</f>
        <v>4.2857142857142858E-2</v>
      </c>
      <c r="AQ185" s="73">
        <f t="shared" si="16"/>
        <v>5386.8888888888887</v>
      </c>
      <c r="AR185" s="439"/>
      <c r="AS185" s="439"/>
      <c r="AT185" s="44" t="s">
        <v>104</v>
      </c>
      <c r="AU185" s="70">
        <v>1046505</v>
      </c>
      <c r="AV185" s="59">
        <f>IFERROR(AU185/AR176,"-")</f>
        <v>1.0738441485152301E-3</v>
      </c>
      <c r="AW185" s="73">
        <v>80</v>
      </c>
      <c r="AX185" s="59">
        <f>IFERROR(AW185/AS176,"-")</f>
        <v>5.3050397877984087E-2</v>
      </c>
      <c r="AY185" s="196">
        <f t="shared" si="17"/>
        <v>13081.3125</v>
      </c>
      <c r="AZ185" s="229"/>
    </row>
    <row r="186" spans="2:52" s="9" customFormat="1" ht="13.15" customHeight="1">
      <c r="B186" s="470"/>
      <c r="C186" s="480"/>
      <c r="D186" s="439"/>
      <c r="E186" s="439"/>
      <c r="F186" s="44" t="s">
        <v>105</v>
      </c>
      <c r="G186" s="70">
        <v>9279</v>
      </c>
      <c r="H186" s="59">
        <f>IFERROR(G186/D176,"-")</f>
        <v>2.0797702036596873E-5</v>
      </c>
      <c r="I186" s="70">
        <v>3</v>
      </c>
      <c r="J186" s="59">
        <f>IFERROR(I186/E176,"-")</f>
        <v>5.6497175141242938E-3</v>
      </c>
      <c r="K186" s="73">
        <f t="shared" si="12"/>
        <v>3093</v>
      </c>
      <c r="L186" s="439"/>
      <c r="M186" s="439"/>
      <c r="N186" s="44" t="s">
        <v>105</v>
      </c>
      <c r="O186" s="70">
        <v>7688</v>
      </c>
      <c r="P186" s="59">
        <f>IFERROR(O186/L176,"-")</f>
        <v>2.4759839540265688E-5</v>
      </c>
      <c r="Q186" s="70">
        <v>2</v>
      </c>
      <c r="R186" s="59">
        <f>IFERROR(Q186/M176,"-")</f>
        <v>5.235602094240838E-3</v>
      </c>
      <c r="S186" s="73">
        <f t="shared" si="13"/>
        <v>3844</v>
      </c>
      <c r="T186" s="439"/>
      <c r="U186" s="439"/>
      <c r="V186" s="44" t="s">
        <v>105</v>
      </c>
      <c r="W186" s="70">
        <v>5648</v>
      </c>
      <c r="X186" s="59">
        <f>IFERROR(W186/T176,"-")</f>
        <v>6.1055551904137589E-5</v>
      </c>
      <c r="Y186" s="70">
        <v>1</v>
      </c>
      <c r="Z186" s="59">
        <f>IFERROR(Y186/U176,"-")</f>
        <v>1.282051282051282E-2</v>
      </c>
      <c r="AA186" s="167">
        <f t="shared" si="14"/>
        <v>5648</v>
      </c>
      <c r="AB186" s="439"/>
      <c r="AC186" s="439"/>
      <c r="AD186" s="44" t="s">
        <v>105</v>
      </c>
      <c r="AE186" s="70">
        <v>5648</v>
      </c>
      <c r="AF186" s="59">
        <f>IFERROR(AE186/AB176,"-")</f>
        <v>8.3203291361927989E-5</v>
      </c>
      <c r="AG186" s="70">
        <v>1</v>
      </c>
      <c r="AH186" s="59">
        <f>IFERROR(AG186/AC176,"-")</f>
        <v>1.8518518518518517E-2</v>
      </c>
      <c r="AI186" s="73">
        <f t="shared" si="15"/>
        <v>5648</v>
      </c>
      <c r="AJ186" s="439"/>
      <c r="AK186" s="439"/>
      <c r="AL186" s="44" t="s">
        <v>105</v>
      </c>
      <c r="AM186" s="70">
        <v>5648</v>
      </c>
      <c r="AN186" s="59">
        <f>IFERROR(AM186/AJ176,"-")</f>
        <v>2.8092635864676459E-5</v>
      </c>
      <c r="AO186" s="70">
        <v>1</v>
      </c>
      <c r="AP186" s="59">
        <f>IFERROR(AO186/AK176,"-")</f>
        <v>4.7619047619047623E-3</v>
      </c>
      <c r="AQ186" s="73">
        <f t="shared" si="16"/>
        <v>5648</v>
      </c>
      <c r="AR186" s="439"/>
      <c r="AS186" s="439"/>
      <c r="AT186" s="44" t="s">
        <v>105</v>
      </c>
      <c r="AU186" s="70">
        <v>59237</v>
      </c>
      <c r="AV186" s="59">
        <f>IFERROR(AU186/AR176,"-")</f>
        <v>6.0784521646429482E-5</v>
      </c>
      <c r="AW186" s="73">
        <v>5</v>
      </c>
      <c r="AX186" s="59">
        <f>IFERROR(AW186/AS176,"-")</f>
        <v>3.3156498673740055E-3</v>
      </c>
      <c r="AY186" s="196">
        <f t="shared" si="17"/>
        <v>11847.4</v>
      </c>
      <c r="AZ186" s="229"/>
    </row>
    <row r="187" spans="2:52" s="9" customFormat="1" ht="13.15" customHeight="1">
      <c r="B187" s="470"/>
      <c r="C187" s="480"/>
      <c r="D187" s="439"/>
      <c r="E187" s="439"/>
      <c r="F187" s="44" t="s">
        <v>106</v>
      </c>
      <c r="G187" s="70">
        <v>922887</v>
      </c>
      <c r="H187" s="59">
        <f>IFERROR(G187/D176,"-")</f>
        <v>2.0685341997466085E-3</v>
      </c>
      <c r="I187" s="70">
        <v>10</v>
      </c>
      <c r="J187" s="59">
        <f>IFERROR(I187/E176,"-")</f>
        <v>1.8832391713747645E-2</v>
      </c>
      <c r="K187" s="73">
        <f t="shared" si="12"/>
        <v>92288.7</v>
      </c>
      <c r="L187" s="439"/>
      <c r="M187" s="439"/>
      <c r="N187" s="44" t="s">
        <v>106</v>
      </c>
      <c r="O187" s="70">
        <v>260778</v>
      </c>
      <c r="P187" s="59">
        <f>IFERROR(O187/L176,"-")</f>
        <v>8.3985710661178532E-4</v>
      </c>
      <c r="Q187" s="70">
        <v>7</v>
      </c>
      <c r="R187" s="59">
        <f>IFERROR(Q187/M176,"-")</f>
        <v>1.832460732984293E-2</v>
      </c>
      <c r="S187" s="73">
        <f t="shared" si="13"/>
        <v>37254</v>
      </c>
      <c r="T187" s="439"/>
      <c r="U187" s="439"/>
      <c r="V187" s="44" t="s">
        <v>106</v>
      </c>
      <c r="W187" s="70">
        <v>197159</v>
      </c>
      <c r="X187" s="59">
        <f>IFERROR(W187/T176,"-")</f>
        <v>2.1313122446649899E-3</v>
      </c>
      <c r="Y187" s="70">
        <v>3</v>
      </c>
      <c r="Z187" s="59">
        <f>IFERROR(Y187/U176,"-")</f>
        <v>3.8461538461538464E-2</v>
      </c>
      <c r="AA187" s="167">
        <f t="shared" si="14"/>
        <v>65719.666666666672</v>
      </c>
      <c r="AB187" s="439"/>
      <c r="AC187" s="439"/>
      <c r="AD187" s="44" t="s">
        <v>106</v>
      </c>
      <c r="AE187" s="70">
        <v>169799</v>
      </c>
      <c r="AF187" s="59">
        <f>IFERROR(AE187/AB176,"-")</f>
        <v>2.5013873353335711E-3</v>
      </c>
      <c r="AG187" s="70">
        <v>2</v>
      </c>
      <c r="AH187" s="59">
        <f>IFERROR(AG187/AC176,"-")</f>
        <v>3.7037037037037035E-2</v>
      </c>
      <c r="AI187" s="73">
        <f t="shared" si="15"/>
        <v>84899.5</v>
      </c>
      <c r="AJ187" s="439"/>
      <c r="AK187" s="439"/>
      <c r="AL187" s="44" t="s">
        <v>106</v>
      </c>
      <c r="AM187" s="70">
        <v>169799</v>
      </c>
      <c r="AN187" s="59">
        <f>IFERROR(AM187/AJ176,"-")</f>
        <v>8.445647091335337E-4</v>
      </c>
      <c r="AO187" s="70">
        <v>2</v>
      </c>
      <c r="AP187" s="59">
        <f>IFERROR(AO187/AK176,"-")</f>
        <v>9.5238095238095247E-3</v>
      </c>
      <c r="AQ187" s="73">
        <f t="shared" si="16"/>
        <v>84899.5</v>
      </c>
      <c r="AR187" s="439"/>
      <c r="AS187" s="439"/>
      <c r="AT187" s="44" t="s">
        <v>106</v>
      </c>
      <c r="AU187" s="70">
        <v>491907</v>
      </c>
      <c r="AV187" s="59">
        <f>IFERROR(AU187/AR176,"-")</f>
        <v>5.0475769687070892E-4</v>
      </c>
      <c r="AW187" s="73">
        <v>5</v>
      </c>
      <c r="AX187" s="59">
        <f>IFERROR(AW187/AS176,"-")</f>
        <v>3.3156498673740055E-3</v>
      </c>
      <c r="AY187" s="196">
        <f t="shared" si="17"/>
        <v>98381.4</v>
      </c>
      <c r="AZ187" s="229"/>
    </row>
    <row r="188" spans="2:52" s="9" customFormat="1" ht="13.15" customHeight="1">
      <c r="B188" s="470"/>
      <c r="C188" s="480"/>
      <c r="D188" s="439"/>
      <c r="E188" s="439"/>
      <c r="F188" s="44" t="s">
        <v>107</v>
      </c>
      <c r="G188" s="70">
        <v>5122653</v>
      </c>
      <c r="H188" s="59">
        <f>IFERROR(G188/D176,"-")</f>
        <v>1.1481777209923385E-2</v>
      </c>
      <c r="I188" s="70">
        <v>90</v>
      </c>
      <c r="J188" s="59">
        <f>IFERROR(I188/E176,"-")</f>
        <v>0.16949152542372881</v>
      </c>
      <c r="K188" s="73">
        <f t="shared" si="12"/>
        <v>56918.366666666669</v>
      </c>
      <c r="L188" s="439"/>
      <c r="M188" s="439"/>
      <c r="N188" s="44" t="s">
        <v>107</v>
      </c>
      <c r="O188" s="70">
        <v>3398180</v>
      </c>
      <c r="P188" s="59">
        <f>IFERROR(O188/L176,"-")</f>
        <v>1.0944119605741423E-2</v>
      </c>
      <c r="Q188" s="70">
        <v>65</v>
      </c>
      <c r="R188" s="59">
        <f>IFERROR(Q188/M176,"-")</f>
        <v>0.17015706806282724</v>
      </c>
      <c r="S188" s="73">
        <f t="shared" si="13"/>
        <v>52279.692307692305</v>
      </c>
      <c r="T188" s="439"/>
      <c r="U188" s="439"/>
      <c r="V188" s="44" t="s">
        <v>107</v>
      </c>
      <c r="W188" s="70">
        <v>2554118</v>
      </c>
      <c r="X188" s="59">
        <f>IFERROR(W188/T176,"-")</f>
        <v>2.7610319426043219E-2</v>
      </c>
      <c r="Y188" s="70">
        <v>23</v>
      </c>
      <c r="Z188" s="59">
        <f>IFERROR(Y188/U176,"-")</f>
        <v>0.29487179487179488</v>
      </c>
      <c r="AA188" s="167">
        <f t="shared" si="14"/>
        <v>111048.60869565218</v>
      </c>
      <c r="AB188" s="439"/>
      <c r="AC188" s="439"/>
      <c r="AD188" s="44" t="s">
        <v>107</v>
      </c>
      <c r="AE188" s="70">
        <v>1994908</v>
      </c>
      <c r="AF188" s="59">
        <f>IFERROR(AE188/AB176,"-")</f>
        <v>2.9387909271289134E-2</v>
      </c>
      <c r="AG188" s="70">
        <v>15</v>
      </c>
      <c r="AH188" s="59">
        <f>IFERROR(AG188/AC176,"-")</f>
        <v>0.27777777777777779</v>
      </c>
      <c r="AI188" s="73">
        <f t="shared" si="15"/>
        <v>132993.86666666667</v>
      </c>
      <c r="AJ188" s="439"/>
      <c r="AK188" s="439"/>
      <c r="AL188" s="44" t="s">
        <v>107</v>
      </c>
      <c r="AM188" s="70">
        <v>2830669</v>
      </c>
      <c r="AN188" s="59">
        <f>IFERROR(AM188/AJ176,"-")</f>
        <v>1.4079488928900116E-2</v>
      </c>
      <c r="AO188" s="70">
        <v>36</v>
      </c>
      <c r="AP188" s="59">
        <f>IFERROR(AO188/AK176,"-")</f>
        <v>0.17142857142857143</v>
      </c>
      <c r="AQ188" s="73">
        <f t="shared" si="16"/>
        <v>78629.694444444438</v>
      </c>
      <c r="AR188" s="439"/>
      <c r="AS188" s="439"/>
      <c r="AT188" s="44" t="s">
        <v>107</v>
      </c>
      <c r="AU188" s="70">
        <v>4656209</v>
      </c>
      <c r="AV188" s="59">
        <f>IFERROR(AU188/AR176,"-")</f>
        <v>4.7778489246720762E-3</v>
      </c>
      <c r="AW188" s="73">
        <v>153</v>
      </c>
      <c r="AX188" s="59">
        <f>IFERROR(AW188/AS176,"-")</f>
        <v>0.10145888594164457</v>
      </c>
      <c r="AY188" s="196">
        <f t="shared" si="17"/>
        <v>30432.738562091505</v>
      </c>
      <c r="AZ188" s="229"/>
    </row>
    <row r="189" spans="2:52" s="9" customFormat="1" ht="13.15" customHeight="1">
      <c r="B189" s="470"/>
      <c r="C189" s="480"/>
      <c r="D189" s="439"/>
      <c r="E189" s="439"/>
      <c r="F189" s="44" t="s">
        <v>108</v>
      </c>
      <c r="G189" s="70">
        <v>4727833</v>
      </c>
      <c r="H189" s="59">
        <f>IFERROR(G189/D176,"-")</f>
        <v>1.0596838238257345E-2</v>
      </c>
      <c r="I189" s="70">
        <v>65</v>
      </c>
      <c r="J189" s="59">
        <f>IFERROR(I189/E176,"-")</f>
        <v>0.1224105461393597</v>
      </c>
      <c r="K189" s="73">
        <f t="shared" si="12"/>
        <v>72735.892307692309</v>
      </c>
      <c r="L189" s="439"/>
      <c r="M189" s="439"/>
      <c r="N189" s="44" t="s">
        <v>108</v>
      </c>
      <c r="O189" s="70">
        <v>4147911</v>
      </c>
      <c r="P189" s="59">
        <f>IFERROR(O189/L176,"-")</f>
        <v>1.3358690268899973E-2</v>
      </c>
      <c r="Q189" s="70">
        <v>47</v>
      </c>
      <c r="R189" s="59">
        <f>IFERROR(Q189/M176,"-")</f>
        <v>0.12303664921465969</v>
      </c>
      <c r="S189" s="73">
        <f t="shared" si="13"/>
        <v>88253.425531914894</v>
      </c>
      <c r="T189" s="439"/>
      <c r="U189" s="439"/>
      <c r="V189" s="44" t="s">
        <v>108</v>
      </c>
      <c r="W189" s="70">
        <v>3004655</v>
      </c>
      <c r="X189" s="59">
        <f>IFERROR(W189/T176,"-")</f>
        <v>3.2480677993365181E-2</v>
      </c>
      <c r="Y189" s="70">
        <v>15</v>
      </c>
      <c r="Z189" s="59">
        <f>IFERROR(Y189/U176,"-")</f>
        <v>0.19230769230769232</v>
      </c>
      <c r="AA189" s="167">
        <f t="shared" si="14"/>
        <v>200310.33333333334</v>
      </c>
      <c r="AB189" s="439"/>
      <c r="AC189" s="439"/>
      <c r="AD189" s="44" t="s">
        <v>108</v>
      </c>
      <c r="AE189" s="70">
        <v>2654383</v>
      </c>
      <c r="AF189" s="59">
        <f>IFERROR(AE189/AB176,"-")</f>
        <v>3.9102939471520624E-2</v>
      </c>
      <c r="AG189" s="70">
        <v>11</v>
      </c>
      <c r="AH189" s="59">
        <f>IFERROR(AG189/AC176,"-")</f>
        <v>0.20370370370370369</v>
      </c>
      <c r="AI189" s="73">
        <f t="shared" si="15"/>
        <v>241307.54545454544</v>
      </c>
      <c r="AJ189" s="439"/>
      <c r="AK189" s="439"/>
      <c r="AL189" s="44" t="s">
        <v>108</v>
      </c>
      <c r="AM189" s="70">
        <v>3625823</v>
      </c>
      <c r="AN189" s="59">
        <f>IFERROR(AM189/AJ176,"-")</f>
        <v>1.8034512260759347E-2</v>
      </c>
      <c r="AO189" s="70">
        <v>30</v>
      </c>
      <c r="AP189" s="59">
        <f>IFERROR(AO189/AK176,"-")</f>
        <v>0.14285714285714285</v>
      </c>
      <c r="AQ189" s="73">
        <f t="shared" si="16"/>
        <v>120860.76666666666</v>
      </c>
      <c r="AR189" s="439"/>
      <c r="AS189" s="439"/>
      <c r="AT189" s="44" t="s">
        <v>108</v>
      </c>
      <c r="AU189" s="70">
        <v>8321693</v>
      </c>
      <c r="AV189" s="59">
        <f>IFERROR(AU189/AR176,"-")</f>
        <v>8.5390909109752458E-3</v>
      </c>
      <c r="AW189" s="73">
        <v>145</v>
      </c>
      <c r="AX189" s="59">
        <f>IFERROR(AW189/AS176,"-")</f>
        <v>9.6153846153846159E-2</v>
      </c>
      <c r="AY189" s="196">
        <f t="shared" si="17"/>
        <v>57390.986206896552</v>
      </c>
      <c r="AZ189" s="229"/>
    </row>
    <row r="190" spans="2:52" s="9" customFormat="1" ht="13.15" customHeight="1">
      <c r="B190" s="470"/>
      <c r="C190" s="480"/>
      <c r="D190" s="439"/>
      <c r="E190" s="439"/>
      <c r="F190" s="44" t="s">
        <v>109</v>
      </c>
      <c r="G190" s="70">
        <v>1259509</v>
      </c>
      <c r="H190" s="59">
        <f>IFERROR(G190/D176,"-")</f>
        <v>2.8230297332053119E-3</v>
      </c>
      <c r="I190" s="70">
        <v>40</v>
      </c>
      <c r="J190" s="59">
        <f>IFERROR(I190/E176,"-")</f>
        <v>7.5329566854990579E-2</v>
      </c>
      <c r="K190" s="73">
        <f t="shared" si="12"/>
        <v>31487.724999999999</v>
      </c>
      <c r="L190" s="439"/>
      <c r="M190" s="439"/>
      <c r="N190" s="44" t="s">
        <v>109</v>
      </c>
      <c r="O190" s="70">
        <v>1044227</v>
      </c>
      <c r="P190" s="59">
        <f>IFERROR(O190/L176,"-")</f>
        <v>3.3630193761203199E-3</v>
      </c>
      <c r="Q190" s="70">
        <v>33</v>
      </c>
      <c r="R190" s="59">
        <f>IFERROR(Q190/M176,"-")</f>
        <v>8.6387434554973816E-2</v>
      </c>
      <c r="S190" s="73">
        <f t="shared" si="13"/>
        <v>31643.242424242424</v>
      </c>
      <c r="T190" s="439"/>
      <c r="U190" s="439"/>
      <c r="V190" s="44" t="s">
        <v>109</v>
      </c>
      <c r="W190" s="70">
        <v>116645</v>
      </c>
      <c r="X190" s="59">
        <f>IFERROR(W190/T176,"-")</f>
        <v>1.2609463264621334E-3</v>
      </c>
      <c r="Y190" s="70">
        <v>6</v>
      </c>
      <c r="Z190" s="59">
        <f>IFERROR(Y190/U176,"-")</f>
        <v>7.6923076923076927E-2</v>
      </c>
      <c r="AA190" s="167">
        <f t="shared" si="14"/>
        <v>19440.833333333332</v>
      </c>
      <c r="AB190" s="439"/>
      <c r="AC190" s="439"/>
      <c r="AD190" s="44" t="s">
        <v>109</v>
      </c>
      <c r="AE190" s="70">
        <v>66872</v>
      </c>
      <c r="AF190" s="59">
        <f>IFERROR(AE190/AB176,"-")</f>
        <v>9.8512225565772801E-4</v>
      </c>
      <c r="AG190" s="70">
        <v>3</v>
      </c>
      <c r="AH190" s="59">
        <f>IFERROR(AG190/AC176,"-")</f>
        <v>5.5555555555555552E-2</v>
      </c>
      <c r="AI190" s="73">
        <f t="shared" si="15"/>
        <v>22290.666666666668</v>
      </c>
      <c r="AJ190" s="439"/>
      <c r="AK190" s="439"/>
      <c r="AL190" s="44" t="s">
        <v>109</v>
      </c>
      <c r="AM190" s="70">
        <v>318275</v>
      </c>
      <c r="AN190" s="59">
        <f>IFERROR(AM190/AJ176,"-")</f>
        <v>1.5830707648424045E-3</v>
      </c>
      <c r="AO190" s="70">
        <v>15</v>
      </c>
      <c r="AP190" s="59">
        <f>IFERROR(AO190/AK176,"-")</f>
        <v>7.1428571428571425E-2</v>
      </c>
      <c r="AQ190" s="73">
        <f t="shared" si="16"/>
        <v>21218.333333333332</v>
      </c>
      <c r="AR190" s="439"/>
      <c r="AS190" s="439"/>
      <c r="AT190" s="44" t="s">
        <v>109</v>
      </c>
      <c r="AU190" s="70">
        <v>1893708</v>
      </c>
      <c r="AV190" s="59">
        <f>IFERROR(AU190/AR176,"-")</f>
        <v>1.9431796836101875E-3</v>
      </c>
      <c r="AW190" s="73">
        <v>79</v>
      </c>
      <c r="AX190" s="59">
        <f>IFERROR(AW190/AS176,"-")</f>
        <v>5.2387267904509281E-2</v>
      </c>
      <c r="AY190" s="196">
        <f t="shared" si="17"/>
        <v>23970.98734177215</v>
      </c>
      <c r="AZ190" s="229"/>
    </row>
    <row r="191" spans="2:52" s="9" customFormat="1" ht="13.15" customHeight="1">
      <c r="B191" s="470"/>
      <c r="C191" s="480"/>
      <c r="D191" s="439"/>
      <c r="E191" s="439"/>
      <c r="F191" s="45" t="s">
        <v>110</v>
      </c>
      <c r="G191" s="71">
        <v>428138</v>
      </c>
      <c r="H191" s="60">
        <f>IFERROR(G191/D176,"-")</f>
        <v>9.5961704435224828E-4</v>
      </c>
      <c r="I191" s="71">
        <v>58</v>
      </c>
      <c r="J191" s="60">
        <f>IFERROR(I191/E176,"-")</f>
        <v>0.10922787193973635</v>
      </c>
      <c r="K191" s="74">
        <f t="shared" si="12"/>
        <v>7381.6896551724139</v>
      </c>
      <c r="L191" s="439"/>
      <c r="M191" s="439"/>
      <c r="N191" s="45" t="s">
        <v>110</v>
      </c>
      <c r="O191" s="71">
        <v>309070</v>
      </c>
      <c r="P191" s="60">
        <f>IFERROR(O191/L176,"-")</f>
        <v>9.9538548474374568E-4</v>
      </c>
      <c r="Q191" s="71">
        <v>41</v>
      </c>
      <c r="R191" s="60">
        <f>IFERROR(Q191/M176,"-")</f>
        <v>0.10732984293193717</v>
      </c>
      <c r="S191" s="74">
        <f t="shared" si="13"/>
        <v>7538.292682926829</v>
      </c>
      <c r="T191" s="439"/>
      <c r="U191" s="439"/>
      <c r="V191" s="45" t="s">
        <v>110</v>
      </c>
      <c r="W191" s="71">
        <v>131746</v>
      </c>
      <c r="X191" s="60">
        <f>IFERROR(W191/T176,"-")</f>
        <v>1.4241899329253739E-3</v>
      </c>
      <c r="Y191" s="71">
        <v>15</v>
      </c>
      <c r="Z191" s="60">
        <f>IFERROR(Y191/U176,"-")</f>
        <v>0.19230769230769232</v>
      </c>
      <c r="AA191" s="168">
        <f t="shared" si="14"/>
        <v>8783.0666666666675</v>
      </c>
      <c r="AB191" s="439"/>
      <c r="AC191" s="439"/>
      <c r="AD191" s="45" t="s">
        <v>110</v>
      </c>
      <c r="AE191" s="71">
        <v>75587</v>
      </c>
      <c r="AF191" s="60">
        <f>IFERROR(AE191/AB176,"-")</f>
        <v>1.1135069377078701E-3</v>
      </c>
      <c r="AG191" s="71">
        <v>10</v>
      </c>
      <c r="AH191" s="60">
        <f>IFERROR(AG191/AC176,"-")</f>
        <v>0.18518518518518517</v>
      </c>
      <c r="AI191" s="74">
        <f t="shared" si="15"/>
        <v>7558.7</v>
      </c>
      <c r="AJ191" s="439"/>
      <c r="AK191" s="439"/>
      <c r="AL191" s="45" t="s">
        <v>110</v>
      </c>
      <c r="AM191" s="71">
        <v>120006</v>
      </c>
      <c r="AN191" s="60">
        <f>IFERROR(AM191/AJ176,"-")</f>
        <v>5.9689887740374699E-4</v>
      </c>
      <c r="AO191" s="71">
        <v>18</v>
      </c>
      <c r="AP191" s="60">
        <f>IFERROR(AO191/AK176,"-")</f>
        <v>8.5714285714285715E-2</v>
      </c>
      <c r="AQ191" s="74">
        <f t="shared" si="16"/>
        <v>6667</v>
      </c>
      <c r="AR191" s="439"/>
      <c r="AS191" s="439"/>
      <c r="AT191" s="45" t="s">
        <v>110</v>
      </c>
      <c r="AU191" s="71">
        <v>1120566</v>
      </c>
      <c r="AV191" s="60">
        <f>IFERROR(AU191/AR176,"-")</f>
        <v>1.1498399359058172E-3</v>
      </c>
      <c r="AW191" s="74">
        <v>122</v>
      </c>
      <c r="AX191" s="62">
        <f>IFERROR(AW191/AS176,"-")</f>
        <v>8.0901856763925736E-2</v>
      </c>
      <c r="AY191" s="197">
        <f t="shared" si="17"/>
        <v>9184.9672131147545</v>
      </c>
      <c r="AZ191" s="229"/>
    </row>
    <row r="192" spans="2:52" s="9" customFormat="1" ht="13.15" customHeight="1">
      <c r="B192" s="431"/>
      <c r="C192" s="481"/>
      <c r="D192" s="440"/>
      <c r="E192" s="440"/>
      <c r="F192" s="46" t="s">
        <v>64</v>
      </c>
      <c r="G192" s="67">
        <f>SUM(G176:G191)</f>
        <v>68443903</v>
      </c>
      <c r="H192" s="60">
        <f>IFERROR(G192/D176,"-")</f>
        <v>0.15340833072698984</v>
      </c>
      <c r="I192" s="71">
        <v>450</v>
      </c>
      <c r="J192" s="60">
        <f>IFERROR(I192/E176,"-")</f>
        <v>0.84745762711864403</v>
      </c>
      <c r="K192" s="74">
        <f t="shared" si="12"/>
        <v>152097.56222222222</v>
      </c>
      <c r="L192" s="440"/>
      <c r="M192" s="440"/>
      <c r="N192" s="46" t="s">
        <v>64</v>
      </c>
      <c r="O192" s="67">
        <f>SUM(O176:O191)</f>
        <v>47578164</v>
      </c>
      <c r="P192" s="60">
        <f>IFERROR(O192/L176,"-")</f>
        <v>0.15322941028361675</v>
      </c>
      <c r="Q192" s="71">
        <v>325</v>
      </c>
      <c r="R192" s="60">
        <f>IFERROR(Q192/M176,"-")</f>
        <v>0.85078534031413611</v>
      </c>
      <c r="S192" s="74">
        <f t="shared" si="13"/>
        <v>146394.35076923078</v>
      </c>
      <c r="T192" s="440"/>
      <c r="U192" s="440"/>
      <c r="V192" s="46" t="s">
        <v>64</v>
      </c>
      <c r="W192" s="67">
        <f>SUM(W176:W191)</f>
        <v>15758302</v>
      </c>
      <c r="X192" s="60">
        <f>IFERROR(W192/T176,"-")</f>
        <v>0.17034911927798782</v>
      </c>
      <c r="Y192" s="71">
        <v>69</v>
      </c>
      <c r="Z192" s="60">
        <f>IFERROR(Y192/U176,"-")</f>
        <v>0.88461538461538458</v>
      </c>
      <c r="AA192" s="168">
        <f t="shared" si="14"/>
        <v>228381.18840579709</v>
      </c>
      <c r="AB192" s="440"/>
      <c r="AC192" s="440"/>
      <c r="AD192" s="46" t="s">
        <v>64</v>
      </c>
      <c r="AE192" s="67">
        <f>SUM(AE176:AE191)</f>
        <v>12575718</v>
      </c>
      <c r="AF192" s="60">
        <f>IFERROR(AE192/AB176,"-")</f>
        <v>0.18525869844890974</v>
      </c>
      <c r="AG192" s="71">
        <v>49</v>
      </c>
      <c r="AH192" s="60">
        <f>IFERROR(AG192/AC176,"-")</f>
        <v>0.90740740740740744</v>
      </c>
      <c r="AI192" s="74">
        <f t="shared" si="15"/>
        <v>256647.30612244899</v>
      </c>
      <c r="AJ192" s="440"/>
      <c r="AK192" s="440"/>
      <c r="AL192" s="46" t="s">
        <v>64</v>
      </c>
      <c r="AM192" s="67">
        <f>SUM(AM176:AM191)</f>
        <v>32198464</v>
      </c>
      <c r="AN192" s="60">
        <f>IFERROR(AM192/AJ176,"-")</f>
        <v>0.16015221752016534</v>
      </c>
      <c r="AO192" s="71">
        <v>183</v>
      </c>
      <c r="AP192" s="60">
        <f>IFERROR(AO192/AK176,"-")</f>
        <v>0.87142857142857144</v>
      </c>
      <c r="AQ192" s="74">
        <f t="shared" si="16"/>
        <v>175947.89071038252</v>
      </c>
      <c r="AR192" s="440"/>
      <c r="AS192" s="440"/>
      <c r="AT192" s="46" t="s">
        <v>64</v>
      </c>
      <c r="AU192" s="67">
        <f>SUM(AU176:AU191)</f>
        <v>139107975</v>
      </c>
      <c r="AV192" s="60">
        <f>IFERROR(AU192/AR176,"-")</f>
        <v>0.14274206522238586</v>
      </c>
      <c r="AW192" s="74">
        <v>1190</v>
      </c>
      <c r="AX192" s="131">
        <f>IFERROR(AW192/AS176,"-")</f>
        <v>0.78912466843501328</v>
      </c>
      <c r="AY192" s="198">
        <f t="shared" si="17"/>
        <v>116897.45798319328</v>
      </c>
      <c r="AZ192" s="229"/>
    </row>
    <row r="193" spans="2:52" s="9" customFormat="1" ht="13.15" customHeight="1">
      <c r="B193" s="430">
        <v>12</v>
      </c>
      <c r="C193" s="479" t="s">
        <v>83</v>
      </c>
      <c r="D193" s="436">
        <v>257636380</v>
      </c>
      <c r="E193" s="436">
        <v>290</v>
      </c>
      <c r="F193" s="42" t="s">
        <v>96</v>
      </c>
      <c r="G193" s="69">
        <v>2090405</v>
      </c>
      <c r="H193" s="58">
        <f>IFERROR(G193/D193,"-")</f>
        <v>8.1137803597457776E-3</v>
      </c>
      <c r="I193" s="69">
        <v>79</v>
      </c>
      <c r="J193" s="58">
        <f>IFERROR(I193/E193,"-")</f>
        <v>0.27241379310344827</v>
      </c>
      <c r="K193" s="72">
        <f t="shared" si="12"/>
        <v>26460.822784810127</v>
      </c>
      <c r="L193" s="436">
        <v>166757850</v>
      </c>
      <c r="M193" s="436">
        <v>207</v>
      </c>
      <c r="N193" s="42" t="s">
        <v>96</v>
      </c>
      <c r="O193" s="69">
        <v>1531467</v>
      </c>
      <c r="P193" s="58">
        <f>IFERROR(O193/L193,"-")</f>
        <v>9.1837775552994962E-3</v>
      </c>
      <c r="Q193" s="69">
        <v>54</v>
      </c>
      <c r="R193" s="58">
        <f>IFERROR(Q193/M193,"-")</f>
        <v>0.2608695652173913</v>
      </c>
      <c r="S193" s="72">
        <f t="shared" si="13"/>
        <v>28360.5</v>
      </c>
      <c r="T193" s="436">
        <v>38536270</v>
      </c>
      <c r="U193" s="436">
        <v>34</v>
      </c>
      <c r="V193" s="42" t="s">
        <v>96</v>
      </c>
      <c r="W193" s="69">
        <v>169660</v>
      </c>
      <c r="X193" s="58">
        <f>IFERROR(W193/T193,"-")</f>
        <v>4.4026056491715468E-3</v>
      </c>
      <c r="Y193" s="69">
        <v>10</v>
      </c>
      <c r="Z193" s="58">
        <f>IFERROR(Y193/U193,"-")</f>
        <v>0.29411764705882354</v>
      </c>
      <c r="AA193" s="166">
        <f t="shared" si="14"/>
        <v>16966</v>
      </c>
      <c r="AB193" s="436">
        <v>29214720</v>
      </c>
      <c r="AC193" s="436">
        <v>27</v>
      </c>
      <c r="AD193" s="42" t="s">
        <v>96</v>
      </c>
      <c r="AE193" s="69">
        <v>129282</v>
      </c>
      <c r="AF193" s="58">
        <f>IFERROR(AE193/AB193,"-")</f>
        <v>4.4252349500525767E-3</v>
      </c>
      <c r="AG193" s="69">
        <v>8</v>
      </c>
      <c r="AH193" s="58">
        <f>IFERROR(AG193/AC193,"-")</f>
        <v>0.29629629629629628</v>
      </c>
      <c r="AI193" s="72">
        <f t="shared" si="15"/>
        <v>16160.25</v>
      </c>
      <c r="AJ193" s="436">
        <v>161846150</v>
      </c>
      <c r="AK193" s="436">
        <v>142</v>
      </c>
      <c r="AL193" s="42" t="s">
        <v>96</v>
      </c>
      <c r="AM193" s="69">
        <v>2178213</v>
      </c>
      <c r="AN193" s="58">
        <f>IFERROR(AM193/AJ193,"-")</f>
        <v>1.3458540719071784E-2</v>
      </c>
      <c r="AO193" s="69">
        <v>56</v>
      </c>
      <c r="AP193" s="58">
        <f>IFERROR(AO193/AK193,"-")</f>
        <v>0.39436619718309857</v>
      </c>
      <c r="AQ193" s="72">
        <f t="shared" si="16"/>
        <v>38896.660714285717</v>
      </c>
      <c r="AR193" s="436">
        <v>759892710</v>
      </c>
      <c r="AS193" s="436">
        <v>1153</v>
      </c>
      <c r="AT193" s="42" t="s">
        <v>96</v>
      </c>
      <c r="AU193" s="69">
        <v>12016726</v>
      </c>
      <c r="AV193" s="58">
        <f>IFERROR(AU193/AR193,"-")</f>
        <v>1.5813714017601246E-2</v>
      </c>
      <c r="AW193" s="72">
        <v>255</v>
      </c>
      <c r="AX193" s="61">
        <f>IFERROR(AW193/AS193,"-")</f>
        <v>0.22116218560277537</v>
      </c>
      <c r="AY193" s="196">
        <f t="shared" si="17"/>
        <v>47124.415686274508</v>
      </c>
      <c r="AZ193" s="229"/>
    </row>
    <row r="194" spans="2:52" s="9" customFormat="1" ht="13.15" customHeight="1">
      <c r="B194" s="470"/>
      <c r="C194" s="480"/>
      <c r="D194" s="439"/>
      <c r="E194" s="439"/>
      <c r="F194" s="43" t="s">
        <v>97</v>
      </c>
      <c r="G194" s="70">
        <v>4052696</v>
      </c>
      <c r="H194" s="59">
        <f>IFERROR(G194/D193,"-")</f>
        <v>1.5730293990313015E-2</v>
      </c>
      <c r="I194" s="70">
        <v>101</v>
      </c>
      <c r="J194" s="59">
        <f>IFERROR(I194/E193,"-")</f>
        <v>0.34827586206896549</v>
      </c>
      <c r="K194" s="73">
        <f t="shared" si="12"/>
        <v>40125.702970297032</v>
      </c>
      <c r="L194" s="439"/>
      <c r="M194" s="439"/>
      <c r="N194" s="43" t="s">
        <v>97</v>
      </c>
      <c r="O194" s="70">
        <v>2757967</v>
      </c>
      <c r="P194" s="59">
        <f>IFERROR(O194/L193,"-")</f>
        <v>1.6538753647879247E-2</v>
      </c>
      <c r="Q194" s="70">
        <v>69</v>
      </c>
      <c r="R194" s="59">
        <f>IFERROR(Q194/M193,"-")</f>
        <v>0.33333333333333331</v>
      </c>
      <c r="S194" s="73">
        <f t="shared" si="13"/>
        <v>39970.536231884056</v>
      </c>
      <c r="T194" s="439"/>
      <c r="U194" s="439"/>
      <c r="V194" s="43" t="s">
        <v>97</v>
      </c>
      <c r="W194" s="70">
        <v>237271</v>
      </c>
      <c r="X194" s="59">
        <f>IFERROR(W194/T193,"-")</f>
        <v>6.1570826652397855E-3</v>
      </c>
      <c r="Y194" s="70">
        <v>15</v>
      </c>
      <c r="Z194" s="59">
        <f>IFERROR(Y194/U193,"-")</f>
        <v>0.44117647058823528</v>
      </c>
      <c r="AA194" s="167">
        <f t="shared" si="14"/>
        <v>15818.066666666668</v>
      </c>
      <c r="AB194" s="439"/>
      <c r="AC194" s="439"/>
      <c r="AD194" s="43" t="s">
        <v>97</v>
      </c>
      <c r="AE194" s="70">
        <v>175257</v>
      </c>
      <c r="AF194" s="59">
        <f>IFERROR(AE194/AB193,"-")</f>
        <v>5.9989279376971606E-3</v>
      </c>
      <c r="AG194" s="70">
        <v>11</v>
      </c>
      <c r="AH194" s="59">
        <f>IFERROR(AG194/AC193,"-")</f>
        <v>0.40740740740740738</v>
      </c>
      <c r="AI194" s="73">
        <f t="shared" si="15"/>
        <v>15932.454545454546</v>
      </c>
      <c r="AJ194" s="439"/>
      <c r="AK194" s="439"/>
      <c r="AL194" s="43" t="s">
        <v>97</v>
      </c>
      <c r="AM194" s="70">
        <v>3816213</v>
      </c>
      <c r="AN194" s="59">
        <f>IFERROR(AM194/AJ193,"-")</f>
        <v>2.357926339304333E-2</v>
      </c>
      <c r="AO194" s="70">
        <v>62</v>
      </c>
      <c r="AP194" s="59">
        <f>IFERROR(AO194/AK193,"-")</f>
        <v>0.43661971830985913</v>
      </c>
      <c r="AQ194" s="73">
        <f t="shared" si="16"/>
        <v>61551.822580645159</v>
      </c>
      <c r="AR194" s="439"/>
      <c r="AS194" s="439"/>
      <c r="AT194" s="43" t="s">
        <v>97</v>
      </c>
      <c r="AU194" s="70">
        <v>15356542</v>
      </c>
      <c r="AV194" s="59">
        <f>IFERROR(AU194/AR193,"-")</f>
        <v>2.0208829217482557E-2</v>
      </c>
      <c r="AW194" s="73">
        <v>303</v>
      </c>
      <c r="AX194" s="59">
        <f>IFERROR(AW194/AS193,"-")</f>
        <v>0.26279271465741544</v>
      </c>
      <c r="AY194" s="196">
        <f t="shared" si="17"/>
        <v>50681.656765676569</v>
      </c>
      <c r="AZ194" s="229"/>
    </row>
    <row r="195" spans="2:52" s="9" customFormat="1" ht="13.15" customHeight="1">
      <c r="B195" s="470"/>
      <c r="C195" s="480"/>
      <c r="D195" s="439"/>
      <c r="E195" s="439"/>
      <c r="F195" s="44" t="s">
        <v>98</v>
      </c>
      <c r="G195" s="70">
        <v>4693247</v>
      </c>
      <c r="H195" s="59">
        <f>IFERROR(G195/D193,"-")</f>
        <v>1.8216553888856846E-2</v>
      </c>
      <c r="I195" s="70">
        <v>117</v>
      </c>
      <c r="J195" s="59">
        <f>IFERROR(I195/E193,"-")</f>
        <v>0.40344827586206894</v>
      </c>
      <c r="K195" s="73">
        <f t="shared" si="12"/>
        <v>40113.222222222219</v>
      </c>
      <c r="L195" s="439"/>
      <c r="M195" s="439"/>
      <c r="N195" s="44" t="s">
        <v>98</v>
      </c>
      <c r="O195" s="70">
        <v>3375582</v>
      </c>
      <c r="P195" s="59">
        <f>IFERROR(O195/L193,"-")</f>
        <v>2.0242417373454984E-2</v>
      </c>
      <c r="Q195" s="70">
        <v>85</v>
      </c>
      <c r="R195" s="59">
        <f>IFERROR(Q195/M193,"-")</f>
        <v>0.41062801932367149</v>
      </c>
      <c r="S195" s="73">
        <f t="shared" si="13"/>
        <v>39712.729411764703</v>
      </c>
      <c r="T195" s="439"/>
      <c r="U195" s="439"/>
      <c r="V195" s="44" t="s">
        <v>98</v>
      </c>
      <c r="W195" s="70">
        <v>830941</v>
      </c>
      <c r="X195" s="59">
        <f>IFERROR(W195/T193,"-")</f>
        <v>2.156256949621746E-2</v>
      </c>
      <c r="Y195" s="70">
        <v>8</v>
      </c>
      <c r="Z195" s="59">
        <f>IFERROR(Y195/U193,"-")</f>
        <v>0.23529411764705882</v>
      </c>
      <c r="AA195" s="167">
        <f t="shared" si="14"/>
        <v>103867.625</v>
      </c>
      <c r="AB195" s="439"/>
      <c r="AC195" s="439"/>
      <c r="AD195" s="44" t="s">
        <v>98</v>
      </c>
      <c r="AE195" s="70">
        <v>166587</v>
      </c>
      <c r="AF195" s="59">
        <f>IFERROR(AE195/AB193,"-")</f>
        <v>5.7021597331756045E-3</v>
      </c>
      <c r="AG195" s="70">
        <v>4</v>
      </c>
      <c r="AH195" s="59">
        <f>IFERROR(AG195/AC193,"-")</f>
        <v>0.14814814814814814</v>
      </c>
      <c r="AI195" s="73">
        <f t="shared" si="15"/>
        <v>41646.75</v>
      </c>
      <c r="AJ195" s="439"/>
      <c r="AK195" s="439"/>
      <c r="AL195" s="44" t="s">
        <v>98</v>
      </c>
      <c r="AM195" s="70">
        <v>2669212</v>
      </c>
      <c r="AN195" s="59">
        <f>IFERROR(AM195/AJ193,"-")</f>
        <v>1.6492279859607412E-2</v>
      </c>
      <c r="AO195" s="70">
        <v>51</v>
      </c>
      <c r="AP195" s="59">
        <f>IFERROR(AO195/AK193,"-")</f>
        <v>0.35915492957746481</v>
      </c>
      <c r="AQ195" s="73">
        <f t="shared" si="16"/>
        <v>52337.490196078434</v>
      </c>
      <c r="AR195" s="439"/>
      <c r="AS195" s="439"/>
      <c r="AT195" s="44" t="s">
        <v>98</v>
      </c>
      <c r="AU195" s="70">
        <v>16081185</v>
      </c>
      <c r="AV195" s="59">
        <f>IFERROR(AU195/AR193,"-")</f>
        <v>2.1162441471507209E-2</v>
      </c>
      <c r="AW195" s="73">
        <v>348</v>
      </c>
      <c r="AX195" s="59">
        <f>IFERROR(AW195/AS193,"-")</f>
        <v>0.3018213356461405</v>
      </c>
      <c r="AY195" s="196">
        <f t="shared" si="17"/>
        <v>46210.301724137928</v>
      </c>
      <c r="AZ195" s="229"/>
    </row>
    <row r="196" spans="2:52" s="9" customFormat="1" ht="13.15" customHeight="1">
      <c r="B196" s="470"/>
      <c r="C196" s="480"/>
      <c r="D196" s="439"/>
      <c r="E196" s="439"/>
      <c r="F196" s="44" t="s">
        <v>99</v>
      </c>
      <c r="G196" s="70">
        <v>641963</v>
      </c>
      <c r="H196" s="59">
        <f>IFERROR(G196/D193,"-")</f>
        <v>2.4917404909974281E-3</v>
      </c>
      <c r="I196" s="70">
        <v>12</v>
      </c>
      <c r="J196" s="59">
        <f>IFERROR(I196/E193,"-")</f>
        <v>4.1379310344827586E-2</v>
      </c>
      <c r="K196" s="73">
        <f t="shared" si="12"/>
        <v>53496.916666666664</v>
      </c>
      <c r="L196" s="439"/>
      <c r="M196" s="439"/>
      <c r="N196" s="44" t="s">
        <v>99</v>
      </c>
      <c r="O196" s="70">
        <v>143827</v>
      </c>
      <c r="P196" s="59">
        <f>IFERROR(O196/L193,"-")</f>
        <v>8.6249013164897486E-4</v>
      </c>
      <c r="Q196" s="70">
        <v>7</v>
      </c>
      <c r="R196" s="59">
        <f>IFERROR(Q196/M193,"-")</f>
        <v>3.3816425120772944E-2</v>
      </c>
      <c r="S196" s="73">
        <f t="shared" si="13"/>
        <v>20546.714285714286</v>
      </c>
      <c r="T196" s="439"/>
      <c r="U196" s="439"/>
      <c r="V196" s="44" t="s">
        <v>99</v>
      </c>
      <c r="W196" s="70">
        <v>1734</v>
      </c>
      <c r="X196" s="59">
        <f>IFERROR(W196/T193,"-")</f>
        <v>4.4996570763075929E-5</v>
      </c>
      <c r="Y196" s="70">
        <v>1</v>
      </c>
      <c r="Z196" s="59">
        <f>IFERROR(Y196/U193,"-")</f>
        <v>2.9411764705882353E-2</v>
      </c>
      <c r="AA196" s="167">
        <f t="shared" si="14"/>
        <v>1734</v>
      </c>
      <c r="AB196" s="439"/>
      <c r="AC196" s="439"/>
      <c r="AD196" s="44" t="s">
        <v>99</v>
      </c>
      <c r="AE196" s="70">
        <v>1734</v>
      </c>
      <c r="AF196" s="59">
        <f>IFERROR(AE196/AB193,"-")</f>
        <v>5.935364090431125E-5</v>
      </c>
      <c r="AG196" s="70">
        <v>1</v>
      </c>
      <c r="AH196" s="59">
        <f>IFERROR(AG196/AC193,"-")</f>
        <v>3.7037037037037035E-2</v>
      </c>
      <c r="AI196" s="73">
        <f t="shared" si="15"/>
        <v>1734</v>
      </c>
      <c r="AJ196" s="439"/>
      <c r="AK196" s="439"/>
      <c r="AL196" s="44" t="s">
        <v>99</v>
      </c>
      <c r="AM196" s="70">
        <v>101934</v>
      </c>
      <c r="AN196" s="59">
        <f>IFERROR(AM196/AJ193,"-")</f>
        <v>6.29820357172537E-4</v>
      </c>
      <c r="AO196" s="70">
        <v>6</v>
      </c>
      <c r="AP196" s="59">
        <f>IFERROR(AO196/AK193,"-")</f>
        <v>4.2253521126760563E-2</v>
      </c>
      <c r="AQ196" s="73">
        <f t="shared" si="16"/>
        <v>16989</v>
      </c>
      <c r="AR196" s="439"/>
      <c r="AS196" s="439"/>
      <c r="AT196" s="44" t="s">
        <v>99</v>
      </c>
      <c r="AU196" s="70">
        <v>2858878</v>
      </c>
      <c r="AV196" s="59">
        <f>IFERROR(AU196/AR193,"-")</f>
        <v>3.7622126944736713E-3</v>
      </c>
      <c r="AW196" s="73">
        <v>49</v>
      </c>
      <c r="AX196" s="59">
        <f>IFERROR(AW196/AS193,"-")</f>
        <v>4.2497831743278404E-2</v>
      </c>
      <c r="AY196" s="196">
        <f t="shared" si="17"/>
        <v>58344.448979591834</v>
      </c>
      <c r="AZ196" s="229"/>
    </row>
    <row r="197" spans="2:52" s="9" customFormat="1" ht="13.15" customHeight="1">
      <c r="B197" s="470"/>
      <c r="C197" s="480"/>
      <c r="D197" s="439"/>
      <c r="E197" s="439"/>
      <c r="F197" s="44" t="s">
        <v>100</v>
      </c>
      <c r="G197" s="70">
        <v>8984235</v>
      </c>
      <c r="H197" s="59">
        <f>IFERROR(G197/D193,"-")</f>
        <v>3.4871763840184374E-2</v>
      </c>
      <c r="I197" s="70">
        <v>141</v>
      </c>
      <c r="J197" s="59">
        <f>IFERROR(I197/E193,"-")</f>
        <v>0.48620689655172411</v>
      </c>
      <c r="K197" s="73">
        <f t="shared" si="12"/>
        <v>63717.978723404252</v>
      </c>
      <c r="L197" s="439"/>
      <c r="M197" s="439"/>
      <c r="N197" s="44" t="s">
        <v>100</v>
      </c>
      <c r="O197" s="70">
        <v>3057151</v>
      </c>
      <c r="P197" s="59">
        <f>IFERROR(O197/L193,"-")</f>
        <v>1.833287608349472E-2</v>
      </c>
      <c r="Q197" s="70">
        <v>97</v>
      </c>
      <c r="R197" s="59">
        <f>IFERROR(Q197/M193,"-")</f>
        <v>0.46859903381642515</v>
      </c>
      <c r="S197" s="73">
        <f t="shared" si="13"/>
        <v>31517.0206185567</v>
      </c>
      <c r="T197" s="439"/>
      <c r="U197" s="439"/>
      <c r="V197" s="44" t="s">
        <v>100</v>
      </c>
      <c r="W197" s="70">
        <v>501315</v>
      </c>
      <c r="X197" s="59">
        <f>IFERROR(W197/T193,"-")</f>
        <v>1.3008913421044642E-2</v>
      </c>
      <c r="Y197" s="70">
        <v>13</v>
      </c>
      <c r="Z197" s="59">
        <f>IFERROR(Y197/U193,"-")</f>
        <v>0.38235294117647056</v>
      </c>
      <c r="AA197" s="167">
        <f t="shared" si="14"/>
        <v>38562.692307692305</v>
      </c>
      <c r="AB197" s="439"/>
      <c r="AC197" s="439"/>
      <c r="AD197" s="44" t="s">
        <v>100</v>
      </c>
      <c r="AE197" s="70">
        <v>448123</v>
      </c>
      <c r="AF197" s="59">
        <f>IFERROR(AE197/AB193,"-")</f>
        <v>1.5338945572642832E-2</v>
      </c>
      <c r="AG197" s="70">
        <v>12</v>
      </c>
      <c r="AH197" s="59">
        <f>IFERROR(AG197/AC193,"-")</f>
        <v>0.44444444444444442</v>
      </c>
      <c r="AI197" s="73">
        <f t="shared" si="15"/>
        <v>37343.583333333336</v>
      </c>
      <c r="AJ197" s="439"/>
      <c r="AK197" s="439"/>
      <c r="AL197" s="44" t="s">
        <v>100</v>
      </c>
      <c r="AM197" s="70">
        <v>3974626</v>
      </c>
      <c r="AN197" s="59">
        <f>IFERROR(AM197/AJ193,"-")</f>
        <v>2.4558050963832009E-2</v>
      </c>
      <c r="AO197" s="70">
        <v>75</v>
      </c>
      <c r="AP197" s="59">
        <f>IFERROR(AO197/AK193,"-")</f>
        <v>0.528169014084507</v>
      </c>
      <c r="AQ197" s="73">
        <f t="shared" si="16"/>
        <v>52995.013333333336</v>
      </c>
      <c r="AR197" s="439"/>
      <c r="AS197" s="439"/>
      <c r="AT197" s="44" t="s">
        <v>100</v>
      </c>
      <c r="AU197" s="70">
        <v>17364388</v>
      </c>
      <c r="AV197" s="59">
        <f>IFERROR(AU197/AR193,"-")</f>
        <v>2.2851104861895569E-2</v>
      </c>
      <c r="AW197" s="73">
        <v>457</v>
      </c>
      <c r="AX197" s="59">
        <f>IFERROR(AW197/AS193,"-")</f>
        <v>0.396357328707719</v>
      </c>
      <c r="AY197" s="196">
        <f t="shared" si="17"/>
        <v>37996.472647702409</v>
      </c>
      <c r="AZ197" s="229"/>
    </row>
    <row r="198" spans="2:52" s="9" customFormat="1" ht="13.15" customHeight="1">
      <c r="B198" s="470"/>
      <c r="C198" s="480"/>
      <c r="D198" s="439"/>
      <c r="E198" s="439"/>
      <c r="F198" s="44" t="s">
        <v>101</v>
      </c>
      <c r="G198" s="70">
        <v>9327837</v>
      </c>
      <c r="H198" s="59">
        <f>IFERROR(G198/D193,"-")</f>
        <v>3.6205434185963954E-2</v>
      </c>
      <c r="I198" s="70">
        <v>150</v>
      </c>
      <c r="J198" s="59">
        <f>IFERROR(I198/E193,"-")</f>
        <v>0.51724137931034486</v>
      </c>
      <c r="K198" s="73">
        <f t="shared" si="12"/>
        <v>62185.58</v>
      </c>
      <c r="L198" s="439"/>
      <c r="M198" s="439"/>
      <c r="N198" s="44" t="s">
        <v>101</v>
      </c>
      <c r="O198" s="70">
        <v>5310685</v>
      </c>
      <c r="P198" s="59">
        <f>IFERROR(O198/L193,"-")</f>
        <v>3.1846686677718623E-2</v>
      </c>
      <c r="Q198" s="70">
        <v>108</v>
      </c>
      <c r="R198" s="59">
        <f>IFERROR(Q198/M193,"-")</f>
        <v>0.52173913043478259</v>
      </c>
      <c r="S198" s="73">
        <f t="shared" si="13"/>
        <v>49173.009259259263</v>
      </c>
      <c r="T198" s="439"/>
      <c r="U198" s="439"/>
      <c r="V198" s="44" t="s">
        <v>101</v>
      </c>
      <c r="W198" s="70">
        <v>837541</v>
      </c>
      <c r="X198" s="59">
        <f>IFERROR(W198/T193,"-")</f>
        <v>2.1733836720575189E-2</v>
      </c>
      <c r="Y198" s="70">
        <v>15</v>
      </c>
      <c r="Z198" s="59">
        <f>IFERROR(Y198/U193,"-")</f>
        <v>0.44117647058823528</v>
      </c>
      <c r="AA198" s="167">
        <f t="shared" si="14"/>
        <v>55836.066666666666</v>
      </c>
      <c r="AB198" s="439"/>
      <c r="AC198" s="439"/>
      <c r="AD198" s="44" t="s">
        <v>101</v>
      </c>
      <c r="AE198" s="70">
        <v>420000</v>
      </c>
      <c r="AF198" s="59">
        <f>IFERROR(AE198/AB193,"-")</f>
        <v>1.4376314405888539E-2</v>
      </c>
      <c r="AG198" s="70">
        <v>10</v>
      </c>
      <c r="AH198" s="59">
        <f>IFERROR(AG198/AC193,"-")</f>
        <v>0.37037037037037035</v>
      </c>
      <c r="AI198" s="73">
        <f t="shared" si="15"/>
        <v>42000</v>
      </c>
      <c r="AJ198" s="439"/>
      <c r="AK198" s="439"/>
      <c r="AL198" s="44" t="s">
        <v>101</v>
      </c>
      <c r="AM198" s="70">
        <v>5793114</v>
      </c>
      <c r="AN198" s="59">
        <f>IFERROR(AM198/AJ193,"-")</f>
        <v>3.5793956173810745E-2</v>
      </c>
      <c r="AO198" s="70">
        <v>73</v>
      </c>
      <c r="AP198" s="59">
        <f>IFERROR(AO198/AK193,"-")</f>
        <v>0.5140845070422535</v>
      </c>
      <c r="AQ198" s="73">
        <f t="shared" si="16"/>
        <v>79357.726027397264</v>
      </c>
      <c r="AR198" s="439"/>
      <c r="AS198" s="439"/>
      <c r="AT198" s="44" t="s">
        <v>101</v>
      </c>
      <c r="AU198" s="70">
        <v>27544086</v>
      </c>
      <c r="AV198" s="59">
        <f>IFERROR(AU198/AR193,"-")</f>
        <v>3.6247335495559627E-2</v>
      </c>
      <c r="AW198" s="73">
        <v>509</v>
      </c>
      <c r="AX198" s="59">
        <f>IFERROR(AW198/AS193,"-")</f>
        <v>0.44145706851691241</v>
      </c>
      <c r="AY198" s="196">
        <f t="shared" si="17"/>
        <v>54114.117878192534</v>
      </c>
      <c r="AZ198" s="229"/>
    </row>
    <row r="199" spans="2:52" s="9" customFormat="1" ht="13.15" customHeight="1">
      <c r="B199" s="470"/>
      <c r="C199" s="480"/>
      <c r="D199" s="439"/>
      <c r="E199" s="439"/>
      <c r="F199" s="44" t="s">
        <v>102</v>
      </c>
      <c r="G199" s="70">
        <v>9398341</v>
      </c>
      <c r="H199" s="59">
        <f>IFERROR(G199/D193,"-")</f>
        <v>3.6479091190459979E-2</v>
      </c>
      <c r="I199" s="70">
        <v>43</v>
      </c>
      <c r="J199" s="59">
        <f>IFERROR(I199/E193,"-")</f>
        <v>0.14827586206896551</v>
      </c>
      <c r="K199" s="73">
        <f t="shared" si="12"/>
        <v>218566.06976744186</v>
      </c>
      <c r="L199" s="439"/>
      <c r="M199" s="439"/>
      <c r="N199" s="44" t="s">
        <v>102</v>
      </c>
      <c r="O199" s="70">
        <v>6241726</v>
      </c>
      <c r="P199" s="59">
        <f>IFERROR(O199/L193,"-")</f>
        <v>3.7429878113684006E-2</v>
      </c>
      <c r="Q199" s="70">
        <v>30</v>
      </c>
      <c r="R199" s="59">
        <f>IFERROR(Q199/M193,"-")</f>
        <v>0.14492753623188406</v>
      </c>
      <c r="S199" s="73">
        <f t="shared" si="13"/>
        <v>208057.53333333333</v>
      </c>
      <c r="T199" s="439"/>
      <c r="U199" s="439"/>
      <c r="V199" s="44" t="s">
        <v>102</v>
      </c>
      <c r="W199" s="70">
        <v>49851</v>
      </c>
      <c r="X199" s="59">
        <f>IFERROR(W199/T193,"-")</f>
        <v>1.2936124850692608E-3</v>
      </c>
      <c r="Y199" s="70">
        <v>5</v>
      </c>
      <c r="Z199" s="59">
        <f>IFERROR(Y199/U193,"-")</f>
        <v>0.14705882352941177</v>
      </c>
      <c r="AA199" s="167">
        <f t="shared" si="14"/>
        <v>9970.2000000000007</v>
      </c>
      <c r="AB199" s="439"/>
      <c r="AC199" s="439"/>
      <c r="AD199" s="44" t="s">
        <v>102</v>
      </c>
      <c r="AE199" s="70">
        <v>24956</v>
      </c>
      <c r="AF199" s="59">
        <f>IFERROR(AE199/AB193,"-")</f>
        <v>8.5422691026989139E-4</v>
      </c>
      <c r="AG199" s="70">
        <v>3</v>
      </c>
      <c r="AH199" s="59">
        <f>IFERROR(AG199/AC193,"-")</f>
        <v>0.1111111111111111</v>
      </c>
      <c r="AI199" s="73">
        <f t="shared" si="15"/>
        <v>8318.6666666666661</v>
      </c>
      <c r="AJ199" s="439"/>
      <c r="AK199" s="439"/>
      <c r="AL199" s="44" t="s">
        <v>102</v>
      </c>
      <c r="AM199" s="70">
        <v>6309048</v>
      </c>
      <c r="AN199" s="59">
        <f>IFERROR(AM199/AJ193,"-")</f>
        <v>3.8981761382646418E-2</v>
      </c>
      <c r="AO199" s="70">
        <v>28</v>
      </c>
      <c r="AP199" s="59">
        <f>IFERROR(AO199/AK193,"-")</f>
        <v>0.19718309859154928</v>
      </c>
      <c r="AQ199" s="73">
        <f t="shared" si="16"/>
        <v>225323.14285714287</v>
      </c>
      <c r="AR199" s="439"/>
      <c r="AS199" s="439"/>
      <c r="AT199" s="44" t="s">
        <v>102</v>
      </c>
      <c r="AU199" s="70">
        <v>23719564</v>
      </c>
      <c r="AV199" s="59">
        <f>IFERROR(AU199/AR193,"-")</f>
        <v>3.1214359195523799E-2</v>
      </c>
      <c r="AW199" s="73">
        <v>168</v>
      </c>
      <c r="AX199" s="59">
        <f>IFERROR(AW199/AS193,"-")</f>
        <v>0.14570685169124023</v>
      </c>
      <c r="AY199" s="196">
        <f t="shared" si="17"/>
        <v>141187.88095238095</v>
      </c>
      <c r="AZ199" s="229"/>
    </row>
    <row r="200" spans="2:52" s="9" customFormat="1" ht="13.15" customHeight="1">
      <c r="B200" s="470"/>
      <c r="C200" s="480"/>
      <c r="D200" s="439"/>
      <c r="E200" s="439"/>
      <c r="F200" s="44" t="s">
        <v>112</v>
      </c>
      <c r="G200" s="70">
        <v>1839</v>
      </c>
      <c r="H200" s="59">
        <f>IFERROR(G200/D193,"-")</f>
        <v>7.1379670836859301E-6</v>
      </c>
      <c r="I200" s="70">
        <v>1</v>
      </c>
      <c r="J200" s="59">
        <f>IFERROR(I200/E193,"-")</f>
        <v>3.4482758620689655E-3</v>
      </c>
      <c r="K200" s="73">
        <f t="shared" si="12"/>
        <v>1839</v>
      </c>
      <c r="L200" s="439"/>
      <c r="M200" s="439"/>
      <c r="N200" s="44" t="s">
        <v>112</v>
      </c>
      <c r="O200" s="70">
        <v>1839</v>
      </c>
      <c r="P200" s="59">
        <f>IFERROR(O200/L193,"-")</f>
        <v>1.1027966599473429E-5</v>
      </c>
      <c r="Q200" s="70">
        <v>1</v>
      </c>
      <c r="R200" s="59">
        <f>IFERROR(Q200/M193,"-")</f>
        <v>4.830917874396135E-3</v>
      </c>
      <c r="S200" s="73">
        <f t="shared" si="13"/>
        <v>1839</v>
      </c>
      <c r="T200" s="439"/>
      <c r="U200" s="439"/>
      <c r="V200" s="44" t="s">
        <v>112</v>
      </c>
      <c r="W200" s="70">
        <v>0</v>
      </c>
      <c r="X200" s="59">
        <f>IFERROR(W200/T193,"-")</f>
        <v>0</v>
      </c>
      <c r="Y200" s="70">
        <v>0</v>
      </c>
      <c r="Z200" s="59">
        <f>IFERROR(Y200/U193,"-")</f>
        <v>0</v>
      </c>
      <c r="AA200" s="167" t="str">
        <f t="shared" si="14"/>
        <v>-</v>
      </c>
      <c r="AB200" s="439"/>
      <c r="AC200" s="439"/>
      <c r="AD200" s="44" t="s">
        <v>112</v>
      </c>
      <c r="AE200" s="70">
        <v>0</v>
      </c>
      <c r="AF200" s="59">
        <f>IFERROR(AE200/AB193,"-")</f>
        <v>0</v>
      </c>
      <c r="AG200" s="70">
        <v>0</v>
      </c>
      <c r="AH200" s="59">
        <f>IFERROR(AG200/AC193,"-")</f>
        <v>0</v>
      </c>
      <c r="AI200" s="73" t="str">
        <f t="shared" si="15"/>
        <v>-</v>
      </c>
      <c r="AJ200" s="439"/>
      <c r="AK200" s="439"/>
      <c r="AL200" s="44" t="s">
        <v>112</v>
      </c>
      <c r="AM200" s="70">
        <v>2746</v>
      </c>
      <c r="AN200" s="59">
        <f>IFERROR(AM200/AJ193,"-")</f>
        <v>1.6966730441224582E-5</v>
      </c>
      <c r="AO200" s="70">
        <v>2</v>
      </c>
      <c r="AP200" s="59">
        <f>IFERROR(AO200/AK193,"-")</f>
        <v>1.4084507042253521E-2</v>
      </c>
      <c r="AQ200" s="73">
        <f t="shared" si="16"/>
        <v>1373</v>
      </c>
      <c r="AR200" s="439"/>
      <c r="AS200" s="439"/>
      <c r="AT200" s="44" t="s">
        <v>112</v>
      </c>
      <c r="AU200" s="70">
        <v>1228</v>
      </c>
      <c r="AV200" s="59">
        <f>IFERROR(AU200/AR193,"-")</f>
        <v>1.6160176085910865E-6</v>
      </c>
      <c r="AW200" s="73">
        <v>1</v>
      </c>
      <c r="AX200" s="59">
        <f>IFERROR(AW200/AS193,"-")</f>
        <v>8.6730268863833475E-4</v>
      </c>
      <c r="AY200" s="196">
        <f t="shared" si="17"/>
        <v>1228</v>
      </c>
      <c r="AZ200" s="229"/>
    </row>
    <row r="201" spans="2:52" s="9" customFormat="1" ht="13.15" customHeight="1">
      <c r="B201" s="470"/>
      <c r="C201" s="480"/>
      <c r="D201" s="439"/>
      <c r="E201" s="439"/>
      <c r="F201" s="44" t="s">
        <v>103</v>
      </c>
      <c r="G201" s="70">
        <v>97043</v>
      </c>
      <c r="H201" s="59">
        <f>IFERROR(G201/D193,"-")</f>
        <v>3.7666652512350935E-4</v>
      </c>
      <c r="I201" s="70">
        <v>3</v>
      </c>
      <c r="J201" s="59">
        <f>IFERROR(I201/E193,"-")</f>
        <v>1.0344827586206896E-2</v>
      </c>
      <c r="K201" s="73">
        <f t="shared" si="12"/>
        <v>32347.666666666668</v>
      </c>
      <c r="L201" s="439"/>
      <c r="M201" s="439"/>
      <c r="N201" s="44" t="s">
        <v>103</v>
      </c>
      <c r="O201" s="70">
        <v>22541</v>
      </c>
      <c r="P201" s="59">
        <f>IFERROR(O201/L193,"-")</f>
        <v>1.3517204737288231E-4</v>
      </c>
      <c r="Q201" s="70">
        <v>2</v>
      </c>
      <c r="R201" s="59">
        <f>IFERROR(Q201/M193,"-")</f>
        <v>9.6618357487922701E-3</v>
      </c>
      <c r="S201" s="73">
        <f t="shared" si="13"/>
        <v>11270.5</v>
      </c>
      <c r="T201" s="439"/>
      <c r="U201" s="439"/>
      <c r="V201" s="44" t="s">
        <v>103</v>
      </c>
      <c r="W201" s="70">
        <v>0</v>
      </c>
      <c r="X201" s="59">
        <f>IFERROR(W201/T193,"-")</f>
        <v>0</v>
      </c>
      <c r="Y201" s="70">
        <v>0</v>
      </c>
      <c r="Z201" s="59">
        <f>IFERROR(Y201/U193,"-")</f>
        <v>0</v>
      </c>
      <c r="AA201" s="167" t="str">
        <f t="shared" si="14"/>
        <v>-</v>
      </c>
      <c r="AB201" s="439"/>
      <c r="AC201" s="439"/>
      <c r="AD201" s="44" t="s">
        <v>103</v>
      </c>
      <c r="AE201" s="70">
        <v>0</v>
      </c>
      <c r="AF201" s="59">
        <f>IFERROR(AE201/AB193,"-")</f>
        <v>0</v>
      </c>
      <c r="AG201" s="70">
        <v>0</v>
      </c>
      <c r="AH201" s="59">
        <f>IFERROR(AG201/AC193,"-")</f>
        <v>0</v>
      </c>
      <c r="AI201" s="73" t="str">
        <f t="shared" si="15"/>
        <v>-</v>
      </c>
      <c r="AJ201" s="439"/>
      <c r="AK201" s="439"/>
      <c r="AL201" s="44" t="s">
        <v>103</v>
      </c>
      <c r="AM201" s="70">
        <v>62319</v>
      </c>
      <c r="AN201" s="59">
        <f>IFERROR(AM201/AJ193,"-")</f>
        <v>3.8505086466375629E-4</v>
      </c>
      <c r="AO201" s="70">
        <v>3</v>
      </c>
      <c r="AP201" s="59">
        <f>IFERROR(AO201/AK193,"-")</f>
        <v>2.1126760563380281E-2</v>
      </c>
      <c r="AQ201" s="73">
        <f t="shared" si="16"/>
        <v>20773</v>
      </c>
      <c r="AR201" s="439"/>
      <c r="AS201" s="439"/>
      <c r="AT201" s="44" t="s">
        <v>103</v>
      </c>
      <c r="AU201" s="70">
        <v>225353</v>
      </c>
      <c r="AV201" s="59">
        <f>IFERROR(AU201/AR193,"-")</f>
        <v>2.9655897080523383E-4</v>
      </c>
      <c r="AW201" s="73">
        <v>12</v>
      </c>
      <c r="AX201" s="59">
        <f>IFERROR(AW201/AS193,"-")</f>
        <v>1.0407632263660017E-2</v>
      </c>
      <c r="AY201" s="196">
        <f t="shared" si="17"/>
        <v>18779.416666666668</v>
      </c>
      <c r="AZ201" s="229"/>
    </row>
    <row r="202" spans="2:52" s="9" customFormat="1" ht="13.15" customHeight="1">
      <c r="B202" s="470"/>
      <c r="C202" s="480"/>
      <c r="D202" s="439"/>
      <c r="E202" s="439"/>
      <c r="F202" s="44" t="s">
        <v>104</v>
      </c>
      <c r="G202" s="70">
        <v>168711</v>
      </c>
      <c r="H202" s="59">
        <f>IFERROR(G202/D193,"-")</f>
        <v>6.5484152509827994E-4</v>
      </c>
      <c r="I202" s="70">
        <v>12</v>
      </c>
      <c r="J202" s="59">
        <f>IFERROR(I202/E193,"-")</f>
        <v>4.1379310344827586E-2</v>
      </c>
      <c r="K202" s="73">
        <f t="shared" si="12"/>
        <v>14059.25</v>
      </c>
      <c r="L202" s="439"/>
      <c r="M202" s="439"/>
      <c r="N202" s="44" t="s">
        <v>104</v>
      </c>
      <c r="O202" s="70">
        <v>61981</v>
      </c>
      <c r="P202" s="59">
        <f>IFERROR(O202/L193,"-")</f>
        <v>3.7168265242086052E-4</v>
      </c>
      <c r="Q202" s="70">
        <v>10</v>
      </c>
      <c r="R202" s="59">
        <f>IFERROR(Q202/M193,"-")</f>
        <v>4.8309178743961352E-2</v>
      </c>
      <c r="S202" s="73">
        <f t="shared" si="13"/>
        <v>6198.1</v>
      </c>
      <c r="T202" s="439"/>
      <c r="U202" s="439"/>
      <c r="V202" s="44" t="s">
        <v>104</v>
      </c>
      <c r="W202" s="70">
        <v>0</v>
      </c>
      <c r="X202" s="59">
        <f>IFERROR(W202/T193,"-")</f>
        <v>0</v>
      </c>
      <c r="Y202" s="70">
        <v>0</v>
      </c>
      <c r="Z202" s="59">
        <f>IFERROR(Y202/U193,"-")</f>
        <v>0</v>
      </c>
      <c r="AA202" s="167" t="str">
        <f t="shared" si="14"/>
        <v>-</v>
      </c>
      <c r="AB202" s="439"/>
      <c r="AC202" s="439"/>
      <c r="AD202" s="44" t="s">
        <v>104</v>
      </c>
      <c r="AE202" s="70">
        <v>0</v>
      </c>
      <c r="AF202" s="59">
        <f>IFERROR(AE202/AB193,"-")</f>
        <v>0</v>
      </c>
      <c r="AG202" s="70">
        <v>0</v>
      </c>
      <c r="AH202" s="59">
        <f>IFERROR(AG202/AC193,"-")</f>
        <v>0</v>
      </c>
      <c r="AI202" s="73" t="str">
        <f t="shared" si="15"/>
        <v>-</v>
      </c>
      <c r="AJ202" s="439"/>
      <c r="AK202" s="439"/>
      <c r="AL202" s="44" t="s">
        <v>104</v>
      </c>
      <c r="AM202" s="70">
        <v>99477</v>
      </c>
      <c r="AN202" s="59">
        <f>IFERROR(AM202/AJ193,"-")</f>
        <v>6.1463927316157967E-4</v>
      </c>
      <c r="AO202" s="70">
        <v>10</v>
      </c>
      <c r="AP202" s="59">
        <f>IFERROR(AO202/AK193,"-")</f>
        <v>7.0422535211267609E-2</v>
      </c>
      <c r="AQ202" s="73">
        <f t="shared" si="16"/>
        <v>9947.7000000000007</v>
      </c>
      <c r="AR202" s="439"/>
      <c r="AS202" s="439"/>
      <c r="AT202" s="44" t="s">
        <v>104</v>
      </c>
      <c r="AU202" s="70">
        <v>590735</v>
      </c>
      <c r="AV202" s="59">
        <f>IFERROR(AU202/AR193,"-")</f>
        <v>7.773926400741494E-4</v>
      </c>
      <c r="AW202" s="73">
        <v>45</v>
      </c>
      <c r="AX202" s="59">
        <f>IFERROR(AW202/AS193,"-")</f>
        <v>3.9028620988725067E-2</v>
      </c>
      <c r="AY202" s="196">
        <f t="shared" si="17"/>
        <v>13127.444444444445</v>
      </c>
      <c r="AZ202" s="229"/>
    </row>
    <row r="203" spans="2:52" s="9" customFormat="1" ht="13.15" customHeight="1">
      <c r="B203" s="470"/>
      <c r="C203" s="480"/>
      <c r="D203" s="439"/>
      <c r="E203" s="439"/>
      <c r="F203" s="44" t="s">
        <v>105</v>
      </c>
      <c r="G203" s="70">
        <v>4371</v>
      </c>
      <c r="H203" s="59">
        <f>IFERROR(G203/D193,"-")</f>
        <v>1.6965771681778791E-5</v>
      </c>
      <c r="I203" s="70">
        <v>1</v>
      </c>
      <c r="J203" s="59">
        <f>IFERROR(I203/E193,"-")</f>
        <v>3.4482758620689655E-3</v>
      </c>
      <c r="K203" s="73">
        <f t="shared" si="12"/>
        <v>4371</v>
      </c>
      <c r="L203" s="439"/>
      <c r="M203" s="439"/>
      <c r="N203" s="44" t="s">
        <v>105</v>
      </c>
      <c r="O203" s="70">
        <v>4371</v>
      </c>
      <c r="P203" s="59">
        <f>IFERROR(O203/L193,"-")</f>
        <v>2.6211659601032275E-5</v>
      </c>
      <c r="Q203" s="70">
        <v>1</v>
      </c>
      <c r="R203" s="59">
        <f>IFERROR(Q203/M193,"-")</f>
        <v>4.830917874396135E-3</v>
      </c>
      <c r="S203" s="73">
        <f t="shared" si="13"/>
        <v>4371</v>
      </c>
      <c r="T203" s="439"/>
      <c r="U203" s="439"/>
      <c r="V203" s="44" t="s">
        <v>105</v>
      </c>
      <c r="W203" s="70">
        <v>0</v>
      </c>
      <c r="X203" s="59">
        <f>IFERROR(W203/T193,"-")</f>
        <v>0</v>
      </c>
      <c r="Y203" s="70">
        <v>0</v>
      </c>
      <c r="Z203" s="59">
        <f>IFERROR(Y203/U193,"-")</f>
        <v>0</v>
      </c>
      <c r="AA203" s="167" t="str">
        <f t="shared" si="14"/>
        <v>-</v>
      </c>
      <c r="AB203" s="439"/>
      <c r="AC203" s="439"/>
      <c r="AD203" s="44" t="s">
        <v>105</v>
      </c>
      <c r="AE203" s="70">
        <v>0</v>
      </c>
      <c r="AF203" s="59">
        <f>IFERROR(AE203/AB193,"-")</f>
        <v>0</v>
      </c>
      <c r="AG203" s="70">
        <v>0</v>
      </c>
      <c r="AH203" s="59">
        <f>IFERROR(AG203/AC193,"-")</f>
        <v>0</v>
      </c>
      <c r="AI203" s="73" t="str">
        <f t="shared" si="15"/>
        <v>-</v>
      </c>
      <c r="AJ203" s="439"/>
      <c r="AK203" s="439"/>
      <c r="AL203" s="44" t="s">
        <v>105</v>
      </c>
      <c r="AM203" s="70">
        <v>1392</v>
      </c>
      <c r="AN203" s="59">
        <f>IFERROR(AM203/AJ193,"-")</f>
        <v>8.6007606606644651E-6</v>
      </c>
      <c r="AO203" s="70">
        <v>1</v>
      </c>
      <c r="AP203" s="59">
        <f>IFERROR(AO203/AK193,"-")</f>
        <v>7.0422535211267607E-3</v>
      </c>
      <c r="AQ203" s="73">
        <f t="shared" si="16"/>
        <v>1392</v>
      </c>
      <c r="AR203" s="439"/>
      <c r="AS203" s="439"/>
      <c r="AT203" s="44" t="s">
        <v>105</v>
      </c>
      <c r="AU203" s="70">
        <v>23796</v>
      </c>
      <c r="AV203" s="59">
        <f>IFERROR(AU203/AR193,"-")</f>
        <v>3.1314947079831835E-5</v>
      </c>
      <c r="AW203" s="73">
        <v>3</v>
      </c>
      <c r="AX203" s="59">
        <f>IFERROR(AW203/AS193,"-")</f>
        <v>2.6019080659150044E-3</v>
      </c>
      <c r="AY203" s="196">
        <f t="shared" si="17"/>
        <v>7932</v>
      </c>
      <c r="AZ203" s="229"/>
    </row>
    <row r="204" spans="2:52" s="9" customFormat="1" ht="13.15" customHeight="1">
      <c r="B204" s="470"/>
      <c r="C204" s="480"/>
      <c r="D204" s="439"/>
      <c r="E204" s="439"/>
      <c r="F204" s="44" t="s">
        <v>106</v>
      </c>
      <c r="G204" s="70">
        <v>0</v>
      </c>
      <c r="H204" s="59">
        <f>IFERROR(G204/D193,"-")</f>
        <v>0</v>
      </c>
      <c r="I204" s="70">
        <v>0</v>
      </c>
      <c r="J204" s="59">
        <f>IFERROR(I204/E193,"-")</f>
        <v>0</v>
      </c>
      <c r="K204" s="73" t="str">
        <f t="shared" si="12"/>
        <v>-</v>
      </c>
      <c r="L204" s="439"/>
      <c r="M204" s="439"/>
      <c r="N204" s="44" t="s">
        <v>106</v>
      </c>
      <c r="O204" s="70">
        <v>0</v>
      </c>
      <c r="P204" s="59">
        <f>IFERROR(O204/L193,"-")</f>
        <v>0</v>
      </c>
      <c r="Q204" s="70">
        <v>0</v>
      </c>
      <c r="R204" s="59">
        <f>IFERROR(Q204/M193,"-")</f>
        <v>0</v>
      </c>
      <c r="S204" s="73" t="str">
        <f t="shared" si="13"/>
        <v>-</v>
      </c>
      <c r="T204" s="439"/>
      <c r="U204" s="439"/>
      <c r="V204" s="44" t="s">
        <v>106</v>
      </c>
      <c r="W204" s="70">
        <v>0</v>
      </c>
      <c r="X204" s="59">
        <f>IFERROR(W204/T193,"-")</f>
        <v>0</v>
      </c>
      <c r="Y204" s="70">
        <v>0</v>
      </c>
      <c r="Z204" s="59">
        <f>IFERROR(Y204/U193,"-")</f>
        <v>0</v>
      </c>
      <c r="AA204" s="167" t="str">
        <f t="shared" si="14"/>
        <v>-</v>
      </c>
      <c r="AB204" s="439"/>
      <c r="AC204" s="439"/>
      <c r="AD204" s="44" t="s">
        <v>106</v>
      </c>
      <c r="AE204" s="70">
        <v>0</v>
      </c>
      <c r="AF204" s="59">
        <f>IFERROR(AE204/AB193,"-")</f>
        <v>0</v>
      </c>
      <c r="AG204" s="70">
        <v>0</v>
      </c>
      <c r="AH204" s="59">
        <f>IFERROR(AG204/AC193,"-")</f>
        <v>0</v>
      </c>
      <c r="AI204" s="73" t="str">
        <f t="shared" si="15"/>
        <v>-</v>
      </c>
      <c r="AJ204" s="439"/>
      <c r="AK204" s="439"/>
      <c r="AL204" s="44" t="s">
        <v>106</v>
      </c>
      <c r="AM204" s="70">
        <v>5107</v>
      </c>
      <c r="AN204" s="59">
        <f>IFERROR(AM204/AJ193,"-")</f>
        <v>3.1554658544549868E-5</v>
      </c>
      <c r="AO204" s="70">
        <v>1</v>
      </c>
      <c r="AP204" s="59">
        <f>IFERROR(AO204/AK193,"-")</f>
        <v>7.0422535211267607E-3</v>
      </c>
      <c r="AQ204" s="73">
        <f t="shared" si="16"/>
        <v>5107</v>
      </c>
      <c r="AR204" s="439"/>
      <c r="AS204" s="439"/>
      <c r="AT204" s="44" t="s">
        <v>106</v>
      </c>
      <c r="AU204" s="70">
        <v>901165</v>
      </c>
      <c r="AV204" s="59">
        <f>IFERROR(AU204/AR193,"-")</f>
        <v>1.1859108373338651E-3</v>
      </c>
      <c r="AW204" s="73">
        <v>6</v>
      </c>
      <c r="AX204" s="59">
        <f>IFERROR(AW204/AS193,"-")</f>
        <v>5.2038161318300087E-3</v>
      </c>
      <c r="AY204" s="196">
        <f t="shared" si="17"/>
        <v>150194.16666666666</v>
      </c>
      <c r="AZ204" s="229"/>
    </row>
    <row r="205" spans="2:52" s="9" customFormat="1" ht="13.15" customHeight="1">
      <c r="B205" s="470"/>
      <c r="C205" s="480"/>
      <c r="D205" s="439"/>
      <c r="E205" s="439"/>
      <c r="F205" s="44" t="s">
        <v>107</v>
      </c>
      <c r="G205" s="70">
        <v>1494754</v>
      </c>
      <c r="H205" s="59">
        <f>IFERROR(G205/D193,"-")</f>
        <v>5.801797090923262E-3</v>
      </c>
      <c r="I205" s="70">
        <v>42</v>
      </c>
      <c r="J205" s="59">
        <f>IFERROR(I205/E193,"-")</f>
        <v>0.14482758620689656</v>
      </c>
      <c r="K205" s="73">
        <f t="shared" si="12"/>
        <v>35589.380952380954</v>
      </c>
      <c r="L205" s="439"/>
      <c r="M205" s="439"/>
      <c r="N205" s="44" t="s">
        <v>107</v>
      </c>
      <c r="O205" s="70">
        <v>823392</v>
      </c>
      <c r="P205" s="59">
        <f>IFERROR(O205/L193,"-")</f>
        <v>4.9376506113505301E-3</v>
      </c>
      <c r="Q205" s="70">
        <v>27</v>
      </c>
      <c r="R205" s="59">
        <f>IFERROR(Q205/M193,"-")</f>
        <v>0.13043478260869565</v>
      </c>
      <c r="S205" s="73">
        <f t="shared" si="13"/>
        <v>30496</v>
      </c>
      <c r="T205" s="439"/>
      <c r="U205" s="439"/>
      <c r="V205" s="44" t="s">
        <v>107</v>
      </c>
      <c r="W205" s="70">
        <v>453848</v>
      </c>
      <c r="X205" s="59">
        <f>IFERROR(W205/T193,"-")</f>
        <v>1.1777164733379749E-2</v>
      </c>
      <c r="Y205" s="70">
        <v>6</v>
      </c>
      <c r="Z205" s="59">
        <f>IFERROR(Y205/U193,"-")</f>
        <v>0.17647058823529413</v>
      </c>
      <c r="AA205" s="167">
        <f t="shared" si="14"/>
        <v>75641.333333333328</v>
      </c>
      <c r="AB205" s="439"/>
      <c r="AC205" s="439"/>
      <c r="AD205" s="44" t="s">
        <v>107</v>
      </c>
      <c r="AE205" s="70">
        <v>305660</v>
      </c>
      <c r="AF205" s="59">
        <f>IFERROR(AE205/AB193,"-")</f>
        <v>1.0462533955485454E-2</v>
      </c>
      <c r="AG205" s="70">
        <v>4</v>
      </c>
      <c r="AH205" s="59">
        <f>IFERROR(AG205/AC193,"-")</f>
        <v>0.14814814814814814</v>
      </c>
      <c r="AI205" s="73">
        <f t="shared" si="15"/>
        <v>76415</v>
      </c>
      <c r="AJ205" s="439"/>
      <c r="AK205" s="439"/>
      <c r="AL205" s="44" t="s">
        <v>107</v>
      </c>
      <c r="AM205" s="70">
        <v>1280683</v>
      </c>
      <c r="AN205" s="59">
        <f>IFERROR(AM205/AJ193,"-")</f>
        <v>7.9129654922282678E-3</v>
      </c>
      <c r="AO205" s="70">
        <v>24</v>
      </c>
      <c r="AP205" s="59">
        <f>IFERROR(AO205/AK193,"-")</f>
        <v>0.16901408450704225</v>
      </c>
      <c r="AQ205" s="73">
        <f t="shared" si="16"/>
        <v>53361.791666666664</v>
      </c>
      <c r="AR205" s="439"/>
      <c r="AS205" s="439"/>
      <c r="AT205" s="44" t="s">
        <v>107</v>
      </c>
      <c r="AU205" s="70">
        <v>3740088</v>
      </c>
      <c r="AV205" s="59">
        <f>IFERROR(AU205/AR193,"-")</f>
        <v>4.9218632456679316E-3</v>
      </c>
      <c r="AW205" s="73">
        <v>129</v>
      </c>
      <c r="AX205" s="59">
        <f>IFERROR(AW205/AS193,"-")</f>
        <v>0.11188204683434519</v>
      </c>
      <c r="AY205" s="196">
        <f t="shared" si="17"/>
        <v>28992.930232558141</v>
      </c>
      <c r="AZ205" s="229"/>
    </row>
    <row r="206" spans="2:52" s="9" customFormat="1" ht="13.15" customHeight="1">
      <c r="B206" s="470"/>
      <c r="C206" s="480"/>
      <c r="D206" s="439"/>
      <c r="E206" s="439"/>
      <c r="F206" s="44" t="s">
        <v>108</v>
      </c>
      <c r="G206" s="70">
        <v>1064743</v>
      </c>
      <c r="H206" s="59">
        <f>IFERROR(G206/D193,"-")</f>
        <v>4.1327354467563934E-3</v>
      </c>
      <c r="I206" s="70">
        <v>35</v>
      </c>
      <c r="J206" s="59">
        <f>IFERROR(I206/E193,"-")</f>
        <v>0.1206896551724138</v>
      </c>
      <c r="K206" s="73">
        <f t="shared" si="12"/>
        <v>30421.228571428572</v>
      </c>
      <c r="L206" s="439"/>
      <c r="M206" s="439"/>
      <c r="N206" s="44" t="s">
        <v>108</v>
      </c>
      <c r="O206" s="70">
        <v>773100</v>
      </c>
      <c r="P206" s="59">
        <f>IFERROR(O206/L193,"-")</f>
        <v>4.6360636095991881E-3</v>
      </c>
      <c r="Q206" s="70">
        <v>26</v>
      </c>
      <c r="R206" s="59">
        <f>IFERROR(Q206/M193,"-")</f>
        <v>0.12560386473429952</v>
      </c>
      <c r="S206" s="73">
        <f t="shared" si="13"/>
        <v>29734.615384615383</v>
      </c>
      <c r="T206" s="439"/>
      <c r="U206" s="439"/>
      <c r="V206" s="44" t="s">
        <v>108</v>
      </c>
      <c r="W206" s="70">
        <v>236888</v>
      </c>
      <c r="X206" s="59">
        <f>IFERROR(W206/T193,"-")</f>
        <v>6.1471439763111481E-3</v>
      </c>
      <c r="Y206" s="70">
        <v>6</v>
      </c>
      <c r="Z206" s="59">
        <f>IFERROR(Y206/U193,"-")</f>
        <v>0.17647058823529413</v>
      </c>
      <c r="AA206" s="167">
        <f t="shared" si="14"/>
        <v>39481.333333333336</v>
      </c>
      <c r="AB206" s="439"/>
      <c r="AC206" s="439"/>
      <c r="AD206" s="44" t="s">
        <v>108</v>
      </c>
      <c r="AE206" s="70">
        <v>164364</v>
      </c>
      <c r="AF206" s="59">
        <f>IFERROR(AE206/AB193,"-")</f>
        <v>5.6260679547844375E-3</v>
      </c>
      <c r="AG206" s="70">
        <v>5</v>
      </c>
      <c r="AH206" s="59">
        <f>IFERROR(AG206/AC193,"-")</f>
        <v>0.18518518518518517</v>
      </c>
      <c r="AI206" s="73">
        <f t="shared" si="15"/>
        <v>32872.800000000003</v>
      </c>
      <c r="AJ206" s="439"/>
      <c r="AK206" s="439"/>
      <c r="AL206" s="44" t="s">
        <v>108</v>
      </c>
      <c r="AM206" s="70">
        <v>2146228</v>
      </c>
      <c r="AN206" s="59">
        <f>IFERROR(AM206/AJ193,"-")</f>
        <v>1.3260914763805009E-2</v>
      </c>
      <c r="AO206" s="70">
        <v>29</v>
      </c>
      <c r="AP206" s="59">
        <f>IFERROR(AO206/AK193,"-")</f>
        <v>0.20422535211267606</v>
      </c>
      <c r="AQ206" s="73">
        <f t="shared" si="16"/>
        <v>74007.862068965522</v>
      </c>
      <c r="AR206" s="439"/>
      <c r="AS206" s="439"/>
      <c r="AT206" s="44" t="s">
        <v>108</v>
      </c>
      <c r="AU206" s="70">
        <v>7454374</v>
      </c>
      <c r="AV206" s="59">
        <f>IFERROR(AU206/AR193,"-")</f>
        <v>9.8097716979019308E-3</v>
      </c>
      <c r="AW206" s="73">
        <v>111</v>
      </c>
      <c r="AX206" s="59">
        <f>IFERROR(AW206/AS193,"-")</f>
        <v>9.6270598438855159E-2</v>
      </c>
      <c r="AY206" s="196">
        <f t="shared" si="17"/>
        <v>67156.522522522529</v>
      </c>
      <c r="AZ206" s="229"/>
    </row>
    <row r="207" spans="2:52" s="9" customFormat="1" ht="13.15" customHeight="1">
      <c r="B207" s="470"/>
      <c r="C207" s="480"/>
      <c r="D207" s="439"/>
      <c r="E207" s="439"/>
      <c r="F207" s="44" t="s">
        <v>109</v>
      </c>
      <c r="G207" s="70">
        <v>1089916</v>
      </c>
      <c r="H207" s="59">
        <f>IFERROR(G207/D193,"-")</f>
        <v>4.230442921143357E-3</v>
      </c>
      <c r="I207" s="70">
        <v>28</v>
      </c>
      <c r="J207" s="59">
        <f>IFERROR(I207/E193,"-")</f>
        <v>9.6551724137931033E-2</v>
      </c>
      <c r="K207" s="73">
        <f t="shared" si="12"/>
        <v>38925.571428571428</v>
      </c>
      <c r="L207" s="439"/>
      <c r="M207" s="439"/>
      <c r="N207" s="44" t="s">
        <v>109</v>
      </c>
      <c r="O207" s="70">
        <v>919583</v>
      </c>
      <c r="P207" s="59">
        <f>IFERROR(O207/L193,"-")</f>
        <v>5.5144810274298933E-3</v>
      </c>
      <c r="Q207" s="70">
        <v>23</v>
      </c>
      <c r="R207" s="59">
        <f>IFERROR(Q207/M193,"-")</f>
        <v>0.1111111111111111</v>
      </c>
      <c r="S207" s="73">
        <f t="shared" si="13"/>
        <v>39981.869565217392</v>
      </c>
      <c r="T207" s="439"/>
      <c r="U207" s="439"/>
      <c r="V207" s="44" t="s">
        <v>109</v>
      </c>
      <c r="W207" s="70">
        <v>32611</v>
      </c>
      <c r="X207" s="59">
        <f>IFERROR(W207/T193,"-")</f>
        <v>8.4624173538331551E-4</v>
      </c>
      <c r="Y207" s="70">
        <v>2</v>
      </c>
      <c r="Z207" s="59">
        <f>IFERROR(Y207/U193,"-")</f>
        <v>5.8823529411764705E-2</v>
      </c>
      <c r="AA207" s="167">
        <f t="shared" si="14"/>
        <v>16305.5</v>
      </c>
      <c r="AB207" s="439"/>
      <c r="AC207" s="439"/>
      <c r="AD207" s="44" t="s">
        <v>109</v>
      </c>
      <c r="AE207" s="70">
        <v>2440</v>
      </c>
      <c r="AF207" s="59">
        <f>IFERROR(AE207/AB193,"-")</f>
        <v>8.3519540834209609E-5</v>
      </c>
      <c r="AG207" s="70">
        <v>1</v>
      </c>
      <c r="AH207" s="59">
        <f>IFERROR(AG207/AC193,"-")</f>
        <v>3.7037037037037035E-2</v>
      </c>
      <c r="AI207" s="73">
        <f t="shared" si="15"/>
        <v>2440</v>
      </c>
      <c r="AJ207" s="439"/>
      <c r="AK207" s="439"/>
      <c r="AL207" s="44" t="s">
        <v>109</v>
      </c>
      <c r="AM207" s="70">
        <v>529992</v>
      </c>
      <c r="AN207" s="59">
        <f>IFERROR(AM207/AJ193,"-")</f>
        <v>3.2746654770595407E-3</v>
      </c>
      <c r="AO207" s="70">
        <v>19</v>
      </c>
      <c r="AP207" s="59">
        <f>IFERROR(AO207/AK193,"-")</f>
        <v>0.13380281690140844</v>
      </c>
      <c r="AQ207" s="73">
        <f t="shared" si="16"/>
        <v>27894.315789473683</v>
      </c>
      <c r="AR207" s="439"/>
      <c r="AS207" s="439"/>
      <c r="AT207" s="44" t="s">
        <v>109</v>
      </c>
      <c r="AU207" s="70">
        <v>3194016</v>
      </c>
      <c r="AV207" s="59">
        <f>IFERROR(AU207/AR193,"-")</f>
        <v>4.2032460082424006E-3</v>
      </c>
      <c r="AW207" s="73">
        <v>63</v>
      </c>
      <c r="AX207" s="59">
        <f>IFERROR(AW207/AS193,"-")</f>
        <v>5.464006938421509E-2</v>
      </c>
      <c r="AY207" s="196">
        <f t="shared" si="17"/>
        <v>50698.666666666664</v>
      </c>
      <c r="AZ207" s="229"/>
    </row>
    <row r="208" spans="2:52" s="9" customFormat="1" ht="13.15" customHeight="1">
      <c r="B208" s="470"/>
      <c r="C208" s="480"/>
      <c r="D208" s="439"/>
      <c r="E208" s="439"/>
      <c r="F208" s="45" t="s">
        <v>110</v>
      </c>
      <c r="G208" s="71">
        <v>627387</v>
      </c>
      <c r="H208" s="60">
        <f>IFERROR(G208/D193,"-")</f>
        <v>2.435164630088344E-3</v>
      </c>
      <c r="I208" s="71">
        <v>45</v>
      </c>
      <c r="J208" s="60">
        <f>IFERROR(I208/E193,"-")</f>
        <v>0.15517241379310345</v>
      </c>
      <c r="K208" s="74">
        <f t="shared" si="12"/>
        <v>13941.933333333332</v>
      </c>
      <c r="L208" s="439"/>
      <c r="M208" s="439"/>
      <c r="N208" s="45" t="s">
        <v>110</v>
      </c>
      <c r="O208" s="71">
        <v>302131</v>
      </c>
      <c r="P208" s="60">
        <f>IFERROR(O208/L193,"-")</f>
        <v>1.8117947670829289E-3</v>
      </c>
      <c r="Q208" s="71">
        <v>27</v>
      </c>
      <c r="R208" s="60">
        <f>IFERROR(Q208/M193,"-")</f>
        <v>0.13043478260869565</v>
      </c>
      <c r="S208" s="74">
        <f t="shared" si="13"/>
        <v>11190.037037037036</v>
      </c>
      <c r="T208" s="439"/>
      <c r="U208" s="439"/>
      <c r="V208" s="45" t="s">
        <v>110</v>
      </c>
      <c r="W208" s="71">
        <v>366475</v>
      </c>
      <c r="X208" s="60">
        <f>IFERROR(W208/T193,"-")</f>
        <v>9.5098721282573535E-3</v>
      </c>
      <c r="Y208" s="71">
        <v>9</v>
      </c>
      <c r="Z208" s="60">
        <f>IFERROR(Y208/U193,"-")</f>
        <v>0.26470588235294118</v>
      </c>
      <c r="AA208" s="168">
        <f t="shared" si="14"/>
        <v>40719.444444444445</v>
      </c>
      <c r="AB208" s="439"/>
      <c r="AC208" s="439"/>
      <c r="AD208" s="45" t="s">
        <v>110</v>
      </c>
      <c r="AE208" s="71">
        <v>164036</v>
      </c>
      <c r="AF208" s="60">
        <f>IFERROR(AE208/AB193,"-")</f>
        <v>5.6148407378198385E-3</v>
      </c>
      <c r="AG208" s="71">
        <v>6</v>
      </c>
      <c r="AH208" s="60">
        <f>IFERROR(AG208/AC193,"-")</f>
        <v>0.22222222222222221</v>
      </c>
      <c r="AI208" s="74">
        <f t="shared" si="15"/>
        <v>27339.333333333332</v>
      </c>
      <c r="AJ208" s="439"/>
      <c r="AK208" s="439"/>
      <c r="AL208" s="45" t="s">
        <v>110</v>
      </c>
      <c r="AM208" s="71">
        <v>145678</v>
      </c>
      <c r="AN208" s="60">
        <f>IFERROR(AM208/AJ193,"-")</f>
        <v>9.0010173241686624E-4</v>
      </c>
      <c r="AO208" s="71">
        <v>21</v>
      </c>
      <c r="AP208" s="60">
        <f>IFERROR(AO208/AK193,"-")</f>
        <v>0.14788732394366197</v>
      </c>
      <c r="AQ208" s="74">
        <f t="shared" si="16"/>
        <v>6937.0476190476193</v>
      </c>
      <c r="AR208" s="439"/>
      <c r="AS208" s="439"/>
      <c r="AT208" s="45" t="s">
        <v>110</v>
      </c>
      <c r="AU208" s="71">
        <v>1117759</v>
      </c>
      <c r="AV208" s="60">
        <f>IFERROR(AU208/AR193,"-")</f>
        <v>1.4709431809130002E-3</v>
      </c>
      <c r="AW208" s="74">
        <v>111</v>
      </c>
      <c r="AX208" s="62">
        <f>IFERROR(AW208/AS193,"-")</f>
        <v>9.6270598438855159E-2</v>
      </c>
      <c r="AY208" s="197">
        <f t="shared" si="17"/>
        <v>10069.900900900901</v>
      </c>
      <c r="AZ208" s="229"/>
    </row>
    <row r="209" spans="2:52" s="9" customFormat="1" ht="13.15" customHeight="1">
      <c r="B209" s="431"/>
      <c r="C209" s="481"/>
      <c r="D209" s="440"/>
      <c r="E209" s="440"/>
      <c r="F209" s="46" t="s">
        <v>64</v>
      </c>
      <c r="G209" s="67">
        <f>SUM(G193:G208)</f>
        <v>43737488</v>
      </c>
      <c r="H209" s="60">
        <f>IFERROR(G209/D193,"-")</f>
        <v>0.16976440982441998</v>
      </c>
      <c r="I209" s="71">
        <v>255</v>
      </c>
      <c r="J209" s="60">
        <f>IFERROR(I209/E193,"-")</f>
        <v>0.87931034482758619</v>
      </c>
      <c r="K209" s="74">
        <f t="shared" si="12"/>
        <v>171519.56078431371</v>
      </c>
      <c r="L209" s="440"/>
      <c r="M209" s="440"/>
      <c r="N209" s="46" t="s">
        <v>64</v>
      </c>
      <c r="O209" s="67">
        <f>SUM(O193:O208)</f>
        <v>25327343</v>
      </c>
      <c r="P209" s="60">
        <f>IFERROR(O209/L193,"-")</f>
        <v>0.15188096392463682</v>
      </c>
      <c r="Q209" s="71">
        <v>184</v>
      </c>
      <c r="R209" s="60">
        <f>IFERROR(Q209/M193,"-")</f>
        <v>0.88888888888888884</v>
      </c>
      <c r="S209" s="74">
        <f t="shared" si="13"/>
        <v>137648.60326086957</v>
      </c>
      <c r="T209" s="440"/>
      <c r="U209" s="440"/>
      <c r="V209" s="46" t="s">
        <v>64</v>
      </c>
      <c r="W209" s="67">
        <f>SUM(W193:W208)</f>
        <v>3718135</v>
      </c>
      <c r="X209" s="60">
        <f>IFERROR(W209/T193,"-")</f>
        <v>9.6484039581412523E-2</v>
      </c>
      <c r="Y209" s="71">
        <v>30</v>
      </c>
      <c r="Z209" s="60">
        <f>IFERROR(Y209/U193,"-")</f>
        <v>0.88235294117647056</v>
      </c>
      <c r="AA209" s="168">
        <f t="shared" si="14"/>
        <v>123937.83333333333</v>
      </c>
      <c r="AB209" s="440"/>
      <c r="AC209" s="440"/>
      <c r="AD209" s="46" t="s">
        <v>64</v>
      </c>
      <c r="AE209" s="67">
        <f>SUM(AE193:AE208)</f>
        <v>2002439</v>
      </c>
      <c r="AF209" s="60">
        <f>IFERROR(AE209/AB193,"-")</f>
        <v>6.8542125339554852E-2</v>
      </c>
      <c r="AG209" s="71">
        <v>23</v>
      </c>
      <c r="AH209" s="60">
        <f>IFERROR(AG209/AC193,"-")</f>
        <v>0.85185185185185186</v>
      </c>
      <c r="AI209" s="74">
        <f t="shared" si="15"/>
        <v>87062.565217391311</v>
      </c>
      <c r="AJ209" s="440"/>
      <c r="AK209" s="440"/>
      <c r="AL209" s="46" t="s">
        <v>64</v>
      </c>
      <c r="AM209" s="67">
        <f>SUM(AM193:AM208)</f>
        <v>29115982</v>
      </c>
      <c r="AN209" s="60">
        <f>IFERROR(AM209/AJ193,"-")</f>
        <v>0.1798991326021657</v>
      </c>
      <c r="AO209" s="71">
        <v>134</v>
      </c>
      <c r="AP209" s="60">
        <f>IFERROR(AO209/AK193,"-")</f>
        <v>0.94366197183098588</v>
      </c>
      <c r="AQ209" s="74">
        <f t="shared" si="16"/>
        <v>217283.44776119402</v>
      </c>
      <c r="AR209" s="440"/>
      <c r="AS209" s="440"/>
      <c r="AT209" s="46" t="s">
        <v>64</v>
      </c>
      <c r="AU209" s="67">
        <f>SUM(AU193:AU208)</f>
        <v>132189883</v>
      </c>
      <c r="AV209" s="60">
        <f>IFERROR(AU209/AR193,"-")</f>
        <v>0.17395861449967062</v>
      </c>
      <c r="AW209" s="74">
        <v>954</v>
      </c>
      <c r="AX209" s="131">
        <f>IFERROR(AW209/AS193,"-")</f>
        <v>0.82740676496097143</v>
      </c>
      <c r="AY209" s="198">
        <f t="shared" si="17"/>
        <v>138563.81865828091</v>
      </c>
      <c r="AZ209" s="229"/>
    </row>
    <row r="210" spans="2:52" s="9" customFormat="1" ht="13.15" customHeight="1">
      <c r="B210" s="430">
        <v>13</v>
      </c>
      <c r="C210" s="479" t="s">
        <v>84</v>
      </c>
      <c r="D210" s="436">
        <v>267053240</v>
      </c>
      <c r="E210" s="436">
        <v>324</v>
      </c>
      <c r="F210" s="42" t="s">
        <v>96</v>
      </c>
      <c r="G210" s="69">
        <v>9901380</v>
      </c>
      <c r="H210" s="58">
        <f>IFERROR(G210/D210,"-")</f>
        <v>3.7076427157371319E-2</v>
      </c>
      <c r="I210" s="69">
        <v>68</v>
      </c>
      <c r="J210" s="58">
        <f>IFERROR(I210/E210,"-")</f>
        <v>0.20987654320987653</v>
      </c>
      <c r="K210" s="72">
        <f t="shared" si="12"/>
        <v>145608.5294117647</v>
      </c>
      <c r="L210" s="436">
        <v>206877570</v>
      </c>
      <c r="M210" s="436">
        <v>247</v>
      </c>
      <c r="N210" s="42" t="s">
        <v>96</v>
      </c>
      <c r="O210" s="69">
        <v>9339728</v>
      </c>
      <c r="P210" s="58">
        <f>IFERROR(O210/L210,"-")</f>
        <v>4.514616060117102E-2</v>
      </c>
      <c r="Q210" s="69">
        <v>51</v>
      </c>
      <c r="R210" s="58">
        <f>IFERROR(Q210/M210,"-")</f>
        <v>0.20647773279352227</v>
      </c>
      <c r="S210" s="72">
        <f t="shared" si="13"/>
        <v>183131.92156862744</v>
      </c>
      <c r="T210" s="436">
        <v>40530290</v>
      </c>
      <c r="U210" s="436">
        <v>33</v>
      </c>
      <c r="V210" s="42" t="s">
        <v>96</v>
      </c>
      <c r="W210" s="69">
        <v>6829748</v>
      </c>
      <c r="X210" s="58">
        <f>IFERROR(W210/T210,"-")</f>
        <v>0.16850972445546281</v>
      </c>
      <c r="Y210" s="69">
        <v>9</v>
      </c>
      <c r="Z210" s="58">
        <f>IFERROR(Y210/U210,"-")</f>
        <v>0.27272727272727271</v>
      </c>
      <c r="AA210" s="166">
        <f t="shared" si="14"/>
        <v>758860.88888888888</v>
      </c>
      <c r="AB210" s="436">
        <v>38948620</v>
      </c>
      <c r="AC210" s="436">
        <v>30</v>
      </c>
      <c r="AD210" s="42" t="s">
        <v>96</v>
      </c>
      <c r="AE210" s="69">
        <v>6706369</v>
      </c>
      <c r="AF210" s="58">
        <f>IFERROR(AE210/AB210,"-")</f>
        <v>0.17218502221644824</v>
      </c>
      <c r="AG210" s="69">
        <v>8</v>
      </c>
      <c r="AH210" s="58">
        <f>IFERROR(AG210/AC210,"-")</f>
        <v>0.26666666666666666</v>
      </c>
      <c r="AI210" s="72">
        <f t="shared" si="15"/>
        <v>838296.125</v>
      </c>
      <c r="AJ210" s="436">
        <v>84475860</v>
      </c>
      <c r="AK210" s="436">
        <v>83</v>
      </c>
      <c r="AL210" s="42" t="s">
        <v>96</v>
      </c>
      <c r="AM210" s="69">
        <v>6934002</v>
      </c>
      <c r="AN210" s="58">
        <f>IFERROR(AM210/AJ210,"-")</f>
        <v>8.2082644675058644E-2</v>
      </c>
      <c r="AO210" s="69">
        <v>21</v>
      </c>
      <c r="AP210" s="58">
        <f>IFERROR(AO210/AK210,"-")</f>
        <v>0.25301204819277107</v>
      </c>
      <c r="AQ210" s="72">
        <f t="shared" si="16"/>
        <v>330190.57142857142</v>
      </c>
      <c r="AR210" s="436">
        <v>893276670</v>
      </c>
      <c r="AS210" s="436">
        <v>1300</v>
      </c>
      <c r="AT210" s="42" t="s">
        <v>96</v>
      </c>
      <c r="AU210" s="69">
        <v>15856199</v>
      </c>
      <c r="AV210" s="58">
        <f>IFERROR(AU210/AR210,"-")</f>
        <v>1.7750602397351316E-2</v>
      </c>
      <c r="AW210" s="72">
        <v>259</v>
      </c>
      <c r="AX210" s="58">
        <f>IFERROR(AW210/AS210,"-")</f>
        <v>0.19923076923076924</v>
      </c>
      <c r="AY210" s="196">
        <f t="shared" si="17"/>
        <v>61220.845559845562</v>
      </c>
      <c r="AZ210" s="229"/>
    </row>
    <row r="211" spans="2:52" s="9" customFormat="1" ht="13.15" customHeight="1">
      <c r="B211" s="470"/>
      <c r="C211" s="480"/>
      <c r="D211" s="439"/>
      <c r="E211" s="439"/>
      <c r="F211" s="43" t="s">
        <v>97</v>
      </c>
      <c r="G211" s="70">
        <v>2242090</v>
      </c>
      <c r="H211" s="59">
        <f>IFERROR(G211/D210,"-")</f>
        <v>8.3956667217368348E-3</v>
      </c>
      <c r="I211" s="70">
        <v>104</v>
      </c>
      <c r="J211" s="59">
        <f>IFERROR(I211/E210,"-")</f>
        <v>0.32098765432098764</v>
      </c>
      <c r="K211" s="73">
        <f t="shared" si="12"/>
        <v>21558.557692307691</v>
      </c>
      <c r="L211" s="439"/>
      <c r="M211" s="439"/>
      <c r="N211" s="43" t="s">
        <v>97</v>
      </c>
      <c r="O211" s="70">
        <v>1772597</v>
      </c>
      <c r="P211" s="59">
        <f>IFERROR(O211/L210,"-")</f>
        <v>8.5683382688611434E-3</v>
      </c>
      <c r="Q211" s="70">
        <v>81</v>
      </c>
      <c r="R211" s="59">
        <f>IFERROR(Q211/M210,"-")</f>
        <v>0.32793522267206476</v>
      </c>
      <c r="S211" s="73">
        <f t="shared" si="13"/>
        <v>21883.913580246914</v>
      </c>
      <c r="T211" s="439"/>
      <c r="U211" s="439"/>
      <c r="V211" s="43" t="s">
        <v>97</v>
      </c>
      <c r="W211" s="70">
        <v>200414</v>
      </c>
      <c r="X211" s="59">
        <f>IFERROR(W211/T210,"-")</f>
        <v>4.94479560842027E-3</v>
      </c>
      <c r="Y211" s="70">
        <v>11</v>
      </c>
      <c r="Z211" s="59">
        <f>IFERROR(Y211/U210,"-")</f>
        <v>0.33333333333333331</v>
      </c>
      <c r="AA211" s="167">
        <f t="shared" si="14"/>
        <v>18219.454545454544</v>
      </c>
      <c r="AB211" s="439"/>
      <c r="AC211" s="439"/>
      <c r="AD211" s="43" t="s">
        <v>97</v>
      </c>
      <c r="AE211" s="70">
        <v>160374</v>
      </c>
      <c r="AF211" s="59">
        <f>IFERROR(AE211/AB210,"-")</f>
        <v>4.1175784918695453E-3</v>
      </c>
      <c r="AG211" s="70">
        <v>9</v>
      </c>
      <c r="AH211" s="59">
        <f>IFERROR(AG211/AC210,"-")</f>
        <v>0.3</v>
      </c>
      <c r="AI211" s="73">
        <f t="shared" si="15"/>
        <v>17819.333333333332</v>
      </c>
      <c r="AJ211" s="439"/>
      <c r="AK211" s="439"/>
      <c r="AL211" s="43" t="s">
        <v>97</v>
      </c>
      <c r="AM211" s="70">
        <v>1152739</v>
      </c>
      <c r="AN211" s="59">
        <f>IFERROR(AM211/AJ210,"-")</f>
        <v>1.364577998969173E-2</v>
      </c>
      <c r="AO211" s="70">
        <v>31</v>
      </c>
      <c r="AP211" s="59">
        <f>IFERROR(AO211/AK210,"-")</f>
        <v>0.37349397590361444</v>
      </c>
      <c r="AQ211" s="73">
        <f t="shared" si="16"/>
        <v>37185.129032258068</v>
      </c>
      <c r="AR211" s="439"/>
      <c r="AS211" s="439"/>
      <c r="AT211" s="43" t="s">
        <v>97</v>
      </c>
      <c r="AU211" s="70">
        <v>13822483</v>
      </c>
      <c r="AV211" s="59">
        <f>IFERROR(AU211/AR210,"-")</f>
        <v>1.5473910227611787E-2</v>
      </c>
      <c r="AW211" s="73">
        <v>349</v>
      </c>
      <c r="AX211" s="59">
        <f>IFERROR(AW211/AS210,"-")</f>
        <v>0.26846153846153847</v>
      </c>
      <c r="AY211" s="196">
        <f t="shared" si="17"/>
        <v>39605.968481375356</v>
      </c>
      <c r="AZ211" s="229"/>
    </row>
    <row r="212" spans="2:52" s="9" customFormat="1" ht="13.15" customHeight="1">
      <c r="B212" s="470"/>
      <c r="C212" s="480"/>
      <c r="D212" s="439"/>
      <c r="E212" s="439"/>
      <c r="F212" s="44" t="s">
        <v>98</v>
      </c>
      <c r="G212" s="70">
        <v>5368964</v>
      </c>
      <c r="H212" s="59">
        <f>IFERROR(G212/D210,"-")</f>
        <v>2.0104470554261015E-2</v>
      </c>
      <c r="I212" s="70">
        <v>139</v>
      </c>
      <c r="J212" s="59">
        <f>IFERROR(I212/E210,"-")</f>
        <v>0.42901234567901236</v>
      </c>
      <c r="K212" s="73">
        <f t="shared" si="12"/>
        <v>38625.640287769784</v>
      </c>
      <c r="L212" s="439"/>
      <c r="M212" s="439"/>
      <c r="N212" s="44" t="s">
        <v>98</v>
      </c>
      <c r="O212" s="70">
        <v>3291476</v>
      </c>
      <c r="P212" s="59">
        <f>IFERROR(O212/L210,"-")</f>
        <v>1.5910260353502799E-2</v>
      </c>
      <c r="Q212" s="70">
        <v>105</v>
      </c>
      <c r="R212" s="59">
        <f>IFERROR(Q212/M210,"-")</f>
        <v>0.4251012145748988</v>
      </c>
      <c r="S212" s="73">
        <f t="shared" si="13"/>
        <v>31347.390476190478</v>
      </c>
      <c r="T212" s="439"/>
      <c r="U212" s="439"/>
      <c r="V212" s="44" t="s">
        <v>98</v>
      </c>
      <c r="W212" s="70">
        <v>305770</v>
      </c>
      <c r="X212" s="59">
        <f>IFERROR(W212/T210,"-")</f>
        <v>7.5442342011369772E-3</v>
      </c>
      <c r="Y212" s="70">
        <v>8</v>
      </c>
      <c r="Z212" s="59">
        <f>IFERROR(Y212/U210,"-")</f>
        <v>0.24242424242424243</v>
      </c>
      <c r="AA212" s="167">
        <f t="shared" si="14"/>
        <v>38221.25</v>
      </c>
      <c r="AB212" s="439"/>
      <c r="AC212" s="439"/>
      <c r="AD212" s="44" t="s">
        <v>98</v>
      </c>
      <c r="AE212" s="70">
        <v>305770</v>
      </c>
      <c r="AF212" s="59">
        <f>IFERROR(AE212/AB210,"-")</f>
        <v>7.8505990712893041E-3</v>
      </c>
      <c r="AG212" s="70">
        <v>8</v>
      </c>
      <c r="AH212" s="59">
        <f>IFERROR(AG212/AC210,"-")</f>
        <v>0.26666666666666666</v>
      </c>
      <c r="AI212" s="73">
        <f t="shared" si="15"/>
        <v>38221.25</v>
      </c>
      <c r="AJ212" s="439"/>
      <c r="AK212" s="439"/>
      <c r="AL212" s="44" t="s">
        <v>98</v>
      </c>
      <c r="AM212" s="70">
        <v>921101</v>
      </c>
      <c r="AN212" s="59">
        <f>IFERROR(AM212/AJ210,"-")</f>
        <v>1.0903718529766966E-2</v>
      </c>
      <c r="AO212" s="70">
        <v>30</v>
      </c>
      <c r="AP212" s="59">
        <f>IFERROR(AO212/AK210,"-")</f>
        <v>0.36144578313253012</v>
      </c>
      <c r="AQ212" s="73">
        <f t="shared" si="16"/>
        <v>30703.366666666665</v>
      </c>
      <c r="AR212" s="439"/>
      <c r="AS212" s="439"/>
      <c r="AT212" s="44" t="s">
        <v>98</v>
      </c>
      <c r="AU212" s="70">
        <v>17191156</v>
      </c>
      <c r="AV212" s="59">
        <f>IFERROR(AU212/AR210,"-")</f>
        <v>1.9245052039700086E-2</v>
      </c>
      <c r="AW212" s="73">
        <v>470</v>
      </c>
      <c r="AX212" s="59">
        <f>IFERROR(AW212/AS210,"-")</f>
        <v>0.36153846153846153</v>
      </c>
      <c r="AY212" s="196">
        <f t="shared" si="17"/>
        <v>36576.927659574467</v>
      </c>
      <c r="AZ212" s="229"/>
    </row>
    <row r="213" spans="2:52" s="9" customFormat="1" ht="13.15" customHeight="1">
      <c r="B213" s="470"/>
      <c r="C213" s="480"/>
      <c r="D213" s="439"/>
      <c r="E213" s="439"/>
      <c r="F213" s="44" t="s">
        <v>99</v>
      </c>
      <c r="G213" s="70">
        <v>1850873</v>
      </c>
      <c r="H213" s="59">
        <f>IFERROR(G213/D210,"-")</f>
        <v>6.9307266221521968E-3</v>
      </c>
      <c r="I213" s="70">
        <v>19</v>
      </c>
      <c r="J213" s="59">
        <f>IFERROR(I213/E210,"-")</f>
        <v>5.8641975308641972E-2</v>
      </c>
      <c r="K213" s="73">
        <f t="shared" si="12"/>
        <v>97414.368421052626</v>
      </c>
      <c r="L213" s="439"/>
      <c r="M213" s="439"/>
      <c r="N213" s="44" t="s">
        <v>99</v>
      </c>
      <c r="O213" s="70">
        <v>107528</v>
      </c>
      <c r="P213" s="59">
        <f>IFERROR(O213/L210,"-")</f>
        <v>5.1976635263068882E-4</v>
      </c>
      <c r="Q213" s="70">
        <v>16</v>
      </c>
      <c r="R213" s="59">
        <f>IFERROR(Q213/M210,"-")</f>
        <v>6.4777327935222673E-2</v>
      </c>
      <c r="S213" s="73">
        <f t="shared" si="13"/>
        <v>6720.5</v>
      </c>
      <c r="T213" s="439"/>
      <c r="U213" s="439"/>
      <c r="V213" s="44" t="s">
        <v>99</v>
      </c>
      <c r="W213" s="70">
        <v>4089</v>
      </c>
      <c r="X213" s="59">
        <f>IFERROR(W213/T210,"-")</f>
        <v>1.0088750907037675E-4</v>
      </c>
      <c r="Y213" s="70">
        <v>1</v>
      </c>
      <c r="Z213" s="59">
        <f>IFERROR(Y213/U210,"-")</f>
        <v>3.0303030303030304E-2</v>
      </c>
      <c r="AA213" s="167">
        <f t="shared" si="14"/>
        <v>4089</v>
      </c>
      <c r="AB213" s="439"/>
      <c r="AC213" s="439"/>
      <c r="AD213" s="44" t="s">
        <v>99</v>
      </c>
      <c r="AE213" s="70">
        <v>4089</v>
      </c>
      <c r="AF213" s="59">
        <f>IFERROR(AE213/AB210,"-")</f>
        <v>1.0498446414789535E-4</v>
      </c>
      <c r="AG213" s="70">
        <v>1</v>
      </c>
      <c r="AH213" s="59">
        <f>IFERROR(AG213/AC210,"-")</f>
        <v>3.3333333333333333E-2</v>
      </c>
      <c r="AI213" s="73">
        <f t="shared" si="15"/>
        <v>4089</v>
      </c>
      <c r="AJ213" s="439"/>
      <c r="AK213" s="439"/>
      <c r="AL213" s="44" t="s">
        <v>99</v>
      </c>
      <c r="AM213" s="70">
        <v>1768257</v>
      </c>
      <c r="AN213" s="59">
        <f>IFERROR(AM213/AJ210,"-")</f>
        <v>2.0932098234927705E-2</v>
      </c>
      <c r="AO213" s="70">
        <v>4</v>
      </c>
      <c r="AP213" s="59">
        <f>IFERROR(AO213/AK210,"-")</f>
        <v>4.8192771084337352E-2</v>
      </c>
      <c r="AQ213" s="73">
        <f t="shared" si="16"/>
        <v>442064.25</v>
      </c>
      <c r="AR213" s="439"/>
      <c r="AS213" s="439"/>
      <c r="AT213" s="44" t="s">
        <v>99</v>
      </c>
      <c r="AU213" s="70">
        <v>588932</v>
      </c>
      <c r="AV213" s="59">
        <f>IFERROR(AU213/AR210,"-")</f>
        <v>6.5929405723760815E-4</v>
      </c>
      <c r="AW213" s="73">
        <v>44</v>
      </c>
      <c r="AX213" s="59">
        <f>IFERROR(AW213/AS210,"-")</f>
        <v>3.3846153846153845E-2</v>
      </c>
      <c r="AY213" s="196">
        <f t="shared" si="17"/>
        <v>13384.818181818182</v>
      </c>
      <c r="AZ213" s="229"/>
    </row>
    <row r="214" spans="2:52" s="9" customFormat="1" ht="13.15" customHeight="1">
      <c r="B214" s="470"/>
      <c r="C214" s="480"/>
      <c r="D214" s="439"/>
      <c r="E214" s="439"/>
      <c r="F214" s="44" t="s">
        <v>100</v>
      </c>
      <c r="G214" s="70">
        <v>7604952</v>
      </c>
      <c r="H214" s="59">
        <f>IFERROR(G214/D210,"-")</f>
        <v>2.8477287899596349E-2</v>
      </c>
      <c r="I214" s="70">
        <v>146</v>
      </c>
      <c r="J214" s="59">
        <f>IFERROR(I214/E210,"-")</f>
        <v>0.45061728395061729</v>
      </c>
      <c r="K214" s="73">
        <f t="shared" si="12"/>
        <v>52088.71232876712</v>
      </c>
      <c r="L214" s="439"/>
      <c r="M214" s="439"/>
      <c r="N214" s="44" t="s">
        <v>100</v>
      </c>
      <c r="O214" s="70">
        <v>5450206</v>
      </c>
      <c r="P214" s="59">
        <f>IFERROR(O214/L210,"-")</f>
        <v>2.6345079362639457E-2</v>
      </c>
      <c r="Q214" s="70">
        <v>114</v>
      </c>
      <c r="R214" s="59">
        <f>IFERROR(Q214/M210,"-")</f>
        <v>0.46153846153846156</v>
      </c>
      <c r="S214" s="73">
        <f t="shared" si="13"/>
        <v>47808.824561403511</v>
      </c>
      <c r="T214" s="439"/>
      <c r="U214" s="439"/>
      <c r="V214" s="44" t="s">
        <v>100</v>
      </c>
      <c r="W214" s="70">
        <v>213151</v>
      </c>
      <c r="X214" s="59">
        <f>IFERROR(W214/T210,"-")</f>
        <v>5.2590544010417892E-3</v>
      </c>
      <c r="Y214" s="70">
        <v>11</v>
      </c>
      <c r="Z214" s="59">
        <f>IFERROR(Y214/U210,"-")</f>
        <v>0.33333333333333331</v>
      </c>
      <c r="AA214" s="167">
        <f t="shared" si="14"/>
        <v>19377.363636363636</v>
      </c>
      <c r="AB214" s="439"/>
      <c r="AC214" s="439"/>
      <c r="AD214" s="44" t="s">
        <v>100</v>
      </c>
      <c r="AE214" s="70">
        <v>213151</v>
      </c>
      <c r="AF214" s="59">
        <f>IFERROR(AE214/AB210,"-")</f>
        <v>5.47262008256005E-3</v>
      </c>
      <c r="AG214" s="70">
        <v>11</v>
      </c>
      <c r="AH214" s="59">
        <f>IFERROR(AG214/AC210,"-")</f>
        <v>0.36666666666666664</v>
      </c>
      <c r="AI214" s="73">
        <f t="shared" si="15"/>
        <v>19377.363636363636</v>
      </c>
      <c r="AJ214" s="439"/>
      <c r="AK214" s="439"/>
      <c r="AL214" s="44" t="s">
        <v>100</v>
      </c>
      <c r="AM214" s="70">
        <v>1200986</v>
      </c>
      <c r="AN214" s="59">
        <f>IFERROR(AM214/AJ210,"-")</f>
        <v>1.4216913565603239E-2</v>
      </c>
      <c r="AO214" s="70">
        <v>43</v>
      </c>
      <c r="AP214" s="59">
        <f>IFERROR(AO214/AK210,"-")</f>
        <v>0.51807228915662651</v>
      </c>
      <c r="AQ214" s="73">
        <f t="shared" si="16"/>
        <v>27929.906976744187</v>
      </c>
      <c r="AR214" s="439"/>
      <c r="AS214" s="439"/>
      <c r="AT214" s="44" t="s">
        <v>100</v>
      </c>
      <c r="AU214" s="70">
        <v>26077301</v>
      </c>
      <c r="AV214" s="59">
        <f>IFERROR(AU214/AR210,"-")</f>
        <v>2.9192860259072924E-2</v>
      </c>
      <c r="AW214" s="73">
        <v>536</v>
      </c>
      <c r="AX214" s="59">
        <f>IFERROR(AW214/AS210,"-")</f>
        <v>0.41230769230769232</v>
      </c>
      <c r="AY214" s="196">
        <f t="shared" si="17"/>
        <v>48651.680970149253</v>
      </c>
      <c r="AZ214" s="229"/>
    </row>
    <row r="215" spans="2:52" s="9" customFormat="1" ht="13.15" customHeight="1">
      <c r="B215" s="470"/>
      <c r="C215" s="480"/>
      <c r="D215" s="439"/>
      <c r="E215" s="439"/>
      <c r="F215" s="44" t="s">
        <v>101</v>
      </c>
      <c r="G215" s="70">
        <v>11407522</v>
      </c>
      <c r="H215" s="59">
        <f>IFERROR(G215/D210,"-")</f>
        <v>4.2716283839132604E-2</v>
      </c>
      <c r="I215" s="70">
        <v>168</v>
      </c>
      <c r="J215" s="59">
        <f>IFERROR(I215/E210,"-")</f>
        <v>0.51851851851851849</v>
      </c>
      <c r="K215" s="73">
        <f t="shared" si="12"/>
        <v>67901.916666666672</v>
      </c>
      <c r="L215" s="439"/>
      <c r="M215" s="439"/>
      <c r="N215" s="44" t="s">
        <v>101</v>
      </c>
      <c r="O215" s="70">
        <v>7725009</v>
      </c>
      <c r="P215" s="59">
        <f>IFERROR(O215/L210,"-")</f>
        <v>3.7340969347232765E-2</v>
      </c>
      <c r="Q215" s="70">
        <v>130</v>
      </c>
      <c r="R215" s="59">
        <f>IFERROR(Q215/M210,"-")</f>
        <v>0.52631578947368418</v>
      </c>
      <c r="S215" s="73">
        <f t="shared" si="13"/>
        <v>59423.146153846152</v>
      </c>
      <c r="T215" s="439"/>
      <c r="U215" s="439"/>
      <c r="V215" s="44" t="s">
        <v>101</v>
      </c>
      <c r="W215" s="70">
        <v>1048530</v>
      </c>
      <c r="X215" s="59">
        <f>IFERROR(W215/T210,"-")</f>
        <v>2.5870281214370783E-2</v>
      </c>
      <c r="Y215" s="70">
        <v>18</v>
      </c>
      <c r="Z215" s="59">
        <f>IFERROR(Y215/U210,"-")</f>
        <v>0.54545454545454541</v>
      </c>
      <c r="AA215" s="167">
        <f t="shared" si="14"/>
        <v>58251.666666666664</v>
      </c>
      <c r="AB215" s="439"/>
      <c r="AC215" s="439"/>
      <c r="AD215" s="44" t="s">
        <v>101</v>
      </c>
      <c r="AE215" s="70">
        <v>938132</v>
      </c>
      <c r="AF215" s="59">
        <f>IFERROR(AE215/AB210,"-")</f>
        <v>2.408639895328769E-2</v>
      </c>
      <c r="AG215" s="70">
        <v>17</v>
      </c>
      <c r="AH215" s="59">
        <f>IFERROR(AG215/AC210,"-")</f>
        <v>0.56666666666666665</v>
      </c>
      <c r="AI215" s="73">
        <f t="shared" si="15"/>
        <v>55184.23529411765</v>
      </c>
      <c r="AJ215" s="439"/>
      <c r="AK215" s="439"/>
      <c r="AL215" s="44" t="s">
        <v>101</v>
      </c>
      <c r="AM215" s="70">
        <v>3244574</v>
      </c>
      <c r="AN215" s="59">
        <f>IFERROR(AM215/AJ210,"-")</f>
        <v>3.8408297944525216E-2</v>
      </c>
      <c r="AO215" s="70">
        <v>46</v>
      </c>
      <c r="AP215" s="59">
        <f>IFERROR(AO215/AK210,"-")</f>
        <v>0.55421686746987953</v>
      </c>
      <c r="AQ215" s="73">
        <f t="shared" si="16"/>
        <v>70534.217391304352</v>
      </c>
      <c r="AR215" s="439"/>
      <c r="AS215" s="439"/>
      <c r="AT215" s="44" t="s">
        <v>101</v>
      </c>
      <c r="AU215" s="70">
        <v>37363903</v>
      </c>
      <c r="AV215" s="59">
        <f>IFERROR(AU215/AR210,"-")</f>
        <v>4.1827917659598118E-2</v>
      </c>
      <c r="AW215" s="73">
        <v>576</v>
      </c>
      <c r="AX215" s="59">
        <f>IFERROR(AW215/AS210,"-")</f>
        <v>0.44307692307692309</v>
      </c>
      <c r="AY215" s="196">
        <f t="shared" si="17"/>
        <v>64867.887152777781</v>
      </c>
      <c r="AZ215" s="229"/>
    </row>
    <row r="216" spans="2:52" s="9" customFormat="1" ht="13.15" customHeight="1">
      <c r="B216" s="470"/>
      <c r="C216" s="480"/>
      <c r="D216" s="439"/>
      <c r="E216" s="439"/>
      <c r="F216" s="44" t="s">
        <v>102</v>
      </c>
      <c r="G216" s="70">
        <v>4591559</v>
      </c>
      <c r="H216" s="59">
        <f>IFERROR(G216/D210,"-")</f>
        <v>1.7193421806078819E-2</v>
      </c>
      <c r="I216" s="70">
        <v>49</v>
      </c>
      <c r="J216" s="59">
        <f>IFERROR(I216/E210,"-")</f>
        <v>0.15123456790123457</v>
      </c>
      <c r="K216" s="73">
        <f t="shared" si="12"/>
        <v>93705.28571428571</v>
      </c>
      <c r="L216" s="439"/>
      <c r="M216" s="439"/>
      <c r="N216" s="44" t="s">
        <v>102</v>
      </c>
      <c r="O216" s="70">
        <v>1095750</v>
      </c>
      <c r="P216" s="59">
        <f>IFERROR(O216/L210,"-")</f>
        <v>5.2966109375704677E-3</v>
      </c>
      <c r="Q216" s="70">
        <v>38</v>
      </c>
      <c r="R216" s="59">
        <f>IFERROR(Q216/M210,"-")</f>
        <v>0.15384615384615385</v>
      </c>
      <c r="S216" s="73">
        <f t="shared" si="13"/>
        <v>28835.526315789473</v>
      </c>
      <c r="T216" s="439"/>
      <c r="U216" s="439"/>
      <c r="V216" s="44" t="s">
        <v>102</v>
      </c>
      <c r="W216" s="70">
        <v>69847</v>
      </c>
      <c r="X216" s="59">
        <f>IFERROR(W216/T210,"-")</f>
        <v>1.7233284045093189E-3</v>
      </c>
      <c r="Y216" s="70">
        <v>4</v>
      </c>
      <c r="Z216" s="59">
        <f>IFERROR(Y216/U210,"-")</f>
        <v>0.12121212121212122</v>
      </c>
      <c r="AA216" s="167">
        <f t="shared" si="14"/>
        <v>17461.75</v>
      </c>
      <c r="AB216" s="439"/>
      <c r="AC216" s="439"/>
      <c r="AD216" s="44" t="s">
        <v>102</v>
      </c>
      <c r="AE216" s="70">
        <v>69847</v>
      </c>
      <c r="AF216" s="59">
        <f>IFERROR(AE216/AB210,"-")</f>
        <v>1.7933112906182555E-3</v>
      </c>
      <c r="AG216" s="70">
        <v>4</v>
      </c>
      <c r="AH216" s="59">
        <f>IFERROR(AG216/AC210,"-")</f>
        <v>0.13333333333333333</v>
      </c>
      <c r="AI216" s="73">
        <f t="shared" si="15"/>
        <v>17461.75</v>
      </c>
      <c r="AJ216" s="439"/>
      <c r="AK216" s="439"/>
      <c r="AL216" s="44" t="s">
        <v>102</v>
      </c>
      <c r="AM216" s="70">
        <v>1692917</v>
      </c>
      <c r="AN216" s="59">
        <f>IFERROR(AM216/AJ210,"-")</f>
        <v>2.004024581697067E-2</v>
      </c>
      <c r="AO216" s="70">
        <v>14</v>
      </c>
      <c r="AP216" s="59">
        <f>IFERROR(AO216/AK210,"-")</f>
        <v>0.16867469879518071</v>
      </c>
      <c r="AQ216" s="73">
        <f t="shared" si="16"/>
        <v>120922.64285714286</v>
      </c>
      <c r="AR216" s="439"/>
      <c r="AS216" s="439"/>
      <c r="AT216" s="44" t="s">
        <v>102</v>
      </c>
      <c r="AU216" s="70">
        <v>15475921</v>
      </c>
      <c r="AV216" s="59">
        <f>IFERROR(AU216/AR210,"-")</f>
        <v>1.7324891066504627E-2</v>
      </c>
      <c r="AW216" s="73">
        <v>153</v>
      </c>
      <c r="AX216" s="59">
        <f>IFERROR(AW216/AS210,"-")</f>
        <v>0.11769230769230769</v>
      </c>
      <c r="AY216" s="196">
        <f t="shared" si="17"/>
        <v>101149.81045751635</v>
      </c>
      <c r="AZ216" s="229"/>
    </row>
    <row r="217" spans="2:52" s="9" customFormat="1" ht="13.15" customHeight="1">
      <c r="B217" s="470"/>
      <c r="C217" s="480"/>
      <c r="D217" s="439"/>
      <c r="E217" s="439"/>
      <c r="F217" s="44" t="s">
        <v>112</v>
      </c>
      <c r="G217" s="70">
        <v>0</v>
      </c>
      <c r="H217" s="59">
        <f>IFERROR(G217/D210,"-")</f>
        <v>0</v>
      </c>
      <c r="I217" s="70">
        <v>0</v>
      </c>
      <c r="J217" s="59">
        <f>IFERROR(I217/E210,"-")</f>
        <v>0</v>
      </c>
      <c r="K217" s="73" t="str">
        <f t="shared" si="12"/>
        <v>-</v>
      </c>
      <c r="L217" s="439"/>
      <c r="M217" s="439"/>
      <c r="N217" s="44" t="s">
        <v>112</v>
      </c>
      <c r="O217" s="70">
        <v>0</v>
      </c>
      <c r="P217" s="59">
        <f>IFERROR(O217/L210,"-")</f>
        <v>0</v>
      </c>
      <c r="Q217" s="70">
        <v>0</v>
      </c>
      <c r="R217" s="59">
        <f>IFERROR(Q217/M210,"-")</f>
        <v>0</v>
      </c>
      <c r="S217" s="73" t="str">
        <f t="shared" si="13"/>
        <v>-</v>
      </c>
      <c r="T217" s="439"/>
      <c r="U217" s="439"/>
      <c r="V217" s="44" t="s">
        <v>112</v>
      </c>
      <c r="W217" s="70">
        <v>0</v>
      </c>
      <c r="X217" s="59">
        <f>IFERROR(W217/T210,"-")</f>
        <v>0</v>
      </c>
      <c r="Y217" s="70">
        <v>0</v>
      </c>
      <c r="Z217" s="59">
        <f>IFERROR(Y217/U210,"-")</f>
        <v>0</v>
      </c>
      <c r="AA217" s="167" t="str">
        <f t="shared" si="14"/>
        <v>-</v>
      </c>
      <c r="AB217" s="439"/>
      <c r="AC217" s="439"/>
      <c r="AD217" s="44" t="s">
        <v>112</v>
      </c>
      <c r="AE217" s="70">
        <v>0</v>
      </c>
      <c r="AF217" s="59">
        <f>IFERROR(AE217/AB210,"-")</f>
        <v>0</v>
      </c>
      <c r="AG217" s="70">
        <v>0</v>
      </c>
      <c r="AH217" s="59">
        <f>IFERROR(AG217/AC210,"-")</f>
        <v>0</v>
      </c>
      <c r="AI217" s="73" t="str">
        <f t="shared" si="15"/>
        <v>-</v>
      </c>
      <c r="AJ217" s="439"/>
      <c r="AK217" s="439"/>
      <c r="AL217" s="44" t="s">
        <v>112</v>
      </c>
      <c r="AM217" s="70">
        <v>0</v>
      </c>
      <c r="AN217" s="59">
        <f>IFERROR(AM217/AJ210,"-")</f>
        <v>0</v>
      </c>
      <c r="AO217" s="70">
        <v>0</v>
      </c>
      <c r="AP217" s="59">
        <f>IFERROR(AO217/AK210,"-")</f>
        <v>0</v>
      </c>
      <c r="AQ217" s="73" t="str">
        <f t="shared" si="16"/>
        <v>-</v>
      </c>
      <c r="AR217" s="439"/>
      <c r="AS217" s="439"/>
      <c r="AT217" s="44" t="s">
        <v>112</v>
      </c>
      <c r="AU217" s="70">
        <v>0</v>
      </c>
      <c r="AV217" s="59">
        <f>IFERROR(AU217/AR210,"-")</f>
        <v>0</v>
      </c>
      <c r="AW217" s="73">
        <v>0</v>
      </c>
      <c r="AX217" s="59">
        <f>IFERROR(AW217/AS210,"-")</f>
        <v>0</v>
      </c>
      <c r="AY217" s="196" t="str">
        <f t="shared" si="17"/>
        <v>-</v>
      </c>
      <c r="AZ217" s="229"/>
    </row>
    <row r="218" spans="2:52" s="9" customFormat="1" ht="13.15" customHeight="1">
      <c r="B218" s="470"/>
      <c r="C218" s="480"/>
      <c r="D218" s="439"/>
      <c r="E218" s="439"/>
      <c r="F218" s="44" t="s">
        <v>103</v>
      </c>
      <c r="G218" s="70">
        <v>149118</v>
      </c>
      <c r="H218" s="59">
        <f>IFERROR(G218/D210,"-")</f>
        <v>5.583830400260263E-4</v>
      </c>
      <c r="I218" s="70">
        <v>9</v>
      </c>
      <c r="J218" s="59">
        <f>IFERROR(I218/E210,"-")</f>
        <v>2.7777777777777776E-2</v>
      </c>
      <c r="K218" s="73">
        <f t="shared" si="12"/>
        <v>16568.666666666668</v>
      </c>
      <c r="L218" s="439"/>
      <c r="M218" s="439"/>
      <c r="N218" s="44" t="s">
        <v>103</v>
      </c>
      <c r="O218" s="70">
        <v>147693</v>
      </c>
      <c r="P218" s="59">
        <f>IFERROR(O218/L210,"-")</f>
        <v>7.1391499813150362E-4</v>
      </c>
      <c r="Q218" s="70">
        <v>8</v>
      </c>
      <c r="R218" s="59">
        <f>IFERROR(Q218/M210,"-")</f>
        <v>3.2388663967611336E-2</v>
      </c>
      <c r="S218" s="73">
        <f t="shared" si="13"/>
        <v>18461.625</v>
      </c>
      <c r="T218" s="439"/>
      <c r="U218" s="439"/>
      <c r="V218" s="44" t="s">
        <v>103</v>
      </c>
      <c r="W218" s="70">
        <v>0</v>
      </c>
      <c r="X218" s="59">
        <f>IFERROR(W218/T210,"-")</f>
        <v>0</v>
      </c>
      <c r="Y218" s="70">
        <v>0</v>
      </c>
      <c r="Z218" s="59">
        <f>IFERROR(Y218/U210,"-")</f>
        <v>0</v>
      </c>
      <c r="AA218" s="167" t="str">
        <f t="shared" si="14"/>
        <v>-</v>
      </c>
      <c r="AB218" s="439"/>
      <c r="AC218" s="439"/>
      <c r="AD218" s="44" t="s">
        <v>103</v>
      </c>
      <c r="AE218" s="70">
        <v>0</v>
      </c>
      <c r="AF218" s="59">
        <f>IFERROR(AE218/AB210,"-")</f>
        <v>0</v>
      </c>
      <c r="AG218" s="70">
        <v>0</v>
      </c>
      <c r="AH218" s="59">
        <f>IFERROR(AG218/AC210,"-")</f>
        <v>0</v>
      </c>
      <c r="AI218" s="73" t="str">
        <f t="shared" si="15"/>
        <v>-</v>
      </c>
      <c r="AJ218" s="439"/>
      <c r="AK218" s="439"/>
      <c r="AL218" s="44" t="s">
        <v>103</v>
      </c>
      <c r="AM218" s="70">
        <v>0</v>
      </c>
      <c r="AN218" s="59">
        <f>IFERROR(AM218/AJ210,"-")</f>
        <v>0</v>
      </c>
      <c r="AO218" s="70">
        <v>0</v>
      </c>
      <c r="AP218" s="59">
        <f>IFERROR(AO218/AK210,"-")</f>
        <v>0</v>
      </c>
      <c r="AQ218" s="73" t="str">
        <f t="shared" si="16"/>
        <v>-</v>
      </c>
      <c r="AR218" s="439"/>
      <c r="AS218" s="439"/>
      <c r="AT218" s="44" t="s">
        <v>103</v>
      </c>
      <c r="AU218" s="70">
        <v>202600</v>
      </c>
      <c r="AV218" s="59">
        <f>IFERROR(AU218/AR210,"-")</f>
        <v>2.2680543084148833E-4</v>
      </c>
      <c r="AW218" s="73">
        <v>11</v>
      </c>
      <c r="AX218" s="59">
        <f>IFERROR(AW218/AS210,"-")</f>
        <v>8.4615384615384613E-3</v>
      </c>
      <c r="AY218" s="196">
        <f t="shared" si="17"/>
        <v>18418.18181818182</v>
      </c>
      <c r="AZ218" s="229"/>
    </row>
    <row r="219" spans="2:52" s="9" customFormat="1" ht="13.15" customHeight="1">
      <c r="B219" s="470"/>
      <c r="C219" s="480"/>
      <c r="D219" s="439"/>
      <c r="E219" s="439"/>
      <c r="F219" s="44" t="s">
        <v>104</v>
      </c>
      <c r="G219" s="70">
        <v>248730</v>
      </c>
      <c r="H219" s="59">
        <f>IFERROR(G219/D210,"-")</f>
        <v>9.3138731437970943E-4</v>
      </c>
      <c r="I219" s="70">
        <v>17</v>
      </c>
      <c r="J219" s="59">
        <f>IFERROR(I219/E210,"-")</f>
        <v>5.2469135802469133E-2</v>
      </c>
      <c r="K219" s="73">
        <f t="shared" si="12"/>
        <v>14631.176470588236</v>
      </c>
      <c r="L219" s="439"/>
      <c r="M219" s="439"/>
      <c r="N219" s="44" t="s">
        <v>104</v>
      </c>
      <c r="O219" s="70">
        <v>189737</v>
      </c>
      <c r="P219" s="59">
        <f>IFERROR(O219/L210,"-")</f>
        <v>9.1714631025490096E-4</v>
      </c>
      <c r="Q219" s="70">
        <v>14</v>
      </c>
      <c r="R219" s="59">
        <f>IFERROR(Q219/M210,"-")</f>
        <v>5.6680161943319839E-2</v>
      </c>
      <c r="S219" s="73">
        <f t="shared" si="13"/>
        <v>13552.642857142857</v>
      </c>
      <c r="T219" s="439"/>
      <c r="U219" s="439"/>
      <c r="V219" s="44" t="s">
        <v>104</v>
      </c>
      <c r="W219" s="70">
        <v>0</v>
      </c>
      <c r="X219" s="59">
        <f>IFERROR(W219/T210,"-")</f>
        <v>0</v>
      </c>
      <c r="Y219" s="70">
        <v>0</v>
      </c>
      <c r="Z219" s="59">
        <f>IFERROR(Y219/U210,"-")</f>
        <v>0</v>
      </c>
      <c r="AA219" s="167" t="str">
        <f t="shared" si="14"/>
        <v>-</v>
      </c>
      <c r="AB219" s="439"/>
      <c r="AC219" s="439"/>
      <c r="AD219" s="44" t="s">
        <v>104</v>
      </c>
      <c r="AE219" s="70">
        <v>0</v>
      </c>
      <c r="AF219" s="59">
        <f>IFERROR(AE219/AB210,"-")</f>
        <v>0</v>
      </c>
      <c r="AG219" s="70">
        <v>0</v>
      </c>
      <c r="AH219" s="59">
        <f>IFERROR(AG219/AC210,"-")</f>
        <v>0</v>
      </c>
      <c r="AI219" s="73" t="str">
        <f t="shared" si="15"/>
        <v>-</v>
      </c>
      <c r="AJ219" s="439"/>
      <c r="AK219" s="439"/>
      <c r="AL219" s="44" t="s">
        <v>104</v>
      </c>
      <c r="AM219" s="70">
        <v>14882</v>
      </c>
      <c r="AN219" s="59">
        <f>IFERROR(AM219/AJ210,"-")</f>
        <v>1.7616867114463231E-4</v>
      </c>
      <c r="AO219" s="70">
        <v>2</v>
      </c>
      <c r="AP219" s="59">
        <f>IFERROR(AO219/AK210,"-")</f>
        <v>2.4096385542168676E-2</v>
      </c>
      <c r="AQ219" s="73">
        <f t="shared" si="16"/>
        <v>7441</v>
      </c>
      <c r="AR219" s="439"/>
      <c r="AS219" s="439"/>
      <c r="AT219" s="44" t="s">
        <v>104</v>
      </c>
      <c r="AU219" s="70">
        <v>742127</v>
      </c>
      <c r="AV219" s="59">
        <f>IFERROR(AU219/AR210,"-")</f>
        <v>8.3079187548914721E-4</v>
      </c>
      <c r="AW219" s="73">
        <v>45</v>
      </c>
      <c r="AX219" s="59">
        <f>IFERROR(AW219/AS210,"-")</f>
        <v>3.4615384615384617E-2</v>
      </c>
      <c r="AY219" s="196">
        <f t="shared" si="17"/>
        <v>16491.711111111112</v>
      </c>
      <c r="AZ219" s="229"/>
    </row>
    <row r="220" spans="2:52" s="9" customFormat="1" ht="13.15" customHeight="1">
      <c r="B220" s="470"/>
      <c r="C220" s="480"/>
      <c r="D220" s="439"/>
      <c r="E220" s="439"/>
      <c r="F220" s="44" t="s">
        <v>105</v>
      </c>
      <c r="G220" s="70">
        <v>91697</v>
      </c>
      <c r="H220" s="59">
        <f>IFERROR(G220/D210,"-")</f>
        <v>3.4336598949333101E-4</v>
      </c>
      <c r="I220" s="70">
        <v>2</v>
      </c>
      <c r="J220" s="59">
        <f>IFERROR(I220/E210,"-")</f>
        <v>6.1728395061728392E-3</v>
      </c>
      <c r="K220" s="73">
        <f t="shared" si="12"/>
        <v>45848.5</v>
      </c>
      <c r="L220" s="439"/>
      <c r="M220" s="439"/>
      <c r="N220" s="44" t="s">
        <v>105</v>
      </c>
      <c r="O220" s="70">
        <v>83310</v>
      </c>
      <c r="P220" s="59">
        <f>IFERROR(O220/L210,"-")</f>
        <v>4.0270194589002569E-4</v>
      </c>
      <c r="Q220" s="70">
        <v>1</v>
      </c>
      <c r="R220" s="59">
        <f>IFERROR(Q220/M210,"-")</f>
        <v>4.048582995951417E-3</v>
      </c>
      <c r="S220" s="73">
        <f t="shared" si="13"/>
        <v>83310</v>
      </c>
      <c r="T220" s="439"/>
      <c r="U220" s="439"/>
      <c r="V220" s="44" t="s">
        <v>105</v>
      </c>
      <c r="W220" s="70">
        <v>83310</v>
      </c>
      <c r="X220" s="59">
        <f>IFERROR(W220/T210,"-")</f>
        <v>2.0554997262541177E-3</v>
      </c>
      <c r="Y220" s="70">
        <v>1</v>
      </c>
      <c r="Z220" s="59">
        <f>IFERROR(Y220/U210,"-")</f>
        <v>3.0303030303030304E-2</v>
      </c>
      <c r="AA220" s="167">
        <f t="shared" si="14"/>
        <v>83310</v>
      </c>
      <c r="AB220" s="439"/>
      <c r="AC220" s="439"/>
      <c r="AD220" s="44" t="s">
        <v>105</v>
      </c>
      <c r="AE220" s="70">
        <v>83310</v>
      </c>
      <c r="AF220" s="59">
        <f>IFERROR(AE220/AB210,"-")</f>
        <v>2.138971804392556E-3</v>
      </c>
      <c r="AG220" s="70">
        <v>1</v>
      </c>
      <c r="AH220" s="59">
        <f>IFERROR(AG220/AC210,"-")</f>
        <v>3.3333333333333333E-2</v>
      </c>
      <c r="AI220" s="73">
        <f t="shared" si="15"/>
        <v>83310</v>
      </c>
      <c r="AJ220" s="439"/>
      <c r="AK220" s="439"/>
      <c r="AL220" s="44" t="s">
        <v>105</v>
      </c>
      <c r="AM220" s="70">
        <v>10797</v>
      </c>
      <c r="AN220" s="59">
        <f>IFERROR(AM220/AJ210,"-")</f>
        <v>1.2781166122487536E-4</v>
      </c>
      <c r="AO220" s="70">
        <v>1</v>
      </c>
      <c r="AP220" s="59">
        <f>IFERROR(AO220/AK210,"-")</f>
        <v>1.2048192771084338E-2</v>
      </c>
      <c r="AQ220" s="73">
        <f t="shared" si="16"/>
        <v>10797</v>
      </c>
      <c r="AR220" s="439"/>
      <c r="AS220" s="439"/>
      <c r="AT220" s="44" t="s">
        <v>105</v>
      </c>
      <c r="AU220" s="70">
        <v>28797</v>
      </c>
      <c r="AV220" s="59">
        <f>IFERROR(AU220/AR210,"-")</f>
        <v>3.2237492556477494E-5</v>
      </c>
      <c r="AW220" s="73">
        <v>3</v>
      </c>
      <c r="AX220" s="59">
        <f>IFERROR(AW220/AS210,"-")</f>
        <v>2.3076923076923079E-3</v>
      </c>
      <c r="AY220" s="196">
        <f t="shared" si="17"/>
        <v>9599</v>
      </c>
      <c r="AZ220" s="229"/>
    </row>
    <row r="221" spans="2:52" s="9" customFormat="1" ht="13.15" customHeight="1">
      <c r="B221" s="470"/>
      <c r="C221" s="480"/>
      <c r="D221" s="439"/>
      <c r="E221" s="439"/>
      <c r="F221" s="44" t="s">
        <v>106</v>
      </c>
      <c r="G221" s="70">
        <v>289051</v>
      </c>
      <c r="H221" s="59">
        <f>IFERROR(G221/D210,"-")</f>
        <v>1.08237218915599E-3</v>
      </c>
      <c r="I221" s="70">
        <v>1</v>
      </c>
      <c r="J221" s="59">
        <f>IFERROR(I221/E210,"-")</f>
        <v>3.0864197530864196E-3</v>
      </c>
      <c r="K221" s="73">
        <f t="shared" si="12"/>
        <v>289051</v>
      </c>
      <c r="L221" s="439"/>
      <c r="M221" s="439"/>
      <c r="N221" s="44" t="s">
        <v>106</v>
      </c>
      <c r="O221" s="70">
        <v>289051</v>
      </c>
      <c r="P221" s="59">
        <f>IFERROR(O221/L210,"-")</f>
        <v>1.3972080201831451E-3</v>
      </c>
      <c r="Q221" s="70">
        <v>1</v>
      </c>
      <c r="R221" s="59">
        <f>IFERROR(Q221/M210,"-")</f>
        <v>4.048582995951417E-3</v>
      </c>
      <c r="S221" s="73">
        <f t="shared" si="13"/>
        <v>289051</v>
      </c>
      <c r="T221" s="439"/>
      <c r="U221" s="439"/>
      <c r="V221" s="44" t="s">
        <v>106</v>
      </c>
      <c r="W221" s="70">
        <v>289051</v>
      </c>
      <c r="X221" s="59">
        <f>IFERROR(W221/T210,"-")</f>
        <v>7.13172790029383E-3</v>
      </c>
      <c r="Y221" s="70">
        <v>1</v>
      </c>
      <c r="Z221" s="59">
        <f>IFERROR(Y221/U210,"-")</f>
        <v>3.0303030303030304E-2</v>
      </c>
      <c r="AA221" s="167">
        <f t="shared" si="14"/>
        <v>289051</v>
      </c>
      <c r="AB221" s="439"/>
      <c r="AC221" s="439"/>
      <c r="AD221" s="44" t="s">
        <v>106</v>
      </c>
      <c r="AE221" s="70">
        <v>289051</v>
      </c>
      <c r="AF221" s="59">
        <f>IFERROR(AE221/AB210,"-")</f>
        <v>7.421341243925972E-3</v>
      </c>
      <c r="AG221" s="70">
        <v>1</v>
      </c>
      <c r="AH221" s="59">
        <f>IFERROR(AG221/AC210,"-")</f>
        <v>3.3333333333333333E-2</v>
      </c>
      <c r="AI221" s="73">
        <f t="shared" si="15"/>
        <v>289051</v>
      </c>
      <c r="AJ221" s="439"/>
      <c r="AK221" s="439"/>
      <c r="AL221" s="44" t="s">
        <v>106</v>
      </c>
      <c r="AM221" s="70">
        <v>0</v>
      </c>
      <c r="AN221" s="59">
        <f>IFERROR(AM221/AJ210,"-")</f>
        <v>0</v>
      </c>
      <c r="AO221" s="70">
        <v>0</v>
      </c>
      <c r="AP221" s="59">
        <f>IFERROR(AO221/AK210,"-")</f>
        <v>0</v>
      </c>
      <c r="AQ221" s="73" t="str">
        <f t="shared" si="16"/>
        <v>-</v>
      </c>
      <c r="AR221" s="439"/>
      <c r="AS221" s="439"/>
      <c r="AT221" s="44" t="s">
        <v>106</v>
      </c>
      <c r="AU221" s="70">
        <v>249283</v>
      </c>
      <c r="AV221" s="59">
        <f>IFERROR(AU221/AR210,"-")</f>
        <v>2.790658352243768E-4</v>
      </c>
      <c r="AW221" s="73">
        <v>8</v>
      </c>
      <c r="AX221" s="59">
        <f>IFERROR(AW221/AS210,"-")</f>
        <v>6.1538461538461538E-3</v>
      </c>
      <c r="AY221" s="196">
        <f t="shared" si="17"/>
        <v>31160.375</v>
      </c>
      <c r="AZ221" s="229"/>
    </row>
    <row r="222" spans="2:52" s="9" customFormat="1" ht="13.15" customHeight="1">
      <c r="B222" s="470"/>
      <c r="C222" s="480"/>
      <c r="D222" s="439"/>
      <c r="E222" s="439"/>
      <c r="F222" s="44" t="s">
        <v>107</v>
      </c>
      <c r="G222" s="70">
        <v>1407933</v>
      </c>
      <c r="H222" s="59">
        <f>IFERROR(G222/D210,"-")</f>
        <v>5.2721060414769733E-3</v>
      </c>
      <c r="I222" s="70">
        <v>50</v>
      </c>
      <c r="J222" s="59">
        <f>IFERROR(I222/E210,"-")</f>
        <v>0.15432098765432098</v>
      </c>
      <c r="K222" s="73">
        <f t="shared" si="12"/>
        <v>28158.66</v>
      </c>
      <c r="L222" s="439"/>
      <c r="M222" s="439"/>
      <c r="N222" s="44" t="s">
        <v>107</v>
      </c>
      <c r="O222" s="70">
        <v>1015613</v>
      </c>
      <c r="P222" s="59">
        <f>IFERROR(O222/L210,"-")</f>
        <v>4.9092465654928174E-3</v>
      </c>
      <c r="Q222" s="70">
        <v>37</v>
      </c>
      <c r="R222" s="59">
        <f>IFERROR(Q222/M210,"-")</f>
        <v>0.14979757085020243</v>
      </c>
      <c r="S222" s="73">
        <f t="shared" si="13"/>
        <v>27449</v>
      </c>
      <c r="T222" s="439"/>
      <c r="U222" s="439"/>
      <c r="V222" s="44" t="s">
        <v>107</v>
      </c>
      <c r="W222" s="70">
        <v>153237</v>
      </c>
      <c r="X222" s="59">
        <f>IFERROR(W222/T210,"-")</f>
        <v>3.7808019631737151E-3</v>
      </c>
      <c r="Y222" s="70">
        <v>3</v>
      </c>
      <c r="Z222" s="59">
        <f>IFERROR(Y222/U210,"-")</f>
        <v>9.0909090909090912E-2</v>
      </c>
      <c r="AA222" s="167">
        <f t="shared" si="14"/>
        <v>51079</v>
      </c>
      <c r="AB222" s="439"/>
      <c r="AC222" s="439"/>
      <c r="AD222" s="44" t="s">
        <v>107</v>
      </c>
      <c r="AE222" s="70">
        <v>153237</v>
      </c>
      <c r="AF222" s="59">
        <f>IFERROR(AE222/AB210,"-")</f>
        <v>3.934337083059682E-3</v>
      </c>
      <c r="AG222" s="70">
        <v>3</v>
      </c>
      <c r="AH222" s="59">
        <f>IFERROR(AG222/AC210,"-")</f>
        <v>0.1</v>
      </c>
      <c r="AI222" s="73">
        <f t="shared" si="15"/>
        <v>51079</v>
      </c>
      <c r="AJ222" s="439"/>
      <c r="AK222" s="439"/>
      <c r="AL222" s="44" t="s">
        <v>107</v>
      </c>
      <c r="AM222" s="70">
        <v>812653</v>
      </c>
      <c r="AN222" s="59">
        <f>IFERROR(AM222/AJ210,"-")</f>
        <v>9.6199434962840266E-3</v>
      </c>
      <c r="AO222" s="70">
        <v>12</v>
      </c>
      <c r="AP222" s="59">
        <f>IFERROR(AO222/AK210,"-")</f>
        <v>0.14457831325301204</v>
      </c>
      <c r="AQ222" s="73">
        <f t="shared" si="16"/>
        <v>67721.083333333328</v>
      </c>
      <c r="AR222" s="439"/>
      <c r="AS222" s="439"/>
      <c r="AT222" s="44" t="s">
        <v>107</v>
      </c>
      <c r="AU222" s="70">
        <v>6499853</v>
      </c>
      <c r="AV222" s="59">
        <f>IFERROR(AU222/AR210,"-")</f>
        <v>7.2764163873215229E-3</v>
      </c>
      <c r="AW222" s="73">
        <v>163</v>
      </c>
      <c r="AX222" s="59">
        <f>IFERROR(AW222/AS210,"-")</f>
        <v>0.12538461538461537</v>
      </c>
      <c r="AY222" s="196">
        <f t="shared" si="17"/>
        <v>39876.398773006134</v>
      </c>
      <c r="AZ222" s="229"/>
    </row>
    <row r="223" spans="2:52" s="9" customFormat="1" ht="13.15" customHeight="1">
      <c r="B223" s="470"/>
      <c r="C223" s="480"/>
      <c r="D223" s="439"/>
      <c r="E223" s="439"/>
      <c r="F223" s="44" t="s">
        <v>108</v>
      </c>
      <c r="G223" s="70">
        <v>1271226</v>
      </c>
      <c r="H223" s="59">
        <f>IFERROR(G223/D210,"-")</f>
        <v>4.7601968805920493E-3</v>
      </c>
      <c r="I223" s="70">
        <v>28</v>
      </c>
      <c r="J223" s="59">
        <f>IFERROR(I223/E210,"-")</f>
        <v>8.6419753086419748E-2</v>
      </c>
      <c r="K223" s="73">
        <f t="shared" si="12"/>
        <v>45400.928571428572</v>
      </c>
      <c r="L223" s="439"/>
      <c r="M223" s="439"/>
      <c r="N223" s="44" t="s">
        <v>108</v>
      </c>
      <c r="O223" s="70">
        <v>1137713</v>
      </c>
      <c r="P223" s="59">
        <f>IFERROR(O223/L210,"-")</f>
        <v>5.4994507137724018E-3</v>
      </c>
      <c r="Q223" s="70">
        <v>21</v>
      </c>
      <c r="R223" s="59">
        <f>IFERROR(Q223/M210,"-")</f>
        <v>8.5020242914979755E-2</v>
      </c>
      <c r="S223" s="73">
        <f t="shared" si="13"/>
        <v>54176.809523809527</v>
      </c>
      <c r="T223" s="439"/>
      <c r="U223" s="439"/>
      <c r="V223" s="44" t="s">
        <v>108</v>
      </c>
      <c r="W223" s="70">
        <v>41847</v>
      </c>
      <c r="X223" s="59">
        <f>IFERROR(W223/T210,"-")</f>
        <v>1.032487060911728E-3</v>
      </c>
      <c r="Y223" s="70">
        <v>3</v>
      </c>
      <c r="Z223" s="59">
        <f>IFERROR(Y223/U210,"-")</f>
        <v>9.0909090909090912E-2</v>
      </c>
      <c r="AA223" s="167">
        <f t="shared" si="14"/>
        <v>13949</v>
      </c>
      <c r="AB223" s="439"/>
      <c r="AC223" s="439"/>
      <c r="AD223" s="44" t="s">
        <v>108</v>
      </c>
      <c r="AE223" s="70">
        <v>6119</v>
      </c>
      <c r="AF223" s="59">
        <f>IFERROR(AE223/AB210,"-")</f>
        <v>1.5710441088798524E-4</v>
      </c>
      <c r="AG223" s="70">
        <v>2</v>
      </c>
      <c r="AH223" s="59">
        <f>IFERROR(AG223/AC210,"-")</f>
        <v>6.6666666666666666E-2</v>
      </c>
      <c r="AI223" s="73">
        <f t="shared" si="15"/>
        <v>3059.5</v>
      </c>
      <c r="AJ223" s="439"/>
      <c r="AK223" s="439"/>
      <c r="AL223" s="44" t="s">
        <v>108</v>
      </c>
      <c r="AM223" s="70">
        <v>861163</v>
      </c>
      <c r="AN223" s="59">
        <f>IFERROR(AM223/AJ210,"-")</f>
        <v>1.0194190387644471E-2</v>
      </c>
      <c r="AO223" s="70">
        <v>15</v>
      </c>
      <c r="AP223" s="59">
        <f>IFERROR(AO223/AK210,"-")</f>
        <v>0.18072289156626506</v>
      </c>
      <c r="AQ223" s="73">
        <f t="shared" si="16"/>
        <v>57410.866666666669</v>
      </c>
      <c r="AR223" s="439"/>
      <c r="AS223" s="439"/>
      <c r="AT223" s="44" t="s">
        <v>108</v>
      </c>
      <c r="AU223" s="70">
        <v>7916487</v>
      </c>
      <c r="AV223" s="59">
        <f>IFERROR(AU223/AR210,"-")</f>
        <v>8.8623013069399868E-3</v>
      </c>
      <c r="AW223" s="73">
        <v>117</v>
      </c>
      <c r="AX223" s="59">
        <f>IFERROR(AW223/AS210,"-")</f>
        <v>0.09</v>
      </c>
      <c r="AY223" s="196">
        <f t="shared" si="17"/>
        <v>67662.282051282047</v>
      </c>
      <c r="AZ223" s="229"/>
    </row>
    <row r="224" spans="2:52" s="9" customFormat="1" ht="13.15" customHeight="1">
      <c r="B224" s="470"/>
      <c r="C224" s="480"/>
      <c r="D224" s="439"/>
      <c r="E224" s="439"/>
      <c r="F224" s="44" t="s">
        <v>109</v>
      </c>
      <c r="G224" s="70">
        <v>976197</v>
      </c>
      <c r="H224" s="59">
        <f>IFERROR(G224/D210,"-")</f>
        <v>3.6554396419230862E-3</v>
      </c>
      <c r="I224" s="70">
        <v>31</v>
      </c>
      <c r="J224" s="59">
        <f>IFERROR(I224/E210,"-")</f>
        <v>9.5679012345679007E-2</v>
      </c>
      <c r="K224" s="73">
        <f t="shared" si="12"/>
        <v>31490.225806451614</v>
      </c>
      <c r="L224" s="439"/>
      <c r="M224" s="439"/>
      <c r="N224" s="44" t="s">
        <v>109</v>
      </c>
      <c r="O224" s="70">
        <v>851285</v>
      </c>
      <c r="P224" s="59">
        <f>IFERROR(O224/L210,"-")</f>
        <v>4.1149216901571299E-3</v>
      </c>
      <c r="Q224" s="70">
        <v>22</v>
      </c>
      <c r="R224" s="59">
        <f>IFERROR(Q224/M210,"-")</f>
        <v>8.9068825910931168E-2</v>
      </c>
      <c r="S224" s="73">
        <f t="shared" si="13"/>
        <v>38694.772727272728</v>
      </c>
      <c r="T224" s="439"/>
      <c r="U224" s="439"/>
      <c r="V224" s="44" t="s">
        <v>109</v>
      </c>
      <c r="W224" s="70">
        <v>123794</v>
      </c>
      <c r="X224" s="59">
        <f>IFERROR(W224/T210,"-")</f>
        <v>3.05435761747572E-3</v>
      </c>
      <c r="Y224" s="70">
        <v>4</v>
      </c>
      <c r="Z224" s="59">
        <f>IFERROR(Y224/U210,"-")</f>
        <v>0.12121212121212122</v>
      </c>
      <c r="AA224" s="167">
        <f t="shared" si="14"/>
        <v>30948.5</v>
      </c>
      <c r="AB224" s="439"/>
      <c r="AC224" s="439"/>
      <c r="AD224" s="44" t="s">
        <v>109</v>
      </c>
      <c r="AE224" s="70">
        <v>123794</v>
      </c>
      <c r="AF224" s="59">
        <f>IFERROR(AE224/AB210,"-")</f>
        <v>3.1783924565234917E-3</v>
      </c>
      <c r="AG224" s="70">
        <v>4</v>
      </c>
      <c r="AH224" s="59">
        <f>IFERROR(AG224/AC210,"-")</f>
        <v>0.13333333333333333</v>
      </c>
      <c r="AI224" s="73">
        <f t="shared" si="15"/>
        <v>30948.5</v>
      </c>
      <c r="AJ224" s="439"/>
      <c r="AK224" s="439"/>
      <c r="AL224" s="44" t="s">
        <v>109</v>
      </c>
      <c r="AM224" s="70">
        <v>101450</v>
      </c>
      <c r="AN224" s="59">
        <f>IFERROR(AM224/AJ210,"-")</f>
        <v>1.2009347995983704E-3</v>
      </c>
      <c r="AO224" s="70">
        <v>7</v>
      </c>
      <c r="AP224" s="59">
        <f>IFERROR(AO224/AK210,"-")</f>
        <v>8.4337349397590355E-2</v>
      </c>
      <c r="AQ224" s="73">
        <f t="shared" si="16"/>
        <v>14492.857142857143</v>
      </c>
      <c r="AR224" s="439"/>
      <c r="AS224" s="439"/>
      <c r="AT224" s="44" t="s">
        <v>109</v>
      </c>
      <c r="AU224" s="70">
        <v>2991609</v>
      </c>
      <c r="AV224" s="59">
        <f>IFERROR(AU224/AR210,"-")</f>
        <v>3.349028470652883E-3</v>
      </c>
      <c r="AW224" s="73">
        <v>76</v>
      </c>
      <c r="AX224" s="59">
        <f>IFERROR(AW224/AS210,"-")</f>
        <v>5.8461538461538461E-2</v>
      </c>
      <c r="AY224" s="196">
        <f t="shared" si="17"/>
        <v>39363.276315789473</v>
      </c>
      <c r="AZ224" s="229"/>
    </row>
    <row r="225" spans="2:52" s="9" customFormat="1" ht="13.15" customHeight="1">
      <c r="B225" s="470"/>
      <c r="C225" s="480"/>
      <c r="D225" s="439"/>
      <c r="E225" s="439"/>
      <c r="F225" s="45" t="s">
        <v>110</v>
      </c>
      <c r="G225" s="71">
        <v>245110</v>
      </c>
      <c r="H225" s="60">
        <f>IFERROR(G225/D210,"-")</f>
        <v>9.178319648920942E-4</v>
      </c>
      <c r="I225" s="71">
        <v>32</v>
      </c>
      <c r="J225" s="60">
        <f>IFERROR(I225/E210,"-")</f>
        <v>9.8765432098765427E-2</v>
      </c>
      <c r="K225" s="74">
        <f t="shared" si="12"/>
        <v>7659.6875</v>
      </c>
      <c r="L225" s="439"/>
      <c r="M225" s="439"/>
      <c r="N225" s="45" t="s">
        <v>110</v>
      </c>
      <c r="O225" s="71">
        <v>204839</v>
      </c>
      <c r="P225" s="60">
        <f>IFERROR(O225/L210,"-")</f>
        <v>9.9014600761213501E-4</v>
      </c>
      <c r="Q225" s="71">
        <v>24</v>
      </c>
      <c r="R225" s="60">
        <f>IFERROR(Q225/M210,"-")</f>
        <v>9.7165991902834009E-2</v>
      </c>
      <c r="S225" s="74">
        <f t="shared" si="13"/>
        <v>8534.9583333333339</v>
      </c>
      <c r="T225" s="439"/>
      <c r="U225" s="439"/>
      <c r="V225" s="45" t="s">
        <v>110</v>
      </c>
      <c r="W225" s="71">
        <v>88063</v>
      </c>
      <c r="X225" s="60">
        <f>IFERROR(W225/T210,"-")</f>
        <v>2.1727700443298086E-3</v>
      </c>
      <c r="Y225" s="71">
        <v>6</v>
      </c>
      <c r="Z225" s="60">
        <f>IFERROR(Y225/U210,"-")</f>
        <v>0.18181818181818182</v>
      </c>
      <c r="AA225" s="168">
        <f t="shared" si="14"/>
        <v>14677.166666666666</v>
      </c>
      <c r="AB225" s="439"/>
      <c r="AC225" s="439"/>
      <c r="AD225" s="45" t="s">
        <v>110</v>
      </c>
      <c r="AE225" s="71">
        <v>88063</v>
      </c>
      <c r="AF225" s="60">
        <f>IFERROR(AE225/AB210,"-")</f>
        <v>2.2610043693460768E-3</v>
      </c>
      <c r="AG225" s="71">
        <v>6</v>
      </c>
      <c r="AH225" s="60">
        <f>IFERROR(AG225/AC210,"-")</f>
        <v>0.2</v>
      </c>
      <c r="AI225" s="74">
        <f t="shared" si="15"/>
        <v>14677.166666666666</v>
      </c>
      <c r="AJ225" s="439"/>
      <c r="AK225" s="439"/>
      <c r="AL225" s="45" t="s">
        <v>110</v>
      </c>
      <c r="AM225" s="71">
        <v>38829</v>
      </c>
      <c r="AN225" s="60">
        <f>IFERROR(AM225/AJ210,"-")</f>
        <v>4.5964610481621611E-4</v>
      </c>
      <c r="AO225" s="71">
        <v>9</v>
      </c>
      <c r="AP225" s="60">
        <f>IFERROR(AO225/AK210,"-")</f>
        <v>0.10843373493975904</v>
      </c>
      <c r="AQ225" s="74">
        <f t="shared" si="16"/>
        <v>4314.333333333333</v>
      </c>
      <c r="AR225" s="439"/>
      <c r="AS225" s="439"/>
      <c r="AT225" s="45" t="s">
        <v>110</v>
      </c>
      <c r="AU225" s="71">
        <v>2040892</v>
      </c>
      <c r="AV225" s="60">
        <f>IFERROR(AU225/AR210,"-")</f>
        <v>2.2847255151083258E-3</v>
      </c>
      <c r="AW225" s="74">
        <v>133</v>
      </c>
      <c r="AX225" s="62">
        <f>IFERROR(AW225/AS210,"-")</f>
        <v>0.10230769230769231</v>
      </c>
      <c r="AY225" s="199">
        <f t="shared" si="17"/>
        <v>15345.052631578947</v>
      </c>
      <c r="AZ225" s="229"/>
    </row>
    <row r="226" spans="2:52" s="9" customFormat="1" ht="13.15" customHeight="1">
      <c r="B226" s="431"/>
      <c r="C226" s="481"/>
      <c r="D226" s="440"/>
      <c r="E226" s="440"/>
      <c r="F226" s="46" t="s">
        <v>64</v>
      </c>
      <c r="G226" s="67">
        <f>SUM(G210:G225)</f>
        <v>47646402</v>
      </c>
      <c r="H226" s="60">
        <f>IFERROR(G226/D210,"-")</f>
        <v>0.1784153676622684</v>
      </c>
      <c r="I226" s="71">
        <v>292</v>
      </c>
      <c r="J226" s="60">
        <f>IFERROR(I226/E210,"-")</f>
        <v>0.90123456790123457</v>
      </c>
      <c r="K226" s="74">
        <f t="shared" si="12"/>
        <v>163172.60958904109</v>
      </c>
      <c r="L226" s="440"/>
      <c r="M226" s="440"/>
      <c r="N226" s="46" t="s">
        <v>64</v>
      </c>
      <c r="O226" s="67">
        <f>SUM(O210:O225)</f>
        <v>32701535</v>
      </c>
      <c r="P226" s="60">
        <f>IFERROR(O226/L210,"-")</f>
        <v>0.15807192147510241</v>
      </c>
      <c r="Q226" s="71">
        <v>224</v>
      </c>
      <c r="R226" s="60">
        <f>IFERROR(Q226/M210,"-")</f>
        <v>0.90688259109311742</v>
      </c>
      <c r="S226" s="74">
        <f t="shared" si="13"/>
        <v>145988.99553571429</v>
      </c>
      <c r="T226" s="440"/>
      <c r="U226" s="440"/>
      <c r="V226" s="46" t="s">
        <v>64</v>
      </c>
      <c r="W226" s="67">
        <f>SUM(W210:W225)</f>
        <v>9450851</v>
      </c>
      <c r="X226" s="60">
        <f>IFERROR(W226/T210,"-")</f>
        <v>0.23317995010645126</v>
      </c>
      <c r="Y226" s="71">
        <v>31</v>
      </c>
      <c r="Z226" s="60">
        <f>IFERROR(Y226/U210,"-")</f>
        <v>0.93939393939393945</v>
      </c>
      <c r="AA226" s="168">
        <f t="shared" si="14"/>
        <v>304866.16129032261</v>
      </c>
      <c r="AB226" s="440"/>
      <c r="AC226" s="440"/>
      <c r="AD226" s="46" t="s">
        <v>64</v>
      </c>
      <c r="AE226" s="67">
        <f>SUM(AE210:AE225)</f>
        <v>9141306</v>
      </c>
      <c r="AF226" s="60">
        <f>IFERROR(AE226/AB210,"-")</f>
        <v>0.23470166593835673</v>
      </c>
      <c r="AG226" s="71">
        <v>28</v>
      </c>
      <c r="AH226" s="60">
        <f>IFERROR(AG226/AC210,"-")</f>
        <v>0.93333333333333335</v>
      </c>
      <c r="AI226" s="74">
        <f t="shared" si="15"/>
        <v>326475.21428571426</v>
      </c>
      <c r="AJ226" s="440"/>
      <c r="AK226" s="440"/>
      <c r="AL226" s="46" t="s">
        <v>64</v>
      </c>
      <c r="AM226" s="67">
        <f>SUM(AM210:AM225)</f>
        <v>18754350</v>
      </c>
      <c r="AN226" s="60">
        <f>IFERROR(AM226/AJ210,"-")</f>
        <v>0.22200839387725677</v>
      </c>
      <c r="AO226" s="71">
        <v>76</v>
      </c>
      <c r="AP226" s="60">
        <f>IFERROR(AO226/AK210,"-")</f>
        <v>0.91566265060240959</v>
      </c>
      <c r="AQ226" s="74">
        <f t="shared" si="16"/>
        <v>246767.76315789475</v>
      </c>
      <c r="AR226" s="440"/>
      <c r="AS226" s="440"/>
      <c r="AT226" s="46" t="s">
        <v>64</v>
      </c>
      <c r="AU226" s="67">
        <f>SUM(AU210:AU225)</f>
        <v>147047543</v>
      </c>
      <c r="AV226" s="60">
        <f>IFERROR(AU226/AR210,"-")</f>
        <v>0.16461590002121068</v>
      </c>
      <c r="AW226" s="74">
        <v>1083</v>
      </c>
      <c r="AX226" s="131">
        <f>IFERROR(AW226/AS210,"-")</f>
        <v>0.83307692307692305</v>
      </c>
      <c r="AY226" s="187">
        <f t="shared" si="17"/>
        <v>135777.97137580795</v>
      </c>
      <c r="AZ226" s="229"/>
    </row>
    <row r="227" spans="2:52" s="9" customFormat="1" ht="13.15" customHeight="1">
      <c r="B227" s="430">
        <v>14</v>
      </c>
      <c r="C227" s="479" t="s">
        <v>85</v>
      </c>
      <c r="D227" s="436">
        <v>224050620</v>
      </c>
      <c r="E227" s="436">
        <v>279</v>
      </c>
      <c r="F227" s="42" t="s">
        <v>96</v>
      </c>
      <c r="G227" s="69">
        <v>4453474</v>
      </c>
      <c r="H227" s="58">
        <f>IFERROR(G227/D227,"-")</f>
        <v>1.9877088490092103E-2</v>
      </c>
      <c r="I227" s="69">
        <v>60</v>
      </c>
      <c r="J227" s="58">
        <f>IFERROR(I227/E227,"-")</f>
        <v>0.21505376344086022</v>
      </c>
      <c r="K227" s="72">
        <f t="shared" si="12"/>
        <v>74224.566666666666</v>
      </c>
      <c r="L227" s="436">
        <v>174508870</v>
      </c>
      <c r="M227" s="436">
        <v>210</v>
      </c>
      <c r="N227" s="42" t="s">
        <v>96</v>
      </c>
      <c r="O227" s="69">
        <v>4134560</v>
      </c>
      <c r="P227" s="58">
        <f>IFERROR(O227/L227,"-")</f>
        <v>2.3692549266979952E-2</v>
      </c>
      <c r="Q227" s="69">
        <v>48</v>
      </c>
      <c r="R227" s="58">
        <f>IFERROR(Q227/M227,"-")</f>
        <v>0.22857142857142856</v>
      </c>
      <c r="S227" s="72">
        <f t="shared" si="13"/>
        <v>86136.666666666672</v>
      </c>
      <c r="T227" s="436">
        <v>36624590</v>
      </c>
      <c r="U227" s="436">
        <v>27</v>
      </c>
      <c r="V227" s="42" t="s">
        <v>96</v>
      </c>
      <c r="W227" s="69">
        <v>755356</v>
      </c>
      <c r="X227" s="58">
        <f>IFERROR(W227/T227,"-")</f>
        <v>2.0624285486881902E-2</v>
      </c>
      <c r="Y227" s="69">
        <v>9</v>
      </c>
      <c r="Z227" s="58">
        <f>IFERROR(Y227/U227,"-")</f>
        <v>0.33333333333333331</v>
      </c>
      <c r="AA227" s="166">
        <f t="shared" si="14"/>
        <v>83928.444444444438</v>
      </c>
      <c r="AB227" s="436">
        <v>29646220</v>
      </c>
      <c r="AC227" s="436">
        <v>18</v>
      </c>
      <c r="AD227" s="42" t="s">
        <v>96</v>
      </c>
      <c r="AE227" s="69">
        <v>667588</v>
      </c>
      <c r="AF227" s="58">
        <f>IFERROR(AE227/AB227,"-")</f>
        <v>2.2518486336538013E-2</v>
      </c>
      <c r="AG227" s="69">
        <v>7</v>
      </c>
      <c r="AH227" s="58">
        <f>IFERROR(AG227/AC227,"-")</f>
        <v>0.3888888888888889</v>
      </c>
      <c r="AI227" s="72">
        <f t="shared" si="15"/>
        <v>95369.71428571429</v>
      </c>
      <c r="AJ227" s="436">
        <v>69020330</v>
      </c>
      <c r="AK227" s="436">
        <v>92</v>
      </c>
      <c r="AL227" s="42" t="s">
        <v>96</v>
      </c>
      <c r="AM227" s="69">
        <v>470859</v>
      </c>
      <c r="AN227" s="58">
        <f>IFERROR(AM227/AJ227,"-")</f>
        <v>6.8220334501443271E-3</v>
      </c>
      <c r="AO227" s="69">
        <v>23</v>
      </c>
      <c r="AP227" s="58">
        <f>IFERROR(AO227/AK227,"-")</f>
        <v>0.25</v>
      </c>
      <c r="AQ227" s="72">
        <f t="shared" si="16"/>
        <v>20472.130434782608</v>
      </c>
      <c r="AR227" s="436">
        <v>714168630</v>
      </c>
      <c r="AS227" s="436">
        <v>1186</v>
      </c>
      <c r="AT227" s="42" t="s">
        <v>96</v>
      </c>
      <c r="AU227" s="69">
        <v>9492016</v>
      </c>
      <c r="AV227" s="58">
        <f>IFERROR(AU227/AR227,"-")</f>
        <v>1.3291001034307541E-2</v>
      </c>
      <c r="AW227" s="72">
        <v>199</v>
      </c>
      <c r="AX227" s="61">
        <f>IFERROR(AW227/AS227,"-")</f>
        <v>0.16779089376053963</v>
      </c>
      <c r="AY227" s="166">
        <f t="shared" si="17"/>
        <v>47698.572864321606</v>
      </c>
      <c r="AZ227" s="229"/>
    </row>
    <row r="228" spans="2:52" s="9" customFormat="1" ht="13.15" customHeight="1">
      <c r="B228" s="470"/>
      <c r="C228" s="480"/>
      <c r="D228" s="439"/>
      <c r="E228" s="439"/>
      <c r="F228" s="43" t="s">
        <v>97</v>
      </c>
      <c r="G228" s="70">
        <v>2332292</v>
      </c>
      <c r="H228" s="59">
        <f>IFERROR(G228/D227,"-")</f>
        <v>1.0409665458636089E-2</v>
      </c>
      <c r="I228" s="70">
        <v>85</v>
      </c>
      <c r="J228" s="59">
        <f>IFERROR(I228/E227,"-")</f>
        <v>0.30465949820788529</v>
      </c>
      <c r="K228" s="73">
        <f t="shared" si="12"/>
        <v>27438.729411764707</v>
      </c>
      <c r="L228" s="439"/>
      <c r="M228" s="439"/>
      <c r="N228" s="43" t="s">
        <v>97</v>
      </c>
      <c r="O228" s="70">
        <v>1582287</v>
      </c>
      <c r="P228" s="59">
        <f>IFERROR(O228/L227,"-")</f>
        <v>9.0670863893623291E-3</v>
      </c>
      <c r="Q228" s="70">
        <v>65</v>
      </c>
      <c r="R228" s="59">
        <f>IFERROR(Q228/M227,"-")</f>
        <v>0.30952380952380953</v>
      </c>
      <c r="S228" s="73">
        <f t="shared" si="13"/>
        <v>24342.876923076925</v>
      </c>
      <c r="T228" s="439"/>
      <c r="U228" s="439"/>
      <c r="V228" s="43" t="s">
        <v>97</v>
      </c>
      <c r="W228" s="70">
        <v>402289</v>
      </c>
      <c r="X228" s="59">
        <f>IFERROR(W228/T227,"-")</f>
        <v>1.0984122962195617E-2</v>
      </c>
      <c r="Y228" s="70">
        <v>10</v>
      </c>
      <c r="Z228" s="59">
        <f>IFERROR(Y228/U227,"-")</f>
        <v>0.37037037037037035</v>
      </c>
      <c r="AA228" s="167">
        <f t="shared" si="14"/>
        <v>40228.9</v>
      </c>
      <c r="AB228" s="439"/>
      <c r="AC228" s="439"/>
      <c r="AD228" s="43" t="s">
        <v>97</v>
      </c>
      <c r="AE228" s="70">
        <v>184927</v>
      </c>
      <c r="AF228" s="59">
        <f>IFERROR(AE228/AB227,"-")</f>
        <v>6.2377935534445872E-3</v>
      </c>
      <c r="AG228" s="70">
        <v>6</v>
      </c>
      <c r="AH228" s="59">
        <f>IFERROR(AG228/AC227,"-")</f>
        <v>0.33333333333333331</v>
      </c>
      <c r="AI228" s="73">
        <f t="shared" si="15"/>
        <v>30821.166666666668</v>
      </c>
      <c r="AJ228" s="439"/>
      <c r="AK228" s="439"/>
      <c r="AL228" s="43" t="s">
        <v>97</v>
      </c>
      <c r="AM228" s="70">
        <v>4133626</v>
      </c>
      <c r="AN228" s="59">
        <f>IFERROR(AM228/AJ227,"-")</f>
        <v>5.9889977344356367E-2</v>
      </c>
      <c r="AO228" s="70">
        <v>26</v>
      </c>
      <c r="AP228" s="59">
        <f>IFERROR(AO228/AK227,"-")</f>
        <v>0.28260869565217389</v>
      </c>
      <c r="AQ228" s="73">
        <f t="shared" si="16"/>
        <v>158985.61538461538</v>
      </c>
      <c r="AR228" s="439"/>
      <c r="AS228" s="439"/>
      <c r="AT228" s="43" t="s">
        <v>97</v>
      </c>
      <c r="AU228" s="70">
        <v>18406155</v>
      </c>
      <c r="AV228" s="59">
        <f>IFERROR(AU228/AR227,"-")</f>
        <v>2.5772841632654742E-2</v>
      </c>
      <c r="AW228" s="73">
        <v>303</v>
      </c>
      <c r="AX228" s="59">
        <f>IFERROR(AW228/AS227,"-")</f>
        <v>0.25548060708263071</v>
      </c>
      <c r="AY228" s="196">
        <f t="shared" si="17"/>
        <v>60746.38613861386</v>
      </c>
      <c r="AZ228" s="229"/>
    </row>
    <row r="229" spans="2:52" s="9" customFormat="1" ht="13.15" customHeight="1">
      <c r="B229" s="470"/>
      <c r="C229" s="480"/>
      <c r="D229" s="439"/>
      <c r="E229" s="439"/>
      <c r="F229" s="44" t="s">
        <v>98</v>
      </c>
      <c r="G229" s="70">
        <v>3523505</v>
      </c>
      <c r="H229" s="59">
        <f>IFERROR(G229/D227,"-")</f>
        <v>1.5726379154853486E-2</v>
      </c>
      <c r="I229" s="70">
        <v>110</v>
      </c>
      <c r="J229" s="59">
        <f>IFERROR(I229/E227,"-")</f>
        <v>0.3942652329749104</v>
      </c>
      <c r="K229" s="73">
        <f t="shared" si="12"/>
        <v>32031.863636363636</v>
      </c>
      <c r="L229" s="439"/>
      <c r="M229" s="439"/>
      <c r="N229" s="44" t="s">
        <v>98</v>
      </c>
      <c r="O229" s="70">
        <v>2773577</v>
      </c>
      <c r="P229" s="59">
        <f>IFERROR(O229/L227,"-")</f>
        <v>1.5893616181229069E-2</v>
      </c>
      <c r="Q229" s="70">
        <v>83</v>
      </c>
      <c r="R229" s="59">
        <f>IFERROR(Q229/M227,"-")</f>
        <v>0.39523809523809522</v>
      </c>
      <c r="S229" s="73">
        <f t="shared" si="13"/>
        <v>33416.590361445786</v>
      </c>
      <c r="T229" s="439"/>
      <c r="U229" s="439"/>
      <c r="V229" s="44" t="s">
        <v>98</v>
      </c>
      <c r="W229" s="70">
        <v>251999</v>
      </c>
      <c r="X229" s="59">
        <f>IFERROR(W229/T227,"-")</f>
        <v>6.8805957964307588E-3</v>
      </c>
      <c r="Y229" s="70">
        <v>6</v>
      </c>
      <c r="Z229" s="59">
        <f>IFERROR(Y229/U227,"-")</f>
        <v>0.22222222222222221</v>
      </c>
      <c r="AA229" s="167">
        <f t="shared" si="14"/>
        <v>41999.833333333336</v>
      </c>
      <c r="AB229" s="439"/>
      <c r="AC229" s="439"/>
      <c r="AD229" s="44" t="s">
        <v>98</v>
      </c>
      <c r="AE229" s="70">
        <v>172758</v>
      </c>
      <c r="AF229" s="59">
        <f>IFERROR(AE229/AB227,"-")</f>
        <v>5.8273196380516637E-3</v>
      </c>
      <c r="AG229" s="70">
        <v>4</v>
      </c>
      <c r="AH229" s="59">
        <f>IFERROR(AG229/AC227,"-")</f>
        <v>0.22222222222222221</v>
      </c>
      <c r="AI229" s="73">
        <f t="shared" si="15"/>
        <v>43189.5</v>
      </c>
      <c r="AJ229" s="439"/>
      <c r="AK229" s="439"/>
      <c r="AL229" s="44" t="s">
        <v>98</v>
      </c>
      <c r="AM229" s="70">
        <v>2442407</v>
      </c>
      <c r="AN229" s="59">
        <f>IFERROR(AM229/AJ227,"-")</f>
        <v>3.5386776620743479E-2</v>
      </c>
      <c r="AO229" s="70">
        <v>31</v>
      </c>
      <c r="AP229" s="59">
        <f>IFERROR(AO229/AK227,"-")</f>
        <v>0.33695652173913043</v>
      </c>
      <c r="AQ229" s="73">
        <f t="shared" si="16"/>
        <v>78787.322580645166</v>
      </c>
      <c r="AR229" s="439"/>
      <c r="AS229" s="439"/>
      <c r="AT229" s="44" t="s">
        <v>98</v>
      </c>
      <c r="AU229" s="70">
        <v>17815911</v>
      </c>
      <c r="AV229" s="59">
        <f>IFERROR(AU229/AR227,"-")</f>
        <v>2.4946364558185649E-2</v>
      </c>
      <c r="AW229" s="73">
        <v>343</v>
      </c>
      <c r="AX229" s="59">
        <f>IFERROR(AW229/AS227,"-")</f>
        <v>0.28920741989881954</v>
      </c>
      <c r="AY229" s="196">
        <f t="shared" si="17"/>
        <v>51941.431486880465</v>
      </c>
      <c r="AZ229" s="229"/>
    </row>
    <row r="230" spans="2:52" s="9" customFormat="1" ht="13.15" customHeight="1">
      <c r="B230" s="470"/>
      <c r="C230" s="480"/>
      <c r="D230" s="439"/>
      <c r="E230" s="439"/>
      <c r="F230" s="44" t="s">
        <v>99</v>
      </c>
      <c r="G230" s="70">
        <v>305859</v>
      </c>
      <c r="H230" s="59">
        <f>IFERROR(G230/D227,"-")</f>
        <v>1.3651334684992168E-3</v>
      </c>
      <c r="I230" s="70">
        <v>18</v>
      </c>
      <c r="J230" s="59">
        <f>IFERROR(I230/E227,"-")</f>
        <v>6.4516129032258063E-2</v>
      </c>
      <c r="K230" s="73">
        <f t="shared" si="12"/>
        <v>16992.166666666668</v>
      </c>
      <c r="L230" s="439"/>
      <c r="M230" s="439"/>
      <c r="N230" s="44" t="s">
        <v>99</v>
      </c>
      <c r="O230" s="70">
        <v>301663</v>
      </c>
      <c r="P230" s="59">
        <f>IFERROR(O230/L227,"-")</f>
        <v>1.7286399252943417E-3</v>
      </c>
      <c r="Q230" s="70">
        <v>16</v>
      </c>
      <c r="R230" s="59">
        <f>IFERROR(Q230/M227,"-")</f>
        <v>7.6190476190476197E-2</v>
      </c>
      <c r="S230" s="73">
        <f t="shared" si="13"/>
        <v>18853.9375</v>
      </c>
      <c r="T230" s="439"/>
      <c r="U230" s="439"/>
      <c r="V230" s="44" t="s">
        <v>99</v>
      </c>
      <c r="W230" s="70">
        <v>5598</v>
      </c>
      <c r="X230" s="59">
        <f>IFERROR(W230/T227,"-")</f>
        <v>1.5284812744661443E-4</v>
      </c>
      <c r="Y230" s="70">
        <v>2</v>
      </c>
      <c r="Z230" s="59">
        <f>IFERROR(Y230/U227,"-")</f>
        <v>7.407407407407407E-2</v>
      </c>
      <c r="AA230" s="167">
        <f t="shared" si="14"/>
        <v>2799</v>
      </c>
      <c r="AB230" s="439"/>
      <c r="AC230" s="439"/>
      <c r="AD230" s="44" t="s">
        <v>99</v>
      </c>
      <c r="AE230" s="70">
        <v>2188</v>
      </c>
      <c r="AF230" s="59">
        <f>IFERROR(AE230/AB227,"-")</f>
        <v>7.380367547700854E-5</v>
      </c>
      <c r="AG230" s="70">
        <v>1</v>
      </c>
      <c r="AH230" s="59">
        <f>IFERROR(AG230/AC227,"-")</f>
        <v>5.5555555555555552E-2</v>
      </c>
      <c r="AI230" s="73">
        <f t="shared" si="15"/>
        <v>2188</v>
      </c>
      <c r="AJ230" s="439"/>
      <c r="AK230" s="439"/>
      <c r="AL230" s="44" t="s">
        <v>99</v>
      </c>
      <c r="AM230" s="70">
        <v>87907</v>
      </c>
      <c r="AN230" s="59">
        <f>IFERROR(AM230/AJ227,"-")</f>
        <v>1.2736392306440727E-3</v>
      </c>
      <c r="AO230" s="70">
        <v>5</v>
      </c>
      <c r="AP230" s="59">
        <f>IFERROR(AO230/AK227,"-")</f>
        <v>5.434782608695652E-2</v>
      </c>
      <c r="AQ230" s="73">
        <f t="shared" si="16"/>
        <v>17581.400000000001</v>
      </c>
      <c r="AR230" s="439"/>
      <c r="AS230" s="439"/>
      <c r="AT230" s="44" t="s">
        <v>99</v>
      </c>
      <c r="AU230" s="70">
        <v>2998083</v>
      </c>
      <c r="AV230" s="59">
        <f>IFERROR(AU230/AR227,"-")</f>
        <v>4.1980043284735149E-3</v>
      </c>
      <c r="AW230" s="73">
        <v>79</v>
      </c>
      <c r="AX230" s="59">
        <f>IFERROR(AW230/AS227,"-")</f>
        <v>6.6610455311973016E-2</v>
      </c>
      <c r="AY230" s="196">
        <f t="shared" si="17"/>
        <v>37950.417721518985</v>
      </c>
      <c r="AZ230" s="229"/>
    </row>
    <row r="231" spans="2:52" s="9" customFormat="1" ht="13.15" customHeight="1">
      <c r="B231" s="470"/>
      <c r="C231" s="480"/>
      <c r="D231" s="439"/>
      <c r="E231" s="439"/>
      <c r="F231" s="44" t="s">
        <v>100</v>
      </c>
      <c r="G231" s="70">
        <v>5984050</v>
      </c>
      <c r="H231" s="59">
        <f>IFERROR(G231/D227,"-")</f>
        <v>2.670847329054479E-2</v>
      </c>
      <c r="I231" s="70">
        <v>131</v>
      </c>
      <c r="J231" s="59">
        <f>IFERROR(I231/E227,"-")</f>
        <v>0.46953405017921146</v>
      </c>
      <c r="K231" s="73">
        <f t="shared" si="12"/>
        <v>45679.770992366415</v>
      </c>
      <c r="L231" s="439"/>
      <c r="M231" s="439"/>
      <c r="N231" s="44" t="s">
        <v>100</v>
      </c>
      <c r="O231" s="70">
        <v>4963013</v>
      </c>
      <c r="P231" s="59">
        <f>IFERROR(O231/L227,"-")</f>
        <v>2.8439889617072188E-2</v>
      </c>
      <c r="Q231" s="70">
        <v>102</v>
      </c>
      <c r="R231" s="59">
        <f>IFERROR(Q231/M227,"-")</f>
        <v>0.48571428571428571</v>
      </c>
      <c r="S231" s="73">
        <f t="shared" si="13"/>
        <v>48656.990196078434</v>
      </c>
      <c r="T231" s="439"/>
      <c r="U231" s="439"/>
      <c r="V231" s="44" t="s">
        <v>100</v>
      </c>
      <c r="W231" s="70">
        <v>517047</v>
      </c>
      <c r="X231" s="59">
        <f>IFERROR(W231/T227,"-")</f>
        <v>1.4117482270791291E-2</v>
      </c>
      <c r="Y231" s="70">
        <v>12</v>
      </c>
      <c r="Z231" s="59">
        <f>IFERROR(Y231/U227,"-")</f>
        <v>0.44444444444444442</v>
      </c>
      <c r="AA231" s="167">
        <f t="shared" si="14"/>
        <v>43087.25</v>
      </c>
      <c r="AB231" s="439"/>
      <c r="AC231" s="439"/>
      <c r="AD231" s="44" t="s">
        <v>100</v>
      </c>
      <c r="AE231" s="70">
        <v>438856</v>
      </c>
      <c r="AF231" s="59">
        <f>IFERROR(AE231/AB227,"-")</f>
        <v>1.4803101373463464E-2</v>
      </c>
      <c r="AG231" s="70">
        <v>9</v>
      </c>
      <c r="AH231" s="59">
        <f>IFERROR(AG231/AC227,"-")</f>
        <v>0.5</v>
      </c>
      <c r="AI231" s="73">
        <f t="shared" si="15"/>
        <v>48761.777777777781</v>
      </c>
      <c r="AJ231" s="439"/>
      <c r="AK231" s="439"/>
      <c r="AL231" s="44" t="s">
        <v>100</v>
      </c>
      <c r="AM231" s="70">
        <v>1186602</v>
      </c>
      <c r="AN231" s="59">
        <f>IFERROR(AM231/AJ227,"-")</f>
        <v>1.7192065004615308E-2</v>
      </c>
      <c r="AO231" s="70">
        <v>43</v>
      </c>
      <c r="AP231" s="59">
        <f>IFERROR(AO231/AK227,"-")</f>
        <v>0.46739130434782611</v>
      </c>
      <c r="AQ231" s="73">
        <f t="shared" si="16"/>
        <v>27595.39534883721</v>
      </c>
      <c r="AR231" s="439"/>
      <c r="AS231" s="439"/>
      <c r="AT231" s="44" t="s">
        <v>100</v>
      </c>
      <c r="AU231" s="70">
        <v>15572170</v>
      </c>
      <c r="AV231" s="59">
        <f>IFERROR(AU231/AR227,"-")</f>
        <v>2.1804612168417423E-2</v>
      </c>
      <c r="AW231" s="73">
        <v>421</v>
      </c>
      <c r="AX231" s="59">
        <f>IFERROR(AW231/AS227,"-")</f>
        <v>0.35497470489038785</v>
      </c>
      <c r="AY231" s="196">
        <f t="shared" si="17"/>
        <v>36988.527315914493</v>
      </c>
      <c r="AZ231" s="229"/>
    </row>
    <row r="232" spans="2:52" s="9" customFormat="1" ht="13.15" customHeight="1">
      <c r="B232" s="470"/>
      <c r="C232" s="480"/>
      <c r="D232" s="439"/>
      <c r="E232" s="439"/>
      <c r="F232" s="44" t="s">
        <v>101</v>
      </c>
      <c r="G232" s="70">
        <v>8859976</v>
      </c>
      <c r="H232" s="59">
        <f>IFERROR(G232/D227,"-")</f>
        <v>3.9544527928554715E-2</v>
      </c>
      <c r="I232" s="70">
        <v>141</v>
      </c>
      <c r="J232" s="59">
        <f>IFERROR(I232/E227,"-")</f>
        <v>0.5053763440860215</v>
      </c>
      <c r="K232" s="73">
        <f t="shared" si="12"/>
        <v>62836.709219858159</v>
      </c>
      <c r="L232" s="439"/>
      <c r="M232" s="439"/>
      <c r="N232" s="44" t="s">
        <v>101</v>
      </c>
      <c r="O232" s="70">
        <v>7468680</v>
      </c>
      <c r="P232" s="59">
        <f>IFERROR(O232/L227,"-")</f>
        <v>4.2798282975530129E-2</v>
      </c>
      <c r="Q232" s="70">
        <v>110</v>
      </c>
      <c r="R232" s="59">
        <f>IFERROR(Q232/M227,"-")</f>
        <v>0.52380952380952384</v>
      </c>
      <c r="S232" s="73">
        <f t="shared" si="13"/>
        <v>67897.090909090912</v>
      </c>
      <c r="T232" s="439"/>
      <c r="U232" s="439"/>
      <c r="V232" s="44" t="s">
        <v>101</v>
      </c>
      <c r="W232" s="70">
        <v>2525104</v>
      </c>
      <c r="X232" s="59">
        <f>IFERROR(W232/T227,"-")</f>
        <v>6.8945590926751676E-2</v>
      </c>
      <c r="Y232" s="70">
        <v>15</v>
      </c>
      <c r="Z232" s="59">
        <f>IFERROR(Y232/U227,"-")</f>
        <v>0.55555555555555558</v>
      </c>
      <c r="AA232" s="167">
        <f t="shared" si="14"/>
        <v>168340.26666666666</v>
      </c>
      <c r="AB232" s="439"/>
      <c r="AC232" s="439"/>
      <c r="AD232" s="44" t="s">
        <v>101</v>
      </c>
      <c r="AE232" s="70">
        <v>2221957</v>
      </c>
      <c r="AF232" s="59">
        <f>IFERROR(AE232/AB227,"-")</f>
        <v>7.4949082884765747E-2</v>
      </c>
      <c r="AG232" s="70">
        <v>11</v>
      </c>
      <c r="AH232" s="59">
        <f>IFERROR(AG232/AC227,"-")</f>
        <v>0.61111111111111116</v>
      </c>
      <c r="AI232" s="73">
        <f t="shared" si="15"/>
        <v>201996.09090909091</v>
      </c>
      <c r="AJ232" s="439"/>
      <c r="AK232" s="439"/>
      <c r="AL232" s="44" t="s">
        <v>101</v>
      </c>
      <c r="AM232" s="70">
        <v>3526264</v>
      </c>
      <c r="AN232" s="59">
        <f>IFERROR(AM232/AJ227,"-")</f>
        <v>5.1090222257702912E-2</v>
      </c>
      <c r="AO232" s="70">
        <v>45</v>
      </c>
      <c r="AP232" s="59">
        <f>IFERROR(AO232/AK227,"-")</f>
        <v>0.4891304347826087</v>
      </c>
      <c r="AQ232" s="73">
        <f t="shared" si="16"/>
        <v>78361.422222222216</v>
      </c>
      <c r="AR232" s="439"/>
      <c r="AS232" s="439"/>
      <c r="AT232" s="44" t="s">
        <v>101</v>
      </c>
      <c r="AU232" s="70">
        <v>26914351</v>
      </c>
      <c r="AV232" s="59">
        <f>IFERROR(AU232/AR227,"-")</f>
        <v>3.7686268857818638E-2</v>
      </c>
      <c r="AW232" s="73">
        <v>459</v>
      </c>
      <c r="AX232" s="59">
        <f>IFERROR(AW232/AS227,"-")</f>
        <v>0.38701517706576727</v>
      </c>
      <c r="AY232" s="196">
        <f t="shared" si="17"/>
        <v>58636.930283224399</v>
      </c>
      <c r="AZ232" s="229"/>
    </row>
    <row r="233" spans="2:52" s="9" customFormat="1" ht="13.15" customHeight="1">
      <c r="B233" s="470"/>
      <c r="C233" s="480"/>
      <c r="D233" s="439"/>
      <c r="E233" s="439"/>
      <c r="F233" s="44" t="s">
        <v>102</v>
      </c>
      <c r="G233" s="70">
        <v>3616100</v>
      </c>
      <c r="H233" s="59">
        <f>IFERROR(G233/D227,"-")</f>
        <v>1.6139656297313527E-2</v>
      </c>
      <c r="I233" s="70">
        <v>50</v>
      </c>
      <c r="J233" s="59">
        <f>IFERROR(I233/E227,"-")</f>
        <v>0.17921146953405018</v>
      </c>
      <c r="K233" s="73">
        <f t="shared" si="12"/>
        <v>72322</v>
      </c>
      <c r="L233" s="439"/>
      <c r="M233" s="439"/>
      <c r="N233" s="44" t="s">
        <v>102</v>
      </c>
      <c r="O233" s="70">
        <v>3370466</v>
      </c>
      <c r="P233" s="59">
        <f>IFERROR(O233/L227,"-")</f>
        <v>1.9314009654638184E-2</v>
      </c>
      <c r="Q233" s="70">
        <v>40</v>
      </c>
      <c r="R233" s="59">
        <f>IFERROR(Q233/M227,"-")</f>
        <v>0.19047619047619047</v>
      </c>
      <c r="S233" s="73">
        <f t="shared" si="13"/>
        <v>84261.65</v>
      </c>
      <c r="T233" s="439"/>
      <c r="U233" s="439"/>
      <c r="V233" s="44" t="s">
        <v>102</v>
      </c>
      <c r="W233" s="70">
        <v>2396480</v>
      </c>
      <c r="X233" s="59">
        <f>IFERROR(W233/T227,"-")</f>
        <v>6.5433633523269474E-2</v>
      </c>
      <c r="Y233" s="70">
        <v>11</v>
      </c>
      <c r="Z233" s="59">
        <f>IFERROR(Y233/U227,"-")</f>
        <v>0.40740740740740738</v>
      </c>
      <c r="AA233" s="167">
        <f t="shared" si="14"/>
        <v>217861.81818181818</v>
      </c>
      <c r="AB233" s="439"/>
      <c r="AC233" s="439"/>
      <c r="AD233" s="44" t="s">
        <v>102</v>
      </c>
      <c r="AE233" s="70">
        <v>2319328</v>
      </c>
      <c r="AF233" s="59">
        <f>IFERROR(AE233/AB227,"-")</f>
        <v>7.8233515099058154E-2</v>
      </c>
      <c r="AG233" s="70">
        <v>9</v>
      </c>
      <c r="AH233" s="59">
        <f>IFERROR(AG233/AC227,"-")</f>
        <v>0.5</v>
      </c>
      <c r="AI233" s="73">
        <f t="shared" si="15"/>
        <v>257703.11111111112</v>
      </c>
      <c r="AJ233" s="439"/>
      <c r="AK233" s="439"/>
      <c r="AL233" s="44" t="s">
        <v>102</v>
      </c>
      <c r="AM233" s="70">
        <v>206941</v>
      </c>
      <c r="AN233" s="59">
        <f>IFERROR(AM233/AJ227,"-")</f>
        <v>2.9982615267124917E-3</v>
      </c>
      <c r="AO233" s="70">
        <v>17</v>
      </c>
      <c r="AP233" s="59">
        <f>IFERROR(AO233/AK227,"-")</f>
        <v>0.18478260869565216</v>
      </c>
      <c r="AQ233" s="73">
        <f t="shared" si="16"/>
        <v>12173</v>
      </c>
      <c r="AR233" s="439"/>
      <c r="AS233" s="439"/>
      <c r="AT233" s="44" t="s">
        <v>102</v>
      </c>
      <c r="AU233" s="70">
        <v>8999453</v>
      </c>
      <c r="AV233" s="59">
        <f>IFERROR(AU233/AR227,"-")</f>
        <v>1.2601299779857314E-2</v>
      </c>
      <c r="AW233" s="73">
        <v>130</v>
      </c>
      <c r="AX233" s="59">
        <f>IFERROR(AW233/AS227,"-")</f>
        <v>0.10961214165261383</v>
      </c>
      <c r="AY233" s="196">
        <f t="shared" si="17"/>
        <v>69226.561538461538</v>
      </c>
      <c r="AZ233" s="229"/>
    </row>
    <row r="234" spans="2:52" s="9" customFormat="1" ht="13.15" customHeight="1">
      <c r="B234" s="470"/>
      <c r="C234" s="480"/>
      <c r="D234" s="439"/>
      <c r="E234" s="439"/>
      <c r="F234" s="44" t="s">
        <v>112</v>
      </c>
      <c r="G234" s="70">
        <v>0</v>
      </c>
      <c r="H234" s="59">
        <f>IFERROR(G234/D227,"-")</f>
        <v>0</v>
      </c>
      <c r="I234" s="70">
        <v>0</v>
      </c>
      <c r="J234" s="59">
        <f>IFERROR(I234/E227,"-")</f>
        <v>0</v>
      </c>
      <c r="K234" s="73" t="str">
        <f t="shared" si="12"/>
        <v>-</v>
      </c>
      <c r="L234" s="439"/>
      <c r="M234" s="439"/>
      <c r="N234" s="44" t="s">
        <v>112</v>
      </c>
      <c r="O234" s="70">
        <v>0</v>
      </c>
      <c r="P234" s="59">
        <f>IFERROR(O234/L227,"-")</f>
        <v>0</v>
      </c>
      <c r="Q234" s="70">
        <v>0</v>
      </c>
      <c r="R234" s="59">
        <f>IFERROR(Q234/M227,"-")</f>
        <v>0</v>
      </c>
      <c r="S234" s="73" t="str">
        <f t="shared" si="13"/>
        <v>-</v>
      </c>
      <c r="T234" s="439"/>
      <c r="U234" s="439"/>
      <c r="V234" s="44" t="s">
        <v>112</v>
      </c>
      <c r="W234" s="70">
        <v>0</v>
      </c>
      <c r="X234" s="59">
        <f>IFERROR(W234/T227,"-")</f>
        <v>0</v>
      </c>
      <c r="Y234" s="70">
        <v>0</v>
      </c>
      <c r="Z234" s="59">
        <f>IFERROR(Y234/U227,"-")</f>
        <v>0</v>
      </c>
      <c r="AA234" s="167" t="str">
        <f t="shared" si="14"/>
        <v>-</v>
      </c>
      <c r="AB234" s="439"/>
      <c r="AC234" s="439"/>
      <c r="AD234" s="44" t="s">
        <v>112</v>
      </c>
      <c r="AE234" s="70">
        <v>0</v>
      </c>
      <c r="AF234" s="59">
        <f>IFERROR(AE234/AB227,"-")</f>
        <v>0</v>
      </c>
      <c r="AG234" s="70">
        <v>0</v>
      </c>
      <c r="AH234" s="59">
        <f>IFERROR(AG234/AC227,"-")</f>
        <v>0</v>
      </c>
      <c r="AI234" s="73" t="str">
        <f t="shared" si="15"/>
        <v>-</v>
      </c>
      <c r="AJ234" s="439"/>
      <c r="AK234" s="439"/>
      <c r="AL234" s="44" t="s">
        <v>112</v>
      </c>
      <c r="AM234" s="70">
        <v>0</v>
      </c>
      <c r="AN234" s="59">
        <f>IFERROR(AM234/AJ227,"-")</f>
        <v>0</v>
      </c>
      <c r="AO234" s="70">
        <v>0</v>
      </c>
      <c r="AP234" s="59">
        <f>IFERROR(AO234/AK227,"-")</f>
        <v>0</v>
      </c>
      <c r="AQ234" s="73" t="str">
        <f t="shared" si="16"/>
        <v>-</v>
      </c>
      <c r="AR234" s="439"/>
      <c r="AS234" s="439"/>
      <c r="AT234" s="44" t="s">
        <v>112</v>
      </c>
      <c r="AU234" s="70">
        <v>0</v>
      </c>
      <c r="AV234" s="59">
        <f>IFERROR(AU234/AR227,"-")</f>
        <v>0</v>
      </c>
      <c r="AW234" s="73">
        <v>0</v>
      </c>
      <c r="AX234" s="59">
        <f>IFERROR(AW234/AS227,"-")</f>
        <v>0</v>
      </c>
      <c r="AY234" s="196" t="str">
        <f t="shared" si="17"/>
        <v>-</v>
      </c>
      <c r="AZ234" s="229"/>
    </row>
    <row r="235" spans="2:52" s="9" customFormat="1" ht="13.15" customHeight="1">
      <c r="B235" s="470"/>
      <c r="C235" s="480"/>
      <c r="D235" s="439"/>
      <c r="E235" s="439"/>
      <c r="F235" s="44" t="s">
        <v>103</v>
      </c>
      <c r="G235" s="70">
        <v>70519</v>
      </c>
      <c r="H235" s="59">
        <f>IFERROR(G235/D227,"-")</f>
        <v>3.1474583734693523E-4</v>
      </c>
      <c r="I235" s="70">
        <v>3</v>
      </c>
      <c r="J235" s="59">
        <f>IFERROR(I235/E227,"-")</f>
        <v>1.0752688172043012E-2</v>
      </c>
      <c r="K235" s="73">
        <f t="shared" si="12"/>
        <v>23506.333333333332</v>
      </c>
      <c r="L235" s="439"/>
      <c r="M235" s="439"/>
      <c r="N235" s="44" t="s">
        <v>103</v>
      </c>
      <c r="O235" s="70">
        <v>70519</v>
      </c>
      <c r="P235" s="59">
        <f>IFERROR(O235/L227,"-")</f>
        <v>4.0409980306445168E-4</v>
      </c>
      <c r="Q235" s="70">
        <v>3</v>
      </c>
      <c r="R235" s="59">
        <f>IFERROR(Q235/M227,"-")</f>
        <v>1.4285714285714285E-2</v>
      </c>
      <c r="S235" s="73">
        <f t="shared" si="13"/>
        <v>23506.333333333332</v>
      </c>
      <c r="T235" s="439"/>
      <c r="U235" s="439"/>
      <c r="V235" s="44" t="s">
        <v>103</v>
      </c>
      <c r="W235" s="70">
        <v>5217</v>
      </c>
      <c r="X235" s="59">
        <f>IFERROR(W235/T227,"-")</f>
        <v>1.4244528061611064E-4</v>
      </c>
      <c r="Y235" s="70">
        <v>1</v>
      </c>
      <c r="Z235" s="59">
        <f>IFERROR(Y235/U227,"-")</f>
        <v>3.7037037037037035E-2</v>
      </c>
      <c r="AA235" s="167">
        <f t="shared" si="14"/>
        <v>5217</v>
      </c>
      <c r="AB235" s="439"/>
      <c r="AC235" s="439"/>
      <c r="AD235" s="44" t="s">
        <v>103</v>
      </c>
      <c r="AE235" s="70">
        <v>5217</v>
      </c>
      <c r="AF235" s="59">
        <f>IFERROR(AE235/AB227,"-")</f>
        <v>1.759752170765784E-4</v>
      </c>
      <c r="AG235" s="70">
        <v>1</v>
      </c>
      <c r="AH235" s="59">
        <f>IFERROR(AG235/AC227,"-")</f>
        <v>5.5555555555555552E-2</v>
      </c>
      <c r="AI235" s="73">
        <f t="shared" si="15"/>
        <v>5217</v>
      </c>
      <c r="AJ235" s="439"/>
      <c r="AK235" s="439"/>
      <c r="AL235" s="44" t="s">
        <v>103</v>
      </c>
      <c r="AM235" s="70">
        <v>28700</v>
      </c>
      <c r="AN235" s="59">
        <f>IFERROR(AM235/AJ227,"-")</f>
        <v>4.1581951288844894E-4</v>
      </c>
      <c r="AO235" s="70">
        <v>1</v>
      </c>
      <c r="AP235" s="59">
        <f>IFERROR(AO235/AK227,"-")</f>
        <v>1.0869565217391304E-2</v>
      </c>
      <c r="AQ235" s="73">
        <f t="shared" si="16"/>
        <v>28700</v>
      </c>
      <c r="AR235" s="439"/>
      <c r="AS235" s="439"/>
      <c r="AT235" s="44" t="s">
        <v>103</v>
      </c>
      <c r="AU235" s="70">
        <v>198690</v>
      </c>
      <c r="AV235" s="59">
        <f>IFERROR(AU235/AR227,"-")</f>
        <v>2.7821160388968641E-4</v>
      </c>
      <c r="AW235" s="73">
        <v>5</v>
      </c>
      <c r="AX235" s="59">
        <f>IFERROR(AW235/AS227,"-")</f>
        <v>4.2158516020236085E-3</v>
      </c>
      <c r="AY235" s="196">
        <f t="shared" si="17"/>
        <v>39738</v>
      </c>
      <c r="AZ235" s="229"/>
    </row>
    <row r="236" spans="2:52" s="9" customFormat="1" ht="13.15" customHeight="1">
      <c r="B236" s="470"/>
      <c r="C236" s="480"/>
      <c r="D236" s="439"/>
      <c r="E236" s="439"/>
      <c r="F236" s="44" t="s">
        <v>104</v>
      </c>
      <c r="G236" s="70">
        <v>693112</v>
      </c>
      <c r="H236" s="59">
        <f>IFERROR(G236/D227,"-")</f>
        <v>3.0935509127357022E-3</v>
      </c>
      <c r="I236" s="70">
        <v>16</v>
      </c>
      <c r="J236" s="59">
        <f>IFERROR(I236/E227,"-")</f>
        <v>5.7347670250896057E-2</v>
      </c>
      <c r="K236" s="73">
        <f t="shared" si="12"/>
        <v>43319.5</v>
      </c>
      <c r="L236" s="439"/>
      <c r="M236" s="439"/>
      <c r="N236" s="44" t="s">
        <v>104</v>
      </c>
      <c r="O236" s="70">
        <v>658988</v>
      </c>
      <c r="P236" s="59">
        <f>IFERROR(O236/L227,"-")</f>
        <v>3.7762435800541257E-3</v>
      </c>
      <c r="Q236" s="70">
        <v>12</v>
      </c>
      <c r="R236" s="59">
        <f>IFERROR(Q236/M227,"-")</f>
        <v>5.7142857142857141E-2</v>
      </c>
      <c r="S236" s="73">
        <f t="shared" si="13"/>
        <v>54915.666666666664</v>
      </c>
      <c r="T236" s="439"/>
      <c r="U236" s="439"/>
      <c r="V236" s="44" t="s">
        <v>104</v>
      </c>
      <c r="W236" s="70">
        <v>578729</v>
      </c>
      <c r="X236" s="59">
        <f>IFERROR(W236/T227,"-")</f>
        <v>1.5801651294935999E-2</v>
      </c>
      <c r="Y236" s="70">
        <v>4</v>
      </c>
      <c r="Z236" s="59">
        <f>IFERROR(Y236/U227,"-")</f>
        <v>0.14814814814814814</v>
      </c>
      <c r="AA236" s="167">
        <f t="shared" si="14"/>
        <v>144682.25</v>
      </c>
      <c r="AB236" s="439"/>
      <c r="AC236" s="439"/>
      <c r="AD236" s="44" t="s">
        <v>104</v>
      </c>
      <c r="AE236" s="70">
        <v>568074</v>
      </c>
      <c r="AF236" s="59">
        <f>IFERROR(AE236/AB227,"-")</f>
        <v>1.9161768346858385E-2</v>
      </c>
      <c r="AG236" s="70">
        <v>3</v>
      </c>
      <c r="AH236" s="59">
        <f>IFERROR(AG236/AC227,"-")</f>
        <v>0.16666666666666666</v>
      </c>
      <c r="AI236" s="73">
        <f t="shared" si="15"/>
        <v>189358</v>
      </c>
      <c r="AJ236" s="439"/>
      <c r="AK236" s="439"/>
      <c r="AL236" s="44" t="s">
        <v>104</v>
      </c>
      <c r="AM236" s="70">
        <v>598973</v>
      </c>
      <c r="AN236" s="59">
        <f>IFERROR(AM236/AJ227,"-")</f>
        <v>8.6782111879210085E-3</v>
      </c>
      <c r="AO236" s="70">
        <v>7</v>
      </c>
      <c r="AP236" s="59">
        <f>IFERROR(AO236/AK227,"-")</f>
        <v>7.6086956521739135E-2</v>
      </c>
      <c r="AQ236" s="73">
        <f t="shared" si="16"/>
        <v>85567.571428571435</v>
      </c>
      <c r="AR236" s="439"/>
      <c r="AS236" s="439"/>
      <c r="AT236" s="44" t="s">
        <v>104</v>
      </c>
      <c r="AU236" s="70">
        <v>442642</v>
      </c>
      <c r="AV236" s="59">
        <f>IFERROR(AU236/AR227,"-")</f>
        <v>6.1980039644138384E-4</v>
      </c>
      <c r="AW236" s="73">
        <v>43</v>
      </c>
      <c r="AX236" s="59">
        <f>IFERROR(AW236/AS227,"-")</f>
        <v>3.6256323777403038E-2</v>
      </c>
      <c r="AY236" s="196">
        <f t="shared" si="17"/>
        <v>10294</v>
      </c>
      <c r="AZ236" s="229"/>
    </row>
    <row r="237" spans="2:52" s="9" customFormat="1" ht="13.15" customHeight="1">
      <c r="B237" s="470"/>
      <c r="C237" s="480"/>
      <c r="D237" s="439"/>
      <c r="E237" s="439"/>
      <c r="F237" s="44" t="s">
        <v>105</v>
      </c>
      <c r="G237" s="70">
        <v>27989</v>
      </c>
      <c r="H237" s="59">
        <f>IFERROR(G237/D227,"-")</f>
        <v>1.2492266256616474E-4</v>
      </c>
      <c r="I237" s="70">
        <v>4</v>
      </c>
      <c r="J237" s="59">
        <f>IFERROR(I237/E227,"-")</f>
        <v>1.4336917562724014E-2</v>
      </c>
      <c r="K237" s="73">
        <f t="shared" si="12"/>
        <v>6997.25</v>
      </c>
      <c r="L237" s="439"/>
      <c r="M237" s="439"/>
      <c r="N237" s="44" t="s">
        <v>105</v>
      </c>
      <c r="O237" s="70">
        <v>17909</v>
      </c>
      <c r="P237" s="59">
        <f>IFERROR(O237/L227,"-")</f>
        <v>1.0262515595912116E-4</v>
      </c>
      <c r="Q237" s="70">
        <v>3</v>
      </c>
      <c r="R237" s="59">
        <f>IFERROR(Q237/M227,"-")</f>
        <v>1.4285714285714285E-2</v>
      </c>
      <c r="S237" s="73">
        <f t="shared" si="13"/>
        <v>5969.666666666667</v>
      </c>
      <c r="T237" s="439"/>
      <c r="U237" s="439"/>
      <c r="V237" s="44" t="s">
        <v>105</v>
      </c>
      <c r="W237" s="70">
        <v>0</v>
      </c>
      <c r="X237" s="59">
        <f>IFERROR(W237/T227,"-")</f>
        <v>0</v>
      </c>
      <c r="Y237" s="70">
        <v>0</v>
      </c>
      <c r="Z237" s="59">
        <f>IFERROR(Y237/U227,"-")</f>
        <v>0</v>
      </c>
      <c r="AA237" s="167" t="str">
        <f t="shared" si="14"/>
        <v>-</v>
      </c>
      <c r="AB237" s="439"/>
      <c r="AC237" s="439"/>
      <c r="AD237" s="44" t="s">
        <v>105</v>
      </c>
      <c r="AE237" s="70">
        <v>0</v>
      </c>
      <c r="AF237" s="59">
        <f>IFERROR(AE237/AB227,"-")</f>
        <v>0</v>
      </c>
      <c r="AG237" s="70">
        <v>0</v>
      </c>
      <c r="AH237" s="59">
        <f>IFERROR(AG237/AC227,"-")</f>
        <v>0</v>
      </c>
      <c r="AI237" s="73" t="str">
        <f t="shared" si="15"/>
        <v>-</v>
      </c>
      <c r="AJ237" s="439"/>
      <c r="AK237" s="439"/>
      <c r="AL237" s="44" t="s">
        <v>105</v>
      </c>
      <c r="AM237" s="70">
        <v>5690</v>
      </c>
      <c r="AN237" s="59">
        <f>IFERROR(AM237/AJ227,"-")</f>
        <v>8.243947833920817E-5</v>
      </c>
      <c r="AO237" s="70">
        <v>1</v>
      </c>
      <c r="AP237" s="59">
        <f>IFERROR(AO237/AK227,"-")</f>
        <v>1.0869565217391304E-2</v>
      </c>
      <c r="AQ237" s="73">
        <f t="shared" si="16"/>
        <v>5690</v>
      </c>
      <c r="AR237" s="439"/>
      <c r="AS237" s="439"/>
      <c r="AT237" s="44" t="s">
        <v>105</v>
      </c>
      <c r="AU237" s="70">
        <v>4943</v>
      </c>
      <c r="AV237" s="59">
        <f>IFERROR(AU237/AR227,"-")</f>
        <v>6.9213345313137039E-6</v>
      </c>
      <c r="AW237" s="73">
        <v>2</v>
      </c>
      <c r="AX237" s="59">
        <f>IFERROR(AW237/AS227,"-")</f>
        <v>1.6863406408094434E-3</v>
      </c>
      <c r="AY237" s="196">
        <f t="shared" si="17"/>
        <v>2471.5</v>
      </c>
      <c r="AZ237" s="229"/>
    </row>
    <row r="238" spans="2:52" s="9" customFormat="1" ht="13.15" customHeight="1">
      <c r="B238" s="470"/>
      <c r="C238" s="480"/>
      <c r="D238" s="439"/>
      <c r="E238" s="439"/>
      <c r="F238" s="44" t="s">
        <v>106</v>
      </c>
      <c r="G238" s="70">
        <v>262491</v>
      </c>
      <c r="H238" s="59">
        <f>IFERROR(G238/D227,"-")</f>
        <v>1.1715700675142074E-3</v>
      </c>
      <c r="I238" s="70">
        <v>1</v>
      </c>
      <c r="J238" s="59">
        <f>IFERROR(I238/E227,"-")</f>
        <v>3.5842293906810036E-3</v>
      </c>
      <c r="K238" s="73">
        <f t="shared" si="12"/>
        <v>262491</v>
      </c>
      <c r="L238" s="439"/>
      <c r="M238" s="439"/>
      <c r="N238" s="44" t="s">
        <v>106</v>
      </c>
      <c r="O238" s="70">
        <v>262491</v>
      </c>
      <c r="P238" s="59">
        <f>IFERROR(O238/L227,"-")</f>
        <v>1.5041699599567632E-3</v>
      </c>
      <c r="Q238" s="70">
        <v>1</v>
      </c>
      <c r="R238" s="59">
        <f>IFERROR(Q238/M227,"-")</f>
        <v>4.7619047619047623E-3</v>
      </c>
      <c r="S238" s="73">
        <f t="shared" si="13"/>
        <v>262491</v>
      </c>
      <c r="T238" s="439"/>
      <c r="U238" s="439"/>
      <c r="V238" s="44" t="s">
        <v>106</v>
      </c>
      <c r="W238" s="70">
        <v>262491</v>
      </c>
      <c r="X238" s="59">
        <f>IFERROR(W238/T227,"-")</f>
        <v>7.1670699931384897E-3</v>
      </c>
      <c r="Y238" s="70">
        <v>1</v>
      </c>
      <c r="Z238" s="59">
        <f>IFERROR(Y238/U227,"-")</f>
        <v>3.7037037037037035E-2</v>
      </c>
      <c r="AA238" s="167">
        <f t="shared" si="14"/>
        <v>262491</v>
      </c>
      <c r="AB238" s="439"/>
      <c r="AC238" s="439"/>
      <c r="AD238" s="44" t="s">
        <v>106</v>
      </c>
      <c r="AE238" s="70">
        <v>262491</v>
      </c>
      <c r="AF238" s="59">
        <f>IFERROR(AE238/AB227,"-")</f>
        <v>8.8541136104366754E-3</v>
      </c>
      <c r="AG238" s="70">
        <v>1</v>
      </c>
      <c r="AH238" s="59">
        <f>IFERROR(AG238/AC227,"-")</f>
        <v>5.5555555555555552E-2</v>
      </c>
      <c r="AI238" s="73">
        <f t="shared" si="15"/>
        <v>262491</v>
      </c>
      <c r="AJ238" s="439"/>
      <c r="AK238" s="439"/>
      <c r="AL238" s="44" t="s">
        <v>106</v>
      </c>
      <c r="AM238" s="70">
        <v>0</v>
      </c>
      <c r="AN238" s="59">
        <f>IFERROR(AM238/AJ227,"-")</f>
        <v>0</v>
      </c>
      <c r="AO238" s="70">
        <v>0</v>
      </c>
      <c r="AP238" s="59">
        <f>IFERROR(AO238/AK227,"-")</f>
        <v>0</v>
      </c>
      <c r="AQ238" s="73" t="str">
        <f t="shared" si="16"/>
        <v>-</v>
      </c>
      <c r="AR238" s="439"/>
      <c r="AS238" s="439"/>
      <c r="AT238" s="44" t="s">
        <v>106</v>
      </c>
      <c r="AU238" s="70">
        <v>313963</v>
      </c>
      <c r="AV238" s="59">
        <f>IFERROR(AU238/AR227,"-")</f>
        <v>4.3962026167405308E-4</v>
      </c>
      <c r="AW238" s="73">
        <v>9</v>
      </c>
      <c r="AX238" s="59">
        <f>IFERROR(AW238/AS227,"-")</f>
        <v>7.5885328836424954E-3</v>
      </c>
      <c r="AY238" s="196">
        <f t="shared" si="17"/>
        <v>34884.777777777781</v>
      </c>
      <c r="AZ238" s="229"/>
    </row>
    <row r="239" spans="2:52" s="9" customFormat="1" ht="13.15" customHeight="1">
      <c r="B239" s="470"/>
      <c r="C239" s="480"/>
      <c r="D239" s="439"/>
      <c r="E239" s="439"/>
      <c r="F239" s="44" t="s">
        <v>107</v>
      </c>
      <c r="G239" s="70">
        <v>1835351</v>
      </c>
      <c r="H239" s="59">
        <f>IFERROR(G239/D227,"-")</f>
        <v>8.1916800765826931E-3</v>
      </c>
      <c r="I239" s="70">
        <v>41</v>
      </c>
      <c r="J239" s="59">
        <f>IFERROR(I239/E227,"-")</f>
        <v>0.14695340501792115</v>
      </c>
      <c r="K239" s="73">
        <f t="shared" si="12"/>
        <v>44764.658536585368</v>
      </c>
      <c r="L239" s="439"/>
      <c r="M239" s="439"/>
      <c r="N239" s="44" t="s">
        <v>107</v>
      </c>
      <c r="O239" s="70">
        <v>1131004</v>
      </c>
      <c r="P239" s="59">
        <f>IFERROR(O239/L227,"-")</f>
        <v>6.481068841944825E-3</v>
      </c>
      <c r="Q239" s="70">
        <v>29</v>
      </c>
      <c r="R239" s="59">
        <f>IFERROR(Q239/M227,"-")</f>
        <v>0.1380952380952381</v>
      </c>
      <c r="S239" s="73">
        <f t="shared" si="13"/>
        <v>39000.137931034486</v>
      </c>
      <c r="T239" s="439"/>
      <c r="U239" s="439"/>
      <c r="V239" s="44" t="s">
        <v>107</v>
      </c>
      <c r="W239" s="70">
        <v>578204</v>
      </c>
      <c r="X239" s="59">
        <f>IFERROR(W239/T227,"-")</f>
        <v>1.5787316663476641E-2</v>
      </c>
      <c r="Y239" s="70">
        <v>4</v>
      </c>
      <c r="Z239" s="59">
        <f>IFERROR(Y239/U227,"-")</f>
        <v>0.14814814814814814</v>
      </c>
      <c r="AA239" s="167">
        <f t="shared" si="14"/>
        <v>144551</v>
      </c>
      <c r="AB239" s="439"/>
      <c r="AC239" s="439"/>
      <c r="AD239" s="44" t="s">
        <v>107</v>
      </c>
      <c r="AE239" s="70">
        <v>6838</v>
      </c>
      <c r="AF239" s="59">
        <f>IFERROR(AE239/AB227,"-")</f>
        <v>2.3065335142220491E-4</v>
      </c>
      <c r="AG239" s="70">
        <v>2</v>
      </c>
      <c r="AH239" s="59">
        <f>IFERROR(AG239/AC227,"-")</f>
        <v>0.1111111111111111</v>
      </c>
      <c r="AI239" s="73">
        <f t="shared" si="15"/>
        <v>3419</v>
      </c>
      <c r="AJ239" s="439"/>
      <c r="AK239" s="439"/>
      <c r="AL239" s="44" t="s">
        <v>107</v>
      </c>
      <c r="AM239" s="70">
        <v>804411</v>
      </c>
      <c r="AN239" s="59">
        <f>IFERROR(AM239/AJ227,"-")</f>
        <v>1.1654696522024742E-2</v>
      </c>
      <c r="AO239" s="70">
        <v>17</v>
      </c>
      <c r="AP239" s="59">
        <f>IFERROR(AO239/AK227,"-")</f>
        <v>0.18478260869565216</v>
      </c>
      <c r="AQ239" s="73">
        <f t="shared" si="16"/>
        <v>47318.294117647056</v>
      </c>
      <c r="AR239" s="439"/>
      <c r="AS239" s="439"/>
      <c r="AT239" s="44" t="s">
        <v>107</v>
      </c>
      <c r="AU239" s="70">
        <v>3228376</v>
      </c>
      <c r="AV239" s="59">
        <f>IFERROR(AU239/AR227,"-")</f>
        <v>4.5204673859729743E-3</v>
      </c>
      <c r="AW239" s="73">
        <v>123</v>
      </c>
      <c r="AX239" s="59">
        <f>IFERROR(AW239/AS227,"-")</f>
        <v>0.10370994940978077</v>
      </c>
      <c r="AY239" s="196">
        <f t="shared" si="17"/>
        <v>26246.959349593497</v>
      </c>
      <c r="AZ239" s="229"/>
    </row>
    <row r="240" spans="2:52" s="9" customFormat="1" ht="13.15" customHeight="1">
      <c r="B240" s="470"/>
      <c r="C240" s="480"/>
      <c r="D240" s="439"/>
      <c r="E240" s="439"/>
      <c r="F240" s="44" t="s">
        <v>108</v>
      </c>
      <c r="G240" s="70">
        <v>2049283</v>
      </c>
      <c r="H240" s="59">
        <f>IFERROR(G240/D227,"-")</f>
        <v>9.1465178717202392E-3</v>
      </c>
      <c r="I240" s="70">
        <v>39</v>
      </c>
      <c r="J240" s="59">
        <f>IFERROR(I240/E227,"-")</f>
        <v>0.13978494623655913</v>
      </c>
      <c r="K240" s="73">
        <f t="shared" si="12"/>
        <v>52545.717948717946</v>
      </c>
      <c r="L240" s="439"/>
      <c r="M240" s="439"/>
      <c r="N240" s="44" t="s">
        <v>108</v>
      </c>
      <c r="O240" s="70">
        <v>1698732</v>
      </c>
      <c r="P240" s="59">
        <f>IFERROR(O240/L227,"-")</f>
        <v>9.734359061519338E-3</v>
      </c>
      <c r="Q240" s="70">
        <v>31</v>
      </c>
      <c r="R240" s="59">
        <f>IFERROR(Q240/M227,"-")</f>
        <v>0.14761904761904762</v>
      </c>
      <c r="S240" s="73">
        <f t="shared" si="13"/>
        <v>54797.806451612902</v>
      </c>
      <c r="T240" s="439"/>
      <c r="U240" s="439"/>
      <c r="V240" s="44" t="s">
        <v>108</v>
      </c>
      <c r="W240" s="70">
        <v>98300</v>
      </c>
      <c r="X240" s="59">
        <f>IFERROR(W240/T227,"-")</f>
        <v>2.6839890903898175E-3</v>
      </c>
      <c r="Y240" s="70">
        <v>5</v>
      </c>
      <c r="Z240" s="59">
        <f>IFERROR(Y240/U227,"-")</f>
        <v>0.18518518518518517</v>
      </c>
      <c r="AA240" s="167">
        <f t="shared" si="14"/>
        <v>19660</v>
      </c>
      <c r="AB240" s="439"/>
      <c r="AC240" s="439"/>
      <c r="AD240" s="44" t="s">
        <v>108</v>
      </c>
      <c r="AE240" s="70">
        <v>98300</v>
      </c>
      <c r="AF240" s="59">
        <f>IFERROR(AE240/AB227,"-")</f>
        <v>3.3157684183683449E-3</v>
      </c>
      <c r="AG240" s="70">
        <v>5</v>
      </c>
      <c r="AH240" s="59">
        <f>IFERROR(AG240/AC227,"-")</f>
        <v>0.27777777777777779</v>
      </c>
      <c r="AI240" s="73">
        <f t="shared" si="15"/>
        <v>19660</v>
      </c>
      <c r="AJ240" s="439"/>
      <c r="AK240" s="439"/>
      <c r="AL240" s="44" t="s">
        <v>108</v>
      </c>
      <c r="AM240" s="70">
        <v>840898</v>
      </c>
      <c r="AN240" s="59">
        <f>IFERROR(AM240/AJ227,"-")</f>
        <v>1.2183337865814318E-2</v>
      </c>
      <c r="AO240" s="70">
        <v>20</v>
      </c>
      <c r="AP240" s="59">
        <f>IFERROR(AO240/AK227,"-")</f>
        <v>0.21739130434782608</v>
      </c>
      <c r="AQ240" s="73">
        <f t="shared" si="16"/>
        <v>42044.9</v>
      </c>
      <c r="AR240" s="439"/>
      <c r="AS240" s="439"/>
      <c r="AT240" s="44" t="s">
        <v>108</v>
      </c>
      <c r="AU240" s="70">
        <v>4902096</v>
      </c>
      <c r="AV240" s="59">
        <f>IFERROR(AU240/AR227,"-")</f>
        <v>6.8640595429121549E-3</v>
      </c>
      <c r="AW240" s="73">
        <v>91</v>
      </c>
      <c r="AX240" s="59">
        <f>IFERROR(AW240/AS227,"-")</f>
        <v>7.672849915682968E-2</v>
      </c>
      <c r="AY240" s="196">
        <f t="shared" si="17"/>
        <v>53869.18681318681</v>
      </c>
      <c r="AZ240" s="229"/>
    </row>
    <row r="241" spans="2:52" s="9" customFormat="1" ht="13.15" customHeight="1">
      <c r="B241" s="470"/>
      <c r="C241" s="480"/>
      <c r="D241" s="439"/>
      <c r="E241" s="439"/>
      <c r="F241" s="44" t="s">
        <v>109</v>
      </c>
      <c r="G241" s="70">
        <v>253257</v>
      </c>
      <c r="H241" s="59">
        <f>IFERROR(G241/D227,"-")</f>
        <v>1.1303561668340842E-3</v>
      </c>
      <c r="I241" s="70">
        <v>19</v>
      </c>
      <c r="J241" s="59">
        <f>IFERROR(I241/E227,"-")</f>
        <v>6.8100358422939072E-2</v>
      </c>
      <c r="K241" s="73">
        <f t="shared" si="12"/>
        <v>13329.315789473685</v>
      </c>
      <c r="L241" s="439"/>
      <c r="M241" s="439"/>
      <c r="N241" s="44" t="s">
        <v>109</v>
      </c>
      <c r="O241" s="70">
        <v>111318</v>
      </c>
      <c r="P241" s="59">
        <f>IFERROR(O241/L227,"-")</f>
        <v>6.3789307672440943E-4</v>
      </c>
      <c r="Q241" s="70">
        <v>11</v>
      </c>
      <c r="R241" s="59">
        <f>IFERROR(Q241/M227,"-")</f>
        <v>5.2380952380952382E-2</v>
      </c>
      <c r="S241" s="73">
        <f t="shared" si="13"/>
        <v>10119.818181818182</v>
      </c>
      <c r="T241" s="439"/>
      <c r="U241" s="439"/>
      <c r="V241" s="44" t="s">
        <v>109</v>
      </c>
      <c r="W241" s="70">
        <v>30794</v>
      </c>
      <c r="X241" s="59">
        <f>IFERROR(W241/T227,"-")</f>
        <v>8.4080122125599222E-4</v>
      </c>
      <c r="Y241" s="70">
        <v>3</v>
      </c>
      <c r="Z241" s="59">
        <f>IFERROR(Y241/U227,"-")</f>
        <v>0.1111111111111111</v>
      </c>
      <c r="AA241" s="167">
        <f t="shared" si="14"/>
        <v>10264.666666666666</v>
      </c>
      <c r="AB241" s="439"/>
      <c r="AC241" s="439"/>
      <c r="AD241" s="44" t="s">
        <v>109</v>
      </c>
      <c r="AE241" s="70">
        <v>0</v>
      </c>
      <c r="AF241" s="59">
        <f>IFERROR(AE241/AB227,"-")</f>
        <v>0</v>
      </c>
      <c r="AG241" s="70">
        <v>0</v>
      </c>
      <c r="AH241" s="59">
        <f>IFERROR(AG241/AC227,"-")</f>
        <v>0</v>
      </c>
      <c r="AI241" s="73" t="str">
        <f t="shared" si="15"/>
        <v>-</v>
      </c>
      <c r="AJ241" s="439"/>
      <c r="AK241" s="439"/>
      <c r="AL241" s="44" t="s">
        <v>109</v>
      </c>
      <c r="AM241" s="70">
        <v>173070</v>
      </c>
      <c r="AN241" s="59">
        <f>IFERROR(AM241/AJ227,"-")</f>
        <v>2.507522059080274E-3</v>
      </c>
      <c r="AO241" s="70">
        <v>9</v>
      </c>
      <c r="AP241" s="59">
        <f>IFERROR(AO241/AK227,"-")</f>
        <v>9.7826086956521743E-2</v>
      </c>
      <c r="AQ241" s="73">
        <f t="shared" si="16"/>
        <v>19230</v>
      </c>
      <c r="AR241" s="439"/>
      <c r="AS241" s="439"/>
      <c r="AT241" s="44" t="s">
        <v>109</v>
      </c>
      <c r="AU241" s="70">
        <v>1737230</v>
      </c>
      <c r="AV241" s="59">
        <f>IFERROR(AU241/AR227,"-")</f>
        <v>2.4325207339336648E-3</v>
      </c>
      <c r="AW241" s="73">
        <v>64</v>
      </c>
      <c r="AX241" s="59">
        <f>IFERROR(AW241/AS227,"-")</f>
        <v>5.3962900505902189E-2</v>
      </c>
      <c r="AY241" s="196">
        <f t="shared" si="17"/>
        <v>27144.21875</v>
      </c>
      <c r="AZ241" s="229"/>
    </row>
    <row r="242" spans="2:52" s="9" customFormat="1" ht="13.15" customHeight="1">
      <c r="B242" s="470"/>
      <c r="C242" s="480"/>
      <c r="D242" s="439"/>
      <c r="E242" s="439"/>
      <c r="F242" s="45" t="s">
        <v>110</v>
      </c>
      <c r="G242" s="71">
        <v>748498</v>
      </c>
      <c r="H242" s="60">
        <f>IFERROR(G242/D227,"-")</f>
        <v>3.3407539778287604E-3</v>
      </c>
      <c r="I242" s="71">
        <v>44</v>
      </c>
      <c r="J242" s="60">
        <f>IFERROR(I242/E227,"-")</f>
        <v>0.15770609318996415</v>
      </c>
      <c r="K242" s="74">
        <f t="shared" si="12"/>
        <v>17011.31818181818</v>
      </c>
      <c r="L242" s="439"/>
      <c r="M242" s="439"/>
      <c r="N242" s="45" t="s">
        <v>110</v>
      </c>
      <c r="O242" s="71">
        <v>360471</v>
      </c>
      <c r="P242" s="60">
        <f>IFERROR(O242/L227,"-")</f>
        <v>2.0656313916879985E-3</v>
      </c>
      <c r="Q242" s="71">
        <v>35</v>
      </c>
      <c r="R242" s="60">
        <f>IFERROR(Q242/M227,"-")</f>
        <v>0.16666666666666666</v>
      </c>
      <c r="S242" s="74">
        <f t="shared" si="13"/>
        <v>10299.171428571428</v>
      </c>
      <c r="T242" s="439"/>
      <c r="U242" s="439"/>
      <c r="V242" s="45" t="s">
        <v>110</v>
      </c>
      <c r="W242" s="71">
        <v>164729</v>
      </c>
      <c r="X242" s="60">
        <f>IFERROR(W242/T227,"-")</f>
        <v>4.4977704869870218E-3</v>
      </c>
      <c r="Y242" s="71">
        <v>8</v>
      </c>
      <c r="Z242" s="60">
        <f>IFERROR(Y242/U227,"-")</f>
        <v>0.29629629629629628</v>
      </c>
      <c r="AA242" s="168">
        <f t="shared" si="14"/>
        <v>20591.125</v>
      </c>
      <c r="AB242" s="439"/>
      <c r="AC242" s="439"/>
      <c r="AD242" s="45" t="s">
        <v>110</v>
      </c>
      <c r="AE242" s="71">
        <v>129969</v>
      </c>
      <c r="AF242" s="60">
        <f>IFERROR(AE242/AB227,"-")</f>
        <v>4.3839990393378988E-3</v>
      </c>
      <c r="AG242" s="71">
        <v>5</v>
      </c>
      <c r="AH242" s="60">
        <f>IFERROR(AG242/AC227,"-")</f>
        <v>0.27777777777777779</v>
      </c>
      <c r="AI242" s="74">
        <f t="shared" si="15"/>
        <v>25993.8</v>
      </c>
      <c r="AJ242" s="439"/>
      <c r="AK242" s="439"/>
      <c r="AL242" s="45" t="s">
        <v>110</v>
      </c>
      <c r="AM242" s="71">
        <v>117723</v>
      </c>
      <c r="AN242" s="60">
        <f>IFERROR(AM242/AJ227,"-")</f>
        <v>1.7056278925354311E-3</v>
      </c>
      <c r="AO242" s="71">
        <v>12</v>
      </c>
      <c r="AP242" s="60">
        <f>IFERROR(AO242/AK227,"-")</f>
        <v>0.13043478260869565</v>
      </c>
      <c r="AQ242" s="74">
        <f t="shared" si="16"/>
        <v>9810.25</v>
      </c>
      <c r="AR242" s="439"/>
      <c r="AS242" s="439"/>
      <c r="AT242" s="45" t="s">
        <v>110</v>
      </c>
      <c r="AU242" s="71">
        <v>1062116</v>
      </c>
      <c r="AV242" s="60">
        <f>IFERROR(AU242/AR227,"-")</f>
        <v>1.4872061798625908E-3</v>
      </c>
      <c r="AW242" s="74">
        <v>112</v>
      </c>
      <c r="AX242" s="62">
        <f>IFERROR(AW242/AS227,"-")</f>
        <v>9.4435075885328831E-2</v>
      </c>
      <c r="AY242" s="197">
        <f t="shared" si="17"/>
        <v>9483.1785714285706</v>
      </c>
      <c r="AZ242" s="229"/>
    </row>
    <row r="243" spans="2:52" s="9" customFormat="1" ht="13.15" customHeight="1">
      <c r="B243" s="431"/>
      <c r="C243" s="481"/>
      <c r="D243" s="440"/>
      <c r="E243" s="440"/>
      <c r="F243" s="46" t="s">
        <v>64</v>
      </c>
      <c r="G243" s="67">
        <f>SUM(G227:G242)</f>
        <v>35015756</v>
      </c>
      <c r="H243" s="60">
        <f>IFERROR(G243/D227,"-")</f>
        <v>0.15628502166162273</v>
      </c>
      <c r="I243" s="71">
        <v>245</v>
      </c>
      <c r="J243" s="60">
        <f>IFERROR(I243/E227,"-")</f>
        <v>0.87813620071684584</v>
      </c>
      <c r="K243" s="74">
        <f t="shared" si="12"/>
        <v>142921.45306122449</v>
      </c>
      <c r="L243" s="440"/>
      <c r="M243" s="440"/>
      <c r="N243" s="46" t="s">
        <v>64</v>
      </c>
      <c r="O243" s="67">
        <f>SUM(O227:O242)</f>
        <v>28905678</v>
      </c>
      <c r="P243" s="60">
        <f>IFERROR(O243/L227,"-")</f>
        <v>0.16564016488101721</v>
      </c>
      <c r="Q243" s="71">
        <v>184</v>
      </c>
      <c r="R243" s="60">
        <f>IFERROR(Q243/M227,"-")</f>
        <v>0.87619047619047619</v>
      </c>
      <c r="S243" s="74">
        <f t="shared" si="13"/>
        <v>157096.07608695651</v>
      </c>
      <c r="T243" s="440"/>
      <c r="U243" s="440"/>
      <c r="V243" s="46" t="s">
        <v>64</v>
      </c>
      <c r="W243" s="67">
        <f>SUM(W227:W242)</f>
        <v>8572337</v>
      </c>
      <c r="X243" s="60">
        <f>IFERROR(W243/T227,"-")</f>
        <v>0.23405960312456739</v>
      </c>
      <c r="Y243" s="71">
        <v>27</v>
      </c>
      <c r="Z243" s="60">
        <f>IFERROR(Y243/U227,"-")</f>
        <v>1</v>
      </c>
      <c r="AA243" s="168">
        <f t="shared" si="14"/>
        <v>317493.96296296298</v>
      </c>
      <c r="AB243" s="440"/>
      <c r="AC243" s="440"/>
      <c r="AD243" s="46" t="s">
        <v>64</v>
      </c>
      <c r="AE243" s="67">
        <f>SUM(AE227:AE242)</f>
        <v>7078491</v>
      </c>
      <c r="AF243" s="60">
        <f>IFERROR(AE243/AB227,"-")</f>
        <v>0.23876538054429874</v>
      </c>
      <c r="AG243" s="71">
        <v>18</v>
      </c>
      <c r="AH243" s="60">
        <f>IFERROR(AG243/AC227,"-")</f>
        <v>1</v>
      </c>
      <c r="AI243" s="74">
        <f t="shared" si="15"/>
        <v>393249.5</v>
      </c>
      <c r="AJ243" s="440"/>
      <c r="AK243" s="440"/>
      <c r="AL243" s="46" t="s">
        <v>64</v>
      </c>
      <c r="AM243" s="67">
        <f>SUM(AM227:AM242)</f>
        <v>14624071</v>
      </c>
      <c r="AN243" s="60">
        <f>IFERROR(AM243/AJ227,"-")</f>
        <v>0.21188062995352239</v>
      </c>
      <c r="AO243" s="71">
        <v>80</v>
      </c>
      <c r="AP243" s="60">
        <f>IFERROR(AO243/AK227,"-")</f>
        <v>0.86956521739130432</v>
      </c>
      <c r="AQ243" s="74">
        <f t="shared" si="16"/>
        <v>182800.88750000001</v>
      </c>
      <c r="AR243" s="440"/>
      <c r="AS243" s="440"/>
      <c r="AT243" s="46" t="s">
        <v>64</v>
      </c>
      <c r="AU243" s="67">
        <f>SUM(AU227:AU242)</f>
        <v>112088195</v>
      </c>
      <c r="AV243" s="60">
        <f>IFERROR(AU243/AR227,"-")</f>
        <v>0.15694919979893265</v>
      </c>
      <c r="AW243" s="74">
        <v>920</v>
      </c>
      <c r="AX243" s="131">
        <f>IFERROR(AW243/AS227,"-")</f>
        <v>0.77571669477234406</v>
      </c>
      <c r="AY243" s="200">
        <f t="shared" si="17"/>
        <v>121834.99456521739</v>
      </c>
      <c r="AZ243" s="229"/>
    </row>
    <row r="244" spans="2:52" s="9" customFormat="1" ht="13.15" customHeight="1">
      <c r="B244" s="430">
        <v>15</v>
      </c>
      <c r="C244" s="479" t="s">
        <v>86</v>
      </c>
      <c r="D244" s="436">
        <v>304186820</v>
      </c>
      <c r="E244" s="436">
        <v>384</v>
      </c>
      <c r="F244" s="42" t="s">
        <v>96</v>
      </c>
      <c r="G244" s="69">
        <v>13006685</v>
      </c>
      <c r="H244" s="58">
        <f>IFERROR(G244/D244,"-")</f>
        <v>4.2758871012228604E-2</v>
      </c>
      <c r="I244" s="69">
        <v>76</v>
      </c>
      <c r="J244" s="58">
        <f>IFERROR(I244/E244,"-")</f>
        <v>0.19791666666666666</v>
      </c>
      <c r="K244" s="72">
        <f t="shared" si="12"/>
        <v>171140.59210526315</v>
      </c>
      <c r="L244" s="436">
        <v>240244410</v>
      </c>
      <c r="M244" s="436">
        <v>305</v>
      </c>
      <c r="N244" s="42" t="s">
        <v>96</v>
      </c>
      <c r="O244" s="69">
        <v>12028600</v>
      </c>
      <c r="P244" s="58">
        <f>IFERROR(O244/L244,"-")</f>
        <v>5.0068178485401599E-2</v>
      </c>
      <c r="Q244" s="69">
        <v>62</v>
      </c>
      <c r="R244" s="58">
        <f>IFERROR(Q244/M244,"-")</f>
        <v>0.20327868852459016</v>
      </c>
      <c r="S244" s="72">
        <f t="shared" si="13"/>
        <v>194009.67741935485</v>
      </c>
      <c r="T244" s="436">
        <v>40059170</v>
      </c>
      <c r="U244" s="436">
        <v>48</v>
      </c>
      <c r="V244" s="42" t="s">
        <v>96</v>
      </c>
      <c r="W244" s="69">
        <v>277638</v>
      </c>
      <c r="X244" s="58">
        <f>IFERROR(W244/T244,"-")</f>
        <v>6.9306977653306344E-3</v>
      </c>
      <c r="Y244" s="69">
        <v>13</v>
      </c>
      <c r="Z244" s="58">
        <f>IFERROR(Y244/U244,"-")</f>
        <v>0.27083333333333331</v>
      </c>
      <c r="AA244" s="166">
        <f t="shared" si="14"/>
        <v>21356.76923076923</v>
      </c>
      <c r="AB244" s="436">
        <v>34245670</v>
      </c>
      <c r="AC244" s="436">
        <v>38</v>
      </c>
      <c r="AD244" s="42" t="s">
        <v>96</v>
      </c>
      <c r="AE244" s="69">
        <v>226006</v>
      </c>
      <c r="AF244" s="58">
        <f>IFERROR(AE244/AB244,"-")</f>
        <v>6.5995496656949624E-3</v>
      </c>
      <c r="AG244" s="69">
        <v>11</v>
      </c>
      <c r="AH244" s="58">
        <f>IFERROR(AG244/AC244,"-")</f>
        <v>0.28947368421052633</v>
      </c>
      <c r="AI244" s="72">
        <f t="shared" si="15"/>
        <v>20546</v>
      </c>
      <c r="AJ244" s="436">
        <v>116467930</v>
      </c>
      <c r="AK244" s="436">
        <v>152</v>
      </c>
      <c r="AL244" s="42" t="s">
        <v>96</v>
      </c>
      <c r="AM244" s="69">
        <v>8039490</v>
      </c>
      <c r="AN244" s="58">
        <f>IFERROR(AM244/AJ244,"-")</f>
        <v>6.9027499673085968E-2</v>
      </c>
      <c r="AO244" s="69">
        <v>31</v>
      </c>
      <c r="AP244" s="58">
        <f>IFERROR(AO244/AK244,"-")</f>
        <v>0.20394736842105263</v>
      </c>
      <c r="AQ244" s="72">
        <f t="shared" si="16"/>
        <v>259338.38709677418</v>
      </c>
      <c r="AR244" s="436">
        <v>957168820</v>
      </c>
      <c r="AS244" s="436">
        <v>1452</v>
      </c>
      <c r="AT244" s="42" t="s">
        <v>96</v>
      </c>
      <c r="AU244" s="69">
        <v>21651250</v>
      </c>
      <c r="AV244" s="58">
        <f>IFERROR(AU244/AR244,"-")</f>
        <v>2.2620095376696455E-2</v>
      </c>
      <c r="AW244" s="72">
        <v>261</v>
      </c>
      <c r="AX244" s="58">
        <f>IFERROR(AW244/AS244,"-")</f>
        <v>0.17975206611570249</v>
      </c>
      <c r="AY244" s="195">
        <f t="shared" si="17"/>
        <v>82954.980842911871</v>
      </c>
      <c r="AZ244" s="229"/>
    </row>
    <row r="245" spans="2:52" s="9" customFormat="1" ht="13.15" customHeight="1">
      <c r="B245" s="470"/>
      <c r="C245" s="480"/>
      <c r="D245" s="439"/>
      <c r="E245" s="439"/>
      <c r="F245" s="43" t="s">
        <v>97</v>
      </c>
      <c r="G245" s="70">
        <v>2901721</v>
      </c>
      <c r="H245" s="59">
        <f>IFERROR(G245/D244,"-")</f>
        <v>9.539272608852678E-3</v>
      </c>
      <c r="I245" s="70">
        <v>101</v>
      </c>
      <c r="J245" s="59">
        <f>IFERROR(I245/E244,"-")</f>
        <v>0.26302083333333331</v>
      </c>
      <c r="K245" s="73">
        <f t="shared" si="12"/>
        <v>28729.910891089108</v>
      </c>
      <c r="L245" s="439"/>
      <c r="M245" s="439"/>
      <c r="N245" s="43" t="s">
        <v>97</v>
      </c>
      <c r="O245" s="70">
        <v>2599092</v>
      </c>
      <c r="P245" s="59">
        <f>IFERROR(O245/L244,"-")</f>
        <v>1.0818532676785279E-2</v>
      </c>
      <c r="Q245" s="70">
        <v>81</v>
      </c>
      <c r="R245" s="59">
        <f>IFERROR(Q245/M244,"-")</f>
        <v>0.26557377049180325</v>
      </c>
      <c r="S245" s="73">
        <f t="shared" si="13"/>
        <v>32087.555555555555</v>
      </c>
      <c r="T245" s="439"/>
      <c r="U245" s="439"/>
      <c r="V245" s="43" t="s">
        <v>97</v>
      </c>
      <c r="W245" s="70">
        <v>1193566</v>
      </c>
      <c r="X245" s="59">
        <f>IFERROR(W245/T244,"-")</f>
        <v>2.9795075634367861E-2</v>
      </c>
      <c r="Y245" s="70">
        <v>13</v>
      </c>
      <c r="Z245" s="59">
        <f>IFERROR(Y245/U244,"-")</f>
        <v>0.27083333333333331</v>
      </c>
      <c r="AA245" s="167">
        <f t="shared" si="14"/>
        <v>91812.769230769234</v>
      </c>
      <c r="AB245" s="439"/>
      <c r="AC245" s="439"/>
      <c r="AD245" s="43" t="s">
        <v>97</v>
      </c>
      <c r="AE245" s="70">
        <v>1073376</v>
      </c>
      <c r="AF245" s="59">
        <f>IFERROR(AE245/AB244,"-")</f>
        <v>3.1343407794328454E-2</v>
      </c>
      <c r="AG245" s="70">
        <v>11</v>
      </c>
      <c r="AH245" s="59">
        <f>IFERROR(AG245/AC244,"-")</f>
        <v>0.28947368421052633</v>
      </c>
      <c r="AI245" s="73">
        <f t="shared" si="15"/>
        <v>97579.636363636368</v>
      </c>
      <c r="AJ245" s="439"/>
      <c r="AK245" s="439"/>
      <c r="AL245" s="43" t="s">
        <v>97</v>
      </c>
      <c r="AM245" s="70">
        <v>2759971</v>
      </c>
      <c r="AN245" s="59">
        <f>IFERROR(AM245/AJ244,"-")</f>
        <v>2.3697261555176607E-2</v>
      </c>
      <c r="AO245" s="70">
        <v>37</v>
      </c>
      <c r="AP245" s="59">
        <f>IFERROR(AO245/AK244,"-")</f>
        <v>0.24342105263157895</v>
      </c>
      <c r="AQ245" s="73">
        <f t="shared" si="16"/>
        <v>74593.810810810814</v>
      </c>
      <c r="AR245" s="439"/>
      <c r="AS245" s="439"/>
      <c r="AT245" s="43" t="s">
        <v>97</v>
      </c>
      <c r="AU245" s="70">
        <v>21559972</v>
      </c>
      <c r="AV245" s="59">
        <f>IFERROR(AU245/AR244,"-")</f>
        <v>2.2524732888812654E-2</v>
      </c>
      <c r="AW245" s="73">
        <v>345</v>
      </c>
      <c r="AX245" s="59">
        <f>IFERROR(AW245/AS244,"-")</f>
        <v>0.23760330578512398</v>
      </c>
      <c r="AY245" s="196">
        <f t="shared" si="17"/>
        <v>62492.672463768118</v>
      </c>
      <c r="AZ245" s="229"/>
    </row>
    <row r="246" spans="2:52" s="9" customFormat="1" ht="13.15" customHeight="1">
      <c r="B246" s="470"/>
      <c r="C246" s="480"/>
      <c r="D246" s="439"/>
      <c r="E246" s="439"/>
      <c r="F246" s="44" t="s">
        <v>98</v>
      </c>
      <c r="G246" s="70">
        <v>4951091</v>
      </c>
      <c r="H246" s="59">
        <f>IFERROR(G246/D244,"-")</f>
        <v>1.6276481012556691E-2</v>
      </c>
      <c r="I246" s="70">
        <v>128</v>
      </c>
      <c r="J246" s="59">
        <f>IFERROR(I246/E244,"-")</f>
        <v>0.33333333333333331</v>
      </c>
      <c r="K246" s="73">
        <f t="shared" si="12"/>
        <v>38680.3984375</v>
      </c>
      <c r="L246" s="439"/>
      <c r="M246" s="439"/>
      <c r="N246" s="44" t="s">
        <v>98</v>
      </c>
      <c r="O246" s="70">
        <v>4220513</v>
      </c>
      <c r="P246" s="59">
        <f>IFERROR(O246/L244,"-")</f>
        <v>1.7567580448593998E-2</v>
      </c>
      <c r="Q246" s="70">
        <v>103</v>
      </c>
      <c r="R246" s="59">
        <f>IFERROR(Q246/M244,"-")</f>
        <v>0.3377049180327869</v>
      </c>
      <c r="S246" s="73">
        <f t="shared" si="13"/>
        <v>40975.854368932036</v>
      </c>
      <c r="T246" s="439"/>
      <c r="U246" s="439"/>
      <c r="V246" s="44" t="s">
        <v>98</v>
      </c>
      <c r="W246" s="70">
        <v>461271</v>
      </c>
      <c r="X246" s="59">
        <f>IFERROR(W246/T244,"-")</f>
        <v>1.1514741818165478E-2</v>
      </c>
      <c r="Y246" s="70">
        <v>14</v>
      </c>
      <c r="Z246" s="59">
        <f>IFERROR(Y246/U244,"-")</f>
        <v>0.29166666666666669</v>
      </c>
      <c r="AA246" s="167">
        <f t="shared" si="14"/>
        <v>32947.928571428572</v>
      </c>
      <c r="AB246" s="439"/>
      <c r="AC246" s="439"/>
      <c r="AD246" s="44" t="s">
        <v>98</v>
      </c>
      <c r="AE246" s="70">
        <v>415592</v>
      </c>
      <c r="AF246" s="59">
        <f>IFERROR(AE246/AB244,"-")</f>
        <v>1.2135607216912387E-2</v>
      </c>
      <c r="AG246" s="70">
        <v>12</v>
      </c>
      <c r="AH246" s="59">
        <f>IFERROR(AG246/AC244,"-")</f>
        <v>0.31578947368421051</v>
      </c>
      <c r="AI246" s="73">
        <f t="shared" si="15"/>
        <v>34632.666666666664</v>
      </c>
      <c r="AJ246" s="439"/>
      <c r="AK246" s="439"/>
      <c r="AL246" s="44" t="s">
        <v>98</v>
      </c>
      <c r="AM246" s="70">
        <v>1187157</v>
      </c>
      <c r="AN246" s="59">
        <f>IFERROR(AM246/AJ244,"-")</f>
        <v>1.0192994758299559E-2</v>
      </c>
      <c r="AO246" s="70">
        <v>44</v>
      </c>
      <c r="AP246" s="59">
        <f>IFERROR(AO246/AK244,"-")</f>
        <v>0.28947368421052633</v>
      </c>
      <c r="AQ246" s="73">
        <f t="shared" si="16"/>
        <v>26980.840909090908</v>
      </c>
      <c r="AR246" s="439"/>
      <c r="AS246" s="439"/>
      <c r="AT246" s="44" t="s">
        <v>98</v>
      </c>
      <c r="AU246" s="70">
        <v>22966565</v>
      </c>
      <c r="AV246" s="59">
        <f>IFERROR(AU246/AR244,"-")</f>
        <v>2.3994267803249168E-2</v>
      </c>
      <c r="AW246" s="73">
        <v>397</v>
      </c>
      <c r="AX246" s="59">
        <f>IFERROR(AW246/AS244,"-")</f>
        <v>0.27341597796143252</v>
      </c>
      <c r="AY246" s="196">
        <f t="shared" si="17"/>
        <v>57850.289672544081</v>
      </c>
      <c r="AZ246" s="229"/>
    </row>
    <row r="247" spans="2:52" s="9" customFormat="1" ht="13.15" customHeight="1">
      <c r="B247" s="470"/>
      <c r="C247" s="480"/>
      <c r="D247" s="439"/>
      <c r="E247" s="439"/>
      <c r="F247" s="44" t="s">
        <v>99</v>
      </c>
      <c r="G247" s="70">
        <v>1784744</v>
      </c>
      <c r="H247" s="59">
        <f>IFERROR(G247/D244,"-")</f>
        <v>5.8672627564862936E-3</v>
      </c>
      <c r="I247" s="70">
        <v>31</v>
      </c>
      <c r="J247" s="59">
        <f>IFERROR(I247/E244,"-")</f>
        <v>8.0729166666666671E-2</v>
      </c>
      <c r="K247" s="73">
        <f t="shared" si="12"/>
        <v>57572.387096774197</v>
      </c>
      <c r="L247" s="439"/>
      <c r="M247" s="439"/>
      <c r="N247" s="44" t="s">
        <v>99</v>
      </c>
      <c r="O247" s="70">
        <v>1752779</v>
      </c>
      <c r="P247" s="59">
        <f>IFERROR(O247/L244,"-")</f>
        <v>7.2958159567583693E-3</v>
      </c>
      <c r="Q247" s="70">
        <v>25</v>
      </c>
      <c r="R247" s="59">
        <f>IFERROR(Q247/M244,"-")</f>
        <v>8.1967213114754092E-2</v>
      </c>
      <c r="S247" s="73">
        <f t="shared" si="13"/>
        <v>70111.16</v>
      </c>
      <c r="T247" s="439"/>
      <c r="U247" s="439"/>
      <c r="V247" s="44" t="s">
        <v>99</v>
      </c>
      <c r="W247" s="70">
        <v>1598179</v>
      </c>
      <c r="X247" s="59">
        <f>IFERROR(W247/T244,"-")</f>
        <v>3.989545964132557E-2</v>
      </c>
      <c r="Y247" s="70">
        <v>6</v>
      </c>
      <c r="Z247" s="59">
        <f>IFERROR(Y247/U244,"-")</f>
        <v>0.125</v>
      </c>
      <c r="AA247" s="167">
        <f t="shared" si="14"/>
        <v>266363.16666666669</v>
      </c>
      <c r="AB247" s="439"/>
      <c r="AC247" s="439"/>
      <c r="AD247" s="44" t="s">
        <v>99</v>
      </c>
      <c r="AE247" s="70">
        <v>1576352</v>
      </c>
      <c r="AF247" s="59">
        <f>IFERROR(AE247/AB244,"-")</f>
        <v>4.6030695267460092E-2</v>
      </c>
      <c r="AG247" s="70">
        <v>4</v>
      </c>
      <c r="AH247" s="59">
        <f>IFERROR(AG247/AC244,"-")</f>
        <v>0.10526315789473684</v>
      </c>
      <c r="AI247" s="73">
        <f t="shared" si="15"/>
        <v>394088</v>
      </c>
      <c r="AJ247" s="439"/>
      <c r="AK247" s="439"/>
      <c r="AL247" s="44" t="s">
        <v>99</v>
      </c>
      <c r="AM247" s="70">
        <v>61323</v>
      </c>
      <c r="AN247" s="59">
        <f>IFERROR(AM247/AJ244,"-")</f>
        <v>5.2652262300875447E-4</v>
      </c>
      <c r="AO247" s="70">
        <v>4</v>
      </c>
      <c r="AP247" s="59">
        <f>IFERROR(AO247/AK244,"-")</f>
        <v>2.6315789473684209E-2</v>
      </c>
      <c r="AQ247" s="73">
        <f t="shared" si="16"/>
        <v>15330.75</v>
      </c>
      <c r="AR247" s="439"/>
      <c r="AS247" s="439"/>
      <c r="AT247" s="44" t="s">
        <v>99</v>
      </c>
      <c r="AU247" s="70">
        <v>1225632</v>
      </c>
      <c r="AV247" s="59">
        <f>IFERROR(AU247/AR244,"-")</f>
        <v>1.2804763113783836E-3</v>
      </c>
      <c r="AW247" s="73">
        <v>90</v>
      </c>
      <c r="AX247" s="59">
        <f>IFERROR(AW247/AS244,"-")</f>
        <v>6.1983471074380167E-2</v>
      </c>
      <c r="AY247" s="196">
        <f t="shared" si="17"/>
        <v>13618.133333333333</v>
      </c>
      <c r="AZ247" s="229"/>
    </row>
    <row r="248" spans="2:52" s="9" customFormat="1" ht="13.15" customHeight="1">
      <c r="B248" s="470"/>
      <c r="C248" s="480"/>
      <c r="D248" s="439"/>
      <c r="E248" s="439"/>
      <c r="F248" s="44" t="s">
        <v>100</v>
      </c>
      <c r="G248" s="70">
        <v>6208083</v>
      </c>
      <c r="H248" s="59">
        <f>IFERROR(G248/D244,"-")</f>
        <v>2.0408783654729024E-2</v>
      </c>
      <c r="I248" s="70">
        <v>172</v>
      </c>
      <c r="J248" s="59">
        <f>IFERROR(I248/E244,"-")</f>
        <v>0.44791666666666669</v>
      </c>
      <c r="K248" s="73">
        <f t="shared" si="12"/>
        <v>36093.505813953489</v>
      </c>
      <c r="L248" s="439"/>
      <c r="M248" s="439"/>
      <c r="N248" s="44" t="s">
        <v>100</v>
      </c>
      <c r="O248" s="70">
        <v>5240998</v>
      </c>
      <c r="P248" s="59">
        <f>IFERROR(O248/L244,"-")</f>
        <v>2.1815275535443261E-2</v>
      </c>
      <c r="Q248" s="70">
        <v>135</v>
      </c>
      <c r="R248" s="59">
        <f>IFERROR(Q248/M244,"-")</f>
        <v>0.44262295081967212</v>
      </c>
      <c r="S248" s="73">
        <f t="shared" si="13"/>
        <v>38822.207407407404</v>
      </c>
      <c r="T248" s="439"/>
      <c r="U248" s="439"/>
      <c r="V248" s="44" t="s">
        <v>100</v>
      </c>
      <c r="W248" s="70">
        <v>1042616</v>
      </c>
      <c r="X248" s="59">
        <f>IFERROR(W248/T244,"-")</f>
        <v>2.6026899708606045E-2</v>
      </c>
      <c r="Y248" s="70">
        <v>27</v>
      </c>
      <c r="Z248" s="59">
        <f>IFERROR(Y248/U244,"-")</f>
        <v>0.5625</v>
      </c>
      <c r="AA248" s="167">
        <f t="shared" si="14"/>
        <v>38615.407407407409</v>
      </c>
      <c r="AB248" s="439"/>
      <c r="AC248" s="439"/>
      <c r="AD248" s="44" t="s">
        <v>100</v>
      </c>
      <c r="AE248" s="70">
        <v>706968</v>
      </c>
      <c r="AF248" s="59">
        <f>IFERROR(AE248/AB244,"-")</f>
        <v>2.064401134508392E-2</v>
      </c>
      <c r="AG248" s="70">
        <v>21</v>
      </c>
      <c r="AH248" s="59">
        <f>IFERROR(AG248/AC244,"-")</f>
        <v>0.55263157894736847</v>
      </c>
      <c r="AI248" s="73">
        <f t="shared" si="15"/>
        <v>33665.142857142855</v>
      </c>
      <c r="AJ248" s="439"/>
      <c r="AK248" s="439"/>
      <c r="AL248" s="44" t="s">
        <v>100</v>
      </c>
      <c r="AM248" s="70">
        <v>1648441</v>
      </c>
      <c r="AN248" s="59">
        <f>IFERROR(AM248/AJ244,"-")</f>
        <v>1.415360434413147E-2</v>
      </c>
      <c r="AO248" s="70">
        <v>60</v>
      </c>
      <c r="AP248" s="59">
        <f>IFERROR(AO248/AK244,"-")</f>
        <v>0.39473684210526316</v>
      </c>
      <c r="AQ248" s="73">
        <f t="shared" si="16"/>
        <v>27474.016666666666</v>
      </c>
      <c r="AR248" s="439"/>
      <c r="AS248" s="439"/>
      <c r="AT248" s="44" t="s">
        <v>100</v>
      </c>
      <c r="AU248" s="70">
        <v>21387643</v>
      </c>
      <c r="AV248" s="59">
        <f>IFERROR(AU248/AR244,"-")</f>
        <v>2.2344692548593465E-2</v>
      </c>
      <c r="AW248" s="73">
        <v>523</v>
      </c>
      <c r="AX248" s="59">
        <f>IFERROR(AW248/AS244,"-")</f>
        <v>0.36019283746556474</v>
      </c>
      <c r="AY248" s="196">
        <f t="shared" si="17"/>
        <v>40894.154875717017</v>
      </c>
      <c r="AZ248" s="229"/>
    </row>
    <row r="249" spans="2:52" s="9" customFormat="1" ht="13.15" customHeight="1">
      <c r="B249" s="470"/>
      <c r="C249" s="480"/>
      <c r="D249" s="439"/>
      <c r="E249" s="439"/>
      <c r="F249" s="44" t="s">
        <v>101</v>
      </c>
      <c r="G249" s="70">
        <v>9468684</v>
      </c>
      <c r="H249" s="59">
        <f>IFERROR(G249/D244,"-")</f>
        <v>3.1127857544912697E-2</v>
      </c>
      <c r="I249" s="70">
        <v>170</v>
      </c>
      <c r="J249" s="59">
        <f>IFERROR(I249/E244,"-")</f>
        <v>0.44270833333333331</v>
      </c>
      <c r="K249" s="73">
        <f t="shared" si="12"/>
        <v>55698.141176470592</v>
      </c>
      <c r="L249" s="439"/>
      <c r="M249" s="439"/>
      <c r="N249" s="44" t="s">
        <v>101</v>
      </c>
      <c r="O249" s="70">
        <v>7510359</v>
      </c>
      <c r="P249" s="59">
        <f>IFERROR(O249/L244,"-")</f>
        <v>3.1261326746374662E-2</v>
      </c>
      <c r="Q249" s="70">
        <v>135</v>
      </c>
      <c r="R249" s="59">
        <f>IFERROR(Q249/M244,"-")</f>
        <v>0.44262295081967212</v>
      </c>
      <c r="S249" s="73">
        <f t="shared" si="13"/>
        <v>55632.288888888892</v>
      </c>
      <c r="T249" s="439"/>
      <c r="U249" s="439"/>
      <c r="V249" s="44" t="s">
        <v>101</v>
      </c>
      <c r="W249" s="70">
        <v>2091680</v>
      </c>
      <c r="X249" s="59">
        <f>IFERROR(W249/T244,"-")</f>
        <v>5.2214761314325786E-2</v>
      </c>
      <c r="Y249" s="70">
        <v>26</v>
      </c>
      <c r="Z249" s="59">
        <f>IFERROR(Y249/U244,"-")</f>
        <v>0.54166666666666663</v>
      </c>
      <c r="AA249" s="167">
        <f t="shared" si="14"/>
        <v>80449.230769230766</v>
      </c>
      <c r="AB249" s="439"/>
      <c r="AC249" s="439"/>
      <c r="AD249" s="44" t="s">
        <v>101</v>
      </c>
      <c r="AE249" s="70">
        <v>1970069</v>
      </c>
      <c r="AF249" s="59">
        <f>IFERROR(AE249/AB244,"-")</f>
        <v>5.7527535597931063E-2</v>
      </c>
      <c r="AG249" s="70">
        <v>23</v>
      </c>
      <c r="AH249" s="59">
        <f>IFERROR(AG249/AC244,"-")</f>
        <v>0.60526315789473684</v>
      </c>
      <c r="AI249" s="73">
        <f t="shared" si="15"/>
        <v>85655.173913043473</v>
      </c>
      <c r="AJ249" s="439"/>
      <c r="AK249" s="439"/>
      <c r="AL249" s="44" t="s">
        <v>101</v>
      </c>
      <c r="AM249" s="70">
        <v>3279674</v>
      </c>
      <c r="AN249" s="59">
        <f>IFERROR(AM249/AJ244,"-")</f>
        <v>2.815945986161169E-2</v>
      </c>
      <c r="AO249" s="70">
        <v>56</v>
      </c>
      <c r="AP249" s="59">
        <f>IFERROR(AO249/AK244,"-")</f>
        <v>0.36842105263157893</v>
      </c>
      <c r="AQ249" s="73">
        <f t="shared" si="16"/>
        <v>58565.607142857145</v>
      </c>
      <c r="AR249" s="439"/>
      <c r="AS249" s="439"/>
      <c r="AT249" s="44" t="s">
        <v>101</v>
      </c>
      <c r="AU249" s="70">
        <v>31967965</v>
      </c>
      <c r="AV249" s="59">
        <f>IFERROR(AU249/AR244,"-")</f>
        <v>3.3398460472208027E-2</v>
      </c>
      <c r="AW249" s="73">
        <v>600</v>
      </c>
      <c r="AX249" s="59">
        <f>IFERROR(AW249/AS244,"-")</f>
        <v>0.41322314049586778</v>
      </c>
      <c r="AY249" s="196">
        <f t="shared" si="17"/>
        <v>53279.941666666666</v>
      </c>
      <c r="AZ249" s="229"/>
    </row>
    <row r="250" spans="2:52" s="9" customFormat="1" ht="13.15" customHeight="1">
      <c r="B250" s="470"/>
      <c r="C250" s="480"/>
      <c r="D250" s="439"/>
      <c r="E250" s="439"/>
      <c r="F250" s="44" t="s">
        <v>102</v>
      </c>
      <c r="G250" s="70">
        <v>3481389</v>
      </c>
      <c r="H250" s="59">
        <f>IFERROR(G250/D244,"-")</f>
        <v>1.1444904154624451E-2</v>
      </c>
      <c r="I250" s="70">
        <v>62</v>
      </c>
      <c r="J250" s="59">
        <f>IFERROR(I250/E244,"-")</f>
        <v>0.16145833333333334</v>
      </c>
      <c r="K250" s="73">
        <f t="shared" si="12"/>
        <v>56151.43548387097</v>
      </c>
      <c r="L250" s="439"/>
      <c r="M250" s="439"/>
      <c r="N250" s="44" t="s">
        <v>102</v>
      </c>
      <c r="O250" s="70">
        <v>1467819</v>
      </c>
      <c r="P250" s="59">
        <f>IFERROR(O250/L244,"-")</f>
        <v>6.1096905438923635E-3</v>
      </c>
      <c r="Q250" s="70">
        <v>49</v>
      </c>
      <c r="R250" s="59">
        <f>IFERROR(Q250/M244,"-")</f>
        <v>0.16065573770491803</v>
      </c>
      <c r="S250" s="73">
        <f t="shared" si="13"/>
        <v>29955.489795918369</v>
      </c>
      <c r="T250" s="439"/>
      <c r="U250" s="439"/>
      <c r="V250" s="44" t="s">
        <v>102</v>
      </c>
      <c r="W250" s="70">
        <v>181773</v>
      </c>
      <c r="X250" s="59">
        <f>IFERROR(W250/T244,"-")</f>
        <v>4.5376127363597396E-3</v>
      </c>
      <c r="Y250" s="70">
        <v>8</v>
      </c>
      <c r="Z250" s="59">
        <f>IFERROR(Y250/U244,"-")</f>
        <v>0.16666666666666666</v>
      </c>
      <c r="AA250" s="167">
        <f t="shared" si="14"/>
        <v>22721.625</v>
      </c>
      <c r="AB250" s="439"/>
      <c r="AC250" s="439"/>
      <c r="AD250" s="44" t="s">
        <v>102</v>
      </c>
      <c r="AE250" s="70">
        <v>102463</v>
      </c>
      <c r="AF250" s="59">
        <f>IFERROR(AE250/AB244,"-")</f>
        <v>2.9919986964775402E-3</v>
      </c>
      <c r="AG250" s="70">
        <v>5</v>
      </c>
      <c r="AH250" s="59">
        <f>IFERROR(AG250/AC244,"-")</f>
        <v>0.13157894736842105</v>
      </c>
      <c r="AI250" s="73">
        <f t="shared" si="15"/>
        <v>20492.599999999999</v>
      </c>
      <c r="AJ250" s="439"/>
      <c r="AK250" s="439"/>
      <c r="AL250" s="44" t="s">
        <v>102</v>
      </c>
      <c r="AM250" s="70">
        <v>1341604</v>
      </c>
      <c r="AN250" s="59">
        <f>IFERROR(AM250/AJ244,"-")</f>
        <v>1.1519085124978181E-2</v>
      </c>
      <c r="AO250" s="70">
        <v>22</v>
      </c>
      <c r="AP250" s="59">
        <f>IFERROR(AO250/AK244,"-")</f>
        <v>0.14473684210526316</v>
      </c>
      <c r="AQ250" s="73">
        <f t="shared" si="16"/>
        <v>60982</v>
      </c>
      <c r="AR250" s="439"/>
      <c r="AS250" s="439"/>
      <c r="AT250" s="44" t="s">
        <v>102</v>
      </c>
      <c r="AU250" s="70">
        <v>13567161</v>
      </c>
      <c r="AV250" s="59">
        <f>IFERROR(AU250/AR244,"-")</f>
        <v>1.4174261338767804E-2</v>
      </c>
      <c r="AW250" s="73">
        <v>144</v>
      </c>
      <c r="AX250" s="59">
        <f>IFERROR(AW250/AS244,"-")</f>
        <v>9.9173553719008267E-2</v>
      </c>
      <c r="AY250" s="196">
        <f t="shared" si="17"/>
        <v>94216.395833333328</v>
      </c>
      <c r="AZ250" s="229"/>
    </row>
    <row r="251" spans="2:52" s="9" customFormat="1" ht="13.15" customHeight="1">
      <c r="B251" s="470"/>
      <c r="C251" s="480"/>
      <c r="D251" s="439"/>
      <c r="E251" s="439"/>
      <c r="F251" s="44" t="s">
        <v>112</v>
      </c>
      <c r="G251" s="70">
        <v>0</v>
      </c>
      <c r="H251" s="59">
        <f>IFERROR(G251/D244,"-")</f>
        <v>0</v>
      </c>
      <c r="I251" s="70">
        <v>0</v>
      </c>
      <c r="J251" s="59">
        <f>IFERROR(I251/E244,"-")</f>
        <v>0</v>
      </c>
      <c r="K251" s="73" t="str">
        <f t="shared" si="12"/>
        <v>-</v>
      </c>
      <c r="L251" s="439"/>
      <c r="M251" s="439"/>
      <c r="N251" s="44" t="s">
        <v>112</v>
      </c>
      <c r="O251" s="70">
        <v>0</v>
      </c>
      <c r="P251" s="59">
        <f>IFERROR(O251/L244,"-")</f>
        <v>0</v>
      </c>
      <c r="Q251" s="70">
        <v>0</v>
      </c>
      <c r="R251" s="59">
        <f>IFERROR(Q251/M244,"-")</f>
        <v>0</v>
      </c>
      <c r="S251" s="73" t="str">
        <f t="shared" si="13"/>
        <v>-</v>
      </c>
      <c r="T251" s="439"/>
      <c r="U251" s="439"/>
      <c r="V251" s="44" t="s">
        <v>112</v>
      </c>
      <c r="W251" s="70">
        <v>0</v>
      </c>
      <c r="X251" s="59">
        <f>IFERROR(W251/T244,"-")</f>
        <v>0</v>
      </c>
      <c r="Y251" s="70">
        <v>0</v>
      </c>
      <c r="Z251" s="59">
        <f>IFERROR(Y251/U244,"-")</f>
        <v>0</v>
      </c>
      <c r="AA251" s="167" t="str">
        <f t="shared" si="14"/>
        <v>-</v>
      </c>
      <c r="AB251" s="439"/>
      <c r="AC251" s="439"/>
      <c r="AD251" s="44" t="s">
        <v>112</v>
      </c>
      <c r="AE251" s="70">
        <v>0</v>
      </c>
      <c r="AF251" s="59">
        <f>IFERROR(AE251/AB244,"-")</f>
        <v>0</v>
      </c>
      <c r="AG251" s="70">
        <v>0</v>
      </c>
      <c r="AH251" s="59">
        <f>IFERROR(AG251/AC244,"-")</f>
        <v>0</v>
      </c>
      <c r="AI251" s="73" t="str">
        <f t="shared" si="15"/>
        <v>-</v>
      </c>
      <c r="AJ251" s="439"/>
      <c r="AK251" s="439"/>
      <c r="AL251" s="44" t="s">
        <v>112</v>
      </c>
      <c r="AM251" s="70">
        <v>0</v>
      </c>
      <c r="AN251" s="59">
        <f>IFERROR(AM251/AJ244,"-")</f>
        <v>0</v>
      </c>
      <c r="AO251" s="70">
        <v>0</v>
      </c>
      <c r="AP251" s="59">
        <f>IFERROR(AO251/AK244,"-")</f>
        <v>0</v>
      </c>
      <c r="AQ251" s="73" t="str">
        <f t="shared" si="16"/>
        <v>-</v>
      </c>
      <c r="AR251" s="439"/>
      <c r="AS251" s="439"/>
      <c r="AT251" s="44" t="s">
        <v>112</v>
      </c>
      <c r="AU251" s="70">
        <v>11922</v>
      </c>
      <c r="AV251" s="59">
        <f>IFERROR(AU251/AR244,"-")</f>
        <v>1.2455483035897471E-5</v>
      </c>
      <c r="AW251" s="73">
        <v>1</v>
      </c>
      <c r="AX251" s="59">
        <f>IFERROR(AW251/AS244,"-")</f>
        <v>6.8870523415977963E-4</v>
      </c>
      <c r="AY251" s="196">
        <f t="shared" si="17"/>
        <v>11922</v>
      </c>
      <c r="AZ251" s="229"/>
    </row>
    <row r="252" spans="2:52" s="9" customFormat="1" ht="13.15" customHeight="1">
      <c r="B252" s="470"/>
      <c r="C252" s="480"/>
      <c r="D252" s="439"/>
      <c r="E252" s="439"/>
      <c r="F252" s="44" t="s">
        <v>103</v>
      </c>
      <c r="G252" s="70">
        <v>69963</v>
      </c>
      <c r="H252" s="59">
        <f>IFERROR(G252/D244,"-")</f>
        <v>2.3000010322603721E-4</v>
      </c>
      <c r="I252" s="70">
        <v>6</v>
      </c>
      <c r="J252" s="59">
        <f>IFERROR(I252/E244,"-")</f>
        <v>1.5625E-2</v>
      </c>
      <c r="K252" s="73">
        <f t="shared" si="12"/>
        <v>11660.5</v>
      </c>
      <c r="L252" s="439"/>
      <c r="M252" s="439"/>
      <c r="N252" s="44" t="s">
        <v>103</v>
      </c>
      <c r="O252" s="70">
        <v>69963</v>
      </c>
      <c r="P252" s="59">
        <f>IFERROR(O252/L244,"-")</f>
        <v>2.9121593297425736E-4</v>
      </c>
      <c r="Q252" s="70">
        <v>6</v>
      </c>
      <c r="R252" s="59">
        <f>IFERROR(Q252/M244,"-")</f>
        <v>1.9672131147540985E-2</v>
      </c>
      <c r="S252" s="73">
        <f t="shared" si="13"/>
        <v>11660.5</v>
      </c>
      <c r="T252" s="439"/>
      <c r="U252" s="439"/>
      <c r="V252" s="44" t="s">
        <v>103</v>
      </c>
      <c r="W252" s="70">
        <v>0</v>
      </c>
      <c r="X252" s="59">
        <f>IFERROR(W252/T244,"-")</f>
        <v>0</v>
      </c>
      <c r="Y252" s="70">
        <v>0</v>
      </c>
      <c r="Z252" s="59">
        <f>IFERROR(Y252/U244,"-")</f>
        <v>0</v>
      </c>
      <c r="AA252" s="167" t="str">
        <f t="shared" si="14"/>
        <v>-</v>
      </c>
      <c r="AB252" s="439"/>
      <c r="AC252" s="439"/>
      <c r="AD252" s="44" t="s">
        <v>103</v>
      </c>
      <c r="AE252" s="70">
        <v>0</v>
      </c>
      <c r="AF252" s="59">
        <f>IFERROR(AE252/AB244,"-")</f>
        <v>0</v>
      </c>
      <c r="AG252" s="70">
        <v>0</v>
      </c>
      <c r="AH252" s="59">
        <f>IFERROR(AG252/AC244,"-")</f>
        <v>0</v>
      </c>
      <c r="AI252" s="73" t="str">
        <f t="shared" si="15"/>
        <v>-</v>
      </c>
      <c r="AJ252" s="439"/>
      <c r="AK252" s="439"/>
      <c r="AL252" s="44" t="s">
        <v>103</v>
      </c>
      <c r="AM252" s="70">
        <v>27284</v>
      </c>
      <c r="AN252" s="59">
        <f>IFERROR(AM252/AJ244,"-")</f>
        <v>2.3426191227061388E-4</v>
      </c>
      <c r="AO252" s="70">
        <v>2</v>
      </c>
      <c r="AP252" s="59">
        <f>IFERROR(AO252/AK244,"-")</f>
        <v>1.3157894736842105E-2</v>
      </c>
      <c r="AQ252" s="73">
        <f t="shared" si="16"/>
        <v>13642</v>
      </c>
      <c r="AR252" s="439"/>
      <c r="AS252" s="439"/>
      <c r="AT252" s="44" t="s">
        <v>103</v>
      </c>
      <c r="AU252" s="70">
        <v>509735</v>
      </c>
      <c r="AV252" s="59">
        <f>IFERROR(AU252/AR244,"-")</f>
        <v>5.3254450975534289E-4</v>
      </c>
      <c r="AW252" s="73">
        <v>15</v>
      </c>
      <c r="AX252" s="59">
        <f>IFERROR(AW252/AS244,"-")</f>
        <v>1.0330578512396695E-2</v>
      </c>
      <c r="AY252" s="196">
        <f t="shared" si="17"/>
        <v>33982.333333333336</v>
      </c>
      <c r="AZ252" s="229"/>
    </row>
    <row r="253" spans="2:52" s="9" customFormat="1" ht="13.15" customHeight="1">
      <c r="B253" s="470"/>
      <c r="C253" s="480"/>
      <c r="D253" s="439"/>
      <c r="E253" s="439"/>
      <c r="F253" s="44" t="s">
        <v>104</v>
      </c>
      <c r="G253" s="70">
        <v>211381</v>
      </c>
      <c r="H253" s="59">
        <f>IFERROR(G253/D244,"-")</f>
        <v>6.9490519017227637E-4</v>
      </c>
      <c r="I253" s="70">
        <v>23</v>
      </c>
      <c r="J253" s="59">
        <f>IFERROR(I253/E244,"-")</f>
        <v>5.9895833333333336E-2</v>
      </c>
      <c r="K253" s="73">
        <f t="shared" si="12"/>
        <v>9190.4782608695659</v>
      </c>
      <c r="L253" s="439"/>
      <c r="M253" s="439"/>
      <c r="N253" s="44" t="s">
        <v>104</v>
      </c>
      <c r="O253" s="70">
        <v>189979</v>
      </c>
      <c r="P253" s="59">
        <f>IFERROR(O253/L244,"-")</f>
        <v>7.9077386233461164E-4</v>
      </c>
      <c r="Q253" s="70">
        <v>20</v>
      </c>
      <c r="R253" s="59">
        <f>IFERROR(Q253/M244,"-")</f>
        <v>6.5573770491803282E-2</v>
      </c>
      <c r="S253" s="73">
        <f t="shared" si="13"/>
        <v>9498.9500000000007</v>
      </c>
      <c r="T253" s="439"/>
      <c r="U253" s="439"/>
      <c r="V253" s="44" t="s">
        <v>104</v>
      </c>
      <c r="W253" s="70">
        <v>33840</v>
      </c>
      <c r="X253" s="59">
        <f>IFERROR(W253/T244,"-")</f>
        <v>8.4475040296641188E-4</v>
      </c>
      <c r="Y253" s="70">
        <v>6</v>
      </c>
      <c r="Z253" s="59">
        <f>IFERROR(Y253/U244,"-")</f>
        <v>0.125</v>
      </c>
      <c r="AA253" s="167">
        <f t="shared" si="14"/>
        <v>5640</v>
      </c>
      <c r="AB253" s="439"/>
      <c r="AC253" s="439"/>
      <c r="AD253" s="44" t="s">
        <v>104</v>
      </c>
      <c r="AE253" s="70">
        <v>32552</v>
      </c>
      <c r="AF253" s="59">
        <f>IFERROR(AE253/AB244,"-")</f>
        <v>9.5054352856872122E-4</v>
      </c>
      <c r="AG253" s="70">
        <v>5</v>
      </c>
      <c r="AH253" s="59">
        <f>IFERROR(AG253/AC244,"-")</f>
        <v>0.13157894736842105</v>
      </c>
      <c r="AI253" s="73">
        <f t="shared" si="15"/>
        <v>6510.4</v>
      </c>
      <c r="AJ253" s="439"/>
      <c r="AK253" s="439"/>
      <c r="AL253" s="44" t="s">
        <v>104</v>
      </c>
      <c r="AM253" s="70">
        <v>73948</v>
      </c>
      <c r="AN253" s="59">
        <f>IFERROR(AM253/AJ244,"-")</f>
        <v>6.3492156166937972E-4</v>
      </c>
      <c r="AO253" s="70">
        <v>10</v>
      </c>
      <c r="AP253" s="59">
        <f>IFERROR(AO253/AK244,"-")</f>
        <v>6.5789473684210523E-2</v>
      </c>
      <c r="AQ253" s="73">
        <f t="shared" si="16"/>
        <v>7394.8</v>
      </c>
      <c r="AR253" s="439"/>
      <c r="AS253" s="439"/>
      <c r="AT253" s="44" t="s">
        <v>104</v>
      </c>
      <c r="AU253" s="70">
        <v>698677</v>
      </c>
      <c r="AV253" s="59">
        <f>IFERROR(AU253/AR244,"-")</f>
        <v>7.2994124484748681E-4</v>
      </c>
      <c r="AW253" s="73">
        <v>52</v>
      </c>
      <c r="AX253" s="59">
        <f>IFERROR(AW253/AS244,"-")</f>
        <v>3.5812672176308541E-2</v>
      </c>
      <c r="AY253" s="196">
        <f t="shared" si="17"/>
        <v>13436.096153846154</v>
      </c>
      <c r="AZ253" s="229"/>
    </row>
    <row r="254" spans="2:52" s="9" customFormat="1" ht="13.15" customHeight="1">
      <c r="B254" s="470"/>
      <c r="C254" s="480"/>
      <c r="D254" s="439"/>
      <c r="E254" s="439"/>
      <c r="F254" s="44" t="s">
        <v>105</v>
      </c>
      <c r="G254" s="70">
        <v>379961</v>
      </c>
      <c r="H254" s="59">
        <f>IFERROR(G254/D244,"-")</f>
        <v>1.2491040867582625E-3</v>
      </c>
      <c r="I254" s="70">
        <v>5</v>
      </c>
      <c r="J254" s="59">
        <f>IFERROR(I254/E244,"-")</f>
        <v>1.3020833333333334E-2</v>
      </c>
      <c r="K254" s="73">
        <f t="shared" si="12"/>
        <v>75992.2</v>
      </c>
      <c r="L254" s="439"/>
      <c r="M254" s="439"/>
      <c r="N254" s="44" t="s">
        <v>105</v>
      </c>
      <c r="O254" s="70">
        <v>379166</v>
      </c>
      <c r="P254" s="59">
        <f>IFERROR(O254/L244,"-")</f>
        <v>1.5782510818878159E-3</v>
      </c>
      <c r="Q254" s="70">
        <v>4</v>
      </c>
      <c r="R254" s="59">
        <f>IFERROR(Q254/M244,"-")</f>
        <v>1.3114754098360656E-2</v>
      </c>
      <c r="S254" s="73">
        <f t="shared" si="13"/>
        <v>94791.5</v>
      </c>
      <c r="T254" s="439"/>
      <c r="U254" s="439"/>
      <c r="V254" s="44" t="s">
        <v>105</v>
      </c>
      <c r="W254" s="70">
        <v>6506</v>
      </c>
      <c r="X254" s="59">
        <f>IFERROR(W254/T244,"-")</f>
        <v>1.6240975536936986E-4</v>
      </c>
      <c r="Y254" s="70">
        <v>1</v>
      </c>
      <c r="Z254" s="59">
        <f>IFERROR(Y254/U244,"-")</f>
        <v>2.0833333333333332E-2</v>
      </c>
      <c r="AA254" s="167">
        <f t="shared" si="14"/>
        <v>6506</v>
      </c>
      <c r="AB254" s="439"/>
      <c r="AC254" s="439"/>
      <c r="AD254" s="44" t="s">
        <v>105</v>
      </c>
      <c r="AE254" s="70">
        <v>6506</v>
      </c>
      <c r="AF254" s="59">
        <f>IFERROR(AE254/AB244,"-")</f>
        <v>1.8998022231715716E-4</v>
      </c>
      <c r="AG254" s="70">
        <v>1</v>
      </c>
      <c r="AH254" s="59">
        <f>IFERROR(AG254/AC244,"-")</f>
        <v>2.6315789473684209E-2</v>
      </c>
      <c r="AI254" s="73">
        <f t="shared" si="15"/>
        <v>6506</v>
      </c>
      <c r="AJ254" s="439"/>
      <c r="AK254" s="439"/>
      <c r="AL254" s="44" t="s">
        <v>105</v>
      </c>
      <c r="AM254" s="70">
        <v>377477</v>
      </c>
      <c r="AN254" s="59">
        <f>IFERROR(AM254/AJ244,"-")</f>
        <v>3.2410381123799486E-3</v>
      </c>
      <c r="AO254" s="70">
        <v>5</v>
      </c>
      <c r="AP254" s="59">
        <f>IFERROR(AO254/AK244,"-")</f>
        <v>3.2894736842105261E-2</v>
      </c>
      <c r="AQ254" s="73">
        <f t="shared" si="16"/>
        <v>75495.399999999994</v>
      </c>
      <c r="AR254" s="439"/>
      <c r="AS254" s="439"/>
      <c r="AT254" s="44" t="s">
        <v>105</v>
      </c>
      <c r="AU254" s="70">
        <v>93871</v>
      </c>
      <c r="AV254" s="59">
        <f>IFERROR(AU254/AR244,"-")</f>
        <v>9.8071518877934194E-5</v>
      </c>
      <c r="AW254" s="73">
        <v>9</v>
      </c>
      <c r="AX254" s="59">
        <f>IFERROR(AW254/AS244,"-")</f>
        <v>6.1983471074380167E-3</v>
      </c>
      <c r="AY254" s="196">
        <f t="shared" si="17"/>
        <v>10430.111111111111</v>
      </c>
      <c r="AZ254" s="229"/>
    </row>
    <row r="255" spans="2:52" s="9" customFormat="1" ht="13.15" customHeight="1">
      <c r="B255" s="470"/>
      <c r="C255" s="480"/>
      <c r="D255" s="439"/>
      <c r="E255" s="439"/>
      <c r="F255" s="44" t="s">
        <v>106</v>
      </c>
      <c r="G255" s="70">
        <v>768342</v>
      </c>
      <c r="H255" s="59">
        <f>IFERROR(G255/D244,"-")</f>
        <v>2.5258885312650957E-3</v>
      </c>
      <c r="I255" s="70">
        <v>5</v>
      </c>
      <c r="J255" s="59">
        <f>IFERROR(I255/E244,"-")</f>
        <v>1.3020833333333334E-2</v>
      </c>
      <c r="K255" s="73">
        <f t="shared" si="12"/>
        <v>153668.4</v>
      </c>
      <c r="L255" s="439"/>
      <c r="M255" s="439"/>
      <c r="N255" s="44" t="s">
        <v>106</v>
      </c>
      <c r="O255" s="70">
        <v>731717</v>
      </c>
      <c r="P255" s="59">
        <f>IFERROR(O255/L244,"-")</f>
        <v>3.0457191490948737E-3</v>
      </c>
      <c r="Q255" s="70">
        <v>3</v>
      </c>
      <c r="R255" s="59">
        <f>IFERROR(Q255/M244,"-")</f>
        <v>9.8360655737704927E-3</v>
      </c>
      <c r="S255" s="73">
        <f t="shared" si="13"/>
        <v>243905.66666666666</v>
      </c>
      <c r="T255" s="439"/>
      <c r="U255" s="439"/>
      <c r="V255" s="44" t="s">
        <v>106</v>
      </c>
      <c r="W255" s="70">
        <v>1943</v>
      </c>
      <c r="X255" s="59">
        <f>IFERROR(W255/T244,"-")</f>
        <v>4.8503251565122296E-5</v>
      </c>
      <c r="Y255" s="70">
        <v>1</v>
      </c>
      <c r="Z255" s="59">
        <f>IFERROR(Y255/U244,"-")</f>
        <v>2.0833333333333332E-2</v>
      </c>
      <c r="AA255" s="167">
        <f t="shared" si="14"/>
        <v>1943</v>
      </c>
      <c r="AB255" s="439"/>
      <c r="AC255" s="439"/>
      <c r="AD255" s="44" t="s">
        <v>106</v>
      </c>
      <c r="AE255" s="70">
        <v>1943</v>
      </c>
      <c r="AF255" s="59">
        <f>IFERROR(AE255/AB244,"-")</f>
        <v>5.6737099901973008E-5</v>
      </c>
      <c r="AG255" s="70">
        <v>1</v>
      </c>
      <c r="AH255" s="59">
        <f>IFERROR(AG255/AC244,"-")</f>
        <v>2.6315789473684209E-2</v>
      </c>
      <c r="AI255" s="73">
        <f t="shared" si="15"/>
        <v>1943</v>
      </c>
      <c r="AJ255" s="439"/>
      <c r="AK255" s="439"/>
      <c r="AL255" s="44" t="s">
        <v>106</v>
      </c>
      <c r="AM255" s="70">
        <v>663405</v>
      </c>
      <c r="AN255" s="59">
        <f>IFERROR(AM255/AJ244,"-")</f>
        <v>5.6960315170021484E-3</v>
      </c>
      <c r="AO255" s="70">
        <v>4</v>
      </c>
      <c r="AP255" s="59">
        <f>IFERROR(AO255/AK244,"-")</f>
        <v>2.6315789473684209E-2</v>
      </c>
      <c r="AQ255" s="73">
        <f t="shared" si="16"/>
        <v>165851.25</v>
      </c>
      <c r="AR255" s="439"/>
      <c r="AS255" s="439"/>
      <c r="AT255" s="44" t="s">
        <v>106</v>
      </c>
      <c r="AU255" s="70">
        <v>1825597</v>
      </c>
      <c r="AV255" s="59">
        <f>IFERROR(AU255/AR244,"-")</f>
        <v>1.9072884133438447E-3</v>
      </c>
      <c r="AW255" s="73">
        <v>13</v>
      </c>
      <c r="AX255" s="59">
        <f>IFERROR(AW255/AS244,"-")</f>
        <v>8.9531680440771352E-3</v>
      </c>
      <c r="AY255" s="196">
        <f t="shared" si="17"/>
        <v>140430.53846153847</v>
      </c>
      <c r="AZ255" s="229"/>
    </row>
    <row r="256" spans="2:52" s="9" customFormat="1" ht="13.15" customHeight="1">
      <c r="B256" s="470"/>
      <c r="C256" s="480"/>
      <c r="D256" s="439"/>
      <c r="E256" s="439"/>
      <c r="F256" s="44" t="s">
        <v>107</v>
      </c>
      <c r="G256" s="70">
        <v>1581372</v>
      </c>
      <c r="H256" s="59">
        <f>IFERROR(G256/D244,"-")</f>
        <v>5.198686780709302E-3</v>
      </c>
      <c r="I256" s="70">
        <v>55</v>
      </c>
      <c r="J256" s="59">
        <f>IFERROR(I256/E244,"-")</f>
        <v>0.14322916666666666</v>
      </c>
      <c r="K256" s="73">
        <f t="shared" si="12"/>
        <v>28752.218181818182</v>
      </c>
      <c r="L256" s="439"/>
      <c r="M256" s="439"/>
      <c r="N256" s="44" t="s">
        <v>107</v>
      </c>
      <c r="O256" s="70">
        <v>1323438</v>
      </c>
      <c r="P256" s="59">
        <f>IFERROR(O256/L244,"-")</f>
        <v>5.508715062298432E-3</v>
      </c>
      <c r="Q256" s="70">
        <v>46</v>
      </c>
      <c r="R256" s="59">
        <f>IFERROR(Q256/M244,"-")</f>
        <v>0.15081967213114755</v>
      </c>
      <c r="S256" s="73">
        <f t="shared" si="13"/>
        <v>28770.391304347828</v>
      </c>
      <c r="T256" s="439"/>
      <c r="U256" s="439"/>
      <c r="V256" s="44" t="s">
        <v>107</v>
      </c>
      <c r="W256" s="70">
        <v>66539</v>
      </c>
      <c r="X256" s="59">
        <f>IFERROR(W256/T244,"-")</f>
        <v>1.6610179392134185E-3</v>
      </c>
      <c r="Y256" s="70">
        <v>4</v>
      </c>
      <c r="Z256" s="59">
        <f>IFERROR(Y256/U244,"-")</f>
        <v>8.3333333333333329E-2</v>
      </c>
      <c r="AA256" s="167">
        <f t="shared" si="14"/>
        <v>16634.75</v>
      </c>
      <c r="AB256" s="439"/>
      <c r="AC256" s="439"/>
      <c r="AD256" s="44" t="s">
        <v>107</v>
      </c>
      <c r="AE256" s="70">
        <v>66539</v>
      </c>
      <c r="AF256" s="59">
        <f>IFERROR(AE256/AB244,"-")</f>
        <v>1.942990164887999E-3</v>
      </c>
      <c r="AG256" s="70">
        <v>4</v>
      </c>
      <c r="AH256" s="59">
        <f>IFERROR(AG256/AC244,"-")</f>
        <v>0.10526315789473684</v>
      </c>
      <c r="AI256" s="73">
        <f t="shared" si="15"/>
        <v>16634.75</v>
      </c>
      <c r="AJ256" s="439"/>
      <c r="AK256" s="439"/>
      <c r="AL256" s="44" t="s">
        <v>107</v>
      </c>
      <c r="AM256" s="70">
        <v>957920</v>
      </c>
      <c r="AN256" s="59">
        <f>IFERROR(AM256/AJ244,"-")</f>
        <v>8.2247533720226675E-3</v>
      </c>
      <c r="AO256" s="70">
        <v>32</v>
      </c>
      <c r="AP256" s="59">
        <f>IFERROR(AO256/AK244,"-")</f>
        <v>0.21052631578947367</v>
      </c>
      <c r="AQ256" s="73">
        <f t="shared" si="16"/>
        <v>29935</v>
      </c>
      <c r="AR256" s="439"/>
      <c r="AS256" s="439"/>
      <c r="AT256" s="44" t="s">
        <v>107</v>
      </c>
      <c r="AU256" s="70">
        <v>7134305</v>
      </c>
      <c r="AV256" s="59">
        <f>IFERROR(AU256/AR244,"-")</f>
        <v>7.4535493122310443E-3</v>
      </c>
      <c r="AW256" s="73">
        <v>173</v>
      </c>
      <c r="AX256" s="59">
        <f>IFERROR(AW256/AS244,"-")</f>
        <v>0.11914600550964187</v>
      </c>
      <c r="AY256" s="196">
        <f t="shared" si="17"/>
        <v>41238.757225433525</v>
      </c>
      <c r="AZ256" s="229"/>
    </row>
    <row r="257" spans="2:52" s="9" customFormat="1" ht="13.15" customHeight="1">
      <c r="B257" s="470"/>
      <c r="C257" s="480"/>
      <c r="D257" s="439"/>
      <c r="E257" s="439"/>
      <c r="F257" s="44" t="s">
        <v>108</v>
      </c>
      <c r="G257" s="70">
        <v>1852748</v>
      </c>
      <c r="H257" s="59">
        <f>IFERROR(G257/D244,"-")</f>
        <v>6.090822738473679E-3</v>
      </c>
      <c r="I257" s="70">
        <v>28</v>
      </c>
      <c r="J257" s="59">
        <f>IFERROR(I257/E244,"-")</f>
        <v>7.2916666666666671E-2</v>
      </c>
      <c r="K257" s="73">
        <f t="shared" si="12"/>
        <v>66169.571428571435</v>
      </c>
      <c r="L257" s="439"/>
      <c r="M257" s="439"/>
      <c r="N257" s="44" t="s">
        <v>108</v>
      </c>
      <c r="O257" s="70">
        <v>1061783</v>
      </c>
      <c r="P257" s="59">
        <f>IFERROR(O257/L244,"-")</f>
        <v>4.4195950282464426E-3</v>
      </c>
      <c r="Q257" s="70">
        <v>23</v>
      </c>
      <c r="R257" s="59">
        <f>IFERROR(Q257/M244,"-")</f>
        <v>7.5409836065573776E-2</v>
      </c>
      <c r="S257" s="73">
        <f t="shared" si="13"/>
        <v>46164.478260869568</v>
      </c>
      <c r="T257" s="439"/>
      <c r="U257" s="439"/>
      <c r="V257" s="44" t="s">
        <v>108</v>
      </c>
      <c r="W257" s="70">
        <v>309235</v>
      </c>
      <c r="X257" s="59">
        <f>IFERROR(W257/T244,"-")</f>
        <v>7.7194559947198109E-3</v>
      </c>
      <c r="Y257" s="70">
        <v>8</v>
      </c>
      <c r="Z257" s="59">
        <f>IFERROR(Y257/U244,"-")</f>
        <v>0.16666666666666666</v>
      </c>
      <c r="AA257" s="167">
        <f t="shared" si="14"/>
        <v>38654.375</v>
      </c>
      <c r="AB257" s="439"/>
      <c r="AC257" s="439"/>
      <c r="AD257" s="44" t="s">
        <v>108</v>
      </c>
      <c r="AE257" s="70">
        <v>266059</v>
      </c>
      <c r="AF257" s="59">
        <f>IFERROR(AE257/AB244,"-")</f>
        <v>7.7691281846726896E-3</v>
      </c>
      <c r="AG257" s="70">
        <v>6</v>
      </c>
      <c r="AH257" s="59">
        <f>IFERROR(AG257/AC244,"-")</f>
        <v>0.15789473684210525</v>
      </c>
      <c r="AI257" s="73">
        <f t="shared" si="15"/>
        <v>44343.166666666664</v>
      </c>
      <c r="AJ257" s="439"/>
      <c r="AK257" s="439"/>
      <c r="AL257" s="44" t="s">
        <v>108</v>
      </c>
      <c r="AM257" s="70">
        <v>1923125</v>
      </c>
      <c r="AN257" s="59">
        <f>IFERROR(AM257/AJ244,"-")</f>
        <v>1.6512056151422972E-2</v>
      </c>
      <c r="AO257" s="70">
        <v>23</v>
      </c>
      <c r="AP257" s="59">
        <f>IFERROR(AO257/AK244,"-")</f>
        <v>0.15131578947368421</v>
      </c>
      <c r="AQ257" s="73">
        <f t="shared" si="16"/>
        <v>83614.130434782608</v>
      </c>
      <c r="AR257" s="439"/>
      <c r="AS257" s="439"/>
      <c r="AT257" s="44" t="s">
        <v>108</v>
      </c>
      <c r="AU257" s="70">
        <v>5929518</v>
      </c>
      <c r="AV257" s="59">
        <f>IFERROR(AU257/AR244,"-")</f>
        <v>6.1948507683315468E-3</v>
      </c>
      <c r="AW257" s="73">
        <v>112</v>
      </c>
      <c r="AX257" s="59">
        <f>IFERROR(AW257/AS244,"-")</f>
        <v>7.7134986225895319E-2</v>
      </c>
      <c r="AY257" s="196">
        <f t="shared" si="17"/>
        <v>52942.125</v>
      </c>
      <c r="AZ257" s="229"/>
    </row>
    <row r="258" spans="2:52" s="9" customFormat="1" ht="13.15" customHeight="1">
      <c r="B258" s="470"/>
      <c r="C258" s="480"/>
      <c r="D258" s="439"/>
      <c r="E258" s="439"/>
      <c r="F258" s="44" t="s">
        <v>109</v>
      </c>
      <c r="G258" s="70">
        <v>701757</v>
      </c>
      <c r="H258" s="59">
        <f>IFERROR(G258/D244,"-")</f>
        <v>2.3069934456726297E-3</v>
      </c>
      <c r="I258" s="70">
        <v>27</v>
      </c>
      <c r="J258" s="59">
        <f>IFERROR(I258/E244,"-")</f>
        <v>7.03125E-2</v>
      </c>
      <c r="K258" s="73">
        <f t="shared" si="12"/>
        <v>25991</v>
      </c>
      <c r="L258" s="439"/>
      <c r="M258" s="439"/>
      <c r="N258" s="44" t="s">
        <v>109</v>
      </c>
      <c r="O258" s="70">
        <v>476101</v>
      </c>
      <c r="P258" s="59">
        <f>IFERROR(O258/L244,"-")</f>
        <v>1.9817360162511168E-3</v>
      </c>
      <c r="Q258" s="70">
        <v>22</v>
      </c>
      <c r="R258" s="59">
        <f>IFERROR(Q258/M244,"-")</f>
        <v>7.2131147540983612E-2</v>
      </c>
      <c r="S258" s="73">
        <f t="shared" si="13"/>
        <v>21640.954545454544</v>
      </c>
      <c r="T258" s="439"/>
      <c r="U258" s="439"/>
      <c r="V258" s="44" t="s">
        <v>109</v>
      </c>
      <c r="W258" s="70">
        <v>124527</v>
      </c>
      <c r="X258" s="59">
        <f>IFERROR(W258/T244,"-")</f>
        <v>3.1085766380082262E-3</v>
      </c>
      <c r="Y258" s="70">
        <v>4</v>
      </c>
      <c r="Z258" s="59">
        <f>IFERROR(Y258/U244,"-")</f>
        <v>8.3333333333333329E-2</v>
      </c>
      <c r="AA258" s="167">
        <f t="shared" si="14"/>
        <v>31131.75</v>
      </c>
      <c r="AB258" s="439"/>
      <c r="AC258" s="439"/>
      <c r="AD258" s="44" t="s">
        <v>109</v>
      </c>
      <c r="AE258" s="70">
        <v>124527</v>
      </c>
      <c r="AF258" s="59">
        <f>IFERROR(AE258/AB244,"-")</f>
        <v>3.6362845288178038E-3</v>
      </c>
      <c r="AG258" s="70">
        <v>4</v>
      </c>
      <c r="AH258" s="59">
        <f>IFERROR(AG258/AC244,"-")</f>
        <v>0.10526315789473684</v>
      </c>
      <c r="AI258" s="73">
        <f t="shared" si="15"/>
        <v>31131.75</v>
      </c>
      <c r="AJ258" s="439"/>
      <c r="AK258" s="439"/>
      <c r="AL258" s="44" t="s">
        <v>109</v>
      </c>
      <c r="AM258" s="70">
        <v>382907</v>
      </c>
      <c r="AN258" s="59">
        <f>IFERROR(AM258/AJ244,"-")</f>
        <v>3.2876603885722017E-3</v>
      </c>
      <c r="AO258" s="70">
        <v>12</v>
      </c>
      <c r="AP258" s="59">
        <f>IFERROR(AO258/AK244,"-")</f>
        <v>7.8947368421052627E-2</v>
      </c>
      <c r="AQ258" s="73">
        <f t="shared" si="16"/>
        <v>31908.916666666668</v>
      </c>
      <c r="AR258" s="439"/>
      <c r="AS258" s="439"/>
      <c r="AT258" s="44" t="s">
        <v>109</v>
      </c>
      <c r="AU258" s="70">
        <v>8044733</v>
      </c>
      <c r="AV258" s="59">
        <f>IFERROR(AU258/AR244,"-")</f>
        <v>8.4047169442899323E-3</v>
      </c>
      <c r="AW258" s="73">
        <v>67</v>
      </c>
      <c r="AX258" s="59">
        <f>IFERROR(AW258/AS244,"-")</f>
        <v>4.6143250688705235E-2</v>
      </c>
      <c r="AY258" s="196">
        <f t="shared" si="17"/>
        <v>120070.64179104478</v>
      </c>
      <c r="AZ258" s="229"/>
    </row>
    <row r="259" spans="2:52" s="9" customFormat="1" ht="13.15" customHeight="1">
      <c r="B259" s="470"/>
      <c r="C259" s="480"/>
      <c r="D259" s="439"/>
      <c r="E259" s="439"/>
      <c r="F259" s="45" t="s">
        <v>110</v>
      </c>
      <c r="G259" s="71">
        <v>417796</v>
      </c>
      <c r="H259" s="60">
        <f>IFERROR(G259/D244,"-")</f>
        <v>1.373484886689042E-3</v>
      </c>
      <c r="I259" s="71">
        <v>41</v>
      </c>
      <c r="J259" s="60">
        <f>IFERROR(I259/E244,"-")</f>
        <v>0.10677083333333333</v>
      </c>
      <c r="K259" s="74">
        <f t="shared" si="12"/>
        <v>10190.146341463415</v>
      </c>
      <c r="L259" s="439"/>
      <c r="M259" s="439"/>
      <c r="N259" s="45" t="s">
        <v>110</v>
      </c>
      <c r="O259" s="71">
        <v>294629</v>
      </c>
      <c r="P259" s="60">
        <f>IFERROR(O259/L244,"-")</f>
        <v>1.2263719268223556E-3</v>
      </c>
      <c r="Q259" s="71">
        <v>33</v>
      </c>
      <c r="R259" s="60">
        <f>IFERROR(Q259/M244,"-")</f>
        <v>0.10819672131147541</v>
      </c>
      <c r="S259" s="74">
        <f t="shared" si="13"/>
        <v>8928.1515151515159</v>
      </c>
      <c r="T259" s="439"/>
      <c r="U259" s="439"/>
      <c r="V259" s="45" t="s">
        <v>110</v>
      </c>
      <c r="W259" s="71">
        <v>116004</v>
      </c>
      <c r="X259" s="60">
        <f>IFERROR(W259/T244,"-")</f>
        <v>2.8958163636440795E-3</v>
      </c>
      <c r="Y259" s="71">
        <v>8</v>
      </c>
      <c r="Z259" s="60">
        <f>IFERROR(Y259/U244,"-")</f>
        <v>0.16666666666666666</v>
      </c>
      <c r="AA259" s="168">
        <f t="shared" si="14"/>
        <v>14500.5</v>
      </c>
      <c r="AB259" s="439"/>
      <c r="AC259" s="439"/>
      <c r="AD259" s="45" t="s">
        <v>110</v>
      </c>
      <c r="AE259" s="71">
        <v>91018</v>
      </c>
      <c r="AF259" s="60">
        <f>IFERROR(AE259/AB244,"-")</f>
        <v>2.6577958614913944E-3</v>
      </c>
      <c r="AG259" s="71">
        <v>6</v>
      </c>
      <c r="AH259" s="60">
        <f>IFERROR(AG259/AC244,"-")</f>
        <v>0.15789473684210525</v>
      </c>
      <c r="AI259" s="74">
        <f t="shared" si="15"/>
        <v>15169.666666666666</v>
      </c>
      <c r="AJ259" s="439"/>
      <c r="AK259" s="439"/>
      <c r="AL259" s="45" t="s">
        <v>110</v>
      </c>
      <c r="AM259" s="71">
        <v>196197</v>
      </c>
      <c r="AN259" s="60">
        <f>IFERROR(AM259/AJ244,"-")</f>
        <v>1.6845581440315801E-3</v>
      </c>
      <c r="AO259" s="71">
        <v>18</v>
      </c>
      <c r="AP259" s="60">
        <f>IFERROR(AO259/AK244,"-")</f>
        <v>0.11842105263157894</v>
      </c>
      <c r="AQ259" s="74">
        <f t="shared" si="16"/>
        <v>10899.833333333334</v>
      </c>
      <c r="AR259" s="439"/>
      <c r="AS259" s="439"/>
      <c r="AT259" s="45" t="s">
        <v>110</v>
      </c>
      <c r="AU259" s="71">
        <v>1210260</v>
      </c>
      <c r="AV259" s="60">
        <f>IFERROR(AU259/AR244,"-")</f>
        <v>1.264416448500694E-3</v>
      </c>
      <c r="AW259" s="74">
        <v>132</v>
      </c>
      <c r="AX259" s="60">
        <f>IFERROR(AW259/AS244,"-")</f>
        <v>9.0909090909090912E-2</v>
      </c>
      <c r="AY259" s="197">
        <f t="shared" si="17"/>
        <v>9168.636363636364</v>
      </c>
      <c r="AZ259" s="229"/>
    </row>
    <row r="260" spans="2:52" s="9" customFormat="1" ht="13.15" customHeight="1">
      <c r="B260" s="431"/>
      <c r="C260" s="481"/>
      <c r="D260" s="440"/>
      <c r="E260" s="440"/>
      <c r="F260" s="46" t="s">
        <v>64</v>
      </c>
      <c r="G260" s="67">
        <f>SUM(G244:G259)</f>
        <v>47785717</v>
      </c>
      <c r="H260" s="60">
        <f>IFERROR(G260/D244,"-")</f>
        <v>0.15709331850735675</v>
      </c>
      <c r="I260" s="71">
        <v>324</v>
      </c>
      <c r="J260" s="60">
        <f>IFERROR(I260/E244,"-")</f>
        <v>0.84375</v>
      </c>
      <c r="K260" s="74">
        <f t="shared" si="12"/>
        <v>147486.78086419753</v>
      </c>
      <c r="L260" s="440"/>
      <c r="M260" s="440"/>
      <c r="N260" s="46" t="s">
        <v>64</v>
      </c>
      <c r="O260" s="67">
        <f>SUM(O244:O259)</f>
        <v>39346936</v>
      </c>
      <c r="P260" s="60">
        <f>IFERROR(O260/L244,"-")</f>
        <v>0.16377877845315944</v>
      </c>
      <c r="Q260" s="71">
        <v>258</v>
      </c>
      <c r="R260" s="60">
        <f>IFERROR(Q260/M244,"-")</f>
        <v>0.84590163934426232</v>
      </c>
      <c r="S260" s="74">
        <f t="shared" si="13"/>
        <v>152507.50387596898</v>
      </c>
      <c r="T260" s="440"/>
      <c r="U260" s="440"/>
      <c r="V260" s="46" t="s">
        <v>64</v>
      </c>
      <c r="W260" s="67">
        <f>SUM(W244:W259)</f>
        <v>7505317</v>
      </c>
      <c r="X260" s="60">
        <f>IFERROR(W260/T244,"-")</f>
        <v>0.18735577896396755</v>
      </c>
      <c r="Y260" s="71">
        <v>44</v>
      </c>
      <c r="Z260" s="60">
        <f>IFERROR(Y260/U244,"-")</f>
        <v>0.91666666666666663</v>
      </c>
      <c r="AA260" s="168">
        <f t="shared" si="14"/>
        <v>170575.38636363635</v>
      </c>
      <c r="AB260" s="440"/>
      <c r="AC260" s="440"/>
      <c r="AD260" s="46" t="s">
        <v>64</v>
      </c>
      <c r="AE260" s="67">
        <f>SUM(AE244:AE259)</f>
        <v>6659970</v>
      </c>
      <c r="AF260" s="60">
        <f>IFERROR(AE260/AB244,"-")</f>
        <v>0.19447626517454616</v>
      </c>
      <c r="AG260" s="71">
        <v>35</v>
      </c>
      <c r="AH260" s="60">
        <f>IFERROR(AG260/AC244,"-")</f>
        <v>0.92105263157894735</v>
      </c>
      <c r="AI260" s="74">
        <f t="shared" si="15"/>
        <v>190284.85714285713</v>
      </c>
      <c r="AJ260" s="440"/>
      <c r="AK260" s="440"/>
      <c r="AL260" s="46" t="s">
        <v>64</v>
      </c>
      <c r="AM260" s="67">
        <f>SUM(AM244:AM259)</f>
        <v>22919923</v>
      </c>
      <c r="AN260" s="60">
        <f>IFERROR(AM260/AJ244,"-")</f>
        <v>0.19679170909966373</v>
      </c>
      <c r="AO260" s="71">
        <v>124</v>
      </c>
      <c r="AP260" s="60">
        <f>IFERROR(AO260/AK244,"-")</f>
        <v>0.81578947368421051</v>
      </c>
      <c r="AQ260" s="74">
        <f t="shared" si="16"/>
        <v>184838.08870967742</v>
      </c>
      <c r="AR260" s="440"/>
      <c r="AS260" s="440"/>
      <c r="AT260" s="46" t="s">
        <v>64</v>
      </c>
      <c r="AU260" s="67">
        <f>SUM(AU244:AU259)</f>
        <v>159784806</v>
      </c>
      <c r="AV260" s="60">
        <f>IFERROR(AU260/AR244,"-")</f>
        <v>0.16693482138291968</v>
      </c>
      <c r="AW260" s="74">
        <v>1149</v>
      </c>
      <c r="AX260" s="170">
        <f>IFERROR(AW260/AS244,"-")</f>
        <v>0.79132231404958675</v>
      </c>
      <c r="AY260" s="198">
        <f t="shared" si="17"/>
        <v>139064.23498694517</v>
      </c>
      <c r="AZ260" s="229"/>
    </row>
    <row r="261" spans="2:52" s="9" customFormat="1" ht="13.15" customHeight="1">
      <c r="B261" s="430">
        <v>16</v>
      </c>
      <c r="C261" s="479" t="s">
        <v>53</v>
      </c>
      <c r="D261" s="436">
        <v>217599830</v>
      </c>
      <c r="E261" s="436">
        <v>270</v>
      </c>
      <c r="F261" s="42" t="s">
        <v>96</v>
      </c>
      <c r="G261" s="69">
        <v>4657586</v>
      </c>
      <c r="H261" s="58">
        <f>IFERROR(G261/D261,"-")</f>
        <v>2.1404364148630079E-2</v>
      </c>
      <c r="I261" s="69">
        <v>58</v>
      </c>
      <c r="J261" s="58">
        <f>IFERROR(I261/E261,"-")</f>
        <v>0.21481481481481482</v>
      </c>
      <c r="K261" s="72">
        <f t="shared" si="12"/>
        <v>80303.206896551725</v>
      </c>
      <c r="L261" s="436">
        <v>193787560</v>
      </c>
      <c r="M261" s="436">
        <v>228</v>
      </c>
      <c r="N261" s="42" t="s">
        <v>96</v>
      </c>
      <c r="O261" s="69">
        <v>4070035</v>
      </c>
      <c r="P261" s="58">
        <f>IFERROR(O261/L261,"-")</f>
        <v>2.1002560742289133E-2</v>
      </c>
      <c r="Q261" s="69">
        <v>53</v>
      </c>
      <c r="R261" s="58">
        <f>IFERROR(Q261/M261,"-")</f>
        <v>0.23245614035087719</v>
      </c>
      <c r="S261" s="72">
        <f t="shared" si="13"/>
        <v>76793.113207547169</v>
      </c>
      <c r="T261" s="436">
        <v>41199980</v>
      </c>
      <c r="U261" s="436">
        <v>27</v>
      </c>
      <c r="V261" s="42" t="s">
        <v>96</v>
      </c>
      <c r="W261" s="69">
        <v>3073887</v>
      </c>
      <c r="X261" s="58">
        <f>IFERROR(W261/T261,"-")</f>
        <v>7.4608943984924264E-2</v>
      </c>
      <c r="Y261" s="69">
        <v>5</v>
      </c>
      <c r="Z261" s="58">
        <f>IFERROR(Y261/U261,"-")</f>
        <v>0.18518518518518517</v>
      </c>
      <c r="AA261" s="166">
        <f t="shared" si="14"/>
        <v>614777.4</v>
      </c>
      <c r="AB261" s="436">
        <v>39355460</v>
      </c>
      <c r="AC261" s="436">
        <v>24</v>
      </c>
      <c r="AD261" s="42" t="s">
        <v>96</v>
      </c>
      <c r="AE261" s="69">
        <v>3073887</v>
      </c>
      <c r="AF261" s="58">
        <f>IFERROR(AE261/AB261,"-")</f>
        <v>7.810573170787484E-2</v>
      </c>
      <c r="AG261" s="69">
        <v>5</v>
      </c>
      <c r="AH261" s="58">
        <f>IFERROR(AG261/AC261,"-")</f>
        <v>0.20833333333333334</v>
      </c>
      <c r="AI261" s="72">
        <f t="shared" si="15"/>
        <v>614777.4</v>
      </c>
      <c r="AJ261" s="436">
        <v>113444340</v>
      </c>
      <c r="AK261" s="436">
        <v>111</v>
      </c>
      <c r="AL261" s="42" t="s">
        <v>96</v>
      </c>
      <c r="AM261" s="69">
        <v>815633</v>
      </c>
      <c r="AN261" s="58">
        <f>IFERROR(AM261/AJ261,"-")</f>
        <v>7.1897196457751883E-3</v>
      </c>
      <c r="AO261" s="69">
        <v>32</v>
      </c>
      <c r="AP261" s="58">
        <f>IFERROR(AO261/AK261,"-")</f>
        <v>0.28828828828828829</v>
      </c>
      <c r="AQ261" s="72">
        <f t="shared" si="16"/>
        <v>25488.53125</v>
      </c>
      <c r="AR261" s="436">
        <v>728217510</v>
      </c>
      <c r="AS261" s="436">
        <v>1094</v>
      </c>
      <c r="AT261" s="42" t="s">
        <v>96</v>
      </c>
      <c r="AU261" s="69">
        <v>5328729</v>
      </c>
      <c r="AV261" s="58">
        <f>IFERROR(AU261/AR261,"-")</f>
        <v>7.3174963892312893E-3</v>
      </c>
      <c r="AW261" s="72">
        <v>205</v>
      </c>
      <c r="AX261" s="61">
        <f>IFERROR(AW261/AS261,"-")</f>
        <v>0.18738574040219377</v>
      </c>
      <c r="AY261" s="195">
        <f t="shared" si="17"/>
        <v>25993.8</v>
      </c>
      <c r="AZ261" s="229"/>
    </row>
    <row r="262" spans="2:52" s="9" customFormat="1" ht="13.15" customHeight="1">
      <c r="B262" s="470"/>
      <c r="C262" s="480"/>
      <c r="D262" s="439"/>
      <c r="E262" s="439"/>
      <c r="F262" s="43" t="s">
        <v>97</v>
      </c>
      <c r="G262" s="70">
        <v>3282983</v>
      </c>
      <c r="H262" s="59">
        <f>IFERROR(G262/D261,"-")</f>
        <v>1.5087249838384524E-2</v>
      </c>
      <c r="I262" s="70">
        <v>77</v>
      </c>
      <c r="J262" s="59">
        <f>IFERROR(I262/E261,"-")</f>
        <v>0.28518518518518521</v>
      </c>
      <c r="K262" s="73">
        <f t="shared" si="12"/>
        <v>42636.142857142855</v>
      </c>
      <c r="L262" s="439"/>
      <c r="M262" s="439"/>
      <c r="N262" s="43" t="s">
        <v>97</v>
      </c>
      <c r="O262" s="70">
        <v>2051891</v>
      </c>
      <c r="P262" s="59">
        <f>IFERROR(O262/L261,"-")</f>
        <v>1.0588352523763651E-2</v>
      </c>
      <c r="Q262" s="70">
        <v>67</v>
      </c>
      <c r="R262" s="59">
        <f>IFERROR(Q262/M261,"-")</f>
        <v>0.29385964912280704</v>
      </c>
      <c r="S262" s="73">
        <f t="shared" si="13"/>
        <v>30625.238805970148</v>
      </c>
      <c r="T262" s="439"/>
      <c r="U262" s="439"/>
      <c r="V262" s="43" t="s">
        <v>97</v>
      </c>
      <c r="W262" s="70">
        <v>255429</v>
      </c>
      <c r="X262" s="59">
        <f>IFERROR(W262/T261,"-")</f>
        <v>6.1997360192893296E-3</v>
      </c>
      <c r="Y262" s="70">
        <v>8</v>
      </c>
      <c r="Z262" s="59">
        <f>IFERROR(Y262/U261,"-")</f>
        <v>0.29629629629629628</v>
      </c>
      <c r="AA262" s="167">
        <f t="shared" si="14"/>
        <v>31928.625</v>
      </c>
      <c r="AB262" s="439"/>
      <c r="AC262" s="439"/>
      <c r="AD262" s="43" t="s">
        <v>97</v>
      </c>
      <c r="AE262" s="70">
        <v>255429</v>
      </c>
      <c r="AF262" s="59">
        <f>IFERROR(AE262/AB261,"-")</f>
        <v>6.4903065546686534E-3</v>
      </c>
      <c r="AG262" s="70">
        <v>8</v>
      </c>
      <c r="AH262" s="59">
        <f>IFERROR(AG262/AC261,"-")</f>
        <v>0.33333333333333331</v>
      </c>
      <c r="AI262" s="73">
        <f t="shared" si="15"/>
        <v>31928.625</v>
      </c>
      <c r="AJ262" s="439"/>
      <c r="AK262" s="439"/>
      <c r="AL262" s="43" t="s">
        <v>97</v>
      </c>
      <c r="AM262" s="70">
        <v>1609493</v>
      </c>
      <c r="AN262" s="59">
        <f>IFERROR(AM262/AJ261,"-")</f>
        <v>1.418751257224468E-2</v>
      </c>
      <c r="AO262" s="70">
        <v>36</v>
      </c>
      <c r="AP262" s="59">
        <f>IFERROR(AO262/AK261,"-")</f>
        <v>0.32432432432432434</v>
      </c>
      <c r="AQ262" s="73">
        <f t="shared" si="16"/>
        <v>44708.138888888891</v>
      </c>
      <c r="AR262" s="439"/>
      <c r="AS262" s="439"/>
      <c r="AT262" s="43" t="s">
        <v>97</v>
      </c>
      <c r="AU262" s="70">
        <v>10286559</v>
      </c>
      <c r="AV262" s="59">
        <f>IFERROR(AU262/AR261,"-")</f>
        <v>1.412566830478987E-2</v>
      </c>
      <c r="AW262" s="73">
        <v>307</v>
      </c>
      <c r="AX262" s="59">
        <f>IFERROR(AW262/AS261,"-")</f>
        <v>0.2806215722120658</v>
      </c>
      <c r="AY262" s="196">
        <f t="shared" si="17"/>
        <v>33506.706840390878</v>
      </c>
      <c r="AZ262" s="229"/>
    </row>
    <row r="263" spans="2:52" s="9" customFormat="1" ht="13.15" customHeight="1">
      <c r="B263" s="470"/>
      <c r="C263" s="480"/>
      <c r="D263" s="439"/>
      <c r="E263" s="439"/>
      <c r="F263" s="44" t="s">
        <v>98</v>
      </c>
      <c r="G263" s="70">
        <v>9857074</v>
      </c>
      <c r="H263" s="59">
        <f>IFERROR(G263/D261,"-")</f>
        <v>4.5299088698736577E-2</v>
      </c>
      <c r="I263" s="70">
        <v>111</v>
      </c>
      <c r="J263" s="59">
        <f>IFERROR(I263/E261,"-")</f>
        <v>0.41111111111111109</v>
      </c>
      <c r="K263" s="73">
        <f t="shared" si="12"/>
        <v>88802.468468468462</v>
      </c>
      <c r="L263" s="439"/>
      <c r="M263" s="439"/>
      <c r="N263" s="44" t="s">
        <v>98</v>
      </c>
      <c r="O263" s="70">
        <v>6631407</v>
      </c>
      <c r="P263" s="59">
        <f>IFERROR(O263/L261,"-")</f>
        <v>3.4219982954530208E-2</v>
      </c>
      <c r="Q263" s="70">
        <v>92</v>
      </c>
      <c r="R263" s="59">
        <f>IFERROR(Q263/M261,"-")</f>
        <v>0.40350877192982454</v>
      </c>
      <c r="S263" s="73">
        <f t="shared" si="13"/>
        <v>72080.510869565216</v>
      </c>
      <c r="T263" s="439"/>
      <c r="U263" s="439"/>
      <c r="V263" s="44" t="s">
        <v>98</v>
      </c>
      <c r="W263" s="70">
        <v>1948679</v>
      </c>
      <c r="X263" s="59">
        <f>IFERROR(W263/T261,"-")</f>
        <v>4.7298056940804342E-2</v>
      </c>
      <c r="Y263" s="70">
        <v>6</v>
      </c>
      <c r="Z263" s="59">
        <f>IFERROR(Y263/U261,"-")</f>
        <v>0.22222222222222221</v>
      </c>
      <c r="AA263" s="167">
        <f t="shared" si="14"/>
        <v>324779.83333333331</v>
      </c>
      <c r="AB263" s="439"/>
      <c r="AC263" s="439"/>
      <c r="AD263" s="44" t="s">
        <v>98</v>
      </c>
      <c r="AE263" s="70">
        <v>1928412</v>
      </c>
      <c r="AF263" s="59">
        <f>IFERROR(AE263/AB261,"-")</f>
        <v>4.8999859231730489E-2</v>
      </c>
      <c r="AG263" s="70">
        <v>5</v>
      </c>
      <c r="AH263" s="59">
        <f>IFERROR(AG263/AC261,"-")</f>
        <v>0.20833333333333334</v>
      </c>
      <c r="AI263" s="73">
        <f t="shared" si="15"/>
        <v>385682.4</v>
      </c>
      <c r="AJ263" s="439"/>
      <c r="AK263" s="439"/>
      <c r="AL263" s="44" t="s">
        <v>98</v>
      </c>
      <c r="AM263" s="70">
        <v>2843192</v>
      </c>
      <c r="AN263" s="59">
        <f>IFERROR(AM263/AJ261,"-")</f>
        <v>2.5062440312138976E-2</v>
      </c>
      <c r="AO263" s="70">
        <v>36</v>
      </c>
      <c r="AP263" s="59">
        <f>IFERROR(AO263/AK261,"-")</f>
        <v>0.32432432432432434</v>
      </c>
      <c r="AQ263" s="73">
        <f t="shared" si="16"/>
        <v>78977.555555555562</v>
      </c>
      <c r="AR263" s="439"/>
      <c r="AS263" s="439"/>
      <c r="AT263" s="44" t="s">
        <v>98</v>
      </c>
      <c r="AU263" s="70">
        <v>14731556</v>
      </c>
      <c r="AV263" s="59">
        <f>IFERROR(AU263/AR261,"-")</f>
        <v>2.0229609694499107E-2</v>
      </c>
      <c r="AW263" s="73">
        <v>377</v>
      </c>
      <c r="AX263" s="59">
        <f>IFERROR(AW263/AS261,"-")</f>
        <v>0.3446069469835466</v>
      </c>
      <c r="AY263" s="196">
        <f t="shared" si="17"/>
        <v>39075.745358090186</v>
      </c>
      <c r="AZ263" s="229"/>
    </row>
    <row r="264" spans="2:52" s="9" customFormat="1" ht="13.15" customHeight="1">
      <c r="B264" s="470"/>
      <c r="C264" s="480"/>
      <c r="D264" s="439"/>
      <c r="E264" s="439"/>
      <c r="F264" s="44" t="s">
        <v>99</v>
      </c>
      <c r="G264" s="70">
        <v>214483</v>
      </c>
      <c r="H264" s="59">
        <f>IFERROR(G264/D261,"-")</f>
        <v>9.8567632153021435E-4</v>
      </c>
      <c r="I264" s="70">
        <v>17</v>
      </c>
      <c r="J264" s="59">
        <f>IFERROR(I264/E261,"-")</f>
        <v>6.2962962962962957E-2</v>
      </c>
      <c r="K264" s="73">
        <f t="shared" si="12"/>
        <v>12616.64705882353</v>
      </c>
      <c r="L264" s="439"/>
      <c r="M264" s="439"/>
      <c r="N264" s="44" t="s">
        <v>99</v>
      </c>
      <c r="O264" s="70">
        <v>199409</v>
      </c>
      <c r="P264" s="59">
        <f>IFERROR(O264/L261,"-")</f>
        <v>1.0290082603857543E-3</v>
      </c>
      <c r="Q264" s="70">
        <v>14</v>
      </c>
      <c r="R264" s="59">
        <f>IFERROR(Q264/M261,"-")</f>
        <v>6.1403508771929821E-2</v>
      </c>
      <c r="S264" s="73">
        <f t="shared" si="13"/>
        <v>14243.5</v>
      </c>
      <c r="T264" s="439"/>
      <c r="U264" s="439"/>
      <c r="V264" s="44" t="s">
        <v>99</v>
      </c>
      <c r="W264" s="70">
        <v>47997</v>
      </c>
      <c r="X264" s="59">
        <f>IFERROR(W264/T261,"-")</f>
        <v>1.1649762936778124E-3</v>
      </c>
      <c r="Y264" s="70">
        <v>2</v>
      </c>
      <c r="Z264" s="59">
        <f>IFERROR(Y264/U261,"-")</f>
        <v>7.407407407407407E-2</v>
      </c>
      <c r="AA264" s="167">
        <f t="shared" si="14"/>
        <v>23998.5</v>
      </c>
      <c r="AB264" s="439"/>
      <c r="AC264" s="439"/>
      <c r="AD264" s="44" t="s">
        <v>99</v>
      </c>
      <c r="AE264" s="70">
        <v>47997</v>
      </c>
      <c r="AF264" s="59">
        <f>IFERROR(AE264/AB261,"-")</f>
        <v>1.2195766483227486E-3</v>
      </c>
      <c r="AG264" s="70">
        <v>2</v>
      </c>
      <c r="AH264" s="59">
        <f>IFERROR(AG264/AC261,"-")</f>
        <v>8.3333333333333329E-2</v>
      </c>
      <c r="AI264" s="73">
        <f t="shared" si="15"/>
        <v>23998.5</v>
      </c>
      <c r="AJ264" s="439"/>
      <c r="AK264" s="439"/>
      <c r="AL264" s="44" t="s">
        <v>99</v>
      </c>
      <c r="AM264" s="70">
        <v>63966</v>
      </c>
      <c r="AN264" s="59">
        <f>IFERROR(AM264/AJ261,"-")</f>
        <v>5.6385360433142812E-4</v>
      </c>
      <c r="AO264" s="70">
        <v>7</v>
      </c>
      <c r="AP264" s="59">
        <f>IFERROR(AO264/AK261,"-")</f>
        <v>6.3063063063063057E-2</v>
      </c>
      <c r="AQ264" s="73">
        <f t="shared" si="16"/>
        <v>9138</v>
      </c>
      <c r="AR264" s="439"/>
      <c r="AS264" s="439"/>
      <c r="AT264" s="44" t="s">
        <v>99</v>
      </c>
      <c r="AU264" s="70">
        <v>924708</v>
      </c>
      <c r="AV264" s="59">
        <f>IFERROR(AU264/AR261,"-")</f>
        <v>1.2698239019273238E-3</v>
      </c>
      <c r="AW264" s="73">
        <v>63</v>
      </c>
      <c r="AX264" s="59">
        <f>IFERROR(AW264/AS261,"-")</f>
        <v>5.7586837294332727E-2</v>
      </c>
      <c r="AY264" s="196">
        <f t="shared" si="17"/>
        <v>14677.904761904761</v>
      </c>
      <c r="AZ264" s="229"/>
    </row>
    <row r="265" spans="2:52" s="9" customFormat="1" ht="13.15" customHeight="1">
      <c r="B265" s="470"/>
      <c r="C265" s="480"/>
      <c r="D265" s="439"/>
      <c r="E265" s="439"/>
      <c r="F265" s="44" t="s">
        <v>100</v>
      </c>
      <c r="G265" s="70">
        <v>4471150</v>
      </c>
      <c r="H265" s="59">
        <f>IFERROR(G265/D261,"-")</f>
        <v>2.0547580391032473E-2</v>
      </c>
      <c r="I265" s="70">
        <v>147</v>
      </c>
      <c r="J265" s="59">
        <f>IFERROR(I265/E261,"-")</f>
        <v>0.5444444444444444</v>
      </c>
      <c r="K265" s="73">
        <f t="shared" si="12"/>
        <v>30415.986394557822</v>
      </c>
      <c r="L265" s="439"/>
      <c r="M265" s="439"/>
      <c r="N265" s="44" t="s">
        <v>100</v>
      </c>
      <c r="O265" s="70">
        <v>3931311</v>
      </c>
      <c r="P265" s="59">
        <f>IFERROR(O265/L261,"-")</f>
        <v>2.0286704678050542E-2</v>
      </c>
      <c r="Q265" s="70">
        <v>124</v>
      </c>
      <c r="R265" s="59">
        <f>IFERROR(Q265/M261,"-")</f>
        <v>0.54385964912280704</v>
      </c>
      <c r="S265" s="73">
        <f t="shared" si="13"/>
        <v>31704.120967741936</v>
      </c>
      <c r="T265" s="439"/>
      <c r="U265" s="439"/>
      <c r="V265" s="44" t="s">
        <v>100</v>
      </c>
      <c r="W265" s="70">
        <v>252925</v>
      </c>
      <c r="X265" s="59">
        <f>IFERROR(W265/T261,"-")</f>
        <v>6.138959290756937E-3</v>
      </c>
      <c r="Y265" s="70">
        <v>14</v>
      </c>
      <c r="Z265" s="59">
        <f>IFERROR(Y265/U261,"-")</f>
        <v>0.51851851851851849</v>
      </c>
      <c r="AA265" s="167">
        <f t="shared" si="14"/>
        <v>18066.071428571428</v>
      </c>
      <c r="AB265" s="439"/>
      <c r="AC265" s="439"/>
      <c r="AD265" s="44" t="s">
        <v>100</v>
      </c>
      <c r="AE265" s="70">
        <v>230770</v>
      </c>
      <c r="AF265" s="59">
        <f>IFERROR(AE265/AB261,"-")</f>
        <v>5.8637352987361852E-3</v>
      </c>
      <c r="AG265" s="70">
        <v>13</v>
      </c>
      <c r="AH265" s="59">
        <f>IFERROR(AG265/AC261,"-")</f>
        <v>0.54166666666666663</v>
      </c>
      <c r="AI265" s="73">
        <f t="shared" si="15"/>
        <v>17751.538461538461</v>
      </c>
      <c r="AJ265" s="439"/>
      <c r="AK265" s="439"/>
      <c r="AL265" s="44" t="s">
        <v>100</v>
      </c>
      <c r="AM265" s="70">
        <v>661691</v>
      </c>
      <c r="AN265" s="59">
        <f>IFERROR(AM265/AJ261,"-")</f>
        <v>5.8327370056540503E-3</v>
      </c>
      <c r="AO265" s="70">
        <v>43</v>
      </c>
      <c r="AP265" s="59">
        <f>IFERROR(AO265/AK261,"-")</f>
        <v>0.38738738738738737</v>
      </c>
      <c r="AQ265" s="73">
        <f t="shared" si="16"/>
        <v>15388.162790697674</v>
      </c>
      <c r="AR265" s="439"/>
      <c r="AS265" s="439"/>
      <c r="AT265" s="44" t="s">
        <v>100</v>
      </c>
      <c r="AU265" s="70">
        <v>19698574</v>
      </c>
      <c r="AV265" s="59">
        <f>IFERROR(AU265/AR261,"-")</f>
        <v>2.7050398719470504E-2</v>
      </c>
      <c r="AW265" s="73">
        <v>433</v>
      </c>
      <c r="AX265" s="59">
        <f>IFERROR(AW265/AS261,"-")</f>
        <v>0.39579524680073125</v>
      </c>
      <c r="AY265" s="196">
        <f t="shared" si="17"/>
        <v>45493.242494226331</v>
      </c>
      <c r="AZ265" s="229"/>
    </row>
    <row r="266" spans="2:52" s="9" customFormat="1" ht="13.15" customHeight="1">
      <c r="B266" s="470"/>
      <c r="C266" s="480"/>
      <c r="D266" s="439"/>
      <c r="E266" s="439"/>
      <c r="F266" s="44" t="s">
        <v>101</v>
      </c>
      <c r="G266" s="70">
        <v>9924249</v>
      </c>
      <c r="H266" s="59">
        <f>IFERROR(G266/D261,"-")</f>
        <v>4.5607797579621273E-2</v>
      </c>
      <c r="I266" s="70">
        <v>151</v>
      </c>
      <c r="J266" s="59">
        <f>IFERROR(I266/E261,"-")</f>
        <v>0.55925925925925923</v>
      </c>
      <c r="K266" s="73">
        <f t="shared" si="12"/>
        <v>65723.503311258275</v>
      </c>
      <c r="L266" s="439"/>
      <c r="M266" s="439"/>
      <c r="N266" s="44" t="s">
        <v>101</v>
      </c>
      <c r="O266" s="70">
        <v>8518517</v>
      </c>
      <c r="P266" s="59">
        <f>IFERROR(O266/L261,"-")</f>
        <v>4.395801773859994E-2</v>
      </c>
      <c r="Q266" s="70">
        <v>127</v>
      </c>
      <c r="R266" s="59">
        <f>IFERROR(Q266/M261,"-")</f>
        <v>0.55701754385964908</v>
      </c>
      <c r="S266" s="73">
        <f t="shared" si="13"/>
        <v>67074.937007874018</v>
      </c>
      <c r="T266" s="439"/>
      <c r="U266" s="439"/>
      <c r="V266" s="44" t="s">
        <v>101</v>
      </c>
      <c r="W266" s="70">
        <v>1714157</v>
      </c>
      <c r="X266" s="59">
        <f>IFERROR(W266/T261,"-")</f>
        <v>4.1605772624161465E-2</v>
      </c>
      <c r="Y266" s="70">
        <v>19</v>
      </c>
      <c r="Z266" s="59">
        <f>IFERROR(Y266/U261,"-")</f>
        <v>0.70370370370370372</v>
      </c>
      <c r="AA266" s="167">
        <f t="shared" si="14"/>
        <v>90218.789473684214</v>
      </c>
      <c r="AB266" s="439"/>
      <c r="AC266" s="439"/>
      <c r="AD266" s="44" t="s">
        <v>101</v>
      </c>
      <c r="AE266" s="70">
        <v>1663403</v>
      </c>
      <c r="AF266" s="59">
        <f>IFERROR(AE266/AB261,"-")</f>
        <v>4.2266130290434925E-2</v>
      </c>
      <c r="AG266" s="70">
        <v>17</v>
      </c>
      <c r="AH266" s="59">
        <f>IFERROR(AG266/AC261,"-")</f>
        <v>0.70833333333333337</v>
      </c>
      <c r="AI266" s="73">
        <f t="shared" si="15"/>
        <v>97847.23529411765</v>
      </c>
      <c r="AJ266" s="439"/>
      <c r="AK266" s="439"/>
      <c r="AL266" s="44" t="s">
        <v>101</v>
      </c>
      <c r="AM266" s="70">
        <v>3856997</v>
      </c>
      <c r="AN266" s="59">
        <f>IFERROR(AM266/AJ261,"-")</f>
        <v>3.3999025425155628E-2</v>
      </c>
      <c r="AO266" s="70">
        <v>55</v>
      </c>
      <c r="AP266" s="59">
        <f>IFERROR(AO266/AK261,"-")</f>
        <v>0.49549549549549549</v>
      </c>
      <c r="AQ266" s="73">
        <f t="shared" si="16"/>
        <v>70127.218181818185</v>
      </c>
      <c r="AR266" s="439"/>
      <c r="AS266" s="439"/>
      <c r="AT266" s="44" t="s">
        <v>101</v>
      </c>
      <c r="AU266" s="70">
        <v>28252584</v>
      </c>
      <c r="AV266" s="59">
        <f>IFERROR(AU266/AR261,"-")</f>
        <v>3.8796902864914634E-2</v>
      </c>
      <c r="AW266" s="73">
        <v>524</v>
      </c>
      <c r="AX266" s="59">
        <f>IFERROR(AW266/AS261,"-")</f>
        <v>0.4789762340036563</v>
      </c>
      <c r="AY266" s="196">
        <f t="shared" si="17"/>
        <v>53917.145038167939</v>
      </c>
      <c r="AZ266" s="229"/>
    </row>
    <row r="267" spans="2:52" s="9" customFormat="1" ht="13.15" customHeight="1">
      <c r="B267" s="470"/>
      <c r="C267" s="480"/>
      <c r="D267" s="439"/>
      <c r="E267" s="439"/>
      <c r="F267" s="44" t="s">
        <v>102</v>
      </c>
      <c r="G267" s="70">
        <v>4906103</v>
      </c>
      <c r="H267" s="59">
        <f>IFERROR(G267/D261,"-")</f>
        <v>2.2546446842352772E-2</v>
      </c>
      <c r="I267" s="70">
        <v>42</v>
      </c>
      <c r="J267" s="59">
        <f>IFERROR(I267/E261,"-")</f>
        <v>0.15555555555555556</v>
      </c>
      <c r="K267" s="73">
        <f t="shared" si="12"/>
        <v>116811.97619047618</v>
      </c>
      <c r="L267" s="439"/>
      <c r="M267" s="439"/>
      <c r="N267" s="44" t="s">
        <v>102</v>
      </c>
      <c r="O267" s="70">
        <v>4869776</v>
      </c>
      <c r="P267" s="59">
        <f>IFERROR(O267/L261,"-")</f>
        <v>2.5129456194195335E-2</v>
      </c>
      <c r="Q267" s="70">
        <v>36</v>
      </c>
      <c r="R267" s="59">
        <f>IFERROR(Q267/M261,"-")</f>
        <v>0.15789473684210525</v>
      </c>
      <c r="S267" s="73">
        <f t="shared" si="13"/>
        <v>135271.55555555556</v>
      </c>
      <c r="T267" s="439"/>
      <c r="U267" s="439"/>
      <c r="V267" s="44" t="s">
        <v>102</v>
      </c>
      <c r="W267" s="70">
        <v>3979092</v>
      </c>
      <c r="X267" s="59">
        <f>IFERROR(W267/T261,"-")</f>
        <v>9.6579949796092135E-2</v>
      </c>
      <c r="Y267" s="70">
        <v>7</v>
      </c>
      <c r="Z267" s="59">
        <f>IFERROR(Y267/U261,"-")</f>
        <v>0.25925925925925924</v>
      </c>
      <c r="AA267" s="167">
        <f t="shared" si="14"/>
        <v>568441.71428571432</v>
      </c>
      <c r="AB267" s="439"/>
      <c r="AC267" s="439"/>
      <c r="AD267" s="44" t="s">
        <v>102</v>
      </c>
      <c r="AE267" s="70">
        <v>3978078</v>
      </c>
      <c r="AF267" s="59">
        <f>IFERROR(AE267/AB261,"-")</f>
        <v>0.10108071408643171</v>
      </c>
      <c r="AG267" s="70">
        <v>6</v>
      </c>
      <c r="AH267" s="59">
        <f>IFERROR(AG267/AC261,"-")</f>
        <v>0.25</v>
      </c>
      <c r="AI267" s="73">
        <f t="shared" si="15"/>
        <v>663013</v>
      </c>
      <c r="AJ267" s="439"/>
      <c r="AK267" s="439"/>
      <c r="AL267" s="44" t="s">
        <v>102</v>
      </c>
      <c r="AM267" s="70">
        <v>3429625</v>
      </c>
      <c r="AN267" s="59">
        <f>IFERROR(AM267/AJ261,"-")</f>
        <v>3.0231785913691241E-2</v>
      </c>
      <c r="AO267" s="70">
        <v>29</v>
      </c>
      <c r="AP267" s="59">
        <f>IFERROR(AO267/AK261,"-")</f>
        <v>0.26126126126126126</v>
      </c>
      <c r="AQ267" s="73">
        <f t="shared" si="16"/>
        <v>118262.93103448275</v>
      </c>
      <c r="AR267" s="439"/>
      <c r="AS267" s="439"/>
      <c r="AT267" s="44" t="s">
        <v>102</v>
      </c>
      <c r="AU267" s="70">
        <v>14587596</v>
      </c>
      <c r="AV267" s="59">
        <f>IFERROR(AU267/AR261,"-")</f>
        <v>2.0031921506529004E-2</v>
      </c>
      <c r="AW267" s="73">
        <v>126</v>
      </c>
      <c r="AX267" s="59">
        <f>IFERROR(AW267/AS261,"-")</f>
        <v>0.11517367458866545</v>
      </c>
      <c r="AY267" s="196">
        <f t="shared" si="17"/>
        <v>115774.57142857143</v>
      </c>
      <c r="AZ267" s="229"/>
    </row>
    <row r="268" spans="2:52" s="9" customFormat="1" ht="13.15" customHeight="1">
      <c r="B268" s="470"/>
      <c r="C268" s="480"/>
      <c r="D268" s="439"/>
      <c r="E268" s="439"/>
      <c r="F268" s="44" t="s">
        <v>112</v>
      </c>
      <c r="G268" s="70">
        <v>0</v>
      </c>
      <c r="H268" s="59">
        <f>IFERROR(G268/D261,"-")</f>
        <v>0</v>
      </c>
      <c r="I268" s="70">
        <v>0</v>
      </c>
      <c r="J268" s="59">
        <f>IFERROR(I268/E261,"-")</f>
        <v>0</v>
      </c>
      <c r="K268" s="73" t="str">
        <f t="shared" si="12"/>
        <v>-</v>
      </c>
      <c r="L268" s="439"/>
      <c r="M268" s="439"/>
      <c r="N268" s="44" t="s">
        <v>112</v>
      </c>
      <c r="O268" s="70">
        <v>0</v>
      </c>
      <c r="P268" s="59">
        <f>IFERROR(O268/L261,"-")</f>
        <v>0</v>
      </c>
      <c r="Q268" s="70">
        <v>0</v>
      </c>
      <c r="R268" s="59">
        <f>IFERROR(Q268/M261,"-")</f>
        <v>0</v>
      </c>
      <c r="S268" s="73" t="str">
        <f t="shared" si="13"/>
        <v>-</v>
      </c>
      <c r="T268" s="439"/>
      <c r="U268" s="439"/>
      <c r="V268" s="44" t="s">
        <v>112</v>
      </c>
      <c r="W268" s="70">
        <v>0</v>
      </c>
      <c r="X268" s="59">
        <f>IFERROR(W268/T261,"-")</f>
        <v>0</v>
      </c>
      <c r="Y268" s="70">
        <v>0</v>
      </c>
      <c r="Z268" s="59">
        <f>IFERROR(Y268/U261,"-")</f>
        <v>0</v>
      </c>
      <c r="AA268" s="167" t="str">
        <f t="shared" si="14"/>
        <v>-</v>
      </c>
      <c r="AB268" s="439"/>
      <c r="AC268" s="439"/>
      <c r="AD268" s="44" t="s">
        <v>112</v>
      </c>
      <c r="AE268" s="70">
        <v>0</v>
      </c>
      <c r="AF268" s="59">
        <f>IFERROR(AE268/AB261,"-")</f>
        <v>0</v>
      </c>
      <c r="AG268" s="70">
        <v>0</v>
      </c>
      <c r="AH268" s="59">
        <f>IFERROR(AG268/AC261,"-")</f>
        <v>0</v>
      </c>
      <c r="AI268" s="73" t="str">
        <f t="shared" si="15"/>
        <v>-</v>
      </c>
      <c r="AJ268" s="439"/>
      <c r="AK268" s="439"/>
      <c r="AL268" s="44" t="s">
        <v>112</v>
      </c>
      <c r="AM268" s="70">
        <v>0</v>
      </c>
      <c r="AN268" s="59">
        <f>IFERROR(AM268/AJ261,"-")</f>
        <v>0</v>
      </c>
      <c r="AO268" s="70">
        <v>0</v>
      </c>
      <c r="AP268" s="59">
        <f>IFERROR(AO268/AK261,"-")</f>
        <v>0</v>
      </c>
      <c r="AQ268" s="73" t="str">
        <f t="shared" si="16"/>
        <v>-</v>
      </c>
      <c r="AR268" s="439"/>
      <c r="AS268" s="439"/>
      <c r="AT268" s="44" t="s">
        <v>112</v>
      </c>
      <c r="AU268" s="70">
        <v>2818</v>
      </c>
      <c r="AV268" s="59">
        <f>IFERROR(AU268/AR261,"-")</f>
        <v>3.8697229348412671E-6</v>
      </c>
      <c r="AW268" s="73">
        <v>2</v>
      </c>
      <c r="AX268" s="59">
        <f>IFERROR(AW268/AS261,"-")</f>
        <v>1.8281535648994515E-3</v>
      </c>
      <c r="AY268" s="196">
        <f t="shared" si="17"/>
        <v>1409</v>
      </c>
      <c r="AZ268" s="229"/>
    </row>
    <row r="269" spans="2:52" s="9" customFormat="1" ht="13.15" customHeight="1">
      <c r="B269" s="470"/>
      <c r="C269" s="480"/>
      <c r="D269" s="439"/>
      <c r="E269" s="439"/>
      <c r="F269" s="44" t="s">
        <v>103</v>
      </c>
      <c r="G269" s="70">
        <v>133135</v>
      </c>
      <c r="H269" s="59">
        <f>IFERROR(G269/D261,"-")</f>
        <v>6.1183411770128677E-4</v>
      </c>
      <c r="I269" s="70">
        <v>4</v>
      </c>
      <c r="J269" s="59">
        <f>IFERROR(I269/E261,"-")</f>
        <v>1.4814814814814815E-2</v>
      </c>
      <c r="K269" s="73">
        <f t="shared" si="12"/>
        <v>33283.75</v>
      </c>
      <c r="L269" s="439"/>
      <c r="M269" s="439"/>
      <c r="N269" s="44" t="s">
        <v>103</v>
      </c>
      <c r="O269" s="70">
        <v>133135</v>
      </c>
      <c r="P269" s="59">
        <f>IFERROR(O269/L261,"-")</f>
        <v>6.870152036590997E-4</v>
      </c>
      <c r="Q269" s="70">
        <v>4</v>
      </c>
      <c r="R269" s="59">
        <f>IFERROR(Q269/M261,"-")</f>
        <v>1.7543859649122806E-2</v>
      </c>
      <c r="S269" s="73">
        <f t="shared" si="13"/>
        <v>33283.75</v>
      </c>
      <c r="T269" s="439"/>
      <c r="U269" s="439"/>
      <c r="V269" s="44" t="s">
        <v>103</v>
      </c>
      <c r="W269" s="70">
        <v>893</v>
      </c>
      <c r="X269" s="59">
        <f>IFERROR(W269/T261,"-")</f>
        <v>2.167476780328534E-5</v>
      </c>
      <c r="Y269" s="70">
        <v>1</v>
      </c>
      <c r="Z269" s="59">
        <f>IFERROR(Y269/U261,"-")</f>
        <v>3.7037037037037035E-2</v>
      </c>
      <c r="AA269" s="167">
        <f t="shared" si="14"/>
        <v>893</v>
      </c>
      <c r="AB269" s="439"/>
      <c r="AC269" s="439"/>
      <c r="AD269" s="44" t="s">
        <v>103</v>
      </c>
      <c r="AE269" s="70">
        <v>893</v>
      </c>
      <c r="AF269" s="59">
        <f>IFERROR(AE269/AB261,"-")</f>
        <v>2.269062539225815E-5</v>
      </c>
      <c r="AG269" s="70">
        <v>1</v>
      </c>
      <c r="AH269" s="59">
        <f>IFERROR(AG269/AC261,"-")</f>
        <v>4.1666666666666664E-2</v>
      </c>
      <c r="AI269" s="73">
        <f t="shared" si="15"/>
        <v>893</v>
      </c>
      <c r="AJ269" s="439"/>
      <c r="AK269" s="439"/>
      <c r="AL269" s="44" t="s">
        <v>103</v>
      </c>
      <c r="AM269" s="70">
        <v>1952</v>
      </c>
      <c r="AN269" s="59">
        <f>IFERROR(AM269/AJ261,"-")</f>
        <v>1.7206675978722251E-5</v>
      </c>
      <c r="AO269" s="70">
        <v>1</v>
      </c>
      <c r="AP269" s="59">
        <f>IFERROR(AO269/AK261,"-")</f>
        <v>9.0090090090090089E-3</v>
      </c>
      <c r="AQ269" s="73">
        <f t="shared" si="16"/>
        <v>1952</v>
      </c>
      <c r="AR269" s="439"/>
      <c r="AS269" s="439"/>
      <c r="AT269" s="44" t="s">
        <v>103</v>
      </c>
      <c r="AU269" s="70">
        <v>297232</v>
      </c>
      <c r="AV269" s="59">
        <f>IFERROR(AU269/AR261,"-")</f>
        <v>4.081637641478849E-4</v>
      </c>
      <c r="AW269" s="73">
        <v>14</v>
      </c>
      <c r="AX269" s="59">
        <f>IFERROR(AW269/AS261,"-")</f>
        <v>1.2797074954296161E-2</v>
      </c>
      <c r="AY269" s="196">
        <f t="shared" si="17"/>
        <v>21230.857142857141</v>
      </c>
      <c r="AZ269" s="229"/>
    </row>
    <row r="270" spans="2:52" s="9" customFormat="1" ht="13.15" customHeight="1">
      <c r="B270" s="470"/>
      <c r="C270" s="480"/>
      <c r="D270" s="439"/>
      <c r="E270" s="439"/>
      <c r="F270" s="44" t="s">
        <v>104</v>
      </c>
      <c r="G270" s="70">
        <v>392753</v>
      </c>
      <c r="H270" s="59">
        <f>IFERROR(G270/D261,"-")</f>
        <v>1.8049324762799677E-3</v>
      </c>
      <c r="I270" s="70">
        <v>20</v>
      </c>
      <c r="J270" s="59">
        <f>IFERROR(I270/E261,"-")</f>
        <v>7.407407407407407E-2</v>
      </c>
      <c r="K270" s="73">
        <f t="shared" ref="K270:K333" si="18">IFERROR(G270/I270,"-")</f>
        <v>19637.650000000001</v>
      </c>
      <c r="L270" s="439"/>
      <c r="M270" s="439"/>
      <c r="N270" s="44" t="s">
        <v>104</v>
      </c>
      <c r="O270" s="70">
        <v>306247</v>
      </c>
      <c r="P270" s="59">
        <f>IFERROR(O270/L261,"-")</f>
        <v>1.5803233189994239E-3</v>
      </c>
      <c r="Q270" s="70">
        <v>16</v>
      </c>
      <c r="R270" s="59">
        <f>IFERROR(Q270/M261,"-")</f>
        <v>7.0175438596491224E-2</v>
      </c>
      <c r="S270" s="73">
        <f t="shared" ref="S270:S333" si="19">IFERROR(O270/Q270,"-")</f>
        <v>19140.4375</v>
      </c>
      <c r="T270" s="439"/>
      <c r="U270" s="439"/>
      <c r="V270" s="44" t="s">
        <v>104</v>
      </c>
      <c r="W270" s="70">
        <v>205784</v>
      </c>
      <c r="X270" s="59">
        <f>IFERROR(W270/T261,"-")</f>
        <v>4.9947597061940317E-3</v>
      </c>
      <c r="Y270" s="70">
        <v>8</v>
      </c>
      <c r="Z270" s="59">
        <f>IFERROR(Y270/U261,"-")</f>
        <v>0.29629629629629628</v>
      </c>
      <c r="AA270" s="167">
        <f t="shared" ref="AA270:AA333" si="20">IFERROR(W270/Y270,"-")</f>
        <v>25723</v>
      </c>
      <c r="AB270" s="439"/>
      <c r="AC270" s="439"/>
      <c r="AD270" s="44" t="s">
        <v>104</v>
      </c>
      <c r="AE270" s="70">
        <v>136138</v>
      </c>
      <c r="AF270" s="59">
        <f>IFERROR(AE270/AB261,"-")</f>
        <v>3.4591896524649949E-3</v>
      </c>
      <c r="AG270" s="70">
        <v>7</v>
      </c>
      <c r="AH270" s="59">
        <f>IFERROR(AG270/AC261,"-")</f>
        <v>0.29166666666666669</v>
      </c>
      <c r="AI270" s="73">
        <f t="shared" si="15"/>
        <v>19448.285714285714</v>
      </c>
      <c r="AJ270" s="439"/>
      <c r="AK270" s="439"/>
      <c r="AL270" s="44" t="s">
        <v>104</v>
      </c>
      <c r="AM270" s="70">
        <v>1165901</v>
      </c>
      <c r="AN270" s="59">
        <f>IFERROR(AM270/AJ261,"-")</f>
        <v>1.0277295456080048E-2</v>
      </c>
      <c r="AO270" s="70">
        <v>14</v>
      </c>
      <c r="AP270" s="59">
        <f>IFERROR(AO270/AK261,"-")</f>
        <v>0.12612612612612611</v>
      </c>
      <c r="AQ270" s="73">
        <f t="shared" ref="AQ270:AQ333" si="21">IFERROR(AM270/AO270,"-")</f>
        <v>83278.642857142855</v>
      </c>
      <c r="AR270" s="439"/>
      <c r="AS270" s="439"/>
      <c r="AT270" s="44" t="s">
        <v>104</v>
      </c>
      <c r="AU270" s="70">
        <v>598287</v>
      </c>
      <c r="AV270" s="59">
        <f>IFERROR(AU270/AR261,"-")</f>
        <v>8.2157733339864353E-4</v>
      </c>
      <c r="AW270" s="73">
        <v>58</v>
      </c>
      <c r="AX270" s="59">
        <f>IFERROR(AW270/AS261,"-")</f>
        <v>5.3016453382084092E-2</v>
      </c>
      <c r="AY270" s="196">
        <f t="shared" ref="AY270:AY333" si="22">IFERROR(AU270/AW270,"-")</f>
        <v>10315.293103448275</v>
      </c>
      <c r="AZ270" s="229"/>
    </row>
    <row r="271" spans="2:52" s="9" customFormat="1" ht="13.15" customHeight="1">
      <c r="B271" s="470"/>
      <c r="C271" s="480"/>
      <c r="D271" s="439"/>
      <c r="E271" s="439"/>
      <c r="F271" s="44" t="s">
        <v>105</v>
      </c>
      <c r="G271" s="70">
        <v>0</v>
      </c>
      <c r="H271" s="59">
        <f>IFERROR(G271/D261,"-")</f>
        <v>0</v>
      </c>
      <c r="I271" s="70">
        <v>0</v>
      </c>
      <c r="J271" s="59">
        <f>IFERROR(I271/E261,"-")</f>
        <v>0</v>
      </c>
      <c r="K271" s="73" t="str">
        <f t="shared" si="18"/>
        <v>-</v>
      </c>
      <c r="L271" s="439"/>
      <c r="M271" s="439"/>
      <c r="N271" s="44" t="s">
        <v>105</v>
      </c>
      <c r="O271" s="70">
        <v>0</v>
      </c>
      <c r="P271" s="59">
        <f>IFERROR(O271/L261,"-")</f>
        <v>0</v>
      </c>
      <c r="Q271" s="70">
        <v>0</v>
      </c>
      <c r="R271" s="59">
        <f>IFERROR(Q271/M261,"-")</f>
        <v>0</v>
      </c>
      <c r="S271" s="73" t="str">
        <f t="shared" si="19"/>
        <v>-</v>
      </c>
      <c r="T271" s="439"/>
      <c r="U271" s="439"/>
      <c r="V271" s="44" t="s">
        <v>105</v>
      </c>
      <c r="W271" s="70">
        <v>0</v>
      </c>
      <c r="X271" s="59">
        <f>IFERROR(W271/T261,"-")</f>
        <v>0</v>
      </c>
      <c r="Y271" s="70">
        <v>0</v>
      </c>
      <c r="Z271" s="59">
        <f>IFERROR(Y271/U261,"-")</f>
        <v>0</v>
      </c>
      <c r="AA271" s="167" t="str">
        <f t="shared" si="20"/>
        <v>-</v>
      </c>
      <c r="AB271" s="439"/>
      <c r="AC271" s="439"/>
      <c r="AD271" s="44" t="s">
        <v>105</v>
      </c>
      <c r="AE271" s="70">
        <v>0</v>
      </c>
      <c r="AF271" s="59">
        <f>IFERROR(AE271/AB261,"-")</f>
        <v>0</v>
      </c>
      <c r="AG271" s="70">
        <v>0</v>
      </c>
      <c r="AH271" s="59">
        <f>IFERROR(AG271/AC261,"-")</f>
        <v>0</v>
      </c>
      <c r="AI271" s="73" t="str">
        <f t="shared" si="15"/>
        <v>-</v>
      </c>
      <c r="AJ271" s="439"/>
      <c r="AK271" s="439"/>
      <c r="AL271" s="44" t="s">
        <v>105</v>
      </c>
      <c r="AM271" s="70">
        <v>5514</v>
      </c>
      <c r="AN271" s="59">
        <f>IFERROR(AM271/AJ261,"-")</f>
        <v>4.8605333681698002E-5</v>
      </c>
      <c r="AO271" s="70">
        <v>2</v>
      </c>
      <c r="AP271" s="59">
        <f>IFERROR(AO271/AK261,"-")</f>
        <v>1.8018018018018018E-2</v>
      </c>
      <c r="AQ271" s="73">
        <f t="shared" si="21"/>
        <v>2757</v>
      </c>
      <c r="AR271" s="439"/>
      <c r="AS271" s="439"/>
      <c r="AT271" s="44" t="s">
        <v>105</v>
      </c>
      <c r="AU271" s="70">
        <v>17298</v>
      </c>
      <c r="AV271" s="59">
        <f>IFERROR(AU271/AR261,"-")</f>
        <v>2.3753891883209455E-5</v>
      </c>
      <c r="AW271" s="73">
        <v>3</v>
      </c>
      <c r="AX271" s="59">
        <f>IFERROR(AW271/AS261,"-")</f>
        <v>2.7422303473491772E-3</v>
      </c>
      <c r="AY271" s="196">
        <f t="shared" si="22"/>
        <v>5766</v>
      </c>
      <c r="AZ271" s="229"/>
    </row>
    <row r="272" spans="2:52" s="9" customFormat="1" ht="13.15" customHeight="1">
      <c r="B272" s="470"/>
      <c r="C272" s="480"/>
      <c r="D272" s="439"/>
      <c r="E272" s="439"/>
      <c r="F272" s="44" t="s">
        <v>106</v>
      </c>
      <c r="G272" s="70">
        <v>891053</v>
      </c>
      <c r="H272" s="59">
        <f>IFERROR(G272/D261,"-")</f>
        <v>4.0949158829765627E-3</v>
      </c>
      <c r="I272" s="70">
        <v>4</v>
      </c>
      <c r="J272" s="59">
        <f>IFERROR(I272/E261,"-")</f>
        <v>1.4814814814814815E-2</v>
      </c>
      <c r="K272" s="73">
        <f t="shared" si="18"/>
        <v>222763.25</v>
      </c>
      <c r="L272" s="439"/>
      <c r="M272" s="439"/>
      <c r="N272" s="44" t="s">
        <v>106</v>
      </c>
      <c r="O272" s="70">
        <v>891053</v>
      </c>
      <c r="P272" s="59">
        <f>IFERROR(O272/L261,"-")</f>
        <v>4.5980918486202109E-3</v>
      </c>
      <c r="Q272" s="70">
        <v>4</v>
      </c>
      <c r="R272" s="59">
        <f>IFERROR(Q272/M261,"-")</f>
        <v>1.7543859649122806E-2</v>
      </c>
      <c r="S272" s="73">
        <f t="shared" si="19"/>
        <v>222763.25</v>
      </c>
      <c r="T272" s="439"/>
      <c r="U272" s="439"/>
      <c r="V272" s="44" t="s">
        <v>106</v>
      </c>
      <c r="W272" s="70">
        <v>827831</v>
      </c>
      <c r="X272" s="59">
        <f>IFERROR(W272/T261,"-")</f>
        <v>2.0092995190774364E-2</v>
      </c>
      <c r="Y272" s="70">
        <v>1</v>
      </c>
      <c r="Z272" s="59">
        <f>IFERROR(Y272/U261,"-")</f>
        <v>3.7037037037037035E-2</v>
      </c>
      <c r="AA272" s="167">
        <f t="shared" si="20"/>
        <v>827831</v>
      </c>
      <c r="AB272" s="439"/>
      <c r="AC272" s="439"/>
      <c r="AD272" s="44" t="s">
        <v>106</v>
      </c>
      <c r="AE272" s="70">
        <v>827831</v>
      </c>
      <c r="AF272" s="59">
        <f>IFERROR(AE272/AB261,"-")</f>
        <v>2.1034717927321901E-2</v>
      </c>
      <c r="AG272" s="70">
        <v>1</v>
      </c>
      <c r="AH272" s="59">
        <f>IFERROR(AG272/AC261,"-")</f>
        <v>4.1666666666666664E-2</v>
      </c>
      <c r="AI272" s="73">
        <f t="shared" si="15"/>
        <v>827831</v>
      </c>
      <c r="AJ272" s="439"/>
      <c r="AK272" s="439"/>
      <c r="AL272" s="44" t="s">
        <v>106</v>
      </c>
      <c r="AM272" s="70">
        <v>1003794</v>
      </c>
      <c r="AN272" s="59">
        <f>IFERROR(AM272/AJ261,"-")</f>
        <v>8.8483391943573377E-3</v>
      </c>
      <c r="AO272" s="70">
        <v>4</v>
      </c>
      <c r="AP272" s="59">
        <f>IFERROR(AO272/AK261,"-")</f>
        <v>3.6036036036036036E-2</v>
      </c>
      <c r="AQ272" s="73">
        <f t="shared" si="21"/>
        <v>250948.5</v>
      </c>
      <c r="AR272" s="439"/>
      <c r="AS272" s="439"/>
      <c r="AT272" s="44" t="s">
        <v>106</v>
      </c>
      <c r="AU272" s="70">
        <v>694522</v>
      </c>
      <c r="AV272" s="59">
        <f>IFERROR(AU272/AR261,"-")</f>
        <v>9.53728783588299E-4</v>
      </c>
      <c r="AW272" s="73">
        <v>3</v>
      </c>
      <c r="AX272" s="59">
        <f>IFERROR(AW272/AS261,"-")</f>
        <v>2.7422303473491772E-3</v>
      </c>
      <c r="AY272" s="196">
        <f t="shared" si="22"/>
        <v>231507.33333333334</v>
      </c>
      <c r="AZ272" s="229"/>
    </row>
    <row r="273" spans="2:52" s="9" customFormat="1" ht="13.15" customHeight="1">
      <c r="B273" s="470"/>
      <c r="C273" s="480"/>
      <c r="D273" s="439"/>
      <c r="E273" s="439"/>
      <c r="F273" s="44" t="s">
        <v>107</v>
      </c>
      <c r="G273" s="70">
        <v>2243866</v>
      </c>
      <c r="H273" s="59">
        <f>IFERROR(G273/D261,"-")</f>
        <v>1.0311892247342289E-2</v>
      </c>
      <c r="I273" s="70">
        <v>38</v>
      </c>
      <c r="J273" s="59">
        <f>IFERROR(I273/E261,"-")</f>
        <v>0.14074074074074075</v>
      </c>
      <c r="K273" s="73">
        <f t="shared" si="18"/>
        <v>59049.105263157893</v>
      </c>
      <c r="L273" s="439"/>
      <c r="M273" s="439"/>
      <c r="N273" s="44" t="s">
        <v>107</v>
      </c>
      <c r="O273" s="70">
        <v>2187179</v>
      </c>
      <c r="P273" s="59">
        <f>IFERROR(O273/L261,"-")</f>
        <v>1.1286477831703955E-2</v>
      </c>
      <c r="Q273" s="70">
        <v>33</v>
      </c>
      <c r="R273" s="59">
        <f>IFERROR(Q273/M261,"-")</f>
        <v>0.14473684210526316</v>
      </c>
      <c r="S273" s="73">
        <f t="shared" si="19"/>
        <v>66278.15151515152</v>
      </c>
      <c r="T273" s="439"/>
      <c r="U273" s="439"/>
      <c r="V273" s="44" t="s">
        <v>107</v>
      </c>
      <c r="W273" s="70">
        <v>1371784</v>
      </c>
      <c r="X273" s="59">
        <f>IFERROR(W273/T261,"-")</f>
        <v>3.3295744318322482E-2</v>
      </c>
      <c r="Y273" s="70">
        <v>6</v>
      </c>
      <c r="Z273" s="59">
        <f>IFERROR(Y273/U261,"-")</f>
        <v>0.22222222222222221</v>
      </c>
      <c r="AA273" s="167">
        <f t="shared" si="20"/>
        <v>228630.66666666666</v>
      </c>
      <c r="AB273" s="439"/>
      <c r="AC273" s="439"/>
      <c r="AD273" s="44" t="s">
        <v>107</v>
      </c>
      <c r="AE273" s="70">
        <v>1366062</v>
      </c>
      <c r="AF273" s="59">
        <f>IFERROR(AE273/AB261,"-")</f>
        <v>3.4710863498990989E-2</v>
      </c>
      <c r="AG273" s="70">
        <v>5</v>
      </c>
      <c r="AH273" s="59">
        <f>IFERROR(AG273/AC261,"-")</f>
        <v>0.20833333333333334</v>
      </c>
      <c r="AI273" s="73">
        <f t="shared" si="15"/>
        <v>273212.40000000002</v>
      </c>
      <c r="AJ273" s="439"/>
      <c r="AK273" s="439"/>
      <c r="AL273" s="44" t="s">
        <v>107</v>
      </c>
      <c r="AM273" s="70">
        <v>2332479</v>
      </c>
      <c r="AN273" s="59">
        <f>IFERROR(AM273/AJ261,"-")</f>
        <v>2.0560558596400668E-2</v>
      </c>
      <c r="AO273" s="70">
        <v>19</v>
      </c>
      <c r="AP273" s="59">
        <f>IFERROR(AO273/AK261,"-")</f>
        <v>0.17117117117117117</v>
      </c>
      <c r="AQ273" s="73">
        <f t="shared" si="21"/>
        <v>122762.05263157895</v>
      </c>
      <c r="AR273" s="439"/>
      <c r="AS273" s="439"/>
      <c r="AT273" s="44" t="s">
        <v>107</v>
      </c>
      <c r="AU273" s="70">
        <v>4372807</v>
      </c>
      <c r="AV273" s="59">
        <f>IFERROR(AU273/AR261,"-")</f>
        <v>6.0048089203457904E-3</v>
      </c>
      <c r="AW273" s="73">
        <v>116</v>
      </c>
      <c r="AX273" s="59">
        <f>IFERROR(AW273/AS261,"-")</f>
        <v>0.10603290676416818</v>
      </c>
      <c r="AY273" s="196">
        <f t="shared" si="22"/>
        <v>37696.612068965514</v>
      </c>
      <c r="AZ273" s="229"/>
    </row>
    <row r="274" spans="2:52" s="9" customFormat="1" ht="13.15" customHeight="1">
      <c r="B274" s="470"/>
      <c r="C274" s="480"/>
      <c r="D274" s="439"/>
      <c r="E274" s="439"/>
      <c r="F274" s="44" t="s">
        <v>108</v>
      </c>
      <c r="G274" s="70">
        <v>3058306</v>
      </c>
      <c r="H274" s="59">
        <f>IFERROR(G274/D261,"-")</f>
        <v>1.4054726053784142E-2</v>
      </c>
      <c r="I274" s="70">
        <v>41</v>
      </c>
      <c r="J274" s="59">
        <f>IFERROR(I274/E261,"-")</f>
        <v>0.15185185185185185</v>
      </c>
      <c r="K274" s="73">
        <f t="shared" si="18"/>
        <v>74592.829268292684</v>
      </c>
      <c r="L274" s="439"/>
      <c r="M274" s="439"/>
      <c r="N274" s="44" t="s">
        <v>108</v>
      </c>
      <c r="O274" s="70">
        <v>2852417</v>
      </c>
      <c r="P274" s="59">
        <f>IFERROR(O274/L261,"-")</f>
        <v>1.4719298803287477E-2</v>
      </c>
      <c r="Q274" s="70">
        <v>36</v>
      </c>
      <c r="R274" s="59">
        <f>IFERROR(Q274/M261,"-")</f>
        <v>0.15789473684210525</v>
      </c>
      <c r="S274" s="73">
        <f t="shared" si="19"/>
        <v>79233.805555555562</v>
      </c>
      <c r="T274" s="439"/>
      <c r="U274" s="439"/>
      <c r="V274" s="44" t="s">
        <v>108</v>
      </c>
      <c r="W274" s="70">
        <v>2092479</v>
      </c>
      <c r="X274" s="59">
        <f>IFERROR(W274/T261,"-")</f>
        <v>5.078834989725723E-2</v>
      </c>
      <c r="Y274" s="70">
        <v>5</v>
      </c>
      <c r="Z274" s="59">
        <f>IFERROR(Y274/U261,"-")</f>
        <v>0.18518518518518517</v>
      </c>
      <c r="AA274" s="167">
        <f t="shared" si="20"/>
        <v>418495.8</v>
      </c>
      <c r="AB274" s="439"/>
      <c r="AC274" s="439"/>
      <c r="AD274" s="44" t="s">
        <v>108</v>
      </c>
      <c r="AE274" s="70">
        <v>2038885</v>
      </c>
      <c r="AF274" s="59">
        <f>IFERROR(AE274/AB261,"-")</f>
        <v>5.1806915736723698E-2</v>
      </c>
      <c r="AG274" s="70">
        <v>4</v>
      </c>
      <c r="AH274" s="59">
        <f>IFERROR(AG274/AC261,"-")</f>
        <v>0.16666666666666666</v>
      </c>
      <c r="AI274" s="73">
        <f t="shared" si="15"/>
        <v>509721.25</v>
      </c>
      <c r="AJ274" s="439"/>
      <c r="AK274" s="439"/>
      <c r="AL274" s="44" t="s">
        <v>108</v>
      </c>
      <c r="AM274" s="70">
        <v>1143768</v>
      </c>
      <c r="AN274" s="59">
        <f>IFERROR(AM274/AJ261,"-")</f>
        <v>1.0082195374401226E-2</v>
      </c>
      <c r="AO274" s="70">
        <v>23</v>
      </c>
      <c r="AP274" s="59">
        <f>IFERROR(AO274/AK261,"-")</f>
        <v>0.2072072072072072</v>
      </c>
      <c r="AQ274" s="73">
        <f t="shared" si="21"/>
        <v>49729.043478260872</v>
      </c>
      <c r="AR274" s="439"/>
      <c r="AS274" s="439"/>
      <c r="AT274" s="44" t="s">
        <v>108</v>
      </c>
      <c r="AU274" s="70">
        <v>5453212</v>
      </c>
      <c r="AV274" s="59">
        <f>IFERROR(AU274/AR261,"-")</f>
        <v>7.4884384474633138E-3</v>
      </c>
      <c r="AW274" s="73">
        <v>162</v>
      </c>
      <c r="AX274" s="59">
        <f>IFERROR(AW274/AS261,"-")</f>
        <v>0.14808043875685559</v>
      </c>
      <c r="AY274" s="196">
        <f t="shared" si="22"/>
        <v>33661.8024691358</v>
      </c>
      <c r="AZ274" s="229"/>
    </row>
    <row r="275" spans="2:52" s="9" customFormat="1" ht="13.15" customHeight="1">
      <c r="B275" s="470"/>
      <c r="C275" s="480"/>
      <c r="D275" s="439"/>
      <c r="E275" s="439"/>
      <c r="F275" s="44" t="s">
        <v>109</v>
      </c>
      <c r="G275" s="70">
        <v>383183</v>
      </c>
      <c r="H275" s="59">
        <f>IFERROR(G275/D261,"-")</f>
        <v>1.7609526625089736E-3</v>
      </c>
      <c r="I275" s="70">
        <v>21</v>
      </c>
      <c r="J275" s="59">
        <f>IFERROR(I275/E261,"-")</f>
        <v>7.7777777777777779E-2</v>
      </c>
      <c r="K275" s="73">
        <f t="shared" si="18"/>
        <v>18246.809523809523</v>
      </c>
      <c r="L275" s="439"/>
      <c r="M275" s="439"/>
      <c r="N275" s="44" t="s">
        <v>109</v>
      </c>
      <c r="O275" s="70">
        <v>344964</v>
      </c>
      <c r="P275" s="59">
        <f>IFERROR(O275/L261,"-")</f>
        <v>1.7801142653326148E-3</v>
      </c>
      <c r="Q275" s="70">
        <v>19</v>
      </c>
      <c r="R275" s="59">
        <f>IFERROR(Q275/M261,"-")</f>
        <v>8.3333333333333329E-2</v>
      </c>
      <c r="S275" s="73">
        <f t="shared" si="19"/>
        <v>18156</v>
      </c>
      <c r="T275" s="439"/>
      <c r="U275" s="439"/>
      <c r="V275" s="44" t="s">
        <v>109</v>
      </c>
      <c r="W275" s="70">
        <v>10334</v>
      </c>
      <c r="X275" s="59">
        <f>IFERROR(W275/T261,"-")</f>
        <v>2.5082536447833227E-4</v>
      </c>
      <c r="Y275" s="70">
        <v>3</v>
      </c>
      <c r="Z275" s="59">
        <f>IFERROR(Y275/U261,"-")</f>
        <v>0.1111111111111111</v>
      </c>
      <c r="AA275" s="167">
        <f t="shared" si="20"/>
        <v>3444.6666666666665</v>
      </c>
      <c r="AB275" s="439"/>
      <c r="AC275" s="439"/>
      <c r="AD275" s="44" t="s">
        <v>109</v>
      </c>
      <c r="AE275" s="70">
        <v>6511</v>
      </c>
      <c r="AF275" s="59">
        <f>IFERROR(AE275/AB261,"-")</f>
        <v>1.6544083082753957E-4</v>
      </c>
      <c r="AG275" s="70">
        <v>2</v>
      </c>
      <c r="AH275" s="59">
        <f>IFERROR(AG275/AC261,"-")</f>
        <v>8.3333333333333329E-2</v>
      </c>
      <c r="AI275" s="73">
        <f t="shared" si="15"/>
        <v>3255.5</v>
      </c>
      <c r="AJ275" s="439"/>
      <c r="AK275" s="439"/>
      <c r="AL275" s="44" t="s">
        <v>109</v>
      </c>
      <c r="AM275" s="70">
        <v>1264824</v>
      </c>
      <c r="AN275" s="59">
        <f>IFERROR(AM275/AJ261,"-")</f>
        <v>1.1149291361737394E-2</v>
      </c>
      <c r="AO275" s="70">
        <v>12</v>
      </c>
      <c r="AP275" s="59">
        <f>IFERROR(AO275/AK261,"-")</f>
        <v>0.10810810810810811</v>
      </c>
      <c r="AQ275" s="73">
        <f t="shared" si="21"/>
        <v>105402</v>
      </c>
      <c r="AR275" s="439"/>
      <c r="AS275" s="439"/>
      <c r="AT275" s="44" t="s">
        <v>109</v>
      </c>
      <c r="AU275" s="70">
        <v>1316554</v>
      </c>
      <c r="AV275" s="59">
        <f>IFERROR(AU275/AR261,"-")</f>
        <v>1.8079131329868737E-3</v>
      </c>
      <c r="AW275" s="73">
        <v>50</v>
      </c>
      <c r="AX275" s="59">
        <f>IFERROR(AW275/AS261,"-")</f>
        <v>4.5703839122486288E-2</v>
      </c>
      <c r="AY275" s="196">
        <f t="shared" si="22"/>
        <v>26331.08</v>
      </c>
      <c r="AZ275" s="229"/>
    </row>
    <row r="276" spans="2:52" s="9" customFormat="1" ht="13.15" customHeight="1">
      <c r="B276" s="470"/>
      <c r="C276" s="480"/>
      <c r="D276" s="439"/>
      <c r="E276" s="439"/>
      <c r="F276" s="45" t="s">
        <v>110</v>
      </c>
      <c r="G276" s="71">
        <v>450969</v>
      </c>
      <c r="H276" s="60">
        <f>IFERROR(G276/D261,"-")</f>
        <v>2.0724694499991109E-3</v>
      </c>
      <c r="I276" s="71">
        <v>30</v>
      </c>
      <c r="J276" s="60">
        <f>IFERROR(I276/E261,"-")</f>
        <v>0.1111111111111111</v>
      </c>
      <c r="K276" s="74">
        <f t="shared" si="18"/>
        <v>15032.3</v>
      </c>
      <c r="L276" s="439"/>
      <c r="M276" s="439"/>
      <c r="N276" s="45" t="s">
        <v>110</v>
      </c>
      <c r="O276" s="71">
        <v>388097</v>
      </c>
      <c r="P276" s="60">
        <f>IFERROR(O276/L261,"-")</f>
        <v>2.0026930521236759E-3</v>
      </c>
      <c r="Q276" s="71">
        <v>26</v>
      </c>
      <c r="R276" s="60">
        <f>IFERROR(Q276/M261,"-")</f>
        <v>0.11403508771929824</v>
      </c>
      <c r="S276" s="74">
        <f t="shared" si="19"/>
        <v>14926.807692307691</v>
      </c>
      <c r="T276" s="439"/>
      <c r="U276" s="439"/>
      <c r="V276" s="45" t="s">
        <v>110</v>
      </c>
      <c r="W276" s="71">
        <v>23096</v>
      </c>
      <c r="X276" s="60">
        <f>IFERROR(W276/T261,"-")</f>
        <v>5.6058279639941571E-4</v>
      </c>
      <c r="Y276" s="71">
        <v>3</v>
      </c>
      <c r="Z276" s="60">
        <f>IFERROR(Y276/U261,"-")</f>
        <v>0.1111111111111111</v>
      </c>
      <c r="AA276" s="168">
        <f t="shared" si="20"/>
        <v>7698.666666666667</v>
      </c>
      <c r="AB276" s="439"/>
      <c r="AC276" s="439"/>
      <c r="AD276" s="45" t="s">
        <v>110</v>
      </c>
      <c r="AE276" s="71">
        <v>23096</v>
      </c>
      <c r="AF276" s="60">
        <f>IFERROR(AE276/AB261,"-")</f>
        <v>5.8685630913728366E-4</v>
      </c>
      <c r="AG276" s="71">
        <v>3</v>
      </c>
      <c r="AH276" s="60">
        <f>IFERROR(AG276/AC261,"-")</f>
        <v>0.125</v>
      </c>
      <c r="AI276" s="74">
        <f t="shared" si="15"/>
        <v>7698.666666666667</v>
      </c>
      <c r="AJ276" s="439"/>
      <c r="AK276" s="439"/>
      <c r="AL276" s="45" t="s">
        <v>110</v>
      </c>
      <c r="AM276" s="71">
        <v>240749</v>
      </c>
      <c r="AN276" s="60">
        <f>IFERROR(AM276/AJ261,"-")</f>
        <v>2.1221772721318668E-3</v>
      </c>
      <c r="AO276" s="71">
        <v>16</v>
      </c>
      <c r="AP276" s="60">
        <f>IFERROR(AO276/AK261,"-")</f>
        <v>0.14414414414414414</v>
      </c>
      <c r="AQ276" s="74">
        <f t="shared" si="21"/>
        <v>15046.8125</v>
      </c>
      <c r="AR276" s="439"/>
      <c r="AS276" s="439"/>
      <c r="AT276" s="45" t="s">
        <v>110</v>
      </c>
      <c r="AU276" s="71">
        <v>902583</v>
      </c>
      <c r="AV276" s="60">
        <f>IFERROR(AU276/AR261,"-")</f>
        <v>1.2394414959892958E-3</v>
      </c>
      <c r="AW276" s="74">
        <v>114</v>
      </c>
      <c r="AX276" s="60">
        <f>IFERROR(AW276/AS261,"-")</f>
        <v>0.10420475319926874</v>
      </c>
      <c r="AY276" s="197">
        <f t="shared" si="22"/>
        <v>7917.394736842105</v>
      </c>
      <c r="AZ276" s="229"/>
    </row>
    <row r="277" spans="2:52" s="9" customFormat="1" ht="13.15" customHeight="1">
      <c r="B277" s="431"/>
      <c r="C277" s="481"/>
      <c r="D277" s="440"/>
      <c r="E277" s="440"/>
      <c r="F277" s="47" t="s">
        <v>64</v>
      </c>
      <c r="G277" s="67">
        <f>SUM(G261:G276)</f>
        <v>44866893</v>
      </c>
      <c r="H277" s="133">
        <f>IFERROR(G277/D261,"-")</f>
        <v>0.20618992671088024</v>
      </c>
      <c r="I277" s="292">
        <v>239</v>
      </c>
      <c r="J277" s="133">
        <f>IFERROR(I277/E261,"-")</f>
        <v>0.88518518518518519</v>
      </c>
      <c r="K277" s="134">
        <f t="shared" si="18"/>
        <v>187727.58577405856</v>
      </c>
      <c r="L277" s="440"/>
      <c r="M277" s="440"/>
      <c r="N277" s="47" t="s">
        <v>64</v>
      </c>
      <c r="O277" s="67">
        <f>SUM(O261:O276)</f>
        <v>37375438</v>
      </c>
      <c r="P277" s="133">
        <f>IFERROR(O277/L261,"-")</f>
        <v>0.19286809741554101</v>
      </c>
      <c r="Q277" s="292">
        <v>203</v>
      </c>
      <c r="R277" s="133">
        <f>IFERROR(Q277/M261,"-")</f>
        <v>0.89035087719298245</v>
      </c>
      <c r="S277" s="134">
        <f t="shared" si="19"/>
        <v>184115.45812807881</v>
      </c>
      <c r="T277" s="440"/>
      <c r="U277" s="440"/>
      <c r="V277" s="47" t="s">
        <v>64</v>
      </c>
      <c r="W277" s="67">
        <f>SUM(W261:W276)</f>
        <v>15804367</v>
      </c>
      <c r="X277" s="133">
        <f>IFERROR(W277/T261,"-")</f>
        <v>0.38360132699093541</v>
      </c>
      <c r="Y277" s="292">
        <v>26</v>
      </c>
      <c r="Z277" s="133">
        <f>IFERROR(Y277/U261,"-")</f>
        <v>0.96296296296296291</v>
      </c>
      <c r="AA277" s="82">
        <f t="shared" si="20"/>
        <v>607860.26923076925</v>
      </c>
      <c r="AB277" s="440"/>
      <c r="AC277" s="440"/>
      <c r="AD277" s="47" t="s">
        <v>64</v>
      </c>
      <c r="AE277" s="67">
        <f>SUM(AE261:AE276)</f>
        <v>15577392</v>
      </c>
      <c r="AF277" s="133">
        <f>IFERROR(AE277/AB261,"-")</f>
        <v>0.39581272839905823</v>
      </c>
      <c r="AG277" s="292">
        <v>23</v>
      </c>
      <c r="AH277" s="133">
        <f>IFERROR(AG277/AC261,"-")</f>
        <v>0.95833333333333337</v>
      </c>
      <c r="AI277" s="134">
        <f t="shared" si="15"/>
        <v>677277.91304347827</v>
      </c>
      <c r="AJ277" s="440"/>
      <c r="AK277" s="440"/>
      <c r="AL277" s="47" t="s">
        <v>64</v>
      </c>
      <c r="AM277" s="67">
        <f>SUM(AM261:AM276)</f>
        <v>20439578</v>
      </c>
      <c r="AN277" s="133">
        <f>IFERROR(AM277/AJ261,"-")</f>
        <v>0.18017274374376016</v>
      </c>
      <c r="AO277" s="292">
        <v>95</v>
      </c>
      <c r="AP277" s="133">
        <f>IFERROR(AO277/AK261,"-")</f>
        <v>0.85585585585585588</v>
      </c>
      <c r="AQ277" s="134">
        <f t="shared" si="21"/>
        <v>215153.45263157896</v>
      </c>
      <c r="AR277" s="440"/>
      <c r="AS277" s="440"/>
      <c r="AT277" s="47" t="s">
        <v>64</v>
      </c>
      <c r="AU277" s="67">
        <f>SUM(AU261:AU276)</f>
        <v>107465619</v>
      </c>
      <c r="AV277" s="133">
        <f>IFERROR(AU277/AR261,"-")</f>
        <v>0.14757351687409989</v>
      </c>
      <c r="AW277" s="134">
        <v>890</v>
      </c>
      <c r="AX277" s="171">
        <f>IFERROR(AW277/AS261,"-")</f>
        <v>0.8135283363802559</v>
      </c>
      <c r="AY277" s="200">
        <f t="shared" si="22"/>
        <v>120747.88651685393</v>
      </c>
      <c r="AZ277" s="229"/>
    </row>
    <row r="278" spans="2:52" s="9" customFormat="1" ht="13.15" customHeight="1">
      <c r="B278" s="430">
        <v>17</v>
      </c>
      <c r="C278" s="479" t="s">
        <v>87</v>
      </c>
      <c r="D278" s="436">
        <v>385481170</v>
      </c>
      <c r="E278" s="436">
        <v>451</v>
      </c>
      <c r="F278" s="42" t="s">
        <v>96</v>
      </c>
      <c r="G278" s="69">
        <v>6855659</v>
      </c>
      <c r="H278" s="58">
        <f>IFERROR(G278/D278,"-")</f>
        <v>1.7784679339849466E-2</v>
      </c>
      <c r="I278" s="69">
        <v>128</v>
      </c>
      <c r="J278" s="58">
        <f>IFERROR(I278/E278,"-")</f>
        <v>0.28381374722838137</v>
      </c>
      <c r="K278" s="72">
        <f t="shared" si="18"/>
        <v>53559.8359375</v>
      </c>
      <c r="L278" s="436">
        <v>311424080</v>
      </c>
      <c r="M278" s="436">
        <v>350</v>
      </c>
      <c r="N278" s="42" t="s">
        <v>96</v>
      </c>
      <c r="O278" s="69">
        <v>5484329</v>
      </c>
      <c r="P278" s="58">
        <f>IFERROR(O278/L278,"-")</f>
        <v>1.761048471267861E-2</v>
      </c>
      <c r="Q278" s="69">
        <v>102</v>
      </c>
      <c r="R278" s="58">
        <f>IFERROR(Q278/M278,"-")</f>
        <v>0.29142857142857143</v>
      </c>
      <c r="S278" s="72">
        <f t="shared" si="19"/>
        <v>53767.931372549021</v>
      </c>
      <c r="T278" s="436">
        <v>63081770</v>
      </c>
      <c r="U278" s="436">
        <v>57</v>
      </c>
      <c r="V278" s="42" t="s">
        <v>96</v>
      </c>
      <c r="W278" s="69">
        <v>853187</v>
      </c>
      <c r="X278" s="58">
        <f>IFERROR(W278/T278,"-")</f>
        <v>1.3525096077678227E-2</v>
      </c>
      <c r="Y278" s="69">
        <v>16</v>
      </c>
      <c r="Z278" s="58">
        <f>IFERROR(Y278/U278,"-")</f>
        <v>0.2807017543859649</v>
      </c>
      <c r="AA278" s="166">
        <f t="shared" si="20"/>
        <v>53324.1875</v>
      </c>
      <c r="AB278" s="436">
        <v>58639340</v>
      </c>
      <c r="AC278" s="436">
        <v>46</v>
      </c>
      <c r="AD278" s="42" t="s">
        <v>96</v>
      </c>
      <c r="AE278" s="69">
        <v>682419</v>
      </c>
      <c r="AF278" s="58">
        <f>IFERROR(AE278/AB278,"-")</f>
        <v>1.1637562769294471E-2</v>
      </c>
      <c r="AG278" s="69">
        <v>13</v>
      </c>
      <c r="AH278" s="58">
        <f>IFERROR(AG278/AC278,"-")</f>
        <v>0.28260869565217389</v>
      </c>
      <c r="AI278" s="72">
        <f t="shared" si="15"/>
        <v>52493.769230769234</v>
      </c>
      <c r="AJ278" s="436">
        <v>159643780</v>
      </c>
      <c r="AK278" s="436">
        <v>166</v>
      </c>
      <c r="AL278" s="42" t="s">
        <v>96</v>
      </c>
      <c r="AM278" s="69">
        <v>4862998</v>
      </c>
      <c r="AN278" s="58">
        <f>IFERROR(AM278/AJ278,"-")</f>
        <v>3.0461556347513196E-2</v>
      </c>
      <c r="AO278" s="69">
        <v>52</v>
      </c>
      <c r="AP278" s="58">
        <f>IFERROR(AO278/AK278,"-")</f>
        <v>0.31325301204819278</v>
      </c>
      <c r="AQ278" s="72">
        <f t="shared" si="21"/>
        <v>93519.192307692312</v>
      </c>
      <c r="AR278" s="436">
        <v>1033311660</v>
      </c>
      <c r="AS278" s="436">
        <v>1592</v>
      </c>
      <c r="AT278" s="42" t="s">
        <v>96</v>
      </c>
      <c r="AU278" s="69">
        <v>17403047</v>
      </c>
      <c r="AV278" s="58">
        <f>IFERROR(AU278/AR278,"-")</f>
        <v>1.6842011634708543E-2</v>
      </c>
      <c r="AW278" s="69">
        <v>385</v>
      </c>
      <c r="AX278" s="58">
        <f>IFERROR(AW278/AS278,"-")</f>
        <v>0.24183417085427136</v>
      </c>
      <c r="AY278" s="166">
        <f t="shared" si="22"/>
        <v>45202.719480519481</v>
      </c>
      <c r="AZ278" s="229"/>
    </row>
    <row r="279" spans="2:52" s="9" customFormat="1" ht="13.15" customHeight="1">
      <c r="B279" s="470"/>
      <c r="C279" s="480"/>
      <c r="D279" s="439"/>
      <c r="E279" s="439"/>
      <c r="F279" s="43" t="s">
        <v>97</v>
      </c>
      <c r="G279" s="70">
        <v>9997085</v>
      </c>
      <c r="H279" s="59">
        <f>IFERROR(G279/D278,"-")</f>
        <v>2.5934042381369756E-2</v>
      </c>
      <c r="I279" s="70">
        <v>162</v>
      </c>
      <c r="J279" s="59">
        <f>IFERROR(I279/E278,"-")</f>
        <v>0.35920177383592017</v>
      </c>
      <c r="K279" s="73">
        <f t="shared" si="18"/>
        <v>61710.4012345679</v>
      </c>
      <c r="L279" s="439"/>
      <c r="M279" s="439"/>
      <c r="N279" s="43" t="s">
        <v>97</v>
      </c>
      <c r="O279" s="70">
        <v>8694460</v>
      </c>
      <c r="P279" s="59">
        <f>IFERROR(O279/L278,"-")</f>
        <v>2.7918393465270894E-2</v>
      </c>
      <c r="Q279" s="70">
        <v>124</v>
      </c>
      <c r="R279" s="59">
        <f>IFERROR(Q279/M278,"-")</f>
        <v>0.35428571428571426</v>
      </c>
      <c r="S279" s="73">
        <f t="shared" si="19"/>
        <v>70116.612903225803</v>
      </c>
      <c r="T279" s="439"/>
      <c r="U279" s="439"/>
      <c r="V279" s="43" t="s">
        <v>97</v>
      </c>
      <c r="W279" s="70">
        <v>2738399</v>
      </c>
      <c r="X279" s="59">
        <f>IFERROR(W279/T278,"-")</f>
        <v>4.341030697141187E-2</v>
      </c>
      <c r="Y279" s="70">
        <v>21</v>
      </c>
      <c r="Z279" s="59">
        <f>IFERROR(Y279/U278,"-")</f>
        <v>0.36842105263157893</v>
      </c>
      <c r="AA279" s="167">
        <f t="shared" si="20"/>
        <v>130399.95238095238</v>
      </c>
      <c r="AB279" s="439"/>
      <c r="AC279" s="439"/>
      <c r="AD279" s="43" t="s">
        <v>97</v>
      </c>
      <c r="AE279" s="70">
        <v>2710648</v>
      </c>
      <c r="AF279" s="59">
        <f>IFERROR(AE279/AB278,"-")</f>
        <v>4.6225759021162244E-2</v>
      </c>
      <c r="AG279" s="70">
        <v>18</v>
      </c>
      <c r="AH279" s="59">
        <f>IFERROR(AG279/AC278,"-")</f>
        <v>0.39130434782608697</v>
      </c>
      <c r="AI279" s="73">
        <f t="shared" si="15"/>
        <v>150591.55555555556</v>
      </c>
      <c r="AJ279" s="439"/>
      <c r="AK279" s="439"/>
      <c r="AL279" s="43" t="s">
        <v>97</v>
      </c>
      <c r="AM279" s="70">
        <v>1628918</v>
      </c>
      <c r="AN279" s="59">
        <f>IFERROR(AM279/AJ278,"-")</f>
        <v>1.0203454215378764E-2</v>
      </c>
      <c r="AO279" s="70">
        <v>63</v>
      </c>
      <c r="AP279" s="59">
        <f>IFERROR(AO279/AK278,"-")</f>
        <v>0.37951807228915663</v>
      </c>
      <c r="AQ279" s="73">
        <f t="shared" si="21"/>
        <v>25855.841269841269</v>
      </c>
      <c r="AR279" s="439"/>
      <c r="AS279" s="439"/>
      <c r="AT279" s="43" t="s">
        <v>97</v>
      </c>
      <c r="AU279" s="70">
        <v>28262608</v>
      </c>
      <c r="AV279" s="59">
        <f>IFERROR(AU279/AR278,"-")</f>
        <v>2.7351484643074676E-2</v>
      </c>
      <c r="AW279" s="70">
        <v>465</v>
      </c>
      <c r="AX279" s="59">
        <f>IFERROR(AW279/AS278,"-")</f>
        <v>0.29208542713567837</v>
      </c>
      <c r="AY279" s="167">
        <f t="shared" si="22"/>
        <v>60779.802150537631</v>
      </c>
      <c r="AZ279" s="229"/>
    </row>
    <row r="280" spans="2:52" s="9" customFormat="1" ht="13.15" customHeight="1">
      <c r="B280" s="470"/>
      <c r="C280" s="480"/>
      <c r="D280" s="439"/>
      <c r="E280" s="439"/>
      <c r="F280" s="44" t="s">
        <v>98</v>
      </c>
      <c r="G280" s="70">
        <v>7230076</v>
      </c>
      <c r="H280" s="59">
        <f>IFERROR(G280/D278,"-")</f>
        <v>1.8755977107779351E-2</v>
      </c>
      <c r="I280" s="70">
        <v>157</v>
      </c>
      <c r="J280" s="59">
        <f>IFERROR(I280/E278,"-")</f>
        <v>0.34811529933481156</v>
      </c>
      <c r="K280" s="73">
        <f t="shared" si="18"/>
        <v>46051.43949044586</v>
      </c>
      <c r="L280" s="439"/>
      <c r="M280" s="439"/>
      <c r="N280" s="44" t="s">
        <v>98</v>
      </c>
      <c r="O280" s="70">
        <v>5019234</v>
      </c>
      <c r="P280" s="59">
        <f>IFERROR(O280/L278,"-")</f>
        <v>1.6117038862248547E-2</v>
      </c>
      <c r="Q280" s="70">
        <v>120</v>
      </c>
      <c r="R280" s="59">
        <f>IFERROR(Q280/M278,"-")</f>
        <v>0.34285714285714286</v>
      </c>
      <c r="S280" s="73">
        <f t="shared" si="19"/>
        <v>41826.949999999997</v>
      </c>
      <c r="T280" s="439"/>
      <c r="U280" s="439"/>
      <c r="V280" s="44" t="s">
        <v>98</v>
      </c>
      <c r="W280" s="70">
        <v>404141</v>
      </c>
      <c r="X280" s="59">
        <f>IFERROR(W280/T278,"-")</f>
        <v>6.4066211204917047E-3</v>
      </c>
      <c r="Y280" s="70">
        <v>14</v>
      </c>
      <c r="Z280" s="59">
        <f>IFERROR(Y280/U278,"-")</f>
        <v>0.24561403508771928</v>
      </c>
      <c r="AA280" s="167">
        <f t="shared" si="20"/>
        <v>28867.214285714286</v>
      </c>
      <c r="AB280" s="439"/>
      <c r="AC280" s="439"/>
      <c r="AD280" s="44" t="s">
        <v>98</v>
      </c>
      <c r="AE280" s="70">
        <v>376990</v>
      </c>
      <c r="AF280" s="59">
        <f>IFERROR(AE280/AB278,"-")</f>
        <v>6.4289604896644471E-3</v>
      </c>
      <c r="AG280" s="70">
        <v>12</v>
      </c>
      <c r="AH280" s="59">
        <f>IFERROR(AG280/AC278,"-")</f>
        <v>0.2608695652173913</v>
      </c>
      <c r="AI280" s="73">
        <f t="shared" si="15"/>
        <v>31415.833333333332</v>
      </c>
      <c r="AJ280" s="439"/>
      <c r="AK280" s="439"/>
      <c r="AL280" s="44" t="s">
        <v>98</v>
      </c>
      <c r="AM280" s="70">
        <v>4637487</v>
      </c>
      <c r="AN280" s="59">
        <f>IFERROR(AM280/AJ278,"-")</f>
        <v>2.9048967645341397E-2</v>
      </c>
      <c r="AO280" s="70">
        <v>51</v>
      </c>
      <c r="AP280" s="59">
        <f>IFERROR(AO280/AK278,"-")</f>
        <v>0.30722891566265059</v>
      </c>
      <c r="AQ280" s="73">
        <f t="shared" si="21"/>
        <v>90931.117647058825</v>
      </c>
      <c r="AR280" s="439"/>
      <c r="AS280" s="439"/>
      <c r="AT280" s="44" t="s">
        <v>98</v>
      </c>
      <c r="AU280" s="70">
        <v>20915062</v>
      </c>
      <c r="AV280" s="59">
        <f>IFERROR(AU280/AR278,"-")</f>
        <v>2.0240807115251173E-2</v>
      </c>
      <c r="AW280" s="70">
        <v>462</v>
      </c>
      <c r="AX280" s="59">
        <f>IFERROR(AW280/AS278,"-")</f>
        <v>0.29020100502512564</v>
      </c>
      <c r="AY280" s="167">
        <f t="shared" si="22"/>
        <v>45270.696969696968</v>
      </c>
      <c r="AZ280" s="229"/>
    </row>
    <row r="281" spans="2:52" s="9" customFormat="1" ht="13.15" customHeight="1">
      <c r="B281" s="470"/>
      <c r="C281" s="480"/>
      <c r="D281" s="439"/>
      <c r="E281" s="439"/>
      <c r="F281" s="44" t="s">
        <v>99</v>
      </c>
      <c r="G281" s="70">
        <v>3433657</v>
      </c>
      <c r="H281" s="59">
        <f>IFERROR(G281/D278,"-")</f>
        <v>8.9074571398649639E-3</v>
      </c>
      <c r="I281" s="70">
        <v>40</v>
      </c>
      <c r="J281" s="59">
        <f>IFERROR(I281/E278,"-")</f>
        <v>8.8691796008869186E-2</v>
      </c>
      <c r="K281" s="73">
        <f t="shared" si="18"/>
        <v>85841.425000000003</v>
      </c>
      <c r="L281" s="439"/>
      <c r="M281" s="439"/>
      <c r="N281" s="44" t="s">
        <v>99</v>
      </c>
      <c r="O281" s="70">
        <v>328933</v>
      </c>
      <c r="P281" s="59">
        <f>IFERROR(O281/L278,"-")</f>
        <v>1.0562221135886473E-3</v>
      </c>
      <c r="Q281" s="70">
        <v>27</v>
      </c>
      <c r="R281" s="59">
        <f>IFERROR(Q281/M278,"-")</f>
        <v>7.7142857142857138E-2</v>
      </c>
      <c r="S281" s="73">
        <f t="shared" si="19"/>
        <v>12182.703703703704</v>
      </c>
      <c r="T281" s="439"/>
      <c r="U281" s="439"/>
      <c r="V281" s="44" t="s">
        <v>99</v>
      </c>
      <c r="W281" s="70">
        <v>36092</v>
      </c>
      <c r="X281" s="59">
        <f>IFERROR(W281/T278,"-")</f>
        <v>5.7214627934504692E-4</v>
      </c>
      <c r="Y281" s="70">
        <v>6</v>
      </c>
      <c r="Z281" s="59">
        <f>IFERROR(Y281/U278,"-")</f>
        <v>0.10526315789473684</v>
      </c>
      <c r="AA281" s="167">
        <f t="shared" si="20"/>
        <v>6015.333333333333</v>
      </c>
      <c r="AB281" s="439"/>
      <c r="AC281" s="439"/>
      <c r="AD281" s="44" t="s">
        <v>99</v>
      </c>
      <c r="AE281" s="70">
        <v>16517</v>
      </c>
      <c r="AF281" s="59">
        <f>IFERROR(AE281/AB278,"-")</f>
        <v>2.8167097378653988E-4</v>
      </c>
      <c r="AG281" s="70">
        <v>4</v>
      </c>
      <c r="AH281" s="59">
        <f>IFERROR(AG281/AC278,"-")</f>
        <v>8.6956521739130432E-2</v>
      </c>
      <c r="AI281" s="73">
        <f t="shared" si="15"/>
        <v>4129.25</v>
      </c>
      <c r="AJ281" s="439"/>
      <c r="AK281" s="439"/>
      <c r="AL281" s="44" t="s">
        <v>99</v>
      </c>
      <c r="AM281" s="70">
        <v>2004428</v>
      </c>
      <c r="AN281" s="59">
        <f>IFERROR(AM281/AJ278,"-")</f>
        <v>1.2555628537485144E-2</v>
      </c>
      <c r="AO281" s="70">
        <v>9</v>
      </c>
      <c r="AP281" s="59">
        <f>IFERROR(AO281/AK278,"-")</f>
        <v>5.4216867469879519E-2</v>
      </c>
      <c r="AQ281" s="73">
        <f t="shared" si="21"/>
        <v>222714.22222222222</v>
      </c>
      <c r="AR281" s="439"/>
      <c r="AS281" s="439"/>
      <c r="AT281" s="44" t="s">
        <v>99</v>
      </c>
      <c r="AU281" s="70">
        <v>5899514</v>
      </c>
      <c r="AV281" s="59">
        <f>IFERROR(AU281/AR278,"-")</f>
        <v>5.7093268453004779E-3</v>
      </c>
      <c r="AW281" s="70">
        <v>90</v>
      </c>
      <c r="AX281" s="59">
        <f>IFERROR(AW281/AS278,"-")</f>
        <v>5.6532663316582916E-2</v>
      </c>
      <c r="AY281" s="167">
        <f t="shared" si="22"/>
        <v>65550.155555555553</v>
      </c>
      <c r="AZ281" s="229"/>
    </row>
    <row r="282" spans="2:52" s="9" customFormat="1" ht="13.15" customHeight="1">
      <c r="B282" s="470"/>
      <c r="C282" s="480"/>
      <c r="D282" s="439"/>
      <c r="E282" s="439"/>
      <c r="F282" s="44" t="s">
        <v>100</v>
      </c>
      <c r="G282" s="70">
        <v>9232711</v>
      </c>
      <c r="H282" s="59">
        <f>IFERROR(G282/D278,"-")</f>
        <v>2.3951133592336041E-2</v>
      </c>
      <c r="I282" s="70">
        <v>222</v>
      </c>
      <c r="J282" s="59">
        <f>IFERROR(I282/E278,"-")</f>
        <v>0.49223946784922396</v>
      </c>
      <c r="K282" s="73">
        <f t="shared" si="18"/>
        <v>41588.788288288291</v>
      </c>
      <c r="L282" s="439"/>
      <c r="M282" s="439"/>
      <c r="N282" s="44" t="s">
        <v>100</v>
      </c>
      <c r="O282" s="70">
        <v>7980566</v>
      </c>
      <c r="P282" s="59">
        <f>IFERROR(O282/L278,"-")</f>
        <v>2.5626040221424111E-2</v>
      </c>
      <c r="Q282" s="70">
        <v>172</v>
      </c>
      <c r="R282" s="59">
        <f>IFERROR(Q282/M278,"-")</f>
        <v>0.49142857142857144</v>
      </c>
      <c r="S282" s="73">
        <f t="shared" si="19"/>
        <v>46398.639534883718</v>
      </c>
      <c r="T282" s="439"/>
      <c r="U282" s="439"/>
      <c r="V282" s="44" t="s">
        <v>100</v>
      </c>
      <c r="W282" s="70">
        <v>2170583</v>
      </c>
      <c r="X282" s="59">
        <f>IFERROR(W282/T278,"-")</f>
        <v>3.4409037666508088E-2</v>
      </c>
      <c r="Y282" s="70">
        <v>28</v>
      </c>
      <c r="Z282" s="59">
        <f>IFERROR(Y282/U278,"-")</f>
        <v>0.49122807017543857</v>
      </c>
      <c r="AA282" s="167">
        <f t="shared" si="20"/>
        <v>77520.821428571435</v>
      </c>
      <c r="AB282" s="439"/>
      <c r="AC282" s="439"/>
      <c r="AD282" s="44" t="s">
        <v>100</v>
      </c>
      <c r="AE282" s="70">
        <v>2036708</v>
      </c>
      <c r="AF282" s="59">
        <f>IFERROR(AE282/AB278,"-")</f>
        <v>3.4732792013006969E-2</v>
      </c>
      <c r="AG282" s="70">
        <v>23</v>
      </c>
      <c r="AH282" s="59">
        <f>IFERROR(AG282/AC278,"-")</f>
        <v>0.5</v>
      </c>
      <c r="AI282" s="73">
        <f t="shared" si="15"/>
        <v>88552.521739130432</v>
      </c>
      <c r="AJ282" s="439"/>
      <c r="AK282" s="439"/>
      <c r="AL282" s="44" t="s">
        <v>100</v>
      </c>
      <c r="AM282" s="70">
        <v>3818000</v>
      </c>
      <c r="AN282" s="59">
        <f>IFERROR(AM282/AJ278,"-")</f>
        <v>2.3915745417704342E-2</v>
      </c>
      <c r="AO282" s="70">
        <v>74</v>
      </c>
      <c r="AP282" s="59">
        <f>IFERROR(AO282/AK278,"-")</f>
        <v>0.44578313253012047</v>
      </c>
      <c r="AQ282" s="73">
        <f t="shared" si="21"/>
        <v>51594.594594594593</v>
      </c>
      <c r="AR282" s="439"/>
      <c r="AS282" s="439"/>
      <c r="AT282" s="44" t="s">
        <v>100</v>
      </c>
      <c r="AU282" s="70">
        <v>24934544</v>
      </c>
      <c r="AV282" s="59">
        <f>IFERROR(AU282/AR278,"-")</f>
        <v>2.4130709993149597E-2</v>
      </c>
      <c r="AW282" s="70">
        <v>576</v>
      </c>
      <c r="AX282" s="59">
        <f>IFERROR(AW282/AS278,"-")</f>
        <v>0.36180904522613067</v>
      </c>
      <c r="AY282" s="167">
        <f t="shared" si="22"/>
        <v>43289.138888888891</v>
      </c>
      <c r="AZ282" s="229"/>
    </row>
    <row r="283" spans="2:52" s="9" customFormat="1" ht="13.15" customHeight="1">
      <c r="B283" s="470"/>
      <c r="C283" s="480"/>
      <c r="D283" s="439"/>
      <c r="E283" s="439"/>
      <c r="F283" s="44" t="s">
        <v>101</v>
      </c>
      <c r="G283" s="70">
        <v>10835857</v>
      </c>
      <c r="H283" s="59">
        <f>IFERROR(G283/D278,"-")</f>
        <v>2.8109951518513861E-2</v>
      </c>
      <c r="I283" s="70">
        <v>210</v>
      </c>
      <c r="J283" s="59">
        <f>IFERROR(I283/E278,"-")</f>
        <v>0.4656319290465632</v>
      </c>
      <c r="K283" s="73">
        <f t="shared" si="18"/>
        <v>51599.31904761905</v>
      </c>
      <c r="L283" s="439"/>
      <c r="M283" s="439"/>
      <c r="N283" s="44" t="s">
        <v>101</v>
      </c>
      <c r="O283" s="70">
        <v>9264310</v>
      </c>
      <c r="P283" s="59">
        <f>IFERROR(O283/L278,"-")</f>
        <v>2.9748213432949693E-2</v>
      </c>
      <c r="Q283" s="70">
        <v>163</v>
      </c>
      <c r="R283" s="59">
        <f>IFERROR(Q283/M278,"-")</f>
        <v>0.46571428571428569</v>
      </c>
      <c r="S283" s="73">
        <f t="shared" si="19"/>
        <v>56836.25766871166</v>
      </c>
      <c r="T283" s="439"/>
      <c r="U283" s="439"/>
      <c r="V283" s="44" t="s">
        <v>101</v>
      </c>
      <c r="W283" s="70">
        <v>1644098</v>
      </c>
      <c r="X283" s="59">
        <f>IFERROR(W283/T278,"-")</f>
        <v>2.6062965576267121E-2</v>
      </c>
      <c r="Y283" s="70">
        <v>29</v>
      </c>
      <c r="Z283" s="59">
        <f>IFERROR(Y283/U278,"-")</f>
        <v>0.50877192982456143</v>
      </c>
      <c r="AA283" s="167">
        <f t="shared" si="20"/>
        <v>56693.034482758623</v>
      </c>
      <c r="AB283" s="439"/>
      <c r="AC283" s="439"/>
      <c r="AD283" s="44" t="s">
        <v>101</v>
      </c>
      <c r="AE283" s="70">
        <v>1461674</v>
      </c>
      <c r="AF283" s="59">
        <f>IFERROR(AE283/AB278,"-")</f>
        <v>2.4926508381574553E-2</v>
      </c>
      <c r="AG283" s="70">
        <v>22</v>
      </c>
      <c r="AH283" s="59">
        <f>IFERROR(AG283/AC278,"-")</f>
        <v>0.47826086956521741</v>
      </c>
      <c r="AI283" s="73">
        <f t="shared" si="15"/>
        <v>66439.727272727279</v>
      </c>
      <c r="AJ283" s="439"/>
      <c r="AK283" s="439"/>
      <c r="AL283" s="44" t="s">
        <v>101</v>
      </c>
      <c r="AM283" s="70">
        <v>4613498</v>
      </c>
      <c r="AN283" s="59">
        <f>IFERROR(AM283/AJ278,"-")</f>
        <v>2.8898701847325337E-2</v>
      </c>
      <c r="AO283" s="70">
        <v>78</v>
      </c>
      <c r="AP283" s="59">
        <f>IFERROR(AO283/AK278,"-")</f>
        <v>0.46987951807228917</v>
      </c>
      <c r="AQ283" s="73">
        <f t="shared" si="21"/>
        <v>59147.410256410258</v>
      </c>
      <c r="AR283" s="439"/>
      <c r="AS283" s="439"/>
      <c r="AT283" s="44" t="s">
        <v>101</v>
      </c>
      <c r="AU283" s="70">
        <v>36710161</v>
      </c>
      <c r="AV283" s="59">
        <f>IFERROR(AU283/AR278,"-")</f>
        <v>3.5526707402101704E-2</v>
      </c>
      <c r="AW283" s="70">
        <v>712</v>
      </c>
      <c r="AX283" s="59">
        <f>IFERROR(AW283/AS278,"-")</f>
        <v>0.44723618090452261</v>
      </c>
      <c r="AY283" s="167">
        <f t="shared" si="22"/>
        <v>51559.214887640446</v>
      </c>
      <c r="AZ283" s="229"/>
    </row>
    <row r="284" spans="2:52" s="9" customFormat="1" ht="13.15" customHeight="1">
      <c r="B284" s="470"/>
      <c r="C284" s="480"/>
      <c r="D284" s="439"/>
      <c r="E284" s="439"/>
      <c r="F284" s="44" t="s">
        <v>102</v>
      </c>
      <c r="G284" s="70">
        <v>8267326</v>
      </c>
      <c r="H284" s="59">
        <f>IFERROR(G284/D278,"-")</f>
        <v>2.1446770019920819E-2</v>
      </c>
      <c r="I284" s="70">
        <v>64</v>
      </c>
      <c r="J284" s="59">
        <f>IFERROR(I284/E278,"-")</f>
        <v>0.14190687361419069</v>
      </c>
      <c r="K284" s="73">
        <f t="shared" si="18"/>
        <v>129176.96875</v>
      </c>
      <c r="L284" s="439"/>
      <c r="M284" s="439"/>
      <c r="N284" s="44" t="s">
        <v>102</v>
      </c>
      <c r="O284" s="70">
        <v>5335718</v>
      </c>
      <c r="P284" s="59">
        <f>IFERROR(O284/L278,"-")</f>
        <v>1.7133286546114224E-2</v>
      </c>
      <c r="Q284" s="70">
        <v>51</v>
      </c>
      <c r="R284" s="59">
        <f>IFERROR(Q284/M278,"-")</f>
        <v>0.14571428571428571</v>
      </c>
      <c r="S284" s="73">
        <f t="shared" si="19"/>
        <v>104621.92156862745</v>
      </c>
      <c r="T284" s="439"/>
      <c r="U284" s="439"/>
      <c r="V284" s="44" t="s">
        <v>102</v>
      </c>
      <c r="W284" s="70">
        <v>2104732</v>
      </c>
      <c r="X284" s="59">
        <f>IFERROR(W284/T278,"-")</f>
        <v>3.3365138612946342E-2</v>
      </c>
      <c r="Y284" s="70">
        <v>14</v>
      </c>
      <c r="Z284" s="59">
        <f>IFERROR(Y284/U278,"-")</f>
        <v>0.24561403508771928</v>
      </c>
      <c r="AA284" s="167">
        <f t="shared" si="20"/>
        <v>150338</v>
      </c>
      <c r="AB284" s="439"/>
      <c r="AC284" s="439"/>
      <c r="AD284" s="44" t="s">
        <v>102</v>
      </c>
      <c r="AE284" s="70">
        <v>2036897</v>
      </c>
      <c r="AF284" s="59">
        <f>IFERROR(AE284/AB278,"-")</f>
        <v>3.473601510521776E-2</v>
      </c>
      <c r="AG284" s="70">
        <v>10</v>
      </c>
      <c r="AH284" s="59">
        <f>IFERROR(AG284/AC278,"-")</f>
        <v>0.21739130434782608</v>
      </c>
      <c r="AI284" s="73">
        <f t="shared" si="15"/>
        <v>203689.7</v>
      </c>
      <c r="AJ284" s="439"/>
      <c r="AK284" s="439"/>
      <c r="AL284" s="44" t="s">
        <v>102</v>
      </c>
      <c r="AM284" s="70">
        <v>3811539</v>
      </c>
      <c r="AN284" s="59">
        <f>IFERROR(AM284/AJ278,"-")</f>
        <v>2.3875274063292665E-2</v>
      </c>
      <c r="AO284" s="70">
        <v>23</v>
      </c>
      <c r="AP284" s="59">
        <f>IFERROR(AO284/AK278,"-")</f>
        <v>0.13855421686746988</v>
      </c>
      <c r="AQ284" s="73">
        <f t="shared" si="21"/>
        <v>165719.08695652173</v>
      </c>
      <c r="AR284" s="439"/>
      <c r="AS284" s="439"/>
      <c r="AT284" s="44" t="s">
        <v>102</v>
      </c>
      <c r="AU284" s="70">
        <v>14316266</v>
      </c>
      <c r="AV284" s="59">
        <f>IFERROR(AU284/AR278,"-")</f>
        <v>1.3854741559772973E-2</v>
      </c>
      <c r="AW284" s="70">
        <v>181</v>
      </c>
      <c r="AX284" s="59">
        <f>IFERROR(AW284/AS278,"-")</f>
        <v>0.11369346733668342</v>
      </c>
      <c r="AY284" s="167">
        <f t="shared" si="22"/>
        <v>79095.392265193368</v>
      </c>
      <c r="AZ284" s="229"/>
    </row>
    <row r="285" spans="2:52" s="9" customFormat="1" ht="13.15" customHeight="1">
      <c r="B285" s="470"/>
      <c r="C285" s="480"/>
      <c r="D285" s="439"/>
      <c r="E285" s="439"/>
      <c r="F285" s="44" t="s">
        <v>112</v>
      </c>
      <c r="G285" s="70">
        <v>0</v>
      </c>
      <c r="H285" s="59">
        <f>IFERROR(G285/D278,"-")</f>
        <v>0</v>
      </c>
      <c r="I285" s="70">
        <v>0</v>
      </c>
      <c r="J285" s="59">
        <f>IFERROR(I285/E278,"-")</f>
        <v>0</v>
      </c>
      <c r="K285" s="73" t="str">
        <f t="shared" si="18"/>
        <v>-</v>
      </c>
      <c r="L285" s="439"/>
      <c r="M285" s="439"/>
      <c r="N285" s="44" t="s">
        <v>112</v>
      </c>
      <c r="O285" s="70">
        <v>0</v>
      </c>
      <c r="P285" s="59">
        <f>IFERROR(O285/L278,"-")</f>
        <v>0</v>
      </c>
      <c r="Q285" s="70">
        <v>0</v>
      </c>
      <c r="R285" s="59">
        <f>IFERROR(Q285/M278,"-")</f>
        <v>0</v>
      </c>
      <c r="S285" s="73" t="str">
        <f t="shared" si="19"/>
        <v>-</v>
      </c>
      <c r="T285" s="439"/>
      <c r="U285" s="439"/>
      <c r="V285" s="44" t="s">
        <v>112</v>
      </c>
      <c r="W285" s="70">
        <v>0</v>
      </c>
      <c r="X285" s="59">
        <f>IFERROR(W285/T278,"-")</f>
        <v>0</v>
      </c>
      <c r="Y285" s="70">
        <v>0</v>
      </c>
      <c r="Z285" s="59">
        <f>IFERROR(Y285/U278,"-")</f>
        <v>0</v>
      </c>
      <c r="AA285" s="167" t="str">
        <f t="shared" si="20"/>
        <v>-</v>
      </c>
      <c r="AB285" s="439"/>
      <c r="AC285" s="439"/>
      <c r="AD285" s="44" t="s">
        <v>112</v>
      </c>
      <c r="AE285" s="70">
        <v>0</v>
      </c>
      <c r="AF285" s="59">
        <f>IFERROR(AE285/AB278,"-")</f>
        <v>0</v>
      </c>
      <c r="AG285" s="70">
        <v>0</v>
      </c>
      <c r="AH285" s="59">
        <f>IFERROR(AG285/AC278,"-")</f>
        <v>0</v>
      </c>
      <c r="AI285" s="73" t="str">
        <f t="shared" si="15"/>
        <v>-</v>
      </c>
      <c r="AJ285" s="439"/>
      <c r="AK285" s="439"/>
      <c r="AL285" s="44" t="s">
        <v>112</v>
      </c>
      <c r="AM285" s="70">
        <v>0</v>
      </c>
      <c r="AN285" s="59">
        <f>IFERROR(AM285/AJ278,"-")</f>
        <v>0</v>
      </c>
      <c r="AO285" s="70">
        <v>0</v>
      </c>
      <c r="AP285" s="59">
        <f>IFERROR(AO285/AK278,"-")</f>
        <v>0</v>
      </c>
      <c r="AQ285" s="73" t="str">
        <f t="shared" si="21"/>
        <v>-</v>
      </c>
      <c r="AR285" s="439"/>
      <c r="AS285" s="439"/>
      <c r="AT285" s="44" t="s">
        <v>112</v>
      </c>
      <c r="AU285" s="70">
        <v>0</v>
      </c>
      <c r="AV285" s="59">
        <f>IFERROR(AU285/AR278,"-")</f>
        <v>0</v>
      </c>
      <c r="AW285" s="70">
        <v>0</v>
      </c>
      <c r="AX285" s="59">
        <f>IFERROR(AW285/AS278,"-")</f>
        <v>0</v>
      </c>
      <c r="AY285" s="167" t="str">
        <f t="shared" si="22"/>
        <v>-</v>
      </c>
      <c r="AZ285" s="229"/>
    </row>
    <row r="286" spans="2:52" s="9" customFormat="1" ht="13.15" customHeight="1">
      <c r="B286" s="470"/>
      <c r="C286" s="480"/>
      <c r="D286" s="439"/>
      <c r="E286" s="439"/>
      <c r="F286" s="44" t="s">
        <v>103</v>
      </c>
      <c r="G286" s="70">
        <v>178936</v>
      </c>
      <c r="H286" s="59">
        <f>IFERROR(G286/D278,"-")</f>
        <v>4.6418869175892562E-4</v>
      </c>
      <c r="I286" s="70">
        <v>13</v>
      </c>
      <c r="J286" s="59">
        <f>IFERROR(I286/E278,"-")</f>
        <v>2.8824833702882482E-2</v>
      </c>
      <c r="K286" s="73">
        <f t="shared" si="18"/>
        <v>13764.307692307691</v>
      </c>
      <c r="L286" s="439"/>
      <c r="M286" s="439"/>
      <c r="N286" s="44" t="s">
        <v>103</v>
      </c>
      <c r="O286" s="70">
        <v>140568</v>
      </c>
      <c r="P286" s="59">
        <f>IFERROR(O286/L278,"-")</f>
        <v>4.5137164730485837E-4</v>
      </c>
      <c r="Q286" s="70">
        <v>11</v>
      </c>
      <c r="R286" s="59">
        <f>IFERROR(Q286/M278,"-")</f>
        <v>3.1428571428571431E-2</v>
      </c>
      <c r="S286" s="73">
        <f t="shared" si="19"/>
        <v>12778.90909090909</v>
      </c>
      <c r="T286" s="439"/>
      <c r="U286" s="439"/>
      <c r="V286" s="44" t="s">
        <v>103</v>
      </c>
      <c r="W286" s="70">
        <v>42148</v>
      </c>
      <c r="X286" s="59">
        <f>IFERROR(W286/T278,"-")</f>
        <v>6.6814865847930388E-4</v>
      </c>
      <c r="Y286" s="70">
        <v>2</v>
      </c>
      <c r="Z286" s="59">
        <f>IFERROR(Y286/U278,"-")</f>
        <v>3.5087719298245612E-2</v>
      </c>
      <c r="AA286" s="167">
        <f t="shared" si="20"/>
        <v>21074</v>
      </c>
      <c r="AB286" s="439"/>
      <c r="AC286" s="439"/>
      <c r="AD286" s="44" t="s">
        <v>103</v>
      </c>
      <c r="AE286" s="70">
        <v>42148</v>
      </c>
      <c r="AF286" s="59">
        <f>IFERROR(AE286/AB278,"-")</f>
        <v>7.1876661640461845E-4</v>
      </c>
      <c r="AG286" s="70">
        <v>2</v>
      </c>
      <c r="AH286" s="59">
        <f>IFERROR(AG286/AC278,"-")</f>
        <v>4.3478260869565216E-2</v>
      </c>
      <c r="AI286" s="73">
        <f t="shared" si="15"/>
        <v>21074</v>
      </c>
      <c r="AJ286" s="439"/>
      <c r="AK286" s="439"/>
      <c r="AL286" s="44" t="s">
        <v>103</v>
      </c>
      <c r="AM286" s="70">
        <v>50609</v>
      </c>
      <c r="AN286" s="59">
        <f>IFERROR(AM286/AJ278,"-")</f>
        <v>3.1701203767537951E-4</v>
      </c>
      <c r="AO286" s="70">
        <v>6</v>
      </c>
      <c r="AP286" s="59">
        <f>IFERROR(AO286/AK278,"-")</f>
        <v>3.614457831325301E-2</v>
      </c>
      <c r="AQ286" s="73">
        <f t="shared" si="21"/>
        <v>8434.8333333333339</v>
      </c>
      <c r="AR286" s="439"/>
      <c r="AS286" s="439"/>
      <c r="AT286" s="44" t="s">
        <v>103</v>
      </c>
      <c r="AU286" s="70">
        <v>264689</v>
      </c>
      <c r="AV286" s="59">
        <f>IFERROR(AU286/AR278,"-")</f>
        <v>2.5615601782718683E-4</v>
      </c>
      <c r="AW286" s="70">
        <v>19</v>
      </c>
      <c r="AX286" s="59">
        <f>IFERROR(AW286/AS278,"-")</f>
        <v>1.193467336683417E-2</v>
      </c>
      <c r="AY286" s="167">
        <f t="shared" si="22"/>
        <v>13931</v>
      </c>
      <c r="AZ286" s="229"/>
    </row>
    <row r="287" spans="2:52" s="9" customFormat="1" ht="13.15" customHeight="1">
      <c r="B287" s="470"/>
      <c r="C287" s="480"/>
      <c r="D287" s="439"/>
      <c r="E287" s="439"/>
      <c r="F287" s="44" t="s">
        <v>104</v>
      </c>
      <c r="G287" s="70">
        <v>630038</v>
      </c>
      <c r="H287" s="59">
        <f>IFERROR(G287/D278,"-")</f>
        <v>1.6344196527161106E-3</v>
      </c>
      <c r="I287" s="70">
        <v>37</v>
      </c>
      <c r="J287" s="59">
        <f>IFERROR(I287/E278,"-")</f>
        <v>8.2039911308203997E-2</v>
      </c>
      <c r="K287" s="73">
        <f t="shared" si="18"/>
        <v>17028.054054054053</v>
      </c>
      <c r="L287" s="439"/>
      <c r="M287" s="439"/>
      <c r="N287" s="44" t="s">
        <v>104</v>
      </c>
      <c r="O287" s="70">
        <v>573778</v>
      </c>
      <c r="P287" s="59">
        <f>IFERROR(O287/L278,"-")</f>
        <v>1.8424329936207887E-3</v>
      </c>
      <c r="Q287" s="70">
        <v>26</v>
      </c>
      <c r="R287" s="59">
        <f>IFERROR(Q287/M278,"-")</f>
        <v>7.4285714285714288E-2</v>
      </c>
      <c r="S287" s="73">
        <f t="shared" si="19"/>
        <v>22068.384615384617</v>
      </c>
      <c r="T287" s="439"/>
      <c r="U287" s="439"/>
      <c r="V287" s="44" t="s">
        <v>104</v>
      </c>
      <c r="W287" s="70">
        <v>250945</v>
      </c>
      <c r="X287" s="59">
        <f>IFERROR(W287/T278,"-")</f>
        <v>3.9780906591555688E-3</v>
      </c>
      <c r="Y287" s="70">
        <v>8</v>
      </c>
      <c r="Z287" s="59">
        <f>IFERROR(Y287/U278,"-")</f>
        <v>0.14035087719298245</v>
      </c>
      <c r="AA287" s="167">
        <f t="shared" si="20"/>
        <v>31368.125</v>
      </c>
      <c r="AB287" s="439"/>
      <c r="AC287" s="439"/>
      <c r="AD287" s="44" t="s">
        <v>104</v>
      </c>
      <c r="AE287" s="70">
        <v>250470</v>
      </c>
      <c r="AF287" s="59">
        <f>IFERROR(AE287/AB278,"-")</f>
        <v>4.2713645822070982E-3</v>
      </c>
      <c r="AG287" s="70">
        <v>7</v>
      </c>
      <c r="AH287" s="59">
        <f>IFERROR(AG287/AC278,"-")</f>
        <v>0.15217391304347827</v>
      </c>
      <c r="AI287" s="73">
        <f t="shared" si="15"/>
        <v>35781.428571428572</v>
      </c>
      <c r="AJ287" s="439"/>
      <c r="AK287" s="439"/>
      <c r="AL287" s="44" t="s">
        <v>104</v>
      </c>
      <c r="AM287" s="70">
        <v>256843</v>
      </c>
      <c r="AN287" s="59">
        <f>IFERROR(AM287/AJ278,"-")</f>
        <v>1.6088506548767511E-3</v>
      </c>
      <c r="AO287" s="70">
        <v>8</v>
      </c>
      <c r="AP287" s="59">
        <f>IFERROR(AO287/AK278,"-")</f>
        <v>4.8192771084337352E-2</v>
      </c>
      <c r="AQ287" s="73">
        <f t="shared" si="21"/>
        <v>32105.375</v>
      </c>
      <c r="AR287" s="439"/>
      <c r="AS287" s="439"/>
      <c r="AT287" s="44" t="s">
        <v>104</v>
      </c>
      <c r="AU287" s="70">
        <v>726327</v>
      </c>
      <c r="AV287" s="59">
        <f>IFERROR(AU287/AR278,"-")</f>
        <v>7.0291183978316864E-4</v>
      </c>
      <c r="AW287" s="70">
        <v>63</v>
      </c>
      <c r="AX287" s="59">
        <f>IFERROR(AW287/AS278,"-")</f>
        <v>3.9572864321608038E-2</v>
      </c>
      <c r="AY287" s="167">
        <f t="shared" si="22"/>
        <v>11529</v>
      </c>
      <c r="AZ287" s="229"/>
    </row>
    <row r="288" spans="2:52" s="9" customFormat="1" ht="13.15" customHeight="1">
      <c r="B288" s="470"/>
      <c r="C288" s="480"/>
      <c r="D288" s="439"/>
      <c r="E288" s="439"/>
      <c r="F288" s="44" t="s">
        <v>105</v>
      </c>
      <c r="G288" s="70">
        <v>31369</v>
      </c>
      <c r="H288" s="59">
        <f>IFERROR(G288/D278,"-")</f>
        <v>8.1376218713873891E-5</v>
      </c>
      <c r="I288" s="70">
        <v>4</v>
      </c>
      <c r="J288" s="59">
        <f>IFERROR(I288/E278,"-")</f>
        <v>8.869179600886918E-3</v>
      </c>
      <c r="K288" s="73">
        <f t="shared" si="18"/>
        <v>7842.25</v>
      </c>
      <c r="L288" s="439"/>
      <c r="M288" s="439"/>
      <c r="N288" s="44" t="s">
        <v>105</v>
      </c>
      <c r="O288" s="70">
        <v>30958</v>
      </c>
      <c r="P288" s="59">
        <f>IFERROR(O288/L278,"-")</f>
        <v>9.9407855680267248E-5</v>
      </c>
      <c r="Q288" s="70">
        <v>3</v>
      </c>
      <c r="R288" s="59">
        <f>IFERROR(Q288/M278,"-")</f>
        <v>8.5714285714285719E-3</v>
      </c>
      <c r="S288" s="73">
        <f t="shared" si="19"/>
        <v>10319.333333333334</v>
      </c>
      <c r="T288" s="439"/>
      <c r="U288" s="439"/>
      <c r="V288" s="44" t="s">
        <v>105</v>
      </c>
      <c r="W288" s="70">
        <v>0</v>
      </c>
      <c r="X288" s="59">
        <f>IFERROR(W288/T278,"-")</f>
        <v>0</v>
      </c>
      <c r="Y288" s="70">
        <v>0</v>
      </c>
      <c r="Z288" s="59">
        <f>IFERROR(Y288/U278,"-")</f>
        <v>0</v>
      </c>
      <c r="AA288" s="167" t="str">
        <f t="shared" si="20"/>
        <v>-</v>
      </c>
      <c r="AB288" s="439"/>
      <c r="AC288" s="439"/>
      <c r="AD288" s="44" t="s">
        <v>105</v>
      </c>
      <c r="AE288" s="70">
        <v>0</v>
      </c>
      <c r="AF288" s="59">
        <f>IFERROR(AE288/AB278,"-")</f>
        <v>0</v>
      </c>
      <c r="AG288" s="70">
        <v>0</v>
      </c>
      <c r="AH288" s="59">
        <f>IFERROR(AG288/AC278,"-")</f>
        <v>0</v>
      </c>
      <c r="AI288" s="73" t="str">
        <f t="shared" si="15"/>
        <v>-</v>
      </c>
      <c r="AJ288" s="439"/>
      <c r="AK288" s="439"/>
      <c r="AL288" s="44" t="s">
        <v>105</v>
      </c>
      <c r="AM288" s="70">
        <v>27238</v>
      </c>
      <c r="AN288" s="59">
        <f>IFERROR(AM288/AJ278,"-")</f>
        <v>1.7061735822090907E-4</v>
      </c>
      <c r="AO288" s="70">
        <v>2</v>
      </c>
      <c r="AP288" s="59">
        <f>IFERROR(AO288/AK278,"-")</f>
        <v>1.2048192771084338E-2</v>
      </c>
      <c r="AQ288" s="73">
        <f t="shared" si="21"/>
        <v>13619</v>
      </c>
      <c r="AR288" s="439"/>
      <c r="AS288" s="439"/>
      <c r="AT288" s="44" t="s">
        <v>105</v>
      </c>
      <c r="AU288" s="70">
        <v>11969</v>
      </c>
      <c r="AV288" s="59">
        <f>IFERROR(AU288/AR278,"-")</f>
        <v>1.1583146172956183E-5</v>
      </c>
      <c r="AW288" s="70">
        <v>5</v>
      </c>
      <c r="AX288" s="59">
        <f>IFERROR(AW288/AS278,"-")</f>
        <v>3.1407035175879399E-3</v>
      </c>
      <c r="AY288" s="167">
        <f t="shared" si="22"/>
        <v>2393.8000000000002</v>
      </c>
      <c r="AZ288" s="229"/>
    </row>
    <row r="289" spans="2:52" s="9" customFormat="1" ht="13.15" customHeight="1">
      <c r="B289" s="470"/>
      <c r="C289" s="480"/>
      <c r="D289" s="439"/>
      <c r="E289" s="439"/>
      <c r="F289" s="44" t="s">
        <v>106</v>
      </c>
      <c r="G289" s="70">
        <v>11838</v>
      </c>
      <c r="H289" s="59">
        <f>IFERROR(G289/D278,"-")</f>
        <v>3.0709671240232045E-5</v>
      </c>
      <c r="I289" s="70">
        <v>1</v>
      </c>
      <c r="J289" s="59">
        <f>IFERROR(I289/E278,"-")</f>
        <v>2.2172949002217295E-3</v>
      </c>
      <c r="K289" s="73">
        <f t="shared" si="18"/>
        <v>11838</v>
      </c>
      <c r="L289" s="439"/>
      <c r="M289" s="439"/>
      <c r="N289" s="44" t="s">
        <v>106</v>
      </c>
      <c r="O289" s="70">
        <v>11838</v>
      </c>
      <c r="P289" s="59">
        <f>IFERROR(O289/L278,"-")</f>
        <v>3.8012474822113947E-5</v>
      </c>
      <c r="Q289" s="70">
        <v>1</v>
      </c>
      <c r="R289" s="59">
        <f>IFERROR(Q289/M278,"-")</f>
        <v>2.8571428571428571E-3</v>
      </c>
      <c r="S289" s="73">
        <f t="shared" si="19"/>
        <v>11838</v>
      </c>
      <c r="T289" s="439"/>
      <c r="U289" s="439"/>
      <c r="V289" s="44" t="s">
        <v>106</v>
      </c>
      <c r="W289" s="70">
        <v>0</v>
      </c>
      <c r="X289" s="59">
        <f>IFERROR(W289/T278,"-")</f>
        <v>0</v>
      </c>
      <c r="Y289" s="70">
        <v>0</v>
      </c>
      <c r="Z289" s="59">
        <f>IFERROR(Y289/U278,"-")</f>
        <v>0</v>
      </c>
      <c r="AA289" s="167" t="str">
        <f t="shared" si="20"/>
        <v>-</v>
      </c>
      <c r="AB289" s="439"/>
      <c r="AC289" s="439"/>
      <c r="AD289" s="44" t="s">
        <v>106</v>
      </c>
      <c r="AE289" s="70">
        <v>0</v>
      </c>
      <c r="AF289" s="59">
        <f>IFERROR(AE289/AB278,"-")</f>
        <v>0</v>
      </c>
      <c r="AG289" s="70">
        <v>0</v>
      </c>
      <c r="AH289" s="59">
        <f>IFERROR(AG289/AC278,"-")</f>
        <v>0</v>
      </c>
      <c r="AI289" s="73" t="str">
        <f t="shared" si="15"/>
        <v>-</v>
      </c>
      <c r="AJ289" s="439"/>
      <c r="AK289" s="439"/>
      <c r="AL289" s="44" t="s">
        <v>106</v>
      </c>
      <c r="AM289" s="70">
        <v>115573</v>
      </c>
      <c r="AN289" s="59">
        <f>IFERROR(AM289/AJ278,"-")</f>
        <v>7.2394301863812046E-4</v>
      </c>
      <c r="AO289" s="70">
        <v>2</v>
      </c>
      <c r="AP289" s="59">
        <f>IFERROR(AO289/AK278,"-")</f>
        <v>1.2048192771084338E-2</v>
      </c>
      <c r="AQ289" s="73">
        <f t="shared" si="21"/>
        <v>57786.5</v>
      </c>
      <c r="AR289" s="439"/>
      <c r="AS289" s="439"/>
      <c r="AT289" s="44" t="s">
        <v>106</v>
      </c>
      <c r="AU289" s="70">
        <v>3787705</v>
      </c>
      <c r="AV289" s="59">
        <f>IFERROR(AU289/AR278,"-")</f>
        <v>3.6655978507007265E-3</v>
      </c>
      <c r="AW289" s="70">
        <v>8</v>
      </c>
      <c r="AX289" s="59">
        <f>IFERROR(AW289/AS278,"-")</f>
        <v>5.0251256281407036E-3</v>
      </c>
      <c r="AY289" s="167">
        <f t="shared" si="22"/>
        <v>473463.125</v>
      </c>
      <c r="AZ289" s="229"/>
    </row>
    <row r="290" spans="2:52" s="9" customFormat="1" ht="13.15" customHeight="1">
      <c r="B290" s="470"/>
      <c r="C290" s="480"/>
      <c r="D290" s="439"/>
      <c r="E290" s="439"/>
      <c r="F290" s="44" t="s">
        <v>107</v>
      </c>
      <c r="G290" s="70">
        <v>2458276</v>
      </c>
      <c r="H290" s="59">
        <f>IFERROR(G290/D278,"-")</f>
        <v>6.377162339732444E-3</v>
      </c>
      <c r="I290" s="70">
        <v>65</v>
      </c>
      <c r="J290" s="59">
        <f>IFERROR(I290/E278,"-")</f>
        <v>0.14412416851441243</v>
      </c>
      <c r="K290" s="73">
        <f t="shared" si="18"/>
        <v>37819.630769230767</v>
      </c>
      <c r="L290" s="439"/>
      <c r="M290" s="439"/>
      <c r="N290" s="44" t="s">
        <v>107</v>
      </c>
      <c r="O290" s="70">
        <v>1933722</v>
      </c>
      <c r="P290" s="59">
        <f>IFERROR(O290/L278,"-")</f>
        <v>6.2092886330434053E-3</v>
      </c>
      <c r="Q290" s="70">
        <v>50</v>
      </c>
      <c r="R290" s="59">
        <f>IFERROR(Q290/M278,"-")</f>
        <v>0.14285714285714285</v>
      </c>
      <c r="S290" s="73">
        <f t="shared" si="19"/>
        <v>38674.44</v>
      </c>
      <c r="T290" s="439"/>
      <c r="U290" s="439"/>
      <c r="V290" s="44" t="s">
        <v>107</v>
      </c>
      <c r="W290" s="70">
        <v>700601</v>
      </c>
      <c r="X290" s="59">
        <f>IFERROR(W290/T278,"-")</f>
        <v>1.1106235604993329E-2</v>
      </c>
      <c r="Y290" s="70">
        <v>7</v>
      </c>
      <c r="Z290" s="59">
        <f>IFERROR(Y290/U278,"-")</f>
        <v>0.12280701754385964</v>
      </c>
      <c r="AA290" s="167">
        <f t="shared" si="20"/>
        <v>100085.85714285714</v>
      </c>
      <c r="AB290" s="439"/>
      <c r="AC290" s="439"/>
      <c r="AD290" s="44" t="s">
        <v>107</v>
      </c>
      <c r="AE290" s="70">
        <v>620323</v>
      </c>
      <c r="AF290" s="59">
        <f>IFERROR(AE290/AB278,"-")</f>
        <v>1.0578614970768771E-2</v>
      </c>
      <c r="AG290" s="70">
        <v>6</v>
      </c>
      <c r="AH290" s="59">
        <f>IFERROR(AG290/AC278,"-")</f>
        <v>0.13043478260869565</v>
      </c>
      <c r="AI290" s="73">
        <f t="shared" si="15"/>
        <v>103387.16666666667</v>
      </c>
      <c r="AJ290" s="439"/>
      <c r="AK290" s="439"/>
      <c r="AL290" s="44" t="s">
        <v>107</v>
      </c>
      <c r="AM290" s="70">
        <v>1351340</v>
      </c>
      <c r="AN290" s="59">
        <f>IFERROR(AM290/AJ278,"-")</f>
        <v>8.4647206424202683E-3</v>
      </c>
      <c r="AO290" s="70">
        <v>30</v>
      </c>
      <c r="AP290" s="59">
        <f>IFERROR(AO290/AK278,"-")</f>
        <v>0.18072289156626506</v>
      </c>
      <c r="AQ290" s="73">
        <f t="shared" si="21"/>
        <v>45044.666666666664</v>
      </c>
      <c r="AR290" s="439"/>
      <c r="AS290" s="439"/>
      <c r="AT290" s="44" t="s">
        <v>107</v>
      </c>
      <c r="AU290" s="70">
        <v>4910394</v>
      </c>
      <c r="AV290" s="59">
        <f>IFERROR(AU290/AR278,"-")</f>
        <v>4.7520938648848692E-3</v>
      </c>
      <c r="AW290" s="70">
        <v>185</v>
      </c>
      <c r="AX290" s="59">
        <f>IFERROR(AW290/AS278,"-")</f>
        <v>0.11620603015075377</v>
      </c>
      <c r="AY290" s="167">
        <f t="shared" si="22"/>
        <v>26542.670270270271</v>
      </c>
      <c r="AZ290" s="229"/>
    </row>
    <row r="291" spans="2:52" s="9" customFormat="1" ht="13.15" customHeight="1">
      <c r="B291" s="470"/>
      <c r="C291" s="480"/>
      <c r="D291" s="439"/>
      <c r="E291" s="439"/>
      <c r="F291" s="44" t="s">
        <v>108</v>
      </c>
      <c r="G291" s="70">
        <v>2073776</v>
      </c>
      <c r="H291" s="59">
        <f>IFERROR(G291/D278,"-")</f>
        <v>5.37970765212734E-3</v>
      </c>
      <c r="I291" s="70">
        <v>97</v>
      </c>
      <c r="J291" s="59">
        <f>IFERROR(I291/E278,"-")</f>
        <v>0.21507760532150777</v>
      </c>
      <c r="K291" s="73">
        <f t="shared" si="18"/>
        <v>21379.134020618556</v>
      </c>
      <c r="L291" s="439"/>
      <c r="M291" s="439"/>
      <c r="N291" s="44" t="s">
        <v>108</v>
      </c>
      <c r="O291" s="70">
        <v>1749307</v>
      </c>
      <c r="P291" s="59">
        <f>IFERROR(O291/L278,"-")</f>
        <v>5.6171218359222577E-3</v>
      </c>
      <c r="Q291" s="70">
        <v>73</v>
      </c>
      <c r="R291" s="59">
        <f>IFERROR(Q291/M278,"-")</f>
        <v>0.20857142857142857</v>
      </c>
      <c r="S291" s="73">
        <f t="shared" si="19"/>
        <v>23963.109589041094</v>
      </c>
      <c r="T291" s="439"/>
      <c r="U291" s="439"/>
      <c r="V291" s="44" t="s">
        <v>108</v>
      </c>
      <c r="W291" s="70">
        <v>222028</v>
      </c>
      <c r="X291" s="59">
        <f>IFERROR(W291/T278,"-")</f>
        <v>3.5196856397656565E-3</v>
      </c>
      <c r="Y291" s="70">
        <v>4</v>
      </c>
      <c r="Z291" s="59">
        <f>IFERROR(Y291/U278,"-")</f>
        <v>7.0175438596491224E-2</v>
      </c>
      <c r="AA291" s="167">
        <f t="shared" si="20"/>
        <v>55507</v>
      </c>
      <c r="AB291" s="439"/>
      <c r="AC291" s="439"/>
      <c r="AD291" s="44" t="s">
        <v>108</v>
      </c>
      <c r="AE291" s="70">
        <v>222028</v>
      </c>
      <c r="AF291" s="59">
        <f>IFERROR(AE291/AB278,"-")</f>
        <v>3.7863318379777124E-3</v>
      </c>
      <c r="AG291" s="70">
        <v>4</v>
      </c>
      <c r="AH291" s="59">
        <f>IFERROR(AG291/AC278,"-")</f>
        <v>8.6956521739130432E-2</v>
      </c>
      <c r="AI291" s="73">
        <f t="shared" si="15"/>
        <v>55507</v>
      </c>
      <c r="AJ291" s="439"/>
      <c r="AK291" s="439"/>
      <c r="AL291" s="44" t="s">
        <v>108</v>
      </c>
      <c r="AM291" s="70">
        <v>1436597</v>
      </c>
      <c r="AN291" s="59">
        <f>IFERROR(AM291/AJ278,"-")</f>
        <v>8.9987658773802524E-3</v>
      </c>
      <c r="AO291" s="70">
        <v>44</v>
      </c>
      <c r="AP291" s="59">
        <f>IFERROR(AO291/AK278,"-")</f>
        <v>0.26506024096385544</v>
      </c>
      <c r="AQ291" s="73">
        <f t="shared" si="21"/>
        <v>32649.93181818182</v>
      </c>
      <c r="AR291" s="439"/>
      <c r="AS291" s="439"/>
      <c r="AT291" s="44" t="s">
        <v>108</v>
      </c>
      <c r="AU291" s="70">
        <v>9742783</v>
      </c>
      <c r="AV291" s="59">
        <f>IFERROR(AU291/AR278,"-")</f>
        <v>9.428697436744302E-3</v>
      </c>
      <c r="AW291" s="70">
        <v>263</v>
      </c>
      <c r="AX291" s="59">
        <f>IFERROR(AW291/AS278,"-")</f>
        <v>0.16520100502512564</v>
      </c>
      <c r="AY291" s="167">
        <f t="shared" si="22"/>
        <v>37044.802281368822</v>
      </c>
      <c r="AZ291" s="229"/>
    </row>
    <row r="292" spans="2:52" s="9" customFormat="1" ht="13.15" customHeight="1">
      <c r="B292" s="470"/>
      <c r="C292" s="480"/>
      <c r="D292" s="439"/>
      <c r="E292" s="439"/>
      <c r="F292" s="44" t="s">
        <v>109</v>
      </c>
      <c r="G292" s="70">
        <v>2253344</v>
      </c>
      <c r="H292" s="59">
        <f>IFERROR(G292/D278,"-")</f>
        <v>5.8455358532817567E-3</v>
      </c>
      <c r="I292" s="70">
        <v>50</v>
      </c>
      <c r="J292" s="59">
        <f>IFERROR(I292/E278,"-")</f>
        <v>0.11086474501108648</v>
      </c>
      <c r="K292" s="73">
        <f t="shared" si="18"/>
        <v>45066.879999999997</v>
      </c>
      <c r="L292" s="439"/>
      <c r="M292" s="439"/>
      <c r="N292" s="44" t="s">
        <v>109</v>
      </c>
      <c r="O292" s="70">
        <v>1962729</v>
      </c>
      <c r="P292" s="59">
        <f>IFERROR(O292/L278,"-")</f>
        <v>6.3024317194739724E-3</v>
      </c>
      <c r="Q292" s="70">
        <v>40</v>
      </c>
      <c r="R292" s="59">
        <f>IFERROR(Q292/M278,"-")</f>
        <v>0.11428571428571428</v>
      </c>
      <c r="S292" s="73">
        <f t="shared" si="19"/>
        <v>49068.224999999999</v>
      </c>
      <c r="T292" s="439"/>
      <c r="U292" s="439"/>
      <c r="V292" s="44" t="s">
        <v>109</v>
      </c>
      <c r="W292" s="70">
        <v>426426</v>
      </c>
      <c r="X292" s="59">
        <f>IFERROR(W292/T278,"-")</f>
        <v>6.7598927550701253E-3</v>
      </c>
      <c r="Y292" s="70">
        <v>9</v>
      </c>
      <c r="Z292" s="59">
        <f>IFERROR(Y292/U278,"-")</f>
        <v>0.15789473684210525</v>
      </c>
      <c r="AA292" s="167">
        <f t="shared" si="20"/>
        <v>47380.666666666664</v>
      </c>
      <c r="AB292" s="439"/>
      <c r="AC292" s="439"/>
      <c r="AD292" s="44" t="s">
        <v>109</v>
      </c>
      <c r="AE292" s="70">
        <v>348070</v>
      </c>
      <c r="AF292" s="59">
        <f>IFERROR(AE292/AB278,"-")</f>
        <v>5.9357762212194068E-3</v>
      </c>
      <c r="AG292" s="70">
        <v>6</v>
      </c>
      <c r="AH292" s="59">
        <f>IFERROR(AG292/AC278,"-")</f>
        <v>0.13043478260869565</v>
      </c>
      <c r="AI292" s="73">
        <f t="shared" si="15"/>
        <v>58011.666666666664</v>
      </c>
      <c r="AJ292" s="439"/>
      <c r="AK292" s="439"/>
      <c r="AL292" s="44" t="s">
        <v>109</v>
      </c>
      <c r="AM292" s="70">
        <v>524362</v>
      </c>
      <c r="AN292" s="59">
        <f>IFERROR(AM292/AJ278,"-")</f>
        <v>3.2845751961022222E-3</v>
      </c>
      <c r="AO292" s="70">
        <v>18</v>
      </c>
      <c r="AP292" s="59">
        <f>IFERROR(AO292/AK278,"-")</f>
        <v>0.10843373493975904</v>
      </c>
      <c r="AQ292" s="73">
        <f t="shared" si="21"/>
        <v>29131.222222222223</v>
      </c>
      <c r="AR292" s="439"/>
      <c r="AS292" s="439"/>
      <c r="AT292" s="44" t="s">
        <v>109</v>
      </c>
      <c r="AU292" s="70">
        <v>2883798</v>
      </c>
      <c r="AV292" s="59">
        <f>IFERROR(AU292/AR278,"-")</f>
        <v>2.7908307934897394E-3</v>
      </c>
      <c r="AW292" s="70">
        <v>90</v>
      </c>
      <c r="AX292" s="59">
        <f>IFERROR(AW292/AS278,"-")</f>
        <v>5.6532663316582916E-2</v>
      </c>
      <c r="AY292" s="167">
        <f t="shared" si="22"/>
        <v>32042.2</v>
      </c>
      <c r="AZ292" s="229"/>
    </row>
    <row r="293" spans="2:52" s="9" customFormat="1" ht="13.15" customHeight="1">
      <c r="B293" s="470"/>
      <c r="C293" s="480"/>
      <c r="D293" s="439"/>
      <c r="E293" s="439"/>
      <c r="F293" s="45" t="s">
        <v>110</v>
      </c>
      <c r="G293" s="71">
        <v>855190</v>
      </c>
      <c r="H293" s="60">
        <f>IFERROR(G293/D278,"-")</f>
        <v>2.2185000631807774E-3</v>
      </c>
      <c r="I293" s="71">
        <v>49</v>
      </c>
      <c r="J293" s="60">
        <f>IFERROR(I293/E278,"-")</f>
        <v>0.10864745011086474</v>
      </c>
      <c r="K293" s="74">
        <f t="shared" si="18"/>
        <v>17452.857142857141</v>
      </c>
      <c r="L293" s="439"/>
      <c r="M293" s="439"/>
      <c r="N293" s="45" t="s">
        <v>110</v>
      </c>
      <c r="O293" s="71">
        <v>830927</v>
      </c>
      <c r="P293" s="60">
        <f>IFERROR(O293/L278,"-")</f>
        <v>2.6681527003306871E-3</v>
      </c>
      <c r="Q293" s="71">
        <v>42</v>
      </c>
      <c r="R293" s="60">
        <f>IFERROR(Q293/M278,"-")</f>
        <v>0.12</v>
      </c>
      <c r="S293" s="74">
        <f t="shared" si="19"/>
        <v>19783.976190476191</v>
      </c>
      <c r="T293" s="439"/>
      <c r="U293" s="439"/>
      <c r="V293" s="45" t="s">
        <v>110</v>
      </c>
      <c r="W293" s="71">
        <v>239849</v>
      </c>
      <c r="X293" s="60">
        <f>IFERROR(W293/T278,"-")</f>
        <v>3.8021919803455104E-3</v>
      </c>
      <c r="Y293" s="71">
        <v>9</v>
      </c>
      <c r="Z293" s="60">
        <f>IFERROR(Y293/U278,"-")</f>
        <v>0.15789473684210525</v>
      </c>
      <c r="AA293" s="168">
        <f t="shared" si="20"/>
        <v>26649.888888888891</v>
      </c>
      <c r="AB293" s="439"/>
      <c r="AC293" s="439"/>
      <c r="AD293" s="45" t="s">
        <v>110</v>
      </c>
      <c r="AE293" s="71">
        <v>239849</v>
      </c>
      <c r="AF293" s="60">
        <f>IFERROR(AE293/AB278,"-")</f>
        <v>4.090240442678925E-3</v>
      </c>
      <c r="AG293" s="71">
        <v>9</v>
      </c>
      <c r="AH293" s="60">
        <f>IFERROR(AG293/AC278,"-")</f>
        <v>0.19565217391304349</v>
      </c>
      <c r="AI293" s="74">
        <f t="shared" si="15"/>
        <v>26649.888888888891</v>
      </c>
      <c r="AJ293" s="439"/>
      <c r="AK293" s="439"/>
      <c r="AL293" s="45" t="s">
        <v>110</v>
      </c>
      <c r="AM293" s="71">
        <v>245602</v>
      </c>
      <c r="AN293" s="60">
        <f>IFERROR(AM293/AJ278,"-")</f>
        <v>1.5384376390987485E-3</v>
      </c>
      <c r="AO293" s="71">
        <v>28</v>
      </c>
      <c r="AP293" s="60">
        <f>IFERROR(AO293/AK278,"-")</f>
        <v>0.16867469879518071</v>
      </c>
      <c r="AQ293" s="74">
        <f t="shared" si="21"/>
        <v>8771.5</v>
      </c>
      <c r="AR293" s="439"/>
      <c r="AS293" s="439"/>
      <c r="AT293" s="45" t="s">
        <v>110</v>
      </c>
      <c r="AU293" s="71">
        <v>1588002</v>
      </c>
      <c r="AV293" s="60">
        <f>IFERROR(AU293/AR278,"-")</f>
        <v>1.5368083623482967E-3</v>
      </c>
      <c r="AW293" s="71">
        <v>133</v>
      </c>
      <c r="AX293" s="62">
        <f>IFERROR(AW293/AS278,"-")</f>
        <v>8.3542713567839197E-2</v>
      </c>
      <c r="AY293" s="168">
        <f t="shared" si="22"/>
        <v>11939.864661654135</v>
      </c>
      <c r="AZ293" s="229"/>
    </row>
    <row r="294" spans="2:52" s="9" customFormat="1" ht="13.15" customHeight="1">
      <c r="B294" s="431"/>
      <c r="C294" s="481"/>
      <c r="D294" s="440"/>
      <c r="E294" s="440"/>
      <c r="F294" s="46" t="s">
        <v>64</v>
      </c>
      <c r="G294" s="67">
        <f>SUM(G278:G293)</f>
        <v>64345138</v>
      </c>
      <c r="H294" s="60">
        <f>IFERROR(G294/D278,"-")</f>
        <v>0.16692161124238572</v>
      </c>
      <c r="I294" s="71">
        <v>401</v>
      </c>
      <c r="J294" s="60">
        <f>IFERROR(I294/E278,"-")</f>
        <v>0.88913525498891355</v>
      </c>
      <c r="K294" s="74">
        <f t="shared" si="18"/>
        <v>160461.69077306733</v>
      </c>
      <c r="L294" s="440"/>
      <c r="M294" s="440"/>
      <c r="N294" s="46" t="s">
        <v>64</v>
      </c>
      <c r="O294" s="67">
        <f>SUM(O278:O293)</f>
        <v>49341377</v>
      </c>
      <c r="P294" s="60">
        <f>IFERROR(O294/L278,"-")</f>
        <v>0.15843789921447307</v>
      </c>
      <c r="Q294" s="71">
        <v>308</v>
      </c>
      <c r="R294" s="60">
        <f>IFERROR(Q294/M278,"-")</f>
        <v>0.88</v>
      </c>
      <c r="S294" s="74">
        <f t="shared" si="19"/>
        <v>160199.27597402598</v>
      </c>
      <c r="T294" s="440"/>
      <c r="U294" s="440"/>
      <c r="V294" s="46" t="s">
        <v>64</v>
      </c>
      <c r="W294" s="67">
        <f>SUM(W278:W293)</f>
        <v>11833229</v>
      </c>
      <c r="X294" s="60">
        <f>IFERROR(W294/T278,"-")</f>
        <v>0.1875855576024579</v>
      </c>
      <c r="Y294" s="71">
        <v>53</v>
      </c>
      <c r="Z294" s="60">
        <f>IFERROR(Y294/U278,"-")</f>
        <v>0.92982456140350878</v>
      </c>
      <c r="AA294" s="168">
        <f t="shared" si="20"/>
        <v>223268.47169811319</v>
      </c>
      <c r="AB294" s="440"/>
      <c r="AC294" s="440"/>
      <c r="AD294" s="46" t="s">
        <v>64</v>
      </c>
      <c r="AE294" s="132">
        <f>SUM(AE278:AE293)</f>
        <v>11044741</v>
      </c>
      <c r="AF294" s="60">
        <f>IFERROR(AE294/AB278,"-")</f>
        <v>0.1883503634249635</v>
      </c>
      <c r="AG294" s="71">
        <v>44</v>
      </c>
      <c r="AH294" s="60">
        <f>IFERROR(AG294/AC278,"-")</f>
        <v>0.95652173913043481</v>
      </c>
      <c r="AI294" s="74">
        <f t="shared" si="15"/>
        <v>251016.84090909091</v>
      </c>
      <c r="AJ294" s="440"/>
      <c r="AK294" s="440"/>
      <c r="AL294" s="46" t="s">
        <v>64</v>
      </c>
      <c r="AM294" s="67">
        <f>SUM(AM278:AM293)</f>
        <v>29385032</v>
      </c>
      <c r="AN294" s="60">
        <f>IFERROR(AM294/AJ278,"-")</f>
        <v>0.18406625049845349</v>
      </c>
      <c r="AO294" s="71">
        <v>151</v>
      </c>
      <c r="AP294" s="60">
        <f>IFERROR(AO294/AK278,"-")</f>
        <v>0.90963855421686746</v>
      </c>
      <c r="AQ294" s="74">
        <f t="shared" si="21"/>
        <v>194602.86092715233</v>
      </c>
      <c r="AR294" s="440"/>
      <c r="AS294" s="440"/>
      <c r="AT294" s="46" t="s">
        <v>64</v>
      </c>
      <c r="AU294" s="67">
        <f>SUM(AU278:AU293)</f>
        <v>172356869</v>
      </c>
      <c r="AV294" s="60">
        <f>IFERROR(AU294/AR278,"-")</f>
        <v>0.16680046850531038</v>
      </c>
      <c r="AW294" s="71">
        <v>1305</v>
      </c>
      <c r="AX294" s="131">
        <f>IFERROR(AW294/AS278,"-")</f>
        <v>0.81972361809045224</v>
      </c>
      <c r="AY294" s="194">
        <f t="shared" si="22"/>
        <v>132074.22911877395</v>
      </c>
      <c r="AZ294" s="229"/>
    </row>
    <row r="295" spans="2:52" s="9" customFormat="1" ht="13.15" customHeight="1">
      <c r="B295" s="430">
        <v>18</v>
      </c>
      <c r="C295" s="479" t="s">
        <v>54</v>
      </c>
      <c r="D295" s="436">
        <v>322688510</v>
      </c>
      <c r="E295" s="436">
        <v>415</v>
      </c>
      <c r="F295" s="42" t="s">
        <v>96</v>
      </c>
      <c r="G295" s="69">
        <v>5422054</v>
      </c>
      <c r="H295" s="58">
        <f>IFERROR(G295/D295,"-")</f>
        <v>1.6802748880026749E-2</v>
      </c>
      <c r="I295" s="69">
        <v>92</v>
      </c>
      <c r="J295" s="58">
        <f>IFERROR(I295/E295,"-")</f>
        <v>0.22168674698795179</v>
      </c>
      <c r="K295" s="72">
        <f t="shared" si="18"/>
        <v>58935.369565217392</v>
      </c>
      <c r="L295" s="436">
        <v>259491170</v>
      </c>
      <c r="M295" s="436">
        <v>332</v>
      </c>
      <c r="N295" s="42" t="s">
        <v>96</v>
      </c>
      <c r="O295" s="69">
        <v>5031925</v>
      </c>
      <c r="P295" s="58">
        <f>IFERROR(O295/L295,"-")</f>
        <v>1.9391507618544399E-2</v>
      </c>
      <c r="Q295" s="69">
        <v>73</v>
      </c>
      <c r="R295" s="58">
        <f>IFERROR(Q295/M295,"-")</f>
        <v>0.21987951807228914</v>
      </c>
      <c r="S295" s="72">
        <f t="shared" si="19"/>
        <v>68930.479452054788</v>
      </c>
      <c r="T295" s="436">
        <v>71290210</v>
      </c>
      <c r="U295" s="436">
        <v>57</v>
      </c>
      <c r="V295" s="42" t="s">
        <v>96</v>
      </c>
      <c r="W295" s="69">
        <v>2278976</v>
      </c>
      <c r="X295" s="58">
        <f>IFERROR(W295/T295,"-")</f>
        <v>3.1967587134334431E-2</v>
      </c>
      <c r="Y295" s="69">
        <v>9</v>
      </c>
      <c r="Z295" s="58">
        <f>IFERROR(Y295/U295,"-")</f>
        <v>0.15789473684210525</v>
      </c>
      <c r="AA295" s="166">
        <f t="shared" si="20"/>
        <v>253219.55555555556</v>
      </c>
      <c r="AB295" s="436">
        <v>53838180</v>
      </c>
      <c r="AC295" s="436">
        <v>45</v>
      </c>
      <c r="AD295" s="42" t="s">
        <v>96</v>
      </c>
      <c r="AE295" s="69">
        <v>2223372</v>
      </c>
      <c r="AF295" s="58">
        <f>IFERROR(AE295/AB295,"-")</f>
        <v>4.1297309827338147E-2</v>
      </c>
      <c r="AG295" s="69">
        <v>6</v>
      </c>
      <c r="AH295" s="58">
        <f>IFERROR(AG295/AC295,"-")</f>
        <v>0.13333333333333333</v>
      </c>
      <c r="AI295" s="72">
        <f t="shared" si="15"/>
        <v>370562</v>
      </c>
      <c r="AJ295" s="436">
        <v>117366670</v>
      </c>
      <c r="AK295" s="436">
        <v>121</v>
      </c>
      <c r="AL295" s="42" t="s">
        <v>96</v>
      </c>
      <c r="AM295" s="69">
        <v>5511347</v>
      </c>
      <c r="AN295" s="58">
        <f>IFERROR(AM295/AJ295,"-")</f>
        <v>4.6958365607544288E-2</v>
      </c>
      <c r="AO295" s="69">
        <v>33</v>
      </c>
      <c r="AP295" s="58">
        <f>IFERROR(AO295/AK295,"-")</f>
        <v>0.27272727272727271</v>
      </c>
      <c r="AQ295" s="72">
        <f t="shared" si="21"/>
        <v>167010.51515151514</v>
      </c>
      <c r="AR295" s="436">
        <v>1155228900</v>
      </c>
      <c r="AS295" s="436">
        <v>1776</v>
      </c>
      <c r="AT295" s="42" t="s">
        <v>96</v>
      </c>
      <c r="AU295" s="69">
        <v>18448178</v>
      </c>
      <c r="AV295" s="58">
        <f>IFERROR(AU295/AR295,"-")</f>
        <v>1.5969283663177056E-2</v>
      </c>
      <c r="AW295" s="69">
        <v>368</v>
      </c>
      <c r="AX295" s="58">
        <f>IFERROR(AW295/AS295,"-")</f>
        <v>0.2072072072072072</v>
      </c>
      <c r="AY295" s="166">
        <f t="shared" si="22"/>
        <v>50130.918478260872</v>
      </c>
      <c r="AZ295" s="229"/>
    </row>
    <row r="296" spans="2:52" s="9" customFormat="1" ht="13.15" customHeight="1">
      <c r="B296" s="470"/>
      <c r="C296" s="480"/>
      <c r="D296" s="439"/>
      <c r="E296" s="439"/>
      <c r="F296" s="43" t="s">
        <v>97</v>
      </c>
      <c r="G296" s="70">
        <v>5758588</v>
      </c>
      <c r="H296" s="59">
        <f>IFERROR(G296/D295,"-")</f>
        <v>1.7845655551850918E-2</v>
      </c>
      <c r="I296" s="70">
        <v>128</v>
      </c>
      <c r="J296" s="59">
        <f>IFERROR(I296/E295,"-")</f>
        <v>0.30843373493975906</v>
      </c>
      <c r="K296" s="73">
        <f t="shared" si="18"/>
        <v>44988.96875</v>
      </c>
      <c r="L296" s="439"/>
      <c r="M296" s="439"/>
      <c r="N296" s="43" t="s">
        <v>97</v>
      </c>
      <c r="O296" s="70">
        <v>4734027</v>
      </c>
      <c r="P296" s="59">
        <f>IFERROR(O296/L295,"-")</f>
        <v>1.8243499383813328E-2</v>
      </c>
      <c r="Q296" s="70">
        <v>96</v>
      </c>
      <c r="R296" s="59">
        <f>IFERROR(Q296/M295,"-")</f>
        <v>0.28915662650602408</v>
      </c>
      <c r="S296" s="73">
        <f t="shared" si="19"/>
        <v>49312.78125</v>
      </c>
      <c r="T296" s="439"/>
      <c r="U296" s="439"/>
      <c r="V296" s="43" t="s">
        <v>97</v>
      </c>
      <c r="W296" s="70">
        <v>1793797</v>
      </c>
      <c r="X296" s="59">
        <f>IFERROR(W296/T295,"-")</f>
        <v>2.5161898106345879E-2</v>
      </c>
      <c r="Y296" s="70">
        <v>22</v>
      </c>
      <c r="Z296" s="59">
        <f>IFERROR(Y296/U295,"-")</f>
        <v>0.38596491228070173</v>
      </c>
      <c r="AA296" s="167">
        <f t="shared" si="20"/>
        <v>81536.227272727279</v>
      </c>
      <c r="AB296" s="439"/>
      <c r="AC296" s="439"/>
      <c r="AD296" s="43" t="s">
        <v>97</v>
      </c>
      <c r="AE296" s="70">
        <v>1320241</v>
      </c>
      <c r="AF296" s="59">
        <f>IFERROR(AE296/AB295,"-")</f>
        <v>2.452239284463182E-2</v>
      </c>
      <c r="AG296" s="70">
        <v>19</v>
      </c>
      <c r="AH296" s="59">
        <f>IFERROR(AG296/AC295,"-")</f>
        <v>0.42222222222222222</v>
      </c>
      <c r="AI296" s="73">
        <f t="shared" si="15"/>
        <v>69486.368421052626</v>
      </c>
      <c r="AJ296" s="439"/>
      <c r="AK296" s="439"/>
      <c r="AL296" s="43" t="s">
        <v>97</v>
      </c>
      <c r="AM296" s="70">
        <v>5215258</v>
      </c>
      <c r="AN296" s="59">
        <f>IFERROR(AM296/AJ295,"-")</f>
        <v>4.4435596579505916E-2</v>
      </c>
      <c r="AO296" s="70">
        <v>34</v>
      </c>
      <c r="AP296" s="59">
        <f>IFERROR(AO296/AK295,"-")</f>
        <v>0.28099173553719009</v>
      </c>
      <c r="AQ296" s="73">
        <f t="shared" si="21"/>
        <v>153389.9411764706</v>
      </c>
      <c r="AR296" s="439"/>
      <c r="AS296" s="439"/>
      <c r="AT296" s="43" t="s">
        <v>97</v>
      </c>
      <c r="AU296" s="70">
        <v>22876490</v>
      </c>
      <c r="AV296" s="59">
        <f>IFERROR(AU296/AR295,"-")</f>
        <v>1.98025603410718E-2</v>
      </c>
      <c r="AW296" s="70">
        <v>439</v>
      </c>
      <c r="AX296" s="59">
        <f>IFERROR(AW296/AS295,"-")</f>
        <v>0.24718468468468469</v>
      </c>
      <c r="AY296" s="167">
        <f t="shared" si="22"/>
        <v>52110.4555808656</v>
      </c>
      <c r="AZ296" s="229"/>
    </row>
    <row r="297" spans="2:52" s="9" customFormat="1" ht="13.15" customHeight="1">
      <c r="B297" s="470"/>
      <c r="C297" s="480"/>
      <c r="D297" s="439"/>
      <c r="E297" s="439"/>
      <c r="F297" s="44" t="s">
        <v>98</v>
      </c>
      <c r="G297" s="70">
        <v>9311246</v>
      </c>
      <c r="H297" s="59">
        <f>IFERROR(G297/D295,"-")</f>
        <v>2.8855213964699269E-2</v>
      </c>
      <c r="I297" s="70">
        <v>135</v>
      </c>
      <c r="J297" s="59">
        <f>IFERROR(I297/E295,"-")</f>
        <v>0.3253012048192771</v>
      </c>
      <c r="K297" s="73">
        <f t="shared" si="18"/>
        <v>68972.19259259259</v>
      </c>
      <c r="L297" s="439"/>
      <c r="M297" s="439"/>
      <c r="N297" s="44" t="s">
        <v>98</v>
      </c>
      <c r="O297" s="70">
        <v>8598600</v>
      </c>
      <c r="P297" s="59">
        <f>IFERROR(O297/L295,"-")</f>
        <v>3.3136387646639384E-2</v>
      </c>
      <c r="Q297" s="70">
        <v>108</v>
      </c>
      <c r="R297" s="59">
        <f>IFERROR(Q297/M295,"-")</f>
        <v>0.3253012048192771</v>
      </c>
      <c r="S297" s="73">
        <f t="shared" si="19"/>
        <v>79616.666666666672</v>
      </c>
      <c r="T297" s="439"/>
      <c r="U297" s="439"/>
      <c r="V297" s="44" t="s">
        <v>98</v>
      </c>
      <c r="W297" s="70">
        <v>831764</v>
      </c>
      <c r="X297" s="59">
        <f>IFERROR(W297/T295,"-")</f>
        <v>1.1667296252879603E-2</v>
      </c>
      <c r="Y297" s="70">
        <v>18</v>
      </c>
      <c r="Z297" s="59">
        <f>IFERROR(Y297/U295,"-")</f>
        <v>0.31578947368421051</v>
      </c>
      <c r="AA297" s="167">
        <f t="shared" si="20"/>
        <v>46209.111111111109</v>
      </c>
      <c r="AB297" s="439"/>
      <c r="AC297" s="439"/>
      <c r="AD297" s="44" t="s">
        <v>98</v>
      </c>
      <c r="AE297" s="70">
        <v>693164</v>
      </c>
      <c r="AF297" s="59">
        <f>IFERROR(AE297/AB295,"-")</f>
        <v>1.2874952310795053E-2</v>
      </c>
      <c r="AG297" s="70">
        <v>15</v>
      </c>
      <c r="AH297" s="59">
        <f>IFERROR(AG297/AC295,"-")</f>
        <v>0.33333333333333331</v>
      </c>
      <c r="AI297" s="73">
        <f t="shared" si="15"/>
        <v>46210.933333333334</v>
      </c>
      <c r="AJ297" s="439"/>
      <c r="AK297" s="439"/>
      <c r="AL297" s="44" t="s">
        <v>98</v>
      </c>
      <c r="AM297" s="70">
        <v>1342323</v>
      </c>
      <c r="AN297" s="59">
        <f>IFERROR(AM297/AJ295,"-")</f>
        <v>1.1437003367310327E-2</v>
      </c>
      <c r="AO297" s="70">
        <v>45</v>
      </c>
      <c r="AP297" s="59">
        <f>IFERROR(AO297/AK295,"-")</f>
        <v>0.37190082644628097</v>
      </c>
      <c r="AQ297" s="73">
        <f t="shared" si="21"/>
        <v>29829.4</v>
      </c>
      <c r="AR297" s="439"/>
      <c r="AS297" s="439"/>
      <c r="AT297" s="44" t="s">
        <v>98</v>
      </c>
      <c r="AU297" s="70">
        <v>29144018</v>
      </c>
      <c r="AV297" s="59">
        <f>IFERROR(AU297/AR295,"-")</f>
        <v>2.522791630299415E-2</v>
      </c>
      <c r="AW297" s="70">
        <v>570</v>
      </c>
      <c r="AX297" s="59">
        <f>IFERROR(AW297/AS295,"-")</f>
        <v>0.32094594594594594</v>
      </c>
      <c r="AY297" s="167">
        <f t="shared" si="22"/>
        <v>51129.856140350879</v>
      </c>
      <c r="AZ297" s="229"/>
    </row>
    <row r="298" spans="2:52" s="9" customFormat="1" ht="13.15" customHeight="1">
      <c r="B298" s="470"/>
      <c r="C298" s="480"/>
      <c r="D298" s="439"/>
      <c r="E298" s="439"/>
      <c r="F298" s="44" t="s">
        <v>99</v>
      </c>
      <c r="G298" s="70">
        <v>216071</v>
      </c>
      <c r="H298" s="59">
        <f>IFERROR(G298/D295,"-")</f>
        <v>6.6959619975313033E-4</v>
      </c>
      <c r="I298" s="70">
        <v>17</v>
      </c>
      <c r="J298" s="59">
        <f>IFERROR(I298/E295,"-")</f>
        <v>4.0963855421686748E-2</v>
      </c>
      <c r="K298" s="73">
        <f t="shared" si="18"/>
        <v>12710.058823529413</v>
      </c>
      <c r="L298" s="439"/>
      <c r="M298" s="439"/>
      <c r="N298" s="44" t="s">
        <v>99</v>
      </c>
      <c r="O298" s="70">
        <v>211884</v>
      </c>
      <c r="P298" s="59">
        <f>IFERROR(O298/L295,"-")</f>
        <v>8.1653645478572544E-4</v>
      </c>
      <c r="Q298" s="70">
        <v>15</v>
      </c>
      <c r="R298" s="59">
        <f>IFERROR(Q298/M295,"-")</f>
        <v>4.5180722891566265E-2</v>
      </c>
      <c r="S298" s="73">
        <f t="shared" si="19"/>
        <v>14125.6</v>
      </c>
      <c r="T298" s="439"/>
      <c r="U298" s="439"/>
      <c r="V298" s="44" t="s">
        <v>99</v>
      </c>
      <c r="W298" s="70">
        <v>67712</v>
      </c>
      <c r="X298" s="59">
        <f>IFERROR(W298/T295,"-")</f>
        <v>9.4980783476440874E-4</v>
      </c>
      <c r="Y298" s="70">
        <v>2</v>
      </c>
      <c r="Z298" s="59">
        <f>IFERROR(Y298/U295,"-")</f>
        <v>3.5087719298245612E-2</v>
      </c>
      <c r="AA298" s="167">
        <f t="shared" si="20"/>
        <v>33856</v>
      </c>
      <c r="AB298" s="439"/>
      <c r="AC298" s="439"/>
      <c r="AD298" s="44" t="s">
        <v>99</v>
      </c>
      <c r="AE298" s="70">
        <v>67712</v>
      </c>
      <c r="AF298" s="59">
        <f>IFERROR(AE298/AB295,"-")</f>
        <v>1.2576948180640579E-3</v>
      </c>
      <c r="AG298" s="70">
        <v>2</v>
      </c>
      <c r="AH298" s="59">
        <f>IFERROR(AG298/AC295,"-")</f>
        <v>4.4444444444444446E-2</v>
      </c>
      <c r="AI298" s="73">
        <f t="shared" si="15"/>
        <v>33856</v>
      </c>
      <c r="AJ298" s="439"/>
      <c r="AK298" s="439"/>
      <c r="AL298" s="44" t="s">
        <v>99</v>
      </c>
      <c r="AM298" s="70">
        <v>49124</v>
      </c>
      <c r="AN298" s="59">
        <f>IFERROR(AM298/AJ295,"-")</f>
        <v>4.1855153596843123E-4</v>
      </c>
      <c r="AO298" s="70">
        <v>5</v>
      </c>
      <c r="AP298" s="59">
        <f>IFERROR(AO298/AK295,"-")</f>
        <v>4.1322314049586778E-2</v>
      </c>
      <c r="AQ298" s="73">
        <f t="shared" si="21"/>
        <v>9824.7999999999993</v>
      </c>
      <c r="AR298" s="439"/>
      <c r="AS298" s="439"/>
      <c r="AT298" s="44" t="s">
        <v>99</v>
      </c>
      <c r="AU298" s="70">
        <v>1684246</v>
      </c>
      <c r="AV298" s="59">
        <f>IFERROR(AU298/AR295,"-")</f>
        <v>1.4579327092665358E-3</v>
      </c>
      <c r="AW298" s="70">
        <v>92</v>
      </c>
      <c r="AX298" s="59">
        <f>IFERROR(AW298/AS295,"-")</f>
        <v>5.18018018018018E-2</v>
      </c>
      <c r="AY298" s="167">
        <f t="shared" si="22"/>
        <v>18307.021739130436</v>
      </c>
      <c r="AZ298" s="229"/>
    </row>
    <row r="299" spans="2:52" s="9" customFormat="1" ht="13.15" customHeight="1">
      <c r="B299" s="470"/>
      <c r="C299" s="480"/>
      <c r="D299" s="439"/>
      <c r="E299" s="439"/>
      <c r="F299" s="44" t="s">
        <v>100</v>
      </c>
      <c r="G299" s="70">
        <v>5778113</v>
      </c>
      <c r="H299" s="59">
        <f>IFERROR(G299/D295,"-")</f>
        <v>1.7906162819370297E-2</v>
      </c>
      <c r="I299" s="70">
        <v>169</v>
      </c>
      <c r="J299" s="59">
        <f>IFERROR(I299/E295,"-")</f>
        <v>0.40722891566265063</v>
      </c>
      <c r="K299" s="73">
        <f t="shared" si="18"/>
        <v>34190.017751479289</v>
      </c>
      <c r="L299" s="439"/>
      <c r="M299" s="439"/>
      <c r="N299" s="44" t="s">
        <v>100</v>
      </c>
      <c r="O299" s="70">
        <v>4229271</v>
      </c>
      <c r="P299" s="59">
        <f>IFERROR(O299/L295,"-")</f>
        <v>1.6298323368768193E-2</v>
      </c>
      <c r="Q299" s="70">
        <v>132</v>
      </c>
      <c r="R299" s="59">
        <f>IFERROR(Q299/M295,"-")</f>
        <v>0.39759036144578314</v>
      </c>
      <c r="S299" s="73">
        <f t="shared" si="19"/>
        <v>32039.93181818182</v>
      </c>
      <c r="T299" s="439"/>
      <c r="U299" s="439"/>
      <c r="V299" s="44" t="s">
        <v>100</v>
      </c>
      <c r="W299" s="70">
        <v>984431</v>
      </c>
      <c r="X299" s="59">
        <f>IFERROR(W299/T295,"-")</f>
        <v>1.3808782440113446E-2</v>
      </c>
      <c r="Y299" s="70">
        <v>21</v>
      </c>
      <c r="Z299" s="59">
        <f>IFERROR(Y299/U295,"-")</f>
        <v>0.36842105263157893</v>
      </c>
      <c r="AA299" s="167">
        <f t="shared" si="20"/>
        <v>46877.666666666664</v>
      </c>
      <c r="AB299" s="439"/>
      <c r="AC299" s="439"/>
      <c r="AD299" s="44" t="s">
        <v>100</v>
      </c>
      <c r="AE299" s="70">
        <v>853123</v>
      </c>
      <c r="AF299" s="59">
        <f>IFERROR(AE299/AB295,"-")</f>
        <v>1.5846059432172484E-2</v>
      </c>
      <c r="AG299" s="70">
        <v>17</v>
      </c>
      <c r="AH299" s="59">
        <f>IFERROR(AG299/AC295,"-")</f>
        <v>0.37777777777777777</v>
      </c>
      <c r="AI299" s="73">
        <f t="shared" si="15"/>
        <v>50183.705882352944</v>
      </c>
      <c r="AJ299" s="439"/>
      <c r="AK299" s="439"/>
      <c r="AL299" s="44" t="s">
        <v>100</v>
      </c>
      <c r="AM299" s="70">
        <v>1473954</v>
      </c>
      <c r="AN299" s="59">
        <f>IFERROR(AM299/AJ295,"-")</f>
        <v>1.2558539830771376E-2</v>
      </c>
      <c r="AO299" s="70">
        <v>49</v>
      </c>
      <c r="AP299" s="59">
        <f>IFERROR(AO299/AK295,"-")</f>
        <v>0.4049586776859504</v>
      </c>
      <c r="AQ299" s="73">
        <f t="shared" si="21"/>
        <v>30080.693877551021</v>
      </c>
      <c r="AR299" s="439"/>
      <c r="AS299" s="439"/>
      <c r="AT299" s="44" t="s">
        <v>100</v>
      </c>
      <c r="AU299" s="70">
        <v>35387545</v>
      </c>
      <c r="AV299" s="59">
        <f>IFERROR(AU299/AR295,"-")</f>
        <v>3.0632496295755759E-2</v>
      </c>
      <c r="AW299" s="70">
        <v>736</v>
      </c>
      <c r="AX299" s="59">
        <f>IFERROR(AW299/AS295,"-")</f>
        <v>0.4144144144144144</v>
      </c>
      <c r="AY299" s="167">
        <f t="shared" si="22"/>
        <v>48080.903532608696</v>
      </c>
      <c r="AZ299" s="229"/>
    </row>
    <row r="300" spans="2:52" s="9" customFormat="1" ht="13.15" customHeight="1">
      <c r="B300" s="470"/>
      <c r="C300" s="480"/>
      <c r="D300" s="439"/>
      <c r="E300" s="439"/>
      <c r="F300" s="44" t="s">
        <v>101</v>
      </c>
      <c r="G300" s="70">
        <v>15579012</v>
      </c>
      <c r="H300" s="59">
        <f>IFERROR(G300/D295,"-")</f>
        <v>4.827879368868758E-2</v>
      </c>
      <c r="I300" s="70">
        <v>228</v>
      </c>
      <c r="J300" s="59">
        <f>IFERROR(I300/E295,"-")</f>
        <v>0.54939759036144575</v>
      </c>
      <c r="K300" s="73">
        <f t="shared" si="18"/>
        <v>68329</v>
      </c>
      <c r="L300" s="439"/>
      <c r="M300" s="439"/>
      <c r="N300" s="44" t="s">
        <v>101</v>
      </c>
      <c r="O300" s="70">
        <v>13295032</v>
      </c>
      <c r="P300" s="59">
        <f>IFERROR(O300/L295,"-")</f>
        <v>5.1235007341482952E-2</v>
      </c>
      <c r="Q300" s="70">
        <v>176</v>
      </c>
      <c r="R300" s="59">
        <f>IFERROR(Q300/M295,"-")</f>
        <v>0.53012048192771088</v>
      </c>
      <c r="S300" s="73">
        <f t="shared" si="19"/>
        <v>75539.954545454544</v>
      </c>
      <c r="T300" s="439"/>
      <c r="U300" s="439"/>
      <c r="V300" s="44" t="s">
        <v>101</v>
      </c>
      <c r="W300" s="70">
        <v>2832137</v>
      </c>
      <c r="X300" s="59">
        <f>IFERROR(W300/T295,"-")</f>
        <v>3.9726871333385046E-2</v>
      </c>
      <c r="Y300" s="70">
        <v>39</v>
      </c>
      <c r="Z300" s="59">
        <f>IFERROR(Y300/U295,"-")</f>
        <v>0.68421052631578949</v>
      </c>
      <c r="AA300" s="167">
        <f t="shared" si="20"/>
        <v>72618.897435897437</v>
      </c>
      <c r="AB300" s="439"/>
      <c r="AC300" s="439"/>
      <c r="AD300" s="44" t="s">
        <v>101</v>
      </c>
      <c r="AE300" s="70">
        <v>2476197</v>
      </c>
      <c r="AF300" s="59">
        <f>IFERROR(AE300/AB295,"-")</f>
        <v>4.599332666891786E-2</v>
      </c>
      <c r="AG300" s="70">
        <v>31</v>
      </c>
      <c r="AH300" s="59">
        <f>IFERROR(AG300/AC295,"-")</f>
        <v>0.68888888888888888</v>
      </c>
      <c r="AI300" s="73">
        <f t="shared" si="15"/>
        <v>79877.322580645166</v>
      </c>
      <c r="AJ300" s="439"/>
      <c r="AK300" s="439"/>
      <c r="AL300" s="44" t="s">
        <v>101</v>
      </c>
      <c r="AM300" s="70">
        <v>5858457</v>
      </c>
      <c r="AN300" s="59">
        <f>IFERROR(AM300/AJ295,"-")</f>
        <v>4.9915849192960826E-2</v>
      </c>
      <c r="AO300" s="70">
        <v>71</v>
      </c>
      <c r="AP300" s="59">
        <f>IFERROR(AO300/AK295,"-")</f>
        <v>0.58677685950413228</v>
      </c>
      <c r="AQ300" s="73">
        <f t="shared" si="21"/>
        <v>82513.478873239437</v>
      </c>
      <c r="AR300" s="439"/>
      <c r="AS300" s="439"/>
      <c r="AT300" s="44" t="s">
        <v>101</v>
      </c>
      <c r="AU300" s="70">
        <v>47547799</v>
      </c>
      <c r="AV300" s="59">
        <f>IFERROR(AU300/AR295,"-")</f>
        <v>4.1158768621526003E-2</v>
      </c>
      <c r="AW300" s="70">
        <v>795</v>
      </c>
      <c r="AX300" s="59">
        <f>IFERROR(AW300/AS295,"-")</f>
        <v>0.44763513513513514</v>
      </c>
      <c r="AY300" s="167">
        <f t="shared" si="22"/>
        <v>59808.552201257859</v>
      </c>
      <c r="AZ300" s="229"/>
    </row>
    <row r="301" spans="2:52" s="9" customFormat="1" ht="13.15" customHeight="1">
      <c r="B301" s="470"/>
      <c r="C301" s="480"/>
      <c r="D301" s="439"/>
      <c r="E301" s="439"/>
      <c r="F301" s="44" t="s">
        <v>102</v>
      </c>
      <c r="G301" s="70">
        <v>4229029</v>
      </c>
      <c r="H301" s="59">
        <f>IFERROR(G301/D295,"-")</f>
        <v>1.3105607633813798E-2</v>
      </c>
      <c r="I301" s="70">
        <v>66</v>
      </c>
      <c r="J301" s="59">
        <f>IFERROR(I301/E295,"-")</f>
        <v>0.15903614457831325</v>
      </c>
      <c r="K301" s="73">
        <f t="shared" si="18"/>
        <v>64076.196969696968</v>
      </c>
      <c r="L301" s="439"/>
      <c r="M301" s="439"/>
      <c r="N301" s="44" t="s">
        <v>102</v>
      </c>
      <c r="O301" s="70">
        <v>3867732</v>
      </c>
      <c r="P301" s="59">
        <f>IFERROR(O301/L295,"-")</f>
        <v>1.4905062087469103E-2</v>
      </c>
      <c r="Q301" s="70">
        <v>52</v>
      </c>
      <c r="R301" s="59">
        <f>IFERROR(Q301/M295,"-")</f>
        <v>0.15662650602409639</v>
      </c>
      <c r="S301" s="73">
        <f t="shared" si="19"/>
        <v>74379.461538461532</v>
      </c>
      <c r="T301" s="439"/>
      <c r="U301" s="439"/>
      <c r="V301" s="44" t="s">
        <v>102</v>
      </c>
      <c r="W301" s="70">
        <v>228022</v>
      </c>
      <c r="X301" s="59">
        <f>IFERROR(W301/T295,"-")</f>
        <v>3.1985036935646563E-3</v>
      </c>
      <c r="Y301" s="70">
        <v>9</v>
      </c>
      <c r="Z301" s="59">
        <f>IFERROR(Y301/U295,"-")</f>
        <v>0.15789473684210525</v>
      </c>
      <c r="AA301" s="167">
        <f t="shared" si="20"/>
        <v>25335.777777777777</v>
      </c>
      <c r="AB301" s="439"/>
      <c r="AC301" s="439"/>
      <c r="AD301" s="44" t="s">
        <v>102</v>
      </c>
      <c r="AE301" s="70">
        <v>100563</v>
      </c>
      <c r="AF301" s="59">
        <f>IFERROR(AE301/AB295,"-")</f>
        <v>1.8678751770583627E-3</v>
      </c>
      <c r="AG301" s="70">
        <v>7</v>
      </c>
      <c r="AH301" s="59">
        <f>IFERROR(AG301/AC295,"-")</f>
        <v>0.15555555555555556</v>
      </c>
      <c r="AI301" s="73">
        <f t="shared" si="15"/>
        <v>14366.142857142857</v>
      </c>
      <c r="AJ301" s="439"/>
      <c r="AK301" s="439"/>
      <c r="AL301" s="44" t="s">
        <v>102</v>
      </c>
      <c r="AM301" s="70">
        <v>2486760</v>
      </c>
      <c r="AN301" s="59">
        <f>IFERROR(AM301/AJ295,"-")</f>
        <v>2.1187957364727141E-2</v>
      </c>
      <c r="AO301" s="70">
        <v>26</v>
      </c>
      <c r="AP301" s="59">
        <f>IFERROR(AO301/AK295,"-")</f>
        <v>0.21487603305785125</v>
      </c>
      <c r="AQ301" s="73">
        <f t="shared" si="21"/>
        <v>95644.61538461539</v>
      </c>
      <c r="AR301" s="439"/>
      <c r="AS301" s="439"/>
      <c r="AT301" s="44" t="s">
        <v>102</v>
      </c>
      <c r="AU301" s="70">
        <v>15789625</v>
      </c>
      <c r="AV301" s="59">
        <f>IFERROR(AU301/AR295,"-")</f>
        <v>1.3667962254060646E-2</v>
      </c>
      <c r="AW301" s="70">
        <v>219</v>
      </c>
      <c r="AX301" s="59">
        <f>IFERROR(AW301/AS295,"-")</f>
        <v>0.12331081081081081</v>
      </c>
      <c r="AY301" s="167">
        <f t="shared" si="22"/>
        <v>72098.744292237447</v>
      </c>
      <c r="AZ301" s="229"/>
    </row>
    <row r="302" spans="2:52" s="9" customFormat="1" ht="13.15" customHeight="1">
      <c r="B302" s="470"/>
      <c r="C302" s="480"/>
      <c r="D302" s="439"/>
      <c r="E302" s="439"/>
      <c r="F302" s="44" t="s">
        <v>112</v>
      </c>
      <c r="G302" s="70">
        <v>0</v>
      </c>
      <c r="H302" s="59">
        <f>IFERROR(G302/D295,"-")</f>
        <v>0</v>
      </c>
      <c r="I302" s="70">
        <v>0</v>
      </c>
      <c r="J302" s="59">
        <f>IFERROR(I302/E295,"-")</f>
        <v>0</v>
      </c>
      <c r="K302" s="73" t="str">
        <f t="shared" si="18"/>
        <v>-</v>
      </c>
      <c r="L302" s="439"/>
      <c r="M302" s="439"/>
      <c r="N302" s="44" t="s">
        <v>112</v>
      </c>
      <c r="O302" s="70">
        <v>0</v>
      </c>
      <c r="P302" s="59">
        <f>IFERROR(O302/L295,"-")</f>
        <v>0</v>
      </c>
      <c r="Q302" s="70">
        <v>0</v>
      </c>
      <c r="R302" s="59">
        <f>IFERROR(Q302/M295,"-")</f>
        <v>0</v>
      </c>
      <c r="S302" s="73" t="str">
        <f t="shared" si="19"/>
        <v>-</v>
      </c>
      <c r="T302" s="439"/>
      <c r="U302" s="439"/>
      <c r="V302" s="44" t="s">
        <v>112</v>
      </c>
      <c r="W302" s="70">
        <v>0</v>
      </c>
      <c r="X302" s="59">
        <f>IFERROR(W302/T295,"-")</f>
        <v>0</v>
      </c>
      <c r="Y302" s="70">
        <v>0</v>
      </c>
      <c r="Z302" s="59">
        <f>IFERROR(Y302/U295,"-")</f>
        <v>0</v>
      </c>
      <c r="AA302" s="167" t="str">
        <f t="shared" si="20"/>
        <v>-</v>
      </c>
      <c r="AB302" s="439"/>
      <c r="AC302" s="439"/>
      <c r="AD302" s="44" t="s">
        <v>112</v>
      </c>
      <c r="AE302" s="70">
        <v>0</v>
      </c>
      <c r="AF302" s="59">
        <f>IFERROR(AE302/AB295,"-")</f>
        <v>0</v>
      </c>
      <c r="AG302" s="70">
        <v>0</v>
      </c>
      <c r="AH302" s="59">
        <f>IFERROR(AG302/AC295,"-")</f>
        <v>0</v>
      </c>
      <c r="AI302" s="73" t="str">
        <f t="shared" si="15"/>
        <v>-</v>
      </c>
      <c r="AJ302" s="439"/>
      <c r="AK302" s="439"/>
      <c r="AL302" s="44" t="s">
        <v>112</v>
      </c>
      <c r="AM302" s="70">
        <v>0</v>
      </c>
      <c r="AN302" s="59">
        <f>IFERROR(AM302/AJ295,"-")</f>
        <v>0</v>
      </c>
      <c r="AO302" s="70">
        <v>0</v>
      </c>
      <c r="AP302" s="59">
        <f>IFERROR(AO302/AK295,"-")</f>
        <v>0</v>
      </c>
      <c r="AQ302" s="73" t="str">
        <f t="shared" si="21"/>
        <v>-</v>
      </c>
      <c r="AR302" s="439"/>
      <c r="AS302" s="439"/>
      <c r="AT302" s="44" t="s">
        <v>112</v>
      </c>
      <c r="AU302" s="70">
        <v>5400</v>
      </c>
      <c r="AV302" s="59">
        <f>IFERROR(AU302/AR295,"-")</f>
        <v>4.6743982945717511E-6</v>
      </c>
      <c r="AW302" s="70">
        <v>2</v>
      </c>
      <c r="AX302" s="59">
        <f>IFERROR(AW302/AS295,"-")</f>
        <v>1.1261261261261261E-3</v>
      </c>
      <c r="AY302" s="167">
        <f t="shared" si="22"/>
        <v>2700</v>
      </c>
      <c r="AZ302" s="229"/>
    </row>
    <row r="303" spans="2:52" s="9" customFormat="1" ht="13.15" customHeight="1">
      <c r="B303" s="470"/>
      <c r="C303" s="480"/>
      <c r="D303" s="439"/>
      <c r="E303" s="439"/>
      <c r="F303" s="44" t="s">
        <v>103</v>
      </c>
      <c r="G303" s="70">
        <v>119501</v>
      </c>
      <c r="H303" s="59">
        <f>IFERROR(G303/D295,"-")</f>
        <v>3.7032926892872632E-4</v>
      </c>
      <c r="I303" s="70">
        <v>7</v>
      </c>
      <c r="J303" s="59">
        <f>IFERROR(I303/E295,"-")</f>
        <v>1.6867469879518072E-2</v>
      </c>
      <c r="K303" s="73">
        <f t="shared" si="18"/>
        <v>17071.571428571428</v>
      </c>
      <c r="L303" s="439"/>
      <c r="M303" s="439"/>
      <c r="N303" s="44" t="s">
        <v>103</v>
      </c>
      <c r="O303" s="70">
        <v>119501</v>
      </c>
      <c r="P303" s="59">
        <f>IFERROR(O303/L295,"-")</f>
        <v>4.6052048707476248E-4</v>
      </c>
      <c r="Q303" s="70">
        <v>7</v>
      </c>
      <c r="R303" s="59">
        <f>IFERROR(Q303/M295,"-")</f>
        <v>2.1084337349397589E-2</v>
      </c>
      <c r="S303" s="73">
        <f t="shared" si="19"/>
        <v>17071.571428571428</v>
      </c>
      <c r="T303" s="439"/>
      <c r="U303" s="439"/>
      <c r="V303" s="44" t="s">
        <v>103</v>
      </c>
      <c r="W303" s="70">
        <v>49452</v>
      </c>
      <c r="X303" s="59">
        <f>IFERROR(W303/T295,"-")</f>
        <v>6.9367168367157289E-4</v>
      </c>
      <c r="Y303" s="70">
        <v>2</v>
      </c>
      <c r="Z303" s="59">
        <f>IFERROR(Y303/U295,"-")</f>
        <v>3.5087719298245612E-2</v>
      </c>
      <c r="AA303" s="167">
        <f t="shared" si="20"/>
        <v>24726</v>
      </c>
      <c r="AB303" s="439"/>
      <c r="AC303" s="439"/>
      <c r="AD303" s="44" t="s">
        <v>103</v>
      </c>
      <c r="AE303" s="70">
        <v>49452</v>
      </c>
      <c r="AF303" s="59">
        <f>IFERROR(AE303/AB295,"-")</f>
        <v>9.1853030693088064E-4</v>
      </c>
      <c r="AG303" s="70">
        <v>2</v>
      </c>
      <c r="AH303" s="59">
        <f>IFERROR(AG303/AC295,"-")</f>
        <v>4.4444444444444446E-2</v>
      </c>
      <c r="AI303" s="73">
        <f t="shared" si="15"/>
        <v>24726</v>
      </c>
      <c r="AJ303" s="439"/>
      <c r="AK303" s="439"/>
      <c r="AL303" s="44" t="s">
        <v>103</v>
      </c>
      <c r="AM303" s="70">
        <v>0</v>
      </c>
      <c r="AN303" s="59">
        <f>IFERROR(AM303/AJ295,"-")</f>
        <v>0</v>
      </c>
      <c r="AO303" s="70">
        <v>0</v>
      </c>
      <c r="AP303" s="59">
        <f>IFERROR(AO303/AK295,"-")</f>
        <v>0</v>
      </c>
      <c r="AQ303" s="73" t="str">
        <f t="shared" si="21"/>
        <v>-</v>
      </c>
      <c r="AR303" s="439"/>
      <c r="AS303" s="439"/>
      <c r="AT303" s="44" t="s">
        <v>103</v>
      </c>
      <c r="AU303" s="70">
        <v>142065</v>
      </c>
      <c r="AV303" s="59">
        <f>IFERROR(AU303/AR295,"-")</f>
        <v>1.2297562846635848E-4</v>
      </c>
      <c r="AW303" s="70">
        <v>8</v>
      </c>
      <c r="AX303" s="59">
        <f>IFERROR(AW303/AS295,"-")</f>
        <v>4.5045045045045045E-3</v>
      </c>
      <c r="AY303" s="167">
        <f t="shared" si="22"/>
        <v>17758.125</v>
      </c>
      <c r="AZ303" s="229"/>
    </row>
    <row r="304" spans="2:52" s="9" customFormat="1" ht="13.15" customHeight="1">
      <c r="B304" s="470"/>
      <c r="C304" s="480"/>
      <c r="D304" s="439"/>
      <c r="E304" s="439"/>
      <c r="F304" s="44" t="s">
        <v>104</v>
      </c>
      <c r="G304" s="70">
        <v>419735</v>
      </c>
      <c r="H304" s="59">
        <f>IFERROR(G304/D295,"-")</f>
        <v>1.300743556068978E-3</v>
      </c>
      <c r="I304" s="70">
        <v>23</v>
      </c>
      <c r="J304" s="59">
        <f>IFERROR(I304/E295,"-")</f>
        <v>5.5421686746987948E-2</v>
      </c>
      <c r="K304" s="73">
        <f t="shared" si="18"/>
        <v>18249.347826086956</v>
      </c>
      <c r="L304" s="439"/>
      <c r="M304" s="439"/>
      <c r="N304" s="44" t="s">
        <v>104</v>
      </c>
      <c r="O304" s="70">
        <v>291764</v>
      </c>
      <c r="P304" s="59">
        <f>IFERROR(O304/L295,"-")</f>
        <v>1.1243696654495026E-3</v>
      </c>
      <c r="Q304" s="70">
        <v>19</v>
      </c>
      <c r="R304" s="59">
        <f>IFERROR(Q304/M295,"-")</f>
        <v>5.7228915662650599E-2</v>
      </c>
      <c r="S304" s="73">
        <f t="shared" si="19"/>
        <v>15356</v>
      </c>
      <c r="T304" s="439"/>
      <c r="U304" s="439"/>
      <c r="V304" s="44" t="s">
        <v>104</v>
      </c>
      <c r="W304" s="70">
        <v>34574</v>
      </c>
      <c r="X304" s="59">
        <f>IFERROR(W304/T295,"-")</f>
        <v>4.8497542649965543E-4</v>
      </c>
      <c r="Y304" s="70">
        <v>7</v>
      </c>
      <c r="Z304" s="59">
        <f>IFERROR(Y304/U295,"-")</f>
        <v>0.12280701754385964</v>
      </c>
      <c r="AA304" s="167">
        <f t="shared" si="20"/>
        <v>4939.1428571428569</v>
      </c>
      <c r="AB304" s="439"/>
      <c r="AC304" s="439"/>
      <c r="AD304" s="44" t="s">
        <v>104</v>
      </c>
      <c r="AE304" s="70">
        <v>30784</v>
      </c>
      <c r="AF304" s="59">
        <f>IFERROR(AE304/AB295,"-")</f>
        <v>5.7178753070776162E-4</v>
      </c>
      <c r="AG304" s="70">
        <v>6</v>
      </c>
      <c r="AH304" s="59">
        <f>IFERROR(AG304/AC295,"-")</f>
        <v>0.13333333333333333</v>
      </c>
      <c r="AI304" s="73">
        <f t="shared" si="15"/>
        <v>5130.666666666667</v>
      </c>
      <c r="AJ304" s="439"/>
      <c r="AK304" s="439"/>
      <c r="AL304" s="44" t="s">
        <v>104</v>
      </c>
      <c r="AM304" s="70">
        <v>181066</v>
      </c>
      <c r="AN304" s="59">
        <f>IFERROR(AM304/AJ295,"-")</f>
        <v>1.5427378147475769E-3</v>
      </c>
      <c r="AO304" s="70">
        <v>9</v>
      </c>
      <c r="AP304" s="59">
        <f>IFERROR(AO304/AK295,"-")</f>
        <v>7.43801652892562E-2</v>
      </c>
      <c r="AQ304" s="73">
        <f t="shared" si="21"/>
        <v>20118.444444444445</v>
      </c>
      <c r="AR304" s="439"/>
      <c r="AS304" s="439"/>
      <c r="AT304" s="44" t="s">
        <v>104</v>
      </c>
      <c r="AU304" s="70">
        <v>726008</v>
      </c>
      <c r="AV304" s="59">
        <f>IFERROR(AU304/AR295,"-")</f>
        <v>6.2845380686026811E-4</v>
      </c>
      <c r="AW304" s="70">
        <v>77</v>
      </c>
      <c r="AX304" s="59">
        <f>IFERROR(AW304/AS295,"-")</f>
        <v>4.3355855855855857E-2</v>
      </c>
      <c r="AY304" s="167">
        <f t="shared" si="22"/>
        <v>9428.6753246753251</v>
      </c>
      <c r="AZ304" s="229"/>
    </row>
    <row r="305" spans="2:52" s="9" customFormat="1" ht="13.15" customHeight="1">
      <c r="B305" s="470"/>
      <c r="C305" s="480"/>
      <c r="D305" s="439"/>
      <c r="E305" s="439"/>
      <c r="F305" s="44" t="s">
        <v>105</v>
      </c>
      <c r="G305" s="70">
        <v>28446</v>
      </c>
      <c r="H305" s="59">
        <f>IFERROR(G305/D295,"-")</f>
        <v>8.8153123270487697E-5</v>
      </c>
      <c r="I305" s="70">
        <v>3</v>
      </c>
      <c r="J305" s="59">
        <f>IFERROR(I305/E295,"-")</f>
        <v>7.2289156626506026E-3</v>
      </c>
      <c r="K305" s="73">
        <f t="shared" si="18"/>
        <v>9482</v>
      </c>
      <c r="L305" s="439"/>
      <c r="M305" s="439"/>
      <c r="N305" s="44" t="s">
        <v>105</v>
      </c>
      <c r="O305" s="70">
        <v>28446</v>
      </c>
      <c r="P305" s="59">
        <f>IFERROR(O305/L295,"-")</f>
        <v>1.0962222722260645E-4</v>
      </c>
      <c r="Q305" s="70">
        <v>3</v>
      </c>
      <c r="R305" s="59">
        <f>IFERROR(Q305/M295,"-")</f>
        <v>9.0361445783132526E-3</v>
      </c>
      <c r="S305" s="73">
        <f t="shared" si="19"/>
        <v>9482</v>
      </c>
      <c r="T305" s="439"/>
      <c r="U305" s="439"/>
      <c r="V305" s="44" t="s">
        <v>105</v>
      </c>
      <c r="W305" s="70">
        <v>3714</v>
      </c>
      <c r="X305" s="59">
        <f>IFERROR(W305/T295,"-")</f>
        <v>5.2096914849879104E-5</v>
      </c>
      <c r="Y305" s="70">
        <v>1</v>
      </c>
      <c r="Z305" s="59">
        <f>IFERROR(Y305/U295,"-")</f>
        <v>1.7543859649122806E-2</v>
      </c>
      <c r="AA305" s="167">
        <f t="shared" si="20"/>
        <v>3714</v>
      </c>
      <c r="AB305" s="439"/>
      <c r="AC305" s="439"/>
      <c r="AD305" s="44" t="s">
        <v>105</v>
      </c>
      <c r="AE305" s="70">
        <v>3714</v>
      </c>
      <c r="AF305" s="59">
        <f>IFERROR(AE305/AB295,"-")</f>
        <v>6.8984501333440326E-5</v>
      </c>
      <c r="AG305" s="70">
        <v>1</v>
      </c>
      <c r="AH305" s="59">
        <f>IFERROR(AG305/AC295,"-")</f>
        <v>2.2222222222222223E-2</v>
      </c>
      <c r="AI305" s="73">
        <f t="shared" si="15"/>
        <v>3714</v>
      </c>
      <c r="AJ305" s="439"/>
      <c r="AK305" s="439"/>
      <c r="AL305" s="44" t="s">
        <v>105</v>
      </c>
      <c r="AM305" s="70">
        <v>0</v>
      </c>
      <c r="AN305" s="59">
        <f>IFERROR(AM305/AJ295,"-")</f>
        <v>0</v>
      </c>
      <c r="AO305" s="70">
        <v>0</v>
      </c>
      <c r="AP305" s="59">
        <f>IFERROR(AO305/AK295,"-")</f>
        <v>0</v>
      </c>
      <c r="AQ305" s="73" t="str">
        <f t="shared" si="21"/>
        <v>-</v>
      </c>
      <c r="AR305" s="439"/>
      <c r="AS305" s="439"/>
      <c r="AT305" s="44" t="s">
        <v>105</v>
      </c>
      <c r="AU305" s="70">
        <v>249533</v>
      </c>
      <c r="AV305" s="59">
        <f>IFERROR(AU305/AR295,"-")</f>
        <v>2.160030795628468E-4</v>
      </c>
      <c r="AW305" s="70">
        <v>9</v>
      </c>
      <c r="AX305" s="59">
        <f>IFERROR(AW305/AS295,"-")</f>
        <v>5.0675675675675678E-3</v>
      </c>
      <c r="AY305" s="167">
        <f t="shared" si="22"/>
        <v>27725.888888888891</v>
      </c>
      <c r="AZ305" s="229"/>
    </row>
    <row r="306" spans="2:52" s="9" customFormat="1" ht="13.15" customHeight="1">
      <c r="B306" s="470"/>
      <c r="C306" s="480"/>
      <c r="D306" s="439"/>
      <c r="E306" s="439"/>
      <c r="F306" s="44" t="s">
        <v>106</v>
      </c>
      <c r="G306" s="70">
        <v>550315</v>
      </c>
      <c r="H306" s="59">
        <f>IFERROR(G306/D295,"-")</f>
        <v>1.7054062445545396E-3</v>
      </c>
      <c r="I306" s="70">
        <v>3</v>
      </c>
      <c r="J306" s="59">
        <f>IFERROR(I306/E295,"-")</f>
        <v>7.2289156626506026E-3</v>
      </c>
      <c r="K306" s="73">
        <f t="shared" si="18"/>
        <v>183438.33333333334</v>
      </c>
      <c r="L306" s="439"/>
      <c r="M306" s="439"/>
      <c r="N306" s="44" t="s">
        <v>106</v>
      </c>
      <c r="O306" s="70">
        <v>549265</v>
      </c>
      <c r="P306" s="59">
        <f>IFERROR(O306/L295,"-")</f>
        <v>2.1167001559243806E-3</v>
      </c>
      <c r="Q306" s="70">
        <v>2</v>
      </c>
      <c r="R306" s="59">
        <f>IFERROR(Q306/M295,"-")</f>
        <v>6.024096385542169E-3</v>
      </c>
      <c r="S306" s="73">
        <f t="shared" si="19"/>
        <v>274632.5</v>
      </c>
      <c r="T306" s="439"/>
      <c r="U306" s="439"/>
      <c r="V306" s="44" t="s">
        <v>106</v>
      </c>
      <c r="W306" s="70">
        <v>110975</v>
      </c>
      <c r="X306" s="59">
        <f>IFERROR(W306/T295,"-")</f>
        <v>1.5566653541909893E-3</v>
      </c>
      <c r="Y306" s="70">
        <v>1</v>
      </c>
      <c r="Z306" s="59">
        <f>IFERROR(Y306/U295,"-")</f>
        <v>1.7543859649122806E-2</v>
      </c>
      <c r="AA306" s="167">
        <f t="shared" si="20"/>
        <v>110975</v>
      </c>
      <c r="AB306" s="439"/>
      <c r="AC306" s="439"/>
      <c r="AD306" s="44" t="s">
        <v>106</v>
      </c>
      <c r="AE306" s="70">
        <v>110975</v>
      </c>
      <c r="AF306" s="59">
        <f>IFERROR(AE306/AB295,"-")</f>
        <v>2.0612695302850135E-3</v>
      </c>
      <c r="AG306" s="70">
        <v>1</v>
      </c>
      <c r="AH306" s="59">
        <f>IFERROR(AG306/AC295,"-")</f>
        <v>2.2222222222222223E-2</v>
      </c>
      <c r="AI306" s="73">
        <f t="shared" si="15"/>
        <v>110975</v>
      </c>
      <c r="AJ306" s="439"/>
      <c r="AK306" s="439"/>
      <c r="AL306" s="44" t="s">
        <v>106</v>
      </c>
      <c r="AM306" s="70">
        <v>543</v>
      </c>
      <c r="AN306" s="59">
        <f>IFERROR(AM306/AJ295,"-")</f>
        <v>4.6265264235578977E-6</v>
      </c>
      <c r="AO306" s="70">
        <v>2</v>
      </c>
      <c r="AP306" s="59">
        <f>IFERROR(AO306/AK295,"-")</f>
        <v>1.6528925619834711E-2</v>
      </c>
      <c r="AQ306" s="73">
        <f t="shared" si="21"/>
        <v>271.5</v>
      </c>
      <c r="AR306" s="439"/>
      <c r="AS306" s="439"/>
      <c r="AT306" s="44" t="s">
        <v>106</v>
      </c>
      <c r="AU306" s="70">
        <v>1137739</v>
      </c>
      <c r="AV306" s="59">
        <f>IFERROR(AU306/AR295,"-")</f>
        <v>9.8486022986440176E-4</v>
      </c>
      <c r="AW306" s="70">
        <v>6</v>
      </c>
      <c r="AX306" s="59">
        <f>IFERROR(AW306/AS295,"-")</f>
        <v>3.3783783783783786E-3</v>
      </c>
      <c r="AY306" s="167">
        <f t="shared" si="22"/>
        <v>189623.16666666666</v>
      </c>
      <c r="AZ306" s="229"/>
    </row>
    <row r="307" spans="2:52" s="9" customFormat="1" ht="13.15" customHeight="1">
      <c r="B307" s="470"/>
      <c r="C307" s="480"/>
      <c r="D307" s="439"/>
      <c r="E307" s="439"/>
      <c r="F307" s="44" t="s">
        <v>107</v>
      </c>
      <c r="G307" s="70">
        <v>2136775</v>
      </c>
      <c r="H307" s="59">
        <f>IFERROR(G307/D295,"-")</f>
        <v>6.6217882998065225E-3</v>
      </c>
      <c r="I307" s="70">
        <v>69</v>
      </c>
      <c r="J307" s="59">
        <f>IFERROR(I307/E295,"-")</f>
        <v>0.16626506024096385</v>
      </c>
      <c r="K307" s="73">
        <f t="shared" si="18"/>
        <v>30967.753623188404</v>
      </c>
      <c r="L307" s="439"/>
      <c r="M307" s="439"/>
      <c r="N307" s="44" t="s">
        <v>107</v>
      </c>
      <c r="O307" s="70">
        <v>1606876</v>
      </c>
      <c r="P307" s="59">
        <f>IFERROR(O307/L295,"-")</f>
        <v>6.1924110943736548E-3</v>
      </c>
      <c r="Q307" s="70">
        <v>52</v>
      </c>
      <c r="R307" s="59">
        <f>IFERROR(Q307/M295,"-")</f>
        <v>0.15662650602409639</v>
      </c>
      <c r="S307" s="73">
        <f t="shared" si="19"/>
        <v>30901.461538461539</v>
      </c>
      <c r="T307" s="439"/>
      <c r="U307" s="439"/>
      <c r="V307" s="44" t="s">
        <v>107</v>
      </c>
      <c r="W307" s="70">
        <v>389465</v>
      </c>
      <c r="X307" s="59">
        <f>IFERROR(W307/T295,"-")</f>
        <v>5.4630923376435556E-3</v>
      </c>
      <c r="Y307" s="70">
        <v>12</v>
      </c>
      <c r="Z307" s="59">
        <f>IFERROR(Y307/U295,"-")</f>
        <v>0.21052631578947367</v>
      </c>
      <c r="AA307" s="167">
        <f t="shared" si="20"/>
        <v>32455.416666666668</v>
      </c>
      <c r="AB307" s="439"/>
      <c r="AC307" s="439"/>
      <c r="AD307" s="44" t="s">
        <v>107</v>
      </c>
      <c r="AE307" s="70">
        <v>110775</v>
      </c>
      <c r="AF307" s="59">
        <f>IFERROR(AE307/AB295,"-")</f>
        <v>2.0575546944566103E-3</v>
      </c>
      <c r="AG307" s="70">
        <v>9</v>
      </c>
      <c r="AH307" s="59">
        <f>IFERROR(AG307/AC295,"-")</f>
        <v>0.2</v>
      </c>
      <c r="AI307" s="73">
        <f t="shared" si="15"/>
        <v>12308.333333333334</v>
      </c>
      <c r="AJ307" s="439"/>
      <c r="AK307" s="439"/>
      <c r="AL307" s="44" t="s">
        <v>107</v>
      </c>
      <c r="AM307" s="70">
        <v>375380</v>
      </c>
      <c r="AN307" s="59">
        <f>IFERROR(AM307/AJ295,"-")</f>
        <v>3.1983526498621799E-3</v>
      </c>
      <c r="AO307" s="70">
        <v>20</v>
      </c>
      <c r="AP307" s="59">
        <f>IFERROR(AO307/AK295,"-")</f>
        <v>0.16528925619834711</v>
      </c>
      <c r="AQ307" s="73">
        <f t="shared" si="21"/>
        <v>18769</v>
      </c>
      <c r="AR307" s="439"/>
      <c r="AS307" s="439"/>
      <c r="AT307" s="44" t="s">
        <v>107</v>
      </c>
      <c r="AU307" s="70">
        <v>7170160</v>
      </c>
      <c r="AV307" s="59">
        <f>IFERROR(AU307/AR295,"-")</f>
        <v>6.2067006807049237E-3</v>
      </c>
      <c r="AW307" s="70">
        <v>205</v>
      </c>
      <c r="AX307" s="59">
        <f>IFERROR(AW307/AS295,"-")</f>
        <v>0.11542792792792793</v>
      </c>
      <c r="AY307" s="167">
        <f t="shared" si="22"/>
        <v>34976.390243902439</v>
      </c>
      <c r="AZ307" s="229"/>
    </row>
    <row r="308" spans="2:52" s="9" customFormat="1" ht="13.15" customHeight="1">
      <c r="B308" s="470"/>
      <c r="C308" s="480"/>
      <c r="D308" s="439"/>
      <c r="E308" s="439"/>
      <c r="F308" s="44" t="s">
        <v>108</v>
      </c>
      <c r="G308" s="70">
        <v>1173324</v>
      </c>
      <c r="H308" s="59">
        <f>IFERROR(G308/D295,"-")</f>
        <v>3.6360885610708608E-3</v>
      </c>
      <c r="I308" s="70">
        <v>34</v>
      </c>
      <c r="J308" s="59">
        <f>IFERROR(I308/E295,"-")</f>
        <v>8.1927710843373497E-2</v>
      </c>
      <c r="K308" s="73">
        <f t="shared" si="18"/>
        <v>34509.529411764706</v>
      </c>
      <c r="L308" s="439"/>
      <c r="M308" s="439"/>
      <c r="N308" s="44" t="s">
        <v>108</v>
      </c>
      <c r="O308" s="70">
        <v>1018450</v>
      </c>
      <c r="P308" s="59">
        <f>IFERROR(O308/L295,"-")</f>
        <v>3.9247963620496215E-3</v>
      </c>
      <c r="Q308" s="70">
        <v>26</v>
      </c>
      <c r="R308" s="59">
        <f>IFERROR(Q308/M295,"-")</f>
        <v>7.8313253012048195E-2</v>
      </c>
      <c r="S308" s="73">
        <f t="shared" si="19"/>
        <v>39171.153846153844</v>
      </c>
      <c r="T308" s="439"/>
      <c r="U308" s="439"/>
      <c r="V308" s="44" t="s">
        <v>108</v>
      </c>
      <c r="W308" s="70">
        <v>175277</v>
      </c>
      <c r="X308" s="59">
        <f>IFERROR(W308/T295,"-")</f>
        <v>2.4586405342332416E-3</v>
      </c>
      <c r="Y308" s="70">
        <v>4</v>
      </c>
      <c r="Z308" s="59">
        <f>IFERROR(Y308/U295,"-")</f>
        <v>7.0175438596491224E-2</v>
      </c>
      <c r="AA308" s="167">
        <f t="shared" si="20"/>
        <v>43819.25</v>
      </c>
      <c r="AB308" s="439"/>
      <c r="AC308" s="439"/>
      <c r="AD308" s="44" t="s">
        <v>108</v>
      </c>
      <c r="AE308" s="70">
        <v>115190</v>
      </c>
      <c r="AF308" s="59">
        <f>IFERROR(AE308/AB295,"-")</f>
        <v>2.1395596953686026E-3</v>
      </c>
      <c r="AG308" s="70">
        <v>3</v>
      </c>
      <c r="AH308" s="59">
        <f>IFERROR(AG308/AC295,"-")</f>
        <v>6.6666666666666666E-2</v>
      </c>
      <c r="AI308" s="73">
        <f t="shared" si="15"/>
        <v>38396.666666666664</v>
      </c>
      <c r="AJ308" s="439"/>
      <c r="AK308" s="439"/>
      <c r="AL308" s="44" t="s">
        <v>108</v>
      </c>
      <c r="AM308" s="70">
        <v>753032</v>
      </c>
      <c r="AN308" s="59">
        <f>IFERROR(AM308/AJ295,"-")</f>
        <v>6.4160634360674968E-3</v>
      </c>
      <c r="AO308" s="70">
        <v>15</v>
      </c>
      <c r="AP308" s="59">
        <f>IFERROR(AO308/AK295,"-")</f>
        <v>0.12396694214876033</v>
      </c>
      <c r="AQ308" s="73">
        <f t="shared" si="21"/>
        <v>50202.133333333331</v>
      </c>
      <c r="AR308" s="439"/>
      <c r="AS308" s="439"/>
      <c r="AT308" s="44" t="s">
        <v>108</v>
      </c>
      <c r="AU308" s="70">
        <v>12448403</v>
      </c>
      <c r="AV308" s="59">
        <f>IFERROR(AU308/AR295,"-")</f>
        <v>1.0775702546915161E-2</v>
      </c>
      <c r="AW308" s="70">
        <v>174</v>
      </c>
      <c r="AX308" s="59">
        <f>IFERROR(AW308/AS295,"-")</f>
        <v>9.7972972972972971E-2</v>
      </c>
      <c r="AY308" s="167">
        <f t="shared" si="22"/>
        <v>71542.545977011498</v>
      </c>
      <c r="AZ308" s="229"/>
    </row>
    <row r="309" spans="2:52" s="9" customFormat="1" ht="13.15" customHeight="1">
      <c r="B309" s="470"/>
      <c r="C309" s="480"/>
      <c r="D309" s="439"/>
      <c r="E309" s="439"/>
      <c r="F309" s="44" t="s">
        <v>109</v>
      </c>
      <c r="G309" s="70">
        <v>1611530</v>
      </c>
      <c r="H309" s="59">
        <f>IFERROR(G309/D295,"-")</f>
        <v>4.9940730768504894E-3</v>
      </c>
      <c r="I309" s="70">
        <v>32</v>
      </c>
      <c r="J309" s="59">
        <f>IFERROR(I309/E295,"-")</f>
        <v>7.7108433734939766E-2</v>
      </c>
      <c r="K309" s="73">
        <f t="shared" si="18"/>
        <v>50360.3125</v>
      </c>
      <c r="L309" s="439"/>
      <c r="M309" s="439"/>
      <c r="N309" s="44" t="s">
        <v>109</v>
      </c>
      <c r="O309" s="70">
        <v>1479064</v>
      </c>
      <c r="P309" s="59">
        <f>IFERROR(O309/L295,"-")</f>
        <v>5.6998625425289037E-3</v>
      </c>
      <c r="Q309" s="70">
        <v>29</v>
      </c>
      <c r="R309" s="59">
        <f>IFERROR(Q309/M295,"-")</f>
        <v>8.7349397590361449E-2</v>
      </c>
      <c r="S309" s="73">
        <f t="shared" si="19"/>
        <v>51002.206896551725</v>
      </c>
      <c r="T309" s="439"/>
      <c r="U309" s="439"/>
      <c r="V309" s="44" t="s">
        <v>109</v>
      </c>
      <c r="W309" s="70">
        <v>730581</v>
      </c>
      <c r="X309" s="59">
        <f>IFERROR(W309/T295,"-")</f>
        <v>1.0247984961750008E-2</v>
      </c>
      <c r="Y309" s="70">
        <v>4</v>
      </c>
      <c r="Z309" s="59">
        <f>IFERROR(Y309/U295,"-")</f>
        <v>7.0175438596491224E-2</v>
      </c>
      <c r="AA309" s="167">
        <f t="shared" si="20"/>
        <v>182645.25</v>
      </c>
      <c r="AB309" s="439"/>
      <c r="AC309" s="439"/>
      <c r="AD309" s="44" t="s">
        <v>109</v>
      </c>
      <c r="AE309" s="70">
        <v>724250</v>
      </c>
      <c r="AF309" s="59">
        <f>IFERROR(AE309/AB295,"-")</f>
        <v>1.3452349243603702E-2</v>
      </c>
      <c r="AG309" s="70">
        <v>3</v>
      </c>
      <c r="AH309" s="59">
        <f>IFERROR(AG309/AC295,"-")</f>
        <v>6.6666666666666666E-2</v>
      </c>
      <c r="AI309" s="73">
        <f t="shared" si="15"/>
        <v>241416.66666666666</v>
      </c>
      <c r="AJ309" s="439"/>
      <c r="AK309" s="439"/>
      <c r="AL309" s="44" t="s">
        <v>109</v>
      </c>
      <c r="AM309" s="70">
        <v>566073</v>
      </c>
      <c r="AN309" s="59">
        <f>IFERROR(AM309/AJ295,"-")</f>
        <v>4.8231154551799079E-3</v>
      </c>
      <c r="AO309" s="70">
        <v>13</v>
      </c>
      <c r="AP309" s="59">
        <f>IFERROR(AO309/AK295,"-")</f>
        <v>0.10743801652892562</v>
      </c>
      <c r="AQ309" s="73">
        <f t="shared" si="21"/>
        <v>43544.076923076922</v>
      </c>
      <c r="AR309" s="439"/>
      <c r="AS309" s="439"/>
      <c r="AT309" s="44" t="s">
        <v>109</v>
      </c>
      <c r="AU309" s="70">
        <v>3438269</v>
      </c>
      <c r="AV309" s="59">
        <f>IFERROR(AU309/AR295,"-")</f>
        <v>2.976266435162763E-3</v>
      </c>
      <c r="AW309" s="70">
        <v>83</v>
      </c>
      <c r="AX309" s="59">
        <f>IFERROR(AW309/AS295,"-")</f>
        <v>4.6734234234234236E-2</v>
      </c>
      <c r="AY309" s="167">
        <f t="shared" si="22"/>
        <v>41424.927710843374</v>
      </c>
      <c r="AZ309" s="229"/>
    </row>
    <row r="310" spans="2:52" s="9" customFormat="1" ht="13.15" customHeight="1">
      <c r="B310" s="470"/>
      <c r="C310" s="480"/>
      <c r="D310" s="439"/>
      <c r="E310" s="439"/>
      <c r="F310" s="45" t="s">
        <v>110</v>
      </c>
      <c r="G310" s="71">
        <v>595092</v>
      </c>
      <c r="H310" s="60">
        <f>IFERROR(G310/D295,"-")</f>
        <v>1.8441685450777284E-3</v>
      </c>
      <c r="I310" s="71">
        <v>58</v>
      </c>
      <c r="J310" s="60">
        <f>IFERROR(I310/E295,"-")</f>
        <v>0.13975903614457832</v>
      </c>
      <c r="K310" s="74">
        <f t="shared" si="18"/>
        <v>10260.206896551725</v>
      </c>
      <c r="L310" s="439"/>
      <c r="M310" s="439"/>
      <c r="N310" s="45" t="s">
        <v>110</v>
      </c>
      <c r="O310" s="71">
        <v>334671</v>
      </c>
      <c r="P310" s="60">
        <f>IFERROR(O310/L295,"-")</f>
        <v>1.2897201858544935E-3</v>
      </c>
      <c r="Q310" s="71">
        <v>47</v>
      </c>
      <c r="R310" s="60">
        <f>IFERROR(Q310/M295,"-")</f>
        <v>0.14156626506024098</v>
      </c>
      <c r="S310" s="74">
        <f t="shared" si="19"/>
        <v>7120.6595744680853</v>
      </c>
      <c r="T310" s="439"/>
      <c r="U310" s="439"/>
      <c r="V310" s="45" t="s">
        <v>110</v>
      </c>
      <c r="W310" s="71">
        <v>178243</v>
      </c>
      <c r="X310" s="60">
        <f>IFERROR(W310/T295,"-")</f>
        <v>2.5002451248214868E-3</v>
      </c>
      <c r="Y310" s="71">
        <v>14</v>
      </c>
      <c r="Z310" s="60">
        <f>IFERROR(Y310/U295,"-")</f>
        <v>0.24561403508771928</v>
      </c>
      <c r="AA310" s="168">
        <f t="shared" si="20"/>
        <v>12731.642857142857</v>
      </c>
      <c r="AB310" s="439"/>
      <c r="AC310" s="439"/>
      <c r="AD310" s="45" t="s">
        <v>110</v>
      </c>
      <c r="AE310" s="71">
        <v>147166</v>
      </c>
      <c r="AF310" s="60">
        <f>IFERROR(AE310/AB295,"-")</f>
        <v>2.7334876476136452E-3</v>
      </c>
      <c r="AG310" s="71">
        <v>11</v>
      </c>
      <c r="AH310" s="60">
        <f>IFERROR(AG310/AC295,"-")</f>
        <v>0.24444444444444444</v>
      </c>
      <c r="AI310" s="74">
        <f t="shared" si="15"/>
        <v>13378.727272727272</v>
      </c>
      <c r="AJ310" s="439"/>
      <c r="AK310" s="439"/>
      <c r="AL310" s="45" t="s">
        <v>110</v>
      </c>
      <c r="AM310" s="71">
        <v>701897</v>
      </c>
      <c r="AN310" s="60">
        <f>IFERROR(AM310/AJ295,"-")</f>
        <v>5.9803775637495725E-3</v>
      </c>
      <c r="AO310" s="71">
        <v>21</v>
      </c>
      <c r="AP310" s="60">
        <f>IFERROR(AO310/AK295,"-")</f>
        <v>0.17355371900826447</v>
      </c>
      <c r="AQ310" s="74">
        <f t="shared" si="21"/>
        <v>33423.666666666664</v>
      </c>
      <c r="AR310" s="439"/>
      <c r="AS310" s="439"/>
      <c r="AT310" s="45" t="s">
        <v>110</v>
      </c>
      <c r="AU310" s="71">
        <v>1887188</v>
      </c>
      <c r="AV310" s="60">
        <f>IFERROR(AU310/AR295,"-")</f>
        <v>1.6336052534696804E-3</v>
      </c>
      <c r="AW310" s="71">
        <v>166</v>
      </c>
      <c r="AX310" s="60">
        <f>IFERROR(AW310/AS295,"-")</f>
        <v>9.3468468468468471E-2</v>
      </c>
      <c r="AY310" s="194">
        <f t="shared" si="22"/>
        <v>11368.602409638554</v>
      </c>
      <c r="AZ310" s="229"/>
    </row>
    <row r="311" spans="2:52" s="9" customFormat="1" ht="13.15" customHeight="1">
      <c r="B311" s="431"/>
      <c r="C311" s="481"/>
      <c r="D311" s="440"/>
      <c r="E311" s="440"/>
      <c r="F311" s="46" t="s">
        <v>64</v>
      </c>
      <c r="G311" s="132">
        <f>SUM(G295:G310)</f>
        <v>52928831</v>
      </c>
      <c r="H311" s="60">
        <f>IFERROR(G311/D295,"-")</f>
        <v>0.16402452941383008</v>
      </c>
      <c r="I311" s="71">
        <v>356</v>
      </c>
      <c r="J311" s="60">
        <f>IFERROR(I311/E295,"-")</f>
        <v>0.85783132530120487</v>
      </c>
      <c r="K311" s="74">
        <f t="shared" si="18"/>
        <v>148676.49157303371</v>
      </c>
      <c r="L311" s="440"/>
      <c r="M311" s="440"/>
      <c r="N311" s="46" t="s">
        <v>64</v>
      </c>
      <c r="O311" s="132">
        <f>SUM(O295:O310)</f>
        <v>45396508</v>
      </c>
      <c r="P311" s="60">
        <f>IFERROR(O311/L295,"-")</f>
        <v>0.17494432662198101</v>
      </c>
      <c r="Q311" s="71">
        <v>281</v>
      </c>
      <c r="R311" s="60">
        <f>IFERROR(Q311/M295,"-")</f>
        <v>0.84638554216867468</v>
      </c>
      <c r="S311" s="74">
        <f t="shared" si="19"/>
        <v>161553.40925266905</v>
      </c>
      <c r="T311" s="440"/>
      <c r="U311" s="440"/>
      <c r="V311" s="46" t="s">
        <v>64</v>
      </c>
      <c r="W311" s="132">
        <f>SUM(W295:W310)</f>
        <v>10689120</v>
      </c>
      <c r="X311" s="60">
        <f>IFERROR(W311/T295,"-")</f>
        <v>0.14993811913304786</v>
      </c>
      <c r="Y311" s="71">
        <v>55</v>
      </c>
      <c r="Z311" s="60">
        <f>IFERROR(Y311/U295,"-")</f>
        <v>0.96491228070175439</v>
      </c>
      <c r="AA311" s="168">
        <f t="shared" si="20"/>
        <v>194347.63636363635</v>
      </c>
      <c r="AB311" s="440"/>
      <c r="AC311" s="440"/>
      <c r="AD311" s="46" t="s">
        <v>64</v>
      </c>
      <c r="AE311" s="67">
        <f>SUM(AE295:AE310)</f>
        <v>9026678</v>
      </c>
      <c r="AF311" s="60">
        <f>IFERROR(AE311/AB295,"-")</f>
        <v>0.16766313422927745</v>
      </c>
      <c r="AG311" s="71">
        <v>44</v>
      </c>
      <c r="AH311" s="60">
        <f>IFERROR(AG311/AC295,"-")</f>
        <v>0.97777777777777775</v>
      </c>
      <c r="AI311" s="74">
        <f t="shared" si="15"/>
        <v>205151.77272727274</v>
      </c>
      <c r="AJ311" s="440"/>
      <c r="AK311" s="440"/>
      <c r="AL311" s="46" t="s">
        <v>64</v>
      </c>
      <c r="AM311" s="132">
        <f>SUM(AM295:AM310)</f>
        <v>24515214</v>
      </c>
      <c r="AN311" s="60">
        <f>IFERROR(AM311/AJ295,"-")</f>
        <v>0.2088771369248186</v>
      </c>
      <c r="AO311" s="71">
        <v>105</v>
      </c>
      <c r="AP311" s="60">
        <f>IFERROR(AO311/AK295,"-")</f>
        <v>0.86776859504132231</v>
      </c>
      <c r="AQ311" s="74">
        <f t="shared" si="21"/>
        <v>233478.22857142857</v>
      </c>
      <c r="AR311" s="440"/>
      <c r="AS311" s="440"/>
      <c r="AT311" s="46" t="s">
        <v>64</v>
      </c>
      <c r="AU311" s="132">
        <f>SUM(AU295:AU310)</f>
        <v>198082666</v>
      </c>
      <c r="AV311" s="60">
        <f>IFERROR(AU311/AR295,"-")</f>
        <v>0.17146616224715291</v>
      </c>
      <c r="AW311" s="71">
        <v>1480</v>
      </c>
      <c r="AX311" s="131">
        <f>IFERROR(AW311/AS295,"-")</f>
        <v>0.83333333333333337</v>
      </c>
      <c r="AY311" s="187">
        <f t="shared" si="22"/>
        <v>133839.63918918918</v>
      </c>
      <c r="AZ311" s="229"/>
    </row>
    <row r="312" spans="2:52" s="9" customFormat="1" ht="13.15" customHeight="1">
      <c r="B312" s="430">
        <v>19</v>
      </c>
      <c r="C312" s="479" t="s">
        <v>88</v>
      </c>
      <c r="D312" s="436">
        <v>107584830</v>
      </c>
      <c r="E312" s="436">
        <v>162</v>
      </c>
      <c r="F312" s="42" t="s">
        <v>96</v>
      </c>
      <c r="G312" s="69">
        <v>10021683</v>
      </c>
      <c r="H312" s="58">
        <f>IFERROR(G312/D312,"-")</f>
        <v>9.3151450813279163E-2</v>
      </c>
      <c r="I312" s="69">
        <v>43</v>
      </c>
      <c r="J312" s="58">
        <f>IFERROR(I312/E312,"-")</f>
        <v>0.26543209876543211</v>
      </c>
      <c r="K312" s="72">
        <f t="shared" si="18"/>
        <v>233062.39534883722</v>
      </c>
      <c r="L312" s="436">
        <v>69945740</v>
      </c>
      <c r="M312" s="436">
        <v>107</v>
      </c>
      <c r="N312" s="42" t="s">
        <v>96</v>
      </c>
      <c r="O312" s="69">
        <v>8754506</v>
      </c>
      <c r="P312" s="58">
        <f>IFERROR(O312/L312,"-")</f>
        <v>0.12516138938554372</v>
      </c>
      <c r="Q312" s="69">
        <v>30</v>
      </c>
      <c r="R312" s="58">
        <f>IFERROR(Q312/M312,"-")</f>
        <v>0.28037383177570091</v>
      </c>
      <c r="S312" s="72">
        <f t="shared" si="19"/>
        <v>291816.86666666664</v>
      </c>
      <c r="T312" s="436">
        <v>18478020</v>
      </c>
      <c r="U312" s="436">
        <v>25</v>
      </c>
      <c r="V312" s="42" t="s">
        <v>96</v>
      </c>
      <c r="W312" s="69">
        <v>816683</v>
      </c>
      <c r="X312" s="58">
        <f>IFERROR(W312/T312,"-")</f>
        <v>4.4197538480854552E-2</v>
      </c>
      <c r="Y312" s="69">
        <v>9</v>
      </c>
      <c r="Z312" s="58">
        <f>IFERROR(Y312/U312,"-")</f>
        <v>0.36</v>
      </c>
      <c r="AA312" s="166">
        <f t="shared" si="20"/>
        <v>90742.555555555562</v>
      </c>
      <c r="AB312" s="436">
        <v>11683540</v>
      </c>
      <c r="AC312" s="436">
        <v>17</v>
      </c>
      <c r="AD312" s="42" t="s">
        <v>96</v>
      </c>
      <c r="AE312" s="69">
        <v>45174</v>
      </c>
      <c r="AF312" s="58">
        <f>IFERROR(AE312/AB312,"-")</f>
        <v>3.866465129575454E-3</v>
      </c>
      <c r="AG312" s="69">
        <v>6</v>
      </c>
      <c r="AH312" s="58">
        <f>IFERROR(AG312/AC312,"-")</f>
        <v>0.35294117647058826</v>
      </c>
      <c r="AI312" s="72">
        <f t="shared" si="15"/>
        <v>7529</v>
      </c>
      <c r="AJ312" s="436">
        <v>44497140</v>
      </c>
      <c r="AK312" s="436">
        <v>59</v>
      </c>
      <c r="AL312" s="42" t="s">
        <v>96</v>
      </c>
      <c r="AM312" s="69">
        <v>8724903</v>
      </c>
      <c r="AN312" s="58">
        <f>IFERROR(AM312/AJ312,"-")</f>
        <v>0.19607783781159868</v>
      </c>
      <c r="AO312" s="69">
        <v>17</v>
      </c>
      <c r="AP312" s="58">
        <f>IFERROR(AO312/AK312,"-")</f>
        <v>0.28813559322033899</v>
      </c>
      <c r="AQ312" s="72">
        <f t="shared" si="21"/>
        <v>513229.5882352941</v>
      </c>
      <c r="AR312" s="436">
        <v>337552280</v>
      </c>
      <c r="AS312" s="436">
        <v>501</v>
      </c>
      <c r="AT312" s="42" t="s">
        <v>96</v>
      </c>
      <c r="AU312" s="69">
        <v>5123280</v>
      </c>
      <c r="AV312" s="58">
        <f>IFERROR(AU312/AR312,"-")</f>
        <v>1.5177737801089657E-2</v>
      </c>
      <c r="AW312" s="72">
        <v>107</v>
      </c>
      <c r="AX312" s="58">
        <f>IFERROR(AW312/AS312,"-")</f>
        <v>0.21357285429141717</v>
      </c>
      <c r="AY312" s="195">
        <f t="shared" si="22"/>
        <v>47881.121495327105</v>
      </c>
      <c r="AZ312" s="229"/>
    </row>
    <row r="313" spans="2:52" s="9" customFormat="1" ht="13.15" customHeight="1">
      <c r="B313" s="470"/>
      <c r="C313" s="480"/>
      <c r="D313" s="439"/>
      <c r="E313" s="439"/>
      <c r="F313" s="43" t="s">
        <v>97</v>
      </c>
      <c r="G313" s="70">
        <v>1167841</v>
      </c>
      <c r="H313" s="59">
        <f>IFERROR(G313/D312,"-")</f>
        <v>1.0855071295832321E-2</v>
      </c>
      <c r="I313" s="70">
        <v>47</v>
      </c>
      <c r="J313" s="59">
        <f>IFERROR(I313/E312,"-")</f>
        <v>0.29012345679012347</v>
      </c>
      <c r="K313" s="73">
        <f t="shared" si="18"/>
        <v>24847.680851063829</v>
      </c>
      <c r="L313" s="439"/>
      <c r="M313" s="439"/>
      <c r="N313" s="43" t="s">
        <v>97</v>
      </c>
      <c r="O313" s="70">
        <v>936161</v>
      </c>
      <c r="P313" s="59">
        <f>IFERROR(O313/L312,"-")</f>
        <v>1.338410316339494E-2</v>
      </c>
      <c r="Q313" s="70">
        <v>28</v>
      </c>
      <c r="R313" s="59">
        <f>IFERROR(Q313/M312,"-")</f>
        <v>0.26168224299065418</v>
      </c>
      <c r="S313" s="73">
        <f t="shared" si="19"/>
        <v>33434.321428571428</v>
      </c>
      <c r="T313" s="439"/>
      <c r="U313" s="439"/>
      <c r="V313" s="43" t="s">
        <v>97</v>
      </c>
      <c r="W313" s="70">
        <v>410992</v>
      </c>
      <c r="X313" s="59">
        <f>IFERROR(W313/T312,"-")</f>
        <v>2.2242209933748314E-2</v>
      </c>
      <c r="Y313" s="70">
        <v>9</v>
      </c>
      <c r="Z313" s="59">
        <f>IFERROR(Y313/U312,"-")</f>
        <v>0.36</v>
      </c>
      <c r="AA313" s="167">
        <f t="shared" si="20"/>
        <v>45665.777777777781</v>
      </c>
      <c r="AB313" s="439"/>
      <c r="AC313" s="439"/>
      <c r="AD313" s="43" t="s">
        <v>97</v>
      </c>
      <c r="AE313" s="70">
        <v>395511</v>
      </c>
      <c r="AF313" s="59">
        <f>IFERROR(AE313/AB312,"-")</f>
        <v>3.3851983217415269E-2</v>
      </c>
      <c r="AG313" s="70">
        <v>5</v>
      </c>
      <c r="AH313" s="59">
        <f>IFERROR(AG313/AC312,"-")</f>
        <v>0.29411764705882354</v>
      </c>
      <c r="AI313" s="73">
        <f t="shared" si="15"/>
        <v>79102.2</v>
      </c>
      <c r="AJ313" s="439"/>
      <c r="AK313" s="439"/>
      <c r="AL313" s="43" t="s">
        <v>97</v>
      </c>
      <c r="AM313" s="70">
        <v>363714</v>
      </c>
      <c r="AN313" s="59">
        <f>IFERROR(AM313/AJ312,"-")</f>
        <v>8.1738736467107768E-3</v>
      </c>
      <c r="AO313" s="70">
        <v>16</v>
      </c>
      <c r="AP313" s="59">
        <f>IFERROR(AO313/AK312,"-")</f>
        <v>0.2711864406779661</v>
      </c>
      <c r="AQ313" s="73">
        <f t="shared" si="21"/>
        <v>22732.125</v>
      </c>
      <c r="AR313" s="439"/>
      <c r="AS313" s="439"/>
      <c r="AT313" s="43" t="s">
        <v>97</v>
      </c>
      <c r="AU313" s="70">
        <v>3623625</v>
      </c>
      <c r="AV313" s="59">
        <f>IFERROR(AU313/AR312,"-")</f>
        <v>1.0735003774822673E-2</v>
      </c>
      <c r="AW313" s="73">
        <v>136</v>
      </c>
      <c r="AX313" s="59">
        <f>IFERROR(AW313/AS312,"-")</f>
        <v>0.27145708582834333</v>
      </c>
      <c r="AY313" s="196">
        <f t="shared" si="22"/>
        <v>26644.301470588234</v>
      </c>
      <c r="AZ313" s="229"/>
    </row>
    <row r="314" spans="2:52" s="9" customFormat="1" ht="13.15" customHeight="1">
      <c r="B314" s="470"/>
      <c r="C314" s="480"/>
      <c r="D314" s="439"/>
      <c r="E314" s="439"/>
      <c r="F314" s="44" t="s">
        <v>98</v>
      </c>
      <c r="G314" s="70">
        <v>725248</v>
      </c>
      <c r="H314" s="59">
        <f>IFERROR(G314/D312,"-")</f>
        <v>6.7411734535435894E-3</v>
      </c>
      <c r="I314" s="70">
        <v>44</v>
      </c>
      <c r="J314" s="59">
        <f>IFERROR(I314/E312,"-")</f>
        <v>0.27160493827160492</v>
      </c>
      <c r="K314" s="73">
        <f t="shared" si="18"/>
        <v>16482.909090909092</v>
      </c>
      <c r="L314" s="439"/>
      <c r="M314" s="439"/>
      <c r="N314" s="44" t="s">
        <v>98</v>
      </c>
      <c r="O314" s="70">
        <v>395252</v>
      </c>
      <c r="P314" s="59">
        <f>IFERROR(O314/L312,"-")</f>
        <v>5.6508373490651471E-3</v>
      </c>
      <c r="Q314" s="70">
        <v>29</v>
      </c>
      <c r="R314" s="59">
        <f>IFERROR(Q314/M312,"-")</f>
        <v>0.27102803738317754</v>
      </c>
      <c r="S314" s="73">
        <f t="shared" si="19"/>
        <v>13629.379310344828</v>
      </c>
      <c r="T314" s="439"/>
      <c r="U314" s="439"/>
      <c r="V314" s="44" t="s">
        <v>98</v>
      </c>
      <c r="W314" s="70">
        <v>21560</v>
      </c>
      <c r="X314" s="59">
        <f>IFERROR(W314/T312,"-")</f>
        <v>1.1667916800609589E-3</v>
      </c>
      <c r="Y314" s="70">
        <v>3</v>
      </c>
      <c r="Z314" s="59">
        <f>IFERROR(Y314/U312,"-")</f>
        <v>0.12</v>
      </c>
      <c r="AA314" s="167">
        <f t="shared" si="20"/>
        <v>7186.666666666667</v>
      </c>
      <c r="AB314" s="439"/>
      <c r="AC314" s="439"/>
      <c r="AD314" s="44" t="s">
        <v>98</v>
      </c>
      <c r="AE314" s="70">
        <v>18806</v>
      </c>
      <c r="AF314" s="59">
        <f>IFERROR(AE314/AB312,"-")</f>
        <v>1.6096148941159957E-3</v>
      </c>
      <c r="AG314" s="70">
        <v>2</v>
      </c>
      <c r="AH314" s="59">
        <f>IFERROR(AG314/AC312,"-")</f>
        <v>0.11764705882352941</v>
      </c>
      <c r="AI314" s="73">
        <f t="shared" si="15"/>
        <v>9403</v>
      </c>
      <c r="AJ314" s="439"/>
      <c r="AK314" s="439"/>
      <c r="AL314" s="44" t="s">
        <v>98</v>
      </c>
      <c r="AM314" s="70">
        <v>306258</v>
      </c>
      <c r="AN314" s="59">
        <f>IFERROR(AM314/AJ312,"-")</f>
        <v>6.8826445924389749E-3</v>
      </c>
      <c r="AO314" s="70">
        <v>15</v>
      </c>
      <c r="AP314" s="59">
        <f>IFERROR(AO314/AK312,"-")</f>
        <v>0.25423728813559321</v>
      </c>
      <c r="AQ314" s="73">
        <f t="shared" si="21"/>
        <v>20417.2</v>
      </c>
      <c r="AR314" s="439"/>
      <c r="AS314" s="439"/>
      <c r="AT314" s="44" t="s">
        <v>98</v>
      </c>
      <c r="AU314" s="70">
        <v>6105217</v>
      </c>
      <c r="AV314" s="59">
        <f>IFERROR(AU314/AR312,"-")</f>
        <v>1.8086730150363672E-2</v>
      </c>
      <c r="AW314" s="73">
        <v>174</v>
      </c>
      <c r="AX314" s="59">
        <f>IFERROR(AW314/AS312,"-")</f>
        <v>0.3473053892215569</v>
      </c>
      <c r="AY314" s="196">
        <f t="shared" si="22"/>
        <v>35087.454022988502</v>
      </c>
      <c r="AZ314" s="229"/>
    </row>
    <row r="315" spans="2:52" s="9" customFormat="1" ht="13.15" customHeight="1">
      <c r="B315" s="470"/>
      <c r="C315" s="480"/>
      <c r="D315" s="439"/>
      <c r="E315" s="439"/>
      <c r="F315" s="44" t="s">
        <v>99</v>
      </c>
      <c r="G315" s="70">
        <v>353842</v>
      </c>
      <c r="H315" s="59">
        <f>IFERROR(G315/D312,"-")</f>
        <v>3.2889581179800162E-3</v>
      </c>
      <c r="I315" s="70">
        <v>9</v>
      </c>
      <c r="J315" s="59">
        <f>IFERROR(I315/E312,"-")</f>
        <v>5.5555555555555552E-2</v>
      </c>
      <c r="K315" s="73">
        <f t="shared" si="18"/>
        <v>39315.777777777781</v>
      </c>
      <c r="L315" s="439"/>
      <c r="M315" s="439"/>
      <c r="N315" s="44" t="s">
        <v>99</v>
      </c>
      <c r="O315" s="70">
        <v>340101</v>
      </c>
      <c r="P315" s="59">
        <f>IFERROR(O315/L312,"-")</f>
        <v>4.8623547338265344E-3</v>
      </c>
      <c r="Q315" s="70">
        <v>6</v>
      </c>
      <c r="R315" s="59">
        <f>IFERROR(Q315/M312,"-")</f>
        <v>5.6074766355140186E-2</v>
      </c>
      <c r="S315" s="73">
        <f t="shared" si="19"/>
        <v>56683.5</v>
      </c>
      <c r="T315" s="439"/>
      <c r="U315" s="439"/>
      <c r="V315" s="44" t="s">
        <v>99</v>
      </c>
      <c r="W315" s="70">
        <v>0</v>
      </c>
      <c r="X315" s="59">
        <f>IFERROR(W315/T312,"-")</f>
        <v>0</v>
      </c>
      <c r="Y315" s="70">
        <v>0</v>
      </c>
      <c r="Z315" s="59">
        <f>IFERROR(Y315/U312,"-")</f>
        <v>0</v>
      </c>
      <c r="AA315" s="167" t="str">
        <f t="shared" si="20"/>
        <v>-</v>
      </c>
      <c r="AB315" s="439"/>
      <c r="AC315" s="439"/>
      <c r="AD315" s="44" t="s">
        <v>99</v>
      </c>
      <c r="AE315" s="70">
        <v>0</v>
      </c>
      <c r="AF315" s="59">
        <f>IFERROR(AE315/AB312,"-")</f>
        <v>0</v>
      </c>
      <c r="AG315" s="70">
        <v>0</v>
      </c>
      <c r="AH315" s="59">
        <f>IFERROR(AG315/AC312,"-")</f>
        <v>0</v>
      </c>
      <c r="AI315" s="73" t="str">
        <f t="shared" si="15"/>
        <v>-</v>
      </c>
      <c r="AJ315" s="439"/>
      <c r="AK315" s="439"/>
      <c r="AL315" s="44" t="s">
        <v>99</v>
      </c>
      <c r="AM315" s="70">
        <v>24249</v>
      </c>
      <c r="AN315" s="59">
        <f>IFERROR(AM315/AJ312,"-")</f>
        <v>5.4495637247697264E-4</v>
      </c>
      <c r="AO315" s="70">
        <v>4</v>
      </c>
      <c r="AP315" s="59">
        <f>IFERROR(AO315/AK312,"-")</f>
        <v>6.7796610169491525E-2</v>
      </c>
      <c r="AQ315" s="73">
        <f t="shared" si="21"/>
        <v>6062.25</v>
      </c>
      <c r="AR315" s="439"/>
      <c r="AS315" s="439"/>
      <c r="AT315" s="44" t="s">
        <v>99</v>
      </c>
      <c r="AU315" s="70">
        <v>421284</v>
      </c>
      <c r="AV315" s="59">
        <f>IFERROR(AU315/AR312,"-")</f>
        <v>1.2480555604601456E-3</v>
      </c>
      <c r="AW315" s="73">
        <v>32</v>
      </c>
      <c r="AX315" s="59">
        <f>IFERROR(AW315/AS312,"-")</f>
        <v>6.3872255489021951E-2</v>
      </c>
      <c r="AY315" s="196">
        <f t="shared" si="22"/>
        <v>13165.125</v>
      </c>
      <c r="AZ315" s="229"/>
    </row>
    <row r="316" spans="2:52" s="9" customFormat="1" ht="13.15" customHeight="1">
      <c r="B316" s="470"/>
      <c r="C316" s="480"/>
      <c r="D316" s="439"/>
      <c r="E316" s="439"/>
      <c r="F316" s="44" t="s">
        <v>100</v>
      </c>
      <c r="G316" s="70">
        <v>3075577</v>
      </c>
      <c r="H316" s="59">
        <f>IFERROR(G316/D312,"-")</f>
        <v>2.8587459774765643E-2</v>
      </c>
      <c r="I316" s="70">
        <v>56</v>
      </c>
      <c r="J316" s="59">
        <f>IFERROR(I316/E312,"-")</f>
        <v>0.34567901234567899</v>
      </c>
      <c r="K316" s="73">
        <f t="shared" si="18"/>
        <v>54921.017857142855</v>
      </c>
      <c r="L316" s="439"/>
      <c r="M316" s="439"/>
      <c r="N316" s="44" t="s">
        <v>100</v>
      </c>
      <c r="O316" s="70">
        <v>2613917</v>
      </c>
      <c r="P316" s="59">
        <f>IFERROR(O316/L312,"-")</f>
        <v>3.7370639012468808E-2</v>
      </c>
      <c r="Q316" s="70">
        <v>36</v>
      </c>
      <c r="R316" s="59">
        <f>IFERROR(Q316/M312,"-")</f>
        <v>0.3364485981308411</v>
      </c>
      <c r="S316" s="73">
        <f t="shared" si="19"/>
        <v>72608.805555555562</v>
      </c>
      <c r="T316" s="439"/>
      <c r="U316" s="439"/>
      <c r="V316" s="44" t="s">
        <v>100</v>
      </c>
      <c r="W316" s="70">
        <v>114908</v>
      </c>
      <c r="X316" s="59">
        <f>IFERROR(W316/T312,"-")</f>
        <v>6.2186316499278603E-3</v>
      </c>
      <c r="Y316" s="70">
        <v>7</v>
      </c>
      <c r="Z316" s="59">
        <f>IFERROR(Y316/U312,"-")</f>
        <v>0.28000000000000003</v>
      </c>
      <c r="AA316" s="167">
        <f t="shared" si="20"/>
        <v>16415.428571428572</v>
      </c>
      <c r="AB316" s="439"/>
      <c r="AC316" s="439"/>
      <c r="AD316" s="44" t="s">
        <v>100</v>
      </c>
      <c r="AE316" s="70">
        <v>84231</v>
      </c>
      <c r="AF316" s="59">
        <f>IFERROR(AE316/AB312,"-")</f>
        <v>7.2093731865513367E-3</v>
      </c>
      <c r="AG316" s="70">
        <v>5</v>
      </c>
      <c r="AH316" s="59">
        <f>IFERROR(AG316/AC312,"-")</f>
        <v>0.29411764705882354</v>
      </c>
      <c r="AI316" s="73">
        <f t="shared" si="15"/>
        <v>16846.2</v>
      </c>
      <c r="AJ316" s="439"/>
      <c r="AK316" s="439"/>
      <c r="AL316" s="44" t="s">
        <v>100</v>
      </c>
      <c r="AM316" s="70">
        <v>2089626</v>
      </c>
      <c r="AN316" s="59">
        <f>IFERROR(AM316/AJ312,"-")</f>
        <v>4.6960905802035817E-2</v>
      </c>
      <c r="AO316" s="70">
        <v>25</v>
      </c>
      <c r="AP316" s="59">
        <f>IFERROR(AO316/AK312,"-")</f>
        <v>0.42372881355932202</v>
      </c>
      <c r="AQ316" s="73">
        <f t="shared" si="21"/>
        <v>83585.039999999994</v>
      </c>
      <c r="AR316" s="439"/>
      <c r="AS316" s="439"/>
      <c r="AT316" s="44" t="s">
        <v>100</v>
      </c>
      <c r="AU316" s="70">
        <v>13545816</v>
      </c>
      <c r="AV316" s="59">
        <f>IFERROR(AU316/AR312,"-")</f>
        <v>4.0129534897527575E-2</v>
      </c>
      <c r="AW316" s="73">
        <v>198</v>
      </c>
      <c r="AX316" s="59">
        <f>IFERROR(AW316/AS312,"-")</f>
        <v>0.39520958083832336</v>
      </c>
      <c r="AY316" s="196">
        <f t="shared" si="22"/>
        <v>68413.212121212127</v>
      </c>
      <c r="AZ316" s="229"/>
    </row>
    <row r="317" spans="2:52" s="9" customFormat="1" ht="13.15" customHeight="1">
      <c r="B317" s="470"/>
      <c r="C317" s="480"/>
      <c r="D317" s="439"/>
      <c r="E317" s="439"/>
      <c r="F317" s="44" t="s">
        <v>101</v>
      </c>
      <c r="G317" s="70">
        <v>3709379</v>
      </c>
      <c r="H317" s="59">
        <f>IFERROR(G317/D312,"-")</f>
        <v>3.4478643503921512E-2</v>
      </c>
      <c r="I317" s="70">
        <v>75</v>
      </c>
      <c r="J317" s="59">
        <f>IFERROR(I317/E312,"-")</f>
        <v>0.46296296296296297</v>
      </c>
      <c r="K317" s="73">
        <f t="shared" si="18"/>
        <v>49458.386666666665</v>
      </c>
      <c r="L317" s="439"/>
      <c r="M317" s="439"/>
      <c r="N317" s="44" t="s">
        <v>101</v>
      </c>
      <c r="O317" s="70">
        <v>1907756</v>
      </c>
      <c r="P317" s="59">
        <f>IFERROR(O317/L312,"-")</f>
        <v>2.727479900848858E-2</v>
      </c>
      <c r="Q317" s="70">
        <v>39</v>
      </c>
      <c r="R317" s="59">
        <f>IFERROR(Q317/M312,"-")</f>
        <v>0.3644859813084112</v>
      </c>
      <c r="S317" s="73">
        <f t="shared" si="19"/>
        <v>48916.820512820515</v>
      </c>
      <c r="T317" s="439"/>
      <c r="U317" s="439"/>
      <c r="V317" s="44" t="s">
        <v>101</v>
      </c>
      <c r="W317" s="70">
        <v>964792</v>
      </c>
      <c r="X317" s="59">
        <f>IFERROR(W317/T312,"-")</f>
        <v>5.2212953552382778E-2</v>
      </c>
      <c r="Y317" s="70">
        <v>10</v>
      </c>
      <c r="Z317" s="59">
        <f>IFERROR(Y317/U312,"-")</f>
        <v>0.4</v>
      </c>
      <c r="AA317" s="167">
        <f t="shared" si="20"/>
        <v>96479.2</v>
      </c>
      <c r="AB317" s="439"/>
      <c r="AC317" s="439"/>
      <c r="AD317" s="44" t="s">
        <v>101</v>
      </c>
      <c r="AE317" s="70">
        <v>401902</v>
      </c>
      <c r="AF317" s="59">
        <f>IFERROR(AE317/AB312,"-")</f>
        <v>3.4398992086302607E-2</v>
      </c>
      <c r="AG317" s="70">
        <v>6</v>
      </c>
      <c r="AH317" s="59">
        <f>IFERROR(AG317/AC312,"-")</f>
        <v>0.35294117647058826</v>
      </c>
      <c r="AI317" s="73">
        <f t="shared" si="15"/>
        <v>66983.666666666672</v>
      </c>
      <c r="AJ317" s="439"/>
      <c r="AK317" s="439"/>
      <c r="AL317" s="44" t="s">
        <v>101</v>
      </c>
      <c r="AM317" s="70">
        <v>1070118</v>
      </c>
      <c r="AN317" s="59">
        <f>IFERROR(AM317/AJ312,"-")</f>
        <v>2.4049141135812323E-2</v>
      </c>
      <c r="AO317" s="70">
        <v>22</v>
      </c>
      <c r="AP317" s="59">
        <f>IFERROR(AO317/AK312,"-")</f>
        <v>0.3728813559322034</v>
      </c>
      <c r="AQ317" s="73">
        <f t="shared" si="21"/>
        <v>48641.727272727272</v>
      </c>
      <c r="AR317" s="439"/>
      <c r="AS317" s="439"/>
      <c r="AT317" s="44" t="s">
        <v>101</v>
      </c>
      <c r="AU317" s="70">
        <v>11403484</v>
      </c>
      <c r="AV317" s="59">
        <f>IFERROR(AU317/AR312,"-")</f>
        <v>3.3782867649420116E-2</v>
      </c>
      <c r="AW317" s="73">
        <v>221</v>
      </c>
      <c r="AX317" s="59">
        <f>IFERROR(AW317/AS312,"-")</f>
        <v>0.44111776447105788</v>
      </c>
      <c r="AY317" s="196">
        <f t="shared" si="22"/>
        <v>51599.475113122171</v>
      </c>
      <c r="AZ317" s="229"/>
    </row>
    <row r="318" spans="2:52" s="9" customFormat="1" ht="13.15" customHeight="1">
      <c r="B318" s="470"/>
      <c r="C318" s="480"/>
      <c r="D318" s="439"/>
      <c r="E318" s="439"/>
      <c r="F318" s="44" t="s">
        <v>102</v>
      </c>
      <c r="G318" s="70">
        <v>2301314</v>
      </c>
      <c r="H318" s="59">
        <f>IFERROR(G318/D312,"-")</f>
        <v>2.1390692349469716E-2</v>
      </c>
      <c r="I318" s="70">
        <v>24</v>
      </c>
      <c r="J318" s="59">
        <f>IFERROR(I318/E312,"-")</f>
        <v>0.14814814814814814</v>
      </c>
      <c r="K318" s="73">
        <f t="shared" si="18"/>
        <v>95888.083333333328</v>
      </c>
      <c r="L318" s="439"/>
      <c r="M318" s="439"/>
      <c r="N318" s="44" t="s">
        <v>102</v>
      </c>
      <c r="O318" s="70">
        <v>2185495</v>
      </c>
      <c r="P318" s="59">
        <f>IFERROR(O318/L312,"-")</f>
        <v>3.124557692863068E-2</v>
      </c>
      <c r="Q318" s="70">
        <v>12</v>
      </c>
      <c r="R318" s="59">
        <f>IFERROR(Q318/M312,"-")</f>
        <v>0.11214953271028037</v>
      </c>
      <c r="S318" s="73">
        <f t="shared" si="19"/>
        <v>182124.58333333334</v>
      </c>
      <c r="T318" s="439"/>
      <c r="U318" s="439"/>
      <c r="V318" s="44" t="s">
        <v>102</v>
      </c>
      <c r="W318" s="70">
        <v>26435</v>
      </c>
      <c r="X318" s="59">
        <f>IFERROR(W318/T312,"-")</f>
        <v>1.4306186485348539E-3</v>
      </c>
      <c r="Y318" s="70">
        <v>4</v>
      </c>
      <c r="Z318" s="59">
        <f>IFERROR(Y318/U312,"-")</f>
        <v>0.16</v>
      </c>
      <c r="AA318" s="167">
        <f t="shared" si="20"/>
        <v>6608.75</v>
      </c>
      <c r="AB318" s="439"/>
      <c r="AC318" s="439"/>
      <c r="AD318" s="44" t="s">
        <v>102</v>
      </c>
      <c r="AE318" s="70">
        <v>4394</v>
      </c>
      <c r="AF318" s="59">
        <f>IFERROR(AE318/AB312,"-")</f>
        <v>3.7608464557830929E-4</v>
      </c>
      <c r="AG318" s="70">
        <v>1</v>
      </c>
      <c r="AH318" s="59">
        <f>IFERROR(AG318/AC312,"-")</f>
        <v>5.8823529411764705E-2</v>
      </c>
      <c r="AI318" s="73">
        <f t="shared" si="15"/>
        <v>4394</v>
      </c>
      <c r="AJ318" s="439"/>
      <c r="AK318" s="439"/>
      <c r="AL318" s="44" t="s">
        <v>102</v>
      </c>
      <c r="AM318" s="70">
        <v>24235</v>
      </c>
      <c r="AN318" s="59">
        <f>IFERROR(AM318/AJ312,"-")</f>
        <v>5.4464174551443079E-4</v>
      </c>
      <c r="AO318" s="70">
        <v>5</v>
      </c>
      <c r="AP318" s="59">
        <f>IFERROR(AO318/AK312,"-")</f>
        <v>8.4745762711864403E-2</v>
      </c>
      <c r="AQ318" s="73">
        <f t="shared" si="21"/>
        <v>4847</v>
      </c>
      <c r="AR318" s="439"/>
      <c r="AS318" s="439"/>
      <c r="AT318" s="44" t="s">
        <v>102</v>
      </c>
      <c r="AU318" s="70">
        <v>3922500</v>
      </c>
      <c r="AV318" s="59">
        <f>IFERROR(AU318/AR312,"-")</f>
        <v>1.1620422175788592E-2</v>
      </c>
      <c r="AW318" s="73">
        <v>56</v>
      </c>
      <c r="AX318" s="59">
        <f>IFERROR(AW318/AS312,"-")</f>
        <v>0.11177644710578842</v>
      </c>
      <c r="AY318" s="196">
        <f t="shared" si="22"/>
        <v>70044.642857142855</v>
      </c>
      <c r="AZ318" s="229"/>
    </row>
    <row r="319" spans="2:52" s="9" customFormat="1" ht="13.15" customHeight="1">
      <c r="B319" s="470"/>
      <c r="C319" s="480"/>
      <c r="D319" s="439"/>
      <c r="E319" s="439"/>
      <c r="F319" s="44" t="s">
        <v>112</v>
      </c>
      <c r="G319" s="70">
        <v>0</v>
      </c>
      <c r="H319" s="59">
        <f>IFERROR(G319/D312,"-")</f>
        <v>0</v>
      </c>
      <c r="I319" s="70">
        <v>0</v>
      </c>
      <c r="J319" s="59">
        <f>IFERROR(I319/E312,"-")</f>
        <v>0</v>
      </c>
      <c r="K319" s="73" t="str">
        <f t="shared" si="18"/>
        <v>-</v>
      </c>
      <c r="L319" s="439"/>
      <c r="M319" s="439"/>
      <c r="N319" s="44" t="s">
        <v>112</v>
      </c>
      <c r="O319" s="70">
        <v>0</v>
      </c>
      <c r="P319" s="59">
        <f>IFERROR(O319/L312,"-")</f>
        <v>0</v>
      </c>
      <c r="Q319" s="70">
        <v>0</v>
      </c>
      <c r="R319" s="59">
        <f>IFERROR(Q319/M312,"-")</f>
        <v>0</v>
      </c>
      <c r="S319" s="73" t="str">
        <f t="shared" si="19"/>
        <v>-</v>
      </c>
      <c r="T319" s="439"/>
      <c r="U319" s="439"/>
      <c r="V319" s="44" t="s">
        <v>112</v>
      </c>
      <c r="W319" s="70">
        <v>0</v>
      </c>
      <c r="X319" s="59">
        <f>IFERROR(W319/T312,"-")</f>
        <v>0</v>
      </c>
      <c r="Y319" s="70">
        <v>0</v>
      </c>
      <c r="Z319" s="59">
        <f>IFERROR(Y319/U312,"-")</f>
        <v>0</v>
      </c>
      <c r="AA319" s="167" t="str">
        <f t="shared" si="20"/>
        <v>-</v>
      </c>
      <c r="AB319" s="439"/>
      <c r="AC319" s="439"/>
      <c r="AD319" s="44" t="s">
        <v>112</v>
      </c>
      <c r="AE319" s="70">
        <v>0</v>
      </c>
      <c r="AF319" s="59">
        <f>IFERROR(AE319/AB312,"-")</f>
        <v>0</v>
      </c>
      <c r="AG319" s="70">
        <v>0</v>
      </c>
      <c r="AH319" s="59">
        <f>IFERROR(AG319/AC312,"-")</f>
        <v>0</v>
      </c>
      <c r="AI319" s="73" t="str">
        <f t="shared" si="15"/>
        <v>-</v>
      </c>
      <c r="AJ319" s="439"/>
      <c r="AK319" s="439"/>
      <c r="AL319" s="44" t="s">
        <v>112</v>
      </c>
      <c r="AM319" s="70">
        <v>0</v>
      </c>
      <c r="AN319" s="59">
        <f>IFERROR(AM319/AJ312,"-")</f>
        <v>0</v>
      </c>
      <c r="AO319" s="70">
        <v>0</v>
      </c>
      <c r="AP319" s="59">
        <f>IFERROR(AO319/AK312,"-")</f>
        <v>0</v>
      </c>
      <c r="AQ319" s="73" t="str">
        <f t="shared" si="21"/>
        <v>-</v>
      </c>
      <c r="AR319" s="439"/>
      <c r="AS319" s="439"/>
      <c r="AT319" s="44" t="s">
        <v>112</v>
      </c>
      <c r="AU319" s="70">
        <v>0</v>
      </c>
      <c r="AV319" s="59">
        <f>IFERROR(AU319/AR312,"-")</f>
        <v>0</v>
      </c>
      <c r="AW319" s="73">
        <v>0</v>
      </c>
      <c r="AX319" s="59">
        <f>IFERROR(AW319/AS312,"-")</f>
        <v>0</v>
      </c>
      <c r="AY319" s="196" t="str">
        <f t="shared" si="22"/>
        <v>-</v>
      </c>
      <c r="AZ319" s="229"/>
    </row>
    <row r="320" spans="2:52" s="9" customFormat="1" ht="13.15" customHeight="1">
      <c r="B320" s="470"/>
      <c r="C320" s="480"/>
      <c r="D320" s="439"/>
      <c r="E320" s="439"/>
      <c r="F320" s="44" t="s">
        <v>103</v>
      </c>
      <c r="G320" s="70">
        <v>0</v>
      </c>
      <c r="H320" s="59">
        <f>IFERROR(G320/D312,"-")</f>
        <v>0</v>
      </c>
      <c r="I320" s="70">
        <v>0</v>
      </c>
      <c r="J320" s="59">
        <f>IFERROR(I320/E312,"-")</f>
        <v>0</v>
      </c>
      <c r="K320" s="73" t="str">
        <f t="shared" si="18"/>
        <v>-</v>
      </c>
      <c r="L320" s="439"/>
      <c r="M320" s="439"/>
      <c r="N320" s="44" t="s">
        <v>103</v>
      </c>
      <c r="O320" s="70">
        <v>0</v>
      </c>
      <c r="P320" s="59">
        <f>IFERROR(O320/L312,"-")</f>
        <v>0</v>
      </c>
      <c r="Q320" s="70">
        <v>0</v>
      </c>
      <c r="R320" s="59">
        <f>IFERROR(Q320/M312,"-")</f>
        <v>0</v>
      </c>
      <c r="S320" s="73" t="str">
        <f t="shared" si="19"/>
        <v>-</v>
      </c>
      <c r="T320" s="439"/>
      <c r="U320" s="439"/>
      <c r="V320" s="44" t="s">
        <v>103</v>
      </c>
      <c r="W320" s="70">
        <v>0</v>
      </c>
      <c r="X320" s="59">
        <f>IFERROR(W320/T312,"-")</f>
        <v>0</v>
      </c>
      <c r="Y320" s="70">
        <v>0</v>
      </c>
      <c r="Z320" s="59">
        <f>IFERROR(Y320/U312,"-")</f>
        <v>0</v>
      </c>
      <c r="AA320" s="167" t="str">
        <f t="shared" si="20"/>
        <v>-</v>
      </c>
      <c r="AB320" s="439"/>
      <c r="AC320" s="439"/>
      <c r="AD320" s="44" t="s">
        <v>103</v>
      </c>
      <c r="AE320" s="70">
        <v>0</v>
      </c>
      <c r="AF320" s="59">
        <f>IFERROR(AE320/AB312,"-")</f>
        <v>0</v>
      </c>
      <c r="AG320" s="70">
        <v>0</v>
      </c>
      <c r="AH320" s="59">
        <f>IFERROR(AG320/AC312,"-")</f>
        <v>0</v>
      </c>
      <c r="AI320" s="73" t="str">
        <f t="shared" si="15"/>
        <v>-</v>
      </c>
      <c r="AJ320" s="439"/>
      <c r="AK320" s="439"/>
      <c r="AL320" s="44" t="s">
        <v>103</v>
      </c>
      <c r="AM320" s="70">
        <v>0</v>
      </c>
      <c r="AN320" s="59">
        <f>IFERROR(AM320/AJ312,"-")</f>
        <v>0</v>
      </c>
      <c r="AO320" s="70">
        <v>0</v>
      </c>
      <c r="AP320" s="59">
        <f>IFERROR(AO320/AK312,"-")</f>
        <v>0</v>
      </c>
      <c r="AQ320" s="73" t="str">
        <f t="shared" si="21"/>
        <v>-</v>
      </c>
      <c r="AR320" s="439"/>
      <c r="AS320" s="439"/>
      <c r="AT320" s="44" t="s">
        <v>103</v>
      </c>
      <c r="AU320" s="70">
        <v>120637</v>
      </c>
      <c r="AV320" s="59">
        <f>IFERROR(AU320/AR312,"-")</f>
        <v>3.5738760229970894E-4</v>
      </c>
      <c r="AW320" s="73">
        <v>4</v>
      </c>
      <c r="AX320" s="59">
        <f>IFERROR(AW320/AS312,"-")</f>
        <v>7.9840319361277438E-3</v>
      </c>
      <c r="AY320" s="196">
        <f t="shared" si="22"/>
        <v>30159.25</v>
      </c>
      <c r="AZ320" s="229"/>
    </row>
    <row r="321" spans="2:52" s="9" customFormat="1" ht="13.15" customHeight="1">
      <c r="B321" s="470"/>
      <c r="C321" s="480"/>
      <c r="D321" s="439"/>
      <c r="E321" s="439"/>
      <c r="F321" s="44" t="s">
        <v>104</v>
      </c>
      <c r="G321" s="70">
        <v>115442</v>
      </c>
      <c r="H321" s="59">
        <f>IFERROR(G321/D312,"-")</f>
        <v>1.0730323224937941E-3</v>
      </c>
      <c r="I321" s="70">
        <v>8</v>
      </c>
      <c r="J321" s="59">
        <f>IFERROR(I321/E312,"-")</f>
        <v>4.9382716049382713E-2</v>
      </c>
      <c r="K321" s="73">
        <f t="shared" si="18"/>
        <v>14430.25</v>
      </c>
      <c r="L321" s="439"/>
      <c r="M321" s="439"/>
      <c r="N321" s="44" t="s">
        <v>104</v>
      </c>
      <c r="O321" s="70">
        <v>42556</v>
      </c>
      <c r="P321" s="59">
        <f>IFERROR(O321/L312,"-")</f>
        <v>6.0841446526979344E-4</v>
      </c>
      <c r="Q321" s="70">
        <v>5</v>
      </c>
      <c r="R321" s="59">
        <f>IFERROR(Q321/M312,"-")</f>
        <v>4.6728971962616821E-2</v>
      </c>
      <c r="S321" s="73">
        <f t="shared" si="19"/>
        <v>8511.2000000000007</v>
      </c>
      <c r="T321" s="439"/>
      <c r="U321" s="439"/>
      <c r="V321" s="44" t="s">
        <v>104</v>
      </c>
      <c r="W321" s="70">
        <v>71723</v>
      </c>
      <c r="X321" s="59">
        <f>IFERROR(W321/T312,"-")</f>
        <v>3.8815305968929572E-3</v>
      </c>
      <c r="Y321" s="70">
        <v>4</v>
      </c>
      <c r="Z321" s="59">
        <f>IFERROR(Y321/U312,"-")</f>
        <v>0.16</v>
      </c>
      <c r="AA321" s="167">
        <f t="shared" si="20"/>
        <v>17930.75</v>
      </c>
      <c r="AB321" s="439"/>
      <c r="AC321" s="439"/>
      <c r="AD321" s="44" t="s">
        <v>104</v>
      </c>
      <c r="AE321" s="70">
        <v>19381</v>
      </c>
      <c r="AF321" s="59">
        <f>IFERROR(AE321/AB312,"-")</f>
        <v>1.6588294301213501E-3</v>
      </c>
      <c r="AG321" s="70">
        <v>2</v>
      </c>
      <c r="AH321" s="59">
        <f>IFERROR(AG321/AC312,"-")</f>
        <v>0.11764705882352941</v>
      </c>
      <c r="AI321" s="73">
        <f t="shared" si="15"/>
        <v>9690.5</v>
      </c>
      <c r="AJ321" s="439"/>
      <c r="AK321" s="439"/>
      <c r="AL321" s="44" t="s">
        <v>104</v>
      </c>
      <c r="AM321" s="70">
        <v>36605</v>
      </c>
      <c r="AN321" s="59">
        <f>IFERROR(AM321/AJ312,"-")</f>
        <v>8.2263714027463336E-4</v>
      </c>
      <c r="AO321" s="70">
        <v>5</v>
      </c>
      <c r="AP321" s="59">
        <f>IFERROR(AO321/AK312,"-")</f>
        <v>8.4745762711864403E-2</v>
      </c>
      <c r="AQ321" s="73">
        <f t="shared" si="21"/>
        <v>7321</v>
      </c>
      <c r="AR321" s="439"/>
      <c r="AS321" s="439"/>
      <c r="AT321" s="44" t="s">
        <v>104</v>
      </c>
      <c r="AU321" s="70">
        <v>248275</v>
      </c>
      <c r="AV321" s="59">
        <f>IFERROR(AU321/AR312,"-")</f>
        <v>7.3551569552426075E-4</v>
      </c>
      <c r="AW321" s="73">
        <v>17</v>
      </c>
      <c r="AX321" s="59">
        <f>IFERROR(AW321/AS312,"-")</f>
        <v>3.3932135728542916E-2</v>
      </c>
      <c r="AY321" s="196">
        <f t="shared" si="22"/>
        <v>14604.411764705883</v>
      </c>
      <c r="AZ321" s="229"/>
    </row>
    <row r="322" spans="2:52" s="9" customFormat="1" ht="13.15" customHeight="1">
      <c r="B322" s="470"/>
      <c r="C322" s="480"/>
      <c r="D322" s="439"/>
      <c r="E322" s="439"/>
      <c r="F322" s="44" t="s">
        <v>105</v>
      </c>
      <c r="G322" s="70">
        <v>34510</v>
      </c>
      <c r="H322" s="59">
        <f>IFERROR(G322/D312,"-")</f>
        <v>3.2077013088183527E-4</v>
      </c>
      <c r="I322" s="70">
        <v>2</v>
      </c>
      <c r="J322" s="59">
        <f>IFERROR(I322/E312,"-")</f>
        <v>1.2345679012345678E-2</v>
      </c>
      <c r="K322" s="73">
        <f t="shared" si="18"/>
        <v>17255</v>
      </c>
      <c r="L322" s="439"/>
      <c r="M322" s="439"/>
      <c r="N322" s="44" t="s">
        <v>105</v>
      </c>
      <c r="O322" s="70">
        <v>34510</v>
      </c>
      <c r="P322" s="59">
        <f>IFERROR(O322/L312,"-")</f>
        <v>4.9338244187565965E-4</v>
      </c>
      <c r="Q322" s="70">
        <v>2</v>
      </c>
      <c r="R322" s="59">
        <f>IFERROR(Q322/M312,"-")</f>
        <v>1.8691588785046728E-2</v>
      </c>
      <c r="S322" s="73">
        <f t="shared" si="19"/>
        <v>17255</v>
      </c>
      <c r="T322" s="439"/>
      <c r="U322" s="439"/>
      <c r="V322" s="44" t="s">
        <v>105</v>
      </c>
      <c r="W322" s="70">
        <v>0</v>
      </c>
      <c r="X322" s="59">
        <f>IFERROR(W322/T312,"-")</f>
        <v>0</v>
      </c>
      <c r="Y322" s="70">
        <v>0</v>
      </c>
      <c r="Z322" s="59">
        <f>IFERROR(Y322/U312,"-")</f>
        <v>0</v>
      </c>
      <c r="AA322" s="167" t="str">
        <f t="shared" si="20"/>
        <v>-</v>
      </c>
      <c r="AB322" s="439"/>
      <c r="AC322" s="439"/>
      <c r="AD322" s="44" t="s">
        <v>105</v>
      </c>
      <c r="AE322" s="70">
        <v>0</v>
      </c>
      <c r="AF322" s="59">
        <f>IFERROR(AE322/AB312,"-")</f>
        <v>0</v>
      </c>
      <c r="AG322" s="70">
        <v>0</v>
      </c>
      <c r="AH322" s="59">
        <f>IFERROR(AG322/AC312,"-")</f>
        <v>0</v>
      </c>
      <c r="AI322" s="73" t="str">
        <f t="shared" si="15"/>
        <v>-</v>
      </c>
      <c r="AJ322" s="439"/>
      <c r="AK322" s="439"/>
      <c r="AL322" s="44" t="s">
        <v>105</v>
      </c>
      <c r="AM322" s="70">
        <v>34510</v>
      </c>
      <c r="AN322" s="59">
        <f>IFERROR(AM322/AJ312,"-")</f>
        <v>7.7555546266569041E-4</v>
      </c>
      <c r="AO322" s="70">
        <v>2</v>
      </c>
      <c r="AP322" s="59">
        <f>IFERROR(AO322/AK312,"-")</f>
        <v>3.3898305084745763E-2</v>
      </c>
      <c r="AQ322" s="73">
        <f t="shared" si="21"/>
        <v>17255</v>
      </c>
      <c r="AR322" s="439"/>
      <c r="AS322" s="439"/>
      <c r="AT322" s="44" t="s">
        <v>105</v>
      </c>
      <c r="AU322" s="70">
        <v>9900</v>
      </c>
      <c r="AV322" s="59">
        <f>IFERROR(AU322/AR312,"-")</f>
        <v>2.9328790195106964E-5</v>
      </c>
      <c r="AW322" s="73">
        <v>1</v>
      </c>
      <c r="AX322" s="59">
        <f>IFERROR(AW322/AS312,"-")</f>
        <v>1.996007984031936E-3</v>
      </c>
      <c r="AY322" s="196">
        <f t="shared" si="22"/>
        <v>9900</v>
      </c>
      <c r="AZ322" s="229"/>
    </row>
    <row r="323" spans="2:52" s="9" customFormat="1" ht="13.15" customHeight="1">
      <c r="B323" s="470"/>
      <c r="C323" s="480"/>
      <c r="D323" s="439"/>
      <c r="E323" s="439"/>
      <c r="F323" s="44" t="s">
        <v>106</v>
      </c>
      <c r="G323" s="70">
        <v>4010</v>
      </c>
      <c r="H323" s="59">
        <f>IFERROR(G323/D312,"-")</f>
        <v>3.7272912919042586E-5</v>
      </c>
      <c r="I323" s="70">
        <v>1</v>
      </c>
      <c r="J323" s="59">
        <f>IFERROR(I323/E312,"-")</f>
        <v>6.1728395061728392E-3</v>
      </c>
      <c r="K323" s="73">
        <f t="shared" si="18"/>
        <v>4010</v>
      </c>
      <c r="L323" s="439"/>
      <c r="M323" s="439"/>
      <c r="N323" s="44" t="s">
        <v>106</v>
      </c>
      <c r="O323" s="70">
        <v>0</v>
      </c>
      <c r="P323" s="59">
        <f>IFERROR(O323/L312,"-")</f>
        <v>0</v>
      </c>
      <c r="Q323" s="70">
        <v>0</v>
      </c>
      <c r="R323" s="59">
        <f>IFERROR(Q323/M312,"-")</f>
        <v>0</v>
      </c>
      <c r="S323" s="73" t="str">
        <f t="shared" si="19"/>
        <v>-</v>
      </c>
      <c r="T323" s="439"/>
      <c r="U323" s="439"/>
      <c r="V323" s="44" t="s">
        <v>106</v>
      </c>
      <c r="W323" s="70">
        <v>0</v>
      </c>
      <c r="X323" s="59">
        <f>IFERROR(W323/T312,"-")</f>
        <v>0</v>
      </c>
      <c r="Y323" s="70">
        <v>0</v>
      </c>
      <c r="Z323" s="59">
        <f>IFERROR(Y323/U312,"-")</f>
        <v>0</v>
      </c>
      <c r="AA323" s="167" t="str">
        <f t="shared" si="20"/>
        <v>-</v>
      </c>
      <c r="AB323" s="439"/>
      <c r="AC323" s="439"/>
      <c r="AD323" s="44" t="s">
        <v>106</v>
      </c>
      <c r="AE323" s="70">
        <v>0</v>
      </c>
      <c r="AF323" s="59">
        <f>IFERROR(AE323/AB312,"-")</f>
        <v>0</v>
      </c>
      <c r="AG323" s="70">
        <v>0</v>
      </c>
      <c r="AH323" s="59">
        <f>IFERROR(AG323/AC312,"-")</f>
        <v>0</v>
      </c>
      <c r="AI323" s="73" t="str">
        <f t="shared" si="15"/>
        <v>-</v>
      </c>
      <c r="AJ323" s="439"/>
      <c r="AK323" s="439"/>
      <c r="AL323" s="44" t="s">
        <v>106</v>
      </c>
      <c r="AM323" s="70">
        <v>1626</v>
      </c>
      <c r="AN323" s="59">
        <f>IFERROR(AM323/AJ312,"-")</f>
        <v>3.6541674363790573E-5</v>
      </c>
      <c r="AO323" s="70">
        <v>1</v>
      </c>
      <c r="AP323" s="59">
        <f>IFERROR(AO323/AK312,"-")</f>
        <v>1.6949152542372881E-2</v>
      </c>
      <c r="AQ323" s="73">
        <f t="shared" si="21"/>
        <v>1626</v>
      </c>
      <c r="AR323" s="439"/>
      <c r="AS323" s="439"/>
      <c r="AT323" s="44" t="s">
        <v>106</v>
      </c>
      <c r="AU323" s="70">
        <v>4919</v>
      </c>
      <c r="AV323" s="59">
        <f>IFERROR(AU323/AR312,"-")</f>
        <v>1.4572557471690015E-5</v>
      </c>
      <c r="AW323" s="73">
        <v>1</v>
      </c>
      <c r="AX323" s="59">
        <f>IFERROR(AW323/AS312,"-")</f>
        <v>1.996007984031936E-3</v>
      </c>
      <c r="AY323" s="196">
        <f t="shared" si="22"/>
        <v>4919</v>
      </c>
      <c r="AZ323" s="229"/>
    </row>
    <row r="324" spans="2:52" s="9" customFormat="1" ht="13.15" customHeight="1">
      <c r="B324" s="470"/>
      <c r="C324" s="480"/>
      <c r="D324" s="439"/>
      <c r="E324" s="439"/>
      <c r="F324" s="44" t="s">
        <v>107</v>
      </c>
      <c r="G324" s="70">
        <v>496613</v>
      </c>
      <c r="H324" s="59">
        <f>IFERROR(G324/D312,"-")</f>
        <v>4.6160132427592255E-3</v>
      </c>
      <c r="I324" s="70">
        <v>33</v>
      </c>
      <c r="J324" s="59">
        <f>IFERROR(I324/E312,"-")</f>
        <v>0.20370370370370369</v>
      </c>
      <c r="K324" s="73">
        <f t="shared" si="18"/>
        <v>15048.878787878788</v>
      </c>
      <c r="L324" s="439"/>
      <c r="M324" s="439"/>
      <c r="N324" s="44" t="s">
        <v>107</v>
      </c>
      <c r="O324" s="70">
        <v>173054</v>
      </c>
      <c r="P324" s="59">
        <f>IFERROR(O324/L312,"-")</f>
        <v>2.4741177947363198E-3</v>
      </c>
      <c r="Q324" s="70">
        <v>21</v>
      </c>
      <c r="R324" s="59">
        <f>IFERROR(Q324/M312,"-")</f>
        <v>0.19626168224299065</v>
      </c>
      <c r="S324" s="73">
        <f t="shared" si="19"/>
        <v>8240.6666666666661</v>
      </c>
      <c r="T324" s="439"/>
      <c r="U324" s="439"/>
      <c r="V324" s="44" t="s">
        <v>107</v>
      </c>
      <c r="W324" s="70">
        <v>26567</v>
      </c>
      <c r="X324" s="59">
        <f>IFERROR(W324/T312,"-")</f>
        <v>1.4377622710658392E-3</v>
      </c>
      <c r="Y324" s="70">
        <v>4</v>
      </c>
      <c r="Z324" s="59">
        <f>IFERROR(Y324/U312,"-")</f>
        <v>0.16</v>
      </c>
      <c r="AA324" s="167">
        <f t="shared" si="20"/>
        <v>6641.75</v>
      </c>
      <c r="AB324" s="439"/>
      <c r="AC324" s="439"/>
      <c r="AD324" s="44" t="s">
        <v>107</v>
      </c>
      <c r="AE324" s="70">
        <v>23483</v>
      </c>
      <c r="AF324" s="59">
        <f>IFERROR(AE324/AB312,"-")</f>
        <v>2.0099216504586796E-3</v>
      </c>
      <c r="AG324" s="70">
        <v>3</v>
      </c>
      <c r="AH324" s="59">
        <f>IFERROR(AG324/AC312,"-")</f>
        <v>0.17647058823529413</v>
      </c>
      <c r="AI324" s="73">
        <f t="shared" si="15"/>
        <v>7827.666666666667</v>
      </c>
      <c r="AJ324" s="439"/>
      <c r="AK324" s="439"/>
      <c r="AL324" s="44" t="s">
        <v>107</v>
      </c>
      <c r="AM324" s="70">
        <v>236587</v>
      </c>
      <c r="AN324" s="59">
        <f>IFERROR(AM324/AJ312,"-")</f>
        <v>5.3169035133493973E-3</v>
      </c>
      <c r="AO324" s="70">
        <v>11</v>
      </c>
      <c r="AP324" s="59">
        <f>IFERROR(AO324/AK312,"-")</f>
        <v>0.1864406779661017</v>
      </c>
      <c r="AQ324" s="73">
        <f t="shared" si="21"/>
        <v>21507.909090909092</v>
      </c>
      <c r="AR324" s="439"/>
      <c r="AS324" s="439"/>
      <c r="AT324" s="44" t="s">
        <v>107</v>
      </c>
      <c r="AU324" s="70">
        <v>1913338</v>
      </c>
      <c r="AV324" s="59">
        <f>IFERROR(AU324/AR312,"-")</f>
        <v>5.6682715933662189E-3</v>
      </c>
      <c r="AW324" s="73">
        <v>66</v>
      </c>
      <c r="AX324" s="59">
        <f>IFERROR(AW324/AS312,"-")</f>
        <v>0.1317365269461078</v>
      </c>
      <c r="AY324" s="196">
        <f t="shared" si="22"/>
        <v>28989.969696969696</v>
      </c>
      <c r="AZ324" s="229"/>
    </row>
    <row r="325" spans="2:52" s="9" customFormat="1" ht="13.15" customHeight="1">
      <c r="B325" s="470"/>
      <c r="C325" s="480"/>
      <c r="D325" s="439"/>
      <c r="E325" s="439"/>
      <c r="F325" s="44" t="s">
        <v>108</v>
      </c>
      <c r="G325" s="70">
        <v>725704</v>
      </c>
      <c r="H325" s="59">
        <f>IFERROR(G325/D312,"-")</f>
        <v>6.7454119693269024E-3</v>
      </c>
      <c r="I325" s="70">
        <v>11</v>
      </c>
      <c r="J325" s="59">
        <f>IFERROR(I325/E312,"-")</f>
        <v>6.7901234567901231E-2</v>
      </c>
      <c r="K325" s="73">
        <f t="shared" si="18"/>
        <v>65973.090909090912</v>
      </c>
      <c r="L325" s="439"/>
      <c r="M325" s="439"/>
      <c r="N325" s="44" t="s">
        <v>108</v>
      </c>
      <c r="O325" s="70">
        <v>634664</v>
      </c>
      <c r="P325" s="59">
        <f>IFERROR(O325/L312,"-")</f>
        <v>9.0736619556816469E-3</v>
      </c>
      <c r="Q325" s="70">
        <v>7</v>
      </c>
      <c r="R325" s="59">
        <f>IFERROR(Q325/M312,"-")</f>
        <v>6.5420560747663545E-2</v>
      </c>
      <c r="S325" s="73">
        <f t="shared" si="19"/>
        <v>90666.28571428571</v>
      </c>
      <c r="T325" s="439"/>
      <c r="U325" s="439"/>
      <c r="V325" s="44" t="s">
        <v>108</v>
      </c>
      <c r="W325" s="70">
        <v>76020</v>
      </c>
      <c r="X325" s="59">
        <f>IFERROR(W325/T312,"-")</f>
        <v>4.1140771576175369E-3</v>
      </c>
      <c r="Y325" s="70">
        <v>1</v>
      </c>
      <c r="Z325" s="59">
        <f>IFERROR(Y325/U312,"-")</f>
        <v>0.04</v>
      </c>
      <c r="AA325" s="167">
        <f t="shared" si="20"/>
        <v>76020</v>
      </c>
      <c r="AB325" s="439"/>
      <c r="AC325" s="439"/>
      <c r="AD325" s="44" t="s">
        <v>108</v>
      </c>
      <c r="AE325" s="70">
        <v>0</v>
      </c>
      <c r="AF325" s="59">
        <f>IFERROR(AE325/AB312,"-")</f>
        <v>0</v>
      </c>
      <c r="AG325" s="70">
        <v>0</v>
      </c>
      <c r="AH325" s="59">
        <f>IFERROR(AG325/AC312,"-")</f>
        <v>0</v>
      </c>
      <c r="AI325" s="73" t="str">
        <f t="shared" si="15"/>
        <v>-</v>
      </c>
      <c r="AJ325" s="439"/>
      <c r="AK325" s="439"/>
      <c r="AL325" s="44" t="s">
        <v>108</v>
      </c>
      <c r="AM325" s="70">
        <v>808406</v>
      </c>
      <c r="AN325" s="59">
        <f>IFERROR(AM325/AJ312,"-")</f>
        <v>1.816759459147262E-2</v>
      </c>
      <c r="AO325" s="70">
        <v>8</v>
      </c>
      <c r="AP325" s="59">
        <f>IFERROR(AO325/AK312,"-")</f>
        <v>0.13559322033898305</v>
      </c>
      <c r="AQ325" s="73">
        <f t="shared" si="21"/>
        <v>101050.75</v>
      </c>
      <c r="AR325" s="439"/>
      <c r="AS325" s="439"/>
      <c r="AT325" s="44" t="s">
        <v>108</v>
      </c>
      <c r="AU325" s="70">
        <v>2246571</v>
      </c>
      <c r="AV325" s="59">
        <f>IFERROR(AU325/AR312,"-")</f>
        <v>6.6554757088294588E-3</v>
      </c>
      <c r="AW325" s="73">
        <v>53</v>
      </c>
      <c r="AX325" s="59">
        <f>IFERROR(AW325/AS312,"-")</f>
        <v>0.10578842315369262</v>
      </c>
      <c r="AY325" s="196">
        <f t="shared" si="22"/>
        <v>42388.132075471702</v>
      </c>
      <c r="AZ325" s="229"/>
    </row>
    <row r="326" spans="2:52" s="9" customFormat="1" ht="13.15" customHeight="1">
      <c r="B326" s="470"/>
      <c r="C326" s="480"/>
      <c r="D326" s="439"/>
      <c r="E326" s="439"/>
      <c r="F326" s="44" t="s">
        <v>109</v>
      </c>
      <c r="G326" s="70">
        <v>283859</v>
      </c>
      <c r="H326" s="59">
        <f>IFERROR(G326/D312,"-")</f>
        <v>2.6384667801213238E-3</v>
      </c>
      <c r="I326" s="70">
        <v>8</v>
      </c>
      <c r="J326" s="59">
        <f>IFERROR(I326/E312,"-")</f>
        <v>4.9382716049382713E-2</v>
      </c>
      <c r="K326" s="73">
        <f t="shared" si="18"/>
        <v>35482.375</v>
      </c>
      <c r="L326" s="439"/>
      <c r="M326" s="439"/>
      <c r="N326" s="44" t="s">
        <v>109</v>
      </c>
      <c r="O326" s="70">
        <v>270046</v>
      </c>
      <c r="P326" s="59">
        <f>IFERROR(O326/L312,"-")</f>
        <v>3.8607926658578494E-3</v>
      </c>
      <c r="Q326" s="70">
        <v>6</v>
      </c>
      <c r="R326" s="59">
        <f>IFERROR(Q326/M312,"-")</f>
        <v>5.6074766355140186E-2</v>
      </c>
      <c r="S326" s="73">
        <f t="shared" si="19"/>
        <v>45007.666666666664</v>
      </c>
      <c r="T326" s="439"/>
      <c r="U326" s="439"/>
      <c r="V326" s="44" t="s">
        <v>109</v>
      </c>
      <c r="W326" s="70">
        <v>53895</v>
      </c>
      <c r="X326" s="59">
        <f>IFERROR(W326/T312,"-")</f>
        <v>2.9167086083898598E-3</v>
      </c>
      <c r="Y326" s="70">
        <v>3</v>
      </c>
      <c r="Z326" s="59">
        <f>IFERROR(Y326/U312,"-")</f>
        <v>0.12</v>
      </c>
      <c r="AA326" s="167">
        <f t="shared" si="20"/>
        <v>17965</v>
      </c>
      <c r="AB326" s="439"/>
      <c r="AC326" s="439"/>
      <c r="AD326" s="44" t="s">
        <v>109</v>
      </c>
      <c r="AE326" s="70">
        <v>40082</v>
      </c>
      <c r="AF326" s="59">
        <f>IFERROR(AE326/AB312,"-")</f>
        <v>3.4306383168115143E-3</v>
      </c>
      <c r="AG326" s="70">
        <v>1</v>
      </c>
      <c r="AH326" s="59">
        <f>IFERROR(AG326/AC312,"-")</f>
        <v>5.8823529411764705E-2</v>
      </c>
      <c r="AI326" s="73">
        <f t="shared" si="15"/>
        <v>40082</v>
      </c>
      <c r="AJ326" s="439"/>
      <c r="AK326" s="439"/>
      <c r="AL326" s="44" t="s">
        <v>109</v>
      </c>
      <c r="AM326" s="70">
        <v>152790</v>
      </c>
      <c r="AN326" s="59">
        <f>IFERROR(AM326/AJ312,"-")</f>
        <v>3.4337038290550809E-3</v>
      </c>
      <c r="AO326" s="70">
        <v>4</v>
      </c>
      <c r="AP326" s="59">
        <f>IFERROR(AO326/AK312,"-")</f>
        <v>6.7796610169491525E-2</v>
      </c>
      <c r="AQ326" s="73">
        <f t="shared" si="21"/>
        <v>38197.5</v>
      </c>
      <c r="AR326" s="439"/>
      <c r="AS326" s="439"/>
      <c r="AT326" s="44" t="s">
        <v>109</v>
      </c>
      <c r="AU326" s="70">
        <v>1525789</v>
      </c>
      <c r="AV326" s="59">
        <f>IFERROR(AU326/AR312,"-")</f>
        <v>4.5201561073739448E-3</v>
      </c>
      <c r="AW326" s="73">
        <v>29</v>
      </c>
      <c r="AX326" s="59">
        <f>IFERROR(AW326/AS312,"-")</f>
        <v>5.7884231536926151E-2</v>
      </c>
      <c r="AY326" s="196">
        <f t="shared" si="22"/>
        <v>52613.413793103449</v>
      </c>
      <c r="AZ326" s="229"/>
    </row>
    <row r="327" spans="2:52" s="9" customFormat="1" ht="13.15" customHeight="1">
      <c r="B327" s="470"/>
      <c r="C327" s="480"/>
      <c r="D327" s="439"/>
      <c r="E327" s="439"/>
      <c r="F327" s="45" t="s">
        <v>110</v>
      </c>
      <c r="G327" s="71">
        <v>330972</v>
      </c>
      <c r="H327" s="60">
        <f>IFERROR(G327/D312,"-")</f>
        <v>3.0763816794616861E-3</v>
      </c>
      <c r="I327" s="71">
        <v>25</v>
      </c>
      <c r="J327" s="60">
        <f>IFERROR(I327/E312,"-")</f>
        <v>0.15432098765432098</v>
      </c>
      <c r="K327" s="74">
        <f t="shared" si="18"/>
        <v>13238.88</v>
      </c>
      <c r="L327" s="439"/>
      <c r="M327" s="439"/>
      <c r="N327" s="45" t="s">
        <v>110</v>
      </c>
      <c r="O327" s="71">
        <v>257647</v>
      </c>
      <c r="P327" s="60">
        <f>IFERROR(O327/L312,"-")</f>
        <v>3.6835266879727056E-3</v>
      </c>
      <c r="Q327" s="71">
        <v>14</v>
      </c>
      <c r="R327" s="60">
        <f>IFERROR(Q327/M312,"-")</f>
        <v>0.13084112149532709</v>
      </c>
      <c r="S327" s="74">
        <f t="shared" si="19"/>
        <v>18403.357142857141</v>
      </c>
      <c r="T327" s="439"/>
      <c r="U327" s="439"/>
      <c r="V327" s="45" t="s">
        <v>110</v>
      </c>
      <c r="W327" s="71">
        <v>58136</v>
      </c>
      <c r="X327" s="60">
        <f>IFERROR(W327/T312,"-")</f>
        <v>3.1462245413740215E-3</v>
      </c>
      <c r="Y327" s="71">
        <v>9</v>
      </c>
      <c r="Z327" s="60">
        <f>IFERROR(Y327/U312,"-")</f>
        <v>0.36</v>
      </c>
      <c r="AA327" s="168">
        <f t="shared" si="20"/>
        <v>6459.5555555555557</v>
      </c>
      <c r="AB327" s="439"/>
      <c r="AC327" s="439"/>
      <c r="AD327" s="45" t="s">
        <v>110</v>
      </c>
      <c r="AE327" s="71">
        <v>51774</v>
      </c>
      <c r="AF327" s="60">
        <f>IFERROR(AE327/AB312,"-")</f>
        <v>4.4313624124195233E-3</v>
      </c>
      <c r="AG327" s="71">
        <v>5</v>
      </c>
      <c r="AH327" s="60">
        <f>IFERROR(AG327/AC312,"-")</f>
        <v>0.29411764705882354</v>
      </c>
      <c r="AI327" s="74">
        <f t="shared" si="15"/>
        <v>10354.799999999999</v>
      </c>
      <c r="AJ327" s="439"/>
      <c r="AK327" s="439"/>
      <c r="AL327" s="45" t="s">
        <v>110</v>
      </c>
      <c r="AM327" s="71">
        <v>266564</v>
      </c>
      <c r="AN327" s="60">
        <f>IFERROR(AM327/AJ312,"-")</f>
        <v>5.9905872602149263E-3</v>
      </c>
      <c r="AO327" s="71">
        <v>11</v>
      </c>
      <c r="AP327" s="60">
        <f>IFERROR(AO327/AK312,"-")</f>
        <v>0.1864406779661017</v>
      </c>
      <c r="AQ327" s="74">
        <f t="shared" si="21"/>
        <v>24233.090909090908</v>
      </c>
      <c r="AR327" s="439"/>
      <c r="AS327" s="439"/>
      <c r="AT327" s="45" t="s">
        <v>110</v>
      </c>
      <c r="AU327" s="71">
        <v>260946</v>
      </c>
      <c r="AV327" s="60">
        <f>IFERROR(AU327/AR312,"-")</f>
        <v>7.7305358446993751E-4</v>
      </c>
      <c r="AW327" s="74">
        <v>36</v>
      </c>
      <c r="AX327" s="62">
        <f>IFERROR(AW327/AS312,"-")</f>
        <v>7.1856287425149698E-2</v>
      </c>
      <c r="AY327" s="197">
        <f t="shared" si="22"/>
        <v>7248.5</v>
      </c>
      <c r="AZ327" s="229"/>
    </row>
    <row r="328" spans="2:52" s="9" customFormat="1" ht="13.15" customHeight="1">
      <c r="B328" s="431"/>
      <c r="C328" s="481"/>
      <c r="D328" s="440"/>
      <c r="E328" s="440"/>
      <c r="F328" s="46" t="s">
        <v>64</v>
      </c>
      <c r="G328" s="67">
        <f>SUM(G312:G327)</f>
        <v>23345994</v>
      </c>
      <c r="H328" s="60">
        <f>IFERROR(G328/D312,"-")</f>
        <v>0.21700079834675576</v>
      </c>
      <c r="I328" s="71">
        <v>132</v>
      </c>
      <c r="J328" s="60">
        <f>IFERROR(I328/E312,"-")</f>
        <v>0.81481481481481477</v>
      </c>
      <c r="K328" s="74">
        <f t="shared" si="18"/>
        <v>176863.59090909091</v>
      </c>
      <c r="L328" s="440"/>
      <c r="M328" s="440"/>
      <c r="N328" s="46" t="s">
        <v>64</v>
      </c>
      <c r="O328" s="67">
        <f>SUM(O312:O327)</f>
        <v>18545665</v>
      </c>
      <c r="P328" s="60">
        <f>IFERROR(O328/L312,"-")</f>
        <v>0.26514359559281236</v>
      </c>
      <c r="Q328" s="71">
        <v>85</v>
      </c>
      <c r="R328" s="60">
        <f>IFERROR(Q328/M312,"-")</f>
        <v>0.79439252336448596</v>
      </c>
      <c r="S328" s="74">
        <f t="shared" si="19"/>
        <v>218184.29411764705</v>
      </c>
      <c r="T328" s="440"/>
      <c r="U328" s="440"/>
      <c r="V328" s="46" t="s">
        <v>64</v>
      </c>
      <c r="W328" s="67">
        <f>SUM(W312:W327)</f>
        <v>2641711</v>
      </c>
      <c r="X328" s="60">
        <f>IFERROR(W328/T312,"-")</f>
        <v>0.14296504712084954</v>
      </c>
      <c r="Y328" s="71">
        <v>21</v>
      </c>
      <c r="Z328" s="60">
        <f>IFERROR(Y328/U312,"-")</f>
        <v>0.84</v>
      </c>
      <c r="AA328" s="168">
        <f t="shared" si="20"/>
        <v>125795.76190476191</v>
      </c>
      <c r="AB328" s="440"/>
      <c r="AC328" s="440"/>
      <c r="AD328" s="46" t="s">
        <v>64</v>
      </c>
      <c r="AE328" s="67">
        <f>SUM(AE312:AE327)</f>
        <v>1084738</v>
      </c>
      <c r="AF328" s="60">
        <f>IFERROR(AE328/AB312,"-")</f>
        <v>9.2843264969350039E-2</v>
      </c>
      <c r="AG328" s="71">
        <v>14</v>
      </c>
      <c r="AH328" s="60">
        <f>IFERROR(AG328/AC312,"-")</f>
        <v>0.82352941176470584</v>
      </c>
      <c r="AI328" s="74">
        <f t="shared" si="15"/>
        <v>77481.28571428571</v>
      </c>
      <c r="AJ328" s="440"/>
      <c r="AK328" s="440"/>
      <c r="AL328" s="46" t="s">
        <v>64</v>
      </c>
      <c r="AM328" s="67">
        <f>SUM(AM312:AM327)</f>
        <v>14140191</v>
      </c>
      <c r="AN328" s="60">
        <f>IFERROR(AM328/AJ312,"-")</f>
        <v>0.31777752457798414</v>
      </c>
      <c r="AO328" s="71">
        <v>52</v>
      </c>
      <c r="AP328" s="60">
        <f>IFERROR(AO328/AK312,"-")</f>
        <v>0.88135593220338981</v>
      </c>
      <c r="AQ328" s="74">
        <f t="shared" si="21"/>
        <v>271926.75</v>
      </c>
      <c r="AR328" s="440"/>
      <c r="AS328" s="440"/>
      <c r="AT328" s="46" t="s">
        <v>64</v>
      </c>
      <c r="AU328" s="67">
        <f>SUM(AU312:AU327)</f>
        <v>50475581</v>
      </c>
      <c r="AV328" s="60">
        <f>IFERROR(AU328/AR312,"-")</f>
        <v>0.14953411364900276</v>
      </c>
      <c r="AW328" s="74">
        <v>411</v>
      </c>
      <c r="AX328" s="131">
        <f>IFERROR(AW328/AS312,"-")</f>
        <v>0.82035928143712578</v>
      </c>
      <c r="AY328" s="198">
        <f t="shared" si="22"/>
        <v>122811.63260340632</v>
      </c>
      <c r="AZ328" s="229"/>
    </row>
    <row r="329" spans="2:52" s="9" customFormat="1" ht="13.15" customHeight="1">
      <c r="B329" s="430">
        <v>20</v>
      </c>
      <c r="C329" s="479" t="s">
        <v>89</v>
      </c>
      <c r="D329" s="436">
        <v>368238140</v>
      </c>
      <c r="E329" s="436">
        <v>452</v>
      </c>
      <c r="F329" s="42" t="s">
        <v>96</v>
      </c>
      <c r="G329" s="69">
        <v>7700145</v>
      </c>
      <c r="H329" s="58">
        <f>IFERROR(G329/D329,"-")</f>
        <v>2.0910775293401167E-2</v>
      </c>
      <c r="I329" s="69">
        <v>88</v>
      </c>
      <c r="J329" s="58">
        <f>IFERROR(I329/E329,"-")</f>
        <v>0.19469026548672566</v>
      </c>
      <c r="K329" s="72">
        <f t="shared" si="18"/>
        <v>87501.647727272721</v>
      </c>
      <c r="L329" s="436">
        <v>280394470</v>
      </c>
      <c r="M329" s="436">
        <v>339</v>
      </c>
      <c r="N329" s="42" t="s">
        <v>96</v>
      </c>
      <c r="O329" s="69">
        <v>7299796</v>
      </c>
      <c r="P329" s="58">
        <f>IFERROR(O329/L329,"-")</f>
        <v>2.6034022710932924E-2</v>
      </c>
      <c r="Q329" s="69">
        <v>72</v>
      </c>
      <c r="R329" s="58">
        <f>IFERROR(Q329/M329,"-")</f>
        <v>0.21238938053097345</v>
      </c>
      <c r="S329" s="72">
        <f t="shared" si="19"/>
        <v>101386.05555555556</v>
      </c>
      <c r="T329" s="436">
        <v>58182080</v>
      </c>
      <c r="U329" s="436">
        <v>51</v>
      </c>
      <c r="V329" s="42" t="s">
        <v>96</v>
      </c>
      <c r="W329" s="69">
        <v>1217373</v>
      </c>
      <c r="X329" s="58">
        <f>IFERROR(W329/T329,"-")</f>
        <v>2.0923504281730732E-2</v>
      </c>
      <c r="Y329" s="69">
        <v>12</v>
      </c>
      <c r="Z329" s="58">
        <f>IFERROR(Y329/U329,"-")</f>
        <v>0.23529411764705882</v>
      </c>
      <c r="AA329" s="166">
        <f t="shared" si="20"/>
        <v>101447.75</v>
      </c>
      <c r="AB329" s="436">
        <v>47382670</v>
      </c>
      <c r="AC329" s="436">
        <v>41</v>
      </c>
      <c r="AD329" s="42" t="s">
        <v>96</v>
      </c>
      <c r="AE329" s="69">
        <v>1217373</v>
      </c>
      <c r="AF329" s="58">
        <f>IFERROR(AE329/AB329,"-")</f>
        <v>2.5692368116866357E-2</v>
      </c>
      <c r="AG329" s="69">
        <v>12</v>
      </c>
      <c r="AH329" s="58">
        <f>IFERROR(AG329/AC329,"-")</f>
        <v>0.29268292682926828</v>
      </c>
      <c r="AI329" s="72">
        <f t="shared" si="15"/>
        <v>101447.75</v>
      </c>
      <c r="AJ329" s="436">
        <v>122003150</v>
      </c>
      <c r="AK329" s="436">
        <v>99</v>
      </c>
      <c r="AL329" s="42" t="s">
        <v>96</v>
      </c>
      <c r="AM329" s="69">
        <v>6519098</v>
      </c>
      <c r="AN329" s="58">
        <f>IFERROR(AM329/AJ329,"-")</f>
        <v>5.3433849863712538E-2</v>
      </c>
      <c r="AO329" s="69">
        <v>25</v>
      </c>
      <c r="AP329" s="58">
        <f>IFERROR(AO329/AK329,"-")</f>
        <v>0.25252525252525254</v>
      </c>
      <c r="AQ329" s="72">
        <f t="shared" si="21"/>
        <v>260763.92</v>
      </c>
      <c r="AR329" s="436">
        <v>1070753040</v>
      </c>
      <c r="AS329" s="436">
        <v>1710</v>
      </c>
      <c r="AT329" s="42" t="s">
        <v>96</v>
      </c>
      <c r="AU329" s="69">
        <v>15152002</v>
      </c>
      <c r="AV329" s="58">
        <f>IFERROR(AU329/AR329,"-")</f>
        <v>1.4150790550172055E-2</v>
      </c>
      <c r="AW329" s="72">
        <v>265</v>
      </c>
      <c r="AX329" s="61">
        <f>IFERROR(AW329/AS329,"-")</f>
        <v>0.15497076023391812</v>
      </c>
      <c r="AY329" s="196">
        <f t="shared" si="22"/>
        <v>57177.366037735846</v>
      </c>
      <c r="AZ329" s="229"/>
    </row>
    <row r="330" spans="2:52" s="9" customFormat="1" ht="13.15" customHeight="1">
      <c r="B330" s="470"/>
      <c r="C330" s="480"/>
      <c r="D330" s="439"/>
      <c r="E330" s="439"/>
      <c r="F330" s="43" t="s">
        <v>97</v>
      </c>
      <c r="G330" s="70">
        <v>10362752</v>
      </c>
      <c r="H330" s="59">
        <f>IFERROR(G330/D329,"-")</f>
        <v>2.814144129665656E-2</v>
      </c>
      <c r="I330" s="70">
        <v>135</v>
      </c>
      <c r="J330" s="59">
        <f>IFERROR(I330/E329,"-")</f>
        <v>0.29867256637168144</v>
      </c>
      <c r="K330" s="73">
        <f t="shared" si="18"/>
        <v>76761.125925925924</v>
      </c>
      <c r="L330" s="439"/>
      <c r="M330" s="439"/>
      <c r="N330" s="43" t="s">
        <v>97</v>
      </c>
      <c r="O330" s="70">
        <v>6258930</v>
      </c>
      <c r="P330" s="59">
        <f>IFERROR(O330/L329,"-")</f>
        <v>2.2321873894303266E-2</v>
      </c>
      <c r="Q330" s="70">
        <v>100</v>
      </c>
      <c r="R330" s="59">
        <f>IFERROR(Q330/M329,"-")</f>
        <v>0.29498525073746312</v>
      </c>
      <c r="S330" s="73">
        <f t="shared" si="19"/>
        <v>62589.3</v>
      </c>
      <c r="T330" s="439"/>
      <c r="U330" s="439"/>
      <c r="V330" s="43" t="s">
        <v>97</v>
      </c>
      <c r="W330" s="70">
        <v>522894</v>
      </c>
      <c r="X330" s="59">
        <f>IFERROR(W330/T329,"-")</f>
        <v>8.9872001825991778E-3</v>
      </c>
      <c r="Y330" s="70">
        <v>15</v>
      </c>
      <c r="Z330" s="59">
        <f>IFERROR(Y330/U329,"-")</f>
        <v>0.29411764705882354</v>
      </c>
      <c r="AA330" s="167">
        <f t="shared" si="20"/>
        <v>34859.599999999999</v>
      </c>
      <c r="AB330" s="439"/>
      <c r="AC330" s="439"/>
      <c r="AD330" s="43" t="s">
        <v>97</v>
      </c>
      <c r="AE330" s="70">
        <v>312345</v>
      </c>
      <c r="AF330" s="59">
        <f>IFERROR(AE330/AB329,"-")</f>
        <v>6.5919670630633521E-3</v>
      </c>
      <c r="AG330" s="70">
        <v>11</v>
      </c>
      <c r="AH330" s="59">
        <f>IFERROR(AG330/AC329,"-")</f>
        <v>0.26829268292682928</v>
      </c>
      <c r="AI330" s="73">
        <f t="shared" si="15"/>
        <v>28395</v>
      </c>
      <c r="AJ330" s="439"/>
      <c r="AK330" s="439"/>
      <c r="AL330" s="43" t="s">
        <v>97</v>
      </c>
      <c r="AM330" s="70">
        <v>761494</v>
      </c>
      <c r="AN330" s="59">
        <f>IFERROR(AM330/AJ329,"-")</f>
        <v>6.2415929424773052E-3</v>
      </c>
      <c r="AO330" s="70">
        <v>29</v>
      </c>
      <c r="AP330" s="59">
        <f>IFERROR(AO330/AK329,"-")</f>
        <v>0.29292929292929293</v>
      </c>
      <c r="AQ330" s="73">
        <f t="shared" si="21"/>
        <v>26258.413793103449</v>
      </c>
      <c r="AR330" s="439"/>
      <c r="AS330" s="439"/>
      <c r="AT330" s="43" t="s">
        <v>97</v>
      </c>
      <c r="AU330" s="70">
        <v>22863741</v>
      </c>
      <c r="AV330" s="59">
        <f>IFERROR(AU330/AR329,"-")</f>
        <v>2.1352954552433492E-2</v>
      </c>
      <c r="AW330" s="73">
        <v>481</v>
      </c>
      <c r="AX330" s="59">
        <f>IFERROR(AW330/AS329,"-")</f>
        <v>0.28128654970760236</v>
      </c>
      <c r="AY330" s="196">
        <f t="shared" si="22"/>
        <v>47533.765072765076</v>
      </c>
      <c r="AZ330" s="229"/>
    </row>
    <row r="331" spans="2:52" s="9" customFormat="1" ht="13.15" customHeight="1">
      <c r="B331" s="470"/>
      <c r="C331" s="480"/>
      <c r="D331" s="439"/>
      <c r="E331" s="439"/>
      <c r="F331" s="44" t="s">
        <v>98</v>
      </c>
      <c r="G331" s="70">
        <v>5463041</v>
      </c>
      <c r="H331" s="59">
        <f>IFERROR(G331/D329,"-")</f>
        <v>1.483561968893282E-2</v>
      </c>
      <c r="I331" s="70">
        <v>149</v>
      </c>
      <c r="J331" s="59">
        <f>IFERROR(I331/E329,"-")</f>
        <v>0.32964601769911506</v>
      </c>
      <c r="K331" s="73">
        <f t="shared" si="18"/>
        <v>36664.704697986577</v>
      </c>
      <c r="L331" s="439"/>
      <c r="M331" s="439"/>
      <c r="N331" s="44" t="s">
        <v>98</v>
      </c>
      <c r="O331" s="70">
        <v>4382879</v>
      </c>
      <c r="P331" s="59">
        <f>IFERROR(O331/L329,"-")</f>
        <v>1.5631117831960094E-2</v>
      </c>
      <c r="Q331" s="70">
        <v>120</v>
      </c>
      <c r="R331" s="59">
        <f>IFERROR(Q331/M329,"-")</f>
        <v>0.35398230088495575</v>
      </c>
      <c r="S331" s="73">
        <f t="shared" si="19"/>
        <v>36523.991666666669</v>
      </c>
      <c r="T331" s="439"/>
      <c r="U331" s="439"/>
      <c r="V331" s="44" t="s">
        <v>98</v>
      </c>
      <c r="W331" s="70">
        <v>443388</v>
      </c>
      <c r="X331" s="59">
        <f>IFERROR(W331/T329,"-")</f>
        <v>7.6206969568636939E-3</v>
      </c>
      <c r="Y331" s="70">
        <v>17</v>
      </c>
      <c r="Z331" s="59">
        <f>IFERROR(Y331/U329,"-")</f>
        <v>0.33333333333333331</v>
      </c>
      <c r="AA331" s="167">
        <f t="shared" si="20"/>
        <v>26081.647058823528</v>
      </c>
      <c r="AB331" s="439"/>
      <c r="AC331" s="439"/>
      <c r="AD331" s="44" t="s">
        <v>98</v>
      </c>
      <c r="AE331" s="70">
        <v>393650</v>
      </c>
      <c r="AF331" s="59">
        <f>IFERROR(AE331/AB329,"-")</f>
        <v>8.3078897833321758E-3</v>
      </c>
      <c r="AG331" s="70">
        <v>14</v>
      </c>
      <c r="AH331" s="59">
        <f>IFERROR(AG331/AC329,"-")</f>
        <v>0.34146341463414637</v>
      </c>
      <c r="AI331" s="73">
        <f t="shared" si="15"/>
        <v>28117.857142857141</v>
      </c>
      <c r="AJ331" s="439"/>
      <c r="AK331" s="439"/>
      <c r="AL331" s="44" t="s">
        <v>98</v>
      </c>
      <c r="AM331" s="70">
        <v>631814</v>
      </c>
      <c r="AN331" s="59">
        <f>IFERROR(AM331/AJ329,"-")</f>
        <v>5.1786695671382256E-3</v>
      </c>
      <c r="AO331" s="70">
        <v>33</v>
      </c>
      <c r="AP331" s="59">
        <f>IFERROR(AO331/AK329,"-")</f>
        <v>0.33333333333333331</v>
      </c>
      <c r="AQ331" s="73">
        <f t="shared" si="21"/>
        <v>19145.878787878788</v>
      </c>
      <c r="AR331" s="439"/>
      <c r="AS331" s="439"/>
      <c r="AT331" s="44" t="s">
        <v>98</v>
      </c>
      <c r="AU331" s="70">
        <v>21016453</v>
      </c>
      <c r="AV331" s="59">
        <f>IFERROR(AU331/AR329,"-")</f>
        <v>1.9627731339431919E-2</v>
      </c>
      <c r="AW331" s="73">
        <v>541</v>
      </c>
      <c r="AX331" s="59">
        <f>IFERROR(AW331/AS329,"-")</f>
        <v>0.31637426900584797</v>
      </c>
      <c r="AY331" s="196">
        <f t="shared" si="22"/>
        <v>38847.41774491682</v>
      </c>
      <c r="AZ331" s="229"/>
    </row>
    <row r="332" spans="2:52" s="9" customFormat="1" ht="13.15" customHeight="1">
      <c r="B332" s="470"/>
      <c r="C332" s="480"/>
      <c r="D332" s="439"/>
      <c r="E332" s="439"/>
      <c r="F332" s="44" t="s">
        <v>99</v>
      </c>
      <c r="G332" s="70">
        <v>467750</v>
      </c>
      <c r="H332" s="59">
        <f>IFERROR(G332/D329,"-")</f>
        <v>1.2702377868843244E-3</v>
      </c>
      <c r="I332" s="70">
        <v>41</v>
      </c>
      <c r="J332" s="59">
        <f>IFERROR(I332/E329,"-")</f>
        <v>9.0707964601769914E-2</v>
      </c>
      <c r="K332" s="73">
        <f t="shared" si="18"/>
        <v>11408.536585365853</v>
      </c>
      <c r="L332" s="439"/>
      <c r="M332" s="439"/>
      <c r="N332" s="44" t="s">
        <v>99</v>
      </c>
      <c r="O332" s="70">
        <v>365996</v>
      </c>
      <c r="P332" s="59">
        <f>IFERROR(O332/L329,"-")</f>
        <v>1.3052896513971906E-3</v>
      </c>
      <c r="Q332" s="70">
        <v>31</v>
      </c>
      <c r="R332" s="59">
        <f>IFERROR(Q332/M329,"-")</f>
        <v>9.1445427728613568E-2</v>
      </c>
      <c r="S332" s="73">
        <f t="shared" si="19"/>
        <v>11806.322580645161</v>
      </c>
      <c r="T332" s="439"/>
      <c r="U332" s="439"/>
      <c r="V332" s="44" t="s">
        <v>99</v>
      </c>
      <c r="W332" s="70">
        <v>106646</v>
      </c>
      <c r="X332" s="59">
        <f>IFERROR(W332/T329,"-")</f>
        <v>1.8329698766355552E-3</v>
      </c>
      <c r="Y332" s="70">
        <v>5</v>
      </c>
      <c r="Z332" s="59">
        <f>IFERROR(Y332/U329,"-")</f>
        <v>9.8039215686274508E-2</v>
      </c>
      <c r="AA332" s="167">
        <f t="shared" si="20"/>
        <v>21329.200000000001</v>
      </c>
      <c r="AB332" s="439"/>
      <c r="AC332" s="439"/>
      <c r="AD332" s="44" t="s">
        <v>99</v>
      </c>
      <c r="AE332" s="70">
        <v>99636</v>
      </c>
      <c r="AF332" s="59">
        <f>IFERROR(AE332/AB329,"-")</f>
        <v>2.1027941228301404E-3</v>
      </c>
      <c r="AG332" s="70">
        <v>4</v>
      </c>
      <c r="AH332" s="59">
        <f>IFERROR(AG332/AC329,"-")</f>
        <v>9.7560975609756101E-2</v>
      </c>
      <c r="AI332" s="73">
        <f t="shared" si="15"/>
        <v>24909</v>
      </c>
      <c r="AJ332" s="439"/>
      <c r="AK332" s="439"/>
      <c r="AL332" s="44" t="s">
        <v>99</v>
      </c>
      <c r="AM332" s="70">
        <v>41479</v>
      </c>
      <c r="AN332" s="59">
        <f>IFERROR(AM332/AJ329,"-")</f>
        <v>3.3998302502845216E-4</v>
      </c>
      <c r="AO332" s="70">
        <v>6</v>
      </c>
      <c r="AP332" s="59">
        <f>IFERROR(AO332/AK329,"-")</f>
        <v>6.0606060606060608E-2</v>
      </c>
      <c r="AQ332" s="73">
        <f t="shared" si="21"/>
        <v>6913.166666666667</v>
      </c>
      <c r="AR332" s="439"/>
      <c r="AS332" s="439"/>
      <c r="AT332" s="44" t="s">
        <v>99</v>
      </c>
      <c r="AU332" s="70">
        <v>4258857</v>
      </c>
      <c r="AV332" s="59">
        <f>IFERROR(AU332/AR329,"-")</f>
        <v>3.9774409606159042E-3</v>
      </c>
      <c r="AW332" s="73">
        <v>140</v>
      </c>
      <c r="AX332" s="59">
        <f>IFERROR(AW332/AS329,"-")</f>
        <v>8.1871345029239762E-2</v>
      </c>
      <c r="AY332" s="196">
        <f t="shared" si="22"/>
        <v>30420.407142857144</v>
      </c>
      <c r="AZ332" s="229"/>
    </row>
    <row r="333" spans="2:52" s="9" customFormat="1" ht="13.15" customHeight="1">
      <c r="B333" s="470"/>
      <c r="C333" s="480"/>
      <c r="D333" s="439"/>
      <c r="E333" s="439"/>
      <c r="F333" s="44" t="s">
        <v>100</v>
      </c>
      <c r="G333" s="70">
        <v>11147373</v>
      </c>
      <c r="H333" s="59">
        <f>IFERROR(G333/D329,"-")</f>
        <v>3.0272184733498818E-2</v>
      </c>
      <c r="I333" s="70">
        <v>170</v>
      </c>
      <c r="J333" s="59">
        <f>IFERROR(I333/E329,"-")</f>
        <v>0.37610619469026546</v>
      </c>
      <c r="K333" s="73">
        <f t="shared" si="18"/>
        <v>65572.782352941183</v>
      </c>
      <c r="L333" s="439"/>
      <c r="M333" s="439"/>
      <c r="N333" s="44" t="s">
        <v>100</v>
      </c>
      <c r="O333" s="70">
        <v>9324219</v>
      </c>
      <c r="P333" s="59">
        <f>IFERROR(O333/L329,"-")</f>
        <v>3.3253933289055237E-2</v>
      </c>
      <c r="Q333" s="70">
        <v>130</v>
      </c>
      <c r="R333" s="59">
        <f>IFERROR(Q333/M329,"-")</f>
        <v>0.38348082595870209</v>
      </c>
      <c r="S333" s="73">
        <f t="shared" si="19"/>
        <v>71724.761538461535</v>
      </c>
      <c r="T333" s="439"/>
      <c r="U333" s="439"/>
      <c r="V333" s="44" t="s">
        <v>100</v>
      </c>
      <c r="W333" s="70">
        <v>751683</v>
      </c>
      <c r="X333" s="59">
        <f>IFERROR(W333/T329,"-")</f>
        <v>1.2919493424779589E-2</v>
      </c>
      <c r="Y333" s="70">
        <v>27</v>
      </c>
      <c r="Z333" s="59">
        <f>IFERROR(Y333/U329,"-")</f>
        <v>0.52941176470588236</v>
      </c>
      <c r="AA333" s="167">
        <f t="shared" si="20"/>
        <v>27840.111111111109</v>
      </c>
      <c r="AB333" s="439"/>
      <c r="AC333" s="439"/>
      <c r="AD333" s="44" t="s">
        <v>100</v>
      </c>
      <c r="AE333" s="70">
        <v>449282</v>
      </c>
      <c r="AF333" s="59">
        <f>IFERROR(AE333/AB329,"-")</f>
        <v>9.4819899342945425E-3</v>
      </c>
      <c r="AG333" s="70">
        <v>24</v>
      </c>
      <c r="AH333" s="59">
        <f>IFERROR(AG333/AC329,"-")</f>
        <v>0.58536585365853655</v>
      </c>
      <c r="AI333" s="73">
        <f t="shared" si="15"/>
        <v>18720.083333333332</v>
      </c>
      <c r="AJ333" s="439"/>
      <c r="AK333" s="439"/>
      <c r="AL333" s="44" t="s">
        <v>100</v>
      </c>
      <c r="AM333" s="70">
        <v>3064811</v>
      </c>
      <c r="AN333" s="59">
        <f>IFERROR(AM333/AJ329,"-")</f>
        <v>2.5120753029737347E-2</v>
      </c>
      <c r="AO333" s="70">
        <v>36</v>
      </c>
      <c r="AP333" s="59">
        <f>IFERROR(AO333/AK329,"-")</f>
        <v>0.36363636363636365</v>
      </c>
      <c r="AQ333" s="73">
        <f t="shared" si="21"/>
        <v>85133.638888888891</v>
      </c>
      <c r="AR333" s="439"/>
      <c r="AS333" s="439"/>
      <c r="AT333" s="44" t="s">
        <v>100</v>
      </c>
      <c r="AU333" s="70">
        <v>27125441</v>
      </c>
      <c r="AV333" s="59">
        <f>IFERROR(AU333/AR329,"-")</f>
        <v>2.5333050653771668E-2</v>
      </c>
      <c r="AW333" s="73">
        <v>578</v>
      </c>
      <c r="AX333" s="59">
        <f>IFERROR(AW333/AS329,"-")</f>
        <v>0.33801169590643276</v>
      </c>
      <c r="AY333" s="196">
        <f t="shared" si="22"/>
        <v>46929.828719723184</v>
      </c>
      <c r="AZ333" s="229"/>
    </row>
    <row r="334" spans="2:52" s="9" customFormat="1" ht="13.15" customHeight="1">
      <c r="B334" s="470"/>
      <c r="C334" s="480"/>
      <c r="D334" s="439"/>
      <c r="E334" s="439"/>
      <c r="F334" s="44" t="s">
        <v>101</v>
      </c>
      <c r="G334" s="70">
        <v>15813031</v>
      </c>
      <c r="H334" s="59">
        <f>IFERROR(G334/D329,"-")</f>
        <v>4.2942404064934721E-2</v>
      </c>
      <c r="I334" s="70">
        <v>228</v>
      </c>
      <c r="J334" s="59">
        <f>IFERROR(I334/E329,"-")</f>
        <v>0.50442477876106195</v>
      </c>
      <c r="K334" s="73">
        <f t="shared" ref="K334:K397" si="23">IFERROR(G334/I334,"-")</f>
        <v>69355.399122807023</v>
      </c>
      <c r="L334" s="439"/>
      <c r="M334" s="439"/>
      <c r="N334" s="44" t="s">
        <v>101</v>
      </c>
      <c r="O334" s="70">
        <v>11796498</v>
      </c>
      <c r="P334" s="59">
        <f>IFERROR(O334/L329,"-")</f>
        <v>4.2071079361871863E-2</v>
      </c>
      <c r="Q334" s="70">
        <v>172</v>
      </c>
      <c r="R334" s="59">
        <f>IFERROR(Q334/M329,"-")</f>
        <v>0.50737463126843663</v>
      </c>
      <c r="S334" s="73">
        <f t="shared" ref="S334:S397" si="24">IFERROR(O334/Q334,"-")</f>
        <v>68584.290697674413</v>
      </c>
      <c r="T334" s="439"/>
      <c r="U334" s="439"/>
      <c r="V334" s="44" t="s">
        <v>101</v>
      </c>
      <c r="W334" s="70">
        <v>2247388</v>
      </c>
      <c r="X334" s="59">
        <f>IFERROR(W334/T329,"-")</f>
        <v>3.8626807429366569E-2</v>
      </c>
      <c r="Y334" s="70">
        <v>30</v>
      </c>
      <c r="Z334" s="59">
        <f>IFERROR(Y334/U329,"-")</f>
        <v>0.58823529411764708</v>
      </c>
      <c r="AA334" s="167">
        <f t="shared" ref="AA334:AA397" si="25">IFERROR(W334/Y334,"-")</f>
        <v>74912.933333333334</v>
      </c>
      <c r="AB334" s="439"/>
      <c r="AC334" s="439"/>
      <c r="AD334" s="44" t="s">
        <v>101</v>
      </c>
      <c r="AE334" s="70">
        <v>1946382</v>
      </c>
      <c r="AF334" s="59">
        <f>IFERROR(AE334/AB329,"-")</f>
        <v>4.1077929968910576E-2</v>
      </c>
      <c r="AG334" s="70">
        <v>25</v>
      </c>
      <c r="AH334" s="59">
        <f>IFERROR(AG334/AC329,"-")</f>
        <v>0.6097560975609756</v>
      </c>
      <c r="AI334" s="73">
        <f t="shared" si="15"/>
        <v>77855.28</v>
      </c>
      <c r="AJ334" s="439"/>
      <c r="AK334" s="439"/>
      <c r="AL334" s="44" t="s">
        <v>101</v>
      </c>
      <c r="AM334" s="70">
        <v>2982821</v>
      </c>
      <c r="AN334" s="59">
        <f>IFERROR(AM334/AJ329,"-")</f>
        <v>2.4448721201050957E-2</v>
      </c>
      <c r="AO334" s="70">
        <v>46</v>
      </c>
      <c r="AP334" s="59">
        <f>IFERROR(AO334/AK329,"-")</f>
        <v>0.46464646464646464</v>
      </c>
      <c r="AQ334" s="73">
        <f t="shared" ref="AQ334:AQ397" si="26">IFERROR(AM334/AO334,"-")</f>
        <v>64843.934782608696</v>
      </c>
      <c r="AR334" s="439"/>
      <c r="AS334" s="439"/>
      <c r="AT334" s="44" t="s">
        <v>101</v>
      </c>
      <c r="AU334" s="70">
        <v>43903169</v>
      </c>
      <c r="AV334" s="59">
        <f>IFERROR(AU334/AR329,"-")</f>
        <v>4.1002142753664282E-2</v>
      </c>
      <c r="AW334" s="73">
        <v>783</v>
      </c>
      <c r="AX334" s="59">
        <f>IFERROR(AW334/AS329,"-")</f>
        <v>0.45789473684210524</v>
      </c>
      <c r="AY334" s="196">
        <f t="shared" ref="AY334:AY397" si="27">IFERROR(AU334/AW334,"-")</f>
        <v>56070.458492975733</v>
      </c>
      <c r="AZ334" s="229"/>
    </row>
    <row r="335" spans="2:52" s="9" customFormat="1" ht="13.15" customHeight="1">
      <c r="B335" s="470"/>
      <c r="C335" s="480"/>
      <c r="D335" s="439"/>
      <c r="E335" s="439"/>
      <c r="F335" s="44" t="s">
        <v>102</v>
      </c>
      <c r="G335" s="70">
        <v>9735111</v>
      </c>
      <c r="H335" s="59">
        <f>IFERROR(G335/D329,"-")</f>
        <v>2.6436998079557975E-2</v>
      </c>
      <c r="I335" s="70">
        <v>72</v>
      </c>
      <c r="J335" s="59">
        <f>IFERROR(I335/E329,"-")</f>
        <v>0.15929203539823009</v>
      </c>
      <c r="K335" s="73">
        <f t="shared" si="23"/>
        <v>135209.875</v>
      </c>
      <c r="L335" s="439"/>
      <c r="M335" s="439"/>
      <c r="N335" s="44" t="s">
        <v>102</v>
      </c>
      <c r="O335" s="70">
        <v>9593403</v>
      </c>
      <c r="P335" s="59">
        <f>IFERROR(O335/L329,"-")</f>
        <v>3.4213952222381563E-2</v>
      </c>
      <c r="Q335" s="70">
        <v>56</v>
      </c>
      <c r="R335" s="59">
        <f>IFERROR(Q335/M329,"-")</f>
        <v>0.16519174041297935</v>
      </c>
      <c r="S335" s="73">
        <f t="shared" si="24"/>
        <v>171310.76785714287</v>
      </c>
      <c r="T335" s="439"/>
      <c r="U335" s="439"/>
      <c r="V335" s="44" t="s">
        <v>102</v>
      </c>
      <c r="W335" s="70">
        <v>1292873</v>
      </c>
      <c r="X335" s="59">
        <f>IFERROR(W335/T329,"-")</f>
        <v>2.2221154692303884E-2</v>
      </c>
      <c r="Y335" s="70">
        <v>10</v>
      </c>
      <c r="Z335" s="59">
        <f>IFERROR(Y335/U329,"-")</f>
        <v>0.19607843137254902</v>
      </c>
      <c r="AA335" s="167">
        <f t="shared" si="25"/>
        <v>129287.3</v>
      </c>
      <c r="AB335" s="439"/>
      <c r="AC335" s="439"/>
      <c r="AD335" s="44" t="s">
        <v>102</v>
      </c>
      <c r="AE335" s="70">
        <v>1288647</v>
      </c>
      <c r="AF335" s="59">
        <f>IFERROR(AE335/AB329,"-")</f>
        <v>2.719658896385535E-2</v>
      </c>
      <c r="AG335" s="70">
        <v>9</v>
      </c>
      <c r="AH335" s="59">
        <f>IFERROR(AG335/AC329,"-")</f>
        <v>0.21951219512195122</v>
      </c>
      <c r="AI335" s="73">
        <f t="shared" si="15"/>
        <v>143183</v>
      </c>
      <c r="AJ335" s="439"/>
      <c r="AK335" s="439"/>
      <c r="AL335" s="44" t="s">
        <v>102</v>
      </c>
      <c r="AM335" s="70">
        <v>3014748</v>
      </c>
      <c r="AN335" s="59">
        <f>IFERROR(AM335/AJ329,"-")</f>
        <v>2.4710411165613348E-2</v>
      </c>
      <c r="AO335" s="70">
        <v>16</v>
      </c>
      <c r="AP335" s="59">
        <f>IFERROR(AO335/AK329,"-")</f>
        <v>0.16161616161616163</v>
      </c>
      <c r="AQ335" s="73">
        <f t="shared" si="26"/>
        <v>188421.75</v>
      </c>
      <c r="AR335" s="439"/>
      <c r="AS335" s="439"/>
      <c r="AT335" s="44" t="s">
        <v>102</v>
      </c>
      <c r="AU335" s="70">
        <v>17985881</v>
      </c>
      <c r="AV335" s="59">
        <f>IFERROR(AU335/AR329,"-")</f>
        <v>1.6797412968353562E-2</v>
      </c>
      <c r="AW335" s="73">
        <v>197</v>
      </c>
      <c r="AX335" s="59">
        <f>IFERROR(AW335/AS329,"-")</f>
        <v>0.1152046783625731</v>
      </c>
      <c r="AY335" s="196">
        <f t="shared" si="27"/>
        <v>91298.8883248731</v>
      </c>
      <c r="AZ335" s="229"/>
    </row>
    <row r="336" spans="2:52" s="9" customFormat="1" ht="13.15" customHeight="1">
      <c r="B336" s="470"/>
      <c r="C336" s="480"/>
      <c r="D336" s="439"/>
      <c r="E336" s="439"/>
      <c r="F336" s="44" t="s">
        <v>112</v>
      </c>
      <c r="G336" s="70">
        <v>0</v>
      </c>
      <c r="H336" s="59">
        <f>IFERROR(G336/D329,"-")</f>
        <v>0</v>
      </c>
      <c r="I336" s="70">
        <v>0</v>
      </c>
      <c r="J336" s="59">
        <f>IFERROR(I336/E329,"-")</f>
        <v>0</v>
      </c>
      <c r="K336" s="73" t="str">
        <f t="shared" si="23"/>
        <v>-</v>
      </c>
      <c r="L336" s="439"/>
      <c r="M336" s="439"/>
      <c r="N336" s="44" t="s">
        <v>112</v>
      </c>
      <c r="O336" s="70">
        <v>0</v>
      </c>
      <c r="P336" s="59">
        <f>IFERROR(O336/L329,"-")</f>
        <v>0</v>
      </c>
      <c r="Q336" s="70">
        <v>0</v>
      </c>
      <c r="R336" s="59">
        <f>IFERROR(Q336/M329,"-")</f>
        <v>0</v>
      </c>
      <c r="S336" s="73" t="str">
        <f t="shared" si="24"/>
        <v>-</v>
      </c>
      <c r="T336" s="439"/>
      <c r="U336" s="439"/>
      <c r="V336" s="44" t="s">
        <v>112</v>
      </c>
      <c r="W336" s="70">
        <v>0</v>
      </c>
      <c r="X336" s="59">
        <f>IFERROR(W336/T329,"-")</f>
        <v>0</v>
      </c>
      <c r="Y336" s="70">
        <v>0</v>
      </c>
      <c r="Z336" s="59">
        <f>IFERROR(Y336/U329,"-")</f>
        <v>0</v>
      </c>
      <c r="AA336" s="167" t="str">
        <f t="shared" si="25"/>
        <v>-</v>
      </c>
      <c r="AB336" s="439"/>
      <c r="AC336" s="439"/>
      <c r="AD336" s="44" t="s">
        <v>112</v>
      </c>
      <c r="AE336" s="70">
        <v>0</v>
      </c>
      <c r="AF336" s="59">
        <f>IFERROR(AE336/AB329,"-")</f>
        <v>0</v>
      </c>
      <c r="AG336" s="70">
        <v>0</v>
      </c>
      <c r="AH336" s="59">
        <f>IFERROR(AG336/AC329,"-")</f>
        <v>0</v>
      </c>
      <c r="AI336" s="73" t="str">
        <f t="shared" si="15"/>
        <v>-</v>
      </c>
      <c r="AJ336" s="439"/>
      <c r="AK336" s="439"/>
      <c r="AL336" s="44" t="s">
        <v>112</v>
      </c>
      <c r="AM336" s="70">
        <v>0</v>
      </c>
      <c r="AN336" s="59">
        <f>IFERROR(AM336/AJ329,"-")</f>
        <v>0</v>
      </c>
      <c r="AO336" s="70">
        <v>0</v>
      </c>
      <c r="AP336" s="59">
        <f>IFERROR(AO336/AK329,"-")</f>
        <v>0</v>
      </c>
      <c r="AQ336" s="73" t="str">
        <f t="shared" si="26"/>
        <v>-</v>
      </c>
      <c r="AR336" s="439"/>
      <c r="AS336" s="439"/>
      <c r="AT336" s="44" t="s">
        <v>112</v>
      </c>
      <c r="AU336" s="70">
        <v>1352</v>
      </c>
      <c r="AV336" s="59">
        <f>IFERROR(AU336/AR329,"-")</f>
        <v>1.2626627704928112E-6</v>
      </c>
      <c r="AW336" s="73">
        <v>1</v>
      </c>
      <c r="AX336" s="59">
        <f>IFERROR(AW336/AS329,"-")</f>
        <v>5.8479532163742691E-4</v>
      </c>
      <c r="AY336" s="196">
        <f t="shared" si="27"/>
        <v>1352</v>
      </c>
      <c r="AZ336" s="229"/>
    </row>
    <row r="337" spans="2:52" s="9" customFormat="1" ht="13.15" customHeight="1">
      <c r="B337" s="470"/>
      <c r="C337" s="480"/>
      <c r="D337" s="439"/>
      <c r="E337" s="439"/>
      <c r="F337" s="44" t="s">
        <v>103</v>
      </c>
      <c r="G337" s="70">
        <v>459226</v>
      </c>
      <c r="H337" s="59">
        <f>IFERROR(G337/D329,"-")</f>
        <v>1.2470897229711186E-3</v>
      </c>
      <c r="I337" s="70">
        <v>6</v>
      </c>
      <c r="J337" s="59">
        <f>IFERROR(I337/E329,"-")</f>
        <v>1.3274336283185841E-2</v>
      </c>
      <c r="K337" s="73">
        <f t="shared" si="23"/>
        <v>76537.666666666672</v>
      </c>
      <c r="L337" s="439"/>
      <c r="M337" s="439"/>
      <c r="N337" s="44" t="s">
        <v>103</v>
      </c>
      <c r="O337" s="70">
        <v>456751</v>
      </c>
      <c r="P337" s="59">
        <f>IFERROR(O337/L329,"-")</f>
        <v>1.6289586595627224E-3</v>
      </c>
      <c r="Q337" s="70">
        <v>5</v>
      </c>
      <c r="R337" s="59">
        <f>IFERROR(Q337/M329,"-")</f>
        <v>1.4749262536873156E-2</v>
      </c>
      <c r="S337" s="73">
        <f t="shared" si="24"/>
        <v>91350.2</v>
      </c>
      <c r="T337" s="439"/>
      <c r="U337" s="439"/>
      <c r="V337" s="44" t="s">
        <v>103</v>
      </c>
      <c r="W337" s="70">
        <v>0</v>
      </c>
      <c r="X337" s="59">
        <f>IFERROR(W337/T329,"-")</f>
        <v>0</v>
      </c>
      <c r="Y337" s="70">
        <v>0</v>
      </c>
      <c r="Z337" s="59">
        <f>IFERROR(Y337/U329,"-")</f>
        <v>0</v>
      </c>
      <c r="AA337" s="167" t="str">
        <f t="shared" si="25"/>
        <v>-</v>
      </c>
      <c r="AB337" s="439"/>
      <c r="AC337" s="439"/>
      <c r="AD337" s="44" t="s">
        <v>103</v>
      </c>
      <c r="AE337" s="70">
        <v>0</v>
      </c>
      <c r="AF337" s="59">
        <f>IFERROR(AE337/AB329,"-")</f>
        <v>0</v>
      </c>
      <c r="AG337" s="70">
        <v>0</v>
      </c>
      <c r="AH337" s="59">
        <f>IFERROR(AG337/AC329,"-")</f>
        <v>0</v>
      </c>
      <c r="AI337" s="73" t="str">
        <f t="shared" si="15"/>
        <v>-</v>
      </c>
      <c r="AJ337" s="439"/>
      <c r="AK337" s="439"/>
      <c r="AL337" s="44" t="s">
        <v>103</v>
      </c>
      <c r="AM337" s="70">
        <v>2356</v>
      </c>
      <c r="AN337" s="59">
        <f>IFERROR(AM337/AJ329,"-")</f>
        <v>1.9310976806746383E-5</v>
      </c>
      <c r="AO337" s="70">
        <v>2</v>
      </c>
      <c r="AP337" s="59">
        <f>IFERROR(AO337/AK329,"-")</f>
        <v>2.0202020202020204E-2</v>
      </c>
      <c r="AQ337" s="73">
        <f t="shared" si="26"/>
        <v>1178</v>
      </c>
      <c r="AR337" s="439"/>
      <c r="AS337" s="439"/>
      <c r="AT337" s="44" t="s">
        <v>103</v>
      </c>
      <c r="AU337" s="70">
        <v>200654</v>
      </c>
      <c r="AV337" s="59">
        <f>IFERROR(AU337/AR329,"-")</f>
        <v>1.873952186024146E-4</v>
      </c>
      <c r="AW337" s="73">
        <v>10</v>
      </c>
      <c r="AX337" s="59">
        <f>IFERROR(AW337/AS329,"-")</f>
        <v>5.8479532163742687E-3</v>
      </c>
      <c r="AY337" s="196">
        <f t="shared" si="27"/>
        <v>20065.400000000001</v>
      </c>
      <c r="AZ337" s="229"/>
    </row>
    <row r="338" spans="2:52" s="9" customFormat="1" ht="13.15" customHeight="1">
      <c r="B338" s="470"/>
      <c r="C338" s="480"/>
      <c r="D338" s="439"/>
      <c r="E338" s="439"/>
      <c r="F338" s="44" t="s">
        <v>104</v>
      </c>
      <c r="G338" s="70">
        <v>276965</v>
      </c>
      <c r="H338" s="59">
        <f>IFERROR(G338/D329,"-")</f>
        <v>7.5213556097149519E-4</v>
      </c>
      <c r="I338" s="70">
        <v>20</v>
      </c>
      <c r="J338" s="59">
        <f>IFERROR(I338/E329,"-")</f>
        <v>4.4247787610619468E-2</v>
      </c>
      <c r="K338" s="73">
        <f t="shared" si="23"/>
        <v>13848.25</v>
      </c>
      <c r="L338" s="439"/>
      <c r="M338" s="439"/>
      <c r="N338" s="44" t="s">
        <v>104</v>
      </c>
      <c r="O338" s="70">
        <v>207576</v>
      </c>
      <c r="P338" s="59">
        <f>IFERROR(O338/L329,"-")</f>
        <v>7.4029990677062921E-4</v>
      </c>
      <c r="Q338" s="70">
        <v>15</v>
      </c>
      <c r="R338" s="59">
        <f>IFERROR(Q338/M329,"-")</f>
        <v>4.4247787610619468E-2</v>
      </c>
      <c r="S338" s="73">
        <f t="shared" si="24"/>
        <v>13838.4</v>
      </c>
      <c r="T338" s="439"/>
      <c r="U338" s="439"/>
      <c r="V338" s="44" t="s">
        <v>104</v>
      </c>
      <c r="W338" s="70">
        <v>19245</v>
      </c>
      <c r="X338" s="59">
        <f>IFERROR(W338/T329,"-")</f>
        <v>3.307719490262294E-4</v>
      </c>
      <c r="Y338" s="70">
        <v>3</v>
      </c>
      <c r="Z338" s="59">
        <f>IFERROR(Y338/U329,"-")</f>
        <v>5.8823529411764705E-2</v>
      </c>
      <c r="AA338" s="167">
        <f t="shared" si="25"/>
        <v>6415</v>
      </c>
      <c r="AB338" s="439"/>
      <c r="AC338" s="439"/>
      <c r="AD338" s="44" t="s">
        <v>104</v>
      </c>
      <c r="AE338" s="70">
        <v>13753</v>
      </c>
      <c r="AF338" s="59">
        <f>IFERROR(AE338/AB329,"-")</f>
        <v>2.9025379954316629E-4</v>
      </c>
      <c r="AG338" s="70">
        <v>1</v>
      </c>
      <c r="AH338" s="59">
        <f>IFERROR(AG338/AC329,"-")</f>
        <v>2.4390243902439025E-2</v>
      </c>
      <c r="AI338" s="73">
        <f t="shared" si="15"/>
        <v>13753</v>
      </c>
      <c r="AJ338" s="439"/>
      <c r="AK338" s="439"/>
      <c r="AL338" s="44" t="s">
        <v>104</v>
      </c>
      <c r="AM338" s="70">
        <v>178535</v>
      </c>
      <c r="AN338" s="59">
        <f>IFERROR(AM338/AJ329,"-")</f>
        <v>1.4633638557692977E-3</v>
      </c>
      <c r="AO338" s="70">
        <v>10</v>
      </c>
      <c r="AP338" s="59">
        <f>IFERROR(AO338/AK329,"-")</f>
        <v>0.10101010101010101</v>
      </c>
      <c r="AQ338" s="73">
        <f t="shared" si="26"/>
        <v>17853.5</v>
      </c>
      <c r="AR338" s="439"/>
      <c r="AS338" s="439"/>
      <c r="AT338" s="44" t="s">
        <v>104</v>
      </c>
      <c r="AU338" s="70">
        <v>813309</v>
      </c>
      <c r="AV338" s="59">
        <f>IFERROR(AU338/AR329,"-")</f>
        <v>7.5956730414699551E-4</v>
      </c>
      <c r="AW338" s="73">
        <v>63</v>
      </c>
      <c r="AX338" s="59">
        <f>IFERROR(AW338/AS329,"-")</f>
        <v>3.6842105263157891E-2</v>
      </c>
      <c r="AY338" s="196">
        <f t="shared" si="27"/>
        <v>12909.666666666666</v>
      </c>
      <c r="AZ338" s="229"/>
    </row>
    <row r="339" spans="2:52" s="9" customFormat="1" ht="13.15" customHeight="1">
      <c r="B339" s="470"/>
      <c r="C339" s="480"/>
      <c r="D339" s="439"/>
      <c r="E339" s="439"/>
      <c r="F339" s="44" t="s">
        <v>105</v>
      </c>
      <c r="G339" s="70">
        <v>15177</v>
      </c>
      <c r="H339" s="59">
        <f>IFERROR(G339/D329,"-")</f>
        <v>4.1215176678874165E-5</v>
      </c>
      <c r="I339" s="70">
        <v>3</v>
      </c>
      <c r="J339" s="59">
        <f>IFERROR(I339/E329,"-")</f>
        <v>6.6371681415929203E-3</v>
      </c>
      <c r="K339" s="73">
        <f t="shared" si="23"/>
        <v>5059</v>
      </c>
      <c r="L339" s="439"/>
      <c r="M339" s="439"/>
      <c r="N339" s="44" t="s">
        <v>105</v>
      </c>
      <c r="O339" s="70">
        <v>15177</v>
      </c>
      <c r="P339" s="59">
        <f>IFERROR(O339/L329,"-")</f>
        <v>5.4127315706333294E-5</v>
      </c>
      <c r="Q339" s="70">
        <v>3</v>
      </c>
      <c r="R339" s="59">
        <f>IFERROR(Q339/M329,"-")</f>
        <v>8.8495575221238937E-3</v>
      </c>
      <c r="S339" s="73">
        <f t="shared" si="24"/>
        <v>5059</v>
      </c>
      <c r="T339" s="439"/>
      <c r="U339" s="439"/>
      <c r="V339" s="44" t="s">
        <v>105</v>
      </c>
      <c r="W339" s="70">
        <v>3367</v>
      </c>
      <c r="X339" s="59">
        <f>IFERROR(W339/T329,"-")</f>
        <v>5.7870052084765618E-5</v>
      </c>
      <c r="Y339" s="70">
        <v>1</v>
      </c>
      <c r="Z339" s="59">
        <f>IFERROR(Y339/U329,"-")</f>
        <v>1.9607843137254902E-2</v>
      </c>
      <c r="AA339" s="167">
        <f t="shared" si="25"/>
        <v>3367</v>
      </c>
      <c r="AB339" s="439"/>
      <c r="AC339" s="439"/>
      <c r="AD339" s="44" t="s">
        <v>105</v>
      </c>
      <c r="AE339" s="70">
        <v>3367</v>
      </c>
      <c r="AF339" s="59">
        <f>IFERROR(AE339/AB329,"-")</f>
        <v>7.1059735553104114E-5</v>
      </c>
      <c r="AG339" s="70">
        <v>1</v>
      </c>
      <c r="AH339" s="59">
        <f>IFERROR(AG339/AC329,"-")</f>
        <v>2.4390243902439025E-2</v>
      </c>
      <c r="AI339" s="73">
        <f t="shared" si="15"/>
        <v>3367</v>
      </c>
      <c r="AJ339" s="439"/>
      <c r="AK339" s="439"/>
      <c r="AL339" s="44" t="s">
        <v>105</v>
      </c>
      <c r="AM339" s="70">
        <v>130451</v>
      </c>
      <c r="AN339" s="59">
        <f>IFERROR(AM339/AJ329,"-")</f>
        <v>1.0692428843025775E-3</v>
      </c>
      <c r="AO339" s="70">
        <v>2</v>
      </c>
      <c r="AP339" s="59">
        <f>IFERROR(AO339/AK329,"-")</f>
        <v>2.0202020202020204E-2</v>
      </c>
      <c r="AQ339" s="73">
        <f t="shared" si="26"/>
        <v>65225.5</v>
      </c>
      <c r="AR339" s="439"/>
      <c r="AS339" s="439"/>
      <c r="AT339" s="44" t="s">
        <v>105</v>
      </c>
      <c r="AU339" s="70">
        <v>135930</v>
      </c>
      <c r="AV339" s="59">
        <f>IFERROR(AU339/AR329,"-")</f>
        <v>1.2694804023157384E-4</v>
      </c>
      <c r="AW339" s="73">
        <v>6</v>
      </c>
      <c r="AX339" s="59">
        <f>IFERROR(AW339/AS329,"-")</f>
        <v>3.5087719298245615E-3</v>
      </c>
      <c r="AY339" s="196">
        <f t="shared" si="27"/>
        <v>22655</v>
      </c>
      <c r="AZ339" s="229"/>
    </row>
    <row r="340" spans="2:52" s="9" customFormat="1" ht="13.15" customHeight="1">
      <c r="B340" s="470"/>
      <c r="C340" s="480"/>
      <c r="D340" s="439"/>
      <c r="E340" s="439"/>
      <c r="F340" s="44" t="s">
        <v>106</v>
      </c>
      <c r="G340" s="70">
        <v>76396</v>
      </c>
      <c r="H340" s="59">
        <f>IFERROR(G340/D329,"-")</f>
        <v>2.074635723502188E-4</v>
      </c>
      <c r="I340" s="70">
        <v>2</v>
      </c>
      <c r="J340" s="59">
        <f>IFERROR(I340/E329,"-")</f>
        <v>4.4247787610619468E-3</v>
      </c>
      <c r="K340" s="73">
        <f t="shared" si="23"/>
        <v>38198</v>
      </c>
      <c r="L340" s="439"/>
      <c r="M340" s="439"/>
      <c r="N340" s="44" t="s">
        <v>106</v>
      </c>
      <c r="O340" s="70">
        <v>76396</v>
      </c>
      <c r="P340" s="59">
        <f>IFERROR(O340/L329,"-")</f>
        <v>2.7245901104968299E-4</v>
      </c>
      <c r="Q340" s="70">
        <v>2</v>
      </c>
      <c r="R340" s="59">
        <f>IFERROR(Q340/M329,"-")</f>
        <v>5.8997050147492625E-3</v>
      </c>
      <c r="S340" s="73">
        <f t="shared" si="24"/>
        <v>38198</v>
      </c>
      <c r="T340" s="439"/>
      <c r="U340" s="439"/>
      <c r="V340" s="44" t="s">
        <v>106</v>
      </c>
      <c r="W340" s="70">
        <v>0</v>
      </c>
      <c r="X340" s="59">
        <f>IFERROR(W340/T329,"-")</f>
        <v>0</v>
      </c>
      <c r="Y340" s="70">
        <v>0</v>
      </c>
      <c r="Z340" s="59">
        <f>IFERROR(Y340/U329,"-")</f>
        <v>0</v>
      </c>
      <c r="AA340" s="167" t="str">
        <f t="shared" si="25"/>
        <v>-</v>
      </c>
      <c r="AB340" s="439"/>
      <c r="AC340" s="439"/>
      <c r="AD340" s="44" t="s">
        <v>106</v>
      </c>
      <c r="AE340" s="70">
        <v>0</v>
      </c>
      <c r="AF340" s="59">
        <f>IFERROR(AE340/AB329,"-")</f>
        <v>0</v>
      </c>
      <c r="AG340" s="70">
        <v>0</v>
      </c>
      <c r="AH340" s="59">
        <f>IFERROR(AG340/AC329,"-")</f>
        <v>0</v>
      </c>
      <c r="AI340" s="73" t="str">
        <f t="shared" si="15"/>
        <v>-</v>
      </c>
      <c r="AJ340" s="439"/>
      <c r="AK340" s="439"/>
      <c r="AL340" s="44" t="s">
        <v>106</v>
      </c>
      <c r="AM340" s="70">
        <v>0</v>
      </c>
      <c r="AN340" s="59">
        <f>IFERROR(AM340/AJ329,"-")</f>
        <v>0</v>
      </c>
      <c r="AO340" s="70">
        <v>0</v>
      </c>
      <c r="AP340" s="59">
        <f>IFERROR(AO340/AK329,"-")</f>
        <v>0</v>
      </c>
      <c r="AQ340" s="73" t="str">
        <f t="shared" si="26"/>
        <v>-</v>
      </c>
      <c r="AR340" s="439"/>
      <c r="AS340" s="439"/>
      <c r="AT340" s="44" t="s">
        <v>106</v>
      </c>
      <c r="AU340" s="70">
        <v>4599318</v>
      </c>
      <c r="AV340" s="59">
        <f>IFERROR(AU340/AR329,"-")</f>
        <v>4.2954050356933844E-3</v>
      </c>
      <c r="AW340" s="73">
        <v>8</v>
      </c>
      <c r="AX340" s="59">
        <f>IFERROR(AW340/AS329,"-")</f>
        <v>4.6783625730994153E-3</v>
      </c>
      <c r="AY340" s="196">
        <f t="shared" si="27"/>
        <v>574914.75</v>
      </c>
      <c r="AZ340" s="229"/>
    </row>
    <row r="341" spans="2:52" s="9" customFormat="1" ht="13.15" customHeight="1">
      <c r="B341" s="470"/>
      <c r="C341" s="480"/>
      <c r="D341" s="439"/>
      <c r="E341" s="439"/>
      <c r="F341" s="44" t="s">
        <v>107</v>
      </c>
      <c r="G341" s="70">
        <v>1700648</v>
      </c>
      <c r="H341" s="59">
        <f>IFERROR(G341/D329,"-")</f>
        <v>4.6183374704206357E-3</v>
      </c>
      <c r="I341" s="70">
        <v>69</v>
      </c>
      <c r="J341" s="59">
        <f>IFERROR(I341/E329,"-")</f>
        <v>0.15265486725663716</v>
      </c>
      <c r="K341" s="73">
        <f t="shared" si="23"/>
        <v>24647.072463768116</v>
      </c>
      <c r="L341" s="439"/>
      <c r="M341" s="439"/>
      <c r="N341" s="44" t="s">
        <v>107</v>
      </c>
      <c r="O341" s="70">
        <v>1267128</v>
      </c>
      <c r="P341" s="59">
        <f>IFERROR(O341/L329,"-")</f>
        <v>4.519090551250886E-3</v>
      </c>
      <c r="Q341" s="70">
        <v>49</v>
      </c>
      <c r="R341" s="59">
        <f>IFERROR(Q341/M329,"-")</f>
        <v>0.14454277286135694</v>
      </c>
      <c r="S341" s="73">
        <f t="shared" si="24"/>
        <v>25859.755102040817</v>
      </c>
      <c r="T341" s="439"/>
      <c r="U341" s="439"/>
      <c r="V341" s="44" t="s">
        <v>107</v>
      </c>
      <c r="W341" s="70">
        <v>466225</v>
      </c>
      <c r="X341" s="59">
        <f>IFERROR(W341/T329,"-")</f>
        <v>8.0132061280724243E-3</v>
      </c>
      <c r="Y341" s="70">
        <v>11</v>
      </c>
      <c r="Z341" s="59">
        <f>IFERROR(Y341/U329,"-")</f>
        <v>0.21568627450980393</v>
      </c>
      <c r="AA341" s="167">
        <f t="shared" si="25"/>
        <v>42384.090909090912</v>
      </c>
      <c r="AB341" s="439"/>
      <c r="AC341" s="439"/>
      <c r="AD341" s="44" t="s">
        <v>107</v>
      </c>
      <c r="AE341" s="70">
        <v>418361</v>
      </c>
      <c r="AF341" s="59">
        <f>IFERROR(AE341/AB329,"-")</f>
        <v>8.8294095710520319E-3</v>
      </c>
      <c r="AG341" s="70">
        <v>8</v>
      </c>
      <c r="AH341" s="59">
        <f>IFERROR(AG341/AC329,"-")</f>
        <v>0.1951219512195122</v>
      </c>
      <c r="AI341" s="73">
        <f t="shared" si="15"/>
        <v>52295.125</v>
      </c>
      <c r="AJ341" s="439"/>
      <c r="AK341" s="439"/>
      <c r="AL341" s="44" t="s">
        <v>107</v>
      </c>
      <c r="AM341" s="70">
        <v>192912</v>
      </c>
      <c r="AN341" s="59">
        <f>IFERROR(AM341/AJ329,"-")</f>
        <v>1.5812050754427241E-3</v>
      </c>
      <c r="AO341" s="70">
        <v>14</v>
      </c>
      <c r="AP341" s="59">
        <f>IFERROR(AO341/AK329,"-")</f>
        <v>0.14141414141414141</v>
      </c>
      <c r="AQ341" s="73">
        <f t="shared" si="26"/>
        <v>13779.428571428571</v>
      </c>
      <c r="AR341" s="439"/>
      <c r="AS341" s="439"/>
      <c r="AT341" s="44" t="s">
        <v>107</v>
      </c>
      <c r="AU341" s="70">
        <v>6616082</v>
      </c>
      <c r="AV341" s="59">
        <f>IFERROR(AU341/AR329,"-")</f>
        <v>6.1789056419582992E-3</v>
      </c>
      <c r="AW341" s="73">
        <v>163</v>
      </c>
      <c r="AX341" s="59">
        <f>IFERROR(AW341/AS329,"-")</f>
        <v>9.5321637426900585E-2</v>
      </c>
      <c r="AY341" s="196">
        <f t="shared" si="27"/>
        <v>40589.460122699384</v>
      </c>
      <c r="AZ341" s="229"/>
    </row>
    <row r="342" spans="2:52" s="9" customFormat="1" ht="13.15" customHeight="1">
      <c r="B342" s="470"/>
      <c r="C342" s="480"/>
      <c r="D342" s="439"/>
      <c r="E342" s="439"/>
      <c r="F342" s="44" t="s">
        <v>108</v>
      </c>
      <c r="G342" s="70">
        <v>3796071</v>
      </c>
      <c r="H342" s="59">
        <f>IFERROR(G342/D329,"-")</f>
        <v>1.0308739339167854E-2</v>
      </c>
      <c r="I342" s="70">
        <v>44</v>
      </c>
      <c r="J342" s="59">
        <f>IFERROR(I342/E329,"-")</f>
        <v>9.7345132743362831E-2</v>
      </c>
      <c r="K342" s="73">
        <f t="shared" si="23"/>
        <v>86274.340909090912</v>
      </c>
      <c r="L342" s="439"/>
      <c r="M342" s="439"/>
      <c r="N342" s="44" t="s">
        <v>108</v>
      </c>
      <c r="O342" s="70">
        <v>3433926</v>
      </c>
      <c r="P342" s="59">
        <f>IFERROR(O342/L329,"-")</f>
        <v>1.2246767919495702E-2</v>
      </c>
      <c r="Q342" s="70">
        <v>35</v>
      </c>
      <c r="R342" s="59">
        <f>IFERROR(Q342/M329,"-")</f>
        <v>0.10324483775811209</v>
      </c>
      <c r="S342" s="73">
        <f t="shared" si="24"/>
        <v>98112.171428571426</v>
      </c>
      <c r="T342" s="439"/>
      <c r="U342" s="439"/>
      <c r="V342" s="44" t="s">
        <v>108</v>
      </c>
      <c r="W342" s="70">
        <v>526290</v>
      </c>
      <c r="X342" s="59">
        <f>IFERROR(W342/T329,"-")</f>
        <v>9.045568669940985E-3</v>
      </c>
      <c r="Y342" s="70">
        <v>7</v>
      </c>
      <c r="Z342" s="59">
        <f>IFERROR(Y342/U329,"-")</f>
        <v>0.13725490196078433</v>
      </c>
      <c r="AA342" s="167">
        <f t="shared" si="25"/>
        <v>75184.28571428571</v>
      </c>
      <c r="AB342" s="439"/>
      <c r="AC342" s="439"/>
      <c r="AD342" s="44" t="s">
        <v>108</v>
      </c>
      <c r="AE342" s="70">
        <v>366780</v>
      </c>
      <c r="AF342" s="59">
        <f>IFERROR(AE342/AB329,"-")</f>
        <v>7.7408048132365697E-3</v>
      </c>
      <c r="AG342" s="70">
        <v>6</v>
      </c>
      <c r="AH342" s="59">
        <f>IFERROR(AG342/AC329,"-")</f>
        <v>0.14634146341463414</v>
      </c>
      <c r="AI342" s="73">
        <f t="shared" si="15"/>
        <v>61130</v>
      </c>
      <c r="AJ342" s="439"/>
      <c r="AK342" s="439"/>
      <c r="AL342" s="44" t="s">
        <v>108</v>
      </c>
      <c r="AM342" s="70">
        <v>1531551</v>
      </c>
      <c r="AN342" s="59">
        <f>IFERROR(AM342/AJ329,"-")</f>
        <v>1.2553372597346872E-2</v>
      </c>
      <c r="AO342" s="70">
        <v>18</v>
      </c>
      <c r="AP342" s="59">
        <f>IFERROR(AO342/AK329,"-")</f>
        <v>0.18181818181818182</v>
      </c>
      <c r="AQ342" s="73">
        <f t="shared" si="26"/>
        <v>85086.166666666672</v>
      </c>
      <c r="AR342" s="439"/>
      <c r="AS342" s="439"/>
      <c r="AT342" s="44" t="s">
        <v>108</v>
      </c>
      <c r="AU342" s="70">
        <v>12519948</v>
      </c>
      <c r="AV342" s="59">
        <f>IFERROR(AU342/AR329,"-")</f>
        <v>1.1692656973451133E-2</v>
      </c>
      <c r="AW342" s="73">
        <v>139</v>
      </c>
      <c r="AX342" s="59">
        <f>IFERROR(AW342/AS329,"-")</f>
        <v>8.1286549707602337E-2</v>
      </c>
      <c r="AY342" s="196">
        <f t="shared" si="27"/>
        <v>90071.568345323743</v>
      </c>
      <c r="AZ342" s="229"/>
    </row>
    <row r="343" spans="2:52" s="9" customFormat="1" ht="13.15" customHeight="1">
      <c r="B343" s="470"/>
      <c r="C343" s="480"/>
      <c r="D343" s="439"/>
      <c r="E343" s="439"/>
      <c r="F343" s="44" t="s">
        <v>109</v>
      </c>
      <c r="G343" s="70">
        <v>1312779</v>
      </c>
      <c r="H343" s="59">
        <f>IFERROR(G343/D329,"-")</f>
        <v>3.5650272402527341E-3</v>
      </c>
      <c r="I343" s="70">
        <v>41</v>
      </c>
      <c r="J343" s="59">
        <f>IFERROR(I343/E329,"-")</f>
        <v>9.0707964601769914E-2</v>
      </c>
      <c r="K343" s="73">
        <f t="shared" si="23"/>
        <v>32019</v>
      </c>
      <c r="L343" s="439"/>
      <c r="M343" s="439"/>
      <c r="N343" s="44" t="s">
        <v>109</v>
      </c>
      <c r="O343" s="70">
        <v>876444</v>
      </c>
      <c r="P343" s="59">
        <f>IFERROR(O343/L329,"-")</f>
        <v>3.1257535143257285E-3</v>
      </c>
      <c r="Q343" s="70">
        <v>30</v>
      </c>
      <c r="R343" s="59">
        <f>IFERROR(Q343/M329,"-")</f>
        <v>8.8495575221238937E-2</v>
      </c>
      <c r="S343" s="73">
        <f t="shared" si="24"/>
        <v>29214.799999999999</v>
      </c>
      <c r="T343" s="439"/>
      <c r="U343" s="439"/>
      <c r="V343" s="44" t="s">
        <v>109</v>
      </c>
      <c r="W343" s="70">
        <v>189898</v>
      </c>
      <c r="X343" s="59">
        <f>IFERROR(W343/T329,"-")</f>
        <v>3.2638571876426555E-3</v>
      </c>
      <c r="Y343" s="70">
        <v>5</v>
      </c>
      <c r="Z343" s="59">
        <f>IFERROR(Y343/U329,"-")</f>
        <v>9.8039215686274508E-2</v>
      </c>
      <c r="AA343" s="167">
        <f t="shared" si="25"/>
        <v>37979.599999999999</v>
      </c>
      <c r="AB343" s="439"/>
      <c r="AC343" s="439"/>
      <c r="AD343" s="44" t="s">
        <v>109</v>
      </c>
      <c r="AE343" s="70">
        <v>86290</v>
      </c>
      <c r="AF343" s="59">
        <f>IFERROR(AE343/AB329,"-")</f>
        <v>1.821129961650536E-3</v>
      </c>
      <c r="AG343" s="70">
        <v>3</v>
      </c>
      <c r="AH343" s="59">
        <f>IFERROR(AG343/AC329,"-")</f>
        <v>7.3170731707317069E-2</v>
      </c>
      <c r="AI343" s="73">
        <f t="shared" si="15"/>
        <v>28763.333333333332</v>
      </c>
      <c r="AJ343" s="439"/>
      <c r="AK343" s="439"/>
      <c r="AL343" s="44" t="s">
        <v>109</v>
      </c>
      <c r="AM343" s="70">
        <v>170449</v>
      </c>
      <c r="AN343" s="59">
        <f>IFERROR(AM343/AJ329,"-")</f>
        <v>1.3970868784945307E-3</v>
      </c>
      <c r="AO343" s="70">
        <v>6</v>
      </c>
      <c r="AP343" s="59">
        <f>IFERROR(AO343/AK329,"-")</f>
        <v>6.0606060606060608E-2</v>
      </c>
      <c r="AQ343" s="73">
        <f t="shared" si="26"/>
        <v>28408.166666666668</v>
      </c>
      <c r="AR343" s="439"/>
      <c r="AS343" s="439"/>
      <c r="AT343" s="44" t="s">
        <v>109</v>
      </c>
      <c r="AU343" s="70">
        <v>3257173</v>
      </c>
      <c r="AV343" s="59">
        <f>IFERROR(AU343/AR329,"-")</f>
        <v>3.0419460681615248E-3</v>
      </c>
      <c r="AW343" s="73">
        <v>87</v>
      </c>
      <c r="AX343" s="59">
        <f>IFERROR(AW343/AS329,"-")</f>
        <v>5.0877192982456139E-2</v>
      </c>
      <c r="AY343" s="196">
        <f t="shared" si="27"/>
        <v>37438.770114942527</v>
      </c>
      <c r="AZ343" s="229"/>
    </row>
    <row r="344" spans="2:52" s="9" customFormat="1" ht="13.15" customHeight="1">
      <c r="B344" s="470"/>
      <c r="C344" s="480"/>
      <c r="D344" s="439"/>
      <c r="E344" s="439"/>
      <c r="F344" s="45" t="s">
        <v>110</v>
      </c>
      <c r="G344" s="71">
        <v>547056</v>
      </c>
      <c r="H344" s="60">
        <f>IFERROR(G344/D329,"-")</f>
        <v>1.4856038540711726E-3</v>
      </c>
      <c r="I344" s="71">
        <v>61</v>
      </c>
      <c r="J344" s="60">
        <f>IFERROR(I344/E329,"-")</f>
        <v>0.13495575221238937</v>
      </c>
      <c r="K344" s="74">
        <f t="shared" si="23"/>
        <v>8968.1311475409839</v>
      </c>
      <c r="L344" s="439"/>
      <c r="M344" s="439"/>
      <c r="N344" s="45" t="s">
        <v>110</v>
      </c>
      <c r="O344" s="71">
        <v>411178</v>
      </c>
      <c r="P344" s="60">
        <f>IFERROR(O344/L329,"-")</f>
        <v>1.4664269234696391E-3</v>
      </c>
      <c r="Q344" s="71">
        <v>48</v>
      </c>
      <c r="R344" s="60">
        <f>IFERROR(Q344/M329,"-")</f>
        <v>0.1415929203539823</v>
      </c>
      <c r="S344" s="74">
        <f t="shared" si="24"/>
        <v>8566.2083333333339</v>
      </c>
      <c r="T344" s="439"/>
      <c r="U344" s="439"/>
      <c r="V344" s="45" t="s">
        <v>110</v>
      </c>
      <c r="W344" s="71">
        <v>111838</v>
      </c>
      <c r="X344" s="60">
        <f>IFERROR(W344/T329,"-")</f>
        <v>1.9222069750686121E-3</v>
      </c>
      <c r="Y344" s="71">
        <v>11</v>
      </c>
      <c r="Z344" s="60">
        <f>IFERROR(Y344/U329,"-")</f>
        <v>0.21568627450980393</v>
      </c>
      <c r="AA344" s="168">
        <f t="shared" si="25"/>
        <v>10167.09090909091</v>
      </c>
      <c r="AB344" s="439"/>
      <c r="AC344" s="439"/>
      <c r="AD344" s="45" t="s">
        <v>110</v>
      </c>
      <c r="AE344" s="71">
        <v>85887</v>
      </c>
      <c r="AF344" s="60">
        <f>IFERROR(AE344/AB329,"-")</f>
        <v>1.81262474233723E-3</v>
      </c>
      <c r="AG344" s="71">
        <v>10</v>
      </c>
      <c r="AH344" s="60">
        <f>IFERROR(AG344/AC329,"-")</f>
        <v>0.24390243902439024</v>
      </c>
      <c r="AI344" s="74">
        <f t="shared" si="15"/>
        <v>8588.7000000000007</v>
      </c>
      <c r="AJ344" s="439"/>
      <c r="AK344" s="439"/>
      <c r="AL344" s="45" t="s">
        <v>110</v>
      </c>
      <c r="AM344" s="71">
        <v>207169</v>
      </c>
      <c r="AN344" s="60">
        <f>IFERROR(AM344/AJ329,"-")</f>
        <v>1.6980627139545168E-3</v>
      </c>
      <c r="AO344" s="71">
        <v>23</v>
      </c>
      <c r="AP344" s="60">
        <f>IFERROR(AO344/AK329,"-")</f>
        <v>0.23232323232323232</v>
      </c>
      <c r="AQ344" s="74">
        <f t="shared" si="26"/>
        <v>9007.347826086956</v>
      </c>
      <c r="AR344" s="439"/>
      <c r="AS344" s="439"/>
      <c r="AT344" s="45" t="s">
        <v>110</v>
      </c>
      <c r="AU344" s="71">
        <v>1616693</v>
      </c>
      <c r="AV344" s="60">
        <f>IFERROR(AU344/AR329,"-")</f>
        <v>1.5098654307813125E-3</v>
      </c>
      <c r="AW344" s="74">
        <v>183</v>
      </c>
      <c r="AX344" s="62">
        <f>IFERROR(AW344/AS329,"-")</f>
        <v>0.10701754385964912</v>
      </c>
      <c r="AY344" s="197">
        <f t="shared" si="27"/>
        <v>8834.3879781420765</v>
      </c>
      <c r="AZ344" s="229"/>
    </row>
    <row r="345" spans="2:52" s="9" customFormat="1" ht="13.15" customHeight="1">
      <c r="B345" s="431"/>
      <c r="C345" s="481"/>
      <c r="D345" s="440"/>
      <c r="E345" s="440"/>
      <c r="F345" s="46" t="s">
        <v>64</v>
      </c>
      <c r="G345" s="67">
        <f>SUM(G329:G344)</f>
        <v>68873521</v>
      </c>
      <c r="H345" s="60">
        <f>IFERROR(G345/D329,"-")</f>
        <v>0.18703527288075047</v>
      </c>
      <c r="I345" s="71">
        <v>379</v>
      </c>
      <c r="J345" s="60">
        <f>IFERROR(I345/E329,"-")</f>
        <v>0.83849557522123896</v>
      </c>
      <c r="K345" s="74">
        <f t="shared" si="23"/>
        <v>181724.32981530344</v>
      </c>
      <c r="L345" s="440"/>
      <c r="M345" s="440"/>
      <c r="N345" s="46" t="s">
        <v>64</v>
      </c>
      <c r="O345" s="67">
        <f>SUM(O329:O344)</f>
        <v>55766297</v>
      </c>
      <c r="P345" s="60">
        <f>IFERROR(O345/L329,"-")</f>
        <v>0.19888515276353347</v>
      </c>
      <c r="Q345" s="71">
        <v>285</v>
      </c>
      <c r="R345" s="60">
        <f>IFERROR(Q345/M329,"-")</f>
        <v>0.84070796460176989</v>
      </c>
      <c r="S345" s="74">
        <f t="shared" si="24"/>
        <v>195671.21754385965</v>
      </c>
      <c r="T345" s="440"/>
      <c r="U345" s="440"/>
      <c r="V345" s="46" t="s">
        <v>64</v>
      </c>
      <c r="W345" s="67">
        <f>SUM(W329:W344)</f>
        <v>7899108</v>
      </c>
      <c r="X345" s="60">
        <f>IFERROR(W345/T329,"-")</f>
        <v>0.13576530780611487</v>
      </c>
      <c r="Y345" s="71">
        <v>46</v>
      </c>
      <c r="Z345" s="60">
        <f>IFERROR(Y345/U329,"-")</f>
        <v>0.90196078431372551</v>
      </c>
      <c r="AA345" s="168">
        <f t="shared" si="25"/>
        <v>171719.73913043478</v>
      </c>
      <c r="AB345" s="440"/>
      <c r="AC345" s="440"/>
      <c r="AD345" s="46" t="s">
        <v>64</v>
      </c>
      <c r="AE345" s="67">
        <f>SUM(AE329:AE344)</f>
        <v>6681753</v>
      </c>
      <c r="AF345" s="60">
        <f>IFERROR(AE345/AB329,"-")</f>
        <v>0.14101681057652513</v>
      </c>
      <c r="AG345" s="71">
        <v>37</v>
      </c>
      <c r="AH345" s="60">
        <f>IFERROR(AG345/AC329,"-")</f>
        <v>0.90243902439024393</v>
      </c>
      <c r="AI345" s="74">
        <f t="shared" si="15"/>
        <v>180587.91891891891</v>
      </c>
      <c r="AJ345" s="440"/>
      <c r="AK345" s="440"/>
      <c r="AL345" s="46" t="s">
        <v>64</v>
      </c>
      <c r="AM345" s="67">
        <f>SUM(AM329:AM344)</f>
        <v>19429688</v>
      </c>
      <c r="AN345" s="60">
        <f>IFERROR(AM345/AJ329,"-")</f>
        <v>0.15925562577687544</v>
      </c>
      <c r="AO345" s="71">
        <v>82</v>
      </c>
      <c r="AP345" s="60">
        <f>IFERROR(AO345/AK329,"-")</f>
        <v>0.82828282828282829</v>
      </c>
      <c r="AQ345" s="74">
        <f t="shared" si="26"/>
        <v>236947.41463414635</v>
      </c>
      <c r="AR345" s="440"/>
      <c r="AS345" s="440"/>
      <c r="AT345" s="46" t="s">
        <v>64</v>
      </c>
      <c r="AU345" s="67">
        <f>SUM(AU329:AU344)</f>
        <v>182066003</v>
      </c>
      <c r="AV345" s="60">
        <f>IFERROR(AU345/AR329,"-")</f>
        <v>0.17003547615424</v>
      </c>
      <c r="AW345" s="74">
        <v>1344</v>
      </c>
      <c r="AX345" s="131">
        <f>IFERROR(AW345/AS329,"-")</f>
        <v>0.78596491228070176</v>
      </c>
      <c r="AY345" s="198">
        <f t="shared" si="27"/>
        <v>135465.77604166666</v>
      </c>
      <c r="AZ345" s="229"/>
    </row>
    <row r="346" spans="2:52" s="9" customFormat="1" ht="13.15" customHeight="1">
      <c r="B346" s="430">
        <v>21</v>
      </c>
      <c r="C346" s="479" t="s">
        <v>90</v>
      </c>
      <c r="D346" s="436">
        <v>212072020</v>
      </c>
      <c r="E346" s="436">
        <v>251</v>
      </c>
      <c r="F346" s="42" t="s">
        <v>96</v>
      </c>
      <c r="G346" s="69">
        <v>1510932</v>
      </c>
      <c r="H346" s="58">
        <f>IFERROR(G346/D346,"-")</f>
        <v>7.124617382340207E-3</v>
      </c>
      <c r="I346" s="69">
        <v>63</v>
      </c>
      <c r="J346" s="58">
        <f>IFERROR(I346/E346,"-")</f>
        <v>0.25099601593625498</v>
      </c>
      <c r="K346" s="72">
        <f t="shared" si="23"/>
        <v>23983.047619047618</v>
      </c>
      <c r="L346" s="436">
        <v>178710210</v>
      </c>
      <c r="M346" s="436">
        <v>217</v>
      </c>
      <c r="N346" s="42" t="s">
        <v>96</v>
      </c>
      <c r="O346" s="69">
        <v>1354465</v>
      </c>
      <c r="P346" s="58">
        <f>IFERROR(O346/L346,"-")</f>
        <v>7.5791136947351801E-3</v>
      </c>
      <c r="Q346" s="69">
        <v>53</v>
      </c>
      <c r="R346" s="58">
        <f>IFERROR(Q346/M346,"-")</f>
        <v>0.24423963133640553</v>
      </c>
      <c r="S346" s="72">
        <f t="shared" si="24"/>
        <v>25555.943396226416</v>
      </c>
      <c r="T346" s="436">
        <v>33574290</v>
      </c>
      <c r="U346" s="436">
        <v>28</v>
      </c>
      <c r="V346" s="42" t="s">
        <v>96</v>
      </c>
      <c r="W346" s="69">
        <v>107297</v>
      </c>
      <c r="X346" s="58">
        <f>IFERROR(W346/T346,"-")</f>
        <v>3.1958084593896102E-3</v>
      </c>
      <c r="Y346" s="69">
        <v>7</v>
      </c>
      <c r="Z346" s="58">
        <f>IFERROR(Y346/U346,"-")</f>
        <v>0.25</v>
      </c>
      <c r="AA346" s="166">
        <f t="shared" si="25"/>
        <v>15328.142857142857</v>
      </c>
      <c r="AB346" s="436">
        <v>31837050</v>
      </c>
      <c r="AC346" s="436">
        <v>24</v>
      </c>
      <c r="AD346" s="42" t="s">
        <v>96</v>
      </c>
      <c r="AE346" s="69">
        <v>107297</v>
      </c>
      <c r="AF346" s="58">
        <f>IFERROR(AE346/AB346,"-")</f>
        <v>3.3701929041792503E-3</v>
      </c>
      <c r="AG346" s="69">
        <v>7</v>
      </c>
      <c r="AH346" s="58">
        <f>IFERROR(AG346/AC346,"-")</f>
        <v>0.29166666666666669</v>
      </c>
      <c r="AI346" s="72">
        <f t="shared" si="15"/>
        <v>15328.142857142857</v>
      </c>
      <c r="AJ346" s="436">
        <v>114258160</v>
      </c>
      <c r="AK346" s="436">
        <v>122</v>
      </c>
      <c r="AL346" s="42" t="s">
        <v>96</v>
      </c>
      <c r="AM346" s="69">
        <v>2140959</v>
      </c>
      <c r="AN346" s="58">
        <f>IFERROR(AM346/AJ346,"-")</f>
        <v>1.8737908959850221E-2</v>
      </c>
      <c r="AO346" s="69">
        <v>37</v>
      </c>
      <c r="AP346" s="58">
        <f>IFERROR(AO346/AK346,"-")</f>
        <v>0.30327868852459017</v>
      </c>
      <c r="AQ346" s="72">
        <f t="shared" si="26"/>
        <v>57863.75675675676</v>
      </c>
      <c r="AR346" s="436">
        <v>584140360</v>
      </c>
      <c r="AS346" s="436">
        <v>1002</v>
      </c>
      <c r="AT346" s="42" t="s">
        <v>96</v>
      </c>
      <c r="AU346" s="69">
        <v>4585296</v>
      </c>
      <c r="AV346" s="58">
        <f>IFERROR(AU346/AR346,"-")</f>
        <v>7.8496476429055512E-3</v>
      </c>
      <c r="AW346" s="72">
        <v>204</v>
      </c>
      <c r="AX346" s="58">
        <f>IFERROR(AW346/AS346,"-")</f>
        <v>0.20359281437125748</v>
      </c>
      <c r="AY346" s="196">
        <f t="shared" si="27"/>
        <v>22476.941176470587</v>
      </c>
      <c r="AZ346" s="229"/>
    </row>
    <row r="347" spans="2:52" s="9" customFormat="1" ht="13.15" customHeight="1">
      <c r="B347" s="470"/>
      <c r="C347" s="480"/>
      <c r="D347" s="439"/>
      <c r="E347" s="439"/>
      <c r="F347" s="43" t="s">
        <v>97</v>
      </c>
      <c r="G347" s="70">
        <v>3337630</v>
      </c>
      <c r="H347" s="59">
        <f>IFERROR(G347/D346,"-")</f>
        <v>1.57381912050444E-2</v>
      </c>
      <c r="I347" s="70">
        <v>75</v>
      </c>
      <c r="J347" s="59">
        <f>IFERROR(I347/E346,"-")</f>
        <v>0.29880478087649404</v>
      </c>
      <c r="K347" s="73">
        <f t="shared" si="23"/>
        <v>44501.73333333333</v>
      </c>
      <c r="L347" s="439"/>
      <c r="M347" s="439"/>
      <c r="N347" s="43" t="s">
        <v>97</v>
      </c>
      <c r="O347" s="70">
        <v>3109343</v>
      </c>
      <c r="P347" s="59">
        <f>IFERROR(O347/L346,"-")</f>
        <v>1.7398798871088562E-2</v>
      </c>
      <c r="Q347" s="70">
        <v>62</v>
      </c>
      <c r="R347" s="59">
        <f>IFERROR(Q347/M346,"-")</f>
        <v>0.2857142857142857</v>
      </c>
      <c r="S347" s="73">
        <f t="shared" si="24"/>
        <v>50150.693548387098</v>
      </c>
      <c r="T347" s="439"/>
      <c r="U347" s="439"/>
      <c r="V347" s="43" t="s">
        <v>97</v>
      </c>
      <c r="W347" s="70">
        <v>231840</v>
      </c>
      <c r="X347" s="59">
        <f>IFERROR(W347/T346,"-")</f>
        <v>6.9052837751743968E-3</v>
      </c>
      <c r="Y347" s="70">
        <v>10</v>
      </c>
      <c r="Z347" s="59">
        <f>IFERROR(Y347/U346,"-")</f>
        <v>0.35714285714285715</v>
      </c>
      <c r="AA347" s="167">
        <f t="shared" si="25"/>
        <v>23184</v>
      </c>
      <c r="AB347" s="439"/>
      <c r="AC347" s="439"/>
      <c r="AD347" s="43" t="s">
        <v>97</v>
      </c>
      <c r="AE347" s="70">
        <v>230654</v>
      </c>
      <c r="AF347" s="59">
        <f>IFERROR(AE347/AB346,"-")</f>
        <v>7.2448295303742024E-3</v>
      </c>
      <c r="AG347" s="70">
        <v>9</v>
      </c>
      <c r="AH347" s="59">
        <f>IFERROR(AG347/AC346,"-")</f>
        <v>0.375</v>
      </c>
      <c r="AI347" s="73">
        <f t="shared" si="15"/>
        <v>25628.222222222223</v>
      </c>
      <c r="AJ347" s="439"/>
      <c r="AK347" s="439"/>
      <c r="AL347" s="43" t="s">
        <v>97</v>
      </c>
      <c r="AM347" s="70">
        <v>2148850</v>
      </c>
      <c r="AN347" s="59">
        <f>IFERROR(AM347/AJ346,"-")</f>
        <v>1.8806971860915667E-2</v>
      </c>
      <c r="AO347" s="70">
        <v>42</v>
      </c>
      <c r="AP347" s="59">
        <f>IFERROR(AO347/AK346,"-")</f>
        <v>0.34426229508196721</v>
      </c>
      <c r="AQ347" s="73">
        <f t="shared" si="26"/>
        <v>51163.095238095237</v>
      </c>
      <c r="AR347" s="439"/>
      <c r="AS347" s="439"/>
      <c r="AT347" s="43" t="s">
        <v>97</v>
      </c>
      <c r="AU347" s="70">
        <v>5315617</v>
      </c>
      <c r="AV347" s="59">
        <f>IFERROR(AU347/AR346,"-")</f>
        <v>9.0998968124715775E-3</v>
      </c>
      <c r="AW347" s="73">
        <v>257</v>
      </c>
      <c r="AX347" s="59">
        <f>IFERROR(AW347/AS346,"-")</f>
        <v>0.2564870259481038</v>
      </c>
      <c r="AY347" s="196">
        <f t="shared" si="27"/>
        <v>20683.334630350193</v>
      </c>
      <c r="AZ347" s="229"/>
    </row>
    <row r="348" spans="2:52" s="9" customFormat="1" ht="13.15" customHeight="1">
      <c r="B348" s="470"/>
      <c r="C348" s="480"/>
      <c r="D348" s="439"/>
      <c r="E348" s="439"/>
      <c r="F348" s="44" t="s">
        <v>98</v>
      </c>
      <c r="G348" s="70">
        <v>4724755</v>
      </c>
      <c r="H348" s="59">
        <f>IFERROR(G348/D346,"-")</f>
        <v>2.227901163010566E-2</v>
      </c>
      <c r="I348" s="70">
        <v>92</v>
      </c>
      <c r="J348" s="59">
        <f>IFERROR(I348/E346,"-")</f>
        <v>0.36653386454183268</v>
      </c>
      <c r="K348" s="73">
        <f t="shared" si="23"/>
        <v>51356.032608695656</v>
      </c>
      <c r="L348" s="439"/>
      <c r="M348" s="439"/>
      <c r="N348" s="44" t="s">
        <v>98</v>
      </c>
      <c r="O348" s="70">
        <v>4342281</v>
      </c>
      <c r="P348" s="59">
        <f>IFERROR(O348/L346,"-")</f>
        <v>2.429788986314772E-2</v>
      </c>
      <c r="Q348" s="70">
        <v>82</v>
      </c>
      <c r="R348" s="59">
        <f>IFERROR(Q348/M346,"-")</f>
        <v>0.37788018433179721</v>
      </c>
      <c r="S348" s="73">
        <f t="shared" si="24"/>
        <v>52954.646341463413</v>
      </c>
      <c r="T348" s="439"/>
      <c r="U348" s="439"/>
      <c r="V348" s="44" t="s">
        <v>98</v>
      </c>
      <c r="W348" s="70">
        <v>484378</v>
      </c>
      <c r="X348" s="59">
        <f>IFERROR(W348/T346,"-")</f>
        <v>1.4427051175170048E-2</v>
      </c>
      <c r="Y348" s="70">
        <v>11</v>
      </c>
      <c r="Z348" s="59">
        <f>IFERROR(Y348/U346,"-")</f>
        <v>0.39285714285714285</v>
      </c>
      <c r="AA348" s="167">
        <f t="shared" si="25"/>
        <v>44034.36363636364</v>
      </c>
      <c r="AB348" s="439"/>
      <c r="AC348" s="439"/>
      <c r="AD348" s="44" t="s">
        <v>98</v>
      </c>
      <c r="AE348" s="70">
        <v>481591</v>
      </c>
      <c r="AF348" s="59">
        <f>IFERROR(AE348/AB346,"-")</f>
        <v>1.5126746981896878E-2</v>
      </c>
      <c r="AG348" s="70">
        <v>10</v>
      </c>
      <c r="AH348" s="59">
        <f>IFERROR(AG348/AC346,"-")</f>
        <v>0.41666666666666669</v>
      </c>
      <c r="AI348" s="73">
        <f t="shared" si="15"/>
        <v>48159.1</v>
      </c>
      <c r="AJ348" s="439"/>
      <c r="AK348" s="439"/>
      <c r="AL348" s="44" t="s">
        <v>98</v>
      </c>
      <c r="AM348" s="70">
        <v>1072156</v>
      </c>
      <c r="AN348" s="59">
        <f>IFERROR(AM348/AJ346,"-")</f>
        <v>9.3836273925643476E-3</v>
      </c>
      <c r="AO348" s="70">
        <v>42</v>
      </c>
      <c r="AP348" s="59">
        <f>IFERROR(AO348/AK346,"-")</f>
        <v>0.34426229508196721</v>
      </c>
      <c r="AQ348" s="73">
        <f t="shared" si="26"/>
        <v>25527.523809523809</v>
      </c>
      <c r="AR348" s="439"/>
      <c r="AS348" s="439"/>
      <c r="AT348" s="44" t="s">
        <v>98</v>
      </c>
      <c r="AU348" s="70">
        <v>8207994</v>
      </c>
      <c r="AV348" s="59">
        <f>IFERROR(AU348/AR346,"-")</f>
        <v>1.4051407096746404E-2</v>
      </c>
      <c r="AW348" s="73">
        <v>298</v>
      </c>
      <c r="AX348" s="59">
        <f>IFERROR(AW348/AS346,"-")</f>
        <v>0.29740518962075846</v>
      </c>
      <c r="AY348" s="196">
        <f t="shared" si="27"/>
        <v>27543.604026845638</v>
      </c>
      <c r="AZ348" s="229"/>
    </row>
    <row r="349" spans="2:52" s="9" customFormat="1" ht="13.15" customHeight="1">
      <c r="B349" s="470"/>
      <c r="C349" s="480"/>
      <c r="D349" s="439"/>
      <c r="E349" s="439"/>
      <c r="F349" s="44" t="s">
        <v>99</v>
      </c>
      <c r="G349" s="70">
        <v>227186</v>
      </c>
      <c r="H349" s="59">
        <f>IFERROR(G349/D346,"-")</f>
        <v>1.0712681474906497E-3</v>
      </c>
      <c r="I349" s="70">
        <v>11</v>
      </c>
      <c r="J349" s="59">
        <f>IFERROR(I349/E346,"-")</f>
        <v>4.3824701195219126E-2</v>
      </c>
      <c r="K349" s="73">
        <f t="shared" si="23"/>
        <v>20653.272727272728</v>
      </c>
      <c r="L349" s="439"/>
      <c r="M349" s="439"/>
      <c r="N349" s="44" t="s">
        <v>99</v>
      </c>
      <c r="O349" s="70">
        <v>192323</v>
      </c>
      <c r="P349" s="59">
        <f>IFERROR(O349/L346,"-")</f>
        <v>1.0761724246197237E-3</v>
      </c>
      <c r="Q349" s="70">
        <v>9</v>
      </c>
      <c r="R349" s="59">
        <f>IFERROR(Q349/M346,"-")</f>
        <v>4.1474654377880185E-2</v>
      </c>
      <c r="S349" s="73">
        <f t="shared" si="24"/>
        <v>21369.222222222223</v>
      </c>
      <c r="T349" s="439"/>
      <c r="U349" s="439"/>
      <c r="V349" s="44" t="s">
        <v>99</v>
      </c>
      <c r="W349" s="70">
        <v>4085</v>
      </c>
      <c r="X349" s="59">
        <f>IFERROR(W349/T346,"-")</f>
        <v>1.2167048059690912E-4</v>
      </c>
      <c r="Y349" s="70">
        <v>1</v>
      </c>
      <c r="Z349" s="59">
        <f>IFERROR(Y349/U346,"-")</f>
        <v>3.5714285714285712E-2</v>
      </c>
      <c r="AA349" s="167">
        <f t="shared" si="25"/>
        <v>4085</v>
      </c>
      <c r="AB349" s="439"/>
      <c r="AC349" s="439"/>
      <c r="AD349" s="44" t="s">
        <v>99</v>
      </c>
      <c r="AE349" s="70">
        <v>0</v>
      </c>
      <c r="AF349" s="59">
        <f>IFERROR(AE349/AB346,"-")</f>
        <v>0</v>
      </c>
      <c r="AG349" s="70">
        <v>0</v>
      </c>
      <c r="AH349" s="59">
        <f>IFERROR(AG349/AC346,"-")</f>
        <v>0</v>
      </c>
      <c r="AI349" s="73" t="str">
        <f t="shared" si="15"/>
        <v>-</v>
      </c>
      <c r="AJ349" s="439"/>
      <c r="AK349" s="439"/>
      <c r="AL349" s="44" t="s">
        <v>99</v>
      </c>
      <c r="AM349" s="70">
        <v>88026</v>
      </c>
      <c r="AN349" s="59">
        <f>IFERROR(AM349/AJ346,"-")</f>
        <v>7.7041324663376339E-4</v>
      </c>
      <c r="AO349" s="70">
        <v>6</v>
      </c>
      <c r="AP349" s="59">
        <f>IFERROR(AO349/AK346,"-")</f>
        <v>4.9180327868852458E-2</v>
      </c>
      <c r="AQ349" s="73">
        <f t="shared" si="26"/>
        <v>14671</v>
      </c>
      <c r="AR349" s="439"/>
      <c r="AS349" s="439"/>
      <c r="AT349" s="44" t="s">
        <v>99</v>
      </c>
      <c r="AU349" s="70">
        <v>2053579</v>
      </c>
      <c r="AV349" s="59">
        <f>IFERROR(AU349/AR346,"-")</f>
        <v>3.515557459511957E-3</v>
      </c>
      <c r="AW349" s="73">
        <v>39</v>
      </c>
      <c r="AX349" s="59">
        <f>IFERROR(AW349/AS346,"-")</f>
        <v>3.8922155688622756E-2</v>
      </c>
      <c r="AY349" s="196">
        <f t="shared" si="27"/>
        <v>52655.871794871797</v>
      </c>
      <c r="AZ349" s="229"/>
    </row>
    <row r="350" spans="2:52" s="9" customFormat="1" ht="13.15" customHeight="1">
      <c r="B350" s="470"/>
      <c r="C350" s="480"/>
      <c r="D350" s="439"/>
      <c r="E350" s="439"/>
      <c r="F350" s="44" t="s">
        <v>100</v>
      </c>
      <c r="G350" s="70">
        <v>7189237</v>
      </c>
      <c r="H350" s="59">
        <f>IFERROR(G350/D346,"-")</f>
        <v>3.3899978884531771E-2</v>
      </c>
      <c r="I350" s="70">
        <v>100</v>
      </c>
      <c r="J350" s="59">
        <f>IFERROR(I350/E346,"-")</f>
        <v>0.39840637450199201</v>
      </c>
      <c r="K350" s="73">
        <f t="shared" si="23"/>
        <v>71892.37</v>
      </c>
      <c r="L350" s="439"/>
      <c r="M350" s="439"/>
      <c r="N350" s="44" t="s">
        <v>100</v>
      </c>
      <c r="O350" s="70">
        <v>6515484</v>
      </c>
      <c r="P350" s="59">
        <f>IFERROR(O350/L346,"-")</f>
        <v>3.6458375825309586E-2</v>
      </c>
      <c r="Q350" s="70">
        <v>85</v>
      </c>
      <c r="R350" s="59">
        <f>IFERROR(Q350/M346,"-")</f>
        <v>0.39170506912442399</v>
      </c>
      <c r="S350" s="73">
        <f t="shared" si="24"/>
        <v>76652.75294117647</v>
      </c>
      <c r="T350" s="439"/>
      <c r="U350" s="439"/>
      <c r="V350" s="44" t="s">
        <v>100</v>
      </c>
      <c r="W350" s="70">
        <v>301730</v>
      </c>
      <c r="X350" s="59">
        <f>IFERROR(W350/T346,"-")</f>
        <v>8.9869361347626412E-3</v>
      </c>
      <c r="Y350" s="70">
        <v>13</v>
      </c>
      <c r="Z350" s="59">
        <f>IFERROR(Y350/U346,"-")</f>
        <v>0.4642857142857143</v>
      </c>
      <c r="AA350" s="167">
        <f t="shared" si="25"/>
        <v>23210</v>
      </c>
      <c r="AB350" s="439"/>
      <c r="AC350" s="439"/>
      <c r="AD350" s="44" t="s">
        <v>100</v>
      </c>
      <c r="AE350" s="70">
        <v>296156</v>
      </c>
      <c r="AF350" s="59">
        <f>IFERROR(AE350/AB346,"-")</f>
        <v>9.3022437694447197E-3</v>
      </c>
      <c r="AG350" s="70">
        <v>12</v>
      </c>
      <c r="AH350" s="59">
        <f>IFERROR(AG350/AC346,"-")</f>
        <v>0.5</v>
      </c>
      <c r="AI350" s="73">
        <f t="shared" si="15"/>
        <v>24679.666666666668</v>
      </c>
      <c r="AJ350" s="439"/>
      <c r="AK350" s="439"/>
      <c r="AL350" s="44" t="s">
        <v>100</v>
      </c>
      <c r="AM350" s="70">
        <v>2466275</v>
      </c>
      <c r="AN350" s="59">
        <f>IFERROR(AM350/AJ346,"-")</f>
        <v>2.1585110420122292E-2</v>
      </c>
      <c r="AO350" s="70">
        <v>50</v>
      </c>
      <c r="AP350" s="59">
        <f>IFERROR(AO350/AK346,"-")</f>
        <v>0.4098360655737705</v>
      </c>
      <c r="AQ350" s="73">
        <f t="shared" si="26"/>
        <v>49325.5</v>
      </c>
      <c r="AR350" s="439"/>
      <c r="AS350" s="439"/>
      <c r="AT350" s="44" t="s">
        <v>100</v>
      </c>
      <c r="AU350" s="70">
        <v>17830945</v>
      </c>
      <c r="AV350" s="59">
        <f>IFERROR(AU350/AR346,"-")</f>
        <v>3.0525103589828993E-2</v>
      </c>
      <c r="AW350" s="73">
        <v>354</v>
      </c>
      <c r="AX350" s="59">
        <f>IFERROR(AW350/AS346,"-")</f>
        <v>0.3532934131736527</v>
      </c>
      <c r="AY350" s="196">
        <f t="shared" si="27"/>
        <v>50369.901129943501</v>
      </c>
      <c r="AZ350" s="229"/>
    </row>
    <row r="351" spans="2:52" s="9" customFormat="1" ht="13.15" customHeight="1">
      <c r="B351" s="470"/>
      <c r="C351" s="480"/>
      <c r="D351" s="439"/>
      <c r="E351" s="439"/>
      <c r="F351" s="44" t="s">
        <v>101</v>
      </c>
      <c r="G351" s="70">
        <v>9872405</v>
      </c>
      <c r="H351" s="59">
        <f>IFERROR(G351/D346,"-")</f>
        <v>4.655213356292829E-2</v>
      </c>
      <c r="I351" s="70">
        <v>121</v>
      </c>
      <c r="J351" s="59">
        <f>IFERROR(I351/E346,"-")</f>
        <v>0.48207171314741037</v>
      </c>
      <c r="K351" s="73">
        <f t="shared" si="23"/>
        <v>81590.123966942148</v>
      </c>
      <c r="L351" s="439"/>
      <c r="M351" s="439"/>
      <c r="N351" s="44" t="s">
        <v>101</v>
      </c>
      <c r="O351" s="70">
        <v>9006834</v>
      </c>
      <c r="P351" s="59">
        <f>IFERROR(O351/L346,"-")</f>
        <v>5.039910142794863E-2</v>
      </c>
      <c r="Q351" s="70">
        <v>104</v>
      </c>
      <c r="R351" s="59">
        <f>IFERROR(Q351/M346,"-")</f>
        <v>0.47926267281105989</v>
      </c>
      <c r="S351" s="73">
        <f t="shared" si="24"/>
        <v>86604.173076923078</v>
      </c>
      <c r="T351" s="439"/>
      <c r="U351" s="439"/>
      <c r="V351" s="44" t="s">
        <v>101</v>
      </c>
      <c r="W351" s="70">
        <v>1357370</v>
      </c>
      <c r="X351" s="59">
        <f>IFERROR(W351/T346,"-")</f>
        <v>4.0428851957852271E-2</v>
      </c>
      <c r="Y351" s="70">
        <v>17</v>
      </c>
      <c r="Z351" s="59">
        <f>IFERROR(Y351/U346,"-")</f>
        <v>0.6071428571428571</v>
      </c>
      <c r="AA351" s="167">
        <f t="shared" si="25"/>
        <v>79845.294117647063</v>
      </c>
      <c r="AB351" s="439"/>
      <c r="AC351" s="439"/>
      <c r="AD351" s="44" t="s">
        <v>101</v>
      </c>
      <c r="AE351" s="70">
        <v>1311240</v>
      </c>
      <c r="AF351" s="59">
        <f>IFERROR(AE351/AB346,"-")</f>
        <v>4.1185976715807524E-2</v>
      </c>
      <c r="AG351" s="70">
        <v>15</v>
      </c>
      <c r="AH351" s="59">
        <f>IFERROR(AG351/AC346,"-")</f>
        <v>0.625</v>
      </c>
      <c r="AI351" s="73">
        <f t="shared" si="15"/>
        <v>87416</v>
      </c>
      <c r="AJ351" s="439"/>
      <c r="AK351" s="439"/>
      <c r="AL351" s="44" t="s">
        <v>101</v>
      </c>
      <c r="AM351" s="70">
        <v>5322822</v>
      </c>
      <c r="AN351" s="59">
        <f>IFERROR(AM351/AJ346,"-")</f>
        <v>4.6585924366364731E-2</v>
      </c>
      <c r="AO351" s="70">
        <v>54</v>
      </c>
      <c r="AP351" s="59">
        <f>IFERROR(AO351/AK346,"-")</f>
        <v>0.44262295081967212</v>
      </c>
      <c r="AQ351" s="73">
        <f t="shared" si="26"/>
        <v>98570.777777777781</v>
      </c>
      <c r="AR351" s="439"/>
      <c r="AS351" s="439"/>
      <c r="AT351" s="44" t="s">
        <v>101</v>
      </c>
      <c r="AU351" s="70">
        <v>27171378</v>
      </c>
      <c r="AV351" s="59">
        <f>IFERROR(AU351/AR346,"-")</f>
        <v>4.6515152625303959E-2</v>
      </c>
      <c r="AW351" s="73">
        <v>398</v>
      </c>
      <c r="AX351" s="59">
        <f>IFERROR(AW351/AS346,"-")</f>
        <v>0.39720558882235529</v>
      </c>
      <c r="AY351" s="196">
        <f t="shared" si="27"/>
        <v>68269.793969849241</v>
      </c>
      <c r="AZ351" s="229"/>
    </row>
    <row r="352" spans="2:52" s="9" customFormat="1" ht="13.15" customHeight="1">
      <c r="B352" s="470"/>
      <c r="C352" s="480"/>
      <c r="D352" s="439"/>
      <c r="E352" s="439"/>
      <c r="F352" s="44" t="s">
        <v>102</v>
      </c>
      <c r="G352" s="70">
        <v>8678026</v>
      </c>
      <c r="H352" s="59">
        <f>IFERROR(G352/D346,"-")</f>
        <v>4.0920183624412125E-2</v>
      </c>
      <c r="I352" s="70">
        <v>46</v>
      </c>
      <c r="J352" s="59">
        <f>IFERROR(I352/E346,"-")</f>
        <v>0.18326693227091634</v>
      </c>
      <c r="K352" s="73">
        <f t="shared" si="23"/>
        <v>188652.73913043478</v>
      </c>
      <c r="L352" s="439"/>
      <c r="M352" s="439"/>
      <c r="N352" s="44" t="s">
        <v>102</v>
      </c>
      <c r="O352" s="70">
        <v>6517758</v>
      </c>
      <c r="P352" s="59">
        <f>IFERROR(O352/L346,"-")</f>
        <v>3.6471100336125169E-2</v>
      </c>
      <c r="Q352" s="70">
        <v>38</v>
      </c>
      <c r="R352" s="59">
        <f>IFERROR(Q352/M346,"-")</f>
        <v>0.17511520737327188</v>
      </c>
      <c r="S352" s="73">
        <f t="shared" si="24"/>
        <v>171519.94736842104</v>
      </c>
      <c r="T352" s="439"/>
      <c r="U352" s="439"/>
      <c r="V352" s="44" t="s">
        <v>102</v>
      </c>
      <c r="W352" s="70">
        <v>204673</v>
      </c>
      <c r="X352" s="59">
        <f>IFERROR(W352/T346,"-")</f>
        <v>6.096122955988049E-3</v>
      </c>
      <c r="Y352" s="70">
        <v>8</v>
      </c>
      <c r="Z352" s="59">
        <f>IFERROR(Y352/U346,"-")</f>
        <v>0.2857142857142857</v>
      </c>
      <c r="AA352" s="167">
        <f t="shared" si="25"/>
        <v>25584.125</v>
      </c>
      <c r="AB352" s="439"/>
      <c r="AC352" s="439"/>
      <c r="AD352" s="44" t="s">
        <v>102</v>
      </c>
      <c r="AE352" s="70">
        <v>163884</v>
      </c>
      <c r="AF352" s="59">
        <f>IFERROR(AE352/AB346,"-")</f>
        <v>5.1475874806239897E-3</v>
      </c>
      <c r="AG352" s="70">
        <v>7</v>
      </c>
      <c r="AH352" s="59">
        <f>IFERROR(AG352/AC346,"-")</f>
        <v>0.29166666666666669</v>
      </c>
      <c r="AI352" s="73">
        <f t="shared" si="15"/>
        <v>23412</v>
      </c>
      <c r="AJ352" s="439"/>
      <c r="AK352" s="439"/>
      <c r="AL352" s="44" t="s">
        <v>102</v>
      </c>
      <c r="AM352" s="70">
        <v>2684611</v>
      </c>
      <c r="AN352" s="59">
        <f>IFERROR(AM352/AJ346,"-")</f>
        <v>2.3496011138285439E-2</v>
      </c>
      <c r="AO352" s="70">
        <v>25</v>
      </c>
      <c r="AP352" s="59">
        <f>IFERROR(AO352/AK346,"-")</f>
        <v>0.20491803278688525</v>
      </c>
      <c r="AQ352" s="73">
        <f t="shared" si="26"/>
        <v>107384.44</v>
      </c>
      <c r="AR352" s="439"/>
      <c r="AS352" s="439"/>
      <c r="AT352" s="44" t="s">
        <v>102</v>
      </c>
      <c r="AU352" s="70">
        <v>11710413</v>
      </c>
      <c r="AV352" s="59">
        <f>IFERROR(AU352/AR346,"-")</f>
        <v>2.0047258847171595E-2</v>
      </c>
      <c r="AW352" s="73">
        <v>120</v>
      </c>
      <c r="AX352" s="59">
        <f>IFERROR(AW352/AS346,"-")</f>
        <v>0.11976047904191617</v>
      </c>
      <c r="AY352" s="196">
        <f t="shared" si="27"/>
        <v>97586.774999999994</v>
      </c>
      <c r="AZ352" s="229"/>
    </row>
    <row r="353" spans="2:52" s="9" customFormat="1" ht="13.15" customHeight="1">
      <c r="B353" s="470"/>
      <c r="C353" s="480"/>
      <c r="D353" s="439"/>
      <c r="E353" s="439"/>
      <c r="F353" s="44" t="s">
        <v>112</v>
      </c>
      <c r="G353" s="70">
        <v>0</v>
      </c>
      <c r="H353" s="59">
        <f>IFERROR(G353/D346,"-")</f>
        <v>0</v>
      </c>
      <c r="I353" s="70">
        <v>0</v>
      </c>
      <c r="J353" s="59">
        <f>IFERROR(I353/E346,"-")</f>
        <v>0</v>
      </c>
      <c r="K353" s="73" t="str">
        <f t="shared" si="23"/>
        <v>-</v>
      </c>
      <c r="L353" s="439"/>
      <c r="M353" s="439"/>
      <c r="N353" s="44" t="s">
        <v>112</v>
      </c>
      <c r="O353" s="70">
        <v>0</v>
      </c>
      <c r="P353" s="59">
        <f>IFERROR(O353/L346,"-")</f>
        <v>0</v>
      </c>
      <c r="Q353" s="70">
        <v>0</v>
      </c>
      <c r="R353" s="59">
        <f>IFERROR(Q353/M346,"-")</f>
        <v>0</v>
      </c>
      <c r="S353" s="73" t="str">
        <f t="shared" si="24"/>
        <v>-</v>
      </c>
      <c r="T353" s="439"/>
      <c r="U353" s="439"/>
      <c r="V353" s="44" t="s">
        <v>112</v>
      </c>
      <c r="W353" s="70">
        <v>0</v>
      </c>
      <c r="X353" s="59">
        <f>IFERROR(W353/T346,"-")</f>
        <v>0</v>
      </c>
      <c r="Y353" s="70">
        <v>0</v>
      </c>
      <c r="Z353" s="59">
        <f>IFERROR(Y353/U346,"-")</f>
        <v>0</v>
      </c>
      <c r="AA353" s="167" t="str">
        <f t="shared" si="25"/>
        <v>-</v>
      </c>
      <c r="AB353" s="439"/>
      <c r="AC353" s="439"/>
      <c r="AD353" s="44" t="s">
        <v>112</v>
      </c>
      <c r="AE353" s="70">
        <v>0</v>
      </c>
      <c r="AF353" s="59">
        <f>IFERROR(AE353/AB346,"-")</f>
        <v>0</v>
      </c>
      <c r="AG353" s="70">
        <v>0</v>
      </c>
      <c r="AH353" s="59">
        <f>IFERROR(AG353/AC346,"-")</f>
        <v>0</v>
      </c>
      <c r="AI353" s="73" t="str">
        <f t="shared" si="15"/>
        <v>-</v>
      </c>
      <c r="AJ353" s="439"/>
      <c r="AK353" s="439"/>
      <c r="AL353" s="44" t="s">
        <v>112</v>
      </c>
      <c r="AM353" s="70">
        <v>0</v>
      </c>
      <c r="AN353" s="59">
        <f>IFERROR(AM353/AJ346,"-")</f>
        <v>0</v>
      </c>
      <c r="AO353" s="70">
        <v>0</v>
      </c>
      <c r="AP353" s="59">
        <f>IFERROR(AO353/AK346,"-")</f>
        <v>0</v>
      </c>
      <c r="AQ353" s="73" t="str">
        <f t="shared" si="26"/>
        <v>-</v>
      </c>
      <c r="AR353" s="439"/>
      <c r="AS353" s="439"/>
      <c r="AT353" s="44" t="s">
        <v>112</v>
      </c>
      <c r="AU353" s="70">
        <v>0</v>
      </c>
      <c r="AV353" s="59">
        <f>IFERROR(AU353/AR346,"-")</f>
        <v>0</v>
      </c>
      <c r="AW353" s="73">
        <v>0</v>
      </c>
      <c r="AX353" s="59">
        <f>IFERROR(AW353/AS346,"-")</f>
        <v>0</v>
      </c>
      <c r="AY353" s="196" t="str">
        <f t="shared" si="27"/>
        <v>-</v>
      </c>
      <c r="AZ353" s="229"/>
    </row>
    <row r="354" spans="2:52" s="9" customFormat="1" ht="13.15" customHeight="1">
      <c r="B354" s="470"/>
      <c r="C354" s="480"/>
      <c r="D354" s="439"/>
      <c r="E354" s="439"/>
      <c r="F354" s="44" t="s">
        <v>103</v>
      </c>
      <c r="G354" s="70">
        <v>57192</v>
      </c>
      <c r="H354" s="59">
        <f>IFERROR(G354/D346,"-")</f>
        <v>2.6968196936116325E-4</v>
      </c>
      <c r="I354" s="70">
        <v>2</v>
      </c>
      <c r="J354" s="59">
        <f>IFERROR(I354/E346,"-")</f>
        <v>7.9681274900398405E-3</v>
      </c>
      <c r="K354" s="73">
        <f t="shared" si="23"/>
        <v>28596</v>
      </c>
      <c r="L354" s="439"/>
      <c r="M354" s="439"/>
      <c r="N354" s="44" t="s">
        <v>103</v>
      </c>
      <c r="O354" s="70">
        <v>57192</v>
      </c>
      <c r="P354" s="59">
        <f>IFERROR(O354/L346,"-")</f>
        <v>3.2002648309797184E-4</v>
      </c>
      <c r="Q354" s="70">
        <v>2</v>
      </c>
      <c r="R354" s="59">
        <f>IFERROR(Q354/M346,"-")</f>
        <v>9.2165898617511521E-3</v>
      </c>
      <c r="S354" s="73">
        <f t="shared" si="24"/>
        <v>28596</v>
      </c>
      <c r="T354" s="439"/>
      <c r="U354" s="439"/>
      <c r="V354" s="44" t="s">
        <v>103</v>
      </c>
      <c r="W354" s="70">
        <v>0</v>
      </c>
      <c r="X354" s="59">
        <f>IFERROR(W354/T346,"-")</f>
        <v>0</v>
      </c>
      <c r="Y354" s="70">
        <v>0</v>
      </c>
      <c r="Z354" s="59">
        <f>IFERROR(Y354/U346,"-")</f>
        <v>0</v>
      </c>
      <c r="AA354" s="167" t="str">
        <f t="shared" si="25"/>
        <v>-</v>
      </c>
      <c r="AB354" s="439"/>
      <c r="AC354" s="439"/>
      <c r="AD354" s="44" t="s">
        <v>103</v>
      </c>
      <c r="AE354" s="70">
        <v>0</v>
      </c>
      <c r="AF354" s="59">
        <f>IFERROR(AE354/AB346,"-")</f>
        <v>0</v>
      </c>
      <c r="AG354" s="70">
        <v>0</v>
      </c>
      <c r="AH354" s="59">
        <f>IFERROR(AG354/AC346,"-")</f>
        <v>0</v>
      </c>
      <c r="AI354" s="73" t="str">
        <f t="shared" si="15"/>
        <v>-</v>
      </c>
      <c r="AJ354" s="439"/>
      <c r="AK354" s="439"/>
      <c r="AL354" s="44" t="s">
        <v>103</v>
      </c>
      <c r="AM354" s="70">
        <v>20078</v>
      </c>
      <c r="AN354" s="59">
        <f>IFERROR(AM354/AJ346,"-")</f>
        <v>1.7572486726549771E-4</v>
      </c>
      <c r="AO354" s="70">
        <v>2</v>
      </c>
      <c r="AP354" s="59">
        <f>IFERROR(AO354/AK346,"-")</f>
        <v>1.6393442622950821E-2</v>
      </c>
      <c r="AQ354" s="73">
        <f t="shared" si="26"/>
        <v>10039</v>
      </c>
      <c r="AR354" s="439"/>
      <c r="AS354" s="439"/>
      <c r="AT354" s="44" t="s">
        <v>103</v>
      </c>
      <c r="AU354" s="70">
        <v>260012</v>
      </c>
      <c r="AV354" s="59">
        <f>IFERROR(AU354/AR346,"-")</f>
        <v>4.4511904638809752E-4</v>
      </c>
      <c r="AW354" s="73">
        <v>9</v>
      </c>
      <c r="AX354" s="59">
        <f>IFERROR(AW354/AS346,"-")</f>
        <v>8.9820359281437123E-3</v>
      </c>
      <c r="AY354" s="196">
        <f t="shared" si="27"/>
        <v>28890.222222222223</v>
      </c>
      <c r="AZ354" s="229"/>
    </row>
    <row r="355" spans="2:52" s="9" customFormat="1" ht="13.15" customHeight="1">
      <c r="B355" s="470"/>
      <c r="C355" s="480"/>
      <c r="D355" s="439"/>
      <c r="E355" s="439"/>
      <c r="F355" s="44" t="s">
        <v>104</v>
      </c>
      <c r="G355" s="70">
        <v>188659</v>
      </c>
      <c r="H355" s="59">
        <f>IFERROR(G355/D346,"-")</f>
        <v>8.8959873160070809E-4</v>
      </c>
      <c r="I355" s="70">
        <v>15</v>
      </c>
      <c r="J355" s="59">
        <f>IFERROR(I355/E346,"-")</f>
        <v>5.9760956175298807E-2</v>
      </c>
      <c r="K355" s="73">
        <f t="shared" si="23"/>
        <v>12577.266666666666</v>
      </c>
      <c r="L355" s="439"/>
      <c r="M355" s="439"/>
      <c r="N355" s="44" t="s">
        <v>104</v>
      </c>
      <c r="O355" s="70">
        <v>155670</v>
      </c>
      <c r="P355" s="59">
        <f>IFERROR(O355/L346,"-")</f>
        <v>8.7107502139916913E-4</v>
      </c>
      <c r="Q355" s="70">
        <v>11</v>
      </c>
      <c r="R355" s="59">
        <f>IFERROR(Q355/M346,"-")</f>
        <v>5.0691244239631339E-2</v>
      </c>
      <c r="S355" s="73">
        <f t="shared" si="24"/>
        <v>14151.818181818182</v>
      </c>
      <c r="T355" s="439"/>
      <c r="U355" s="439"/>
      <c r="V355" s="44" t="s">
        <v>104</v>
      </c>
      <c r="W355" s="70">
        <v>47429</v>
      </c>
      <c r="X355" s="59">
        <f>IFERROR(W355/T346,"-")</f>
        <v>1.4126583168251659E-3</v>
      </c>
      <c r="Y355" s="70">
        <v>6</v>
      </c>
      <c r="Z355" s="59">
        <f>IFERROR(Y355/U346,"-")</f>
        <v>0.21428571428571427</v>
      </c>
      <c r="AA355" s="167">
        <f t="shared" si="25"/>
        <v>7904.833333333333</v>
      </c>
      <c r="AB355" s="439"/>
      <c r="AC355" s="439"/>
      <c r="AD355" s="44" t="s">
        <v>104</v>
      </c>
      <c r="AE355" s="70">
        <v>29998</v>
      </c>
      <c r="AF355" s="59">
        <f>IFERROR(AE355/AB346,"-")</f>
        <v>9.422355400390426E-4</v>
      </c>
      <c r="AG355" s="70">
        <v>4</v>
      </c>
      <c r="AH355" s="59">
        <f>IFERROR(AG355/AC346,"-")</f>
        <v>0.16666666666666666</v>
      </c>
      <c r="AI355" s="73">
        <f t="shared" si="15"/>
        <v>7499.5</v>
      </c>
      <c r="AJ355" s="439"/>
      <c r="AK355" s="439"/>
      <c r="AL355" s="44" t="s">
        <v>104</v>
      </c>
      <c r="AM355" s="70">
        <v>116740</v>
      </c>
      <c r="AN355" s="59">
        <f>IFERROR(AM355/AJ346,"-")</f>
        <v>1.0217213370143541E-3</v>
      </c>
      <c r="AO355" s="70">
        <v>5</v>
      </c>
      <c r="AP355" s="59">
        <f>IFERROR(AO355/AK346,"-")</f>
        <v>4.0983606557377046E-2</v>
      </c>
      <c r="AQ355" s="73">
        <f t="shared" si="26"/>
        <v>23348</v>
      </c>
      <c r="AR355" s="439"/>
      <c r="AS355" s="439"/>
      <c r="AT355" s="44" t="s">
        <v>104</v>
      </c>
      <c r="AU355" s="70">
        <v>655202</v>
      </c>
      <c r="AV355" s="59">
        <f>IFERROR(AU355/AR346,"-")</f>
        <v>1.1216516523528694E-3</v>
      </c>
      <c r="AW355" s="73">
        <v>40</v>
      </c>
      <c r="AX355" s="59">
        <f>IFERROR(AW355/AS346,"-")</f>
        <v>3.9920159680638723E-2</v>
      </c>
      <c r="AY355" s="196">
        <f t="shared" si="27"/>
        <v>16380.05</v>
      </c>
      <c r="AZ355" s="229"/>
    </row>
    <row r="356" spans="2:52" s="9" customFormat="1" ht="13.15" customHeight="1">
      <c r="B356" s="470"/>
      <c r="C356" s="480"/>
      <c r="D356" s="439"/>
      <c r="E356" s="439"/>
      <c r="F356" s="44" t="s">
        <v>105</v>
      </c>
      <c r="G356" s="70">
        <v>11343</v>
      </c>
      <c r="H356" s="59">
        <f>IFERROR(G356/D346,"-")</f>
        <v>5.3486546692958362E-5</v>
      </c>
      <c r="I356" s="70">
        <v>1</v>
      </c>
      <c r="J356" s="59">
        <f>IFERROR(I356/E346,"-")</f>
        <v>3.9840637450199202E-3</v>
      </c>
      <c r="K356" s="73">
        <f t="shared" si="23"/>
        <v>11343</v>
      </c>
      <c r="L356" s="439"/>
      <c r="M356" s="439"/>
      <c r="N356" s="44" t="s">
        <v>105</v>
      </c>
      <c r="O356" s="70">
        <v>11343</v>
      </c>
      <c r="P356" s="59">
        <f>IFERROR(O356/L346,"-")</f>
        <v>6.3471471495668886E-5</v>
      </c>
      <c r="Q356" s="70">
        <v>1</v>
      </c>
      <c r="R356" s="59">
        <f>IFERROR(Q356/M346,"-")</f>
        <v>4.608294930875576E-3</v>
      </c>
      <c r="S356" s="73">
        <f t="shared" si="24"/>
        <v>11343</v>
      </c>
      <c r="T356" s="439"/>
      <c r="U356" s="439"/>
      <c r="V356" s="44" t="s">
        <v>105</v>
      </c>
      <c r="W356" s="70">
        <v>11343</v>
      </c>
      <c r="X356" s="59">
        <f>IFERROR(W356/T346,"-")</f>
        <v>3.3784779961095233E-4</v>
      </c>
      <c r="Y356" s="70">
        <v>1</v>
      </c>
      <c r="Z356" s="59">
        <f>IFERROR(Y356/U346,"-")</f>
        <v>3.5714285714285712E-2</v>
      </c>
      <c r="AA356" s="167">
        <f t="shared" si="25"/>
        <v>11343</v>
      </c>
      <c r="AB356" s="439"/>
      <c r="AC356" s="439"/>
      <c r="AD356" s="44" t="s">
        <v>105</v>
      </c>
      <c r="AE356" s="70">
        <v>11343</v>
      </c>
      <c r="AF356" s="59">
        <f>IFERROR(AE356/AB346,"-")</f>
        <v>3.562830098894213E-4</v>
      </c>
      <c r="AG356" s="70">
        <v>1</v>
      </c>
      <c r="AH356" s="59">
        <f>IFERROR(AG356/AC346,"-")</f>
        <v>4.1666666666666664E-2</v>
      </c>
      <c r="AI356" s="73">
        <f t="shared" si="15"/>
        <v>11343</v>
      </c>
      <c r="AJ356" s="439"/>
      <c r="AK356" s="439"/>
      <c r="AL356" s="44" t="s">
        <v>105</v>
      </c>
      <c r="AM356" s="70">
        <v>8918</v>
      </c>
      <c r="AN356" s="59">
        <f>IFERROR(AM356/AJ346,"-")</f>
        <v>7.8051318172811464E-5</v>
      </c>
      <c r="AO356" s="70">
        <v>4</v>
      </c>
      <c r="AP356" s="59">
        <f>IFERROR(AO356/AK346,"-")</f>
        <v>3.2786885245901641E-2</v>
      </c>
      <c r="AQ356" s="73">
        <f t="shared" si="26"/>
        <v>2229.5</v>
      </c>
      <c r="AR356" s="439"/>
      <c r="AS356" s="439"/>
      <c r="AT356" s="44" t="s">
        <v>105</v>
      </c>
      <c r="AU356" s="70">
        <v>11117</v>
      </c>
      <c r="AV356" s="59">
        <f>IFERROR(AU356/AR346,"-")</f>
        <v>1.903138485414704E-5</v>
      </c>
      <c r="AW356" s="73">
        <v>3</v>
      </c>
      <c r="AX356" s="59">
        <f>IFERROR(AW356/AS346,"-")</f>
        <v>2.9940119760479044E-3</v>
      </c>
      <c r="AY356" s="196">
        <f t="shared" si="27"/>
        <v>3705.6666666666665</v>
      </c>
      <c r="AZ356" s="229"/>
    </row>
    <row r="357" spans="2:52" s="9" customFormat="1" ht="13.15" customHeight="1">
      <c r="B357" s="470"/>
      <c r="C357" s="480"/>
      <c r="D357" s="439"/>
      <c r="E357" s="439"/>
      <c r="F357" s="44" t="s">
        <v>106</v>
      </c>
      <c r="G357" s="70">
        <v>830602</v>
      </c>
      <c r="H357" s="59">
        <f>IFERROR(G357/D346,"-")</f>
        <v>3.9166034255721238E-3</v>
      </c>
      <c r="I357" s="70">
        <v>4</v>
      </c>
      <c r="J357" s="59">
        <f>IFERROR(I357/E346,"-")</f>
        <v>1.5936254980079681E-2</v>
      </c>
      <c r="K357" s="73">
        <f t="shared" si="23"/>
        <v>207650.5</v>
      </c>
      <c r="L357" s="439"/>
      <c r="M357" s="439"/>
      <c r="N357" s="44" t="s">
        <v>106</v>
      </c>
      <c r="O357" s="70">
        <v>830602</v>
      </c>
      <c r="P357" s="59">
        <f>IFERROR(O357/L346,"-")</f>
        <v>4.6477590731945307E-3</v>
      </c>
      <c r="Q357" s="70">
        <v>4</v>
      </c>
      <c r="R357" s="59">
        <f>IFERROR(Q357/M346,"-")</f>
        <v>1.8433179723502304E-2</v>
      </c>
      <c r="S357" s="73">
        <f t="shared" si="24"/>
        <v>207650.5</v>
      </c>
      <c r="T357" s="439"/>
      <c r="U357" s="439"/>
      <c r="V357" s="44" t="s">
        <v>106</v>
      </c>
      <c r="W357" s="70">
        <v>814769</v>
      </c>
      <c r="X357" s="59">
        <f>IFERROR(W357/T346,"-")</f>
        <v>2.4267646464005643E-2</v>
      </c>
      <c r="Y357" s="70">
        <v>2</v>
      </c>
      <c r="Z357" s="59">
        <f>IFERROR(Y357/U346,"-")</f>
        <v>7.1428571428571425E-2</v>
      </c>
      <c r="AA357" s="167">
        <f t="shared" si="25"/>
        <v>407384.5</v>
      </c>
      <c r="AB357" s="439"/>
      <c r="AC357" s="439"/>
      <c r="AD357" s="44" t="s">
        <v>106</v>
      </c>
      <c r="AE357" s="70">
        <v>814769</v>
      </c>
      <c r="AF357" s="59">
        <f>IFERROR(AE357/AB346,"-")</f>
        <v>2.5591849747385514E-2</v>
      </c>
      <c r="AG357" s="70">
        <v>2</v>
      </c>
      <c r="AH357" s="59">
        <f>IFERROR(AG357/AC346,"-")</f>
        <v>8.3333333333333329E-2</v>
      </c>
      <c r="AI357" s="73">
        <f t="shared" si="15"/>
        <v>407384.5</v>
      </c>
      <c r="AJ357" s="439"/>
      <c r="AK357" s="439"/>
      <c r="AL357" s="44" t="s">
        <v>106</v>
      </c>
      <c r="AM357" s="70">
        <v>289205</v>
      </c>
      <c r="AN357" s="59">
        <f>IFERROR(AM357/AJ346,"-")</f>
        <v>2.531154011232108E-3</v>
      </c>
      <c r="AO357" s="70">
        <v>2</v>
      </c>
      <c r="AP357" s="59">
        <f>IFERROR(AO357/AK346,"-")</f>
        <v>1.6393442622950821E-2</v>
      </c>
      <c r="AQ357" s="73">
        <f t="shared" si="26"/>
        <v>144602.5</v>
      </c>
      <c r="AR357" s="439"/>
      <c r="AS357" s="439"/>
      <c r="AT357" s="44" t="s">
        <v>106</v>
      </c>
      <c r="AU357" s="70">
        <v>425717</v>
      </c>
      <c r="AV357" s="59">
        <f>IFERROR(AU357/AR346,"-")</f>
        <v>7.2879230601357518E-4</v>
      </c>
      <c r="AW357" s="73">
        <v>5</v>
      </c>
      <c r="AX357" s="59">
        <f>IFERROR(AW357/AS346,"-")</f>
        <v>4.9900199600798403E-3</v>
      </c>
      <c r="AY357" s="196">
        <f t="shared" si="27"/>
        <v>85143.4</v>
      </c>
      <c r="AZ357" s="229"/>
    </row>
    <row r="358" spans="2:52" s="9" customFormat="1" ht="13.15" customHeight="1">
      <c r="B358" s="470"/>
      <c r="C358" s="480"/>
      <c r="D358" s="439"/>
      <c r="E358" s="439"/>
      <c r="F358" s="44" t="s">
        <v>107</v>
      </c>
      <c r="G358" s="70">
        <v>2191450</v>
      </c>
      <c r="H358" s="59">
        <f>IFERROR(G358/D346,"-")</f>
        <v>1.0333517830404973E-2</v>
      </c>
      <c r="I358" s="70">
        <v>37</v>
      </c>
      <c r="J358" s="59">
        <f>IFERROR(I358/E346,"-")</f>
        <v>0.14741035856573706</v>
      </c>
      <c r="K358" s="73">
        <f t="shared" si="23"/>
        <v>59228.37837837838</v>
      </c>
      <c r="L358" s="439"/>
      <c r="M358" s="439"/>
      <c r="N358" s="44" t="s">
        <v>107</v>
      </c>
      <c r="O358" s="70">
        <v>1555940</v>
      </c>
      <c r="P358" s="59">
        <f>IFERROR(O358/L346,"-")</f>
        <v>8.7064975190841078E-3</v>
      </c>
      <c r="Q358" s="70">
        <v>35</v>
      </c>
      <c r="R358" s="59">
        <f>IFERROR(Q358/M346,"-")</f>
        <v>0.16129032258064516</v>
      </c>
      <c r="S358" s="73">
        <f t="shared" si="24"/>
        <v>44455.428571428572</v>
      </c>
      <c r="T358" s="439"/>
      <c r="U358" s="439"/>
      <c r="V358" s="44" t="s">
        <v>107</v>
      </c>
      <c r="W358" s="70">
        <v>223701</v>
      </c>
      <c r="X358" s="59">
        <f>IFERROR(W358/T346,"-")</f>
        <v>6.6628661395371283E-3</v>
      </c>
      <c r="Y358" s="70">
        <v>3</v>
      </c>
      <c r="Z358" s="59">
        <f>IFERROR(Y358/U346,"-")</f>
        <v>0.10714285714285714</v>
      </c>
      <c r="AA358" s="167">
        <f t="shared" si="25"/>
        <v>74567</v>
      </c>
      <c r="AB358" s="439"/>
      <c r="AC358" s="439"/>
      <c r="AD358" s="44" t="s">
        <v>107</v>
      </c>
      <c r="AE358" s="70">
        <v>223701</v>
      </c>
      <c r="AF358" s="59">
        <f>IFERROR(AE358/AB346,"-")</f>
        <v>7.0264361804878274E-3</v>
      </c>
      <c r="AG358" s="70">
        <v>3</v>
      </c>
      <c r="AH358" s="59">
        <f>IFERROR(AG358/AC346,"-")</f>
        <v>0.125</v>
      </c>
      <c r="AI358" s="73">
        <f t="shared" si="15"/>
        <v>74567</v>
      </c>
      <c r="AJ358" s="439"/>
      <c r="AK358" s="439"/>
      <c r="AL358" s="44" t="s">
        <v>107</v>
      </c>
      <c r="AM358" s="70">
        <v>675965</v>
      </c>
      <c r="AN358" s="59">
        <f>IFERROR(AM358/AJ346,"-")</f>
        <v>5.9161201265625143E-3</v>
      </c>
      <c r="AO358" s="70">
        <v>16</v>
      </c>
      <c r="AP358" s="59">
        <f>IFERROR(AO358/AK346,"-")</f>
        <v>0.13114754098360656</v>
      </c>
      <c r="AQ358" s="73">
        <f t="shared" si="26"/>
        <v>42247.8125</v>
      </c>
      <c r="AR358" s="439"/>
      <c r="AS358" s="439"/>
      <c r="AT358" s="44" t="s">
        <v>107</v>
      </c>
      <c r="AU358" s="70">
        <v>3562262</v>
      </c>
      <c r="AV358" s="59">
        <f>IFERROR(AU358/AR346,"-")</f>
        <v>6.0982980186474363E-3</v>
      </c>
      <c r="AW358" s="73">
        <v>110</v>
      </c>
      <c r="AX358" s="59">
        <f>IFERROR(AW358/AS346,"-")</f>
        <v>0.10978043912175649</v>
      </c>
      <c r="AY358" s="196">
        <f t="shared" si="27"/>
        <v>32384.2</v>
      </c>
      <c r="AZ358" s="229"/>
    </row>
    <row r="359" spans="2:52" s="9" customFormat="1" ht="13.15" customHeight="1">
      <c r="B359" s="470"/>
      <c r="C359" s="480"/>
      <c r="D359" s="439"/>
      <c r="E359" s="439"/>
      <c r="F359" s="44" t="s">
        <v>108</v>
      </c>
      <c r="G359" s="70">
        <v>1000838</v>
      </c>
      <c r="H359" s="59">
        <f>IFERROR(G359/D346,"-")</f>
        <v>4.7193307254771279E-3</v>
      </c>
      <c r="I359" s="70">
        <v>26</v>
      </c>
      <c r="J359" s="59">
        <f>IFERROR(I359/E346,"-")</f>
        <v>0.10358565737051793</v>
      </c>
      <c r="K359" s="73">
        <f t="shared" si="23"/>
        <v>38493.769230769234</v>
      </c>
      <c r="L359" s="439"/>
      <c r="M359" s="439"/>
      <c r="N359" s="44" t="s">
        <v>108</v>
      </c>
      <c r="O359" s="70">
        <v>860924</v>
      </c>
      <c r="P359" s="59">
        <f>IFERROR(O359/L346,"-")</f>
        <v>4.8174304087046848E-3</v>
      </c>
      <c r="Q359" s="70">
        <v>21</v>
      </c>
      <c r="R359" s="59">
        <f>IFERROR(Q359/M346,"-")</f>
        <v>9.6774193548387094E-2</v>
      </c>
      <c r="S359" s="73">
        <f t="shared" si="24"/>
        <v>40996.380952380954</v>
      </c>
      <c r="T359" s="439"/>
      <c r="U359" s="439"/>
      <c r="V359" s="44" t="s">
        <v>108</v>
      </c>
      <c r="W359" s="70">
        <v>403098</v>
      </c>
      <c r="X359" s="59">
        <f>IFERROR(W359/T346,"-")</f>
        <v>1.2006151135288341E-2</v>
      </c>
      <c r="Y359" s="70">
        <v>4</v>
      </c>
      <c r="Z359" s="59">
        <f>IFERROR(Y359/U346,"-")</f>
        <v>0.14285714285714285</v>
      </c>
      <c r="AA359" s="167">
        <f t="shared" si="25"/>
        <v>100774.5</v>
      </c>
      <c r="AB359" s="439"/>
      <c r="AC359" s="439"/>
      <c r="AD359" s="44" t="s">
        <v>108</v>
      </c>
      <c r="AE359" s="70">
        <v>403098</v>
      </c>
      <c r="AF359" s="59">
        <f>IFERROR(AE359/AB346,"-")</f>
        <v>1.2661286143031468E-2</v>
      </c>
      <c r="AG359" s="70">
        <v>4</v>
      </c>
      <c r="AH359" s="59">
        <f>IFERROR(AG359/AC346,"-")</f>
        <v>0.16666666666666666</v>
      </c>
      <c r="AI359" s="73">
        <f t="shared" si="15"/>
        <v>100774.5</v>
      </c>
      <c r="AJ359" s="439"/>
      <c r="AK359" s="439"/>
      <c r="AL359" s="44" t="s">
        <v>108</v>
      </c>
      <c r="AM359" s="70">
        <v>2317299</v>
      </c>
      <c r="AN359" s="59">
        <f>IFERROR(AM359/AJ346,"-")</f>
        <v>2.0281256060836268E-2</v>
      </c>
      <c r="AO359" s="70">
        <v>22</v>
      </c>
      <c r="AP359" s="59">
        <f>IFERROR(AO359/AK346,"-")</f>
        <v>0.18032786885245902</v>
      </c>
      <c r="AQ359" s="73">
        <f t="shared" si="26"/>
        <v>105331.77272727272</v>
      </c>
      <c r="AR359" s="439"/>
      <c r="AS359" s="439"/>
      <c r="AT359" s="44" t="s">
        <v>108</v>
      </c>
      <c r="AU359" s="70">
        <v>5078813</v>
      </c>
      <c r="AV359" s="59">
        <f>IFERROR(AU359/AR346,"-")</f>
        <v>8.6945079432621305E-3</v>
      </c>
      <c r="AW359" s="73">
        <v>87</v>
      </c>
      <c r="AX359" s="59">
        <f>IFERROR(AW359/AS346,"-")</f>
        <v>8.6826347305389226E-2</v>
      </c>
      <c r="AY359" s="196">
        <f t="shared" si="27"/>
        <v>58377.160919540227</v>
      </c>
      <c r="AZ359" s="229"/>
    </row>
    <row r="360" spans="2:52" s="9" customFormat="1" ht="13.15" customHeight="1">
      <c r="B360" s="470"/>
      <c r="C360" s="480"/>
      <c r="D360" s="439"/>
      <c r="E360" s="439"/>
      <c r="F360" s="44" t="s">
        <v>109</v>
      </c>
      <c r="G360" s="70">
        <v>1424757</v>
      </c>
      <c r="H360" s="59">
        <f>IFERROR(G360/D346,"-")</f>
        <v>6.7182695765334813E-3</v>
      </c>
      <c r="I360" s="70">
        <v>25</v>
      </c>
      <c r="J360" s="59">
        <f>IFERROR(I360/E346,"-")</f>
        <v>9.9601593625498003E-2</v>
      </c>
      <c r="K360" s="73">
        <f t="shared" si="23"/>
        <v>56990.28</v>
      </c>
      <c r="L360" s="439"/>
      <c r="M360" s="439"/>
      <c r="N360" s="44" t="s">
        <v>109</v>
      </c>
      <c r="O360" s="70">
        <v>1261623</v>
      </c>
      <c r="P360" s="59">
        <f>IFERROR(O360/L346,"-")</f>
        <v>7.0596022465644242E-3</v>
      </c>
      <c r="Q360" s="70">
        <v>21</v>
      </c>
      <c r="R360" s="59">
        <f>IFERROR(Q360/M346,"-")</f>
        <v>9.6774193548387094E-2</v>
      </c>
      <c r="S360" s="73">
        <f t="shared" si="24"/>
        <v>60077.285714285717</v>
      </c>
      <c r="T360" s="439"/>
      <c r="U360" s="439"/>
      <c r="V360" s="44" t="s">
        <v>109</v>
      </c>
      <c r="W360" s="70">
        <v>186554</v>
      </c>
      <c r="X360" s="59">
        <f>IFERROR(W360/T346,"-")</f>
        <v>5.5564540605326281E-3</v>
      </c>
      <c r="Y360" s="70">
        <v>6</v>
      </c>
      <c r="Z360" s="59">
        <f>IFERROR(Y360/U346,"-")</f>
        <v>0.21428571428571427</v>
      </c>
      <c r="AA360" s="167">
        <f t="shared" si="25"/>
        <v>31092.333333333332</v>
      </c>
      <c r="AB360" s="439"/>
      <c r="AC360" s="439"/>
      <c r="AD360" s="44" t="s">
        <v>109</v>
      </c>
      <c r="AE360" s="70">
        <v>153592</v>
      </c>
      <c r="AF360" s="59">
        <f>IFERROR(AE360/AB346,"-")</f>
        <v>4.824316323277439E-3</v>
      </c>
      <c r="AG360" s="70">
        <v>5</v>
      </c>
      <c r="AH360" s="59">
        <f>IFERROR(AG360/AC346,"-")</f>
        <v>0.20833333333333334</v>
      </c>
      <c r="AI360" s="73">
        <f t="shared" si="15"/>
        <v>30718.400000000001</v>
      </c>
      <c r="AJ360" s="439"/>
      <c r="AK360" s="439"/>
      <c r="AL360" s="44" t="s">
        <v>109</v>
      </c>
      <c r="AM360" s="70">
        <v>499152</v>
      </c>
      <c r="AN360" s="59">
        <f>IFERROR(AM360/AJ346,"-")</f>
        <v>4.3686332774832016E-3</v>
      </c>
      <c r="AO360" s="70">
        <v>12</v>
      </c>
      <c r="AP360" s="59">
        <f>IFERROR(AO360/AK346,"-")</f>
        <v>9.8360655737704916E-2</v>
      </c>
      <c r="AQ360" s="73">
        <f t="shared" si="26"/>
        <v>41596</v>
      </c>
      <c r="AR360" s="439"/>
      <c r="AS360" s="439"/>
      <c r="AT360" s="44" t="s">
        <v>109</v>
      </c>
      <c r="AU360" s="70">
        <v>1874350</v>
      </c>
      <c r="AV360" s="59">
        <f>IFERROR(AU360/AR346,"-")</f>
        <v>3.2087322300414236E-3</v>
      </c>
      <c r="AW360" s="73">
        <v>50</v>
      </c>
      <c r="AX360" s="59">
        <f>IFERROR(AW360/AS346,"-")</f>
        <v>4.9900199600798403E-2</v>
      </c>
      <c r="AY360" s="196">
        <f t="shared" si="27"/>
        <v>37487</v>
      </c>
      <c r="AZ360" s="229"/>
    </row>
    <row r="361" spans="2:52" s="9" customFormat="1" ht="13.15" customHeight="1">
      <c r="B361" s="470"/>
      <c r="C361" s="480"/>
      <c r="D361" s="439"/>
      <c r="E361" s="439"/>
      <c r="F361" s="45" t="s">
        <v>110</v>
      </c>
      <c r="G361" s="71">
        <v>667569</v>
      </c>
      <c r="H361" s="60">
        <f>IFERROR(G361/D346,"-")</f>
        <v>3.1478410023161002E-3</v>
      </c>
      <c r="I361" s="71">
        <v>39</v>
      </c>
      <c r="J361" s="60">
        <f>IFERROR(I361/E346,"-")</f>
        <v>0.15537848605577689</v>
      </c>
      <c r="K361" s="74">
        <f t="shared" si="23"/>
        <v>17117.153846153848</v>
      </c>
      <c r="L361" s="439"/>
      <c r="M361" s="439"/>
      <c r="N361" s="45" t="s">
        <v>110</v>
      </c>
      <c r="O361" s="71">
        <v>461299</v>
      </c>
      <c r="P361" s="60">
        <f>IFERROR(O361/L346,"-")</f>
        <v>2.5812683002275024E-3</v>
      </c>
      <c r="Q361" s="71">
        <v>32</v>
      </c>
      <c r="R361" s="60">
        <f>IFERROR(Q361/M346,"-")</f>
        <v>0.14746543778801843</v>
      </c>
      <c r="S361" s="74">
        <f t="shared" si="24"/>
        <v>14415.59375</v>
      </c>
      <c r="T361" s="439"/>
      <c r="U361" s="439"/>
      <c r="V361" s="45" t="s">
        <v>110</v>
      </c>
      <c r="W361" s="71">
        <v>121083</v>
      </c>
      <c r="X361" s="60">
        <f>IFERROR(W361/T346,"-")</f>
        <v>3.6064202697957278E-3</v>
      </c>
      <c r="Y361" s="71">
        <v>7</v>
      </c>
      <c r="Z361" s="60">
        <f>IFERROR(Y361/U346,"-")</f>
        <v>0.25</v>
      </c>
      <c r="AA361" s="168">
        <f t="shared" si="25"/>
        <v>17297.571428571428</v>
      </c>
      <c r="AB361" s="439"/>
      <c r="AC361" s="439"/>
      <c r="AD361" s="45" t="s">
        <v>110</v>
      </c>
      <c r="AE361" s="71">
        <v>119690</v>
      </c>
      <c r="AF361" s="60">
        <f>IFERROR(AE361/AB346,"-")</f>
        <v>3.7594563566662113E-3</v>
      </c>
      <c r="AG361" s="71">
        <v>6</v>
      </c>
      <c r="AH361" s="60">
        <f>IFERROR(AG361/AC346,"-")</f>
        <v>0.25</v>
      </c>
      <c r="AI361" s="74">
        <f t="shared" si="15"/>
        <v>19948.333333333332</v>
      </c>
      <c r="AJ361" s="439"/>
      <c r="AK361" s="439"/>
      <c r="AL361" s="45" t="s">
        <v>110</v>
      </c>
      <c r="AM361" s="71">
        <v>320228</v>
      </c>
      <c r="AN361" s="60">
        <f>IFERROR(AM361/AJ346,"-")</f>
        <v>2.802670723911535E-3</v>
      </c>
      <c r="AO361" s="71">
        <v>27</v>
      </c>
      <c r="AP361" s="60">
        <f>IFERROR(AO361/AK346,"-")</f>
        <v>0.22131147540983606</v>
      </c>
      <c r="AQ361" s="74">
        <f t="shared" si="26"/>
        <v>11860.296296296296</v>
      </c>
      <c r="AR361" s="439"/>
      <c r="AS361" s="439"/>
      <c r="AT361" s="45" t="s">
        <v>110</v>
      </c>
      <c r="AU361" s="71">
        <v>805087</v>
      </c>
      <c r="AV361" s="60">
        <f>IFERROR(AU361/AR346,"-")</f>
        <v>1.3782423799649796E-3</v>
      </c>
      <c r="AW361" s="74">
        <v>104</v>
      </c>
      <c r="AX361" s="62">
        <f>IFERROR(AW361/AS346,"-")</f>
        <v>0.10379241516966067</v>
      </c>
      <c r="AY361" s="199">
        <f t="shared" si="27"/>
        <v>7741.2211538461543</v>
      </c>
      <c r="AZ361" s="229"/>
    </row>
    <row r="362" spans="2:52" s="9" customFormat="1" ht="13.15" customHeight="1">
      <c r="B362" s="431"/>
      <c r="C362" s="481"/>
      <c r="D362" s="440"/>
      <c r="E362" s="440"/>
      <c r="F362" s="46" t="s">
        <v>64</v>
      </c>
      <c r="G362" s="67">
        <f>SUM(G346:G361)</f>
        <v>41912581</v>
      </c>
      <c r="H362" s="60">
        <f>IFERROR(G362/D346,"-")</f>
        <v>0.19763371424481174</v>
      </c>
      <c r="I362" s="71">
        <v>212</v>
      </c>
      <c r="J362" s="60">
        <f>IFERROR(I362/E346,"-")</f>
        <v>0.84462151394422313</v>
      </c>
      <c r="K362" s="74">
        <f t="shared" si="23"/>
        <v>197700.85377358491</v>
      </c>
      <c r="L362" s="440"/>
      <c r="M362" s="440"/>
      <c r="N362" s="46" t="s">
        <v>64</v>
      </c>
      <c r="O362" s="67">
        <f>SUM(O346:O361)</f>
        <v>36233081</v>
      </c>
      <c r="P362" s="60">
        <f>IFERROR(O362/L346,"-")</f>
        <v>0.20274768296674264</v>
      </c>
      <c r="Q362" s="71">
        <v>182</v>
      </c>
      <c r="R362" s="60">
        <f>IFERROR(Q362/M346,"-")</f>
        <v>0.83870967741935487</v>
      </c>
      <c r="S362" s="74">
        <f t="shared" si="24"/>
        <v>199082.86263736265</v>
      </c>
      <c r="T362" s="440"/>
      <c r="U362" s="440"/>
      <c r="V362" s="46" t="s">
        <v>64</v>
      </c>
      <c r="W362" s="67">
        <f>SUM(W346:W361)</f>
        <v>4499350</v>
      </c>
      <c r="X362" s="60">
        <f>IFERROR(W362/T346,"-")</f>
        <v>0.1340117691245295</v>
      </c>
      <c r="Y362" s="71">
        <v>27</v>
      </c>
      <c r="Z362" s="60">
        <f>IFERROR(Y362/U346,"-")</f>
        <v>0.9642857142857143</v>
      </c>
      <c r="AA362" s="168">
        <f t="shared" si="25"/>
        <v>166642.59259259258</v>
      </c>
      <c r="AB362" s="440"/>
      <c r="AC362" s="440"/>
      <c r="AD362" s="46" t="s">
        <v>64</v>
      </c>
      <c r="AE362" s="67">
        <f>SUM(AE346:AE361)</f>
        <v>4347013</v>
      </c>
      <c r="AF362" s="60">
        <f>IFERROR(AE362/AB346,"-")</f>
        <v>0.1365394406831035</v>
      </c>
      <c r="AG362" s="71">
        <v>23</v>
      </c>
      <c r="AH362" s="60">
        <f>IFERROR(AG362/AC346,"-")</f>
        <v>0.95833333333333337</v>
      </c>
      <c r="AI362" s="74">
        <f t="shared" si="15"/>
        <v>189000.5652173913</v>
      </c>
      <c r="AJ362" s="440"/>
      <c r="AK362" s="440"/>
      <c r="AL362" s="46" t="s">
        <v>64</v>
      </c>
      <c r="AM362" s="67">
        <f>SUM(AM346:AM361)</f>
        <v>20171284</v>
      </c>
      <c r="AN362" s="60">
        <f>IFERROR(AM362/AJ346,"-")</f>
        <v>0.17654129910721475</v>
      </c>
      <c r="AO362" s="71">
        <v>103</v>
      </c>
      <c r="AP362" s="60">
        <f>IFERROR(AO362/AK346,"-")</f>
        <v>0.84426229508196726</v>
      </c>
      <c r="AQ362" s="74">
        <f t="shared" si="26"/>
        <v>195837.70873786407</v>
      </c>
      <c r="AR362" s="440"/>
      <c r="AS362" s="440"/>
      <c r="AT362" s="46" t="s">
        <v>64</v>
      </c>
      <c r="AU362" s="67">
        <f>SUM(AU346:AU361)</f>
        <v>89547782</v>
      </c>
      <c r="AV362" s="60">
        <f>IFERROR(AU362/AR346,"-")</f>
        <v>0.15329839903546469</v>
      </c>
      <c r="AW362" s="74">
        <v>806</v>
      </c>
      <c r="AX362" s="131">
        <f>IFERROR(AW362/AS346,"-")</f>
        <v>0.80439121756487031</v>
      </c>
      <c r="AY362" s="187">
        <f t="shared" si="27"/>
        <v>111101.46650124069</v>
      </c>
      <c r="AZ362" s="229"/>
    </row>
    <row r="363" spans="2:52" s="9" customFormat="1" ht="13.15" customHeight="1">
      <c r="B363" s="430">
        <v>22</v>
      </c>
      <c r="C363" s="479" t="s">
        <v>55</v>
      </c>
      <c r="D363" s="436">
        <v>373058520</v>
      </c>
      <c r="E363" s="436">
        <v>456</v>
      </c>
      <c r="F363" s="42" t="s">
        <v>96</v>
      </c>
      <c r="G363" s="69">
        <v>6570843</v>
      </c>
      <c r="H363" s="58">
        <f>IFERROR(G363/D363,"-")</f>
        <v>1.7613437698728876E-2</v>
      </c>
      <c r="I363" s="69">
        <v>134</v>
      </c>
      <c r="J363" s="58">
        <f>IFERROR(I363/E363,"-")</f>
        <v>0.29385964912280704</v>
      </c>
      <c r="K363" s="72">
        <f t="shared" si="23"/>
        <v>49036.141791044778</v>
      </c>
      <c r="L363" s="436">
        <v>257282770</v>
      </c>
      <c r="M363" s="436">
        <v>331</v>
      </c>
      <c r="N363" s="42" t="s">
        <v>96</v>
      </c>
      <c r="O363" s="69">
        <v>2761289</v>
      </c>
      <c r="P363" s="58">
        <f>IFERROR(O363/L363,"-")</f>
        <v>1.0732506494702308E-2</v>
      </c>
      <c r="Q363" s="69">
        <v>92</v>
      </c>
      <c r="R363" s="58">
        <f>IFERROR(Q363/M363,"-")</f>
        <v>0.27794561933534745</v>
      </c>
      <c r="S363" s="72">
        <f t="shared" si="24"/>
        <v>30014.010869565216</v>
      </c>
      <c r="T363" s="436">
        <v>55588350</v>
      </c>
      <c r="U363" s="436">
        <v>48</v>
      </c>
      <c r="V363" s="42" t="s">
        <v>96</v>
      </c>
      <c r="W363" s="69">
        <v>259802</v>
      </c>
      <c r="X363" s="58">
        <f>IFERROR(W363/T363,"-")</f>
        <v>4.6736771283911105E-3</v>
      </c>
      <c r="Y363" s="69">
        <v>14</v>
      </c>
      <c r="Z363" s="58">
        <f>IFERROR(Y363/U363,"-")</f>
        <v>0.29166666666666669</v>
      </c>
      <c r="AA363" s="166">
        <f t="shared" si="25"/>
        <v>18557.285714285714</v>
      </c>
      <c r="AB363" s="436">
        <v>32778640</v>
      </c>
      <c r="AC363" s="436">
        <v>33</v>
      </c>
      <c r="AD363" s="42" t="s">
        <v>96</v>
      </c>
      <c r="AE363" s="69">
        <v>116852</v>
      </c>
      <c r="AF363" s="58">
        <f>IFERROR(AE363/AB363,"-")</f>
        <v>3.5648824966502575E-3</v>
      </c>
      <c r="AG363" s="69">
        <v>9</v>
      </c>
      <c r="AH363" s="58">
        <f>IFERROR(AG363/AC363,"-")</f>
        <v>0.27272727272727271</v>
      </c>
      <c r="AI363" s="72">
        <f t="shared" si="15"/>
        <v>12983.555555555555</v>
      </c>
      <c r="AJ363" s="436">
        <v>84522570</v>
      </c>
      <c r="AK363" s="436">
        <v>102</v>
      </c>
      <c r="AL363" s="42" t="s">
        <v>96</v>
      </c>
      <c r="AM363" s="69">
        <v>550789</v>
      </c>
      <c r="AN363" s="58">
        <f>IFERROR(AM363/AJ363,"-")</f>
        <v>6.5164724641004175E-3</v>
      </c>
      <c r="AO363" s="69">
        <v>30</v>
      </c>
      <c r="AP363" s="58">
        <f>IFERROR(AO363/AK363,"-")</f>
        <v>0.29411764705882354</v>
      </c>
      <c r="AQ363" s="72">
        <f t="shared" si="26"/>
        <v>18359.633333333335</v>
      </c>
      <c r="AR363" s="436">
        <v>1055914940</v>
      </c>
      <c r="AS363" s="436">
        <v>1610</v>
      </c>
      <c r="AT363" s="42" t="s">
        <v>96</v>
      </c>
      <c r="AU363" s="69">
        <v>11632362</v>
      </c>
      <c r="AV363" s="58">
        <f>IFERROR(AU363/AR363,"-")</f>
        <v>1.1016381679380349E-2</v>
      </c>
      <c r="AW363" s="72">
        <v>374</v>
      </c>
      <c r="AX363" s="61">
        <f>IFERROR(AW363/AS363,"-")</f>
        <v>0.23229813664596274</v>
      </c>
      <c r="AY363" s="166">
        <f t="shared" si="27"/>
        <v>31102.572192513369</v>
      </c>
      <c r="AZ363" s="229"/>
    </row>
    <row r="364" spans="2:52" s="9" customFormat="1" ht="13.15" customHeight="1">
      <c r="B364" s="470"/>
      <c r="C364" s="480"/>
      <c r="D364" s="439"/>
      <c r="E364" s="439"/>
      <c r="F364" s="43" t="s">
        <v>97</v>
      </c>
      <c r="G364" s="70">
        <v>5853778</v>
      </c>
      <c r="H364" s="59">
        <f>IFERROR(G364/D363,"-")</f>
        <v>1.5691312987570958E-2</v>
      </c>
      <c r="I364" s="70">
        <v>145</v>
      </c>
      <c r="J364" s="59">
        <f>IFERROR(I364/E363,"-")</f>
        <v>0.31798245614035087</v>
      </c>
      <c r="K364" s="73">
        <f t="shared" si="23"/>
        <v>40370.88275862069</v>
      </c>
      <c r="L364" s="439"/>
      <c r="M364" s="439"/>
      <c r="N364" s="43" t="s">
        <v>97</v>
      </c>
      <c r="O364" s="70">
        <v>3163033</v>
      </c>
      <c r="P364" s="59">
        <f>IFERROR(O364/L363,"-")</f>
        <v>1.2293994658095449E-2</v>
      </c>
      <c r="Q364" s="70">
        <v>98</v>
      </c>
      <c r="R364" s="59">
        <f>IFERROR(Q364/M363,"-")</f>
        <v>0.29607250755287007</v>
      </c>
      <c r="S364" s="73">
        <f t="shared" si="24"/>
        <v>32275.84693877551</v>
      </c>
      <c r="T364" s="439"/>
      <c r="U364" s="439"/>
      <c r="V364" s="43" t="s">
        <v>97</v>
      </c>
      <c r="W364" s="70">
        <v>570836</v>
      </c>
      <c r="X364" s="59">
        <f>IFERROR(W364/T363,"-")</f>
        <v>1.0268986217435848E-2</v>
      </c>
      <c r="Y364" s="70">
        <v>13</v>
      </c>
      <c r="Z364" s="59">
        <f>IFERROR(Y364/U363,"-")</f>
        <v>0.27083333333333331</v>
      </c>
      <c r="AA364" s="167">
        <f t="shared" si="25"/>
        <v>43910.461538461539</v>
      </c>
      <c r="AB364" s="439"/>
      <c r="AC364" s="439"/>
      <c r="AD364" s="43" t="s">
        <v>97</v>
      </c>
      <c r="AE364" s="70">
        <v>476210</v>
      </c>
      <c r="AF364" s="59">
        <f>IFERROR(AE364/AB363,"-")</f>
        <v>1.4528058516155642E-2</v>
      </c>
      <c r="AG364" s="70">
        <v>7</v>
      </c>
      <c r="AH364" s="59">
        <f>IFERROR(AG364/AC363,"-")</f>
        <v>0.21212121212121213</v>
      </c>
      <c r="AI364" s="73">
        <f t="shared" si="15"/>
        <v>68030</v>
      </c>
      <c r="AJ364" s="439"/>
      <c r="AK364" s="439"/>
      <c r="AL364" s="43" t="s">
        <v>97</v>
      </c>
      <c r="AM364" s="70">
        <v>991055</v>
      </c>
      <c r="AN364" s="59">
        <f>IFERROR(AM364/AJ363,"-")</f>
        <v>1.1725329695961682E-2</v>
      </c>
      <c r="AO364" s="70">
        <v>34</v>
      </c>
      <c r="AP364" s="59">
        <f>IFERROR(AO364/AK363,"-")</f>
        <v>0.33333333333333331</v>
      </c>
      <c r="AQ364" s="73">
        <f t="shared" si="26"/>
        <v>29148.676470588234</v>
      </c>
      <c r="AR364" s="439"/>
      <c r="AS364" s="439"/>
      <c r="AT364" s="43" t="s">
        <v>97</v>
      </c>
      <c r="AU364" s="70">
        <v>29955772</v>
      </c>
      <c r="AV364" s="59">
        <f>IFERROR(AU364/AR363,"-")</f>
        <v>2.8369493474540666E-2</v>
      </c>
      <c r="AW364" s="73">
        <v>458</v>
      </c>
      <c r="AX364" s="59">
        <f>IFERROR(AW364/AS363,"-")</f>
        <v>0.28447204968944101</v>
      </c>
      <c r="AY364" s="196">
        <f t="shared" si="27"/>
        <v>65405.615720524016</v>
      </c>
      <c r="AZ364" s="229"/>
    </row>
    <row r="365" spans="2:52" s="9" customFormat="1" ht="13.15" customHeight="1">
      <c r="B365" s="470"/>
      <c r="C365" s="480"/>
      <c r="D365" s="439"/>
      <c r="E365" s="439"/>
      <c r="F365" s="44" t="s">
        <v>98</v>
      </c>
      <c r="G365" s="70">
        <v>5495697</v>
      </c>
      <c r="H365" s="59">
        <f>IFERROR(G365/D363,"-")</f>
        <v>1.4731460897877363E-2</v>
      </c>
      <c r="I365" s="70">
        <v>152</v>
      </c>
      <c r="J365" s="59">
        <f>IFERROR(I365/E363,"-")</f>
        <v>0.33333333333333331</v>
      </c>
      <c r="K365" s="73">
        <f t="shared" si="23"/>
        <v>36155.901315789473</v>
      </c>
      <c r="L365" s="439"/>
      <c r="M365" s="439"/>
      <c r="N365" s="44" t="s">
        <v>98</v>
      </c>
      <c r="O365" s="70">
        <v>3984569</v>
      </c>
      <c r="P365" s="59">
        <f>IFERROR(O365/L363,"-")</f>
        <v>1.5487119483360661E-2</v>
      </c>
      <c r="Q365" s="70">
        <v>111</v>
      </c>
      <c r="R365" s="59">
        <f>IFERROR(Q365/M363,"-")</f>
        <v>0.33534743202416917</v>
      </c>
      <c r="S365" s="73">
        <f t="shared" si="24"/>
        <v>35897.018018018018</v>
      </c>
      <c r="T365" s="439"/>
      <c r="U365" s="439"/>
      <c r="V365" s="44" t="s">
        <v>98</v>
      </c>
      <c r="W365" s="70">
        <v>448253</v>
      </c>
      <c r="X365" s="59">
        <f>IFERROR(W365/T363,"-")</f>
        <v>8.0637939424357801E-3</v>
      </c>
      <c r="Y365" s="70">
        <v>15</v>
      </c>
      <c r="Z365" s="59">
        <f>IFERROR(Y365/U363,"-")</f>
        <v>0.3125</v>
      </c>
      <c r="AA365" s="167">
        <f t="shared" si="25"/>
        <v>29883.533333333333</v>
      </c>
      <c r="AB365" s="439"/>
      <c r="AC365" s="439"/>
      <c r="AD365" s="44" t="s">
        <v>98</v>
      </c>
      <c r="AE365" s="70">
        <v>330781</v>
      </c>
      <c r="AF365" s="59">
        <f>IFERROR(AE365/AB363,"-")</f>
        <v>1.0091358274778941E-2</v>
      </c>
      <c r="AG365" s="70">
        <v>11</v>
      </c>
      <c r="AH365" s="59">
        <f>IFERROR(AG365/AC363,"-")</f>
        <v>0.33333333333333331</v>
      </c>
      <c r="AI365" s="73">
        <f t="shared" si="15"/>
        <v>30071</v>
      </c>
      <c r="AJ365" s="439"/>
      <c r="AK365" s="439"/>
      <c r="AL365" s="44" t="s">
        <v>98</v>
      </c>
      <c r="AM365" s="70">
        <v>831121</v>
      </c>
      <c r="AN365" s="59">
        <f>IFERROR(AM365/AJ363,"-")</f>
        <v>9.8331250457717977E-3</v>
      </c>
      <c r="AO365" s="70">
        <v>24</v>
      </c>
      <c r="AP365" s="59">
        <f>IFERROR(AO365/AK363,"-")</f>
        <v>0.23529411764705882</v>
      </c>
      <c r="AQ365" s="73">
        <f t="shared" si="26"/>
        <v>34630.041666666664</v>
      </c>
      <c r="AR365" s="439"/>
      <c r="AS365" s="439"/>
      <c r="AT365" s="44" t="s">
        <v>98</v>
      </c>
      <c r="AU365" s="70">
        <v>23404211</v>
      </c>
      <c r="AV365" s="59">
        <f>IFERROR(AU365/AR363,"-")</f>
        <v>2.2164863961485381E-2</v>
      </c>
      <c r="AW365" s="73">
        <v>455</v>
      </c>
      <c r="AX365" s="59">
        <f>IFERROR(AW365/AS363,"-")</f>
        <v>0.28260869565217389</v>
      </c>
      <c r="AY365" s="196">
        <f t="shared" si="27"/>
        <v>51437.826373626376</v>
      </c>
      <c r="AZ365" s="229"/>
    </row>
    <row r="366" spans="2:52" s="9" customFormat="1" ht="13.15" customHeight="1">
      <c r="B366" s="470"/>
      <c r="C366" s="480"/>
      <c r="D366" s="439"/>
      <c r="E366" s="439"/>
      <c r="F366" s="44" t="s">
        <v>99</v>
      </c>
      <c r="G366" s="70">
        <v>256935</v>
      </c>
      <c r="H366" s="59">
        <f>IFERROR(G366/D363,"-")</f>
        <v>6.8872572592632388E-4</v>
      </c>
      <c r="I366" s="70">
        <v>27</v>
      </c>
      <c r="J366" s="59">
        <f>IFERROR(I366/E363,"-")</f>
        <v>5.921052631578947E-2</v>
      </c>
      <c r="K366" s="73">
        <f t="shared" si="23"/>
        <v>9516.1111111111113</v>
      </c>
      <c r="L366" s="439"/>
      <c r="M366" s="439"/>
      <c r="N366" s="44" t="s">
        <v>99</v>
      </c>
      <c r="O366" s="70">
        <v>191469</v>
      </c>
      <c r="P366" s="59">
        <f>IFERROR(O366/L363,"-")</f>
        <v>7.4419674508324047E-4</v>
      </c>
      <c r="Q366" s="70">
        <v>21</v>
      </c>
      <c r="R366" s="59">
        <f>IFERROR(Q366/M363,"-")</f>
        <v>6.3444108761329304E-2</v>
      </c>
      <c r="S366" s="73">
        <f t="shared" si="24"/>
        <v>9117.5714285714294</v>
      </c>
      <c r="T366" s="439"/>
      <c r="U366" s="439"/>
      <c r="V366" s="44" t="s">
        <v>99</v>
      </c>
      <c r="W366" s="70">
        <v>29788</v>
      </c>
      <c r="X366" s="59">
        <f>IFERROR(W366/T363,"-")</f>
        <v>5.3586767731008387E-4</v>
      </c>
      <c r="Y366" s="70">
        <v>5</v>
      </c>
      <c r="Z366" s="59">
        <f>IFERROR(Y366/U363,"-")</f>
        <v>0.10416666666666667</v>
      </c>
      <c r="AA366" s="167">
        <f t="shared" si="25"/>
        <v>5957.6</v>
      </c>
      <c r="AB366" s="439"/>
      <c r="AC366" s="439"/>
      <c r="AD366" s="44" t="s">
        <v>99</v>
      </c>
      <c r="AE366" s="70">
        <v>29788</v>
      </c>
      <c r="AF366" s="59">
        <f>IFERROR(AE366/AB363,"-")</f>
        <v>9.0876253560245326E-4</v>
      </c>
      <c r="AG366" s="70">
        <v>5</v>
      </c>
      <c r="AH366" s="59">
        <f>IFERROR(AG366/AC363,"-")</f>
        <v>0.15151515151515152</v>
      </c>
      <c r="AI366" s="73">
        <f t="shared" si="15"/>
        <v>5957.6</v>
      </c>
      <c r="AJ366" s="439"/>
      <c r="AK366" s="439"/>
      <c r="AL366" s="44" t="s">
        <v>99</v>
      </c>
      <c r="AM366" s="70">
        <v>27815</v>
      </c>
      <c r="AN366" s="59">
        <f>IFERROR(AM366/AJ363,"-")</f>
        <v>3.2908369918236043E-4</v>
      </c>
      <c r="AO366" s="70">
        <v>6</v>
      </c>
      <c r="AP366" s="59">
        <f>IFERROR(AO366/AK363,"-")</f>
        <v>5.8823529411764705E-2</v>
      </c>
      <c r="AQ366" s="73">
        <f t="shared" si="26"/>
        <v>4635.833333333333</v>
      </c>
      <c r="AR366" s="439"/>
      <c r="AS366" s="439"/>
      <c r="AT366" s="44" t="s">
        <v>99</v>
      </c>
      <c r="AU366" s="70">
        <v>3956512</v>
      </c>
      <c r="AV366" s="59">
        <f>IFERROR(AU366/AR363,"-")</f>
        <v>3.7469987876106764E-3</v>
      </c>
      <c r="AW366" s="73">
        <v>93</v>
      </c>
      <c r="AX366" s="59">
        <f>IFERROR(AW366/AS363,"-")</f>
        <v>5.77639751552795E-2</v>
      </c>
      <c r="AY366" s="196">
        <f t="shared" si="27"/>
        <v>42543.139784946237</v>
      </c>
      <c r="AZ366" s="229"/>
    </row>
    <row r="367" spans="2:52" s="9" customFormat="1" ht="13.15" customHeight="1">
      <c r="B367" s="470"/>
      <c r="C367" s="480"/>
      <c r="D367" s="439"/>
      <c r="E367" s="439"/>
      <c r="F367" s="44" t="s">
        <v>100</v>
      </c>
      <c r="G367" s="70">
        <v>5675770</v>
      </c>
      <c r="H367" s="59">
        <f>IFERROR(G367/D363,"-")</f>
        <v>1.5214154605020146E-2</v>
      </c>
      <c r="I367" s="70">
        <v>213</v>
      </c>
      <c r="J367" s="59">
        <f>IFERROR(I367/E363,"-")</f>
        <v>0.46710526315789475</v>
      </c>
      <c r="K367" s="73">
        <f t="shared" si="23"/>
        <v>26646.80751173709</v>
      </c>
      <c r="L367" s="439"/>
      <c r="M367" s="439"/>
      <c r="N367" s="44" t="s">
        <v>100</v>
      </c>
      <c r="O367" s="70">
        <v>4349742</v>
      </c>
      <c r="P367" s="59">
        <f>IFERROR(O367/L363,"-")</f>
        <v>1.690646443211102E-2</v>
      </c>
      <c r="Q367" s="70">
        <v>154</v>
      </c>
      <c r="R367" s="59">
        <f>IFERROR(Q367/M363,"-")</f>
        <v>0.46525679758308158</v>
      </c>
      <c r="S367" s="73">
        <f t="shared" si="24"/>
        <v>28245.077922077922</v>
      </c>
      <c r="T367" s="439"/>
      <c r="U367" s="439"/>
      <c r="V367" s="44" t="s">
        <v>100</v>
      </c>
      <c r="W367" s="70">
        <v>369622</v>
      </c>
      <c r="X367" s="59">
        <f>IFERROR(W367/T363,"-")</f>
        <v>6.6492709353668531E-3</v>
      </c>
      <c r="Y367" s="70">
        <v>21</v>
      </c>
      <c r="Z367" s="59">
        <f>IFERROR(Y367/U363,"-")</f>
        <v>0.4375</v>
      </c>
      <c r="AA367" s="167">
        <f t="shared" si="25"/>
        <v>17601.047619047618</v>
      </c>
      <c r="AB367" s="439"/>
      <c r="AC367" s="439"/>
      <c r="AD367" s="44" t="s">
        <v>100</v>
      </c>
      <c r="AE367" s="70">
        <v>237153</v>
      </c>
      <c r="AF367" s="59">
        <f>IFERROR(AE367/AB363,"-")</f>
        <v>7.2349859542677796E-3</v>
      </c>
      <c r="AG367" s="70">
        <v>13</v>
      </c>
      <c r="AH367" s="59">
        <f>IFERROR(AG367/AC363,"-")</f>
        <v>0.39393939393939392</v>
      </c>
      <c r="AI367" s="73">
        <f t="shared" si="15"/>
        <v>18242.538461538461</v>
      </c>
      <c r="AJ367" s="439"/>
      <c r="AK367" s="439"/>
      <c r="AL367" s="44" t="s">
        <v>100</v>
      </c>
      <c r="AM367" s="70">
        <v>2765282</v>
      </c>
      <c r="AN367" s="59">
        <f>IFERROR(AM367/AJ363,"-")</f>
        <v>3.2716492174812005E-2</v>
      </c>
      <c r="AO367" s="70">
        <v>47</v>
      </c>
      <c r="AP367" s="59">
        <f>IFERROR(AO367/AK363,"-")</f>
        <v>0.46078431372549017</v>
      </c>
      <c r="AQ367" s="73">
        <f t="shared" si="26"/>
        <v>58835.787234042553</v>
      </c>
      <c r="AR367" s="439"/>
      <c r="AS367" s="439"/>
      <c r="AT367" s="44" t="s">
        <v>100</v>
      </c>
      <c r="AU367" s="70">
        <v>32206766</v>
      </c>
      <c r="AV367" s="59">
        <f>IFERROR(AU367/AR363,"-")</f>
        <v>3.0501288295059069E-2</v>
      </c>
      <c r="AW367" s="73">
        <v>592</v>
      </c>
      <c r="AX367" s="59">
        <f>IFERROR(AW367/AS363,"-")</f>
        <v>0.36770186335403726</v>
      </c>
      <c r="AY367" s="196">
        <f t="shared" si="27"/>
        <v>54403.320945945947</v>
      </c>
      <c r="AZ367" s="229"/>
    </row>
    <row r="368" spans="2:52" s="9" customFormat="1" ht="13.15" customHeight="1">
      <c r="B368" s="470"/>
      <c r="C368" s="480"/>
      <c r="D368" s="439"/>
      <c r="E368" s="439"/>
      <c r="F368" s="44" t="s">
        <v>101</v>
      </c>
      <c r="G368" s="70">
        <v>14101574</v>
      </c>
      <c r="H368" s="59">
        <f>IFERROR(G368/D363,"-")</f>
        <v>3.7799897989194829E-2</v>
      </c>
      <c r="I368" s="70">
        <v>213</v>
      </c>
      <c r="J368" s="59">
        <f>IFERROR(I368/E363,"-")</f>
        <v>0.46710526315789475</v>
      </c>
      <c r="K368" s="73">
        <f t="shared" si="23"/>
        <v>66204.572769953054</v>
      </c>
      <c r="L368" s="439"/>
      <c r="M368" s="439"/>
      <c r="N368" s="44" t="s">
        <v>101</v>
      </c>
      <c r="O368" s="70">
        <v>9499850</v>
      </c>
      <c r="P368" s="59">
        <f>IFERROR(O368/L363,"-")</f>
        <v>3.6923770682350782E-2</v>
      </c>
      <c r="Q368" s="70">
        <v>158</v>
      </c>
      <c r="R368" s="59">
        <f>IFERROR(Q368/M363,"-")</f>
        <v>0.4773413897280967</v>
      </c>
      <c r="S368" s="73">
        <f t="shared" si="24"/>
        <v>60125.632911392408</v>
      </c>
      <c r="T368" s="439"/>
      <c r="U368" s="439"/>
      <c r="V368" s="44" t="s">
        <v>101</v>
      </c>
      <c r="W368" s="70">
        <v>1967018</v>
      </c>
      <c r="X368" s="59">
        <f>IFERROR(W368/T363,"-")</f>
        <v>3.5385435977142693E-2</v>
      </c>
      <c r="Y368" s="70">
        <v>31</v>
      </c>
      <c r="Z368" s="59">
        <f>IFERROR(Y368/U363,"-")</f>
        <v>0.64583333333333337</v>
      </c>
      <c r="AA368" s="167">
        <f t="shared" si="25"/>
        <v>63452.193548387098</v>
      </c>
      <c r="AB368" s="439"/>
      <c r="AC368" s="439"/>
      <c r="AD368" s="44" t="s">
        <v>101</v>
      </c>
      <c r="AE368" s="70">
        <v>1183318</v>
      </c>
      <c r="AF368" s="59">
        <f>IFERROR(AE368/AB363,"-")</f>
        <v>3.610027749778514E-2</v>
      </c>
      <c r="AG368" s="70">
        <v>22</v>
      </c>
      <c r="AH368" s="59">
        <f>IFERROR(AG368/AC363,"-")</f>
        <v>0.66666666666666663</v>
      </c>
      <c r="AI368" s="73">
        <f t="shared" si="15"/>
        <v>53787.181818181816</v>
      </c>
      <c r="AJ368" s="439"/>
      <c r="AK368" s="439"/>
      <c r="AL368" s="44" t="s">
        <v>101</v>
      </c>
      <c r="AM368" s="70">
        <v>1868125</v>
      </c>
      <c r="AN368" s="59">
        <f>IFERROR(AM368/AJ363,"-")</f>
        <v>2.2102084685782744E-2</v>
      </c>
      <c r="AO368" s="70">
        <v>41</v>
      </c>
      <c r="AP368" s="59">
        <f>IFERROR(AO368/AK363,"-")</f>
        <v>0.40196078431372551</v>
      </c>
      <c r="AQ368" s="73">
        <f t="shared" si="26"/>
        <v>45564.024390243903</v>
      </c>
      <c r="AR368" s="439"/>
      <c r="AS368" s="439"/>
      <c r="AT368" s="44" t="s">
        <v>101</v>
      </c>
      <c r="AU368" s="70">
        <v>35724038</v>
      </c>
      <c r="AV368" s="59">
        <f>IFERROR(AU368/AR363,"-")</f>
        <v>3.3832306606060521E-2</v>
      </c>
      <c r="AW368" s="73">
        <v>597</v>
      </c>
      <c r="AX368" s="59">
        <f>IFERROR(AW368/AS363,"-")</f>
        <v>0.37080745341614907</v>
      </c>
      <c r="AY368" s="196">
        <f t="shared" si="27"/>
        <v>59839.259631490786</v>
      </c>
      <c r="AZ368" s="229"/>
    </row>
    <row r="369" spans="2:52" s="9" customFormat="1" ht="13.15" customHeight="1">
      <c r="B369" s="470"/>
      <c r="C369" s="480"/>
      <c r="D369" s="439"/>
      <c r="E369" s="439"/>
      <c r="F369" s="44" t="s">
        <v>102</v>
      </c>
      <c r="G369" s="70">
        <v>10357424</v>
      </c>
      <c r="H369" s="59">
        <f>IFERROR(G369/D363,"-")</f>
        <v>2.7763536937850931E-2</v>
      </c>
      <c r="I369" s="70">
        <v>64</v>
      </c>
      <c r="J369" s="59">
        <f>IFERROR(I369/E363,"-")</f>
        <v>0.14035087719298245</v>
      </c>
      <c r="K369" s="73">
        <f t="shared" si="23"/>
        <v>161834.75</v>
      </c>
      <c r="L369" s="439"/>
      <c r="M369" s="439"/>
      <c r="N369" s="44" t="s">
        <v>102</v>
      </c>
      <c r="O369" s="70">
        <v>5632180</v>
      </c>
      <c r="P369" s="59">
        <f>IFERROR(O369/L363,"-")</f>
        <v>2.1891011201410807E-2</v>
      </c>
      <c r="Q369" s="70">
        <v>46</v>
      </c>
      <c r="R369" s="59">
        <f>IFERROR(Q369/M363,"-")</f>
        <v>0.13897280966767372</v>
      </c>
      <c r="S369" s="73">
        <f t="shared" si="24"/>
        <v>122438.69565217392</v>
      </c>
      <c r="T369" s="439"/>
      <c r="U369" s="439"/>
      <c r="V369" s="44" t="s">
        <v>102</v>
      </c>
      <c r="W369" s="70">
        <v>4122971</v>
      </c>
      <c r="X369" s="59">
        <f>IFERROR(W369/T363,"-")</f>
        <v>7.4169695628670401E-2</v>
      </c>
      <c r="Y369" s="70">
        <v>11</v>
      </c>
      <c r="Z369" s="59">
        <f>IFERROR(Y369/U363,"-")</f>
        <v>0.22916666666666666</v>
      </c>
      <c r="AA369" s="167">
        <f t="shared" si="25"/>
        <v>374815.54545454547</v>
      </c>
      <c r="AB369" s="439"/>
      <c r="AC369" s="439"/>
      <c r="AD369" s="44" t="s">
        <v>102</v>
      </c>
      <c r="AE369" s="70">
        <v>2210771</v>
      </c>
      <c r="AF369" s="59">
        <f>IFERROR(AE369/AB363,"-")</f>
        <v>6.7445476688477612E-2</v>
      </c>
      <c r="AG369" s="70">
        <v>8</v>
      </c>
      <c r="AH369" s="59">
        <f>IFERROR(AG369/AC363,"-")</f>
        <v>0.24242424242424243</v>
      </c>
      <c r="AI369" s="73">
        <f t="shared" si="15"/>
        <v>276346.375</v>
      </c>
      <c r="AJ369" s="439"/>
      <c r="AK369" s="439"/>
      <c r="AL369" s="44" t="s">
        <v>102</v>
      </c>
      <c r="AM369" s="70">
        <v>2943952</v>
      </c>
      <c r="AN369" s="59">
        <f>IFERROR(AM369/AJ363,"-")</f>
        <v>3.4830365427837795E-2</v>
      </c>
      <c r="AO369" s="70">
        <v>15</v>
      </c>
      <c r="AP369" s="59">
        <f>IFERROR(AO369/AK363,"-")</f>
        <v>0.14705882352941177</v>
      </c>
      <c r="AQ369" s="73">
        <f t="shared" si="26"/>
        <v>196263.46666666667</v>
      </c>
      <c r="AR369" s="439"/>
      <c r="AS369" s="439"/>
      <c r="AT369" s="44" t="s">
        <v>102</v>
      </c>
      <c r="AU369" s="70">
        <v>25586783</v>
      </c>
      <c r="AV369" s="59">
        <f>IFERROR(AU369/AR363,"-")</f>
        <v>2.4231860001905078E-2</v>
      </c>
      <c r="AW369" s="73">
        <v>169</v>
      </c>
      <c r="AX369" s="59">
        <f>IFERROR(AW369/AS363,"-")</f>
        <v>0.10496894409937889</v>
      </c>
      <c r="AY369" s="196">
        <f t="shared" si="27"/>
        <v>151401.08284023669</v>
      </c>
      <c r="AZ369" s="229"/>
    </row>
    <row r="370" spans="2:52" s="9" customFormat="1" ht="13.15" customHeight="1">
      <c r="B370" s="470"/>
      <c r="C370" s="480"/>
      <c r="D370" s="439"/>
      <c r="E370" s="439"/>
      <c r="F370" s="44" t="s">
        <v>112</v>
      </c>
      <c r="G370" s="70">
        <v>0</v>
      </c>
      <c r="H370" s="59">
        <f>IFERROR(G370/D363,"-")</f>
        <v>0</v>
      </c>
      <c r="I370" s="70">
        <v>0</v>
      </c>
      <c r="J370" s="59">
        <f>IFERROR(I370/E363,"-")</f>
        <v>0</v>
      </c>
      <c r="K370" s="73" t="str">
        <f t="shared" si="23"/>
        <v>-</v>
      </c>
      <c r="L370" s="439"/>
      <c r="M370" s="439"/>
      <c r="N370" s="44" t="s">
        <v>112</v>
      </c>
      <c r="O370" s="70">
        <v>0</v>
      </c>
      <c r="P370" s="59">
        <f>IFERROR(O370/L363,"-")</f>
        <v>0</v>
      </c>
      <c r="Q370" s="70">
        <v>0</v>
      </c>
      <c r="R370" s="59">
        <f>IFERROR(Q370/M363,"-")</f>
        <v>0</v>
      </c>
      <c r="S370" s="73" t="str">
        <f t="shared" si="24"/>
        <v>-</v>
      </c>
      <c r="T370" s="439"/>
      <c r="U370" s="439"/>
      <c r="V370" s="44" t="s">
        <v>112</v>
      </c>
      <c r="W370" s="70">
        <v>0</v>
      </c>
      <c r="X370" s="59">
        <f>IFERROR(W370/T363,"-")</f>
        <v>0</v>
      </c>
      <c r="Y370" s="70">
        <v>0</v>
      </c>
      <c r="Z370" s="59">
        <f>IFERROR(Y370/U363,"-")</f>
        <v>0</v>
      </c>
      <c r="AA370" s="167" t="str">
        <f t="shared" si="25"/>
        <v>-</v>
      </c>
      <c r="AB370" s="439"/>
      <c r="AC370" s="439"/>
      <c r="AD370" s="44" t="s">
        <v>112</v>
      </c>
      <c r="AE370" s="70">
        <v>0</v>
      </c>
      <c r="AF370" s="59">
        <f>IFERROR(AE370/AB363,"-")</f>
        <v>0</v>
      </c>
      <c r="AG370" s="70">
        <v>0</v>
      </c>
      <c r="AH370" s="59">
        <f>IFERROR(AG370/AC363,"-")</f>
        <v>0</v>
      </c>
      <c r="AI370" s="73" t="str">
        <f t="shared" si="15"/>
        <v>-</v>
      </c>
      <c r="AJ370" s="439"/>
      <c r="AK370" s="439"/>
      <c r="AL370" s="44" t="s">
        <v>112</v>
      </c>
      <c r="AM370" s="70">
        <v>0</v>
      </c>
      <c r="AN370" s="59">
        <f>IFERROR(AM370/AJ363,"-")</f>
        <v>0</v>
      </c>
      <c r="AO370" s="70">
        <v>0</v>
      </c>
      <c r="AP370" s="59">
        <f>IFERROR(AO370/AK363,"-")</f>
        <v>0</v>
      </c>
      <c r="AQ370" s="73" t="str">
        <f t="shared" si="26"/>
        <v>-</v>
      </c>
      <c r="AR370" s="439"/>
      <c r="AS370" s="439"/>
      <c r="AT370" s="44" t="s">
        <v>112</v>
      </c>
      <c r="AU370" s="70">
        <v>0</v>
      </c>
      <c r="AV370" s="59">
        <f>IFERROR(AU370/AR363,"-")</f>
        <v>0</v>
      </c>
      <c r="AW370" s="73">
        <v>0</v>
      </c>
      <c r="AX370" s="59">
        <f>IFERROR(AW370/AS363,"-")</f>
        <v>0</v>
      </c>
      <c r="AY370" s="196" t="str">
        <f t="shared" si="27"/>
        <v>-</v>
      </c>
      <c r="AZ370" s="229"/>
    </row>
    <row r="371" spans="2:52" s="9" customFormat="1" ht="13.15" customHeight="1">
      <c r="B371" s="470"/>
      <c r="C371" s="480"/>
      <c r="D371" s="439"/>
      <c r="E371" s="439"/>
      <c r="F371" s="44" t="s">
        <v>103</v>
      </c>
      <c r="G371" s="70">
        <v>47576</v>
      </c>
      <c r="H371" s="59">
        <f>IFERROR(G371/D363,"-")</f>
        <v>1.2752958972763845E-4</v>
      </c>
      <c r="I371" s="70">
        <v>3</v>
      </c>
      <c r="J371" s="59">
        <f>IFERROR(I371/E363,"-")</f>
        <v>6.5789473684210523E-3</v>
      </c>
      <c r="K371" s="73">
        <f t="shared" si="23"/>
        <v>15858.666666666666</v>
      </c>
      <c r="L371" s="439"/>
      <c r="M371" s="439"/>
      <c r="N371" s="44" t="s">
        <v>103</v>
      </c>
      <c r="O371" s="70">
        <v>0</v>
      </c>
      <c r="P371" s="59">
        <f>IFERROR(O371/L363,"-")</f>
        <v>0</v>
      </c>
      <c r="Q371" s="70">
        <v>0</v>
      </c>
      <c r="R371" s="59">
        <f>IFERROR(Q371/M363,"-")</f>
        <v>0</v>
      </c>
      <c r="S371" s="73" t="str">
        <f t="shared" si="24"/>
        <v>-</v>
      </c>
      <c r="T371" s="439"/>
      <c r="U371" s="439"/>
      <c r="V371" s="44" t="s">
        <v>103</v>
      </c>
      <c r="W371" s="70">
        <v>41205</v>
      </c>
      <c r="X371" s="59">
        <f>IFERROR(W371/T363,"-")</f>
        <v>7.4125243868544395E-4</v>
      </c>
      <c r="Y371" s="70">
        <v>2</v>
      </c>
      <c r="Z371" s="59">
        <f>IFERROR(Y371/U363,"-")</f>
        <v>4.1666666666666664E-2</v>
      </c>
      <c r="AA371" s="167">
        <f t="shared" si="25"/>
        <v>20602.5</v>
      </c>
      <c r="AB371" s="439"/>
      <c r="AC371" s="439"/>
      <c r="AD371" s="44" t="s">
        <v>103</v>
      </c>
      <c r="AE371" s="70">
        <v>0</v>
      </c>
      <c r="AF371" s="59">
        <f>IFERROR(AE371/AB363,"-")</f>
        <v>0</v>
      </c>
      <c r="AG371" s="70">
        <v>0</v>
      </c>
      <c r="AH371" s="59">
        <f>IFERROR(AG371/AC363,"-")</f>
        <v>0</v>
      </c>
      <c r="AI371" s="73" t="str">
        <f t="shared" si="15"/>
        <v>-</v>
      </c>
      <c r="AJ371" s="439"/>
      <c r="AK371" s="439"/>
      <c r="AL371" s="44" t="s">
        <v>103</v>
      </c>
      <c r="AM371" s="70">
        <v>3530</v>
      </c>
      <c r="AN371" s="59">
        <f>IFERROR(AM371/AJ363,"-")</f>
        <v>4.1763992741820322E-5</v>
      </c>
      <c r="AO371" s="70">
        <v>1</v>
      </c>
      <c r="AP371" s="59">
        <f>IFERROR(AO371/AK363,"-")</f>
        <v>9.8039215686274508E-3</v>
      </c>
      <c r="AQ371" s="73">
        <f t="shared" si="26"/>
        <v>3530</v>
      </c>
      <c r="AR371" s="439"/>
      <c r="AS371" s="439"/>
      <c r="AT371" s="44" t="s">
        <v>103</v>
      </c>
      <c r="AU371" s="70">
        <v>461179</v>
      </c>
      <c r="AV371" s="59">
        <f>IFERROR(AU371/AR363,"-")</f>
        <v>4.3675771838212648E-4</v>
      </c>
      <c r="AW371" s="73">
        <v>16</v>
      </c>
      <c r="AX371" s="59">
        <f>IFERROR(AW371/AS363,"-")</f>
        <v>9.9378881987577643E-3</v>
      </c>
      <c r="AY371" s="196">
        <f t="shared" si="27"/>
        <v>28823.6875</v>
      </c>
      <c r="AZ371" s="229"/>
    </row>
    <row r="372" spans="2:52" s="9" customFormat="1" ht="13.15" customHeight="1">
      <c r="B372" s="470"/>
      <c r="C372" s="480"/>
      <c r="D372" s="439"/>
      <c r="E372" s="439"/>
      <c r="F372" s="44" t="s">
        <v>104</v>
      </c>
      <c r="G372" s="70">
        <v>532715</v>
      </c>
      <c r="H372" s="59">
        <f>IFERROR(G372/D363,"-")</f>
        <v>1.4279663147754942E-3</v>
      </c>
      <c r="I372" s="70">
        <v>34</v>
      </c>
      <c r="J372" s="59">
        <f>IFERROR(I372/E363,"-")</f>
        <v>7.4561403508771926E-2</v>
      </c>
      <c r="K372" s="73">
        <f t="shared" si="23"/>
        <v>15668.088235294117</v>
      </c>
      <c r="L372" s="439"/>
      <c r="M372" s="439"/>
      <c r="N372" s="44" t="s">
        <v>104</v>
      </c>
      <c r="O372" s="70">
        <v>354749</v>
      </c>
      <c r="P372" s="59">
        <f>IFERROR(O372/L363,"-")</f>
        <v>1.3788292158079609E-3</v>
      </c>
      <c r="Q372" s="70">
        <v>26</v>
      </c>
      <c r="R372" s="59">
        <f>IFERROR(Q372/M363,"-")</f>
        <v>7.8549848942598186E-2</v>
      </c>
      <c r="S372" s="73">
        <f t="shared" si="24"/>
        <v>13644.192307692309</v>
      </c>
      <c r="T372" s="439"/>
      <c r="U372" s="439"/>
      <c r="V372" s="44" t="s">
        <v>104</v>
      </c>
      <c r="W372" s="70">
        <v>83824</v>
      </c>
      <c r="X372" s="59">
        <f>IFERROR(W372/T363,"-")</f>
        <v>1.5079418619189093E-3</v>
      </c>
      <c r="Y372" s="70">
        <v>6</v>
      </c>
      <c r="Z372" s="59">
        <f>IFERROR(Y372/U363,"-")</f>
        <v>0.125</v>
      </c>
      <c r="AA372" s="167">
        <f t="shared" si="25"/>
        <v>13970.666666666666</v>
      </c>
      <c r="AB372" s="439"/>
      <c r="AC372" s="439"/>
      <c r="AD372" s="44" t="s">
        <v>104</v>
      </c>
      <c r="AE372" s="70">
        <v>32968</v>
      </c>
      <c r="AF372" s="59">
        <f>IFERROR(AE372/AB363,"-")</f>
        <v>1.0057769327830562E-3</v>
      </c>
      <c r="AG372" s="70">
        <v>3</v>
      </c>
      <c r="AH372" s="59">
        <f>IFERROR(AG372/AC363,"-")</f>
        <v>9.0909090909090912E-2</v>
      </c>
      <c r="AI372" s="73">
        <f t="shared" si="15"/>
        <v>10989.333333333334</v>
      </c>
      <c r="AJ372" s="439"/>
      <c r="AK372" s="439"/>
      <c r="AL372" s="44" t="s">
        <v>104</v>
      </c>
      <c r="AM372" s="70">
        <v>141641</v>
      </c>
      <c r="AN372" s="59">
        <f>IFERROR(AM372/AJ363,"-")</f>
        <v>1.6757772509756862E-3</v>
      </c>
      <c r="AO372" s="70">
        <v>9</v>
      </c>
      <c r="AP372" s="59">
        <f>IFERROR(AO372/AK363,"-")</f>
        <v>8.8235294117647065E-2</v>
      </c>
      <c r="AQ372" s="73">
        <f t="shared" si="26"/>
        <v>15737.888888888889</v>
      </c>
      <c r="AR372" s="439"/>
      <c r="AS372" s="439"/>
      <c r="AT372" s="44" t="s">
        <v>104</v>
      </c>
      <c r="AU372" s="70">
        <v>1396530</v>
      </c>
      <c r="AV372" s="59">
        <f>IFERROR(AU372/AR363,"-")</f>
        <v>1.3225781235749919E-3</v>
      </c>
      <c r="AW372" s="73">
        <v>77</v>
      </c>
      <c r="AX372" s="59">
        <f>IFERROR(AW372/AS363,"-")</f>
        <v>4.7826086956521741E-2</v>
      </c>
      <c r="AY372" s="196">
        <f t="shared" si="27"/>
        <v>18136.753246753247</v>
      </c>
      <c r="AZ372" s="229"/>
    </row>
    <row r="373" spans="2:52" s="9" customFormat="1" ht="13.15" customHeight="1">
      <c r="B373" s="470"/>
      <c r="C373" s="480"/>
      <c r="D373" s="439"/>
      <c r="E373" s="439"/>
      <c r="F373" s="44" t="s">
        <v>105</v>
      </c>
      <c r="G373" s="70">
        <v>24259</v>
      </c>
      <c r="H373" s="59">
        <f>IFERROR(G373/D363,"-")</f>
        <v>6.5027331368815809E-5</v>
      </c>
      <c r="I373" s="70">
        <v>4</v>
      </c>
      <c r="J373" s="59">
        <f>IFERROR(I373/E363,"-")</f>
        <v>8.771929824561403E-3</v>
      </c>
      <c r="K373" s="73">
        <f t="shared" si="23"/>
        <v>6064.75</v>
      </c>
      <c r="L373" s="439"/>
      <c r="M373" s="439"/>
      <c r="N373" s="44" t="s">
        <v>105</v>
      </c>
      <c r="O373" s="70">
        <v>8880</v>
      </c>
      <c r="P373" s="59">
        <f>IFERROR(O373/L363,"-")</f>
        <v>3.4514553772877992E-5</v>
      </c>
      <c r="Q373" s="70">
        <v>1</v>
      </c>
      <c r="R373" s="59">
        <f>IFERROR(Q373/M363,"-")</f>
        <v>3.0211480362537764E-3</v>
      </c>
      <c r="S373" s="73">
        <f t="shared" si="24"/>
        <v>8880</v>
      </c>
      <c r="T373" s="439"/>
      <c r="U373" s="439"/>
      <c r="V373" s="44" t="s">
        <v>105</v>
      </c>
      <c r="W373" s="70">
        <v>200</v>
      </c>
      <c r="X373" s="59">
        <f>IFERROR(W373/T363,"-")</f>
        <v>3.597876173694668E-6</v>
      </c>
      <c r="Y373" s="70">
        <v>1</v>
      </c>
      <c r="Z373" s="59">
        <f>IFERROR(Y373/U363,"-")</f>
        <v>2.0833333333333332E-2</v>
      </c>
      <c r="AA373" s="167">
        <f t="shared" si="25"/>
        <v>200</v>
      </c>
      <c r="AB373" s="439"/>
      <c r="AC373" s="439"/>
      <c r="AD373" s="44" t="s">
        <v>105</v>
      </c>
      <c r="AE373" s="70">
        <v>0</v>
      </c>
      <c r="AF373" s="59">
        <f>IFERROR(AE373/AB363,"-")</f>
        <v>0</v>
      </c>
      <c r="AG373" s="70">
        <v>0</v>
      </c>
      <c r="AH373" s="59">
        <f>IFERROR(AG373/AC363,"-")</f>
        <v>0</v>
      </c>
      <c r="AI373" s="73" t="str">
        <f t="shared" si="15"/>
        <v>-</v>
      </c>
      <c r="AJ373" s="439"/>
      <c r="AK373" s="439"/>
      <c r="AL373" s="44" t="s">
        <v>105</v>
      </c>
      <c r="AM373" s="70">
        <v>205494</v>
      </c>
      <c r="AN373" s="59">
        <f>IFERROR(AM373/AJ363,"-")</f>
        <v>2.4312322732259559E-3</v>
      </c>
      <c r="AO373" s="70">
        <v>3</v>
      </c>
      <c r="AP373" s="59">
        <f>IFERROR(AO373/AK363,"-")</f>
        <v>2.9411764705882353E-2</v>
      </c>
      <c r="AQ373" s="73">
        <f t="shared" si="26"/>
        <v>68498</v>
      </c>
      <c r="AR373" s="439"/>
      <c r="AS373" s="439"/>
      <c r="AT373" s="44" t="s">
        <v>105</v>
      </c>
      <c r="AU373" s="70">
        <v>20893</v>
      </c>
      <c r="AV373" s="59">
        <f>IFERROR(AU373/AR363,"-")</f>
        <v>1.9786631676979587E-5</v>
      </c>
      <c r="AW373" s="73">
        <v>4</v>
      </c>
      <c r="AX373" s="59">
        <f>IFERROR(AW373/AS363,"-")</f>
        <v>2.4844720496894411E-3</v>
      </c>
      <c r="AY373" s="196">
        <f t="shared" si="27"/>
        <v>5223.25</v>
      </c>
      <c r="AZ373" s="229"/>
    </row>
    <row r="374" spans="2:52" s="9" customFormat="1" ht="13.15" customHeight="1">
      <c r="B374" s="470"/>
      <c r="C374" s="480"/>
      <c r="D374" s="439"/>
      <c r="E374" s="439"/>
      <c r="F374" s="44" t="s">
        <v>106</v>
      </c>
      <c r="G374" s="70">
        <v>5119455</v>
      </c>
      <c r="H374" s="59">
        <f>IFERROR(G374/D363,"-")</f>
        <v>1.3722927437764992E-2</v>
      </c>
      <c r="I374" s="70">
        <v>3</v>
      </c>
      <c r="J374" s="59">
        <f>IFERROR(I374/E363,"-")</f>
        <v>6.5789473684210523E-3</v>
      </c>
      <c r="K374" s="73">
        <f t="shared" si="23"/>
        <v>1706485</v>
      </c>
      <c r="L374" s="439"/>
      <c r="M374" s="439"/>
      <c r="N374" s="44" t="s">
        <v>106</v>
      </c>
      <c r="O374" s="70">
        <v>2405947</v>
      </c>
      <c r="P374" s="59">
        <f>IFERROR(O374/L363,"-")</f>
        <v>9.3513724218687484E-3</v>
      </c>
      <c r="Q374" s="70">
        <v>1</v>
      </c>
      <c r="R374" s="59">
        <f>IFERROR(Q374/M363,"-")</f>
        <v>3.0211480362537764E-3</v>
      </c>
      <c r="S374" s="73">
        <f t="shared" si="24"/>
        <v>2405947</v>
      </c>
      <c r="T374" s="439"/>
      <c r="U374" s="439"/>
      <c r="V374" s="44" t="s">
        <v>106</v>
      </c>
      <c r="W374" s="70">
        <v>1648944</v>
      </c>
      <c r="X374" s="59">
        <f>IFERROR(W374/T363,"-")</f>
        <v>2.9663481646783903E-2</v>
      </c>
      <c r="Y374" s="70">
        <v>1</v>
      </c>
      <c r="Z374" s="59">
        <f>IFERROR(Y374/U363,"-")</f>
        <v>2.0833333333333332E-2</v>
      </c>
      <c r="AA374" s="167">
        <f t="shared" si="25"/>
        <v>1648944</v>
      </c>
      <c r="AB374" s="439"/>
      <c r="AC374" s="439"/>
      <c r="AD374" s="44" t="s">
        <v>106</v>
      </c>
      <c r="AE374" s="70">
        <v>0</v>
      </c>
      <c r="AF374" s="59">
        <f>IFERROR(AE374/AB363,"-")</f>
        <v>0</v>
      </c>
      <c r="AG374" s="70">
        <v>0</v>
      </c>
      <c r="AH374" s="59">
        <f>IFERROR(AG374/AC363,"-")</f>
        <v>0</v>
      </c>
      <c r="AI374" s="73" t="str">
        <f t="shared" si="15"/>
        <v>-</v>
      </c>
      <c r="AJ374" s="439"/>
      <c r="AK374" s="439"/>
      <c r="AL374" s="44" t="s">
        <v>106</v>
      </c>
      <c r="AM374" s="70">
        <v>25700</v>
      </c>
      <c r="AN374" s="59">
        <f>IFERROR(AM374/AJ363,"-")</f>
        <v>3.0406079701551905E-4</v>
      </c>
      <c r="AO374" s="70">
        <v>1</v>
      </c>
      <c r="AP374" s="59">
        <f>IFERROR(AO374/AK363,"-")</f>
        <v>9.8039215686274508E-3</v>
      </c>
      <c r="AQ374" s="73">
        <f t="shared" si="26"/>
        <v>25700</v>
      </c>
      <c r="AR374" s="439"/>
      <c r="AS374" s="439"/>
      <c r="AT374" s="44" t="s">
        <v>106</v>
      </c>
      <c r="AU374" s="70">
        <v>776278</v>
      </c>
      <c r="AV374" s="59">
        <f>IFERROR(AU374/AR363,"-")</f>
        <v>7.3517095988811371E-4</v>
      </c>
      <c r="AW374" s="73">
        <v>11</v>
      </c>
      <c r="AX374" s="59">
        <f>IFERROR(AW374/AS363,"-")</f>
        <v>6.8322981366459624E-3</v>
      </c>
      <c r="AY374" s="196">
        <f t="shared" si="27"/>
        <v>70570.727272727279</v>
      </c>
      <c r="AZ374" s="229"/>
    </row>
    <row r="375" spans="2:52" s="9" customFormat="1" ht="13.15" customHeight="1">
      <c r="B375" s="470"/>
      <c r="C375" s="480"/>
      <c r="D375" s="439"/>
      <c r="E375" s="439"/>
      <c r="F375" s="44" t="s">
        <v>107</v>
      </c>
      <c r="G375" s="70">
        <v>2453812</v>
      </c>
      <c r="H375" s="59">
        <f>IFERROR(G375/D363,"-")</f>
        <v>6.5775524976617612E-3</v>
      </c>
      <c r="I375" s="70">
        <v>69</v>
      </c>
      <c r="J375" s="59">
        <f>IFERROR(I375/E363,"-")</f>
        <v>0.15131578947368421</v>
      </c>
      <c r="K375" s="73">
        <f t="shared" si="23"/>
        <v>35562.492753623192</v>
      </c>
      <c r="L375" s="439"/>
      <c r="M375" s="439"/>
      <c r="N375" s="44" t="s">
        <v>107</v>
      </c>
      <c r="O375" s="70">
        <v>1882947</v>
      </c>
      <c r="P375" s="59">
        <f>IFERROR(O375/L363,"-")</f>
        <v>7.3185895814165871E-3</v>
      </c>
      <c r="Q375" s="70">
        <v>47</v>
      </c>
      <c r="R375" s="59">
        <f>IFERROR(Q375/M363,"-")</f>
        <v>0.1419939577039275</v>
      </c>
      <c r="S375" s="73">
        <f t="shared" si="24"/>
        <v>40062.702127659577</v>
      </c>
      <c r="T375" s="439"/>
      <c r="U375" s="439"/>
      <c r="V375" s="44" t="s">
        <v>107</v>
      </c>
      <c r="W375" s="70">
        <v>317871</v>
      </c>
      <c r="X375" s="59">
        <f>IFERROR(W375/T363,"-")</f>
        <v>5.718302486042489E-3</v>
      </c>
      <c r="Y375" s="70">
        <v>11</v>
      </c>
      <c r="Z375" s="59">
        <f>IFERROR(Y375/U363,"-")</f>
        <v>0.22916666666666666</v>
      </c>
      <c r="AA375" s="167">
        <f t="shared" si="25"/>
        <v>28897.363636363636</v>
      </c>
      <c r="AB375" s="439"/>
      <c r="AC375" s="439"/>
      <c r="AD375" s="44" t="s">
        <v>107</v>
      </c>
      <c r="AE375" s="70">
        <v>252792</v>
      </c>
      <c r="AF375" s="59">
        <f>IFERROR(AE375/AB363,"-")</f>
        <v>7.7120954377606884E-3</v>
      </c>
      <c r="AG375" s="70">
        <v>7</v>
      </c>
      <c r="AH375" s="59">
        <f>IFERROR(AG375/AC363,"-")</f>
        <v>0.21212121212121213</v>
      </c>
      <c r="AI375" s="73">
        <f t="shared" si="15"/>
        <v>36113.142857142855</v>
      </c>
      <c r="AJ375" s="439"/>
      <c r="AK375" s="439"/>
      <c r="AL375" s="44" t="s">
        <v>107</v>
      </c>
      <c r="AM375" s="70">
        <v>194260</v>
      </c>
      <c r="AN375" s="59">
        <f>IFERROR(AM375/AJ363,"-")</f>
        <v>2.2983210283359819E-3</v>
      </c>
      <c r="AO375" s="70">
        <v>13</v>
      </c>
      <c r="AP375" s="59">
        <f>IFERROR(AO375/AK363,"-")</f>
        <v>0.12745098039215685</v>
      </c>
      <c r="AQ375" s="73">
        <f t="shared" si="26"/>
        <v>14943.076923076924</v>
      </c>
      <c r="AR375" s="439"/>
      <c r="AS375" s="439"/>
      <c r="AT375" s="44" t="s">
        <v>107</v>
      </c>
      <c r="AU375" s="70">
        <v>10423896</v>
      </c>
      <c r="AV375" s="59">
        <f>IFERROR(AU375/AR363,"-")</f>
        <v>9.8719088111396541E-3</v>
      </c>
      <c r="AW375" s="73">
        <v>189</v>
      </c>
      <c r="AX375" s="59">
        <f>IFERROR(AW375/AS363,"-")</f>
        <v>0.11739130434782609</v>
      </c>
      <c r="AY375" s="196">
        <f t="shared" si="27"/>
        <v>55152.888888888891</v>
      </c>
      <c r="AZ375" s="229"/>
    </row>
    <row r="376" spans="2:52" s="9" customFormat="1" ht="13.15" customHeight="1">
      <c r="B376" s="470"/>
      <c r="C376" s="480"/>
      <c r="D376" s="439"/>
      <c r="E376" s="439"/>
      <c r="F376" s="44" t="s">
        <v>108</v>
      </c>
      <c r="G376" s="70">
        <v>3032198</v>
      </c>
      <c r="H376" s="59">
        <f>IFERROR(G376/D363,"-")</f>
        <v>8.1279419647083788E-3</v>
      </c>
      <c r="I376" s="70">
        <v>56</v>
      </c>
      <c r="J376" s="59">
        <f>IFERROR(I376/E363,"-")</f>
        <v>0.12280701754385964</v>
      </c>
      <c r="K376" s="73">
        <f t="shared" si="23"/>
        <v>54146.392857142855</v>
      </c>
      <c r="L376" s="439"/>
      <c r="M376" s="439"/>
      <c r="N376" s="44" t="s">
        <v>108</v>
      </c>
      <c r="O376" s="70">
        <v>2118215</v>
      </c>
      <c r="P376" s="59">
        <f>IFERROR(O376/L363,"-")</f>
        <v>8.233023144146031E-3</v>
      </c>
      <c r="Q376" s="70">
        <v>36</v>
      </c>
      <c r="R376" s="59">
        <f>IFERROR(Q376/M363,"-")</f>
        <v>0.10876132930513595</v>
      </c>
      <c r="S376" s="73">
        <f t="shared" si="24"/>
        <v>58839.305555555555</v>
      </c>
      <c r="T376" s="439"/>
      <c r="U376" s="439"/>
      <c r="V376" s="44" t="s">
        <v>108</v>
      </c>
      <c r="W376" s="70">
        <v>56315</v>
      </c>
      <c r="X376" s="59">
        <f>IFERROR(W376/T363,"-")</f>
        <v>1.0130719836080762E-3</v>
      </c>
      <c r="Y376" s="70">
        <v>7</v>
      </c>
      <c r="Z376" s="59">
        <f>IFERROR(Y376/U363,"-")</f>
        <v>0.14583333333333334</v>
      </c>
      <c r="AA376" s="167">
        <f t="shared" si="25"/>
        <v>8045</v>
      </c>
      <c r="AB376" s="439"/>
      <c r="AC376" s="439"/>
      <c r="AD376" s="44" t="s">
        <v>108</v>
      </c>
      <c r="AE376" s="70">
        <v>32492</v>
      </c>
      <c r="AF376" s="59">
        <f>IFERROR(AE376/AB363,"-")</f>
        <v>9.9125528087803515E-4</v>
      </c>
      <c r="AG376" s="70">
        <v>4</v>
      </c>
      <c r="AH376" s="59">
        <f>IFERROR(AG376/AC363,"-")</f>
        <v>0.12121212121212122</v>
      </c>
      <c r="AI376" s="73">
        <f t="shared" si="15"/>
        <v>8123</v>
      </c>
      <c r="AJ376" s="439"/>
      <c r="AK376" s="439"/>
      <c r="AL376" s="44" t="s">
        <v>108</v>
      </c>
      <c r="AM376" s="70">
        <v>1474569</v>
      </c>
      <c r="AN376" s="59">
        <f>IFERROR(AM376/AJ363,"-")</f>
        <v>1.7445860910287041E-2</v>
      </c>
      <c r="AO376" s="70">
        <v>19</v>
      </c>
      <c r="AP376" s="59">
        <f>IFERROR(AO376/AK363,"-")</f>
        <v>0.18627450980392157</v>
      </c>
      <c r="AQ376" s="73">
        <f t="shared" si="26"/>
        <v>77608.894736842107</v>
      </c>
      <c r="AR376" s="439"/>
      <c r="AS376" s="439"/>
      <c r="AT376" s="44" t="s">
        <v>108</v>
      </c>
      <c r="AU376" s="70">
        <v>8125421</v>
      </c>
      <c r="AV376" s="59">
        <f>IFERROR(AU376/AR363,"-")</f>
        <v>7.6951473004066026E-3</v>
      </c>
      <c r="AW376" s="73">
        <v>169</v>
      </c>
      <c r="AX376" s="59">
        <f>IFERROR(AW376/AS363,"-")</f>
        <v>0.10496894409937889</v>
      </c>
      <c r="AY376" s="196">
        <f t="shared" si="27"/>
        <v>48079.414201183434</v>
      </c>
      <c r="AZ376" s="229"/>
    </row>
    <row r="377" spans="2:52" s="9" customFormat="1" ht="13.15" customHeight="1">
      <c r="B377" s="470"/>
      <c r="C377" s="480"/>
      <c r="D377" s="439"/>
      <c r="E377" s="439"/>
      <c r="F377" s="44" t="s">
        <v>109</v>
      </c>
      <c r="G377" s="70">
        <v>1176618</v>
      </c>
      <c r="H377" s="59">
        <f>IFERROR(G377/D363,"-")</f>
        <v>3.1539770221572744E-3</v>
      </c>
      <c r="I377" s="70">
        <v>32</v>
      </c>
      <c r="J377" s="59">
        <f>IFERROR(I377/E363,"-")</f>
        <v>7.0175438596491224E-2</v>
      </c>
      <c r="K377" s="73">
        <f t="shared" si="23"/>
        <v>36769.3125</v>
      </c>
      <c r="L377" s="439"/>
      <c r="M377" s="439"/>
      <c r="N377" s="44" t="s">
        <v>109</v>
      </c>
      <c r="O377" s="70">
        <v>806764</v>
      </c>
      <c r="P377" s="59">
        <f>IFERROR(O377/L363,"-")</f>
        <v>3.1357093986511416E-3</v>
      </c>
      <c r="Q377" s="70">
        <v>18</v>
      </c>
      <c r="R377" s="59">
        <f>IFERROR(Q377/M363,"-")</f>
        <v>5.4380664652567974E-2</v>
      </c>
      <c r="S377" s="73">
        <f t="shared" si="24"/>
        <v>44820.222222222219</v>
      </c>
      <c r="T377" s="439"/>
      <c r="U377" s="439"/>
      <c r="V377" s="44" t="s">
        <v>109</v>
      </c>
      <c r="W377" s="70">
        <v>128724</v>
      </c>
      <c r="X377" s="59">
        <f>IFERROR(W377/T363,"-")</f>
        <v>2.3156650629133622E-3</v>
      </c>
      <c r="Y377" s="70">
        <v>3</v>
      </c>
      <c r="Z377" s="59">
        <f>IFERROR(Y377/U363,"-")</f>
        <v>6.25E-2</v>
      </c>
      <c r="AA377" s="167">
        <f t="shared" si="25"/>
        <v>42908</v>
      </c>
      <c r="AB377" s="439"/>
      <c r="AC377" s="439"/>
      <c r="AD377" s="44" t="s">
        <v>109</v>
      </c>
      <c r="AE377" s="70">
        <v>126675</v>
      </c>
      <c r="AF377" s="59">
        <f>IFERROR(AE377/AB363,"-")</f>
        <v>3.8645593593876989E-3</v>
      </c>
      <c r="AG377" s="70">
        <v>2</v>
      </c>
      <c r="AH377" s="59">
        <f>IFERROR(AG377/AC363,"-")</f>
        <v>6.0606060606060608E-2</v>
      </c>
      <c r="AI377" s="73">
        <f t="shared" si="15"/>
        <v>63337.5</v>
      </c>
      <c r="AJ377" s="439"/>
      <c r="AK377" s="439"/>
      <c r="AL377" s="44" t="s">
        <v>109</v>
      </c>
      <c r="AM377" s="70">
        <v>782056</v>
      </c>
      <c r="AN377" s="59">
        <f>IFERROR(AM377/AJ363,"-")</f>
        <v>9.2526292089793287E-3</v>
      </c>
      <c r="AO377" s="70">
        <v>6</v>
      </c>
      <c r="AP377" s="59">
        <f>IFERROR(AO377/AK363,"-")</f>
        <v>5.8823529411764705E-2</v>
      </c>
      <c r="AQ377" s="73">
        <f t="shared" si="26"/>
        <v>130342.66666666667</v>
      </c>
      <c r="AR377" s="439"/>
      <c r="AS377" s="439"/>
      <c r="AT377" s="44" t="s">
        <v>109</v>
      </c>
      <c r="AU377" s="70">
        <v>1981723</v>
      </c>
      <c r="AV377" s="59">
        <f>IFERROR(AU377/AR363,"-")</f>
        <v>1.8767828022207924E-3</v>
      </c>
      <c r="AW377" s="73">
        <v>76</v>
      </c>
      <c r="AX377" s="59">
        <f>IFERROR(AW377/AS363,"-")</f>
        <v>4.7204968944099382E-2</v>
      </c>
      <c r="AY377" s="196">
        <f t="shared" si="27"/>
        <v>26075.302631578947</v>
      </c>
      <c r="AZ377" s="229"/>
    </row>
    <row r="378" spans="2:52" s="9" customFormat="1" ht="13.15" customHeight="1">
      <c r="B378" s="470"/>
      <c r="C378" s="480"/>
      <c r="D378" s="439"/>
      <c r="E378" s="439"/>
      <c r="F378" s="45" t="s">
        <v>110</v>
      </c>
      <c r="G378" s="71">
        <v>889593</v>
      </c>
      <c r="H378" s="60">
        <f>IFERROR(G378/D363,"-")</f>
        <v>2.3845937093193849E-3</v>
      </c>
      <c r="I378" s="71">
        <v>46</v>
      </c>
      <c r="J378" s="60">
        <f>IFERROR(I378/E363,"-")</f>
        <v>0.10087719298245613</v>
      </c>
      <c r="K378" s="74">
        <f t="shared" si="23"/>
        <v>19338.978260869564</v>
      </c>
      <c r="L378" s="439"/>
      <c r="M378" s="439"/>
      <c r="N378" s="45" t="s">
        <v>110</v>
      </c>
      <c r="O378" s="71">
        <v>243384</v>
      </c>
      <c r="P378" s="60">
        <f>IFERROR(O378/L363,"-")</f>
        <v>9.459786211101505E-4</v>
      </c>
      <c r="Q378" s="71">
        <v>35</v>
      </c>
      <c r="R378" s="60">
        <f>IFERROR(Q378/M363,"-")</f>
        <v>0.10574018126888217</v>
      </c>
      <c r="S378" s="74">
        <f t="shared" si="24"/>
        <v>6953.8285714285712</v>
      </c>
      <c r="T378" s="439"/>
      <c r="U378" s="439"/>
      <c r="V378" s="45" t="s">
        <v>110</v>
      </c>
      <c r="W378" s="71">
        <v>532209</v>
      </c>
      <c r="X378" s="60">
        <f>IFERROR(W378/T363,"-")</f>
        <v>9.5741104026293277E-3</v>
      </c>
      <c r="Y378" s="71">
        <v>9</v>
      </c>
      <c r="Z378" s="60">
        <f>IFERROR(Y378/U363,"-")</f>
        <v>0.1875</v>
      </c>
      <c r="AA378" s="168">
        <f t="shared" si="25"/>
        <v>59134.333333333336</v>
      </c>
      <c r="AB378" s="439"/>
      <c r="AC378" s="439"/>
      <c r="AD378" s="45" t="s">
        <v>110</v>
      </c>
      <c r="AE378" s="71">
        <v>36853</v>
      </c>
      <c r="AF378" s="60">
        <f>IFERROR(AE378/AB363,"-")</f>
        <v>1.1242992387725664E-3</v>
      </c>
      <c r="AG378" s="71">
        <v>7</v>
      </c>
      <c r="AH378" s="60">
        <f>IFERROR(AG378/AC363,"-")</f>
        <v>0.21212121212121213</v>
      </c>
      <c r="AI378" s="74">
        <f t="shared" si="15"/>
        <v>5264.7142857142853</v>
      </c>
      <c r="AJ378" s="439"/>
      <c r="AK378" s="439"/>
      <c r="AL378" s="45" t="s">
        <v>110</v>
      </c>
      <c r="AM378" s="71">
        <v>157387</v>
      </c>
      <c r="AN378" s="60">
        <f>IFERROR(AM378/AJ363,"-")</f>
        <v>1.8620706871549221E-3</v>
      </c>
      <c r="AO378" s="71">
        <v>14</v>
      </c>
      <c r="AP378" s="60">
        <f>IFERROR(AO378/AK363,"-")</f>
        <v>0.13725490196078433</v>
      </c>
      <c r="AQ378" s="74">
        <f t="shared" si="26"/>
        <v>11241.928571428571</v>
      </c>
      <c r="AR378" s="439"/>
      <c r="AS378" s="439"/>
      <c r="AT378" s="45" t="s">
        <v>110</v>
      </c>
      <c r="AU378" s="71">
        <v>2739727</v>
      </c>
      <c r="AV378" s="60">
        <f>IFERROR(AU378/AR363,"-")</f>
        <v>2.5946474438556574E-3</v>
      </c>
      <c r="AW378" s="74">
        <v>139</v>
      </c>
      <c r="AX378" s="62">
        <f>IFERROR(AW378/AS363,"-")</f>
        <v>8.6335403726708074E-2</v>
      </c>
      <c r="AY378" s="197">
        <f t="shared" si="27"/>
        <v>19710.266187050358</v>
      </c>
      <c r="AZ378" s="229"/>
    </row>
    <row r="379" spans="2:52" s="9" customFormat="1" ht="13.15" customHeight="1">
      <c r="B379" s="431"/>
      <c r="C379" s="481"/>
      <c r="D379" s="440"/>
      <c r="E379" s="440"/>
      <c r="F379" s="46" t="s">
        <v>64</v>
      </c>
      <c r="G379" s="67">
        <f>SUM(G363:G378)</f>
        <v>61588247</v>
      </c>
      <c r="H379" s="60">
        <f>IFERROR(G379/D363,"-")</f>
        <v>0.16509004270965316</v>
      </c>
      <c r="I379" s="71">
        <v>388</v>
      </c>
      <c r="J379" s="60">
        <f>IFERROR(I379/E363,"-")</f>
        <v>0.85087719298245612</v>
      </c>
      <c r="K379" s="74">
        <f t="shared" si="23"/>
        <v>158732.59536082475</v>
      </c>
      <c r="L379" s="440"/>
      <c r="M379" s="440"/>
      <c r="N379" s="46" t="s">
        <v>64</v>
      </c>
      <c r="O379" s="67">
        <f>SUM(O363:O378)</f>
        <v>37403018</v>
      </c>
      <c r="P379" s="60">
        <f>IFERROR(O379/L363,"-")</f>
        <v>0.14537708063388777</v>
      </c>
      <c r="Q379" s="71">
        <v>282</v>
      </c>
      <c r="R379" s="60">
        <f>IFERROR(Q379/M363,"-")</f>
        <v>0.85196374622356497</v>
      </c>
      <c r="S379" s="74">
        <f t="shared" si="24"/>
        <v>132634.81560283687</v>
      </c>
      <c r="T379" s="440"/>
      <c r="U379" s="440"/>
      <c r="V379" s="46" t="s">
        <v>64</v>
      </c>
      <c r="W379" s="67">
        <f>SUM(W363:W378)</f>
        <v>10577582</v>
      </c>
      <c r="X379" s="60">
        <f>IFERROR(W379/T363,"-")</f>
        <v>0.19028415126550796</v>
      </c>
      <c r="Y379" s="71">
        <v>42</v>
      </c>
      <c r="Z379" s="60">
        <f>IFERROR(Y379/U363,"-")</f>
        <v>0.875</v>
      </c>
      <c r="AA379" s="168">
        <f t="shared" si="25"/>
        <v>251847.19047619047</v>
      </c>
      <c r="AB379" s="440"/>
      <c r="AC379" s="440"/>
      <c r="AD379" s="46" t="s">
        <v>64</v>
      </c>
      <c r="AE379" s="67">
        <f>SUM(AE363:AE378)</f>
        <v>5066653</v>
      </c>
      <c r="AF379" s="60">
        <f>IFERROR(AE379/AB363,"-")</f>
        <v>0.15457178821329989</v>
      </c>
      <c r="AG379" s="71">
        <v>29</v>
      </c>
      <c r="AH379" s="60">
        <f>IFERROR(AG379/AC363,"-")</f>
        <v>0.87878787878787878</v>
      </c>
      <c r="AI379" s="74">
        <f t="shared" si="15"/>
        <v>174712.1724137931</v>
      </c>
      <c r="AJ379" s="440"/>
      <c r="AK379" s="440"/>
      <c r="AL379" s="46" t="s">
        <v>64</v>
      </c>
      <c r="AM379" s="67">
        <f>SUM(AM363:AM378)</f>
        <v>12962776</v>
      </c>
      <c r="AN379" s="60">
        <f>IFERROR(AM379/AJ363,"-")</f>
        <v>0.15336466934216506</v>
      </c>
      <c r="AO379" s="71">
        <v>87</v>
      </c>
      <c r="AP379" s="60">
        <f>IFERROR(AO379/AK363,"-")</f>
        <v>0.8529411764705882</v>
      </c>
      <c r="AQ379" s="74">
        <f t="shared" si="26"/>
        <v>148997.42528735631</v>
      </c>
      <c r="AR379" s="440"/>
      <c r="AS379" s="440"/>
      <c r="AT379" s="46" t="s">
        <v>64</v>
      </c>
      <c r="AU379" s="67">
        <f>SUM(AU363:AU378)</f>
        <v>188392091</v>
      </c>
      <c r="AV379" s="60">
        <f>IFERROR(AU379/AR363,"-")</f>
        <v>0.17841597259718667</v>
      </c>
      <c r="AW379" s="74">
        <v>1272</v>
      </c>
      <c r="AX379" s="131">
        <f>IFERROR(AW379/AS363,"-")</f>
        <v>0.7900621118012422</v>
      </c>
      <c r="AY379" s="200">
        <f t="shared" si="27"/>
        <v>148106.98977987422</v>
      </c>
      <c r="AZ379" s="229"/>
    </row>
    <row r="380" spans="2:52" s="9" customFormat="1" ht="13.15" customHeight="1">
      <c r="B380" s="430">
        <v>23</v>
      </c>
      <c r="C380" s="479" t="s">
        <v>91</v>
      </c>
      <c r="D380" s="436">
        <v>471663030</v>
      </c>
      <c r="E380" s="436">
        <v>599</v>
      </c>
      <c r="F380" s="42" t="s">
        <v>96</v>
      </c>
      <c r="G380" s="69">
        <v>9380233</v>
      </c>
      <c r="H380" s="58">
        <f>IFERROR(G380/D380,"-")</f>
        <v>1.9887573126093856E-2</v>
      </c>
      <c r="I380" s="69">
        <v>146</v>
      </c>
      <c r="J380" s="58">
        <f>IFERROR(I380/E380,"-")</f>
        <v>0.24373956594323873</v>
      </c>
      <c r="K380" s="72">
        <f t="shared" si="23"/>
        <v>64248.17123287671</v>
      </c>
      <c r="L380" s="436">
        <v>402349990</v>
      </c>
      <c r="M380" s="436">
        <v>484</v>
      </c>
      <c r="N380" s="42" t="s">
        <v>96</v>
      </c>
      <c r="O380" s="69">
        <v>8288173</v>
      </c>
      <c r="P380" s="58">
        <f>IFERROR(O380/L380,"-")</f>
        <v>2.0599411472583855E-2</v>
      </c>
      <c r="Q380" s="69">
        <v>114</v>
      </c>
      <c r="R380" s="58">
        <f>IFERROR(Q380/M380,"-")</f>
        <v>0.23553719008264462</v>
      </c>
      <c r="S380" s="72">
        <f t="shared" si="24"/>
        <v>72703.271929824565</v>
      </c>
      <c r="T380" s="436">
        <v>57700940</v>
      </c>
      <c r="U380" s="436">
        <v>64</v>
      </c>
      <c r="V380" s="42" t="s">
        <v>96</v>
      </c>
      <c r="W380" s="69">
        <v>285127</v>
      </c>
      <c r="X380" s="58">
        <f>IFERROR(W380/T380,"-")</f>
        <v>4.9414619588519703E-3</v>
      </c>
      <c r="Y380" s="69">
        <v>11</v>
      </c>
      <c r="Z380" s="58">
        <f>IFERROR(Y380/U380,"-")</f>
        <v>0.171875</v>
      </c>
      <c r="AA380" s="166">
        <f t="shared" si="25"/>
        <v>25920.636363636364</v>
      </c>
      <c r="AB380" s="436">
        <v>51499090</v>
      </c>
      <c r="AC380" s="436">
        <v>49</v>
      </c>
      <c r="AD380" s="42" t="s">
        <v>96</v>
      </c>
      <c r="AE380" s="69">
        <v>245525</v>
      </c>
      <c r="AF380" s="58">
        <f>IFERROR(AE380/AB380,"-")</f>
        <v>4.7675599704771485E-3</v>
      </c>
      <c r="AG380" s="69">
        <v>8</v>
      </c>
      <c r="AH380" s="58">
        <f>IFERROR(AG380/AC380,"-")</f>
        <v>0.16326530612244897</v>
      </c>
      <c r="AI380" s="72">
        <f t="shared" si="15"/>
        <v>30690.625</v>
      </c>
      <c r="AJ380" s="436">
        <v>179270340</v>
      </c>
      <c r="AK380" s="436">
        <v>180</v>
      </c>
      <c r="AL380" s="42" t="s">
        <v>96</v>
      </c>
      <c r="AM380" s="69">
        <v>853759</v>
      </c>
      <c r="AN380" s="58">
        <f>IFERROR(AM380/AJ380,"-")</f>
        <v>4.7624107813930621E-3</v>
      </c>
      <c r="AO380" s="69">
        <v>48</v>
      </c>
      <c r="AP380" s="58">
        <f>IFERROR(AO380/AK380,"-")</f>
        <v>0.26666666666666666</v>
      </c>
      <c r="AQ380" s="72">
        <f t="shared" si="26"/>
        <v>17786.645833333332</v>
      </c>
      <c r="AR380" s="436">
        <v>1393545110</v>
      </c>
      <c r="AS380" s="436">
        <v>2100</v>
      </c>
      <c r="AT380" s="42" t="s">
        <v>96</v>
      </c>
      <c r="AU380" s="69">
        <v>23764962</v>
      </c>
      <c r="AV380" s="58">
        <f>IFERROR(AU380/AR380,"-")</f>
        <v>1.705360079803947E-2</v>
      </c>
      <c r="AW380" s="72">
        <v>458</v>
      </c>
      <c r="AX380" s="58">
        <f>IFERROR(AW380/AS380,"-")</f>
        <v>0.21809523809523809</v>
      </c>
      <c r="AY380" s="195">
        <f t="shared" si="27"/>
        <v>51888.563318777291</v>
      </c>
      <c r="AZ380" s="229"/>
    </row>
    <row r="381" spans="2:52" s="9" customFormat="1" ht="13.15" customHeight="1">
      <c r="B381" s="470"/>
      <c r="C381" s="480"/>
      <c r="D381" s="439"/>
      <c r="E381" s="439"/>
      <c r="F381" s="43" t="s">
        <v>97</v>
      </c>
      <c r="G381" s="70">
        <v>11951378</v>
      </c>
      <c r="H381" s="59">
        <f>IFERROR(G381/D380,"-")</f>
        <v>2.5338805969168286E-2</v>
      </c>
      <c r="I381" s="70">
        <v>181</v>
      </c>
      <c r="J381" s="59">
        <f>IFERROR(I381/E380,"-")</f>
        <v>0.30217028380634392</v>
      </c>
      <c r="K381" s="73">
        <f t="shared" si="23"/>
        <v>66029.71270718232</v>
      </c>
      <c r="L381" s="439"/>
      <c r="M381" s="439"/>
      <c r="N381" s="43" t="s">
        <v>97</v>
      </c>
      <c r="O381" s="70">
        <v>6122467</v>
      </c>
      <c r="P381" s="59">
        <f>IFERROR(O381/L380,"-")</f>
        <v>1.5216769360426726E-2</v>
      </c>
      <c r="Q381" s="70">
        <v>149</v>
      </c>
      <c r="R381" s="59">
        <f>IFERROR(Q381/M380,"-")</f>
        <v>0.30785123966942146</v>
      </c>
      <c r="S381" s="73">
        <f t="shared" si="24"/>
        <v>41090.382550335569</v>
      </c>
      <c r="T381" s="439"/>
      <c r="U381" s="439"/>
      <c r="V381" s="43" t="s">
        <v>97</v>
      </c>
      <c r="W381" s="70">
        <v>428421</v>
      </c>
      <c r="X381" s="59">
        <f>IFERROR(W381/T380,"-")</f>
        <v>7.424853043988538E-3</v>
      </c>
      <c r="Y381" s="70">
        <v>20</v>
      </c>
      <c r="Z381" s="59">
        <f>IFERROR(Y381/U380,"-")</f>
        <v>0.3125</v>
      </c>
      <c r="AA381" s="167">
        <f t="shared" si="25"/>
        <v>21421.05</v>
      </c>
      <c r="AB381" s="439"/>
      <c r="AC381" s="439"/>
      <c r="AD381" s="43" t="s">
        <v>97</v>
      </c>
      <c r="AE381" s="70">
        <v>332093</v>
      </c>
      <c r="AF381" s="59">
        <f>IFERROR(AE381/AB380,"-")</f>
        <v>6.4485217117428674E-3</v>
      </c>
      <c r="AG381" s="70">
        <v>16</v>
      </c>
      <c r="AH381" s="59">
        <f>IFERROR(AG381/AC380,"-")</f>
        <v>0.32653061224489793</v>
      </c>
      <c r="AI381" s="73">
        <f t="shared" si="15"/>
        <v>20755.8125</v>
      </c>
      <c r="AJ381" s="439"/>
      <c r="AK381" s="439"/>
      <c r="AL381" s="43" t="s">
        <v>97</v>
      </c>
      <c r="AM381" s="70">
        <v>6712440</v>
      </c>
      <c r="AN381" s="59">
        <f>IFERROR(AM381/AJ380,"-")</f>
        <v>3.7443115241483894E-2</v>
      </c>
      <c r="AO381" s="70">
        <v>55</v>
      </c>
      <c r="AP381" s="59">
        <f>IFERROR(AO381/AK380,"-")</f>
        <v>0.30555555555555558</v>
      </c>
      <c r="AQ381" s="73">
        <f t="shared" si="26"/>
        <v>122044.36363636363</v>
      </c>
      <c r="AR381" s="439"/>
      <c r="AS381" s="439"/>
      <c r="AT381" s="43" t="s">
        <v>97</v>
      </c>
      <c r="AU381" s="70">
        <v>35850934</v>
      </c>
      <c r="AV381" s="59">
        <f>IFERROR(AU381/AR380,"-")</f>
        <v>2.5726425174711423E-2</v>
      </c>
      <c r="AW381" s="73">
        <v>542</v>
      </c>
      <c r="AX381" s="59">
        <f>IFERROR(AW381/AS380,"-")</f>
        <v>0.2580952380952381</v>
      </c>
      <c r="AY381" s="196">
        <f t="shared" si="27"/>
        <v>66145.634686346864</v>
      </c>
      <c r="AZ381" s="229"/>
    </row>
    <row r="382" spans="2:52" s="9" customFormat="1" ht="13.15" customHeight="1">
      <c r="B382" s="470"/>
      <c r="C382" s="480"/>
      <c r="D382" s="439"/>
      <c r="E382" s="439"/>
      <c r="F382" s="44" t="s">
        <v>98</v>
      </c>
      <c r="G382" s="70">
        <v>14620404</v>
      </c>
      <c r="H382" s="59">
        <f>IFERROR(G382/D380,"-")</f>
        <v>3.0997561967067887E-2</v>
      </c>
      <c r="I382" s="70">
        <v>203</v>
      </c>
      <c r="J382" s="59">
        <f>IFERROR(I382/E380,"-")</f>
        <v>0.33889816360600999</v>
      </c>
      <c r="K382" s="73">
        <f t="shared" si="23"/>
        <v>72021.694581280783</v>
      </c>
      <c r="L382" s="439"/>
      <c r="M382" s="439"/>
      <c r="N382" s="44" t="s">
        <v>98</v>
      </c>
      <c r="O382" s="70">
        <v>13280062</v>
      </c>
      <c r="P382" s="59">
        <f>IFERROR(O382/L380,"-")</f>
        <v>3.3006244140828735E-2</v>
      </c>
      <c r="Q382" s="70">
        <v>165</v>
      </c>
      <c r="R382" s="59">
        <f>IFERROR(Q382/M380,"-")</f>
        <v>0.34090909090909088</v>
      </c>
      <c r="S382" s="73">
        <f t="shared" si="24"/>
        <v>80485.224242424243</v>
      </c>
      <c r="T382" s="439"/>
      <c r="U382" s="439"/>
      <c r="V382" s="44" t="s">
        <v>98</v>
      </c>
      <c r="W382" s="70">
        <v>260011</v>
      </c>
      <c r="X382" s="59">
        <f>IFERROR(W382/T380,"-")</f>
        <v>4.5061830881784597E-3</v>
      </c>
      <c r="Y382" s="70">
        <v>16</v>
      </c>
      <c r="Z382" s="59">
        <f>IFERROR(Y382/U380,"-")</f>
        <v>0.25</v>
      </c>
      <c r="AA382" s="167">
        <f t="shared" si="25"/>
        <v>16250.6875</v>
      </c>
      <c r="AB382" s="439"/>
      <c r="AC382" s="439"/>
      <c r="AD382" s="44" t="s">
        <v>98</v>
      </c>
      <c r="AE382" s="70">
        <v>213682</v>
      </c>
      <c r="AF382" s="59">
        <f>IFERROR(AE382/AB380,"-")</f>
        <v>4.1492383651827638E-3</v>
      </c>
      <c r="AG382" s="70">
        <v>12</v>
      </c>
      <c r="AH382" s="59">
        <f>IFERROR(AG382/AC380,"-")</f>
        <v>0.24489795918367346</v>
      </c>
      <c r="AI382" s="73">
        <f t="shared" si="15"/>
        <v>17806.833333333332</v>
      </c>
      <c r="AJ382" s="439"/>
      <c r="AK382" s="439"/>
      <c r="AL382" s="44" t="s">
        <v>98</v>
      </c>
      <c r="AM382" s="70">
        <v>5240262</v>
      </c>
      <c r="AN382" s="59">
        <f>IFERROR(AM382/AJ380,"-")</f>
        <v>2.9231059638755635E-2</v>
      </c>
      <c r="AO382" s="70">
        <v>63</v>
      </c>
      <c r="AP382" s="59">
        <f>IFERROR(AO382/AK380,"-")</f>
        <v>0.35</v>
      </c>
      <c r="AQ382" s="73">
        <f t="shared" si="26"/>
        <v>83178.761904761908</v>
      </c>
      <c r="AR382" s="439"/>
      <c r="AS382" s="439"/>
      <c r="AT382" s="44" t="s">
        <v>98</v>
      </c>
      <c r="AU382" s="70">
        <v>33973082</v>
      </c>
      <c r="AV382" s="59">
        <f>IFERROR(AU382/AR380,"-")</f>
        <v>2.4378889320633475E-2</v>
      </c>
      <c r="AW382" s="73">
        <v>726</v>
      </c>
      <c r="AX382" s="59">
        <f>IFERROR(AW382/AS380,"-")</f>
        <v>0.3457142857142857</v>
      </c>
      <c r="AY382" s="196">
        <f t="shared" si="27"/>
        <v>46794.878787878784</v>
      </c>
      <c r="AZ382" s="229"/>
    </row>
    <row r="383" spans="2:52" s="9" customFormat="1" ht="13.15" customHeight="1">
      <c r="B383" s="470"/>
      <c r="C383" s="480"/>
      <c r="D383" s="439"/>
      <c r="E383" s="439"/>
      <c r="F383" s="44" t="s">
        <v>99</v>
      </c>
      <c r="G383" s="70">
        <v>851402</v>
      </c>
      <c r="H383" s="59">
        <f>IFERROR(G383/D380,"-")</f>
        <v>1.8051064973228874E-3</v>
      </c>
      <c r="I383" s="70">
        <v>48</v>
      </c>
      <c r="J383" s="59">
        <f>IFERROR(I383/E380,"-")</f>
        <v>8.0133555926544239E-2</v>
      </c>
      <c r="K383" s="73">
        <f t="shared" si="23"/>
        <v>17737.541666666668</v>
      </c>
      <c r="L383" s="439"/>
      <c r="M383" s="439"/>
      <c r="N383" s="44" t="s">
        <v>99</v>
      </c>
      <c r="O383" s="70">
        <v>759082</v>
      </c>
      <c r="P383" s="59">
        <f>IFERROR(O383/L380,"-")</f>
        <v>1.8866211479214899E-3</v>
      </c>
      <c r="Q383" s="70">
        <v>40</v>
      </c>
      <c r="R383" s="59">
        <f>IFERROR(Q383/M380,"-")</f>
        <v>8.2644628099173556E-2</v>
      </c>
      <c r="S383" s="73">
        <f t="shared" si="24"/>
        <v>18977.05</v>
      </c>
      <c r="T383" s="439"/>
      <c r="U383" s="439"/>
      <c r="V383" s="44" t="s">
        <v>99</v>
      </c>
      <c r="W383" s="70">
        <v>152414</v>
      </c>
      <c r="X383" s="59">
        <f>IFERROR(W383/T380,"-")</f>
        <v>2.6414474356916888E-3</v>
      </c>
      <c r="Y383" s="70">
        <v>5</v>
      </c>
      <c r="Z383" s="59">
        <f>IFERROR(Y383/U380,"-")</f>
        <v>7.8125E-2</v>
      </c>
      <c r="AA383" s="167">
        <f t="shared" si="25"/>
        <v>30482.799999999999</v>
      </c>
      <c r="AB383" s="439"/>
      <c r="AC383" s="439"/>
      <c r="AD383" s="44" t="s">
        <v>99</v>
      </c>
      <c r="AE383" s="70">
        <v>152414</v>
      </c>
      <c r="AF383" s="59">
        <f>IFERROR(AE383/AB380,"-")</f>
        <v>2.9595474405470076E-3</v>
      </c>
      <c r="AG383" s="70">
        <v>5</v>
      </c>
      <c r="AH383" s="59">
        <f>IFERROR(AG383/AC380,"-")</f>
        <v>0.10204081632653061</v>
      </c>
      <c r="AI383" s="73">
        <f t="shared" si="15"/>
        <v>30482.799999999999</v>
      </c>
      <c r="AJ383" s="439"/>
      <c r="AK383" s="439"/>
      <c r="AL383" s="44" t="s">
        <v>99</v>
      </c>
      <c r="AM383" s="70">
        <v>96194</v>
      </c>
      <c r="AN383" s="59">
        <f>IFERROR(AM383/AJ380,"-")</f>
        <v>5.3658625291835784E-4</v>
      </c>
      <c r="AO383" s="70">
        <v>10</v>
      </c>
      <c r="AP383" s="59">
        <f>IFERROR(AO383/AK380,"-")</f>
        <v>5.5555555555555552E-2</v>
      </c>
      <c r="AQ383" s="73">
        <f t="shared" si="26"/>
        <v>9619.4</v>
      </c>
      <c r="AR383" s="439"/>
      <c r="AS383" s="439"/>
      <c r="AT383" s="44" t="s">
        <v>99</v>
      </c>
      <c r="AU383" s="70">
        <v>1753205</v>
      </c>
      <c r="AV383" s="59">
        <f>IFERROR(AU383/AR380,"-")</f>
        <v>1.2580898798460855E-3</v>
      </c>
      <c r="AW383" s="73">
        <v>109</v>
      </c>
      <c r="AX383" s="59">
        <f>IFERROR(AW383/AS380,"-")</f>
        <v>5.1904761904761905E-2</v>
      </c>
      <c r="AY383" s="196">
        <f t="shared" si="27"/>
        <v>16084.449541284404</v>
      </c>
      <c r="AZ383" s="229"/>
    </row>
    <row r="384" spans="2:52" s="9" customFormat="1" ht="13.15" customHeight="1">
      <c r="B384" s="470"/>
      <c r="C384" s="480"/>
      <c r="D384" s="439"/>
      <c r="E384" s="439"/>
      <c r="F384" s="44" t="s">
        <v>100</v>
      </c>
      <c r="G384" s="70">
        <v>11784860</v>
      </c>
      <c r="H384" s="59">
        <f>IFERROR(G384/D380,"-")</f>
        <v>2.4985761550995422E-2</v>
      </c>
      <c r="I384" s="70">
        <v>262</v>
      </c>
      <c r="J384" s="59">
        <f>IFERROR(I384/E380,"-")</f>
        <v>0.43739565943238728</v>
      </c>
      <c r="K384" s="73">
        <f t="shared" si="23"/>
        <v>44980.381679389313</v>
      </c>
      <c r="L384" s="439"/>
      <c r="M384" s="439"/>
      <c r="N384" s="44" t="s">
        <v>100</v>
      </c>
      <c r="O384" s="70">
        <v>9978490</v>
      </c>
      <c r="P384" s="59">
        <f>IFERROR(O384/L380,"-")</f>
        <v>2.4800522550031626E-2</v>
      </c>
      <c r="Q384" s="70">
        <v>215</v>
      </c>
      <c r="R384" s="59">
        <f>IFERROR(Q384/M380,"-")</f>
        <v>0.44421487603305787</v>
      </c>
      <c r="S384" s="73">
        <f t="shared" si="24"/>
        <v>46411.58139534884</v>
      </c>
      <c r="T384" s="439"/>
      <c r="U384" s="439"/>
      <c r="V384" s="44" t="s">
        <v>100</v>
      </c>
      <c r="W384" s="70">
        <v>2536872</v>
      </c>
      <c r="X384" s="59">
        <f>IFERROR(W384/T380,"-")</f>
        <v>4.39658695334946E-2</v>
      </c>
      <c r="Y384" s="70">
        <v>28</v>
      </c>
      <c r="Z384" s="59">
        <f>IFERROR(Y384/U380,"-")</f>
        <v>0.4375</v>
      </c>
      <c r="AA384" s="167">
        <f t="shared" si="25"/>
        <v>90602.571428571435</v>
      </c>
      <c r="AB384" s="439"/>
      <c r="AC384" s="439"/>
      <c r="AD384" s="44" t="s">
        <v>100</v>
      </c>
      <c r="AE384" s="70">
        <v>2396445</v>
      </c>
      <c r="AF384" s="59">
        <f>IFERROR(AE384/AB380,"-")</f>
        <v>4.6533734867936501E-2</v>
      </c>
      <c r="AG384" s="70">
        <v>21</v>
      </c>
      <c r="AH384" s="59">
        <f>IFERROR(AG384/AC380,"-")</f>
        <v>0.42857142857142855</v>
      </c>
      <c r="AI384" s="73">
        <f t="shared" si="15"/>
        <v>114116.42857142857</v>
      </c>
      <c r="AJ384" s="439"/>
      <c r="AK384" s="439"/>
      <c r="AL384" s="44" t="s">
        <v>100</v>
      </c>
      <c r="AM384" s="70">
        <v>5855953</v>
      </c>
      <c r="AN384" s="59">
        <f>IFERROR(AM384/AJ380,"-")</f>
        <v>3.2665487218911951E-2</v>
      </c>
      <c r="AO384" s="70">
        <v>77</v>
      </c>
      <c r="AP384" s="59">
        <f>IFERROR(AO384/AK380,"-")</f>
        <v>0.42777777777777776</v>
      </c>
      <c r="AQ384" s="73">
        <f t="shared" si="26"/>
        <v>76051.337662337668</v>
      </c>
      <c r="AR384" s="439"/>
      <c r="AS384" s="439"/>
      <c r="AT384" s="44" t="s">
        <v>100</v>
      </c>
      <c r="AU384" s="70">
        <v>31096018</v>
      </c>
      <c r="AV384" s="59">
        <f>IFERROR(AU384/AR380,"-")</f>
        <v>2.2314324650746325E-2</v>
      </c>
      <c r="AW384" s="73">
        <v>763</v>
      </c>
      <c r="AX384" s="59">
        <f>IFERROR(AW384/AS380,"-")</f>
        <v>0.36333333333333334</v>
      </c>
      <c r="AY384" s="196">
        <f t="shared" si="27"/>
        <v>40754.938401048494</v>
      </c>
      <c r="AZ384" s="229"/>
    </row>
    <row r="385" spans="2:52" s="9" customFormat="1" ht="13.15" customHeight="1">
      <c r="B385" s="470"/>
      <c r="C385" s="480"/>
      <c r="D385" s="439"/>
      <c r="E385" s="439"/>
      <c r="F385" s="44" t="s">
        <v>101</v>
      </c>
      <c r="G385" s="70">
        <v>22226962</v>
      </c>
      <c r="H385" s="59">
        <f>IFERROR(G385/D380,"-")</f>
        <v>4.7124664402889496E-2</v>
      </c>
      <c r="I385" s="70">
        <v>313</v>
      </c>
      <c r="J385" s="59">
        <f>IFERROR(I385/E380,"-")</f>
        <v>0.52253756260434059</v>
      </c>
      <c r="K385" s="73">
        <f t="shared" si="23"/>
        <v>71012.658146964852</v>
      </c>
      <c r="L385" s="439"/>
      <c r="M385" s="439"/>
      <c r="N385" s="44" t="s">
        <v>101</v>
      </c>
      <c r="O385" s="70">
        <v>19248335</v>
      </c>
      <c r="P385" s="59">
        <f>IFERROR(O385/L380,"-")</f>
        <v>4.7839779988561697E-2</v>
      </c>
      <c r="Q385" s="70">
        <v>259</v>
      </c>
      <c r="R385" s="59">
        <f>IFERROR(Q385/M380,"-")</f>
        <v>0.53512396694214881</v>
      </c>
      <c r="S385" s="73">
        <f t="shared" si="24"/>
        <v>74317.895752895754</v>
      </c>
      <c r="T385" s="439"/>
      <c r="U385" s="439"/>
      <c r="V385" s="44" t="s">
        <v>101</v>
      </c>
      <c r="W385" s="70">
        <v>3263091</v>
      </c>
      <c r="X385" s="59">
        <f>IFERROR(W385/T380,"-")</f>
        <v>5.6551782345313613E-2</v>
      </c>
      <c r="Y385" s="70">
        <v>33</v>
      </c>
      <c r="Z385" s="59">
        <f>IFERROR(Y385/U380,"-")</f>
        <v>0.515625</v>
      </c>
      <c r="AA385" s="167">
        <f t="shared" si="25"/>
        <v>98881.545454545456</v>
      </c>
      <c r="AB385" s="439"/>
      <c r="AC385" s="439"/>
      <c r="AD385" s="44" t="s">
        <v>101</v>
      </c>
      <c r="AE385" s="70">
        <v>3069596</v>
      </c>
      <c r="AF385" s="59">
        <f>IFERROR(AE385/AB380,"-")</f>
        <v>5.9604859037315029E-2</v>
      </c>
      <c r="AG385" s="70">
        <v>25</v>
      </c>
      <c r="AH385" s="59">
        <f>IFERROR(AG385/AC380,"-")</f>
        <v>0.51020408163265307</v>
      </c>
      <c r="AI385" s="73">
        <f t="shared" si="15"/>
        <v>122783.84</v>
      </c>
      <c r="AJ385" s="439"/>
      <c r="AK385" s="439"/>
      <c r="AL385" s="44" t="s">
        <v>101</v>
      </c>
      <c r="AM385" s="70">
        <v>6737593</v>
      </c>
      <c r="AN385" s="59">
        <f>IFERROR(AM385/AJ380,"-")</f>
        <v>3.7583422890813949E-2</v>
      </c>
      <c r="AO385" s="70">
        <v>102</v>
      </c>
      <c r="AP385" s="59">
        <f>IFERROR(AO385/AK380,"-")</f>
        <v>0.56666666666666665</v>
      </c>
      <c r="AQ385" s="73">
        <f t="shared" si="26"/>
        <v>66054.833333333328</v>
      </c>
      <c r="AR385" s="439"/>
      <c r="AS385" s="439"/>
      <c r="AT385" s="44" t="s">
        <v>101</v>
      </c>
      <c r="AU385" s="70">
        <v>51918678</v>
      </c>
      <c r="AV385" s="59">
        <f>IFERROR(AU385/AR380,"-")</f>
        <v>3.7256546363253359E-2</v>
      </c>
      <c r="AW385" s="73">
        <v>937</v>
      </c>
      <c r="AX385" s="59">
        <f>IFERROR(AW385/AS380,"-")</f>
        <v>0.44619047619047619</v>
      </c>
      <c r="AY385" s="196">
        <f t="shared" si="27"/>
        <v>55409.474919957313</v>
      </c>
      <c r="AZ385" s="229"/>
    </row>
    <row r="386" spans="2:52" s="9" customFormat="1" ht="13.15" customHeight="1">
      <c r="B386" s="470"/>
      <c r="C386" s="480"/>
      <c r="D386" s="439"/>
      <c r="E386" s="439"/>
      <c r="F386" s="44" t="s">
        <v>102</v>
      </c>
      <c r="G386" s="70">
        <v>13815949</v>
      </c>
      <c r="H386" s="59">
        <f>IFERROR(G386/D380,"-")</f>
        <v>2.9291990512803175E-2</v>
      </c>
      <c r="I386" s="70">
        <v>88</v>
      </c>
      <c r="J386" s="59">
        <f>IFERROR(I386/E380,"-")</f>
        <v>0.14691151919866444</v>
      </c>
      <c r="K386" s="73">
        <f t="shared" si="23"/>
        <v>156999.42045454544</v>
      </c>
      <c r="L386" s="439"/>
      <c r="M386" s="439"/>
      <c r="N386" s="44" t="s">
        <v>102</v>
      </c>
      <c r="O386" s="70">
        <v>12746713</v>
      </c>
      <c r="P386" s="59">
        <f>IFERROR(O386/L380,"-")</f>
        <v>3.1680659417936109E-2</v>
      </c>
      <c r="Q386" s="70">
        <v>67</v>
      </c>
      <c r="R386" s="59">
        <f>IFERROR(Q386/M380,"-")</f>
        <v>0.13842975206611571</v>
      </c>
      <c r="S386" s="73">
        <f t="shared" si="24"/>
        <v>190249.44776119402</v>
      </c>
      <c r="T386" s="439"/>
      <c r="U386" s="439"/>
      <c r="V386" s="44" t="s">
        <v>102</v>
      </c>
      <c r="W386" s="70">
        <v>2525293</v>
      </c>
      <c r="X386" s="59">
        <f>IFERROR(W386/T380,"-")</f>
        <v>4.3765196892806252E-2</v>
      </c>
      <c r="Y386" s="70">
        <v>13</v>
      </c>
      <c r="Z386" s="59">
        <f>IFERROR(Y386/U380,"-")</f>
        <v>0.203125</v>
      </c>
      <c r="AA386" s="167">
        <f t="shared" si="25"/>
        <v>194253.30769230769</v>
      </c>
      <c r="AB386" s="439"/>
      <c r="AC386" s="439"/>
      <c r="AD386" s="44" t="s">
        <v>102</v>
      </c>
      <c r="AE386" s="70">
        <v>2477726</v>
      </c>
      <c r="AF386" s="59">
        <f>IFERROR(AE386/AB380,"-")</f>
        <v>4.8112034600999748E-2</v>
      </c>
      <c r="AG386" s="70">
        <v>10</v>
      </c>
      <c r="AH386" s="59">
        <f>IFERROR(AG386/AC380,"-")</f>
        <v>0.20408163265306123</v>
      </c>
      <c r="AI386" s="73">
        <f t="shared" si="15"/>
        <v>247772.6</v>
      </c>
      <c r="AJ386" s="439"/>
      <c r="AK386" s="439"/>
      <c r="AL386" s="44" t="s">
        <v>102</v>
      </c>
      <c r="AM386" s="70">
        <v>6000836</v>
      </c>
      <c r="AN386" s="59">
        <f>IFERROR(AM386/AJ380,"-")</f>
        <v>3.3473668873501325E-2</v>
      </c>
      <c r="AO386" s="70">
        <v>26</v>
      </c>
      <c r="AP386" s="59">
        <f>IFERROR(AO386/AK380,"-")</f>
        <v>0.14444444444444443</v>
      </c>
      <c r="AQ386" s="73">
        <f t="shared" si="26"/>
        <v>230801.38461538462</v>
      </c>
      <c r="AR386" s="439"/>
      <c r="AS386" s="439"/>
      <c r="AT386" s="44" t="s">
        <v>102</v>
      </c>
      <c r="AU386" s="70">
        <v>11176344</v>
      </c>
      <c r="AV386" s="59">
        <f>IFERROR(AU386/AR380,"-")</f>
        <v>8.0200805268514051E-3</v>
      </c>
      <c r="AW386" s="73">
        <v>194</v>
      </c>
      <c r="AX386" s="59">
        <f>IFERROR(AW386/AS380,"-")</f>
        <v>9.2380952380952383E-2</v>
      </c>
      <c r="AY386" s="196">
        <f t="shared" si="27"/>
        <v>57610.0206185567</v>
      </c>
      <c r="AZ386" s="229"/>
    </row>
    <row r="387" spans="2:52" s="9" customFormat="1" ht="13.15" customHeight="1">
      <c r="B387" s="470"/>
      <c r="C387" s="480"/>
      <c r="D387" s="439"/>
      <c r="E387" s="439"/>
      <c r="F387" s="44" t="s">
        <v>112</v>
      </c>
      <c r="G387" s="70">
        <v>0</v>
      </c>
      <c r="H387" s="59">
        <f>IFERROR(G387/D380,"-")</f>
        <v>0</v>
      </c>
      <c r="I387" s="70">
        <v>0</v>
      </c>
      <c r="J387" s="59">
        <f>IFERROR(I387/E380,"-")</f>
        <v>0</v>
      </c>
      <c r="K387" s="73" t="str">
        <f t="shared" si="23"/>
        <v>-</v>
      </c>
      <c r="L387" s="439"/>
      <c r="M387" s="439"/>
      <c r="N387" s="44" t="s">
        <v>112</v>
      </c>
      <c r="O387" s="70">
        <v>0</v>
      </c>
      <c r="P387" s="59">
        <f>IFERROR(O387/L380,"-")</f>
        <v>0</v>
      </c>
      <c r="Q387" s="70">
        <v>0</v>
      </c>
      <c r="R387" s="59">
        <f>IFERROR(Q387/M380,"-")</f>
        <v>0</v>
      </c>
      <c r="S387" s="73" t="str">
        <f t="shared" si="24"/>
        <v>-</v>
      </c>
      <c r="T387" s="439"/>
      <c r="U387" s="439"/>
      <c r="V387" s="44" t="s">
        <v>112</v>
      </c>
      <c r="W387" s="70">
        <v>0</v>
      </c>
      <c r="X387" s="59">
        <f>IFERROR(W387/T380,"-")</f>
        <v>0</v>
      </c>
      <c r="Y387" s="70">
        <v>0</v>
      </c>
      <c r="Z387" s="59">
        <f>IFERROR(Y387/U380,"-")</f>
        <v>0</v>
      </c>
      <c r="AA387" s="167" t="str">
        <f t="shared" si="25"/>
        <v>-</v>
      </c>
      <c r="AB387" s="439"/>
      <c r="AC387" s="439"/>
      <c r="AD387" s="44" t="s">
        <v>112</v>
      </c>
      <c r="AE387" s="70">
        <v>0</v>
      </c>
      <c r="AF387" s="59">
        <f>IFERROR(AE387/AB380,"-")</f>
        <v>0</v>
      </c>
      <c r="AG387" s="70">
        <v>0</v>
      </c>
      <c r="AH387" s="59">
        <f>IFERROR(AG387/AC380,"-")</f>
        <v>0</v>
      </c>
      <c r="AI387" s="73" t="str">
        <f t="shared" si="15"/>
        <v>-</v>
      </c>
      <c r="AJ387" s="439"/>
      <c r="AK387" s="439"/>
      <c r="AL387" s="44" t="s">
        <v>112</v>
      </c>
      <c r="AM387" s="70">
        <v>0</v>
      </c>
      <c r="AN387" s="59">
        <f>IFERROR(AM387/AJ380,"-")</f>
        <v>0</v>
      </c>
      <c r="AO387" s="70">
        <v>0</v>
      </c>
      <c r="AP387" s="59">
        <f>IFERROR(AO387/AK380,"-")</f>
        <v>0</v>
      </c>
      <c r="AQ387" s="73" t="str">
        <f t="shared" si="26"/>
        <v>-</v>
      </c>
      <c r="AR387" s="439"/>
      <c r="AS387" s="439"/>
      <c r="AT387" s="44" t="s">
        <v>112</v>
      </c>
      <c r="AU387" s="70">
        <v>6775</v>
      </c>
      <c r="AV387" s="59">
        <f>IFERROR(AU387/AR380,"-")</f>
        <v>4.8617012476905033E-6</v>
      </c>
      <c r="AW387" s="73">
        <v>2</v>
      </c>
      <c r="AX387" s="59">
        <f>IFERROR(AW387/AS380,"-")</f>
        <v>9.5238095238095238E-4</v>
      </c>
      <c r="AY387" s="196">
        <f t="shared" si="27"/>
        <v>3387.5</v>
      </c>
      <c r="AZ387" s="229"/>
    </row>
    <row r="388" spans="2:52" s="9" customFormat="1" ht="13.15" customHeight="1">
      <c r="B388" s="470"/>
      <c r="C388" s="480"/>
      <c r="D388" s="439"/>
      <c r="E388" s="439"/>
      <c r="F388" s="44" t="s">
        <v>103</v>
      </c>
      <c r="G388" s="70">
        <v>158925</v>
      </c>
      <c r="H388" s="59">
        <f>IFERROR(G388/D380,"-")</f>
        <v>3.3694606083499906E-4</v>
      </c>
      <c r="I388" s="70">
        <v>5</v>
      </c>
      <c r="J388" s="59">
        <f>IFERROR(I388/E380,"-")</f>
        <v>8.3472454090150246E-3</v>
      </c>
      <c r="K388" s="73">
        <f t="shared" si="23"/>
        <v>31785</v>
      </c>
      <c r="L388" s="439"/>
      <c r="M388" s="439"/>
      <c r="N388" s="44" t="s">
        <v>103</v>
      </c>
      <c r="O388" s="70">
        <v>157475</v>
      </c>
      <c r="P388" s="59">
        <f>IFERROR(O388/L380,"-")</f>
        <v>3.9138810466976775E-4</v>
      </c>
      <c r="Q388" s="70">
        <v>4</v>
      </c>
      <c r="R388" s="59">
        <f>IFERROR(Q388/M380,"-")</f>
        <v>8.2644628099173556E-3</v>
      </c>
      <c r="S388" s="73">
        <f t="shared" si="24"/>
        <v>39368.75</v>
      </c>
      <c r="T388" s="439"/>
      <c r="U388" s="439"/>
      <c r="V388" s="44" t="s">
        <v>103</v>
      </c>
      <c r="W388" s="70">
        <v>0</v>
      </c>
      <c r="X388" s="59">
        <f>IFERROR(W388/T380,"-")</f>
        <v>0</v>
      </c>
      <c r="Y388" s="70">
        <v>0</v>
      </c>
      <c r="Z388" s="59">
        <f>IFERROR(Y388/U380,"-")</f>
        <v>0</v>
      </c>
      <c r="AA388" s="167" t="str">
        <f t="shared" si="25"/>
        <v>-</v>
      </c>
      <c r="AB388" s="439"/>
      <c r="AC388" s="439"/>
      <c r="AD388" s="44" t="s">
        <v>103</v>
      </c>
      <c r="AE388" s="70">
        <v>0</v>
      </c>
      <c r="AF388" s="59">
        <f>IFERROR(AE388/AB380,"-")</f>
        <v>0</v>
      </c>
      <c r="AG388" s="70">
        <v>0</v>
      </c>
      <c r="AH388" s="59">
        <f>IFERROR(AG388/AC380,"-")</f>
        <v>0</v>
      </c>
      <c r="AI388" s="73" t="str">
        <f t="shared" si="15"/>
        <v>-</v>
      </c>
      <c r="AJ388" s="439"/>
      <c r="AK388" s="439"/>
      <c r="AL388" s="44" t="s">
        <v>103</v>
      </c>
      <c r="AM388" s="70">
        <v>9539</v>
      </c>
      <c r="AN388" s="59">
        <f>IFERROR(AM388/AJ380,"-")</f>
        <v>5.321014061779545E-5</v>
      </c>
      <c r="AO388" s="70">
        <v>1</v>
      </c>
      <c r="AP388" s="59">
        <f>IFERROR(AO388/AK380,"-")</f>
        <v>5.5555555555555558E-3</v>
      </c>
      <c r="AQ388" s="73">
        <f t="shared" si="26"/>
        <v>9539</v>
      </c>
      <c r="AR388" s="439"/>
      <c r="AS388" s="439"/>
      <c r="AT388" s="44" t="s">
        <v>103</v>
      </c>
      <c r="AU388" s="70">
        <v>400376</v>
      </c>
      <c r="AV388" s="59">
        <f>IFERROR(AU388/AR380,"-")</f>
        <v>2.8730752749008605E-4</v>
      </c>
      <c r="AW388" s="73">
        <v>15</v>
      </c>
      <c r="AX388" s="59">
        <f>IFERROR(AW388/AS380,"-")</f>
        <v>7.1428571428571426E-3</v>
      </c>
      <c r="AY388" s="196">
        <f t="shared" si="27"/>
        <v>26691.733333333334</v>
      </c>
      <c r="AZ388" s="229"/>
    </row>
    <row r="389" spans="2:52" s="9" customFormat="1" ht="13.15" customHeight="1">
      <c r="B389" s="470"/>
      <c r="C389" s="480"/>
      <c r="D389" s="439"/>
      <c r="E389" s="439"/>
      <c r="F389" s="44" t="s">
        <v>104</v>
      </c>
      <c r="G389" s="70">
        <v>793732</v>
      </c>
      <c r="H389" s="59">
        <f>IFERROR(G389/D380,"-")</f>
        <v>1.6828370033580965E-3</v>
      </c>
      <c r="I389" s="70">
        <v>26</v>
      </c>
      <c r="J389" s="59">
        <f>IFERROR(I389/E380,"-")</f>
        <v>4.340567612687813E-2</v>
      </c>
      <c r="K389" s="73">
        <f t="shared" si="23"/>
        <v>30528.153846153848</v>
      </c>
      <c r="L389" s="439"/>
      <c r="M389" s="439"/>
      <c r="N389" s="44" t="s">
        <v>104</v>
      </c>
      <c r="O389" s="70">
        <v>407047</v>
      </c>
      <c r="P389" s="59">
        <f>IFERROR(O389/L380,"-")</f>
        <v>1.0116739408891249E-3</v>
      </c>
      <c r="Q389" s="70">
        <v>21</v>
      </c>
      <c r="R389" s="59">
        <f>IFERROR(Q389/M380,"-")</f>
        <v>4.3388429752066117E-2</v>
      </c>
      <c r="S389" s="73">
        <f t="shared" si="24"/>
        <v>19383.190476190477</v>
      </c>
      <c r="T389" s="439"/>
      <c r="U389" s="439"/>
      <c r="V389" s="44" t="s">
        <v>104</v>
      </c>
      <c r="W389" s="70">
        <v>317175</v>
      </c>
      <c r="X389" s="59">
        <f>IFERROR(W389/T380,"-")</f>
        <v>5.4968775205395271E-3</v>
      </c>
      <c r="Y389" s="70">
        <v>9</v>
      </c>
      <c r="Z389" s="59">
        <f>IFERROR(Y389/U380,"-")</f>
        <v>0.140625</v>
      </c>
      <c r="AA389" s="167">
        <f t="shared" si="25"/>
        <v>35241.666666666664</v>
      </c>
      <c r="AB389" s="439"/>
      <c r="AC389" s="439"/>
      <c r="AD389" s="44" t="s">
        <v>104</v>
      </c>
      <c r="AE389" s="70">
        <v>314815</v>
      </c>
      <c r="AF389" s="59">
        <f>IFERROR(AE389/AB380,"-")</f>
        <v>6.1130206378403971E-3</v>
      </c>
      <c r="AG389" s="70">
        <v>8</v>
      </c>
      <c r="AH389" s="59">
        <f>IFERROR(AG389/AC380,"-")</f>
        <v>0.16326530612244897</v>
      </c>
      <c r="AI389" s="73">
        <f t="shared" ref="AI389:AI452" si="28">IFERROR(AE389/AG389,"-")</f>
        <v>39351.875</v>
      </c>
      <c r="AJ389" s="439"/>
      <c r="AK389" s="439"/>
      <c r="AL389" s="44" t="s">
        <v>104</v>
      </c>
      <c r="AM389" s="70">
        <v>218768</v>
      </c>
      <c r="AN389" s="59">
        <f>IFERROR(AM389/AJ380,"-")</f>
        <v>1.220324566796716E-3</v>
      </c>
      <c r="AO389" s="70">
        <v>15</v>
      </c>
      <c r="AP389" s="59">
        <f>IFERROR(AO389/AK380,"-")</f>
        <v>8.3333333333333329E-2</v>
      </c>
      <c r="AQ389" s="73">
        <f t="shared" si="26"/>
        <v>14584.533333333333</v>
      </c>
      <c r="AR389" s="439"/>
      <c r="AS389" s="439"/>
      <c r="AT389" s="44" t="s">
        <v>104</v>
      </c>
      <c r="AU389" s="70">
        <v>808269</v>
      </c>
      <c r="AV389" s="59">
        <f>IFERROR(AU389/AR380,"-")</f>
        <v>5.8000921118369828E-4</v>
      </c>
      <c r="AW389" s="73">
        <v>62</v>
      </c>
      <c r="AX389" s="59">
        <f>IFERROR(AW389/AS380,"-")</f>
        <v>2.9523809523809525E-2</v>
      </c>
      <c r="AY389" s="196">
        <f t="shared" si="27"/>
        <v>13036.596774193549</v>
      </c>
      <c r="AZ389" s="229"/>
    </row>
    <row r="390" spans="2:52" s="9" customFormat="1" ht="13.15" customHeight="1">
      <c r="B390" s="470"/>
      <c r="C390" s="480"/>
      <c r="D390" s="439"/>
      <c r="E390" s="439"/>
      <c r="F390" s="44" t="s">
        <v>105</v>
      </c>
      <c r="G390" s="70">
        <v>72532</v>
      </c>
      <c r="H390" s="59">
        <f>IFERROR(G390/D380,"-")</f>
        <v>1.5377927754905871E-4</v>
      </c>
      <c r="I390" s="70">
        <v>4</v>
      </c>
      <c r="J390" s="59">
        <f>IFERROR(I390/E380,"-")</f>
        <v>6.6777963272120202E-3</v>
      </c>
      <c r="K390" s="73">
        <f t="shared" si="23"/>
        <v>18133</v>
      </c>
      <c r="L390" s="439"/>
      <c r="M390" s="439"/>
      <c r="N390" s="44" t="s">
        <v>105</v>
      </c>
      <c r="O390" s="70">
        <v>72532</v>
      </c>
      <c r="P390" s="59">
        <f>IFERROR(O390/L380,"-")</f>
        <v>1.8027091289352337E-4</v>
      </c>
      <c r="Q390" s="70">
        <v>4</v>
      </c>
      <c r="R390" s="59">
        <f>IFERROR(Q390/M380,"-")</f>
        <v>8.2644628099173556E-3</v>
      </c>
      <c r="S390" s="73">
        <f t="shared" si="24"/>
        <v>18133</v>
      </c>
      <c r="T390" s="439"/>
      <c r="U390" s="439"/>
      <c r="V390" s="44" t="s">
        <v>105</v>
      </c>
      <c r="W390" s="70">
        <v>10080</v>
      </c>
      <c r="X390" s="59">
        <f>IFERROR(W390/T380,"-")</f>
        <v>1.746938611398705E-4</v>
      </c>
      <c r="Y390" s="70">
        <v>1</v>
      </c>
      <c r="Z390" s="59">
        <f>IFERROR(Y390/U380,"-")</f>
        <v>1.5625E-2</v>
      </c>
      <c r="AA390" s="167">
        <f t="shared" si="25"/>
        <v>10080</v>
      </c>
      <c r="AB390" s="439"/>
      <c r="AC390" s="439"/>
      <c r="AD390" s="44" t="s">
        <v>105</v>
      </c>
      <c r="AE390" s="70">
        <v>10080</v>
      </c>
      <c r="AF390" s="59">
        <f>IFERROR(AE390/AB380,"-")</f>
        <v>1.9573161389842034E-4</v>
      </c>
      <c r="AG390" s="70">
        <v>1</v>
      </c>
      <c r="AH390" s="59">
        <f>IFERROR(AG390/AC380,"-")</f>
        <v>2.0408163265306121E-2</v>
      </c>
      <c r="AI390" s="73">
        <f t="shared" si="28"/>
        <v>10080</v>
      </c>
      <c r="AJ390" s="439"/>
      <c r="AK390" s="439"/>
      <c r="AL390" s="44" t="s">
        <v>105</v>
      </c>
      <c r="AM390" s="70">
        <v>2880</v>
      </c>
      <c r="AN390" s="59">
        <f>IFERROR(AM390/AJ380,"-")</f>
        <v>1.60651226521911E-5</v>
      </c>
      <c r="AO390" s="70">
        <v>1</v>
      </c>
      <c r="AP390" s="59">
        <f>IFERROR(AO390/AK380,"-")</f>
        <v>5.5555555555555558E-3</v>
      </c>
      <c r="AQ390" s="73">
        <f t="shared" si="26"/>
        <v>2880</v>
      </c>
      <c r="AR390" s="439"/>
      <c r="AS390" s="439"/>
      <c r="AT390" s="44" t="s">
        <v>105</v>
      </c>
      <c r="AU390" s="70">
        <v>156051</v>
      </c>
      <c r="AV390" s="59">
        <f>IFERROR(AU390/AR380,"-")</f>
        <v>1.1198130500418461E-4</v>
      </c>
      <c r="AW390" s="73">
        <v>11</v>
      </c>
      <c r="AX390" s="59">
        <f>IFERROR(AW390/AS380,"-")</f>
        <v>5.2380952380952379E-3</v>
      </c>
      <c r="AY390" s="196">
        <f t="shared" si="27"/>
        <v>14186.454545454546</v>
      </c>
      <c r="AZ390" s="229"/>
    </row>
    <row r="391" spans="2:52" s="9" customFormat="1" ht="13.15" customHeight="1">
      <c r="B391" s="470"/>
      <c r="C391" s="480"/>
      <c r="D391" s="439"/>
      <c r="E391" s="439"/>
      <c r="F391" s="44" t="s">
        <v>106</v>
      </c>
      <c r="G391" s="70">
        <v>2984606</v>
      </c>
      <c r="H391" s="59">
        <f>IFERROR(G391/D380,"-")</f>
        <v>6.3278353616139892E-3</v>
      </c>
      <c r="I391" s="70">
        <v>9</v>
      </c>
      <c r="J391" s="59">
        <f>IFERROR(I391/E380,"-")</f>
        <v>1.5025041736227046E-2</v>
      </c>
      <c r="K391" s="73">
        <f t="shared" si="23"/>
        <v>331622.88888888888</v>
      </c>
      <c r="L391" s="439"/>
      <c r="M391" s="439"/>
      <c r="N391" s="44" t="s">
        <v>106</v>
      </c>
      <c r="O391" s="70">
        <v>2791602</v>
      </c>
      <c r="P391" s="59">
        <f>IFERROR(O391/L380,"-")</f>
        <v>6.938242995855424E-3</v>
      </c>
      <c r="Q391" s="70">
        <v>6</v>
      </c>
      <c r="R391" s="59">
        <f>IFERROR(Q391/M380,"-")</f>
        <v>1.2396694214876033E-2</v>
      </c>
      <c r="S391" s="73">
        <f t="shared" si="24"/>
        <v>465267</v>
      </c>
      <c r="T391" s="439"/>
      <c r="U391" s="439"/>
      <c r="V391" s="44" t="s">
        <v>106</v>
      </c>
      <c r="W391" s="70">
        <v>9039</v>
      </c>
      <c r="X391" s="59">
        <f>IFERROR(W391/T380,"-")</f>
        <v>1.5665256059953269E-4</v>
      </c>
      <c r="Y391" s="70">
        <v>1</v>
      </c>
      <c r="Z391" s="59">
        <f>IFERROR(Y391/U380,"-")</f>
        <v>1.5625E-2</v>
      </c>
      <c r="AA391" s="167">
        <f t="shared" si="25"/>
        <v>9039</v>
      </c>
      <c r="AB391" s="439"/>
      <c r="AC391" s="439"/>
      <c r="AD391" s="44" t="s">
        <v>106</v>
      </c>
      <c r="AE391" s="70">
        <v>9039</v>
      </c>
      <c r="AF391" s="59">
        <f>IFERROR(AE391/AB380,"-")</f>
        <v>1.7551766448688704E-4</v>
      </c>
      <c r="AG391" s="70">
        <v>1</v>
      </c>
      <c r="AH391" s="59">
        <f>IFERROR(AG391/AC380,"-")</f>
        <v>2.0408163265306121E-2</v>
      </c>
      <c r="AI391" s="73">
        <f t="shared" si="28"/>
        <v>9039</v>
      </c>
      <c r="AJ391" s="439"/>
      <c r="AK391" s="439"/>
      <c r="AL391" s="44" t="s">
        <v>106</v>
      </c>
      <c r="AM391" s="70">
        <v>556758</v>
      </c>
      <c r="AN391" s="59">
        <f>IFERROR(AM391/AJ380,"-")</f>
        <v>3.1056894297182679E-3</v>
      </c>
      <c r="AO391" s="70">
        <v>4</v>
      </c>
      <c r="AP391" s="59">
        <f>IFERROR(AO391/AK380,"-")</f>
        <v>2.2222222222222223E-2</v>
      </c>
      <c r="AQ391" s="73">
        <f t="shared" si="26"/>
        <v>139189.5</v>
      </c>
      <c r="AR391" s="439"/>
      <c r="AS391" s="439"/>
      <c r="AT391" s="44" t="s">
        <v>106</v>
      </c>
      <c r="AU391" s="70">
        <v>1850608</v>
      </c>
      <c r="AV391" s="59">
        <f>IFERROR(AU391/AR380,"-")</f>
        <v>1.3279857155108527E-3</v>
      </c>
      <c r="AW391" s="73">
        <v>12</v>
      </c>
      <c r="AX391" s="59">
        <f>IFERROR(AW391/AS380,"-")</f>
        <v>5.7142857142857143E-3</v>
      </c>
      <c r="AY391" s="196">
        <f t="shared" si="27"/>
        <v>154217.33333333334</v>
      </c>
      <c r="AZ391" s="229"/>
    </row>
    <row r="392" spans="2:52" s="9" customFormat="1" ht="13.15" customHeight="1">
      <c r="B392" s="470"/>
      <c r="C392" s="480"/>
      <c r="D392" s="439"/>
      <c r="E392" s="439"/>
      <c r="F392" s="44" t="s">
        <v>107</v>
      </c>
      <c r="G392" s="70">
        <v>5019077</v>
      </c>
      <c r="H392" s="59">
        <f>IFERROR(G392/D380,"-")</f>
        <v>1.0641234696728298E-2</v>
      </c>
      <c r="I392" s="70">
        <v>106</v>
      </c>
      <c r="J392" s="59">
        <f>IFERROR(I392/E380,"-")</f>
        <v>0.17696160267111852</v>
      </c>
      <c r="K392" s="73">
        <f t="shared" si="23"/>
        <v>47349.783018867922</v>
      </c>
      <c r="L392" s="439"/>
      <c r="M392" s="439"/>
      <c r="N392" s="44" t="s">
        <v>107</v>
      </c>
      <c r="O392" s="70">
        <v>3773371</v>
      </c>
      <c r="P392" s="59">
        <f>IFERROR(O392/L380,"-")</f>
        <v>9.3783300454412834E-3</v>
      </c>
      <c r="Q392" s="70">
        <v>85</v>
      </c>
      <c r="R392" s="59">
        <f>IFERROR(Q392/M380,"-")</f>
        <v>0.1756198347107438</v>
      </c>
      <c r="S392" s="73">
        <f t="shared" si="24"/>
        <v>44392.6</v>
      </c>
      <c r="T392" s="439"/>
      <c r="U392" s="439"/>
      <c r="V392" s="44" t="s">
        <v>107</v>
      </c>
      <c r="W392" s="70">
        <v>556277</v>
      </c>
      <c r="X392" s="59">
        <f>IFERROR(W392/T380,"-")</f>
        <v>9.6406921620341025E-3</v>
      </c>
      <c r="Y392" s="70">
        <v>9</v>
      </c>
      <c r="Z392" s="59">
        <f>IFERROR(Y392/U380,"-")</f>
        <v>0.140625</v>
      </c>
      <c r="AA392" s="167">
        <f t="shared" si="25"/>
        <v>61808.555555555555</v>
      </c>
      <c r="AB392" s="439"/>
      <c r="AC392" s="439"/>
      <c r="AD392" s="44" t="s">
        <v>107</v>
      </c>
      <c r="AE392" s="70">
        <v>491034</v>
      </c>
      <c r="AF392" s="59">
        <f>IFERROR(AE392/AB380,"-")</f>
        <v>9.5348092558528701E-3</v>
      </c>
      <c r="AG392" s="70">
        <v>8</v>
      </c>
      <c r="AH392" s="59">
        <f>IFERROR(AG392/AC380,"-")</f>
        <v>0.16326530612244897</v>
      </c>
      <c r="AI392" s="73">
        <f t="shared" si="28"/>
        <v>61379.25</v>
      </c>
      <c r="AJ392" s="439"/>
      <c r="AK392" s="439"/>
      <c r="AL392" s="44" t="s">
        <v>107</v>
      </c>
      <c r="AM392" s="70">
        <v>673669</v>
      </c>
      <c r="AN392" s="59">
        <f>IFERROR(AM392/AJ380,"-")</f>
        <v>3.7578385805482378E-3</v>
      </c>
      <c r="AO392" s="70">
        <v>28</v>
      </c>
      <c r="AP392" s="59">
        <f>IFERROR(AO392/AK380,"-")</f>
        <v>0.15555555555555556</v>
      </c>
      <c r="AQ392" s="73">
        <f t="shared" si="26"/>
        <v>24059.607142857141</v>
      </c>
      <c r="AR392" s="439"/>
      <c r="AS392" s="439"/>
      <c r="AT392" s="44" t="s">
        <v>107</v>
      </c>
      <c r="AU392" s="70">
        <v>7615827</v>
      </c>
      <c r="AV392" s="59">
        <f>IFERROR(AU392/AR380,"-")</f>
        <v>5.4650738934457601E-3</v>
      </c>
      <c r="AW392" s="73">
        <v>266</v>
      </c>
      <c r="AX392" s="59">
        <f>IFERROR(AW392/AS380,"-")</f>
        <v>0.12666666666666668</v>
      </c>
      <c r="AY392" s="196">
        <f t="shared" si="27"/>
        <v>28630.928571428572</v>
      </c>
      <c r="AZ392" s="229"/>
    </row>
    <row r="393" spans="2:52" s="9" customFormat="1" ht="13.15" customHeight="1">
      <c r="B393" s="470"/>
      <c r="C393" s="480"/>
      <c r="D393" s="439"/>
      <c r="E393" s="439"/>
      <c r="F393" s="44" t="s">
        <v>108</v>
      </c>
      <c r="G393" s="70">
        <v>2254878</v>
      </c>
      <c r="H393" s="59">
        <f>IFERROR(G393/D380,"-")</f>
        <v>4.7806969310272207E-3</v>
      </c>
      <c r="I393" s="70">
        <v>60</v>
      </c>
      <c r="J393" s="59">
        <f>IFERROR(I393/E380,"-")</f>
        <v>0.1001669449081803</v>
      </c>
      <c r="K393" s="73">
        <f t="shared" si="23"/>
        <v>37581.300000000003</v>
      </c>
      <c r="L393" s="439"/>
      <c r="M393" s="439"/>
      <c r="N393" s="44" t="s">
        <v>108</v>
      </c>
      <c r="O393" s="70">
        <v>1529668</v>
      </c>
      <c r="P393" s="59">
        <f>IFERROR(O393/L380,"-")</f>
        <v>3.8018343184251105E-3</v>
      </c>
      <c r="Q393" s="70">
        <v>44</v>
      </c>
      <c r="R393" s="59">
        <f>IFERROR(Q393/M380,"-")</f>
        <v>9.0909090909090912E-2</v>
      </c>
      <c r="S393" s="73">
        <f t="shared" si="24"/>
        <v>34765.181818181816</v>
      </c>
      <c r="T393" s="439"/>
      <c r="U393" s="439"/>
      <c r="V393" s="44" t="s">
        <v>108</v>
      </c>
      <c r="W393" s="70">
        <v>423728</v>
      </c>
      <c r="X393" s="59">
        <f>IFERROR(W393/T380,"-")</f>
        <v>7.343519880265382E-3</v>
      </c>
      <c r="Y393" s="70">
        <v>9</v>
      </c>
      <c r="Z393" s="59">
        <f>IFERROR(Y393/U380,"-")</f>
        <v>0.140625</v>
      </c>
      <c r="AA393" s="167">
        <f t="shared" si="25"/>
        <v>47080.888888888891</v>
      </c>
      <c r="AB393" s="439"/>
      <c r="AC393" s="439"/>
      <c r="AD393" s="44" t="s">
        <v>108</v>
      </c>
      <c r="AE393" s="70">
        <v>240514</v>
      </c>
      <c r="AF393" s="59">
        <f>IFERROR(AE393/AB380,"-")</f>
        <v>4.6702572802742731E-3</v>
      </c>
      <c r="AG393" s="70">
        <v>5</v>
      </c>
      <c r="AH393" s="59">
        <f>IFERROR(AG393/AC380,"-")</f>
        <v>0.10204081632653061</v>
      </c>
      <c r="AI393" s="73">
        <f t="shared" si="28"/>
        <v>48102.8</v>
      </c>
      <c r="AJ393" s="439"/>
      <c r="AK393" s="439"/>
      <c r="AL393" s="44" t="s">
        <v>108</v>
      </c>
      <c r="AM393" s="70">
        <v>1479362</v>
      </c>
      <c r="AN393" s="59">
        <f>IFERROR(AM393/AJ380,"-")</f>
        <v>8.2521291586773356E-3</v>
      </c>
      <c r="AO393" s="70">
        <v>27</v>
      </c>
      <c r="AP393" s="59">
        <f>IFERROR(AO393/AK380,"-")</f>
        <v>0.15</v>
      </c>
      <c r="AQ393" s="73">
        <f t="shared" si="26"/>
        <v>54791.185185185182</v>
      </c>
      <c r="AR393" s="439"/>
      <c r="AS393" s="439"/>
      <c r="AT393" s="44" t="s">
        <v>108</v>
      </c>
      <c r="AU393" s="70">
        <v>11888326</v>
      </c>
      <c r="AV393" s="59">
        <f>IFERROR(AU393/AR380,"-")</f>
        <v>8.5309947375869308E-3</v>
      </c>
      <c r="AW393" s="73">
        <v>166</v>
      </c>
      <c r="AX393" s="59">
        <f>IFERROR(AW393/AS380,"-")</f>
        <v>7.9047619047619047E-2</v>
      </c>
      <c r="AY393" s="196">
        <f t="shared" si="27"/>
        <v>71616.421686746995</v>
      </c>
      <c r="AZ393" s="229"/>
    </row>
    <row r="394" spans="2:52" s="9" customFormat="1" ht="13.15" customHeight="1">
      <c r="B394" s="470"/>
      <c r="C394" s="480"/>
      <c r="D394" s="439"/>
      <c r="E394" s="439"/>
      <c r="F394" s="44" t="s">
        <v>109</v>
      </c>
      <c r="G394" s="70">
        <v>1751737</v>
      </c>
      <c r="H394" s="59">
        <f>IFERROR(G394/D380,"-")</f>
        <v>3.7139586708756886E-3</v>
      </c>
      <c r="I394" s="70">
        <v>54</v>
      </c>
      <c r="J394" s="59">
        <f>IFERROR(I394/E380,"-")</f>
        <v>9.0150250417362271E-2</v>
      </c>
      <c r="K394" s="73">
        <f t="shared" si="23"/>
        <v>32439.574074074073</v>
      </c>
      <c r="L394" s="439"/>
      <c r="M394" s="439"/>
      <c r="N394" s="44" t="s">
        <v>109</v>
      </c>
      <c r="O394" s="70">
        <v>1250059</v>
      </c>
      <c r="P394" s="59">
        <f>IFERROR(O394/L380,"-")</f>
        <v>3.106894572061503E-3</v>
      </c>
      <c r="Q394" s="70">
        <v>39</v>
      </c>
      <c r="R394" s="59">
        <f>IFERROR(Q394/M380,"-")</f>
        <v>8.057851239669421E-2</v>
      </c>
      <c r="S394" s="73">
        <f t="shared" si="24"/>
        <v>32052.794871794871</v>
      </c>
      <c r="T394" s="439"/>
      <c r="U394" s="439"/>
      <c r="V394" s="44" t="s">
        <v>109</v>
      </c>
      <c r="W394" s="70">
        <v>384384</v>
      </c>
      <c r="X394" s="59">
        <f>IFERROR(W394/T380,"-")</f>
        <v>6.6616592381337292E-3</v>
      </c>
      <c r="Y394" s="70">
        <v>7</v>
      </c>
      <c r="Z394" s="59">
        <f>IFERROR(Y394/U380,"-")</f>
        <v>0.109375</v>
      </c>
      <c r="AA394" s="167">
        <f t="shared" si="25"/>
        <v>54912</v>
      </c>
      <c r="AB394" s="439"/>
      <c r="AC394" s="439"/>
      <c r="AD394" s="44" t="s">
        <v>109</v>
      </c>
      <c r="AE394" s="70">
        <v>294347</v>
      </c>
      <c r="AF394" s="59">
        <f>IFERROR(AE394/AB380,"-")</f>
        <v>5.7155767218411042E-3</v>
      </c>
      <c r="AG394" s="70">
        <v>3</v>
      </c>
      <c r="AH394" s="59">
        <f>IFERROR(AG394/AC380,"-")</f>
        <v>6.1224489795918366E-2</v>
      </c>
      <c r="AI394" s="73">
        <f t="shared" si="28"/>
        <v>98115.666666666672</v>
      </c>
      <c r="AJ394" s="439"/>
      <c r="AK394" s="439"/>
      <c r="AL394" s="44" t="s">
        <v>109</v>
      </c>
      <c r="AM394" s="70">
        <v>583329</v>
      </c>
      <c r="AN394" s="59">
        <f>IFERROR(AM394/AJ380,"-")</f>
        <v>3.2539069206874937E-3</v>
      </c>
      <c r="AO394" s="70">
        <v>18</v>
      </c>
      <c r="AP394" s="59">
        <f>IFERROR(AO394/AK380,"-")</f>
        <v>0.1</v>
      </c>
      <c r="AQ394" s="73">
        <f t="shared" si="26"/>
        <v>32407.166666666668</v>
      </c>
      <c r="AR394" s="439"/>
      <c r="AS394" s="439"/>
      <c r="AT394" s="44" t="s">
        <v>109</v>
      </c>
      <c r="AU394" s="70">
        <v>4095855</v>
      </c>
      <c r="AV394" s="59">
        <f>IFERROR(AU394/AR380,"-")</f>
        <v>2.9391621201268468E-3</v>
      </c>
      <c r="AW394" s="73">
        <v>102</v>
      </c>
      <c r="AX394" s="59">
        <f>IFERROR(AW394/AS380,"-")</f>
        <v>4.8571428571428571E-2</v>
      </c>
      <c r="AY394" s="196">
        <f t="shared" si="27"/>
        <v>40155.441176470587</v>
      </c>
      <c r="AZ394" s="229"/>
    </row>
    <row r="395" spans="2:52" s="9" customFormat="1" ht="13.15" customHeight="1">
      <c r="B395" s="470"/>
      <c r="C395" s="480"/>
      <c r="D395" s="439"/>
      <c r="E395" s="439"/>
      <c r="F395" s="45" t="s">
        <v>110</v>
      </c>
      <c r="G395" s="71">
        <v>1140558</v>
      </c>
      <c r="H395" s="60">
        <f>IFERROR(G395/D380,"-")</f>
        <v>2.4181628142447373E-3</v>
      </c>
      <c r="I395" s="71">
        <v>78</v>
      </c>
      <c r="J395" s="60">
        <f>IFERROR(I395/E380,"-")</f>
        <v>0.1302170283806344</v>
      </c>
      <c r="K395" s="74">
        <f t="shared" si="23"/>
        <v>14622.538461538461</v>
      </c>
      <c r="L395" s="439"/>
      <c r="M395" s="439"/>
      <c r="N395" s="45" t="s">
        <v>110</v>
      </c>
      <c r="O395" s="71">
        <v>1064339</v>
      </c>
      <c r="P395" s="60">
        <f>IFERROR(O395/L380,"-")</f>
        <v>2.6453063910850351E-3</v>
      </c>
      <c r="Q395" s="71">
        <v>64</v>
      </c>
      <c r="R395" s="60">
        <f>IFERROR(Q395/M380,"-")</f>
        <v>0.13223140495867769</v>
      </c>
      <c r="S395" s="74">
        <f t="shared" si="24"/>
        <v>16630.296875</v>
      </c>
      <c r="T395" s="439"/>
      <c r="U395" s="439"/>
      <c r="V395" s="45" t="s">
        <v>110</v>
      </c>
      <c r="W395" s="71">
        <v>166010</v>
      </c>
      <c r="X395" s="60">
        <f>IFERROR(W395/T380,"-")</f>
        <v>2.8770761793482048E-3</v>
      </c>
      <c r="Y395" s="71">
        <v>15</v>
      </c>
      <c r="Z395" s="60">
        <f>IFERROR(Y395/U380,"-")</f>
        <v>0.234375</v>
      </c>
      <c r="AA395" s="168">
        <f t="shared" si="25"/>
        <v>11067.333333333334</v>
      </c>
      <c r="AB395" s="439"/>
      <c r="AC395" s="439"/>
      <c r="AD395" s="45" t="s">
        <v>110</v>
      </c>
      <c r="AE395" s="71">
        <v>157123</v>
      </c>
      <c r="AF395" s="60">
        <f>IFERROR(AE395/AB380,"-")</f>
        <v>3.0509859494604664E-3</v>
      </c>
      <c r="AG395" s="71">
        <v>13</v>
      </c>
      <c r="AH395" s="60">
        <f>IFERROR(AG395/AC380,"-")</f>
        <v>0.26530612244897961</v>
      </c>
      <c r="AI395" s="74">
        <f t="shared" si="28"/>
        <v>12086.384615384615</v>
      </c>
      <c r="AJ395" s="439"/>
      <c r="AK395" s="439"/>
      <c r="AL395" s="45" t="s">
        <v>110</v>
      </c>
      <c r="AM395" s="71">
        <v>237752</v>
      </c>
      <c r="AN395" s="60">
        <f>IFERROR(AM395/AJ380,"-")</f>
        <v>1.3262205002790757E-3</v>
      </c>
      <c r="AO395" s="71">
        <v>31</v>
      </c>
      <c r="AP395" s="60">
        <f>IFERROR(AO395/AK380,"-")</f>
        <v>0.17222222222222222</v>
      </c>
      <c r="AQ395" s="74">
        <f t="shared" si="26"/>
        <v>7669.4193548387093</v>
      </c>
      <c r="AR395" s="439"/>
      <c r="AS395" s="439"/>
      <c r="AT395" s="45" t="s">
        <v>110</v>
      </c>
      <c r="AU395" s="71">
        <v>2405880</v>
      </c>
      <c r="AV395" s="60">
        <f>IFERROR(AU395/AR380,"-")</f>
        <v>1.7264457266116058E-3</v>
      </c>
      <c r="AW395" s="74">
        <v>195</v>
      </c>
      <c r="AX395" s="60">
        <f>IFERROR(AW395/AS380,"-")</f>
        <v>9.285714285714286E-2</v>
      </c>
      <c r="AY395" s="197">
        <f t="shared" si="27"/>
        <v>12337.846153846154</v>
      </c>
      <c r="AZ395" s="229"/>
    </row>
    <row r="396" spans="2:52" s="9" customFormat="1" ht="13.15" customHeight="1">
      <c r="B396" s="431"/>
      <c r="C396" s="481"/>
      <c r="D396" s="440"/>
      <c r="E396" s="440"/>
      <c r="F396" s="46" t="s">
        <v>64</v>
      </c>
      <c r="G396" s="67">
        <f>SUM(G380:G395)</f>
        <v>98807233</v>
      </c>
      <c r="H396" s="60">
        <f>IFERROR(G396/D380,"-")</f>
        <v>0.20948691484257309</v>
      </c>
      <c r="I396" s="71">
        <v>517</v>
      </c>
      <c r="J396" s="60">
        <f>IFERROR(I396/E380,"-")</f>
        <v>0.86310517529215358</v>
      </c>
      <c r="K396" s="74">
        <f t="shared" si="23"/>
        <v>191116.50483558993</v>
      </c>
      <c r="L396" s="440"/>
      <c r="M396" s="440"/>
      <c r="N396" s="46" t="s">
        <v>64</v>
      </c>
      <c r="O396" s="67">
        <f>SUM(O380:O395)</f>
        <v>81469415</v>
      </c>
      <c r="P396" s="60">
        <f>IFERROR(O396/L380,"-")</f>
        <v>0.20248394935961103</v>
      </c>
      <c r="Q396" s="71">
        <v>419</v>
      </c>
      <c r="R396" s="60">
        <f>IFERROR(Q396/M380,"-")</f>
        <v>0.86570247933884292</v>
      </c>
      <c r="S396" s="74">
        <f t="shared" si="24"/>
        <v>194437.7446300716</v>
      </c>
      <c r="T396" s="440"/>
      <c r="U396" s="440"/>
      <c r="V396" s="46" t="s">
        <v>64</v>
      </c>
      <c r="W396" s="67">
        <f>SUM(W380:W395)</f>
        <v>11317922</v>
      </c>
      <c r="X396" s="60">
        <f>IFERROR(W396/T380,"-")</f>
        <v>0.19614796570038548</v>
      </c>
      <c r="Y396" s="71">
        <v>56</v>
      </c>
      <c r="Z396" s="60">
        <f>IFERROR(Y396/U380,"-")</f>
        <v>0.875</v>
      </c>
      <c r="AA396" s="168">
        <f t="shared" si="25"/>
        <v>202105.75</v>
      </c>
      <c r="AB396" s="440"/>
      <c r="AC396" s="440"/>
      <c r="AD396" s="46" t="s">
        <v>64</v>
      </c>
      <c r="AE396" s="67">
        <f>SUM(AE380:AE395)</f>
        <v>10404433</v>
      </c>
      <c r="AF396" s="60">
        <f>IFERROR(AE396/AB380,"-")</f>
        <v>0.20203139511785548</v>
      </c>
      <c r="AG396" s="71">
        <v>43</v>
      </c>
      <c r="AH396" s="60">
        <f>IFERROR(AG396/AC380,"-")</f>
        <v>0.87755102040816324</v>
      </c>
      <c r="AI396" s="74">
        <f t="shared" si="28"/>
        <v>241963.55813953487</v>
      </c>
      <c r="AJ396" s="440"/>
      <c r="AK396" s="440"/>
      <c r="AL396" s="46" t="s">
        <v>64</v>
      </c>
      <c r="AM396" s="67">
        <f>SUM(AM380:AM395)</f>
        <v>35259094</v>
      </c>
      <c r="AN396" s="60">
        <f>IFERROR(AM396/AJ380,"-")</f>
        <v>0.1966811353177553</v>
      </c>
      <c r="AO396" s="71">
        <v>158</v>
      </c>
      <c r="AP396" s="60">
        <f>IFERROR(AO396/AK380,"-")</f>
        <v>0.87777777777777777</v>
      </c>
      <c r="AQ396" s="74">
        <f t="shared" si="26"/>
        <v>223158.82278481012</v>
      </c>
      <c r="AR396" s="440"/>
      <c r="AS396" s="440"/>
      <c r="AT396" s="46" t="s">
        <v>64</v>
      </c>
      <c r="AU396" s="67">
        <f>SUM(AU380:AU395)</f>
        <v>218761190</v>
      </c>
      <c r="AV396" s="60">
        <f>IFERROR(AU396/AR380,"-")</f>
        <v>0.15698177865228918</v>
      </c>
      <c r="AW396" s="74">
        <v>1698</v>
      </c>
      <c r="AX396" s="170">
        <f>IFERROR(AW396/AS380,"-")</f>
        <v>0.80857142857142861</v>
      </c>
      <c r="AY396" s="198">
        <f t="shared" si="27"/>
        <v>128834.62308598351</v>
      </c>
      <c r="AZ396" s="229"/>
    </row>
    <row r="397" spans="2:52" s="9" customFormat="1" ht="13.15" customHeight="1">
      <c r="B397" s="430">
        <v>24</v>
      </c>
      <c r="C397" s="479" t="s">
        <v>92</v>
      </c>
      <c r="D397" s="436">
        <v>223993520</v>
      </c>
      <c r="E397" s="436">
        <v>242</v>
      </c>
      <c r="F397" s="42" t="s">
        <v>96</v>
      </c>
      <c r="G397" s="69">
        <v>984864</v>
      </c>
      <c r="H397" s="58">
        <f>IFERROR(G397/D397,"-")</f>
        <v>4.396841480057102E-3</v>
      </c>
      <c r="I397" s="69">
        <v>49</v>
      </c>
      <c r="J397" s="58">
        <f>IFERROR(I397/E397,"-")</f>
        <v>0.2024793388429752</v>
      </c>
      <c r="K397" s="72">
        <f t="shared" si="23"/>
        <v>20099.265306122448</v>
      </c>
      <c r="L397" s="436">
        <v>196242350</v>
      </c>
      <c r="M397" s="436">
        <v>198</v>
      </c>
      <c r="N397" s="42" t="s">
        <v>96</v>
      </c>
      <c r="O397" s="69">
        <v>878691</v>
      </c>
      <c r="P397" s="58">
        <f>IFERROR(O397/L397,"-")</f>
        <v>4.4775809095233517E-3</v>
      </c>
      <c r="Q397" s="69">
        <v>39</v>
      </c>
      <c r="R397" s="58">
        <f>IFERROR(Q397/M397,"-")</f>
        <v>0.19696969696969696</v>
      </c>
      <c r="S397" s="72">
        <f t="shared" si="24"/>
        <v>22530.538461538461</v>
      </c>
      <c r="T397" s="436">
        <v>44193410</v>
      </c>
      <c r="U397" s="436">
        <v>32</v>
      </c>
      <c r="V397" s="42" t="s">
        <v>96</v>
      </c>
      <c r="W397" s="69">
        <v>121243</v>
      </c>
      <c r="X397" s="58">
        <f>IFERROR(W397/T397,"-")</f>
        <v>2.7434633353705905E-3</v>
      </c>
      <c r="Y397" s="69">
        <v>6</v>
      </c>
      <c r="Z397" s="58">
        <f>IFERROR(Y397/U397,"-")</f>
        <v>0.1875</v>
      </c>
      <c r="AA397" s="166">
        <f t="shared" si="25"/>
        <v>20207.166666666668</v>
      </c>
      <c r="AB397" s="436">
        <v>41774030</v>
      </c>
      <c r="AC397" s="436">
        <v>28</v>
      </c>
      <c r="AD397" s="42" t="s">
        <v>96</v>
      </c>
      <c r="AE397" s="69">
        <v>115207</v>
      </c>
      <c r="AF397" s="58">
        <f>IFERROR(AE397/AB397,"-")</f>
        <v>2.7578617624394869E-3</v>
      </c>
      <c r="AG397" s="69">
        <v>5</v>
      </c>
      <c r="AH397" s="58">
        <f>IFERROR(AG397/AC397,"-")</f>
        <v>0.17857142857142858</v>
      </c>
      <c r="AI397" s="72">
        <f t="shared" si="28"/>
        <v>23041.4</v>
      </c>
      <c r="AJ397" s="436">
        <v>59276610</v>
      </c>
      <c r="AK397" s="436">
        <v>59</v>
      </c>
      <c r="AL397" s="42" t="s">
        <v>96</v>
      </c>
      <c r="AM397" s="69">
        <v>4398468</v>
      </c>
      <c r="AN397" s="58">
        <f>IFERROR(AM397/AJ397,"-")</f>
        <v>7.4202421494751467E-2</v>
      </c>
      <c r="AO397" s="69">
        <v>18</v>
      </c>
      <c r="AP397" s="58">
        <f>IFERROR(AO397/AK397,"-")</f>
        <v>0.30508474576271188</v>
      </c>
      <c r="AQ397" s="72">
        <f t="shared" si="26"/>
        <v>244359.33333333334</v>
      </c>
      <c r="AR397" s="436">
        <v>725360770</v>
      </c>
      <c r="AS397" s="436">
        <v>1096</v>
      </c>
      <c r="AT397" s="42" t="s">
        <v>96</v>
      </c>
      <c r="AU397" s="69">
        <v>13760851</v>
      </c>
      <c r="AV397" s="58">
        <f>IFERROR(AU397/AR397,"-")</f>
        <v>1.8971043884824373E-2</v>
      </c>
      <c r="AW397" s="72">
        <v>149</v>
      </c>
      <c r="AX397" s="61">
        <f>IFERROR(AW397/AS397,"-")</f>
        <v>0.13594890510948904</v>
      </c>
      <c r="AY397" s="195">
        <f t="shared" si="27"/>
        <v>92354.70469798657</v>
      </c>
      <c r="AZ397" s="229"/>
    </row>
    <row r="398" spans="2:52" s="9" customFormat="1" ht="13.15" customHeight="1">
      <c r="B398" s="470"/>
      <c r="C398" s="480"/>
      <c r="D398" s="439"/>
      <c r="E398" s="439"/>
      <c r="F398" s="43" t="s">
        <v>97</v>
      </c>
      <c r="G398" s="70">
        <v>7587733</v>
      </c>
      <c r="H398" s="59">
        <f>IFERROR(G398/D397,"-")</f>
        <v>3.3874787984938134E-2</v>
      </c>
      <c r="I398" s="70">
        <v>71</v>
      </c>
      <c r="J398" s="59">
        <f>IFERROR(I398/E397,"-")</f>
        <v>0.29338842975206614</v>
      </c>
      <c r="K398" s="73">
        <f t="shared" ref="K398:K461" si="29">IFERROR(G398/I398,"-")</f>
        <v>106869.47887323944</v>
      </c>
      <c r="L398" s="439"/>
      <c r="M398" s="439"/>
      <c r="N398" s="43" t="s">
        <v>97</v>
      </c>
      <c r="O398" s="70">
        <v>4434904</v>
      </c>
      <c r="P398" s="59">
        <f>IFERROR(O398/L397,"-")</f>
        <v>2.2599117876442063E-2</v>
      </c>
      <c r="Q398" s="70">
        <v>58</v>
      </c>
      <c r="R398" s="59">
        <f>IFERROR(Q398/M397,"-")</f>
        <v>0.29292929292929293</v>
      </c>
      <c r="S398" s="73">
        <f t="shared" ref="S398:S461" si="30">IFERROR(O398/Q398,"-")</f>
        <v>76463.862068965522</v>
      </c>
      <c r="T398" s="439"/>
      <c r="U398" s="439"/>
      <c r="V398" s="43" t="s">
        <v>97</v>
      </c>
      <c r="W398" s="70">
        <v>3477967</v>
      </c>
      <c r="X398" s="59">
        <f>IFERROR(W398/T397,"-")</f>
        <v>7.8698769793957971E-2</v>
      </c>
      <c r="Y398" s="70">
        <v>12</v>
      </c>
      <c r="Z398" s="59">
        <f>IFERROR(Y398/U397,"-")</f>
        <v>0.375</v>
      </c>
      <c r="AA398" s="167">
        <f t="shared" ref="AA398:AA461" si="31">IFERROR(W398/Y398,"-")</f>
        <v>289830.58333333331</v>
      </c>
      <c r="AB398" s="439"/>
      <c r="AC398" s="439"/>
      <c r="AD398" s="43" t="s">
        <v>97</v>
      </c>
      <c r="AE398" s="70">
        <v>3062501</v>
      </c>
      <c r="AF398" s="59">
        <f>IFERROR(AE398/AB397,"-")</f>
        <v>7.3311121766322276E-2</v>
      </c>
      <c r="AG398" s="70">
        <v>9</v>
      </c>
      <c r="AH398" s="59">
        <f>IFERROR(AG398/AC397,"-")</f>
        <v>0.32142857142857145</v>
      </c>
      <c r="AI398" s="73">
        <f t="shared" si="28"/>
        <v>340277.88888888888</v>
      </c>
      <c r="AJ398" s="439"/>
      <c r="AK398" s="439"/>
      <c r="AL398" s="43" t="s">
        <v>97</v>
      </c>
      <c r="AM398" s="70">
        <v>796185</v>
      </c>
      <c r="AN398" s="59">
        <f>IFERROR(AM398/AJ397,"-")</f>
        <v>1.3431689160361903E-2</v>
      </c>
      <c r="AO398" s="70">
        <v>15</v>
      </c>
      <c r="AP398" s="59">
        <f>IFERROR(AO398/AK397,"-")</f>
        <v>0.25423728813559321</v>
      </c>
      <c r="AQ398" s="73">
        <f t="shared" ref="AQ398:AQ461" si="32">IFERROR(AM398/AO398,"-")</f>
        <v>53079</v>
      </c>
      <c r="AR398" s="439"/>
      <c r="AS398" s="439"/>
      <c r="AT398" s="43" t="s">
        <v>97</v>
      </c>
      <c r="AU398" s="70">
        <v>15307283</v>
      </c>
      <c r="AV398" s="59">
        <f>IFERROR(AU398/AR397,"-")</f>
        <v>2.1102992652883613E-2</v>
      </c>
      <c r="AW398" s="73">
        <v>292</v>
      </c>
      <c r="AX398" s="59">
        <f>IFERROR(AW398/AS397,"-")</f>
        <v>0.26642335766423358</v>
      </c>
      <c r="AY398" s="196">
        <f t="shared" ref="AY398:AY461" si="33">IFERROR(AU398/AW398,"-")</f>
        <v>52422.202054794521</v>
      </c>
      <c r="AZ398" s="229"/>
    </row>
    <row r="399" spans="2:52" s="9" customFormat="1" ht="13.15" customHeight="1">
      <c r="B399" s="470"/>
      <c r="C399" s="480"/>
      <c r="D399" s="439"/>
      <c r="E399" s="439"/>
      <c r="F399" s="44" t="s">
        <v>98</v>
      </c>
      <c r="G399" s="70">
        <v>1717434</v>
      </c>
      <c r="H399" s="59">
        <f>IFERROR(G399/D397,"-")</f>
        <v>7.6673378765600006E-3</v>
      </c>
      <c r="I399" s="70">
        <v>89</v>
      </c>
      <c r="J399" s="59">
        <f>IFERROR(I399/E397,"-")</f>
        <v>0.36776859504132231</v>
      </c>
      <c r="K399" s="73">
        <f t="shared" si="29"/>
        <v>19297.011235955055</v>
      </c>
      <c r="L399" s="439"/>
      <c r="M399" s="439"/>
      <c r="N399" s="44" t="s">
        <v>98</v>
      </c>
      <c r="O399" s="70">
        <v>1208627</v>
      </c>
      <c r="P399" s="59">
        <f>IFERROR(O399/L397,"-")</f>
        <v>6.1588489946232299E-3</v>
      </c>
      <c r="Q399" s="70">
        <v>69</v>
      </c>
      <c r="R399" s="59">
        <f>IFERROR(Q399/M397,"-")</f>
        <v>0.34848484848484851</v>
      </c>
      <c r="S399" s="73">
        <f t="shared" si="30"/>
        <v>17516.333333333332</v>
      </c>
      <c r="T399" s="439"/>
      <c r="U399" s="439"/>
      <c r="V399" s="44" t="s">
        <v>98</v>
      </c>
      <c r="W399" s="70">
        <v>68447</v>
      </c>
      <c r="X399" s="59">
        <f>IFERROR(W399/T397,"-")</f>
        <v>1.5488055798364507E-3</v>
      </c>
      <c r="Y399" s="70">
        <v>7</v>
      </c>
      <c r="Z399" s="59">
        <f>IFERROR(Y399/U397,"-")</f>
        <v>0.21875</v>
      </c>
      <c r="AA399" s="167">
        <f t="shared" si="31"/>
        <v>9778.1428571428569</v>
      </c>
      <c r="AB399" s="439"/>
      <c r="AC399" s="439"/>
      <c r="AD399" s="44" t="s">
        <v>98</v>
      </c>
      <c r="AE399" s="70">
        <v>65307</v>
      </c>
      <c r="AF399" s="59">
        <f>IFERROR(AE399/AB397,"-")</f>
        <v>1.5633397112991014E-3</v>
      </c>
      <c r="AG399" s="70">
        <v>6</v>
      </c>
      <c r="AH399" s="59">
        <f>IFERROR(AG399/AC397,"-")</f>
        <v>0.21428571428571427</v>
      </c>
      <c r="AI399" s="73">
        <f t="shared" si="28"/>
        <v>10884.5</v>
      </c>
      <c r="AJ399" s="439"/>
      <c r="AK399" s="439"/>
      <c r="AL399" s="44" t="s">
        <v>98</v>
      </c>
      <c r="AM399" s="70">
        <v>2149649</v>
      </c>
      <c r="AN399" s="59">
        <f>IFERROR(AM399/AJ397,"-")</f>
        <v>3.6264708794919276E-2</v>
      </c>
      <c r="AO399" s="70">
        <v>22</v>
      </c>
      <c r="AP399" s="59">
        <f>IFERROR(AO399/AK397,"-")</f>
        <v>0.3728813559322034</v>
      </c>
      <c r="AQ399" s="73">
        <f t="shared" si="32"/>
        <v>97711.318181818177</v>
      </c>
      <c r="AR399" s="439"/>
      <c r="AS399" s="439"/>
      <c r="AT399" s="44" t="s">
        <v>98</v>
      </c>
      <c r="AU399" s="70">
        <v>17160331</v>
      </c>
      <c r="AV399" s="59">
        <f>IFERROR(AU399/AR397,"-")</f>
        <v>2.3657649696164296E-2</v>
      </c>
      <c r="AW399" s="73">
        <v>304</v>
      </c>
      <c r="AX399" s="59">
        <f>IFERROR(AW399/AS397,"-")</f>
        <v>0.27737226277372262</v>
      </c>
      <c r="AY399" s="196">
        <f t="shared" si="33"/>
        <v>56448.457236842107</v>
      </c>
      <c r="AZ399" s="229"/>
    </row>
    <row r="400" spans="2:52" s="9" customFormat="1" ht="13.15" customHeight="1">
      <c r="B400" s="470"/>
      <c r="C400" s="480"/>
      <c r="D400" s="439"/>
      <c r="E400" s="439"/>
      <c r="F400" s="44" t="s">
        <v>99</v>
      </c>
      <c r="G400" s="70">
        <v>2074083</v>
      </c>
      <c r="H400" s="59">
        <f>IFERROR(G400/D397,"-")</f>
        <v>9.2595669731874389E-3</v>
      </c>
      <c r="I400" s="70">
        <v>16</v>
      </c>
      <c r="J400" s="59">
        <f>IFERROR(I400/E397,"-")</f>
        <v>6.6115702479338845E-2</v>
      </c>
      <c r="K400" s="73">
        <f t="shared" si="29"/>
        <v>129630.1875</v>
      </c>
      <c r="L400" s="439"/>
      <c r="M400" s="439"/>
      <c r="N400" s="44" t="s">
        <v>99</v>
      </c>
      <c r="O400" s="70">
        <v>2064015</v>
      </c>
      <c r="P400" s="59">
        <f>IFERROR(O400/L397,"-")</f>
        <v>1.0517683874046556E-2</v>
      </c>
      <c r="Q400" s="70">
        <v>14</v>
      </c>
      <c r="R400" s="59">
        <f>IFERROR(Q400/M397,"-")</f>
        <v>7.0707070707070704E-2</v>
      </c>
      <c r="S400" s="73">
        <f t="shared" si="30"/>
        <v>147429.64285714287</v>
      </c>
      <c r="T400" s="439"/>
      <c r="U400" s="439"/>
      <c r="V400" s="44" t="s">
        <v>99</v>
      </c>
      <c r="W400" s="70">
        <v>4311</v>
      </c>
      <c r="X400" s="59">
        <f>IFERROR(W400/T397,"-")</f>
        <v>9.7548480644512386E-5</v>
      </c>
      <c r="Y400" s="70">
        <v>2</v>
      </c>
      <c r="Z400" s="59">
        <f>IFERROR(Y400/U397,"-")</f>
        <v>6.25E-2</v>
      </c>
      <c r="AA400" s="167">
        <f t="shared" si="31"/>
        <v>2155.5</v>
      </c>
      <c r="AB400" s="439"/>
      <c r="AC400" s="439"/>
      <c r="AD400" s="44" t="s">
        <v>99</v>
      </c>
      <c r="AE400" s="70">
        <v>1860</v>
      </c>
      <c r="AF400" s="59">
        <f>IFERROR(AE400/AB397,"-")</f>
        <v>4.4525270844110565E-5</v>
      </c>
      <c r="AG400" s="70">
        <v>1</v>
      </c>
      <c r="AH400" s="59">
        <f>IFERROR(AG400/AC397,"-")</f>
        <v>3.5714285714285712E-2</v>
      </c>
      <c r="AI400" s="73">
        <f t="shared" si="28"/>
        <v>1860</v>
      </c>
      <c r="AJ400" s="439"/>
      <c r="AK400" s="439"/>
      <c r="AL400" s="44" t="s">
        <v>99</v>
      </c>
      <c r="AM400" s="70">
        <v>39920</v>
      </c>
      <c r="AN400" s="59">
        <f>IFERROR(AM400/AJ397,"-")</f>
        <v>6.734528172241969E-4</v>
      </c>
      <c r="AO400" s="70">
        <v>5</v>
      </c>
      <c r="AP400" s="59">
        <f>IFERROR(AO400/AK397,"-")</f>
        <v>8.4745762711864403E-2</v>
      </c>
      <c r="AQ400" s="73">
        <f t="shared" si="32"/>
        <v>7984</v>
      </c>
      <c r="AR400" s="439"/>
      <c r="AS400" s="439"/>
      <c r="AT400" s="44" t="s">
        <v>99</v>
      </c>
      <c r="AU400" s="70">
        <v>1676646</v>
      </c>
      <c r="AV400" s="59">
        <f>IFERROR(AU400/AR397,"-")</f>
        <v>2.3114649555696265E-3</v>
      </c>
      <c r="AW400" s="73">
        <v>55</v>
      </c>
      <c r="AX400" s="59">
        <f>IFERROR(AW400/AS397,"-")</f>
        <v>5.0182481751824819E-2</v>
      </c>
      <c r="AY400" s="196">
        <f t="shared" si="33"/>
        <v>30484.472727272729</v>
      </c>
      <c r="AZ400" s="229"/>
    </row>
    <row r="401" spans="2:52" s="9" customFormat="1" ht="13.15" customHeight="1">
      <c r="B401" s="470"/>
      <c r="C401" s="480"/>
      <c r="D401" s="439"/>
      <c r="E401" s="439"/>
      <c r="F401" s="44" t="s">
        <v>100</v>
      </c>
      <c r="G401" s="70">
        <v>4826758</v>
      </c>
      <c r="H401" s="59">
        <f>IFERROR(G401/D397,"-")</f>
        <v>2.1548650157379553E-2</v>
      </c>
      <c r="I401" s="70">
        <v>84</v>
      </c>
      <c r="J401" s="59">
        <f>IFERROR(I401/E397,"-")</f>
        <v>0.34710743801652894</v>
      </c>
      <c r="K401" s="73">
        <f t="shared" si="29"/>
        <v>57461.404761904763</v>
      </c>
      <c r="L401" s="439"/>
      <c r="M401" s="439"/>
      <c r="N401" s="44" t="s">
        <v>100</v>
      </c>
      <c r="O401" s="70">
        <v>4662004</v>
      </c>
      <c r="P401" s="59">
        <f>IFERROR(O401/L397,"-")</f>
        <v>2.3756360439018388E-2</v>
      </c>
      <c r="Q401" s="70">
        <v>75</v>
      </c>
      <c r="R401" s="59">
        <f>IFERROR(Q401/M397,"-")</f>
        <v>0.37878787878787878</v>
      </c>
      <c r="S401" s="73">
        <f t="shared" si="30"/>
        <v>62160.053333333337</v>
      </c>
      <c r="T401" s="439"/>
      <c r="U401" s="439"/>
      <c r="V401" s="44" t="s">
        <v>100</v>
      </c>
      <c r="W401" s="70">
        <v>196684</v>
      </c>
      <c r="X401" s="59">
        <f>IFERROR(W401/T397,"-")</f>
        <v>4.4505278049374328E-3</v>
      </c>
      <c r="Y401" s="70">
        <v>8</v>
      </c>
      <c r="Z401" s="59">
        <f>IFERROR(Y401/U397,"-")</f>
        <v>0.25</v>
      </c>
      <c r="AA401" s="167">
        <f t="shared" si="31"/>
        <v>24585.5</v>
      </c>
      <c r="AB401" s="439"/>
      <c r="AC401" s="439"/>
      <c r="AD401" s="44" t="s">
        <v>100</v>
      </c>
      <c r="AE401" s="70">
        <v>189489</v>
      </c>
      <c r="AF401" s="59">
        <f>IFERROR(AE401/AB397,"-")</f>
        <v>4.5360478747202507E-3</v>
      </c>
      <c r="AG401" s="70">
        <v>7</v>
      </c>
      <c r="AH401" s="59">
        <f>IFERROR(AG401/AC397,"-")</f>
        <v>0.25</v>
      </c>
      <c r="AI401" s="73">
        <f t="shared" si="28"/>
        <v>27069.857142857141</v>
      </c>
      <c r="AJ401" s="439"/>
      <c r="AK401" s="439"/>
      <c r="AL401" s="44" t="s">
        <v>100</v>
      </c>
      <c r="AM401" s="70">
        <v>636705</v>
      </c>
      <c r="AN401" s="59">
        <f>IFERROR(AM401/AJ397,"-")</f>
        <v>1.0741251903575458E-2</v>
      </c>
      <c r="AO401" s="70">
        <v>22</v>
      </c>
      <c r="AP401" s="59">
        <f>IFERROR(AO401/AK397,"-")</f>
        <v>0.3728813559322034</v>
      </c>
      <c r="AQ401" s="73">
        <f t="shared" si="32"/>
        <v>28941.136363636364</v>
      </c>
      <c r="AR401" s="439"/>
      <c r="AS401" s="439"/>
      <c r="AT401" s="44" t="s">
        <v>100</v>
      </c>
      <c r="AU401" s="70">
        <v>16642446</v>
      </c>
      <c r="AV401" s="59">
        <f>IFERROR(AU401/AR397,"-")</f>
        <v>2.2943680838984442E-2</v>
      </c>
      <c r="AW401" s="73">
        <v>324</v>
      </c>
      <c r="AX401" s="59">
        <f>IFERROR(AW401/AS397,"-")</f>
        <v>0.29562043795620441</v>
      </c>
      <c r="AY401" s="196">
        <f t="shared" si="33"/>
        <v>51365.574074074073</v>
      </c>
      <c r="AZ401" s="229"/>
    </row>
    <row r="402" spans="2:52" s="9" customFormat="1" ht="13.15" customHeight="1">
      <c r="B402" s="470"/>
      <c r="C402" s="480"/>
      <c r="D402" s="439"/>
      <c r="E402" s="439"/>
      <c r="F402" s="44" t="s">
        <v>101</v>
      </c>
      <c r="G402" s="70">
        <v>5722656</v>
      </c>
      <c r="H402" s="59">
        <f>IFERROR(G402/D397,"-")</f>
        <v>2.5548310504696744E-2</v>
      </c>
      <c r="I402" s="70">
        <v>110</v>
      </c>
      <c r="J402" s="59">
        <f>IFERROR(I402/E397,"-")</f>
        <v>0.45454545454545453</v>
      </c>
      <c r="K402" s="73">
        <f t="shared" si="29"/>
        <v>52024.145454545454</v>
      </c>
      <c r="L402" s="439"/>
      <c r="M402" s="439"/>
      <c r="N402" s="44" t="s">
        <v>101</v>
      </c>
      <c r="O402" s="70">
        <v>5308822</v>
      </c>
      <c r="P402" s="59">
        <f>IFERROR(O402/L397,"-")</f>
        <v>2.7052376818765166E-2</v>
      </c>
      <c r="Q402" s="70">
        <v>93</v>
      </c>
      <c r="R402" s="59">
        <f>IFERROR(Q402/M397,"-")</f>
        <v>0.46969696969696972</v>
      </c>
      <c r="S402" s="73">
        <f t="shared" si="30"/>
        <v>57084.107526881722</v>
      </c>
      <c r="T402" s="439"/>
      <c r="U402" s="439"/>
      <c r="V402" s="44" t="s">
        <v>101</v>
      </c>
      <c r="W402" s="70">
        <v>1560800</v>
      </c>
      <c r="X402" s="59">
        <f>IFERROR(W402/T397,"-")</f>
        <v>3.5317482855475514E-2</v>
      </c>
      <c r="Y402" s="70">
        <v>15</v>
      </c>
      <c r="Z402" s="59">
        <f>IFERROR(Y402/U397,"-")</f>
        <v>0.46875</v>
      </c>
      <c r="AA402" s="167">
        <f t="shared" si="31"/>
        <v>104053.33333333333</v>
      </c>
      <c r="AB402" s="439"/>
      <c r="AC402" s="439"/>
      <c r="AD402" s="44" t="s">
        <v>101</v>
      </c>
      <c r="AE402" s="70">
        <v>1541163</v>
      </c>
      <c r="AF402" s="59">
        <f>IFERROR(AE402/AB397,"-")</f>
        <v>3.6892849456947298E-2</v>
      </c>
      <c r="AG402" s="70">
        <v>12</v>
      </c>
      <c r="AH402" s="59">
        <f>IFERROR(AG402/AC397,"-")</f>
        <v>0.42857142857142855</v>
      </c>
      <c r="AI402" s="73">
        <f t="shared" si="28"/>
        <v>128430.25</v>
      </c>
      <c r="AJ402" s="439"/>
      <c r="AK402" s="439"/>
      <c r="AL402" s="44" t="s">
        <v>101</v>
      </c>
      <c r="AM402" s="70">
        <v>655912</v>
      </c>
      <c r="AN402" s="59">
        <f>IFERROR(AM402/AJ397,"-")</f>
        <v>1.1065275156592119E-2</v>
      </c>
      <c r="AO402" s="70">
        <v>20</v>
      </c>
      <c r="AP402" s="59">
        <f>IFERROR(AO402/AK397,"-")</f>
        <v>0.33898305084745761</v>
      </c>
      <c r="AQ402" s="73">
        <f t="shared" si="32"/>
        <v>32795.599999999999</v>
      </c>
      <c r="AR402" s="439"/>
      <c r="AS402" s="439"/>
      <c r="AT402" s="44" t="s">
        <v>101</v>
      </c>
      <c r="AU402" s="70">
        <v>24929216</v>
      </c>
      <c r="AV402" s="59">
        <f>IFERROR(AU402/AR397,"-")</f>
        <v>3.436802351469876E-2</v>
      </c>
      <c r="AW402" s="73">
        <v>416</v>
      </c>
      <c r="AX402" s="59">
        <f>IFERROR(AW402/AS397,"-")</f>
        <v>0.37956204379562042</v>
      </c>
      <c r="AY402" s="196">
        <f t="shared" si="33"/>
        <v>59926</v>
      </c>
      <c r="AZ402" s="229"/>
    </row>
    <row r="403" spans="2:52" s="9" customFormat="1" ht="13.15" customHeight="1">
      <c r="B403" s="470"/>
      <c r="C403" s="480"/>
      <c r="D403" s="439"/>
      <c r="E403" s="439"/>
      <c r="F403" s="44" t="s">
        <v>102</v>
      </c>
      <c r="G403" s="70">
        <v>7256321</v>
      </c>
      <c r="H403" s="59">
        <f>IFERROR(G403/D397,"-")</f>
        <v>3.2395227326219078E-2</v>
      </c>
      <c r="I403" s="70">
        <v>44</v>
      </c>
      <c r="J403" s="59">
        <f>IFERROR(I403/E397,"-")</f>
        <v>0.18181818181818182</v>
      </c>
      <c r="K403" s="73">
        <f t="shared" si="29"/>
        <v>164916.38636363635</v>
      </c>
      <c r="L403" s="439"/>
      <c r="M403" s="439"/>
      <c r="N403" s="44" t="s">
        <v>102</v>
      </c>
      <c r="O403" s="70">
        <v>7215120</v>
      </c>
      <c r="P403" s="59">
        <f>IFERROR(O403/L397,"-")</f>
        <v>3.676637586127561E-2</v>
      </c>
      <c r="Q403" s="70">
        <v>37</v>
      </c>
      <c r="R403" s="59">
        <f>IFERROR(Q403/M397,"-")</f>
        <v>0.18686868686868688</v>
      </c>
      <c r="S403" s="73">
        <f t="shared" si="30"/>
        <v>195003.24324324325</v>
      </c>
      <c r="T403" s="439"/>
      <c r="U403" s="439"/>
      <c r="V403" s="44" t="s">
        <v>102</v>
      </c>
      <c r="W403" s="70">
        <v>2512312</v>
      </c>
      <c r="X403" s="59">
        <f>IFERROR(W403/T397,"-")</f>
        <v>5.6848113779859939E-2</v>
      </c>
      <c r="Y403" s="70">
        <v>7</v>
      </c>
      <c r="Z403" s="59">
        <f>IFERROR(Y403/U397,"-")</f>
        <v>0.21875</v>
      </c>
      <c r="AA403" s="167">
        <f t="shared" si="31"/>
        <v>358901.71428571426</v>
      </c>
      <c r="AB403" s="439"/>
      <c r="AC403" s="439"/>
      <c r="AD403" s="44" t="s">
        <v>102</v>
      </c>
      <c r="AE403" s="70">
        <v>2512312</v>
      </c>
      <c r="AF403" s="59">
        <f>IFERROR(AE403/AB397,"-")</f>
        <v>6.0140522712316721E-2</v>
      </c>
      <c r="AG403" s="70">
        <v>7</v>
      </c>
      <c r="AH403" s="59">
        <f>IFERROR(AG403/AC397,"-")</f>
        <v>0.25</v>
      </c>
      <c r="AI403" s="73">
        <f t="shared" si="28"/>
        <v>358901.71428571426</v>
      </c>
      <c r="AJ403" s="439"/>
      <c r="AK403" s="439"/>
      <c r="AL403" s="44" t="s">
        <v>102</v>
      </c>
      <c r="AM403" s="70">
        <v>2489441</v>
      </c>
      <c r="AN403" s="59">
        <f>IFERROR(AM403/AJ397,"-")</f>
        <v>4.1997020409905356E-2</v>
      </c>
      <c r="AO403" s="70">
        <v>11</v>
      </c>
      <c r="AP403" s="59">
        <f>IFERROR(AO403/AK397,"-")</f>
        <v>0.1864406779661017</v>
      </c>
      <c r="AQ403" s="73">
        <f t="shared" si="32"/>
        <v>226312.81818181818</v>
      </c>
      <c r="AR403" s="439"/>
      <c r="AS403" s="439"/>
      <c r="AT403" s="44" t="s">
        <v>102</v>
      </c>
      <c r="AU403" s="70">
        <v>16655986</v>
      </c>
      <c r="AV403" s="59">
        <f>IFERROR(AU403/AR397,"-")</f>
        <v>2.2962347412309049E-2</v>
      </c>
      <c r="AW403" s="73">
        <v>129</v>
      </c>
      <c r="AX403" s="59">
        <f>IFERROR(AW403/AS397,"-")</f>
        <v>0.11770072992700729</v>
      </c>
      <c r="AY403" s="196">
        <f t="shared" si="33"/>
        <v>129116.17054263566</v>
      </c>
      <c r="AZ403" s="229"/>
    </row>
    <row r="404" spans="2:52" s="9" customFormat="1" ht="13.15" customHeight="1">
      <c r="B404" s="470"/>
      <c r="C404" s="480"/>
      <c r="D404" s="439"/>
      <c r="E404" s="439"/>
      <c r="F404" s="44" t="s">
        <v>112</v>
      </c>
      <c r="G404" s="70">
        <v>158</v>
      </c>
      <c r="H404" s="59">
        <f>IFERROR(G404/D397,"-")</f>
        <v>7.0537754842193647E-7</v>
      </c>
      <c r="I404" s="70">
        <v>1</v>
      </c>
      <c r="J404" s="59">
        <f>IFERROR(I404/E397,"-")</f>
        <v>4.1322314049586778E-3</v>
      </c>
      <c r="K404" s="73">
        <f t="shared" si="29"/>
        <v>158</v>
      </c>
      <c r="L404" s="439"/>
      <c r="M404" s="439"/>
      <c r="N404" s="44" t="s">
        <v>112</v>
      </c>
      <c r="O404" s="70">
        <v>158</v>
      </c>
      <c r="P404" s="59">
        <f>IFERROR(O404/L397,"-")</f>
        <v>8.0512692596679565E-7</v>
      </c>
      <c r="Q404" s="70">
        <v>1</v>
      </c>
      <c r="R404" s="59">
        <f>IFERROR(Q404/M397,"-")</f>
        <v>5.0505050505050509E-3</v>
      </c>
      <c r="S404" s="73">
        <f t="shared" si="30"/>
        <v>158</v>
      </c>
      <c r="T404" s="439"/>
      <c r="U404" s="439"/>
      <c r="V404" s="44" t="s">
        <v>112</v>
      </c>
      <c r="W404" s="70">
        <v>0</v>
      </c>
      <c r="X404" s="59">
        <f>IFERROR(W404/T397,"-")</f>
        <v>0</v>
      </c>
      <c r="Y404" s="70">
        <v>0</v>
      </c>
      <c r="Z404" s="59">
        <f>IFERROR(Y404/U397,"-")</f>
        <v>0</v>
      </c>
      <c r="AA404" s="167" t="str">
        <f t="shared" si="31"/>
        <v>-</v>
      </c>
      <c r="AB404" s="439"/>
      <c r="AC404" s="439"/>
      <c r="AD404" s="44" t="s">
        <v>112</v>
      </c>
      <c r="AE404" s="70">
        <v>0</v>
      </c>
      <c r="AF404" s="59">
        <f>IFERROR(AE404/AB397,"-")</f>
        <v>0</v>
      </c>
      <c r="AG404" s="70">
        <v>0</v>
      </c>
      <c r="AH404" s="59">
        <f>IFERROR(AG404/AC397,"-")</f>
        <v>0</v>
      </c>
      <c r="AI404" s="73" t="str">
        <f t="shared" si="28"/>
        <v>-</v>
      </c>
      <c r="AJ404" s="439"/>
      <c r="AK404" s="439"/>
      <c r="AL404" s="44" t="s">
        <v>112</v>
      </c>
      <c r="AM404" s="70">
        <v>0</v>
      </c>
      <c r="AN404" s="59">
        <f>IFERROR(AM404/AJ397,"-")</f>
        <v>0</v>
      </c>
      <c r="AO404" s="70">
        <v>0</v>
      </c>
      <c r="AP404" s="59">
        <f>IFERROR(AO404/AK397,"-")</f>
        <v>0</v>
      </c>
      <c r="AQ404" s="73" t="str">
        <f t="shared" si="32"/>
        <v>-</v>
      </c>
      <c r="AR404" s="439"/>
      <c r="AS404" s="439"/>
      <c r="AT404" s="44" t="s">
        <v>112</v>
      </c>
      <c r="AU404" s="70">
        <v>0</v>
      </c>
      <c r="AV404" s="59">
        <f>IFERROR(AU404/AR397,"-")</f>
        <v>0</v>
      </c>
      <c r="AW404" s="73">
        <v>0</v>
      </c>
      <c r="AX404" s="59">
        <f>IFERROR(AW404/AS397,"-")</f>
        <v>0</v>
      </c>
      <c r="AY404" s="196" t="str">
        <f t="shared" si="33"/>
        <v>-</v>
      </c>
      <c r="AZ404" s="229"/>
    </row>
    <row r="405" spans="2:52" s="9" customFormat="1" ht="13.15" customHeight="1">
      <c r="B405" s="470"/>
      <c r="C405" s="480"/>
      <c r="D405" s="439"/>
      <c r="E405" s="439"/>
      <c r="F405" s="44" t="s">
        <v>103</v>
      </c>
      <c r="G405" s="70">
        <v>175875</v>
      </c>
      <c r="H405" s="59">
        <f>IFERROR(G405/D397,"-")</f>
        <v>7.8517896410574737E-4</v>
      </c>
      <c r="I405" s="70">
        <v>7</v>
      </c>
      <c r="J405" s="59">
        <f>IFERROR(I405/E397,"-")</f>
        <v>2.8925619834710745E-2</v>
      </c>
      <c r="K405" s="73">
        <f t="shared" si="29"/>
        <v>25125</v>
      </c>
      <c r="L405" s="439"/>
      <c r="M405" s="439"/>
      <c r="N405" s="44" t="s">
        <v>103</v>
      </c>
      <c r="O405" s="70">
        <v>175875</v>
      </c>
      <c r="P405" s="59">
        <f>IFERROR(O405/L397,"-")</f>
        <v>8.9621327914183658E-4</v>
      </c>
      <c r="Q405" s="70">
        <v>7</v>
      </c>
      <c r="R405" s="59">
        <f>IFERROR(Q405/M397,"-")</f>
        <v>3.5353535353535352E-2</v>
      </c>
      <c r="S405" s="73">
        <f t="shared" si="30"/>
        <v>25125</v>
      </c>
      <c r="T405" s="439"/>
      <c r="U405" s="439"/>
      <c r="V405" s="44" t="s">
        <v>103</v>
      </c>
      <c r="W405" s="70">
        <v>1680</v>
      </c>
      <c r="X405" s="59">
        <f>IFERROR(W405/T397,"-")</f>
        <v>3.8014717578933149E-5</v>
      </c>
      <c r="Y405" s="70">
        <v>1</v>
      </c>
      <c r="Z405" s="59">
        <f>IFERROR(Y405/U397,"-")</f>
        <v>3.125E-2</v>
      </c>
      <c r="AA405" s="167">
        <f t="shared" si="31"/>
        <v>1680</v>
      </c>
      <c r="AB405" s="439"/>
      <c r="AC405" s="439"/>
      <c r="AD405" s="44" t="s">
        <v>103</v>
      </c>
      <c r="AE405" s="70">
        <v>1680</v>
      </c>
      <c r="AF405" s="59">
        <f>IFERROR(AE405/AB397,"-")</f>
        <v>4.0216373665648251E-5</v>
      </c>
      <c r="AG405" s="70">
        <v>1</v>
      </c>
      <c r="AH405" s="59">
        <f>IFERROR(AG405/AC397,"-")</f>
        <v>3.5714285714285712E-2</v>
      </c>
      <c r="AI405" s="73">
        <f t="shared" si="28"/>
        <v>1680</v>
      </c>
      <c r="AJ405" s="439"/>
      <c r="AK405" s="439"/>
      <c r="AL405" s="44" t="s">
        <v>103</v>
      </c>
      <c r="AM405" s="70">
        <v>0</v>
      </c>
      <c r="AN405" s="59">
        <f>IFERROR(AM405/AJ397,"-")</f>
        <v>0</v>
      </c>
      <c r="AO405" s="70">
        <v>0</v>
      </c>
      <c r="AP405" s="59">
        <f>IFERROR(AO405/AK397,"-")</f>
        <v>0</v>
      </c>
      <c r="AQ405" s="73" t="str">
        <f t="shared" si="32"/>
        <v>-</v>
      </c>
      <c r="AR405" s="439"/>
      <c r="AS405" s="439"/>
      <c r="AT405" s="44" t="s">
        <v>103</v>
      </c>
      <c r="AU405" s="70">
        <v>132054</v>
      </c>
      <c r="AV405" s="59">
        <f>IFERROR(AU405/AR397,"-")</f>
        <v>1.8205285626351147E-4</v>
      </c>
      <c r="AW405" s="73">
        <v>6</v>
      </c>
      <c r="AX405" s="59">
        <f>IFERROR(AW405/AS397,"-")</f>
        <v>5.4744525547445258E-3</v>
      </c>
      <c r="AY405" s="196">
        <f t="shared" si="33"/>
        <v>22009</v>
      </c>
      <c r="AZ405" s="229"/>
    </row>
    <row r="406" spans="2:52" s="9" customFormat="1" ht="13.15" customHeight="1">
      <c r="B406" s="470"/>
      <c r="C406" s="480"/>
      <c r="D406" s="439"/>
      <c r="E406" s="439"/>
      <c r="F406" s="44" t="s">
        <v>104</v>
      </c>
      <c r="G406" s="70">
        <v>205364</v>
      </c>
      <c r="H406" s="59">
        <f>IFERROR(G406/D397,"-")</f>
        <v>9.1683009401343396E-4</v>
      </c>
      <c r="I406" s="70">
        <v>18</v>
      </c>
      <c r="J406" s="59">
        <f>IFERROR(I406/E397,"-")</f>
        <v>7.43801652892562E-2</v>
      </c>
      <c r="K406" s="73">
        <f t="shared" si="29"/>
        <v>11409.111111111111</v>
      </c>
      <c r="L406" s="439"/>
      <c r="M406" s="439"/>
      <c r="N406" s="44" t="s">
        <v>104</v>
      </c>
      <c r="O406" s="70">
        <v>205364</v>
      </c>
      <c r="P406" s="59">
        <f>IFERROR(O406/L397,"-")</f>
        <v>1.0464815571154748E-3</v>
      </c>
      <c r="Q406" s="70">
        <v>18</v>
      </c>
      <c r="R406" s="59">
        <f>IFERROR(Q406/M397,"-")</f>
        <v>9.0909090909090912E-2</v>
      </c>
      <c r="S406" s="73">
        <f t="shared" si="30"/>
        <v>11409.111111111111</v>
      </c>
      <c r="T406" s="439"/>
      <c r="U406" s="439"/>
      <c r="V406" s="44" t="s">
        <v>104</v>
      </c>
      <c r="W406" s="70">
        <v>19485</v>
      </c>
      <c r="X406" s="59">
        <f>IFERROR(W406/T397,"-")</f>
        <v>4.4090284049137644E-4</v>
      </c>
      <c r="Y406" s="70">
        <v>2</v>
      </c>
      <c r="Z406" s="59">
        <f>IFERROR(Y406/U397,"-")</f>
        <v>6.25E-2</v>
      </c>
      <c r="AA406" s="167">
        <f t="shared" si="31"/>
        <v>9742.5</v>
      </c>
      <c r="AB406" s="439"/>
      <c r="AC406" s="439"/>
      <c r="AD406" s="44" t="s">
        <v>104</v>
      </c>
      <c r="AE406" s="70">
        <v>19485</v>
      </c>
      <c r="AF406" s="59">
        <f>IFERROR(AE406/AB397,"-")</f>
        <v>4.6643811956854534E-4</v>
      </c>
      <c r="AG406" s="70">
        <v>2</v>
      </c>
      <c r="AH406" s="59">
        <f>IFERROR(AG406/AC397,"-")</f>
        <v>7.1428571428571425E-2</v>
      </c>
      <c r="AI406" s="73">
        <f t="shared" si="28"/>
        <v>9742.5</v>
      </c>
      <c r="AJ406" s="439"/>
      <c r="AK406" s="439"/>
      <c r="AL406" s="44" t="s">
        <v>104</v>
      </c>
      <c r="AM406" s="70">
        <v>36043</v>
      </c>
      <c r="AN406" s="59">
        <f>IFERROR(AM406/AJ397,"-")</f>
        <v>6.080475924652236E-4</v>
      </c>
      <c r="AO406" s="70">
        <v>3</v>
      </c>
      <c r="AP406" s="59">
        <f>IFERROR(AO406/AK397,"-")</f>
        <v>5.0847457627118647E-2</v>
      </c>
      <c r="AQ406" s="73">
        <f t="shared" si="32"/>
        <v>12014.333333333334</v>
      </c>
      <c r="AR406" s="439"/>
      <c r="AS406" s="439"/>
      <c r="AT406" s="44" t="s">
        <v>104</v>
      </c>
      <c r="AU406" s="70">
        <v>432954</v>
      </c>
      <c r="AV406" s="59">
        <f>IFERROR(AU406/AR397,"-")</f>
        <v>5.9688091485840902E-4</v>
      </c>
      <c r="AW406" s="73">
        <v>46</v>
      </c>
      <c r="AX406" s="59">
        <f>IFERROR(AW406/AS397,"-")</f>
        <v>4.1970802919708027E-2</v>
      </c>
      <c r="AY406" s="196">
        <f t="shared" si="33"/>
        <v>9412.04347826087</v>
      </c>
      <c r="AZ406" s="229"/>
    </row>
    <row r="407" spans="2:52" s="9" customFormat="1" ht="13.15" customHeight="1">
      <c r="B407" s="470"/>
      <c r="C407" s="480"/>
      <c r="D407" s="439"/>
      <c r="E407" s="439"/>
      <c r="F407" s="44" t="s">
        <v>105</v>
      </c>
      <c r="G407" s="70">
        <v>306475</v>
      </c>
      <c r="H407" s="59">
        <f>IFERROR(G407/D397,"-")</f>
        <v>1.3682315452697024E-3</v>
      </c>
      <c r="I407" s="70">
        <v>4</v>
      </c>
      <c r="J407" s="59">
        <f>IFERROR(I407/E397,"-")</f>
        <v>1.6528925619834711E-2</v>
      </c>
      <c r="K407" s="73">
        <f t="shared" si="29"/>
        <v>76618.75</v>
      </c>
      <c r="L407" s="439"/>
      <c r="M407" s="439"/>
      <c r="N407" s="44" t="s">
        <v>105</v>
      </c>
      <c r="O407" s="70">
        <v>306475</v>
      </c>
      <c r="P407" s="59">
        <f>IFERROR(O407/L397,"-")</f>
        <v>1.5617169280738841E-3</v>
      </c>
      <c r="Q407" s="70">
        <v>4</v>
      </c>
      <c r="R407" s="59">
        <f>IFERROR(Q407/M397,"-")</f>
        <v>2.0202020202020204E-2</v>
      </c>
      <c r="S407" s="73">
        <f t="shared" si="30"/>
        <v>76618.75</v>
      </c>
      <c r="T407" s="439"/>
      <c r="U407" s="439"/>
      <c r="V407" s="44" t="s">
        <v>105</v>
      </c>
      <c r="W407" s="70">
        <v>781</v>
      </c>
      <c r="X407" s="59">
        <f>IFERROR(W407/T397,"-")</f>
        <v>1.7672318112587375E-5</v>
      </c>
      <c r="Y407" s="70">
        <v>1</v>
      </c>
      <c r="Z407" s="59">
        <f>IFERROR(Y407/U397,"-")</f>
        <v>3.125E-2</v>
      </c>
      <c r="AA407" s="167">
        <f t="shared" si="31"/>
        <v>781</v>
      </c>
      <c r="AB407" s="439"/>
      <c r="AC407" s="439"/>
      <c r="AD407" s="44" t="s">
        <v>105</v>
      </c>
      <c r="AE407" s="70">
        <v>781</v>
      </c>
      <c r="AF407" s="59">
        <f>IFERROR(AE407/AB397,"-")</f>
        <v>1.8695826090994811E-5</v>
      </c>
      <c r="AG407" s="70">
        <v>1</v>
      </c>
      <c r="AH407" s="59">
        <f>IFERROR(AG407/AC397,"-")</f>
        <v>3.5714285714285712E-2</v>
      </c>
      <c r="AI407" s="73">
        <f t="shared" si="28"/>
        <v>781</v>
      </c>
      <c r="AJ407" s="439"/>
      <c r="AK407" s="439"/>
      <c r="AL407" s="44" t="s">
        <v>105</v>
      </c>
      <c r="AM407" s="70">
        <v>139624</v>
      </c>
      <c r="AN407" s="59">
        <f>IFERROR(AM407/AJ397,"-")</f>
        <v>2.3554653344717252E-3</v>
      </c>
      <c r="AO407" s="70">
        <v>1</v>
      </c>
      <c r="AP407" s="59">
        <f>IFERROR(AO407/AK397,"-")</f>
        <v>1.6949152542372881E-2</v>
      </c>
      <c r="AQ407" s="73">
        <f t="shared" si="32"/>
        <v>139624</v>
      </c>
      <c r="AR407" s="439"/>
      <c r="AS407" s="439"/>
      <c r="AT407" s="44" t="s">
        <v>105</v>
      </c>
      <c r="AU407" s="70">
        <v>158107</v>
      </c>
      <c r="AV407" s="59">
        <f>IFERROR(AU407/AR397,"-")</f>
        <v>2.1797015573367718E-4</v>
      </c>
      <c r="AW407" s="73">
        <v>6</v>
      </c>
      <c r="AX407" s="59">
        <f>IFERROR(AW407/AS397,"-")</f>
        <v>5.4744525547445258E-3</v>
      </c>
      <c r="AY407" s="196">
        <f t="shared" si="33"/>
        <v>26351.166666666668</v>
      </c>
      <c r="AZ407" s="229"/>
    </row>
    <row r="408" spans="2:52" s="9" customFormat="1" ht="13.15" customHeight="1">
      <c r="B408" s="470"/>
      <c r="C408" s="480"/>
      <c r="D408" s="439"/>
      <c r="E408" s="439"/>
      <c r="F408" s="44" t="s">
        <v>106</v>
      </c>
      <c r="G408" s="70">
        <v>267427</v>
      </c>
      <c r="H408" s="59">
        <f>IFERROR(G408/D397,"-")</f>
        <v>1.1939050736824886E-3</v>
      </c>
      <c r="I408" s="70">
        <v>4</v>
      </c>
      <c r="J408" s="59">
        <f>IFERROR(I408/E397,"-")</f>
        <v>1.6528925619834711E-2</v>
      </c>
      <c r="K408" s="73">
        <f t="shared" si="29"/>
        <v>66856.75</v>
      </c>
      <c r="L408" s="439"/>
      <c r="M408" s="439"/>
      <c r="N408" s="44" t="s">
        <v>106</v>
      </c>
      <c r="O408" s="70">
        <v>267427</v>
      </c>
      <c r="P408" s="59">
        <f>IFERROR(O408/L397,"-")</f>
        <v>1.3627384710792549E-3</v>
      </c>
      <c r="Q408" s="70">
        <v>4</v>
      </c>
      <c r="R408" s="59">
        <f>IFERROR(Q408/M397,"-")</f>
        <v>2.0202020202020204E-2</v>
      </c>
      <c r="S408" s="73">
        <f t="shared" si="30"/>
        <v>66856.75</v>
      </c>
      <c r="T408" s="439"/>
      <c r="U408" s="439"/>
      <c r="V408" s="44" t="s">
        <v>106</v>
      </c>
      <c r="W408" s="70">
        <v>192718</v>
      </c>
      <c r="X408" s="59">
        <f>IFERROR(W408/T397,"-")</f>
        <v>4.3607859180814518E-3</v>
      </c>
      <c r="Y408" s="70">
        <v>1</v>
      </c>
      <c r="Z408" s="59">
        <f>IFERROR(Y408/U397,"-")</f>
        <v>3.125E-2</v>
      </c>
      <c r="AA408" s="167">
        <f t="shared" si="31"/>
        <v>192718</v>
      </c>
      <c r="AB408" s="439"/>
      <c r="AC408" s="439"/>
      <c r="AD408" s="44" t="s">
        <v>106</v>
      </c>
      <c r="AE408" s="70">
        <v>192718</v>
      </c>
      <c r="AF408" s="59">
        <f>IFERROR(AE408/AB397,"-")</f>
        <v>4.6133447024383333E-3</v>
      </c>
      <c r="AG408" s="70">
        <v>1</v>
      </c>
      <c r="AH408" s="59">
        <f>IFERROR(AG408/AC397,"-")</f>
        <v>3.5714285714285712E-2</v>
      </c>
      <c r="AI408" s="73">
        <f t="shared" si="28"/>
        <v>192718</v>
      </c>
      <c r="AJ408" s="439"/>
      <c r="AK408" s="439"/>
      <c r="AL408" s="44" t="s">
        <v>106</v>
      </c>
      <c r="AM408" s="70">
        <v>12264</v>
      </c>
      <c r="AN408" s="59">
        <f>IFERROR(AM408/AJ397,"-")</f>
        <v>2.0689442260615106E-4</v>
      </c>
      <c r="AO408" s="70">
        <v>2</v>
      </c>
      <c r="AP408" s="59">
        <f>IFERROR(AO408/AK397,"-")</f>
        <v>3.3898305084745763E-2</v>
      </c>
      <c r="AQ408" s="73">
        <f t="shared" si="32"/>
        <v>6132</v>
      </c>
      <c r="AR408" s="439"/>
      <c r="AS408" s="439"/>
      <c r="AT408" s="44" t="s">
        <v>106</v>
      </c>
      <c r="AU408" s="70">
        <v>2091171</v>
      </c>
      <c r="AV408" s="59">
        <f>IFERROR(AU408/AR397,"-")</f>
        <v>2.8829392027914604E-3</v>
      </c>
      <c r="AW408" s="73">
        <v>11</v>
      </c>
      <c r="AX408" s="59">
        <f>IFERROR(AW408/AS397,"-")</f>
        <v>1.0036496350364963E-2</v>
      </c>
      <c r="AY408" s="196">
        <f t="shared" si="33"/>
        <v>190106.45454545456</v>
      </c>
      <c r="AZ408" s="229"/>
    </row>
    <row r="409" spans="2:52" s="9" customFormat="1" ht="13.15" customHeight="1">
      <c r="B409" s="470"/>
      <c r="C409" s="480"/>
      <c r="D409" s="439"/>
      <c r="E409" s="439"/>
      <c r="F409" s="44" t="s">
        <v>107</v>
      </c>
      <c r="G409" s="70">
        <v>1247660</v>
      </c>
      <c r="H409" s="59">
        <f>IFERROR(G409/D397,"-")</f>
        <v>5.5700718485070461E-3</v>
      </c>
      <c r="I409" s="70">
        <v>25</v>
      </c>
      <c r="J409" s="59">
        <f>IFERROR(I409/E397,"-")</f>
        <v>0.10330578512396695</v>
      </c>
      <c r="K409" s="73">
        <f t="shared" si="29"/>
        <v>49906.400000000001</v>
      </c>
      <c r="L409" s="439"/>
      <c r="M409" s="439"/>
      <c r="N409" s="44" t="s">
        <v>107</v>
      </c>
      <c r="O409" s="70">
        <v>1235664</v>
      </c>
      <c r="P409" s="59">
        <f>IFERROR(O409/L397,"-")</f>
        <v>6.2966225180242693E-3</v>
      </c>
      <c r="Q409" s="70">
        <v>23</v>
      </c>
      <c r="R409" s="59">
        <f>IFERROR(Q409/M397,"-")</f>
        <v>0.11616161616161616</v>
      </c>
      <c r="S409" s="73">
        <f t="shared" si="30"/>
        <v>53724.521739130432</v>
      </c>
      <c r="T409" s="439"/>
      <c r="U409" s="439"/>
      <c r="V409" s="44" t="s">
        <v>107</v>
      </c>
      <c r="W409" s="70">
        <v>69698</v>
      </c>
      <c r="X409" s="59">
        <f>IFERROR(W409/T397,"-")</f>
        <v>1.5771129677479062E-3</v>
      </c>
      <c r="Y409" s="70">
        <v>3</v>
      </c>
      <c r="Z409" s="59">
        <f>IFERROR(Y409/U397,"-")</f>
        <v>9.375E-2</v>
      </c>
      <c r="AA409" s="167">
        <f t="shared" si="31"/>
        <v>23232.666666666668</v>
      </c>
      <c r="AB409" s="439"/>
      <c r="AC409" s="439"/>
      <c r="AD409" s="44" t="s">
        <v>107</v>
      </c>
      <c r="AE409" s="70">
        <v>69698</v>
      </c>
      <c r="AF409" s="59">
        <f>IFERROR(AE409/AB397,"-")</f>
        <v>1.6684528641359236E-3</v>
      </c>
      <c r="AG409" s="70">
        <v>3</v>
      </c>
      <c r="AH409" s="59">
        <f>IFERROR(AG409/AC397,"-")</f>
        <v>0.10714285714285714</v>
      </c>
      <c r="AI409" s="73">
        <f t="shared" si="28"/>
        <v>23232.666666666668</v>
      </c>
      <c r="AJ409" s="439"/>
      <c r="AK409" s="439"/>
      <c r="AL409" s="44" t="s">
        <v>107</v>
      </c>
      <c r="AM409" s="70">
        <v>1520461</v>
      </c>
      <c r="AN409" s="59">
        <f>IFERROR(AM409/AJ397,"-")</f>
        <v>2.5650269136511011E-2</v>
      </c>
      <c r="AO409" s="70">
        <v>13</v>
      </c>
      <c r="AP409" s="59">
        <f>IFERROR(AO409/AK397,"-")</f>
        <v>0.22033898305084745</v>
      </c>
      <c r="AQ409" s="73">
        <f t="shared" si="32"/>
        <v>116958.53846153847</v>
      </c>
      <c r="AR409" s="439"/>
      <c r="AS409" s="439"/>
      <c r="AT409" s="44" t="s">
        <v>107</v>
      </c>
      <c r="AU409" s="70">
        <v>4598215</v>
      </c>
      <c r="AV409" s="59">
        <f>IFERROR(AU409/AR397,"-")</f>
        <v>6.3392110383912823E-3</v>
      </c>
      <c r="AW409" s="73">
        <v>131</v>
      </c>
      <c r="AX409" s="59">
        <f>IFERROR(AW409/AS397,"-")</f>
        <v>0.11952554744525548</v>
      </c>
      <c r="AY409" s="196">
        <f t="shared" si="33"/>
        <v>35100.877862595422</v>
      </c>
      <c r="AZ409" s="229"/>
    </row>
    <row r="410" spans="2:52" s="9" customFormat="1" ht="13.15" customHeight="1">
      <c r="B410" s="470"/>
      <c r="C410" s="480"/>
      <c r="D410" s="439"/>
      <c r="E410" s="439"/>
      <c r="F410" s="44" t="s">
        <v>108</v>
      </c>
      <c r="G410" s="70">
        <v>929443</v>
      </c>
      <c r="H410" s="59">
        <f>IFERROR(G410/D397,"-")</f>
        <v>4.1494191439109488E-3</v>
      </c>
      <c r="I410" s="70">
        <v>18</v>
      </c>
      <c r="J410" s="59">
        <f>IFERROR(I410/E397,"-")</f>
        <v>7.43801652892562E-2</v>
      </c>
      <c r="K410" s="73">
        <f t="shared" si="29"/>
        <v>51635.722222222219</v>
      </c>
      <c r="L410" s="439"/>
      <c r="M410" s="439"/>
      <c r="N410" s="44" t="s">
        <v>108</v>
      </c>
      <c r="O410" s="70">
        <v>918955</v>
      </c>
      <c r="P410" s="59">
        <f>IFERROR(O410/L397,"-")</f>
        <v>4.6827557864039032E-3</v>
      </c>
      <c r="Q410" s="70">
        <v>15</v>
      </c>
      <c r="R410" s="59">
        <f>IFERROR(Q410/M397,"-")</f>
        <v>7.575757575757576E-2</v>
      </c>
      <c r="S410" s="73">
        <f t="shared" si="30"/>
        <v>61263.666666666664</v>
      </c>
      <c r="T410" s="439"/>
      <c r="U410" s="439"/>
      <c r="V410" s="44" t="s">
        <v>108</v>
      </c>
      <c r="W410" s="70">
        <v>305035</v>
      </c>
      <c r="X410" s="59">
        <f>IFERROR(W410/T397,"-")</f>
        <v>6.902273438505877E-3</v>
      </c>
      <c r="Y410" s="70">
        <v>5</v>
      </c>
      <c r="Z410" s="59">
        <f>IFERROR(Y410/U397,"-")</f>
        <v>0.15625</v>
      </c>
      <c r="AA410" s="167">
        <f t="shared" si="31"/>
        <v>61007</v>
      </c>
      <c r="AB410" s="439"/>
      <c r="AC410" s="439"/>
      <c r="AD410" s="44" t="s">
        <v>108</v>
      </c>
      <c r="AE410" s="70">
        <v>305035</v>
      </c>
      <c r="AF410" s="59">
        <f>IFERROR(AE410/AB397,"-")</f>
        <v>7.302024726845842E-3</v>
      </c>
      <c r="AG410" s="70">
        <v>5</v>
      </c>
      <c r="AH410" s="59">
        <f>IFERROR(AG410/AC397,"-")</f>
        <v>0.17857142857142858</v>
      </c>
      <c r="AI410" s="73">
        <f t="shared" si="28"/>
        <v>61007</v>
      </c>
      <c r="AJ410" s="439"/>
      <c r="AK410" s="439"/>
      <c r="AL410" s="44" t="s">
        <v>108</v>
      </c>
      <c r="AM410" s="70">
        <v>696005</v>
      </c>
      <c r="AN410" s="59">
        <f>IFERROR(AM410/AJ397,"-")</f>
        <v>1.1741646494291762E-2</v>
      </c>
      <c r="AO410" s="70">
        <v>11</v>
      </c>
      <c r="AP410" s="59">
        <f>IFERROR(AO410/AK397,"-")</f>
        <v>0.1864406779661017</v>
      </c>
      <c r="AQ410" s="73">
        <f t="shared" si="32"/>
        <v>63273.181818181816</v>
      </c>
      <c r="AR410" s="439"/>
      <c r="AS410" s="439"/>
      <c r="AT410" s="44" t="s">
        <v>108</v>
      </c>
      <c r="AU410" s="70">
        <v>3374796</v>
      </c>
      <c r="AV410" s="59">
        <f>IFERROR(AU410/AR397,"-")</f>
        <v>4.6525758485670516E-3</v>
      </c>
      <c r="AW410" s="73">
        <v>83</v>
      </c>
      <c r="AX410" s="59">
        <f>IFERROR(AW410/AS397,"-")</f>
        <v>7.5729927007299275E-2</v>
      </c>
      <c r="AY410" s="196">
        <f t="shared" si="33"/>
        <v>40660.192771084337</v>
      </c>
      <c r="AZ410" s="229"/>
    </row>
    <row r="411" spans="2:52" s="9" customFormat="1" ht="13.15" customHeight="1">
      <c r="B411" s="470"/>
      <c r="C411" s="480"/>
      <c r="D411" s="439"/>
      <c r="E411" s="439"/>
      <c r="F411" s="44" t="s">
        <v>109</v>
      </c>
      <c r="G411" s="70">
        <v>792935</v>
      </c>
      <c r="H411" s="59">
        <f>IFERROR(G411/D397,"-")</f>
        <v>3.5399907997338493E-3</v>
      </c>
      <c r="I411" s="70">
        <v>15</v>
      </c>
      <c r="J411" s="59">
        <f>IFERROR(I411/E397,"-")</f>
        <v>6.1983471074380167E-2</v>
      </c>
      <c r="K411" s="73">
        <f t="shared" si="29"/>
        <v>52862.333333333336</v>
      </c>
      <c r="L411" s="439"/>
      <c r="M411" s="439"/>
      <c r="N411" s="44" t="s">
        <v>109</v>
      </c>
      <c r="O411" s="70">
        <v>744159</v>
      </c>
      <c r="P411" s="59">
        <f>IFERROR(O411/L397,"-")</f>
        <v>3.7920408107628145E-3</v>
      </c>
      <c r="Q411" s="70">
        <v>14</v>
      </c>
      <c r="R411" s="59">
        <f>IFERROR(Q411/M397,"-")</f>
        <v>7.0707070707070704E-2</v>
      </c>
      <c r="S411" s="73">
        <f t="shared" si="30"/>
        <v>53154.214285714283</v>
      </c>
      <c r="T411" s="439"/>
      <c r="U411" s="439"/>
      <c r="V411" s="44" t="s">
        <v>109</v>
      </c>
      <c r="W411" s="70">
        <v>376781</v>
      </c>
      <c r="X411" s="59">
        <f>IFERROR(W411/T397,"-")</f>
        <v>8.5257281572071499E-3</v>
      </c>
      <c r="Y411" s="70">
        <v>4</v>
      </c>
      <c r="Z411" s="59">
        <f>IFERROR(Y411/U397,"-")</f>
        <v>0.125</v>
      </c>
      <c r="AA411" s="167">
        <f t="shared" si="31"/>
        <v>94195.25</v>
      </c>
      <c r="AB411" s="439"/>
      <c r="AC411" s="439"/>
      <c r="AD411" s="44" t="s">
        <v>109</v>
      </c>
      <c r="AE411" s="70">
        <v>376781</v>
      </c>
      <c r="AF411" s="59">
        <f>IFERROR(AE411/AB397,"-")</f>
        <v>9.0195032655456028E-3</v>
      </c>
      <c r="AG411" s="70">
        <v>4</v>
      </c>
      <c r="AH411" s="59">
        <f>IFERROR(AG411/AC397,"-")</f>
        <v>0.14285714285714285</v>
      </c>
      <c r="AI411" s="73">
        <f t="shared" si="28"/>
        <v>94195.25</v>
      </c>
      <c r="AJ411" s="439"/>
      <c r="AK411" s="439"/>
      <c r="AL411" s="44" t="s">
        <v>109</v>
      </c>
      <c r="AM411" s="70">
        <v>53564</v>
      </c>
      <c r="AN411" s="59">
        <f>IFERROR(AM411/AJ397,"-")</f>
        <v>9.0362792339170538E-4</v>
      </c>
      <c r="AO411" s="70">
        <v>5</v>
      </c>
      <c r="AP411" s="59">
        <f>IFERROR(AO411/AK397,"-")</f>
        <v>8.4745762711864403E-2</v>
      </c>
      <c r="AQ411" s="73">
        <f t="shared" si="32"/>
        <v>10712.8</v>
      </c>
      <c r="AR411" s="439"/>
      <c r="AS411" s="439"/>
      <c r="AT411" s="44" t="s">
        <v>109</v>
      </c>
      <c r="AU411" s="70">
        <v>2008915</v>
      </c>
      <c r="AV411" s="59">
        <f>IFERROR(AU411/AR397,"-")</f>
        <v>2.7695390805322984E-3</v>
      </c>
      <c r="AW411" s="73">
        <v>65</v>
      </c>
      <c r="AX411" s="59">
        <f>IFERROR(AW411/AS397,"-")</f>
        <v>5.930656934306569E-2</v>
      </c>
      <c r="AY411" s="196">
        <f t="shared" si="33"/>
        <v>30906.384615384617</v>
      </c>
      <c r="AZ411" s="229"/>
    </row>
    <row r="412" spans="2:52" s="9" customFormat="1" ht="13.15" customHeight="1">
      <c r="B412" s="470"/>
      <c r="C412" s="480"/>
      <c r="D412" s="439"/>
      <c r="E412" s="439"/>
      <c r="F412" s="45" t="s">
        <v>110</v>
      </c>
      <c r="G412" s="71">
        <v>230920</v>
      </c>
      <c r="H412" s="60">
        <f>IFERROR(G412/D397,"-")</f>
        <v>1.0309226802632505E-3</v>
      </c>
      <c r="I412" s="71">
        <v>24</v>
      </c>
      <c r="J412" s="60">
        <f>IFERROR(I412/E397,"-")</f>
        <v>9.9173553719008267E-2</v>
      </c>
      <c r="K412" s="74">
        <f t="shared" si="29"/>
        <v>9621.6666666666661</v>
      </c>
      <c r="L412" s="439"/>
      <c r="M412" s="439"/>
      <c r="N412" s="45" t="s">
        <v>110</v>
      </c>
      <c r="O412" s="71">
        <v>222288</v>
      </c>
      <c r="P412" s="60">
        <f>IFERROR(O412/L397,"-")</f>
        <v>1.1327218615146018E-3</v>
      </c>
      <c r="Q412" s="71">
        <v>22</v>
      </c>
      <c r="R412" s="60">
        <f>IFERROR(Q412/M397,"-")</f>
        <v>0.1111111111111111</v>
      </c>
      <c r="S412" s="74">
        <f t="shared" si="30"/>
        <v>10104</v>
      </c>
      <c r="T412" s="439"/>
      <c r="U412" s="439"/>
      <c r="V412" s="45" t="s">
        <v>110</v>
      </c>
      <c r="W412" s="71">
        <v>37790</v>
      </c>
      <c r="X412" s="60">
        <f>IFERROR(W412/T397,"-")</f>
        <v>8.5510486744516884E-4</v>
      </c>
      <c r="Y412" s="71">
        <v>5</v>
      </c>
      <c r="Z412" s="60">
        <f>IFERROR(Y412/U397,"-")</f>
        <v>0.15625</v>
      </c>
      <c r="AA412" s="168">
        <f t="shared" si="31"/>
        <v>7558</v>
      </c>
      <c r="AB412" s="439"/>
      <c r="AC412" s="439"/>
      <c r="AD412" s="45" t="s">
        <v>110</v>
      </c>
      <c r="AE412" s="71">
        <v>37790</v>
      </c>
      <c r="AF412" s="60">
        <f>IFERROR(AE412/AB397,"-")</f>
        <v>9.0462902430050443E-4</v>
      </c>
      <c r="AG412" s="71">
        <v>5</v>
      </c>
      <c r="AH412" s="60">
        <f>IFERROR(AG412/AC397,"-")</f>
        <v>0.17857142857142858</v>
      </c>
      <c r="AI412" s="74">
        <f t="shared" si="28"/>
        <v>7558</v>
      </c>
      <c r="AJ412" s="439"/>
      <c r="AK412" s="439"/>
      <c r="AL412" s="45" t="s">
        <v>110</v>
      </c>
      <c r="AM412" s="71">
        <v>178814</v>
      </c>
      <c r="AN412" s="60">
        <f>IFERROR(AM412/AJ397,"-")</f>
        <v>3.016603007493175E-3</v>
      </c>
      <c r="AO412" s="71">
        <v>10</v>
      </c>
      <c r="AP412" s="60">
        <f>IFERROR(AO412/AK397,"-")</f>
        <v>0.16949152542372881</v>
      </c>
      <c r="AQ412" s="74">
        <f t="shared" si="32"/>
        <v>17881.400000000001</v>
      </c>
      <c r="AR412" s="439"/>
      <c r="AS412" s="439"/>
      <c r="AT412" s="45" t="s">
        <v>110</v>
      </c>
      <c r="AU412" s="71">
        <v>1229558</v>
      </c>
      <c r="AV412" s="60">
        <f>IFERROR(AU412/AR397,"-")</f>
        <v>1.6950985645391328E-3</v>
      </c>
      <c r="AW412" s="74">
        <v>88</v>
      </c>
      <c r="AX412" s="60">
        <f>IFERROR(AW412/AS397,"-")</f>
        <v>8.0291970802919707E-2</v>
      </c>
      <c r="AY412" s="197">
        <f t="shared" si="33"/>
        <v>13972.25</v>
      </c>
      <c r="AZ412" s="229"/>
    </row>
    <row r="413" spans="2:52" s="9" customFormat="1" ht="13.15" customHeight="1">
      <c r="B413" s="431"/>
      <c r="C413" s="481"/>
      <c r="D413" s="440"/>
      <c r="E413" s="440"/>
      <c r="F413" s="47" t="s">
        <v>64</v>
      </c>
      <c r="G413" s="67">
        <f>SUM(G397:G412)</f>
        <v>34326106</v>
      </c>
      <c r="H413" s="133">
        <f>IFERROR(G413/D397,"-")</f>
        <v>0.15324597783007293</v>
      </c>
      <c r="I413" s="292">
        <v>202</v>
      </c>
      <c r="J413" s="133">
        <f>IFERROR(I413/E397,"-")</f>
        <v>0.83471074380165289</v>
      </c>
      <c r="K413" s="134">
        <f t="shared" si="29"/>
        <v>169931.21782178216</v>
      </c>
      <c r="L413" s="440"/>
      <c r="M413" s="440"/>
      <c r="N413" s="47" t="s">
        <v>64</v>
      </c>
      <c r="O413" s="67">
        <f>SUM(O397:O412)</f>
        <v>29848548</v>
      </c>
      <c r="P413" s="133">
        <f>IFERROR(O413/L397,"-")</f>
        <v>0.15210044111273638</v>
      </c>
      <c r="Q413" s="292">
        <v>169</v>
      </c>
      <c r="R413" s="133">
        <f>IFERROR(Q413/M397,"-")</f>
        <v>0.85353535353535348</v>
      </c>
      <c r="S413" s="134">
        <f t="shared" si="30"/>
        <v>176618.62721893491</v>
      </c>
      <c r="T413" s="440"/>
      <c r="U413" s="440"/>
      <c r="V413" s="47" t="s">
        <v>64</v>
      </c>
      <c r="W413" s="67">
        <f>SUM(W397:W412)</f>
        <v>8945732</v>
      </c>
      <c r="X413" s="133">
        <f>IFERROR(W413/T397,"-")</f>
        <v>0.20242230685525286</v>
      </c>
      <c r="Y413" s="292">
        <v>26</v>
      </c>
      <c r="Z413" s="133">
        <f>IFERROR(Y413/U397,"-")</f>
        <v>0.8125</v>
      </c>
      <c r="AA413" s="82">
        <f t="shared" si="31"/>
        <v>344066.61538461538</v>
      </c>
      <c r="AB413" s="440"/>
      <c r="AC413" s="440"/>
      <c r="AD413" s="47" t="s">
        <v>64</v>
      </c>
      <c r="AE413" s="67">
        <f>SUM(AE397:AE412)</f>
        <v>8491807</v>
      </c>
      <c r="AF413" s="133">
        <f>IFERROR(AE413/AB397,"-")</f>
        <v>0.20327957345748063</v>
      </c>
      <c r="AG413" s="292">
        <v>23</v>
      </c>
      <c r="AH413" s="133">
        <f>IFERROR(AG413/AC397,"-")</f>
        <v>0.8214285714285714</v>
      </c>
      <c r="AI413" s="134">
        <f t="shared" si="28"/>
        <v>369209</v>
      </c>
      <c r="AJ413" s="440"/>
      <c r="AK413" s="440"/>
      <c r="AL413" s="47" t="s">
        <v>64</v>
      </c>
      <c r="AM413" s="67">
        <f>SUM(AM397:AM412)</f>
        <v>13803055</v>
      </c>
      <c r="AN413" s="133">
        <f>IFERROR(AM413/AJ397,"-")</f>
        <v>0.23285837364856055</v>
      </c>
      <c r="AO413" s="292">
        <v>48</v>
      </c>
      <c r="AP413" s="133">
        <f>IFERROR(AO413/AK397,"-")</f>
        <v>0.81355932203389836</v>
      </c>
      <c r="AQ413" s="134">
        <f t="shared" si="32"/>
        <v>287563.64583333331</v>
      </c>
      <c r="AR413" s="440"/>
      <c r="AS413" s="440"/>
      <c r="AT413" s="47" t="s">
        <v>64</v>
      </c>
      <c r="AU413" s="67">
        <f>SUM(AU397:AU412)</f>
        <v>120158529</v>
      </c>
      <c r="AV413" s="133">
        <f>IFERROR(AU413/AR397,"-")</f>
        <v>0.165653470617111</v>
      </c>
      <c r="AW413" s="134">
        <v>843</v>
      </c>
      <c r="AX413" s="171">
        <f>IFERROR(AW413/AS397,"-")</f>
        <v>0.7691605839416058</v>
      </c>
      <c r="AY413" s="200">
        <f t="shared" si="33"/>
        <v>142536.80782918149</v>
      </c>
      <c r="AZ413" s="229"/>
    </row>
    <row r="414" spans="2:52" s="9" customFormat="1" ht="13.15" customHeight="1">
      <c r="B414" s="430">
        <v>25</v>
      </c>
      <c r="C414" s="479" t="s">
        <v>93</v>
      </c>
      <c r="D414" s="436">
        <v>120935880</v>
      </c>
      <c r="E414" s="436">
        <v>132</v>
      </c>
      <c r="F414" s="42" t="s">
        <v>96</v>
      </c>
      <c r="G414" s="69">
        <v>1163296</v>
      </c>
      <c r="H414" s="58">
        <f>IFERROR(G414/D414,"-")</f>
        <v>9.6191138643056135E-3</v>
      </c>
      <c r="I414" s="69">
        <v>32</v>
      </c>
      <c r="J414" s="58">
        <f>IFERROR(I414/E414,"-")</f>
        <v>0.24242424242424243</v>
      </c>
      <c r="K414" s="72">
        <f t="shared" si="29"/>
        <v>36353</v>
      </c>
      <c r="L414" s="436">
        <v>96909970</v>
      </c>
      <c r="M414" s="436">
        <v>100</v>
      </c>
      <c r="N414" s="42" t="s">
        <v>96</v>
      </c>
      <c r="O414" s="69">
        <v>1057605</v>
      </c>
      <c r="P414" s="58">
        <f>IFERROR(O414/L414,"-")</f>
        <v>1.0913273422744842E-2</v>
      </c>
      <c r="Q414" s="69">
        <v>28</v>
      </c>
      <c r="R414" s="58">
        <f>IFERROR(Q414/M414,"-")</f>
        <v>0.28000000000000003</v>
      </c>
      <c r="S414" s="72">
        <f t="shared" si="30"/>
        <v>37771.607142857145</v>
      </c>
      <c r="T414" s="436">
        <v>20522850</v>
      </c>
      <c r="U414" s="436">
        <v>14</v>
      </c>
      <c r="V414" s="42" t="s">
        <v>96</v>
      </c>
      <c r="W414" s="69">
        <v>60298</v>
      </c>
      <c r="X414" s="58">
        <f>IFERROR(W414/T414,"-")</f>
        <v>2.9380909571526371E-3</v>
      </c>
      <c r="Y414" s="69">
        <v>5</v>
      </c>
      <c r="Z414" s="58">
        <f>IFERROR(Y414/U414,"-")</f>
        <v>0.35714285714285715</v>
      </c>
      <c r="AA414" s="166">
        <f t="shared" si="31"/>
        <v>12059.6</v>
      </c>
      <c r="AB414" s="436">
        <v>20471880</v>
      </c>
      <c r="AC414" s="436">
        <v>13</v>
      </c>
      <c r="AD414" s="42" t="s">
        <v>96</v>
      </c>
      <c r="AE414" s="69">
        <v>60298</v>
      </c>
      <c r="AF414" s="58">
        <f>IFERROR(AE414/AB414,"-")</f>
        <v>2.9454060887422161E-3</v>
      </c>
      <c r="AG414" s="69">
        <v>5</v>
      </c>
      <c r="AH414" s="58">
        <f>IFERROR(AG414/AC414,"-")</f>
        <v>0.38461538461538464</v>
      </c>
      <c r="AI414" s="72">
        <f t="shared" si="28"/>
        <v>12059.6</v>
      </c>
      <c r="AJ414" s="436">
        <v>35859770</v>
      </c>
      <c r="AK414" s="436">
        <v>47</v>
      </c>
      <c r="AL414" s="42" t="s">
        <v>96</v>
      </c>
      <c r="AM414" s="69">
        <v>268007</v>
      </c>
      <c r="AN414" s="58">
        <f>IFERROR(AM414/AJ414,"-")</f>
        <v>7.4737512259559951E-3</v>
      </c>
      <c r="AO414" s="69">
        <v>16</v>
      </c>
      <c r="AP414" s="58">
        <f>IFERROR(AO414/AK414,"-")</f>
        <v>0.34042553191489361</v>
      </c>
      <c r="AQ414" s="72">
        <f t="shared" si="32"/>
        <v>16750.4375</v>
      </c>
      <c r="AR414" s="436">
        <v>365683390</v>
      </c>
      <c r="AS414" s="436">
        <v>558</v>
      </c>
      <c r="AT414" s="42" t="s">
        <v>96</v>
      </c>
      <c r="AU414" s="69">
        <v>8603657</v>
      </c>
      <c r="AV414" s="58">
        <f>IFERROR(AU414/AR414,"-")</f>
        <v>2.352761223308502E-2</v>
      </c>
      <c r="AW414" s="69">
        <v>99</v>
      </c>
      <c r="AX414" s="58">
        <f>IFERROR(AW414/AS414,"-")</f>
        <v>0.17741935483870969</v>
      </c>
      <c r="AY414" s="166">
        <f t="shared" si="33"/>
        <v>86905.626262626261</v>
      </c>
      <c r="AZ414" s="229"/>
    </row>
    <row r="415" spans="2:52" s="9" customFormat="1" ht="13.15" customHeight="1">
      <c r="B415" s="470"/>
      <c r="C415" s="480"/>
      <c r="D415" s="439"/>
      <c r="E415" s="439"/>
      <c r="F415" s="43" t="s">
        <v>97</v>
      </c>
      <c r="G415" s="70">
        <v>1530891</v>
      </c>
      <c r="H415" s="59">
        <f>IFERROR(G415/D414,"-")</f>
        <v>1.265869980025779E-2</v>
      </c>
      <c r="I415" s="70">
        <v>46</v>
      </c>
      <c r="J415" s="59">
        <f>IFERROR(I415/E414,"-")</f>
        <v>0.34848484848484851</v>
      </c>
      <c r="K415" s="73">
        <f t="shared" si="29"/>
        <v>33280.239130434784</v>
      </c>
      <c r="L415" s="439"/>
      <c r="M415" s="439"/>
      <c r="N415" s="43" t="s">
        <v>97</v>
      </c>
      <c r="O415" s="70">
        <v>1439442</v>
      </c>
      <c r="P415" s="59">
        <f>IFERROR(O415/L414,"-")</f>
        <v>1.4853394341160151E-2</v>
      </c>
      <c r="Q415" s="70">
        <v>40</v>
      </c>
      <c r="R415" s="59">
        <f>IFERROR(Q415/M414,"-")</f>
        <v>0.4</v>
      </c>
      <c r="S415" s="73">
        <f t="shared" si="30"/>
        <v>35986.050000000003</v>
      </c>
      <c r="T415" s="439"/>
      <c r="U415" s="439"/>
      <c r="V415" s="43" t="s">
        <v>97</v>
      </c>
      <c r="W415" s="70">
        <v>72680</v>
      </c>
      <c r="X415" s="59">
        <f>IFERROR(W415/T414,"-")</f>
        <v>3.541418467707945E-3</v>
      </c>
      <c r="Y415" s="70">
        <v>4</v>
      </c>
      <c r="Z415" s="59">
        <f>IFERROR(Y415/U414,"-")</f>
        <v>0.2857142857142857</v>
      </c>
      <c r="AA415" s="167">
        <f t="shared" si="31"/>
        <v>18170</v>
      </c>
      <c r="AB415" s="439"/>
      <c r="AC415" s="439"/>
      <c r="AD415" s="43" t="s">
        <v>97</v>
      </c>
      <c r="AE415" s="70">
        <v>72680</v>
      </c>
      <c r="AF415" s="59">
        <f>IFERROR(AE415/AB414,"-")</f>
        <v>3.5502357379976826E-3</v>
      </c>
      <c r="AG415" s="70">
        <v>4</v>
      </c>
      <c r="AH415" s="59">
        <f>IFERROR(AG415/AC414,"-")</f>
        <v>0.30769230769230771</v>
      </c>
      <c r="AI415" s="73">
        <f t="shared" si="28"/>
        <v>18170</v>
      </c>
      <c r="AJ415" s="439"/>
      <c r="AK415" s="439"/>
      <c r="AL415" s="43" t="s">
        <v>97</v>
      </c>
      <c r="AM415" s="70">
        <v>406896</v>
      </c>
      <c r="AN415" s="59">
        <f>IFERROR(AM415/AJ414,"-")</f>
        <v>1.1346865861102846E-2</v>
      </c>
      <c r="AO415" s="70">
        <v>14</v>
      </c>
      <c r="AP415" s="59">
        <f>IFERROR(AO415/AK414,"-")</f>
        <v>0.2978723404255319</v>
      </c>
      <c r="AQ415" s="73">
        <f t="shared" si="32"/>
        <v>29064</v>
      </c>
      <c r="AR415" s="439"/>
      <c r="AS415" s="439"/>
      <c r="AT415" s="43" t="s">
        <v>97</v>
      </c>
      <c r="AU415" s="70">
        <v>13678236</v>
      </c>
      <c r="AV415" s="59">
        <f>IFERROR(AU415/AR414,"-")</f>
        <v>3.740458651950257E-2</v>
      </c>
      <c r="AW415" s="70">
        <v>131</v>
      </c>
      <c r="AX415" s="59">
        <f>IFERROR(AW415/AS414,"-")</f>
        <v>0.23476702508960573</v>
      </c>
      <c r="AY415" s="167">
        <f t="shared" si="33"/>
        <v>104414.01526717558</v>
      </c>
      <c r="AZ415" s="229"/>
    </row>
    <row r="416" spans="2:52" s="9" customFormat="1" ht="13.15" customHeight="1">
      <c r="B416" s="470"/>
      <c r="C416" s="480"/>
      <c r="D416" s="439"/>
      <c r="E416" s="439"/>
      <c r="F416" s="44" t="s">
        <v>98</v>
      </c>
      <c r="G416" s="70">
        <v>1149667</v>
      </c>
      <c r="H416" s="59">
        <f>IFERROR(G416/D414,"-")</f>
        <v>9.5064177810588561E-3</v>
      </c>
      <c r="I416" s="70">
        <v>43</v>
      </c>
      <c r="J416" s="59">
        <f>IFERROR(I416/E414,"-")</f>
        <v>0.32575757575757575</v>
      </c>
      <c r="K416" s="73">
        <f t="shared" si="29"/>
        <v>26736.441860465115</v>
      </c>
      <c r="L416" s="439"/>
      <c r="M416" s="439"/>
      <c r="N416" s="44" t="s">
        <v>98</v>
      </c>
      <c r="O416" s="70">
        <v>1007624</v>
      </c>
      <c r="P416" s="59">
        <f>IFERROR(O416/L414,"-")</f>
        <v>1.0397526694105879E-2</v>
      </c>
      <c r="Q416" s="70">
        <v>35</v>
      </c>
      <c r="R416" s="59">
        <f>IFERROR(Q416/M414,"-")</f>
        <v>0.35</v>
      </c>
      <c r="S416" s="73">
        <f t="shared" si="30"/>
        <v>28789.257142857143</v>
      </c>
      <c r="T416" s="439"/>
      <c r="U416" s="439"/>
      <c r="V416" s="44" t="s">
        <v>98</v>
      </c>
      <c r="W416" s="70">
        <v>128500</v>
      </c>
      <c r="X416" s="59">
        <f>IFERROR(W416/T414,"-")</f>
        <v>6.2613136089773105E-3</v>
      </c>
      <c r="Y416" s="70">
        <v>4</v>
      </c>
      <c r="Z416" s="59">
        <f>IFERROR(Y416/U414,"-")</f>
        <v>0.2857142857142857</v>
      </c>
      <c r="AA416" s="167">
        <f t="shared" si="31"/>
        <v>32125</v>
      </c>
      <c r="AB416" s="439"/>
      <c r="AC416" s="439"/>
      <c r="AD416" s="44" t="s">
        <v>98</v>
      </c>
      <c r="AE416" s="70">
        <v>128500</v>
      </c>
      <c r="AF416" s="59">
        <f>IFERROR(AE416/AB414,"-")</f>
        <v>6.2769027563662934E-3</v>
      </c>
      <c r="AG416" s="70">
        <v>4</v>
      </c>
      <c r="AH416" s="59">
        <f>IFERROR(AG416/AC414,"-")</f>
        <v>0.30769230769230771</v>
      </c>
      <c r="AI416" s="73">
        <f t="shared" si="28"/>
        <v>32125</v>
      </c>
      <c r="AJ416" s="439"/>
      <c r="AK416" s="439"/>
      <c r="AL416" s="44" t="s">
        <v>98</v>
      </c>
      <c r="AM416" s="70">
        <v>170591</v>
      </c>
      <c r="AN416" s="59">
        <f>IFERROR(AM416/AJ414,"-")</f>
        <v>4.757169385079715E-3</v>
      </c>
      <c r="AO416" s="70">
        <v>11</v>
      </c>
      <c r="AP416" s="59">
        <f>IFERROR(AO416/AK414,"-")</f>
        <v>0.23404255319148937</v>
      </c>
      <c r="AQ416" s="73">
        <f t="shared" si="32"/>
        <v>15508.272727272728</v>
      </c>
      <c r="AR416" s="439"/>
      <c r="AS416" s="439"/>
      <c r="AT416" s="44" t="s">
        <v>98</v>
      </c>
      <c r="AU416" s="70">
        <v>8655066</v>
      </c>
      <c r="AV416" s="59">
        <f>IFERROR(AU416/AR414,"-")</f>
        <v>2.3668195594008248E-2</v>
      </c>
      <c r="AW416" s="70">
        <v>148</v>
      </c>
      <c r="AX416" s="59">
        <f>IFERROR(AW416/AS414,"-")</f>
        <v>0.26523297491039427</v>
      </c>
      <c r="AY416" s="167">
        <f t="shared" si="33"/>
        <v>58480.175675675673</v>
      </c>
      <c r="AZ416" s="229"/>
    </row>
    <row r="417" spans="2:52" s="9" customFormat="1" ht="13.15" customHeight="1">
      <c r="B417" s="470"/>
      <c r="C417" s="480"/>
      <c r="D417" s="439"/>
      <c r="E417" s="439"/>
      <c r="F417" s="44" t="s">
        <v>99</v>
      </c>
      <c r="G417" s="70">
        <v>69027</v>
      </c>
      <c r="H417" s="59">
        <f>IFERROR(G417/D414,"-")</f>
        <v>5.707735371835058E-4</v>
      </c>
      <c r="I417" s="70">
        <v>6</v>
      </c>
      <c r="J417" s="59">
        <f>IFERROR(I417/E414,"-")</f>
        <v>4.5454545454545456E-2</v>
      </c>
      <c r="K417" s="73">
        <f t="shared" si="29"/>
        <v>11504.5</v>
      </c>
      <c r="L417" s="439"/>
      <c r="M417" s="439"/>
      <c r="N417" s="44" t="s">
        <v>99</v>
      </c>
      <c r="O417" s="70">
        <v>55584</v>
      </c>
      <c r="P417" s="59">
        <f>IFERROR(O417/L414,"-")</f>
        <v>5.7356327733875062E-4</v>
      </c>
      <c r="Q417" s="70">
        <v>4</v>
      </c>
      <c r="R417" s="59">
        <f>IFERROR(Q417/M414,"-")</f>
        <v>0.04</v>
      </c>
      <c r="S417" s="73">
        <f t="shared" si="30"/>
        <v>13896</v>
      </c>
      <c r="T417" s="439"/>
      <c r="U417" s="439"/>
      <c r="V417" s="44" t="s">
        <v>99</v>
      </c>
      <c r="W417" s="70">
        <v>32013</v>
      </c>
      <c r="X417" s="59">
        <f>IFERROR(W417/T414,"-")</f>
        <v>1.5598710705384486E-3</v>
      </c>
      <c r="Y417" s="70">
        <v>1</v>
      </c>
      <c r="Z417" s="59">
        <f>IFERROR(Y417/U414,"-")</f>
        <v>7.1428571428571425E-2</v>
      </c>
      <c r="AA417" s="167">
        <f t="shared" si="31"/>
        <v>32013</v>
      </c>
      <c r="AB417" s="439"/>
      <c r="AC417" s="439"/>
      <c r="AD417" s="44" t="s">
        <v>99</v>
      </c>
      <c r="AE417" s="70">
        <v>32013</v>
      </c>
      <c r="AF417" s="59">
        <f>IFERROR(AE417/AB414,"-")</f>
        <v>1.5637547699576199E-3</v>
      </c>
      <c r="AG417" s="70">
        <v>1</v>
      </c>
      <c r="AH417" s="59">
        <f>IFERROR(AG417/AC414,"-")</f>
        <v>7.6923076923076927E-2</v>
      </c>
      <c r="AI417" s="73">
        <f t="shared" si="28"/>
        <v>32013</v>
      </c>
      <c r="AJ417" s="439"/>
      <c r="AK417" s="439"/>
      <c r="AL417" s="44" t="s">
        <v>99</v>
      </c>
      <c r="AM417" s="70">
        <v>8056</v>
      </c>
      <c r="AN417" s="59">
        <f>IFERROR(AM417/AJ414,"-")</f>
        <v>2.2465286308305938E-4</v>
      </c>
      <c r="AO417" s="70">
        <v>2</v>
      </c>
      <c r="AP417" s="59">
        <f>IFERROR(AO417/AK414,"-")</f>
        <v>4.2553191489361701E-2</v>
      </c>
      <c r="AQ417" s="73">
        <f t="shared" si="32"/>
        <v>4028</v>
      </c>
      <c r="AR417" s="439"/>
      <c r="AS417" s="439"/>
      <c r="AT417" s="44" t="s">
        <v>99</v>
      </c>
      <c r="AU417" s="70">
        <v>475529</v>
      </c>
      <c r="AV417" s="59">
        <f>IFERROR(AU417/AR414,"-")</f>
        <v>1.300384466464282E-3</v>
      </c>
      <c r="AW417" s="70">
        <v>26</v>
      </c>
      <c r="AX417" s="59">
        <f>IFERROR(AW417/AS414,"-")</f>
        <v>4.6594982078853049E-2</v>
      </c>
      <c r="AY417" s="167">
        <f t="shared" si="33"/>
        <v>18289.576923076922</v>
      </c>
      <c r="AZ417" s="229"/>
    </row>
    <row r="418" spans="2:52" s="9" customFormat="1" ht="13.15" customHeight="1">
      <c r="B418" s="470"/>
      <c r="C418" s="480"/>
      <c r="D418" s="439"/>
      <c r="E418" s="439"/>
      <c r="F418" s="44" t="s">
        <v>100</v>
      </c>
      <c r="G418" s="70">
        <v>1416169</v>
      </c>
      <c r="H418" s="59">
        <f>IFERROR(G418/D414,"-")</f>
        <v>1.1710081408428996E-2</v>
      </c>
      <c r="I418" s="70">
        <v>63</v>
      </c>
      <c r="J418" s="59">
        <f>IFERROR(I418/E414,"-")</f>
        <v>0.47727272727272729</v>
      </c>
      <c r="K418" s="73">
        <f t="shared" si="29"/>
        <v>22478.873015873014</v>
      </c>
      <c r="L418" s="439"/>
      <c r="M418" s="439"/>
      <c r="N418" s="44" t="s">
        <v>100</v>
      </c>
      <c r="O418" s="70">
        <v>1175447</v>
      </c>
      <c r="P418" s="59">
        <f>IFERROR(O418/L414,"-")</f>
        <v>1.2129268020617487E-2</v>
      </c>
      <c r="Q418" s="70">
        <v>51</v>
      </c>
      <c r="R418" s="59">
        <f>IFERROR(Q418/M414,"-")</f>
        <v>0.51</v>
      </c>
      <c r="S418" s="73">
        <f t="shared" si="30"/>
        <v>23047.980392156864</v>
      </c>
      <c r="T418" s="439"/>
      <c r="U418" s="439"/>
      <c r="V418" s="44" t="s">
        <v>100</v>
      </c>
      <c r="W418" s="70">
        <v>112051</v>
      </c>
      <c r="X418" s="59">
        <f>IFERROR(W418/T414,"-")</f>
        <v>5.4598167408522694E-3</v>
      </c>
      <c r="Y418" s="70">
        <v>8</v>
      </c>
      <c r="Z418" s="59">
        <f>IFERROR(Y418/U414,"-")</f>
        <v>0.5714285714285714</v>
      </c>
      <c r="AA418" s="167">
        <f t="shared" si="31"/>
        <v>14006.375</v>
      </c>
      <c r="AB418" s="439"/>
      <c r="AC418" s="439"/>
      <c r="AD418" s="44" t="s">
        <v>100</v>
      </c>
      <c r="AE418" s="70">
        <v>112051</v>
      </c>
      <c r="AF418" s="59">
        <f>IFERROR(AE418/AB414,"-")</f>
        <v>5.4734103560591402E-3</v>
      </c>
      <c r="AG418" s="70">
        <v>8</v>
      </c>
      <c r="AH418" s="59">
        <f>IFERROR(AG418/AC414,"-")</f>
        <v>0.61538461538461542</v>
      </c>
      <c r="AI418" s="73">
        <f t="shared" si="28"/>
        <v>14006.375</v>
      </c>
      <c r="AJ418" s="439"/>
      <c r="AK418" s="439"/>
      <c r="AL418" s="44" t="s">
        <v>100</v>
      </c>
      <c r="AM418" s="70">
        <v>325693</v>
      </c>
      <c r="AN418" s="59">
        <f>IFERROR(AM418/AJ414,"-")</f>
        <v>9.0824062731021428E-3</v>
      </c>
      <c r="AO418" s="70">
        <v>15</v>
      </c>
      <c r="AP418" s="59">
        <f>IFERROR(AO418/AK414,"-")</f>
        <v>0.31914893617021278</v>
      </c>
      <c r="AQ418" s="73">
        <f t="shared" si="32"/>
        <v>21712.866666666665</v>
      </c>
      <c r="AR418" s="439"/>
      <c r="AS418" s="439"/>
      <c r="AT418" s="44" t="s">
        <v>100</v>
      </c>
      <c r="AU418" s="70">
        <v>7127843</v>
      </c>
      <c r="AV418" s="59">
        <f>IFERROR(AU418/AR414,"-")</f>
        <v>1.9491842383106327E-2</v>
      </c>
      <c r="AW418" s="70">
        <v>190</v>
      </c>
      <c r="AX418" s="59">
        <f>IFERROR(AW418/AS414,"-")</f>
        <v>0.34050179211469533</v>
      </c>
      <c r="AY418" s="167">
        <f t="shared" si="33"/>
        <v>37514.963157894737</v>
      </c>
      <c r="AZ418" s="229"/>
    </row>
    <row r="419" spans="2:52" s="9" customFormat="1" ht="13.15" customHeight="1">
      <c r="B419" s="470"/>
      <c r="C419" s="480"/>
      <c r="D419" s="439"/>
      <c r="E419" s="439"/>
      <c r="F419" s="44" t="s">
        <v>101</v>
      </c>
      <c r="G419" s="70">
        <v>3889790</v>
      </c>
      <c r="H419" s="59">
        <f>IFERROR(G419/D414,"-")</f>
        <v>3.2164069091819569E-2</v>
      </c>
      <c r="I419" s="70">
        <v>58</v>
      </c>
      <c r="J419" s="59">
        <f>IFERROR(I419/E414,"-")</f>
        <v>0.43939393939393939</v>
      </c>
      <c r="K419" s="73">
        <f t="shared" si="29"/>
        <v>67065.344827586203</v>
      </c>
      <c r="L419" s="439"/>
      <c r="M419" s="439"/>
      <c r="N419" s="44" t="s">
        <v>101</v>
      </c>
      <c r="O419" s="70">
        <v>2836672</v>
      </c>
      <c r="P419" s="59">
        <f>IFERROR(O419/L414,"-")</f>
        <v>2.9271209143909547E-2</v>
      </c>
      <c r="Q419" s="70">
        <v>43</v>
      </c>
      <c r="R419" s="59">
        <f>IFERROR(Q419/M414,"-")</f>
        <v>0.43</v>
      </c>
      <c r="S419" s="73">
        <f t="shared" si="30"/>
        <v>65969.116279069771</v>
      </c>
      <c r="T419" s="439"/>
      <c r="U419" s="439"/>
      <c r="V419" s="44" t="s">
        <v>101</v>
      </c>
      <c r="W419" s="70">
        <v>228020</v>
      </c>
      <c r="X419" s="59">
        <f>IFERROR(W419/T414,"-")</f>
        <v>1.1110542639058415E-2</v>
      </c>
      <c r="Y419" s="70">
        <v>5</v>
      </c>
      <c r="Z419" s="59">
        <f>IFERROR(Y419/U414,"-")</f>
        <v>0.35714285714285715</v>
      </c>
      <c r="AA419" s="167">
        <f t="shared" si="31"/>
        <v>45604</v>
      </c>
      <c r="AB419" s="439"/>
      <c r="AC419" s="439"/>
      <c r="AD419" s="44" t="s">
        <v>101</v>
      </c>
      <c r="AE419" s="70">
        <v>228020</v>
      </c>
      <c r="AF419" s="59">
        <f>IFERROR(AE419/AB414,"-")</f>
        <v>1.1138205186822119E-2</v>
      </c>
      <c r="AG419" s="70">
        <v>5</v>
      </c>
      <c r="AH419" s="59">
        <f>IFERROR(AG419/AC414,"-")</f>
        <v>0.38461538461538464</v>
      </c>
      <c r="AI419" s="73">
        <f t="shared" si="28"/>
        <v>45604</v>
      </c>
      <c r="AJ419" s="439"/>
      <c r="AK419" s="439"/>
      <c r="AL419" s="44" t="s">
        <v>101</v>
      </c>
      <c r="AM419" s="70">
        <v>1040626</v>
      </c>
      <c r="AN419" s="59">
        <f>IFERROR(AM419/AJ414,"-")</f>
        <v>2.9019316074810297E-2</v>
      </c>
      <c r="AO419" s="70">
        <v>13</v>
      </c>
      <c r="AP419" s="59">
        <f>IFERROR(AO419/AK414,"-")</f>
        <v>0.27659574468085107</v>
      </c>
      <c r="AQ419" s="73">
        <f t="shared" si="32"/>
        <v>80048.153846153844</v>
      </c>
      <c r="AR419" s="439"/>
      <c r="AS419" s="439"/>
      <c r="AT419" s="44" t="s">
        <v>101</v>
      </c>
      <c r="AU419" s="70">
        <v>12547425</v>
      </c>
      <c r="AV419" s="59">
        <f>IFERROR(AU419/AR414,"-")</f>
        <v>3.431226395051741E-2</v>
      </c>
      <c r="AW419" s="70">
        <v>206</v>
      </c>
      <c r="AX419" s="59">
        <f>IFERROR(AW419/AS414,"-")</f>
        <v>0.36917562724014336</v>
      </c>
      <c r="AY419" s="167">
        <f t="shared" si="33"/>
        <v>60909.830097087375</v>
      </c>
      <c r="AZ419" s="229"/>
    </row>
    <row r="420" spans="2:52" s="9" customFormat="1" ht="13.15" customHeight="1">
      <c r="B420" s="470"/>
      <c r="C420" s="480"/>
      <c r="D420" s="439"/>
      <c r="E420" s="439"/>
      <c r="F420" s="44" t="s">
        <v>102</v>
      </c>
      <c r="G420" s="70">
        <v>1734940</v>
      </c>
      <c r="H420" s="59">
        <f>IFERROR(G420/D414,"-")</f>
        <v>1.4345949274938092E-2</v>
      </c>
      <c r="I420" s="70">
        <v>15</v>
      </c>
      <c r="J420" s="59">
        <f>IFERROR(I420/E414,"-")</f>
        <v>0.11363636363636363</v>
      </c>
      <c r="K420" s="73">
        <f t="shared" si="29"/>
        <v>115662.66666666667</v>
      </c>
      <c r="L420" s="439"/>
      <c r="M420" s="439"/>
      <c r="N420" s="44" t="s">
        <v>102</v>
      </c>
      <c r="O420" s="70">
        <v>394798</v>
      </c>
      <c r="P420" s="59">
        <f>IFERROR(O420/L414,"-")</f>
        <v>4.0738636076350036E-3</v>
      </c>
      <c r="Q420" s="70">
        <v>13</v>
      </c>
      <c r="R420" s="59">
        <f>IFERROR(Q420/M414,"-")</f>
        <v>0.13</v>
      </c>
      <c r="S420" s="73">
        <f t="shared" si="30"/>
        <v>30369.076923076922</v>
      </c>
      <c r="T420" s="439"/>
      <c r="U420" s="439"/>
      <c r="V420" s="44" t="s">
        <v>102</v>
      </c>
      <c r="W420" s="70">
        <v>17429</v>
      </c>
      <c r="X420" s="59">
        <f>IFERROR(W420/T414,"-")</f>
        <v>8.4924852055148282E-4</v>
      </c>
      <c r="Y420" s="70">
        <v>2</v>
      </c>
      <c r="Z420" s="59">
        <f>IFERROR(Y420/U414,"-")</f>
        <v>0.14285714285714285</v>
      </c>
      <c r="AA420" s="167">
        <f t="shared" si="31"/>
        <v>8714.5</v>
      </c>
      <c r="AB420" s="439"/>
      <c r="AC420" s="439"/>
      <c r="AD420" s="44" t="s">
        <v>102</v>
      </c>
      <c r="AE420" s="70">
        <v>17429</v>
      </c>
      <c r="AF420" s="59">
        <f>IFERROR(AE420/AB414,"-")</f>
        <v>8.5136294272924616E-4</v>
      </c>
      <c r="AG420" s="70">
        <v>2</v>
      </c>
      <c r="AH420" s="59">
        <f>IFERROR(AG420/AC414,"-")</f>
        <v>0.15384615384615385</v>
      </c>
      <c r="AI420" s="73">
        <f t="shared" si="28"/>
        <v>8714.5</v>
      </c>
      <c r="AJ420" s="439"/>
      <c r="AK420" s="439"/>
      <c r="AL420" s="44" t="s">
        <v>102</v>
      </c>
      <c r="AM420" s="70">
        <v>55845</v>
      </c>
      <c r="AN420" s="59">
        <f>IFERROR(AM420/AJ414,"-")</f>
        <v>1.5573161791054431E-3</v>
      </c>
      <c r="AO420" s="70">
        <v>7</v>
      </c>
      <c r="AP420" s="59">
        <f>IFERROR(AO420/AK414,"-")</f>
        <v>0.14893617021276595</v>
      </c>
      <c r="AQ420" s="73">
        <f t="shared" si="32"/>
        <v>7977.8571428571431</v>
      </c>
      <c r="AR420" s="439"/>
      <c r="AS420" s="439"/>
      <c r="AT420" s="44" t="s">
        <v>102</v>
      </c>
      <c r="AU420" s="70">
        <v>10457769</v>
      </c>
      <c r="AV420" s="59">
        <f>IFERROR(AU420/AR414,"-")</f>
        <v>2.8597878071519738E-2</v>
      </c>
      <c r="AW420" s="70">
        <v>72</v>
      </c>
      <c r="AX420" s="59">
        <f>IFERROR(AW420/AS414,"-")</f>
        <v>0.12903225806451613</v>
      </c>
      <c r="AY420" s="167">
        <f t="shared" si="33"/>
        <v>145246.79166666666</v>
      </c>
      <c r="AZ420" s="229"/>
    </row>
    <row r="421" spans="2:52" s="9" customFormat="1" ht="13.15" customHeight="1">
      <c r="B421" s="470"/>
      <c r="C421" s="480"/>
      <c r="D421" s="439"/>
      <c r="E421" s="439"/>
      <c r="F421" s="44" t="s">
        <v>112</v>
      </c>
      <c r="G421" s="70">
        <v>0</v>
      </c>
      <c r="H421" s="59">
        <f>IFERROR(G421/D414,"-")</f>
        <v>0</v>
      </c>
      <c r="I421" s="70">
        <v>0</v>
      </c>
      <c r="J421" s="59">
        <f>IFERROR(I421/E414,"-")</f>
        <v>0</v>
      </c>
      <c r="K421" s="73" t="str">
        <f t="shared" si="29"/>
        <v>-</v>
      </c>
      <c r="L421" s="439"/>
      <c r="M421" s="439"/>
      <c r="N421" s="44" t="s">
        <v>112</v>
      </c>
      <c r="O421" s="70">
        <v>0</v>
      </c>
      <c r="P421" s="59">
        <f>IFERROR(O421/L414,"-")</f>
        <v>0</v>
      </c>
      <c r="Q421" s="70">
        <v>0</v>
      </c>
      <c r="R421" s="59">
        <f>IFERROR(Q421/M414,"-")</f>
        <v>0</v>
      </c>
      <c r="S421" s="73" t="str">
        <f t="shared" si="30"/>
        <v>-</v>
      </c>
      <c r="T421" s="439"/>
      <c r="U421" s="439"/>
      <c r="V421" s="44" t="s">
        <v>112</v>
      </c>
      <c r="W421" s="70">
        <v>0</v>
      </c>
      <c r="X421" s="59">
        <f>IFERROR(W421/T414,"-")</f>
        <v>0</v>
      </c>
      <c r="Y421" s="70">
        <v>0</v>
      </c>
      <c r="Z421" s="59">
        <f>IFERROR(Y421/U414,"-")</f>
        <v>0</v>
      </c>
      <c r="AA421" s="167" t="str">
        <f t="shared" si="31"/>
        <v>-</v>
      </c>
      <c r="AB421" s="439"/>
      <c r="AC421" s="439"/>
      <c r="AD421" s="44" t="s">
        <v>112</v>
      </c>
      <c r="AE421" s="70">
        <v>0</v>
      </c>
      <c r="AF421" s="59">
        <f>IFERROR(AE421/AB414,"-")</f>
        <v>0</v>
      </c>
      <c r="AG421" s="70">
        <v>0</v>
      </c>
      <c r="AH421" s="59">
        <f>IFERROR(AG421/AC414,"-")</f>
        <v>0</v>
      </c>
      <c r="AI421" s="73" t="str">
        <f t="shared" si="28"/>
        <v>-</v>
      </c>
      <c r="AJ421" s="439"/>
      <c r="AK421" s="439"/>
      <c r="AL421" s="44" t="s">
        <v>112</v>
      </c>
      <c r="AM421" s="70">
        <v>0</v>
      </c>
      <c r="AN421" s="59">
        <f>IFERROR(AM421/AJ414,"-")</f>
        <v>0</v>
      </c>
      <c r="AO421" s="70">
        <v>0</v>
      </c>
      <c r="AP421" s="59">
        <f>IFERROR(AO421/AK414,"-")</f>
        <v>0</v>
      </c>
      <c r="AQ421" s="73" t="str">
        <f t="shared" si="32"/>
        <v>-</v>
      </c>
      <c r="AR421" s="439"/>
      <c r="AS421" s="439"/>
      <c r="AT421" s="44" t="s">
        <v>112</v>
      </c>
      <c r="AU421" s="70">
        <v>0</v>
      </c>
      <c r="AV421" s="59">
        <f>IFERROR(AU421/AR414,"-")</f>
        <v>0</v>
      </c>
      <c r="AW421" s="70">
        <v>0</v>
      </c>
      <c r="AX421" s="59">
        <f>IFERROR(AW421/AS414,"-")</f>
        <v>0</v>
      </c>
      <c r="AY421" s="167" t="str">
        <f t="shared" si="33"/>
        <v>-</v>
      </c>
      <c r="AZ421" s="229"/>
    </row>
    <row r="422" spans="2:52" s="9" customFormat="1" ht="13.15" customHeight="1">
      <c r="B422" s="470"/>
      <c r="C422" s="480"/>
      <c r="D422" s="439"/>
      <c r="E422" s="439"/>
      <c r="F422" s="44" t="s">
        <v>103</v>
      </c>
      <c r="G422" s="70">
        <v>61712</v>
      </c>
      <c r="H422" s="59">
        <f>IFERROR(G422/D414,"-")</f>
        <v>5.1028693883072582E-4</v>
      </c>
      <c r="I422" s="70">
        <v>2</v>
      </c>
      <c r="J422" s="59">
        <f>IFERROR(I422/E414,"-")</f>
        <v>1.5151515151515152E-2</v>
      </c>
      <c r="K422" s="73">
        <f t="shared" si="29"/>
        <v>30856</v>
      </c>
      <c r="L422" s="439"/>
      <c r="M422" s="439"/>
      <c r="N422" s="44" t="s">
        <v>103</v>
      </c>
      <c r="O422" s="70">
        <v>61712</v>
      </c>
      <c r="P422" s="59">
        <f>IFERROR(O422/L414,"-")</f>
        <v>6.3679722530096748E-4</v>
      </c>
      <c r="Q422" s="70">
        <v>2</v>
      </c>
      <c r="R422" s="59">
        <f>IFERROR(Q422/M414,"-")</f>
        <v>0.02</v>
      </c>
      <c r="S422" s="73">
        <f t="shared" si="30"/>
        <v>30856</v>
      </c>
      <c r="T422" s="439"/>
      <c r="U422" s="439"/>
      <c r="V422" s="44" t="s">
        <v>103</v>
      </c>
      <c r="W422" s="70">
        <v>0</v>
      </c>
      <c r="X422" s="59">
        <f>IFERROR(W422/T414,"-")</f>
        <v>0</v>
      </c>
      <c r="Y422" s="70">
        <v>0</v>
      </c>
      <c r="Z422" s="59">
        <f>IFERROR(Y422/U414,"-")</f>
        <v>0</v>
      </c>
      <c r="AA422" s="167" t="str">
        <f t="shared" si="31"/>
        <v>-</v>
      </c>
      <c r="AB422" s="439"/>
      <c r="AC422" s="439"/>
      <c r="AD422" s="44" t="s">
        <v>103</v>
      </c>
      <c r="AE422" s="70">
        <v>0</v>
      </c>
      <c r="AF422" s="59">
        <f>IFERROR(AE422/AB414,"-")</f>
        <v>0</v>
      </c>
      <c r="AG422" s="70">
        <v>0</v>
      </c>
      <c r="AH422" s="59">
        <f>IFERROR(AG422/AC414,"-")</f>
        <v>0</v>
      </c>
      <c r="AI422" s="73" t="str">
        <f t="shared" si="28"/>
        <v>-</v>
      </c>
      <c r="AJ422" s="439"/>
      <c r="AK422" s="439"/>
      <c r="AL422" s="44" t="s">
        <v>103</v>
      </c>
      <c r="AM422" s="70">
        <v>0</v>
      </c>
      <c r="AN422" s="59">
        <f>IFERROR(AM422/AJ414,"-")</f>
        <v>0</v>
      </c>
      <c r="AO422" s="70">
        <v>0</v>
      </c>
      <c r="AP422" s="59">
        <f>IFERROR(AO422/AK414,"-")</f>
        <v>0</v>
      </c>
      <c r="AQ422" s="73" t="str">
        <f t="shared" si="32"/>
        <v>-</v>
      </c>
      <c r="AR422" s="439"/>
      <c r="AS422" s="439"/>
      <c r="AT422" s="44" t="s">
        <v>103</v>
      </c>
      <c r="AU422" s="70">
        <v>43132</v>
      </c>
      <c r="AV422" s="59">
        <f>IFERROR(AU422/AR414,"-")</f>
        <v>1.179490268890802E-4</v>
      </c>
      <c r="AW422" s="70">
        <v>3</v>
      </c>
      <c r="AX422" s="59">
        <f>IFERROR(AW422/AS414,"-")</f>
        <v>5.3763440860215058E-3</v>
      </c>
      <c r="AY422" s="167">
        <f t="shared" si="33"/>
        <v>14377.333333333334</v>
      </c>
      <c r="AZ422" s="229"/>
    </row>
    <row r="423" spans="2:52" s="9" customFormat="1" ht="13.15" customHeight="1">
      <c r="B423" s="470"/>
      <c r="C423" s="480"/>
      <c r="D423" s="439"/>
      <c r="E423" s="439"/>
      <c r="F423" s="44" t="s">
        <v>104</v>
      </c>
      <c r="G423" s="70">
        <v>96025</v>
      </c>
      <c r="H423" s="59">
        <f>IFERROR(G423/D414,"-")</f>
        <v>7.9401580407733425E-4</v>
      </c>
      <c r="I423" s="70">
        <v>7</v>
      </c>
      <c r="J423" s="59">
        <f>IFERROR(I423/E414,"-")</f>
        <v>5.3030303030303032E-2</v>
      </c>
      <c r="K423" s="73">
        <f t="shared" si="29"/>
        <v>13717.857142857143</v>
      </c>
      <c r="L423" s="439"/>
      <c r="M423" s="439"/>
      <c r="N423" s="44" t="s">
        <v>104</v>
      </c>
      <c r="O423" s="70">
        <v>91330</v>
      </c>
      <c r="P423" s="59">
        <f>IFERROR(O423/L414,"-")</f>
        <v>9.424210945478571E-4</v>
      </c>
      <c r="Q423" s="70">
        <v>6</v>
      </c>
      <c r="R423" s="59">
        <f>IFERROR(Q423/M414,"-")</f>
        <v>0.06</v>
      </c>
      <c r="S423" s="73">
        <f t="shared" si="30"/>
        <v>15221.666666666666</v>
      </c>
      <c r="T423" s="439"/>
      <c r="U423" s="439"/>
      <c r="V423" s="44" t="s">
        <v>104</v>
      </c>
      <c r="W423" s="70">
        <v>0</v>
      </c>
      <c r="X423" s="59">
        <f>IFERROR(W423/T414,"-")</f>
        <v>0</v>
      </c>
      <c r="Y423" s="70">
        <v>0</v>
      </c>
      <c r="Z423" s="59">
        <f>IFERROR(Y423/U414,"-")</f>
        <v>0</v>
      </c>
      <c r="AA423" s="167" t="str">
        <f t="shared" si="31"/>
        <v>-</v>
      </c>
      <c r="AB423" s="439"/>
      <c r="AC423" s="439"/>
      <c r="AD423" s="44" t="s">
        <v>104</v>
      </c>
      <c r="AE423" s="70">
        <v>0</v>
      </c>
      <c r="AF423" s="59">
        <f>IFERROR(AE423/AB414,"-")</f>
        <v>0</v>
      </c>
      <c r="AG423" s="70">
        <v>0</v>
      </c>
      <c r="AH423" s="59">
        <f>IFERROR(AG423/AC414,"-")</f>
        <v>0</v>
      </c>
      <c r="AI423" s="73" t="str">
        <f t="shared" si="28"/>
        <v>-</v>
      </c>
      <c r="AJ423" s="439"/>
      <c r="AK423" s="439"/>
      <c r="AL423" s="44" t="s">
        <v>104</v>
      </c>
      <c r="AM423" s="70">
        <v>99625</v>
      </c>
      <c r="AN423" s="59">
        <f>IFERROR(AM423/AJ414,"-")</f>
        <v>2.7781829052445123E-3</v>
      </c>
      <c r="AO423" s="70">
        <v>3</v>
      </c>
      <c r="AP423" s="59">
        <f>IFERROR(AO423/AK414,"-")</f>
        <v>6.3829787234042548E-2</v>
      </c>
      <c r="AQ423" s="73">
        <f t="shared" si="32"/>
        <v>33208.333333333336</v>
      </c>
      <c r="AR423" s="439"/>
      <c r="AS423" s="439"/>
      <c r="AT423" s="44" t="s">
        <v>104</v>
      </c>
      <c r="AU423" s="70">
        <v>677144</v>
      </c>
      <c r="AV423" s="59">
        <f>IFERROR(AU423/AR414,"-")</f>
        <v>1.8517220593475684E-3</v>
      </c>
      <c r="AW423" s="70">
        <v>22</v>
      </c>
      <c r="AX423" s="59">
        <f>IFERROR(AW423/AS414,"-")</f>
        <v>3.9426523297491037E-2</v>
      </c>
      <c r="AY423" s="167">
        <f t="shared" si="33"/>
        <v>30779.272727272728</v>
      </c>
      <c r="AZ423" s="229"/>
    </row>
    <row r="424" spans="2:52" s="9" customFormat="1" ht="13.15" customHeight="1">
      <c r="B424" s="470"/>
      <c r="C424" s="480"/>
      <c r="D424" s="439"/>
      <c r="E424" s="439"/>
      <c r="F424" s="44" t="s">
        <v>105</v>
      </c>
      <c r="G424" s="70">
        <v>23852</v>
      </c>
      <c r="H424" s="59">
        <f>IFERROR(G424/D414,"-")</f>
        <v>1.9722848173759516E-4</v>
      </c>
      <c r="I424" s="70">
        <v>2</v>
      </c>
      <c r="J424" s="59">
        <f>IFERROR(I424/E414,"-")</f>
        <v>1.5151515151515152E-2</v>
      </c>
      <c r="K424" s="73">
        <f t="shared" si="29"/>
        <v>11926</v>
      </c>
      <c r="L424" s="439"/>
      <c r="M424" s="439"/>
      <c r="N424" s="44" t="s">
        <v>105</v>
      </c>
      <c r="O424" s="70">
        <v>23852</v>
      </c>
      <c r="P424" s="59">
        <f>IFERROR(O424/L414,"-")</f>
        <v>2.4612534706181416E-4</v>
      </c>
      <c r="Q424" s="70">
        <v>2</v>
      </c>
      <c r="R424" s="59">
        <f>IFERROR(Q424/M414,"-")</f>
        <v>0.02</v>
      </c>
      <c r="S424" s="73">
        <f t="shared" si="30"/>
        <v>11926</v>
      </c>
      <c r="T424" s="439"/>
      <c r="U424" s="439"/>
      <c r="V424" s="44" t="s">
        <v>105</v>
      </c>
      <c r="W424" s="70">
        <v>0</v>
      </c>
      <c r="X424" s="59">
        <f>IFERROR(W424/T414,"-")</f>
        <v>0</v>
      </c>
      <c r="Y424" s="70">
        <v>0</v>
      </c>
      <c r="Z424" s="59">
        <f>IFERROR(Y424/U414,"-")</f>
        <v>0</v>
      </c>
      <c r="AA424" s="167" t="str">
        <f t="shared" si="31"/>
        <v>-</v>
      </c>
      <c r="AB424" s="439"/>
      <c r="AC424" s="439"/>
      <c r="AD424" s="44" t="s">
        <v>105</v>
      </c>
      <c r="AE424" s="70">
        <v>0</v>
      </c>
      <c r="AF424" s="59">
        <f>IFERROR(AE424/AB414,"-")</f>
        <v>0</v>
      </c>
      <c r="AG424" s="70">
        <v>0</v>
      </c>
      <c r="AH424" s="59">
        <f>IFERROR(AG424/AC414,"-")</f>
        <v>0</v>
      </c>
      <c r="AI424" s="73" t="str">
        <f t="shared" si="28"/>
        <v>-</v>
      </c>
      <c r="AJ424" s="439"/>
      <c r="AK424" s="439"/>
      <c r="AL424" s="44" t="s">
        <v>105</v>
      </c>
      <c r="AM424" s="70">
        <v>6128</v>
      </c>
      <c r="AN424" s="59">
        <f>IFERROR(AM424/AJ414,"-")</f>
        <v>1.7088787797579292E-4</v>
      </c>
      <c r="AO424" s="70">
        <v>1</v>
      </c>
      <c r="AP424" s="59">
        <f>IFERROR(AO424/AK414,"-")</f>
        <v>2.1276595744680851E-2</v>
      </c>
      <c r="AQ424" s="73">
        <f t="shared" si="32"/>
        <v>6128</v>
      </c>
      <c r="AR424" s="439"/>
      <c r="AS424" s="439"/>
      <c r="AT424" s="44" t="s">
        <v>105</v>
      </c>
      <c r="AU424" s="70">
        <v>96767</v>
      </c>
      <c r="AV424" s="59">
        <f>IFERROR(AU424/AR414,"-")</f>
        <v>2.6461962081460687E-4</v>
      </c>
      <c r="AW424" s="70">
        <v>6</v>
      </c>
      <c r="AX424" s="59">
        <f>IFERROR(AW424/AS414,"-")</f>
        <v>1.0752688172043012E-2</v>
      </c>
      <c r="AY424" s="167">
        <f t="shared" si="33"/>
        <v>16127.833333333334</v>
      </c>
      <c r="AZ424" s="229"/>
    </row>
    <row r="425" spans="2:52" s="9" customFormat="1" ht="13.15" customHeight="1">
      <c r="B425" s="470"/>
      <c r="C425" s="480"/>
      <c r="D425" s="439"/>
      <c r="E425" s="439"/>
      <c r="F425" s="44" t="s">
        <v>106</v>
      </c>
      <c r="G425" s="70">
        <v>0</v>
      </c>
      <c r="H425" s="59">
        <f>IFERROR(G425/D414,"-")</f>
        <v>0</v>
      </c>
      <c r="I425" s="70">
        <v>0</v>
      </c>
      <c r="J425" s="59">
        <f>IFERROR(I425/E414,"-")</f>
        <v>0</v>
      </c>
      <c r="K425" s="73" t="str">
        <f t="shared" si="29"/>
        <v>-</v>
      </c>
      <c r="L425" s="439"/>
      <c r="M425" s="439"/>
      <c r="N425" s="44" t="s">
        <v>106</v>
      </c>
      <c r="O425" s="70">
        <v>0</v>
      </c>
      <c r="P425" s="59">
        <f>IFERROR(O425/L414,"-")</f>
        <v>0</v>
      </c>
      <c r="Q425" s="70">
        <v>0</v>
      </c>
      <c r="R425" s="59">
        <f>IFERROR(Q425/M414,"-")</f>
        <v>0</v>
      </c>
      <c r="S425" s="73" t="str">
        <f t="shared" si="30"/>
        <v>-</v>
      </c>
      <c r="T425" s="439"/>
      <c r="U425" s="439"/>
      <c r="V425" s="44" t="s">
        <v>106</v>
      </c>
      <c r="W425" s="70">
        <v>0</v>
      </c>
      <c r="X425" s="59">
        <f>IFERROR(W425/T414,"-")</f>
        <v>0</v>
      </c>
      <c r="Y425" s="70">
        <v>0</v>
      </c>
      <c r="Z425" s="59">
        <f>IFERROR(Y425/U414,"-")</f>
        <v>0</v>
      </c>
      <c r="AA425" s="167" t="str">
        <f t="shared" si="31"/>
        <v>-</v>
      </c>
      <c r="AB425" s="439"/>
      <c r="AC425" s="439"/>
      <c r="AD425" s="44" t="s">
        <v>106</v>
      </c>
      <c r="AE425" s="70">
        <v>0</v>
      </c>
      <c r="AF425" s="59">
        <f>IFERROR(AE425/AB414,"-")</f>
        <v>0</v>
      </c>
      <c r="AG425" s="70">
        <v>0</v>
      </c>
      <c r="AH425" s="59">
        <f>IFERROR(AG425/AC414,"-")</f>
        <v>0</v>
      </c>
      <c r="AI425" s="73" t="str">
        <f t="shared" si="28"/>
        <v>-</v>
      </c>
      <c r="AJ425" s="439"/>
      <c r="AK425" s="439"/>
      <c r="AL425" s="44" t="s">
        <v>106</v>
      </c>
      <c r="AM425" s="70">
        <v>0</v>
      </c>
      <c r="AN425" s="59">
        <f>IFERROR(AM425/AJ414,"-")</f>
        <v>0</v>
      </c>
      <c r="AO425" s="70">
        <v>0</v>
      </c>
      <c r="AP425" s="59">
        <f>IFERROR(AO425/AK414,"-")</f>
        <v>0</v>
      </c>
      <c r="AQ425" s="73" t="str">
        <f t="shared" si="32"/>
        <v>-</v>
      </c>
      <c r="AR425" s="439"/>
      <c r="AS425" s="439"/>
      <c r="AT425" s="44" t="s">
        <v>106</v>
      </c>
      <c r="AU425" s="70">
        <v>2235530</v>
      </c>
      <c r="AV425" s="59">
        <f>IFERROR(AU425/AR414,"-")</f>
        <v>6.1132937976756344E-3</v>
      </c>
      <c r="AW425" s="70">
        <v>4</v>
      </c>
      <c r="AX425" s="59">
        <f>IFERROR(AW425/AS414,"-")</f>
        <v>7.1684587813620072E-3</v>
      </c>
      <c r="AY425" s="167">
        <f t="shared" si="33"/>
        <v>558882.5</v>
      </c>
      <c r="AZ425" s="229"/>
    </row>
    <row r="426" spans="2:52" s="9" customFormat="1" ht="13.15" customHeight="1">
      <c r="B426" s="470"/>
      <c r="C426" s="480"/>
      <c r="D426" s="439"/>
      <c r="E426" s="439"/>
      <c r="F426" s="44" t="s">
        <v>107</v>
      </c>
      <c r="G426" s="70">
        <v>402202</v>
      </c>
      <c r="H426" s="59">
        <f>IFERROR(G426/D414,"-")</f>
        <v>3.325745841515355E-3</v>
      </c>
      <c r="I426" s="70">
        <v>20</v>
      </c>
      <c r="J426" s="59">
        <f>IFERROR(I426/E414,"-")</f>
        <v>0.15151515151515152</v>
      </c>
      <c r="K426" s="73">
        <f t="shared" si="29"/>
        <v>20110.099999999999</v>
      </c>
      <c r="L426" s="439"/>
      <c r="M426" s="439"/>
      <c r="N426" s="44" t="s">
        <v>107</v>
      </c>
      <c r="O426" s="70">
        <v>380044</v>
      </c>
      <c r="P426" s="59">
        <f>IFERROR(O426/L414,"-")</f>
        <v>3.921619210077147E-3</v>
      </c>
      <c r="Q426" s="70">
        <v>18</v>
      </c>
      <c r="R426" s="59">
        <f>IFERROR(Q426/M414,"-")</f>
        <v>0.18</v>
      </c>
      <c r="S426" s="73">
        <f t="shared" si="30"/>
        <v>21113.555555555555</v>
      </c>
      <c r="T426" s="439"/>
      <c r="U426" s="439"/>
      <c r="V426" s="44" t="s">
        <v>107</v>
      </c>
      <c r="W426" s="70">
        <v>66889</v>
      </c>
      <c r="X426" s="59">
        <f>IFERROR(W426/T414,"-")</f>
        <v>3.2592451828084307E-3</v>
      </c>
      <c r="Y426" s="70">
        <v>2</v>
      </c>
      <c r="Z426" s="59">
        <f>IFERROR(Y426/U414,"-")</f>
        <v>0.14285714285714285</v>
      </c>
      <c r="AA426" s="167">
        <f t="shared" si="31"/>
        <v>33444.5</v>
      </c>
      <c r="AB426" s="439"/>
      <c r="AC426" s="439"/>
      <c r="AD426" s="44" t="s">
        <v>107</v>
      </c>
      <c r="AE426" s="70">
        <v>66889</v>
      </c>
      <c r="AF426" s="59">
        <f>IFERROR(AE426/AB414,"-")</f>
        <v>3.2673599102769264E-3</v>
      </c>
      <c r="AG426" s="70">
        <v>2</v>
      </c>
      <c r="AH426" s="59">
        <f>IFERROR(AG426/AC414,"-")</f>
        <v>0.15384615384615385</v>
      </c>
      <c r="AI426" s="73">
        <f t="shared" si="28"/>
        <v>33444.5</v>
      </c>
      <c r="AJ426" s="439"/>
      <c r="AK426" s="439"/>
      <c r="AL426" s="44" t="s">
        <v>107</v>
      </c>
      <c r="AM426" s="70">
        <v>34328</v>
      </c>
      <c r="AN426" s="59">
        <f>IFERROR(AM426/AJ414,"-")</f>
        <v>9.5728444437875643E-4</v>
      </c>
      <c r="AO426" s="70">
        <v>3</v>
      </c>
      <c r="AP426" s="59">
        <f>IFERROR(AO426/AK414,"-")</f>
        <v>6.3829787234042548E-2</v>
      </c>
      <c r="AQ426" s="73">
        <f t="shared" si="32"/>
        <v>11442.666666666666</v>
      </c>
      <c r="AR426" s="439"/>
      <c r="AS426" s="439"/>
      <c r="AT426" s="44" t="s">
        <v>107</v>
      </c>
      <c r="AU426" s="70">
        <v>2332126</v>
      </c>
      <c r="AV426" s="59">
        <f>IFERROR(AU426/AR414,"-")</f>
        <v>6.377445800860684E-3</v>
      </c>
      <c r="AW426" s="70">
        <v>48</v>
      </c>
      <c r="AX426" s="59">
        <f>IFERROR(AW426/AS414,"-")</f>
        <v>8.6021505376344093E-2</v>
      </c>
      <c r="AY426" s="167">
        <f t="shared" si="33"/>
        <v>48585.958333333336</v>
      </c>
      <c r="AZ426" s="229"/>
    </row>
    <row r="427" spans="2:52" s="9" customFormat="1" ht="13.15" customHeight="1">
      <c r="B427" s="470"/>
      <c r="C427" s="480"/>
      <c r="D427" s="439"/>
      <c r="E427" s="439"/>
      <c r="F427" s="44" t="s">
        <v>108</v>
      </c>
      <c r="G427" s="70">
        <v>1961155</v>
      </c>
      <c r="H427" s="59">
        <f>IFERROR(G427/D414,"-")</f>
        <v>1.6216485959336467E-2</v>
      </c>
      <c r="I427" s="70">
        <v>14</v>
      </c>
      <c r="J427" s="59">
        <f>IFERROR(I427/E414,"-")</f>
        <v>0.10606060606060606</v>
      </c>
      <c r="K427" s="73">
        <f t="shared" si="29"/>
        <v>140082.5</v>
      </c>
      <c r="L427" s="439"/>
      <c r="M427" s="439"/>
      <c r="N427" s="44" t="s">
        <v>108</v>
      </c>
      <c r="O427" s="70">
        <v>1890008</v>
      </c>
      <c r="P427" s="59">
        <f>IFERROR(O427/L414,"-")</f>
        <v>1.9502719895589691E-2</v>
      </c>
      <c r="Q427" s="70">
        <v>13</v>
      </c>
      <c r="R427" s="59">
        <f>IFERROR(Q427/M414,"-")</f>
        <v>0.13</v>
      </c>
      <c r="S427" s="73">
        <f t="shared" si="30"/>
        <v>145385.23076923078</v>
      </c>
      <c r="T427" s="439"/>
      <c r="U427" s="439"/>
      <c r="V427" s="44" t="s">
        <v>108</v>
      </c>
      <c r="W427" s="70">
        <v>240582</v>
      </c>
      <c r="X427" s="59">
        <f>IFERROR(W427/T414,"-")</f>
        <v>1.1722640861283886E-2</v>
      </c>
      <c r="Y427" s="70">
        <v>3</v>
      </c>
      <c r="Z427" s="59">
        <f>IFERROR(Y427/U414,"-")</f>
        <v>0.21428571428571427</v>
      </c>
      <c r="AA427" s="167">
        <f t="shared" si="31"/>
        <v>80194</v>
      </c>
      <c r="AB427" s="439"/>
      <c r="AC427" s="439"/>
      <c r="AD427" s="44" t="s">
        <v>108</v>
      </c>
      <c r="AE427" s="70">
        <v>240582</v>
      </c>
      <c r="AF427" s="59">
        <f>IFERROR(AE427/AB414,"-")</f>
        <v>1.1751827384685725E-2</v>
      </c>
      <c r="AG427" s="70">
        <v>3</v>
      </c>
      <c r="AH427" s="59">
        <f>IFERROR(AG427/AC414,"-")</f>
        <v>0.23076923076923078</v>
      </c>
      <c r="AI427" s="73">
        <f t="shared" si="28"/>
        <v>80194</v>
      </c>
      <c r="AJ427" s="439"/>
      <c r="AK427" s="439"/>
      <c r="AL427" s="44" t="s">
        <v>108</v>
      </c>
      <c r="AM427" s="70">
        <v>1831826</v>
      </c>
      <c r="AN427" s="59">
        <f>IFERROR(AM427/AJ414,"-")</f>
        <v>5.1083038178995573E-2</v>
      </c>
      <c r="AO427" s="70">
        <v>10</v>
      </c>
      <c r="AP427" s="59">
        <f>IFERROR(AO427/AK414,"-")</f>
        <v>0.21276595744680851</v>
      </c>
      <c r="AQ427" s="73">
        <f t="shared" si="32"/>
        <v>183182.6</v>
      </c>
      <c r="AR427" s="439"/>
      <c r="AS427" s="439"/>
      <c r="AT427" s="44" t="s">
        <v>108</v>
      </c>
      <c r="AU427" s="70">
        <v>2454539</v>
      </c>
      <c r="AV427" s="59">
        <f>IFERROR(AU427/AR414,"-")</f>
        <v>6.7121971276846888E-3</v>
      </c>
      <c r="AW427" s="70">
        <v>51</v>
      </c>
      <c r="AX427" s="59">
        <f>IFERROR(AW427/AS414,"-")</f>
        <v>9.1397849462365593E-2</v>
      </c>
      <c r="AY427" s="167">
        <f t="shared" si="33"/>
        <v>48128.215686274511</v>
      </c>
      <c r="AZ427" s="229"/>
    </row>
    <row r="428" spans="2:52" s="9" customFormat="1" ht="13.15" customHeight="1">
      <c r="B428" s="470"/>
      <c r="C428" s="480"/>
      <c r="D428" s="439"/>
      <c r="E428" s="439"/>
      <c r="F428" s="44" t="s">
        <v>109</v>
      </c>
      <c r="G428" s="70">
        <v>2160003</v>
      </c>
      <c r="H428" s="59">
        <f>IFERROR(G428/D414,"-")</f>
        <v>1.786072917317838E-2</v>
      </c>
      <c r="I428" s="70">
        <v>11</v>
      </c>
      <c r="J428" s="59">
        <f>IFERROR(I428/E414,"-")</f>
        <v>8.3333333333333329E-2</v>
      </c>
      <c r="K428" s="73">
        <f t="shared" si="29"/>
        <v>196363.90909090909</v>
      </c>
      <c r="L428" s="439"/>
      <c r="M428" s="439"/>
      <c r="N428" s="44" t="s">
        <v>109</v>
      </c>
      <c r="O428" s="70">
        <v>2142221</v>
      </c>
      <c r="P428" s="59">
        <f>IFERROR(O428/L414,"-")</f>
        <v>2.2105269457827714E-2</v>
      </c>
      <c r="Q428" s="70">
        <v>10</v>
      </c>
      <c r="R428" s="59">
        <f>IFERROR(Q428/M414,"-")</f>
        <v>0.1</v>
      </c>
      <c r="S428" s="73">
        <f t="shared" si="30"/>
        <v>214222.1</v>
      </c>
      <c r="T428" s="439"/>
      <c r="U428" s="439"/>
      <c r="V428" s="44" t="s">
        <v>109</v>
      </c>
      <c r="W428" s="70">
        <v>124076</v>
      </c>
      <c r="X428" s="59">
        <f>IFERROR(W428/T414,"-")</f>
        <v>6.0457490065950878E-3</v>
      </c>
      <c r="Y428" s="70">
        <v>2</v>
      </c>
      <c r="Z428" s="59">
        <f>IFERROR(Y428/U414,"-")</f>
        <v>0.14285714285714285</v>
      </c>
      <c r="AA428" s="167">
        <f t="shared" si="31"/>
        <v>62038</v>
      </c>
      <c r="AB428" s="439"/>
      <c r="AC428" s="439"/>
      <c r="AD428" s="44" t="s">
        <v>109</v>
      </c>
      <c r="AE428" s="70">
        <v>124076</v>
      </c>
      <c r="AF428" s="59">
        <f>IFERROR(AE428/AB414,"-")</f>
        <v>6.0608014505751304E-3</v>
      </c>
      <c r="AG428" s="70">
        <v>2</v>
      </c>
      <c r="AH428" s="59">
        <f>IFERROR(AG428/AC414,"-")</f>
        <v>0.15384615384615385</v>
      </c>
      <c r="AI428" s="73">
        <f t="shared" si="28"/>
        <v>62038</v>
      </c>
      <c r="AJ428" s="439"/>
      <c r="AK428" s="439"/>
      <c r="AL428" s="44" t="s">
        <v>109</v>
      </c>
      <c r="AM428" s="70">
        <v>29814</v>
      </c>
      <c r="AN428" s="59">
        <f>IFERROR(AM428/AJ414,"-")</f>
        <v>8.3140522094815443E-4</v>
      </c>
      <c r="AO428" s="70">
        <v>3</v>
      </c>
      <c r="AP428" s="59">
        <f>IFERROR(AO428/AK414,"-")</f>
        <v>6.3829787234042548E-2</v>
      </c>
      <c r="AQ428" s="73">
        <f t="shared" si="32"/>
        <v>9938</v>
      </c>
      <c r="AR428" s="439"/>
      <c r="AS428" s="439"/>
      <c r="AT428" s="44" t="s">
        <v>109</v>
      </c>
      <c r="AU428" s="70">
        <v>1324512</v>
      </c>
      <c r="AV428" s="59">
        <f>IFERROR(AU428/AR414,"-")</f>
        <v>3.6220184898198412E-3</v>
      </c>
      <c r="AW428" s="70">
        <v>28</v>
      </c>
      <c r="AX428" s="59">
        <f>IFERROR(AW428/AS414,"-")</f>
        <v>5.0179211469534052E-2</v>
      </c>
      <c r="AY428" s="167">
        <f t="shared" si="33"/>
        <v>47304</v>
      </c>
      <c r="AZ428" s="229"/>
    </row>
    <row r="429" spans="2:52" s="9" customFormat="1" ht="13.15" customHeight="1">
      <c r="B429" s="470"/>
      <c r="C429" s="480"/>
      <c r="D429" s="439"/>
      <c r="E429" s="439"/>
      <c r="F429" s="45" t="s">
        <v>110</v>
      </c>
      <c r="G429" s="71">
        <v>206030</v>
      </c>
      <c r="H429" s="60">
        <f>IFERROR(G429/D414,"-")</f>
        <v>1.7036300558610066E-3</v>
      </c>
      <c r="I429" s="71">
        <v>14</v>
      </c>
      <c r="J429" s="60">
        <f>IFERROR(I429/E414,"-")</f>
        <v>0.10606060606060606</v>
      </c>
      <c r="K429" s="74">
        <f t="shared" si="29"/>
        <v>14716.428571428571</v>
      </c>
      <c r="L429" s="439"/>
      <c r="M429" s="439"/>
      <c r="N429" s="45" t="s">
        <v>110</v>
      </c>
      <c r="O429" s="71">
        <v>181078</v>
      </c>
      <c r="P429" s="60">
        <f>IFERROR(O429/L414,"-")</f>
        <v>1.868517759318262E-3</v>
      </c>
      <c r="Q429" s="71">
        <v>9</v>
      </c>
      <c r="R429" s="60">
        <f>IFERROR(Q429/M414,"-")</f>
        <v>0.09</v>
      </c>
      <c r="S429" s="74">
        <f t="shared" si="30"/>
        <v>20119.777777777777</v>
      </c>
      <c r="T429" s="439"/>
      <c r="U429" s="439"/>
      <c r="V429" s="45" t="s">
        <v>110</v>
      </c>
      <c r="W429" s="71">
        <v>3744</v>
      </c>
      <c r="X429" s="60">
        <f>IFERROR(W429/T414,"-")</f>
        <v>1.8243080273938562E-4</v>
      </c>
      <c r="Y429" s="71">
        <v>1</v>
      </c>
      <c r="Z429" s="60">
        <f>IFERROR(Y429/U414,"-")</f>
        <v>7.1428571428571425E-2</v>
      </c>
      <c r="AA429" s="168">
        <f t="shared" si="31"/>
        <v>3744</v>
      </c>
      <c r="AB429" s="439"/>
      <c r="AC429" s="439"/>
      <c r="AD429" s="45" t="s">
        <v>110</v>
      </c>
      <c r="AE429" s="71">
        <v>3744</v>
      </c>
      <c r="AF429" s="60">
        <f>IFERROR(AE429/AB414,"-")</f>
        <v>1.8288501104930276E-4</v>
      </c>
      <c r="AG429" s="71">
        <v>1</v>
      </c>
      <c r="AH429" s="60">
        <f>IFERROR(AG429/AC414,"-")</f>
        <v>7.6923076923076927E-2</v>
      </c>
      <c r="AI429" s="74">
        <f t="shared" si="28"/>
        <v>3744</v>
      </c>
      <c r="AJ429" s="439"/>
      <c r="AK429" s="439"/>
      <c r="AL429" s="45" t="s">
        <v>110</v>
      </c>
      <c r="AM429" s="71">
        <v>32965</v>
      </c>
      <c r="AN429" s="60">
        <f>IFERROR(AM429/AJ414,"-")</f>
        <v>9.1927527700261323E-4</v>
      </c>
      <c r="AO429" s="71">
        <v>7</v>
      </c>
      <c r="AP429" s="60">
        <f>IFERROR(AO429/AK414,"-")</f>
        <v>0.14893617021276595</v>
      </c>
      <c r="AQ429" s="74">
        <f t="shared" si="32"/>
        <v>4709.2857142857147</v>
      </c>
      <c r="AR429" s="439"/>
      <c r="AS429" s="439"/>
      <c r="AT429" s="45" t="s">
        <v>110</v>
      </c>
      <c r="AU429" s="71">
        <v>302597</v>
      </c>
      <c r="AV429" s="60">
        <f>IFERROR(AU429/AR414,"-")</f>
        <v>8.2748357807555873E-4</v>
      </c>
      <c r="AW429" s="71">
        <v>49</v>
      </c>
      <c r="AX429" s="62">
        <f>IFERROR(AW429/AS414,"-")</f>
        <v>8.7813620071684584E-2</v>
      </c>
      <c r="AY429" s="168">
        <f t="shared" si="33"/>
        <v>6175.4489795918371</v>
      </c>
      <c r="AZ429" s="229"/>
    </row>
    <row r="430" spans="2:52" s="9" customFormat="1" ht="13.15" customHeight="1">
      <c r="B430" s="431"/>
      <c r="C430" s="481"/>
      <c r="D430" s="440"/>
      <c r="E430" s="440"/>
      <c r="F430" s="46" t="s">
        <v>64</v>
      </c>
      <c r="G430" s="67">
        <f>SUM(G414:G429)</f>
        <v>15864759</v>
      </c>
      <c r="H430" s="60">
        <f>IFERROR(G430/D414,"-")</f>
        <v>0.1311832270125293</v>
      </c>
      <c r="I430" s="71">
        <v>114</v>
      </c>
      <c r="J430" s="60">
        <f>IFERROR(I430/E414,"-")</f>
        <v>0.86363636363636365</v>
      </c>
      <c r="K430" s="74">
        <f t="shared" si="29"/>
        <v>139164.55263157896</v>
      </c>
      <c r="L430" s="440"/>
      <c r="M430" s="440"/>
      <c r="N430" s="46" t="s">
        <v>64</v>
      </c>
      <c r="O430" s="67">
        <f>SUM(O414:O429)</f>
        <v>12737417</v>
      </c>
      <c r="P430" s="60">
        <f>IFERROR(O430/L414,"-")</f>
        <v>0.13143556849723512</v>
      </c>
      <c r="Q430" s="71">
        <v>91</v>
      </c>
      <c r="R430" s="60">
        <f>IFERROR(Q430/M414,"-")</f>
        <v>0.91</v>
      </c>
      <c r="S430" s="74">
        <f t="shared" si="30"/>
        <v>139971.61538461538</v>
      </c>
      <c r="T430" s="440"/>
      <c r="U430" s="440"/>
      <c r="V430" s="46" t="s">
        <v>64</v>
      </c>
      <c r="W430" s="67">
        <f>SUM(W414:W429)</f>
        <v>1086282</v>
      </c>
      <c r="X430" s="60">
        <f>IFERROR(W430/T414,"-")</f>
        <v>5.2930367858265298E-2</v>
      </c>
      <c r="Y430" s="71">
        <v>11</v>
      </c>
      <c r="Z430" s="60">
        <f>IFERROR(Y430/U414,"-")</f>
        <v>0.7857142857142857</v>
      </c>
      <c r="AA430" s="168">
        <f t="shared" si="31"/>
        <v>98752.909090909088</v>
      </c>
      <c r="AB430" s="440"/>
      <c r="AC430" s="440"/>
      <c r="AD430" s="46" t="s">
        <v>64</v>
      </c>
      <c r="AE430" s="67">
        <f>SUM(AE414:AE429)</f>
        <v>1086282</v>
      </c>
      <c r="AF430" s="60">
        <f>IFERROR(AE430/AB414,"-")</f>
        <v>5.3062151595261405E-2</v>
      </c>
      <c r="AG430" s="71">
        <v>11</v>
      </c>
      <c r="AH430" s="60">
        <f>IFERROR(AG430/AC414,"-")</f>
        <v>0.84615384615384615</v>
      </c>
      <c r="AI430" s="74">
        <f t="shared" si="28"/>
        <v>98752.909090909088</v>
      </c>
      <c r="AJ430" s="440"/>
      <c r="AK430" s="440"/>
      <c r="AL430" s="46" t="s">
        <v>64</v>
      </c>
      <c r="AM430" s="67">
        <f>SUM(AM414:AM429)</f>
        <v>4310400</v>
      </c>
      <c r="AN430" s="60">
        <f>IFERROR(AM430/AJ414,"-")</f>
        <v>0.12020155176678489</v>
      </c>
      <c r="AO430" s="71">
        <v>37</v>
      </c>
      <c r="AP430" s="60">
        <f>IFERROR(AO430/AK414,"-")</f>
        <v>0.78723404255319152</v>
      </c>
      <c r="AQ430" s="74">
        <f t="shared" si="32"/>
        <v>116497.29729729729</v>
      </c>
      <c r="AR430" s="440"/>
      <c r="AS430" s="440"/>
      <c r="AT430" s="46" t="s">
        <v>64</v>
      </c>
      <c r="AU430" s="67">
        <f>SUM(AU414:AU429)</f>
        <v>71011872</v>
      </c>
      <c r="AV430" s="131">
        <f>IFERROR(AU430/AR414,"-")</f>
        <v>0.19418949271937125</v>
      </c>
      <c r="AW430" s="273">
        <v>429</v>
      </c>
      <c r="AX430" s="131">
        <f>IFERROR(AW430/AS414,"-")</f>
        <v>0.76881720430107525</v>
      </c>
      <c r="AY430" s="187">
        <f t="shared" si="33"/>
        <v>165528.83916083915</v>
      </c>
      <c r="AZ430" s="229"/>
    </row>
    <row r="431" spans="2:52" s="9" customFormat="1" ht="13.15" customHeight="1">
      <c r="B431" s="430">
        <v>26</v>
      </c>
      <c r="C431" s="479" t="s">
        <v>29</v>
      </c>
      <c r="D431" s="436">
        <v>1379202890</v>
      </c>
      <c r="E431" s="436">
        <v>2028</v>
      </c>
      <c r="F431" s="42" t="s">
        <v>96</v>
      </c>
      <c r="G431" s="69">
        <v>25325417</v>
      </c>
      <c r="H431" s="58">
        <f>IFERROR(G431/D431,"-")</f>
        <v>1.8362357839896929E-2</v>
      </c>
      <c r="I431" s="69">
        <v>383</v>
      </c>
      <c r="J431" s="58">
        <f>IFERROR(I431/E431,"-")</f>
        <v>0.1888560157790927</v>
      </c>
      <c r="K431" s="72">
        <f t="shared" si="29"/>
        <v>66123.804177545695</v>
      </c>
      <c r="L431" s="436">
        <v>1007394490</v>
      </c>
      <c r="M431" s="436">
        <v>1499</v>
      </c>
      <c r="N431" s="42" t="s">
        <v>96</v>
      </c>
      <c r="O431" s="69">
        <v>14129051</v>
      </c>
      <c r="P431" s="58">
        <f>IFERROR(O431/L431,"-")</f>
        <v>1.4025340758018241E-2</v>
      </c>
      <c r="Q431" s="69">
        <v>285</v>
      </c>
      <c r="R431" s="58">
        <f>IFERROR(Q431/M431,"-")</f>
        <v>0.19012675116744496</v>
      </c>
      <c r="S431" s="72">
        <f t="shared" si="30"/>
        <v>49575.617543859647</v>
      </c>
      <c r="T431" s="436">
        <v>220398060</v>
      </c>
      <c r="U431" s="436">
        <v>227</v>
      </c>
      <c r="V431" s="42" t="s">
        <v>96</v>
      </c>
      <c r="W431" s="69">
        <v>7146888</v>
      </c>
      <c r="X431" s="58">
        <f>IFERROR(W431/T431,"-")</f>
        <v>3.2427181981547384E-2</v>
      </c>
      <c r="Y431" s="69">
        <v>43</v>
      </c>
      <c r="Z431" s="58">
        <f>IFERROR(Y431/U431,"-")</f>
        <v>0.1894273127753304</v>
      </c>
      <c r="AA431" s="166">
        <f t="shared" si="31"/>
        <v>166206.6976744186</v>
      </c>
      <c r="AB431" s="436">
        <v>152450830</v>
      </c>
      <c r="AC431" s="436">
        <v>172</v>
      </c>
      <c r="AD431" s="42" t="s">
        <v>96</v>
      </c>
      <c r="AE431" s="69">
        <v>4853777</v>
      </c>
      <c r="AF431" s="58">
        <f>IFERROR(AE431/AB431,"-")</f>
        <v>3.183831140834064E-2</v>
      </c>
      <c r="AG431" s="69">
        <v>30</v>
      </c>
      <c r="AH431" s="58">
        <f>IFERROR(AG431/AC431,"-")</f>
        <v>0.1744186046511628</v>
      </c>
      <c r="AI431" s="72">
        <f t="shared" si="28"/>
        <v>161792.56666666668</v>
      </c>
      <c r="AJ431" s="436">
        <v>540083540</v>
      </c>
      <c r="AK431" s="436">
        <v>707</v>
      </c>
      <c r="AL431" s="42" t="s">
        <v>96</v>
      </c>
      <c r="AM431" s="69">
        <v>9544929</v>
      </c>
      <c r="AN431" s="58">
        <f>IFERROR(AM431/AJ431,"-")</f>
        <v>1.7673060356551508E-2</v>
      </c>
      <c r="AO431" s="69">
        <v>139</v>
      </c>
      <c r="AP431" s="58">
        <f>IFERROR(AO431/AK431,"-")</f>
        <v>0.19660537482319659</v>
      </c>
      <c r="AQ431" s="72">
        <f t="shared" si="32"/>
        <v>68668.553956834527</v>
      </c>
      <c r="AR431" s="436">
        <v>4568782290</v>
      </c>
      <c r="AS431" s="436">
        <v>7906</v>
      </c>
      <c r="AT431" s="42" t="s">
        <v>96</v>
      </c>
      <c r="AU431" s="69">
        <v>68962436</v>
      </c>
      <c r="AV431" s="58">
        <f>IFERROR(AU431/AR431,"-")</f>
        <v>1.5094270556717641E-2</v>
      </c>
      <c r="AW431" s="69">
        <v>1237</v>
      </c>
      <c r="AX431" s="58">
        <f>IFERROR(AW431/AS431,"-")</f>
        <v>0.15646344548444219</v>
      </c>
      <c r="AY431" s="166">
        <f t="shared" si="33"/>
        <v>55749.746160064671</v>
      </c>
      <c r="AZ431" s="229"/>
    </row>
    <row r="432" spans="2:52" s="9" customFormat="1" ht="13.15" customHeight="1">
      <c r="B432" s="470"/>
      <c r="C432" s="480"/>
      <c r="D432" s="439"/>
      <c r="E432" s="439"/>
      <c r="F432" s="43" t="s">
        <v>97</v>
      </c>
      <c r="G432" s="70">
        <v>38708473</v>
      </c>
      <c r="H432" s="59">
        <f>IFERROR(G432/D431,"-")</f>
        <v>2.8065829386421891E-2</v>
      </c>
      <c r="I432" s="70">
        <v>596</v>
      </c>
      <c r="J432" s="59">
        <f>IFERROR(I432/E431,"-")</f>
        <v>0.29388560157790927</v>
      </c>
      <c r="K432" s="73">
        <f t="shared" si="29"/>
        <v>64947.102348993285</v>
      </c>
      <c r="L432" s="439"/>
      <c r="M432" s="439"/>
      <c r="N432" s="43" t="s">
        <v>97</v>
      </c>
      <c r="O432" s="70">
        <v>31742049</v>
      </c>
      <c r="P432" s="59">
        <f>IFERROR(O432/L431,"-")</f>
        <v>3.1509055603430987E-2</v>
      </c>
      <c r="Q432" s="70">
        <v>448</v>
      </c>
      <c r="R432" s="59">
        <f>IFERROR(Q432/M431,"-")</f>
        <v>0.29886591060707141</v>
      </c>
      <c r="S432" s="73">
        <f t="shared" si="30"/>
        <v>70852.787946428565</v>
      </c>
      <c r="T432" s="439"/>
      <c r="U432" s="439"/>
      <c r="V432" s="43" t="s">
        <v>97</v>
      </c>
      <c r="W432" s="70">
        <v>2837453</v>
      </c>
      <c r="X432" s="59">
        <f>IFERROR(W432/T431,"-")</f>
        <v>1.2874219491768667E-2</v>
      </c>
      <c r="Y432" s="70">
        <v>68</v>
      </c>
      <c r="Z432" s="59">
        <f>IFERROR(Y432/U431,"-")</f>
        <v>0.29955947136563876</v>
      </c>
      <c r="AA432" s="167">
        <f t="shared" si="31"/>
        <v>41727.25</v>
      </c>
      <c r="AB432" s="439"/>
      <c r="AC432" s="439"/>
      <c r="AD432" s="43" t="s">
        <v>97</v>
      </c>
      <c r="AE432" s="70">
        <v>2347562</v>
      </c>
      <c r="AF432" s="59">
        <f>IFERROR(AE432/AB431,"-")</f>
        <v>1.5398814161916994E-2</v>
      </c>
      <c r="AG432" s="70">
        <v>53</v>
      </c>
      <c r="AH432" s="59">
        <f>IFERROR(AG432/AC431,"-")</f>
        <v>0.30813953488372092</v>
      </c>
      <c r="AI432" s="73">
        <f t="shared" si="28"/>
        <v>44293.622641509435</v>
      </c>
      <c r="AJ432" s="439"/>
      <c r="AK432" s="439"/>
      <c r="AL432" s="43" t="s">
        <v>97</v>
      </c>
      <c r="AM432" s="70">
        <v>17114656</v>
      </c>
      <c r="AN432" s="59">
        <f>IFERROR(AM432/AJ431,"-")</f>
        <v>3.1688905016435051E-2</v>
      </c>
      <c r="AO432" s="70">
        <v>205</v>
      </c>
      <c r="AP432" s="59">
        <f>IFERROR(AO432/AK431,"-")</f>
        <v>0.28995756718528998</v>
      </c>
      <c r="AQ432" s="73">
        <f t="shared" si="32"/>
        <v>83486.126829268294</v>
      </c>
      <c r="AR432" s="439"/>
      <c r="AS432" s="439"/>
      <c r="AT432" s="43" t="s">
        <v>97</v>
      </c>
      <c r="AU432" s="70">
        <v>107572620</v>
      </c>
      <c r="AV432" s="59">
        <f>IFERROR(AU432/AR431,"-")</f>
        <v>2.3545140296015288E-2</v>
      </c>
      <c r="AW432" s="70">
        <v>1936</v>
      </c>
      <c r="AX432" s="59">
        <f>IFERROR(AW432/AS431,"-")</f>
        <v>0.24487730837338731</v>
      </c>
      <c r="AY432" s="167">
        <f t="shared" si="33"/>
        <v>55564.369834710742</v>
      </c>
      <c r="AZ432" s="229"/>
    </row>
    <row r="433" spans="2:52" s="9" customFormat="1" ht="13.15" customHeight="1">
      <c r="B433" s="470"/>
      <c r="C433" s="480"/>
      <c r="D433" s="439"/>
      <c r="E433" s="439"/>
      <c r="F433" s="44" t="s">
        <v>98</v>
      </c>
      <c r="G433" s="70">
        <v>26627242</v>
      </c>
      <c r="H433" s="59">
        <f>IFERROR(G433/D431,"-")</f>
        <v>1.9306254498930177E-2</v>
      </c>
      <c r="I433" s="70">
        <v>645</v>
      </c>
      <c r="J433" s="59">
        <f>IFERROR(I433/E431,"-")</f>
        <v>0.31804733727810652</v>
      </c>
      <c r="K433" s="73">
        <f t="shared" si="29"/>
        <v>41282.545736434105</v>
      </c>
      <c r="L433" s="439"/>
      <c r="M433" s="439"/>
      <c r="N433" s="44" t="s">
        <v>98</v>
      </c>
      <c r="O433" s="70">
        <v>18725456</v>
      </c>
      <c r="P433" s="59">
        <f>IFERROR(O433/L431,"-")</f>
        <v>1.8588007166884545E-2</v>
      </c>
      <c r="Q433" s="70">
        <v>489</v>
      </c>
      <c r="R433" s="59">
        <f>IFERROR(Q433/M431,"-")</f>
        <v>0.32621747831887926</v>
      </c>
      <c r="S433" s="73">
        <f t="shared" si="30"/>
        <v>38293.366053169731</v>
      </c>
      <c r="T433" s="439"/>
      <c r="U433" s="439"/>
      <c r="V433" s="44" t="s">
        <v>98</v>
      </c>
      <c r="W433" s="70">
        <v>1800323</v>
      </c>
      <c r="X433" s="59">
        <f>IFERROR(W433/T431,"-")</f>
        <v>8.1685065648944462E-3</v>
      </c>
      <c r="Y433" s="70">
        <v>73</v>
      </c>
      <c r="Z433" s="59">
        <f>IFERROR(Y433/U431,"-")</f>
        <v>0.32158590308370044</v>
      </c>
      <c r="AA433" s="167">
        <f t="shared" si="31"/>
        <v>24661.95890410959</v>
      </c>
      <c r="AB433" s="439"/>
      <c r="AC433" s="439"/>
      <c r="AD433" s="44" t="s">
        <v>98</v>
      </c>
      <c r="AE433" s="70">
        <v>1300686</v>
      </c>
      <c r="AF433" s="59">
        <f>IFERROR(AE433/AB431,"-")</f>
        <v>8.531839413402997E-3</v>
      </c>
      <c r="AG433" s="70">
        <v>51</v>
      </c>
      <c r="AH433" s="59">
        <f>IFERROR(AG433/AC431,"-")</f>
        <v>0.29651162790697677</v>
      </c>
      <c r="AI433" s="73">
        <f t="shared" si="28"/>
        <v>25503.647058823528</v>
      </c>
      <c r="AJ433" s="439"/>
      <c r="AK433" s="439"/>
      <c r="AL433" s="44" t="s">
        <v>98</v>
      </c>
      <c r="AM433" s="70">
        <v>16009435</v>
      </c>
      <c r="AN433" s="59">
        <f>IFERROR(AM433/AJ431,"-")</f>
        <v>2.9642516044832621E-2</v>
      </c>
      <c r="AO433" s="70">
        <v>185</v>
      </c>
      <c r="AP433" s="59">
        <f>IFERROR(AO433/AK431,"-")</f>
        <v>0.26166902404526166</v>
      </c>
      <c r="AQ433" s="73">
        <f t="shared" si="32"/>
        <v>86537.486486486479</v>
      </c>
      <c r="AR433" s="439"/>
      <c r="AS433" s="439"/>
      <c r="AT433" s="44" t="s">
        <v>98</v>
      </c>
      <c r="AU433" s="70">
        <v>110896192</v>
      </c>
      <c r="AV433" s="59">
        <f>IFERROR(AU433/AR431,"-")</f>
        <v>2.4272592774386717E-2</v>
      </c>
      <c r="AW433" s="70">
        <v>2116</v>
      </c>
      <c r="AX433" s="59">
        <f>IFERROR(AW433/AS431,"-")</f>
        <v>0.26764482671388817</v>
      </c>
      <c r="AY433" s="167">
        <f t="shared" si="33"/>
        <v>52408.408317580339</v>
      </c>
      <c r="AZ433" s="229"/>
    </row>
    <row r="434" spans="2:52" s="9" customFormat="1" ht="13.15" customHeight="1">
      <c r="B434" s="470"/>
      <c r="C434" s="480"/>
      <c r="D434" s="439"/>
      <c r="E434" s="439"/>
      <c r="F434" s="44" t="s">
        <v>99</v>
      </c>
      <c r="G434" s="70">
        <v>10547469</v>
      </c>
      <c r="H434" s="59">
        <f>IFERROR(G434/D431,"-")</f>
        <v>7.6475108024171845E-3</v>
      </c>
      <c r="I434" s="70">
        <v>121</v>
      </c>
      <c r="J434" s="59">
        <f>IFERROR(I434/E431,"-")</f>
        <v>5.9664694280078895E-2</v>
      </c>
      <c r="K434" s="73">
        <f t="shared" si="29"/>
        <v>87169.165289256198</v>
      </c>
      <c r="L434" s="439"/>
      <c r="M434" s="439"/>
      <c r="N434" s="44" t="s">
        <v>99</v>
      </c>
      <c r="O434" s="70">
        <v>8768413</v>
      </c>
      <c r="P434" s="59">
        <f>IFERROR(O434/L431,"-")</f>
        <v>8.704050982053714E-3</v>
      </c>
      <c r="Q434" s="70">
        <v>99</v>
      </c>
      <c r="R434" s="59">
        <f>IFERROR(Q434/M431,"-")</f>
        <v>6.6044029352901934E-2</v>
      </c>
      <c r="S434" s="73">
        <f t="shared" si="30"/>
        <v>88569.828282828283</v>
      </c>
      <c r="T434" s="439"/>
      <c r="U434" s="439"/>
      <c r="V434" s="44" t="s">
        <v>99</v>
      </c>
      <c r="W434" s="70">
        <v>57465</v>
      </c>
      <c r="X434" s="59">
        <f>IFERROR(W434/T431,"-")</f>
        <v>2.6073278503449624E-4</v>
      </c>
      <c r="Y434" s="70">
        <v>11</v>
      </c>
      <c r="Z434" s="59">
        <f>IFERROR(Y434/U431,"-")</f>
        <v>4.8458149779735685E-2</v>
      </c>
      <c r="AA434" s="167">
        <f t="shared" si="31"/>
        <v>5224.090909090909</v>
      </c>
      <c r="AB434" s="439"/>
      <c r="AC434" s="439"/>
      <c r="AD434" s="44" t="s">
        <v>99</v>
      </c>
      <c r="AE434" s="70">
        <v>56068</v>
      </c>
      <c r="AF434" s="59">
        <f>IFERROR(AE434/AB431,"-")</f>
        <v>3.6777759753751422E-4</v>
      </c>
      <c r="AG434" s="70">
        <v>10</v>
      </c>
      <c r="AH434" s="59">
        <f>IFERROR(AG434/AC431,"-")</f>
        <v>5.8139534883720929E-2</v>
      </c>
      <c r="AI434" s="73">
        <f t="shared" si="28"/>
        <v>5606.8</v>
      </c>
      <c r="AJ434" s="439"/>
      <c r="AK434" s="439"/>
      <c r="AL434" s="44" t="s">
        <v>99</v>
      </c>
      <c r="AM434" s="70">
        <v>254852</v>
      </c>
      <c r="AN434" s="59">
        <f>IFERROR(AM434/AJ431,"-")</f>
        <v>4.7187514731517277E-4</v>
      </c>
      <c r="AO434" s="70">
        <v>34</v>
      </c>
      <c r="AP434" s="59">
        <f>IFERROR(AO434/AK431,"-")</f>
        <v>4.8090523338048093E-2</v>
      </c>
      <c r="AQ434" s="73">
        <f t="shared" si="32"/>
        <v>7495.6470588235297</v>
      </c>
      <c r="AR434" s="439"/>
      <c r="AS434" s="439"/>
      <c r="AT434" s="44" t="s">
        <v>99</v>
      </c>
      <c r="AU434" s="70">
        <v>18067931</v>
      </c>
      <c r="AV434" s="59">
        <f>IFERROR(AU434/AR431,"-")</f>
        <v>3.9546491500692628E-3</v>
      </c>
      <c r="AW434" s="70">
        <v>356</v>
      </c>
      <c r="AX434" s="59">
        <f>IFERROR(AW434/AS431,"-")</f>
        <v>4.502909182899064E-2</v>
      </c>
      <c r="AY434" s="167">
        <f t="shared" si="33"/>
        <v>50752.615168539327</v>
      </c>
      <c r="AZ434" s="229"/>
    </row>
    <row r="435" spans="2:52" s="9" customFormat="1" ht="13.15" customHeight="1">
      <c r="B435" s="470"/>
      <c r="C435" s="480"/>
      <c r="D435" s="439"/>
      <c r="E435" s="439"/>
      <c r="F435" s="44" t="s">
        <v>100</v>
      </c>
      <c r="G435" s="70">
        <v>29830687</v>
      </c>
      <c r="H435" s="59">
        <f>IFERROR(G435/D431,"-")</f>
        <v>2.162893307162371E-2</v>
      </c>
      <c r="I435" s="70">
        <v>778</v>
      </c>
      <c r="J435" s="59">
        <f>IFERROR(I435/E431,"-")</f>
        <v>0.38362919132149903</v>
      </c>
      <c r="K435" s="73">
        <f t="shared" si="29"/>
        <v>38342.785347043704</v>
      </c>
      <c r="L435" s="439"/>
      <c r="M435" s="439"/>
      <c r="N435" s="44" t="s">
        <v>100</v>
      </c>
      <c r="O435" s="70">
        <v>24953574</v>
      </c>
      <c r="P435" s="59">
        <f>IFERROR(O435/L431,"-")</f>
        <v>2.4770409454989178E-2</v>
      </c>
      <c r="Q435" s="70">
        <v>578</v>
      </c>
      <c r="R435" s="59">
        <f>IFERROR(Q435/M431,"-")</f>
        <v>0.3855903935957305</v>
      </c>
      <c r="S435" s="73">
        <f t="shared" si="30"/>
        <v>43172.273356401383</v>
      </c>
      <c r="T435" s="439"/>
      <c r="U435" s="439"/>
      <c r="V435" s="44" t="s">
        <v>100</v>
      </c>
      <c r="W435" s="70">
        <v>5881727</v>
      </c>
      <c r="X435" s="59">
        <f>IFERROR(W435/T431,"-")</f>
        <v>2.6686836535675496E-2</v>
      </c>
      <c r="Y435" s="70">
        <v>104</v>
      </c>
      <c r="Z435" s="59">
        <f>IFERROR(Y435/U431,"-")</f>
        <v>0.45814977973568283</v>
      </c>
      <c r="AA435" s="167">
        <f t="shared" si="31"/>
        <v>56555.067307692305</v>
      </c>
      <c r="AB435" s="439"/>
      <c r="AC435" s="439"/>
      <c r="AD435" s="44" t="s">
        <v>100</v>
      </c>
      <c r="AE435" s="70">
        <v>5144688</v>
      </c>
      <c r="AF435" s="59">
        <f>IFERROR(AE435/AB431,"-")</f>
        <v>3.3746539785975582E-2</v>
      </c>
      <c r="AG435" s="70">
        <v>76</v>
      </c>
      <c r="AH435" s="59">
        <f>IFERROR(AG435/AC431,"-")</f>
        <v>0.44186046511627908</v>
      </c>
      <c r="AI435" s="73">
        <f t="shared" si="28"/>
        <v>67693.263157894733</v>
      </c>
      <c r="AJ435" s="439"/>
      <c r="AK435" s="439"/>
      <c r="AL435" s="44" t="s">
        <v>100</v>
      </c>
      <c r="AM435" s="70">
        <v>8869248</v>
      </c>
      <c r="AN435" s="59">
        <f>IFERROR(AM435/AJ431,"-")</f>
        <v>1.6421992790226488E-2</v>
      </c>
      <c r="AO435" s="70">
        <v>242</v>
      </c>
      <c r="AP435" s="59">
        <f>IFERROR(AO435/AK431,"-")</f>
        <v>0.34229137199434229</v>
      </c>
      <c r="AQ435" s="73">
        <f t="shared" si="32"/>
        <v>36649.78512396694</v>
      </c>
      <c r="AR435" s="439"/>
      <c r="AS435" s="439"/>
      <c r="AT435" s="44" t="s">
        <v>100</v>
      </c>
      <c r="AU435" s="70">
        <v>96227104</v>
      </c>
      <c r="AV435" s="59">
        <f>IFERROR(AU435/AR431,"-")</f>
        <v>2.1061871170928566E-2</v>
      </c>
      <c r="AW435" s="70">
        <v>2489</v>
      </c>
      <c r="AX435" s="59">
        <f>IFERROR(AW435/AS431,"-")</f>
        <v>0.31482418416392616</v>
      </c>
      <c r="AY435" s="167">
        <f t="shared" si="33"/>
        <v>38660.949779027724</v>
      </c>
      <c r="AZ435" s="229"/>
    </row>
    <row r="436" spans="2:52" s="9" customFormat="1" ht="13.15" customHeight="1">
      <c r="B436" s="470"/>
      <c r="C436" s="480"/>
      <c r="D436" s="439"/>
      <c r="E436" s="439"/>
      <c r="F436" s="44" t="s">
        <v>101</v>
      </c>
      <c r="G436" s="70">
        <v>44792902</v>
      </c>
      <c r="H436" s="59">
        <f>IFERROR(G436/D431,"-")</f>
        <v>3.2477384092488376E-2</v>
      </c>
      <c r="I436" s="70">
        <v>866</v>
      </c>
      <c r="J436" s="59">
        <f>IFERROR(I436/E431,"-")</f>
        <v>0.4270216962524655</v>
      </c>
      <c r="K436" s="73">
        <f t="shared" si="29"/>
        <v>51723.90531177829</v>
      </c>
      <c r="L436" s="439"/>
      <c r="M436" s="439"/>
      <c r="N436" s="44" t="s">
        <v>101</v>
      </c>
      <c r="O436" s="70">
        <v>34519829</v>
      </c>
      <c r="P436" s="59">
        <f>IFERROR(O436/L431,"-")</f>
        <v>3.4266446106926793E-2</v>
      </c>
      <c r="Q436" s="70">
        <v>659</v>
      </c>
      <c r="R436" s="59">
        <f>IFERROR(Q436/M431,"-")</f>
        <v>0.43962641761174115</v>
      </c>
      <c r="S436" s="73">
        <f t="shared" si="30"/>
        <v>52382.138088012136</v>
      </c>
      <c r="T436" s="439"/>
      <c r="U436" s="439"/>
      <c r="V436" s="44" t="s">
        <v>101</v>
      </c>
      <c r="W436" s="70">
        <v>6530404</v>
      </c>
      <c r="X436" s="59">
        <f>IFERROR(W436/T431,"-")</f>
        <v>2.9630043023064722E-2</v>
      </c>
      <c r="Y436" s="70">
        <v>104</v>
      </c>
      <c r="Z436" s="59">
        <f>IFERROR(Y436/U431,"-")</f>
        <v>0.45814977973568283</v>
      </c>
      <c r="AA436" s="167">
        <f t="shared" si="31"/>
        <v>62792.346153846156</v>
      </c>
      <c r="AB436" s="439"/>
      <c r="AC436" s="439"/>
      <c r="AD436" s="44" t="s">
        <v>101</v>
      </c>
      <c r="AE436" s="70">
        <v>3695138</v>
      </c>
      <c r="AF436" s="59">
        <f>IFERROR(AE436/AB431,"-")</f>
        <v>2.423822815526816E-2</v>
      </c>
      <c r="AG436" s="70">
        <v>76</v>
      </c>
      <c r="AH436" s="59">
        <f>IFERROR(AG436/AC431,"-")</f>
        <v>0.44186046511627908</v>
      </c>
      <c r="AI436" s="73">
        <f t="shared" si="28"/>
        <v>48620.23684210526</v>
      </c>
      <c r="AJ436" s="439"/>
      <c r="AK436" s="439"/>
      <c r="AL436" s="44" t="s">
        <v>101</v>
      </c>
      <c r="AM436" s="70">
        <v>14087567</v>
      </c>
      <c r="AN436" s="59">
        <f>IFERROR(AM436/AJ431,"-")</f>
        <v>2.6084051737625628E-2</v>
      </c>
      <c r="AO436" s="70">
        <v>257</v>
      </c>
      <c r="AP436" s="59">
        <f>IFERROR(AO436/AK431,"-")</f>
        <v>0.36350777934936351</v>
      </c>
      <c r="AQ436" s="73">
        <f t="shared" si="32"/>
        <v>54815.43579766537</v>
      </c>
      <c r="AR436" s="439"/>
      <c r="AS436" s="439"/>
      <c r="AT436" s="44" t="s">
        <v>101</v>
      </c>
      <c r="AU436" s="70">
        <v>133672564</v>
      </c>
      <c r="AV436" s="59">
        <f>IFERROR(AU436/AR431,"-")</f>
        <v>2.9257809962312736E-2</v>
      </c>
      <c r="AW436" s="70">
        <v>2739</v>
      </c>
      <c r="AX436" s="59">
        <f>IFERROR(AW436/AS431,"-")</f>
        <v>0.34644573741462181</v>
      </c>
      <c r="AY436" s="167">
        <f t="shared" si="33"/>
        <v>48803.41876597298</v>
      </c>
      <c r="AZ436" s="229"/>
    </row>
    <row r="437" spans="2:52" s="9" customFormat="1" ht="13.15" customHeight="1">
      <c r="B437" s="470"/>
      <c r="C437" s="480"/>
      <c r="D437" s="439"/>
      <c r="E437" s="439"/>
      <c r="F437" s="44" t="s">
        <v>102</v>
      </c>
      <c r="G437" s="70">
        <v>32899475</v>
      </c>
      <c r="H437" s="59">
        <f>IFERROR(G437/D431,"-")</f>
        <v>2.385397771317025E-2</v>
      </c>
      <c r="I437" s="70">
        <v>226</v>
      </c>
      <c r="J437" s="59">
        <f>IFERROR(I437/E431,"-")</f>
        <v>0.11143984220907298</v>
      </c>
      <c r="K437" s="73">
        <f t="shared" si="29"/>
        <v>145572.8982300885</v>
      </c>
      <c r="L437" s="439"/>
      <c r="M437" s="439"/>
      <c r="N437" s="44" t="s">
        <v>102</v>
      </c>
      <c r="O437" s="70">
        <v>24262898</v>
      </c>
      <c r="P437" s="59">
        <f>IFERROR(O437/L431,"-")</f>
        <v>2.4084803163852923E-2</v>
      </c>
      <c r="Q437" s="70">
        <v>177</v>
      </c>
      <c r="R437" s="59">
        <f>IFERROR(Q437/M431,"-")</f>
        <v>0.1180787191460974</v>
      </c>
      <c r="S437" s="73">
        <f t="shared" si="30"/>
        <v>137078.51977401131</v>
      </c>
      <c r="T437" s="439"/>
      <c r="U437" s="439"/>
      <c r="V437" s="44" t="s">
        <v>102</v>
      </c>
      <c r="W437" s="70">
        <v>9510947</v>
      </c>
      <c r="X437" s="59">
        <f>IFERROR(W437/T431,"-")</f>
        <v>4.3153496904646073E-2</v>
      </c>
      <c r="Y437" s="70">
        <v>41</v>
      </c>
      <c r="Z437" s="59">
        <f>IFERROR(Y437/U431,"-")</f>
        <v>0.18061674008810572</v>
      </c>
      <c r="AA437" s="167">
        <f t="shared" si="31"/>
        <v>231974.31707317074</v>
      </c>
      <c r="AB437" s="439"/>
      <c r="AC437" s="439"/>
      <c r="AD437" s="44" t="s">
        <v>102</v>
      </c>
      <c r="AE437" s="70">
        <v>4658773</v>
      </c>
      <c r="AF437" s="59">
        <f>IFERROR(AE437/AB431,"-")</f>
        <v>3.0559184230089138E-2</v>
      </c>
      <c r="AG437" s="70">
        <v>31</v>
      </c>
      <c r="AH437" s="59">
        <f>IFERROR(AG437/AC431,"-")</f>
        <v>0.18023255813953487</v>
      </c>
      <c r="AI437" s="73">
        <f t="shared" si="28"/>
        <v>150283</v>
      </c>
      <c r="AJ437" s="439"/>
      <c r="AK437" s="439"/>
      <c r="AL437" s="44" t="s">
        <v>102</v>
      </c>
      <c r="AM437" s="70">
        <v>11338421</v>
      </c>
      <c r="AN437" s="59">
        <f>IFERROR(AM437/AJ431,"-")</f>
        <v>2.0993828102963477E-2</v>
      </c>
      <c r="AO437" s="70">
        <v>86</v>
      </c>
      <c r="AP437" s="59">
        <f>IFERROR(AO437/AK431,"-")</f>
        <v>0.12164073550212164</v>
      </c>
      <c r="AQ437" s="73">
        <f t="shared" si="32"/>
        <v>131842.10465116278</v>
      </c>
      <c r="AR437" s="439"/>
      <c r="AS437" s="439"/>
      <c r="AT437" s="44" t="s">
        <v>102</v>
      </c>
      <c r="AU437" s="70">
        <v>77525649</v>
      </c>
      <c r="AV437" s="59">
        <f>IFERROR(AU437/AR431,"-")</f>
        <v>1.6968558377072503E-2</v>
      </c>
      <c r="AW437" s="70">
        <v>677</v>
      </c>
      <c r="AX437" s="59">
        <f>IFERROR(AW437/AS431,"-")</f>
        <v>8.5631166202883885E-2</v>
      </c>
      <c r="AY437" s="167">
        <f t="shared" si="33"/>
        <v>114513.51403249631</v>
      </c>
      <c r="AZ437" s="229"/>
    </row>
    <row r="438" spans="2:52" s="9" customFormat="1" ht="13.15" customHeight="1">
      <c r="B438" s="470"/>
      <c r="C438" s="480"/>
      <c r="D438" s="439"/>
      <c r="E438" s="439"/>
      <c r="F438" s="44" t="s">
        <v>112</v>
      </c>
      <c r="G438" s="70">
        <v>6007</v>
      </c>
      <c r="H438" s="59">
        <f>IFERROR(G438/D431,"-")</f>
        <v>4.355414307462769E-6</v>
      </c>
      <c r="I438" s="70">
        <v>1</v>
      </c>
      <c r="J438" s="59">
        <f>IFERROR(I438/E431,"-")</f>
        <v>4.9309664694280081E-4</v>
      </c>
      <c r="K438" s="73">
        <f t="shared" si="29"/>
        <v>6007</v>
      </c>
      <c r="L438" s="439"/>
      <c r="M438" s="439"/>
      <c r="N438" s="44" t="s">
        <v>112</v>
      </c>
      <c r="O438" s="70">
        <v>0</v>
      </c>
      <c r="P438" s="59">
        <f>IFERROR(O438/L431,"-")</f>
        <v>0</v>
      </c>
      <c r="Q438" s="70">
        <v>0</v>
      </c>
      <c r="R438" s="59">
        <f>IFERROR(Q438/M431,"-")</f>
        <v>0</v>
      </c>
      <c r="S438" s="73" t="str">
        <f t="shared" si="30"/>
        <v>-</v>
      </c>
      <c r="T438" s="439"/>
      <c r="U438" s="439"/>
      <c r="V438" s="44" t="s">
        <v>112</v>
      </c>
      <c r="W438" s="70">
        <v>6007</v>
      </c>
      <c r="X438" s="59">
        <f>IFERROR(W438/T431,"-")</f>
        <v>2.7255230830979184E-5</v>
      </c>
      <c r="Y438" s="70">
        <v>1</v>
      </c>
      <c r="Z438" s="59">
        <f>IFERROR(Y438/U431,"-")</f>
        <v>4.4052863436123352E-3</v>
      </c>
      <c r="AA438" s="167">
        <f t="shared" si="31"/>
        <v>6007</v>
      </c>
      <c r="AB438" s="439"/>
      <c r="AC438" s="439"/>
      <c r="AD438" s="44" t="s">
        <v>112</v>
      </c>
      <c r="AE438" s="70">
        <v>0</v>
      </c>
      <c r="AF438" s="59">
        <f>IFERROR(AE438/AB431,"-")</f>
        <v>0</v>
      </c>
      <c r="AG438" s="70">
        <v>0</v>
      </c>
      <c r="AH438" s="59">
        <f>IFERROR(AG438/AC431,"-")</f>
        <v>0</v>
      </c>
      <c r="AI438" s="73" t="str">
        <f t="shared" si="28"/>
        <v>-</v>
      </c>
      <c r="AJ438" s="439"/>
      <c r="AK438" s="439"/>
      <c r="AL438" s="44" t="s">
        <v>112</v>
      </c>
      <c r="AM438" s="70">
        <v>0</v>
      </c>
      <c r="AN438" s="59">
        <f>IFERROR(AM438/AJ431,"-")</f>
        <v>0</v>
      </c>
      <c r="AO438" s="70">
        <v>0</v>
      </c>
      <c r="AP438" s="59">
        <f>IFERROR(AO438/AK431,"-")</f>
        <v>0</v>
      </c>
      <c r="AQ438" s="73" t="str">
        <f t="shared" si="32"/>
        <v>-</v>
      </c>
      <c r="AR438" s="439"/>
      <c r="AS438" s="439"/>
      <c r="AT438" s="44" t="s">
        <v>112</v>
      </c>
      <c r="AU438" s="70">
        <v>4987</v>
      </c>
      <c r="AV438" s="59">
        <f>IFERROR(AU438/AR431,"-")</f>
        <v>1.091538113101905E-6</v>
      </c>
      <c r="AW438" s="70">
        <v>4</v>
      </c>
      <c r="AX438" s="59">
        <f>IFERROR(AW438/AS431,"-")</f>
        <v>5.0594485201113073E-4</v>
      </c>
      <c r="AY438" s="167">
        <f t="shared" si="33"/>
        <v>1246.75</v>
      </c>
      <c r="AZ438" s="229"/>
    </row>
    <row r="439" spans="2:52" s="9" customFormat="1" ht="13.15" customHeight="1">
      <c r="B439" s="470"/>
      <c r="C439" s="480"/>
      <c r="D439" s="439"/>
      <c r="E439" s="439"/>
      <c r="F439" s="44" t="s">
        <v>103</v>
      </c>
      <c r="G439" s="70">
        <v>689632</v>
      </c>
      <c r="H439" s="59">
        <f>IFERROR(G439/D431,"-")</f>
        <v>5.0002215410090969E-4</v>
      </c>
      <c r="I439" s="70">
        <v>39</v>
      </c>
      <c r="J439" s="59">
        <f>IFERROR(I439/E431,"-")</f>
        <v>1.9230769230769232E-2</v>
      </c>
      <c r="K439" s="73">
        <f t="shared" si="29"/>
        <v>17682.871794871793</v>
      </c>
      <c r="L439" s="439"/>
      <c r="M439" s="439"/>
      <c r="N439" s="44" t="s">
        <v>103</v>
      </c>
      <c r="O439" s="70">
        <v>598107</v>
      </c>
      <c r="P439" s="59">
        <f>IFERROR(O439/L431,"-")</f>
        <v>5.9371676730135775E-4</v>
      </c>
      <c r="Q439" s="70">
        <v>30</v>
      </c>
      <c r="R439" s="59">
        <f>IFERROR(Q439/M431,"-")</f>
        <v>2.0013342228152101E-2</v>
      </c>
      <c r="S439" s="73">
        <f t="shared" si="30"/>
        <v>19936.900000000001</v>
      </c>
      <c r="T439" s="439"/>
      <c r="U439" s="439"/>
      <c r="V439" s="44" t="s">
        <v>103</v>
      </c>
      <c r="W439" s="70">
        <v>48866</v>
      </c>
      <c r="X439" s="59">
        <f>IFERROR(W439/T431,"-")</f>
        <v>2.2171701511347242E-4</v>
      </c>
      <c r="Y439" s="70">
        <v>2</v>
      </c>
      <c r="Z439" s="59">
        <f>IFERROR(Y439/U431,"-")</f>
        <v>8.8105726872246704E-3</v>
      </c>
      <c r="AA439" s="167">
        <f t="shared" si="31"/>
        <v>24433</v>
      </c>
      <c r="AB439" s="439"/>
      <c r="AC439" s="439"/>
      <c r="AD439" s="44" t="s">
        <v>103</v>
      </c>
      <c r="AE439" s="70">
        <v>48866</v>
      </c>
      <c r="AF439" s="59">
        <f>IFERROR(AE439/AB431,"-")</f>
        <v>3.2053613614304362E-4</v>
      </c>
      <c r="AG439" s="70">
        <v>2</v>
      </c>
      <c r="AH439" s="59">
        <f>IFERROR(AG439/AC431,"-")</f>
        <v>1.1627906976744186E-2</v>
      </c>
      <c r="AI439" s="73">
        <f t="shared" si="28"/>
        <v>24433</v>
      </c>
      <c r="AJ439" s="439"/>
      <c r="AK439" s="439"/>
      <c r="AL439" s="44" t="s">
        <v>103</v>
      </c>
      <c r="AM439" s="70">
        <v>76692</v>
      </c>
      <c r="AN439" s="59">
        <f>IFERROR(AM439/AJ431,"-")</f>
        <v>1.4200025425696179E-4</v>
      </c>
      <c r="AO439" s="70">
        <v>9</v>
      </c>
      <c r="AP439" s="59">
        <f>IFERROR(AO439/AK431,"-")</f>
        <v>1.272984441301273E-2</v>
      </c>
      <c r="AQ439" s="73">
        <f t="shared" si="32"/>
        <v>8521.3333333333339</v>
      </c>
      <c r="AR439" s="439"/>
      <c r="AS439" s="439"/>
      <c r="AT439" s="44" t="s">
        <v>103</v>
      </c>
      <c r="AU439" s="70">
        <v>1228161</v>
      </c>
      <c r="AV439" s="59">
        <f>IFERROR(AU439/AR431,"-")</f>
        <v>2.6881582926114873E-4</v>
      </c>
      <c r="AW439" s="70">
        <v>70</v>
      </c>
      <c r="AX439" s="59">
        <f>IFERROR(AW439/AS431,"-")</f>
        <v>8.8540349101947895E-3</v>
      </c>
      <c r="AY439" s="167">
        <f t="shared" si="33"/>
        <v>17545.157142857144</v>
      </c>
      <c r="AZ439" s="229"/>
    </row>
    <row r="440" spans="2:52" s="9" customFormat="1" ht="13.15" customHeight="1">
      <c r="B440" s="470"/>
      <c r="C440" s="480"/>
      <c r="D440" s="439"/>
      <c r="E440" s="439"/>
      <c r="F440" s="44" t="s">
        <v>104</v>
      </c>
      <c r="G440" s="70">
        <v>1742056</v>
      </c>
      <c r="H440" s="59">
        <f>IFERROR(G440/D431,"-")</f>
        <v>1.2630890006328221E-3</v>
      </c>
      <c r="I440" s="70">
        <v>109</v>
      </c>
      <c r="J440" s="59">
        <f>IFERROR(I440/E431,"-")</f>
        <v>5.3747534516765283E-2</v>
      </c>
      <c r="K440" s="73">
        <f t="shared" si="29"/>
        <v>15982.165137614678</v>
      </c>
      <c r="L440" s="439"/>
      <c r="M440" s="439"/>
      <c r="N440" s="44" t="s">
        <v>104</v>
      </c>
      <c r="O440" s="70">
        <v>1185462</v>
      </c>
      <c r="P440" s="59">
        <f>IFERROR(O440/L431,"-")</f>
        <v>1.1767604565714868E-3</v>
      </c>
      <c r="Q440" s="70">
        <v>74</v>
      </c>
      <c r="R440" s="59">
        <f>IFERROR(Q440/M431,"-")</f>
        <v>4.9366244162775186E-2</v>
      </c>
      <c r="S440" s="73">
        <f t="shared" si="30"/>
        <v>16019.756756756757</v>
      </c>
      <c r="T440" s="439"/>
      <c r="U440" s="439"/>
      <c r="V440" s="44" t="s">
        <v>104</v>
      </c>
      <c r="W440" s="70">
        <v>607296</v>
      </c>
      <c r="X440" s="59">
        <f>IFERROR(W440/T431,"-")</f>
        <v>2.7554507512452696E-3</v>
      </c>
      <c r="Y440" s="70">
        <v>26</v>
      </c>
      <c r="Z440" s="59">
        <f>IFERROR(Y440/U431,"-")</f>
        <v>0.11453744493392071</v>
      </c>
      <c r="AA440" s="167">
        <f t="shared" si="31"/>
        <v>23357.538461538461</v>
      </c>
      <c r="AB440" s="439"/>
      <c r="AC440" s="439"/>
      <c r="AD440" s="44" t="s">
        <v>104</v>
      </c>
      <c r="AE440" s="70">
        <v>538643</v>
      </c>
      <c r="AF440" s="59">
        <f>IFERROR(AE440/AB431,"-")</f>
        <v>3.5332244501391037E-3</v>
      </c>
      <c r="AG440" s="70">
        <v>21</v>
      </c>
      <c r="AH440" s="59">
        <f>IFERROR(AG440/AC431,"-")</f>
        <v>0.12209302325581395</v>
      </c>
      <c r="AI440" s="73">
        <f t="shared" si="28"/>
        <v>25649.666666666668</v>
      </c>
      <c r="AJ440" s="439"/>
      <c r="AK440" s="439"/>
      <c r="AL440" s="44" t="s">
        <v>104</v>
      </c>
      <c r="AM440" s="70">
        <v>1741667</v>
      </c>
      <c r="AN440" s="59">
        <f>IFERROR(AM440/AJ431,"-")</f>
        <v>3.2248103691514094E-3</v>
      </c>
      <c r="AO440" s="70">
        <v>41</v>
      </c>
      <c r="AP440" s="59">
        <f>IFERROR(AO440/AK431,"-")</f>
        <v>5.7991513437057989E-2</v>
      </c>
      <c r="AQ440" s="73">
        <f t="shared" si="32"/>
        <v>42479.682926829271</v>
      </c>
      <c r="AR440" s="439"/>
      <c r="AS440" s="439"/>
      <c r="AT440" s="44" t="s">
        <v>104</v>
      </c>
      <c r="AU440" s="70">
        <v>3794853</v>
      </c>
      <c r="AV440" s="59">
        <f>IFERROR(AU440/AR431,"-")</f>
        <v>8.3060490938823006E-4</v>
      </c>
      <c r="AW440" s="70">
        <v>284</v>
      </c>
      <c r="AX440" s="59">
        <f>IFERROR(AW440/AS431,"-")</f>
        <v>3.5922084492790288E-2</v>
      </c>
      <c r="AY440" s="167">
        <f t="shared" si="33"/>
        <v>13362.158450704226</v>
      </c>
      <c r="AZ440" s="229"/>
    </row>
    <row r="441" spans="2:52" s="9" customFormat="1" ht="13.15" customHeight="1">
      <c r="B441" s="470"/>
      <c r="C441" s="480"/>
      <c r="D441" s="439"/>
      <c r="E441" s="439"/>
      <c r="F441" s="44" t="s">
        <v>105</v>
      </c>
      <c r="G441" s="70">
        <v>98113</v>
      </c>
      <c r="H441" s="59">
        <f>IFERROR(G441/D431,"-")</f>
        <v>7.1137466946578104E-5</v>
      </c>
      <c r="I441" s="70">
        <v>10</v>
      </c>
      <c r="J441" s="59">
        <f>IFERROR(I441/E431,"-")</f>
        <v>4.9309664694280079E-3</v>
      </c>
      <c r="K441" s="73">
        <f t="shared" si="29"/>
        <v>9811.2999999999993</v>
      </c>
      <c r="L441" s="439"/>
      <c r="M441" s="439"/>
      <c r="N441" s="44" t="s">
        <v>105</v>
      </c>
      <c r="O441" s="70">
        <v>98113</v>
      </c>
      <c r="P441" s="59">
        <f>IFERROR(O441/L431,"-")</f>
        <v>9.7392829694750463E-5</v>
      </c>
      <c r="Q441" s="70">
        <v>10</v>
      </c>
      <c r="R441" s="59">
        <f>IFERROR(Q441/M431,"-")</f>
        <v>6.6711140760507001E-3</v>
      </c>
      <c r="S441" s="73">
        <f t="shared" si="30"/>
        <v>9811.2999999999993</v>
      </c>
      <c r="T441" s="439"/>
      <c r="U441" s="439"/>
      <c r="V441" s="44" t="s">
        <v>105</v>
      </c>
      <c r="W441" s="70">
        <v>20285</v>
      </c>
      <c r="X441" s="59">
        <f>IFERROR(W441/T431,"-")</f>
        <v>9.2038015216649367E-5</v>
      </c>
      <c r="Y441" s="70">
        <v>2</v>
      </c>
      <c r="Z441" s="59">
        <f>IFERROR(Y441/U431,"-")</f>
        <v>8.8105726872246704E-3</v>
      </c>
      <c r="AA441" s="167">
        <f t="shared" si="31"/>
        <v>10142.5</v>
      </c>
      <c r="AB441" s="439"/>
      <c r="AC441" s="439"/>
      <c r="AD441" s="44" t="s">
        <v>105</v>
      </c>
      <c r="AE441" s="70">
        <v>20285</v>
      </c>
      <c r="AF441" s="59">
        <f>IFERROR(AE441/AB431,"-")</f>
        <v>1.3305929524949127E-4</v>
      </c>
      <c r="AG441" s="70">
        <v>2</v>
      </c>
      <c r="AH441" s="59">
        <f>IFERROR(AG441/AC431,"-")</f>
        <v>1.1627906976744186E-2</v>
      </c>
      <c r="AI441" s="73">
        <f t="shared" si="28"/>
        <v>10142.5</v>
      </c>
      <c r="AJ441" s="439"/>
      <c r="AK441" s="439"/>
      <c r="AL441" s="44" t="s">
        <v>105</v>
      </c>
      <c r="AM441" s="70">
        <v>13271</v>
      </c>
      <c r="AN441" s="59">
        <f>IFERROR(AM441/AJ431,"-")</f>
        <v>2.457212452725369E-5</v>
      </c>
      <c r="AO441" s="70">
        <v>4</v>
      </c>
      <c r="AP441" s="59">
        <f>IFERROR(AO441/AK431,"-")</f>
        <v>5.6577086280056579E-3</v>
      </c>
      <c r="AQ441" s="73">
        <f t="shared" si="32"/>
        <v>3317.75</v>
      </c>
      <c r="AR441" s="439"/>
      <c r="AS441" s="439"/>
      <c r="AT441" s="44" t="s">
        <v>105</v>
      </c>
      <c r="AU441" s="70">
        <v>855204</v>
      </c>
      <c r="AV441" s="59">
        <f>IFERROR(AU441/AR431,"-")</f>
        <v>1.8718423109629064E-4</v>
      </c>
      <c r="AW441" s="70">
        <v>31</v>
      </c>
      <c r="AX441" s="59">
        <f>IFERROR(AW441/AS431,"-")</f>
        <v>3.9210726030862635E-3</v>
      </c>
      <c r="AY441" s="167">
        <f t="shared" si="33"/>
        <v>27587.225806451614</v>
      </c>
      <c r="AZ441" s="229"/>
    </row>
    <row r="442" spans="2:52" s="9" customFormat="1" ht="13.15" customHeight="1">
      <c r="B442" s="470"/>
      <c r="C442" s="480"/>
      <c r="D442" s="439"/>
      <c r="E442" s="439"/>
      <c r="F442" s="44" t="s">
        <v>106</v>
      </c>
      <c r="G442" s="70">
        <v>1750780</v>
      </c>
      <c r="H442" s="59">
        <f>IFERROR(G442/D431,"-")</f>
        <v>1.269414393410965E-3</v>
      </c>
      <c r="I442" s="70">
        <v>20</v>
      </c>
      <c r="J442" s="59">
        <f>IFERROR(I442/E431,"-")</f>
        <v>9.8619329388560158E-3</v>
      </c>
      <c r="K442" s="73">
        <f t="shared" si="29"/>
        <v>87539</v>
      </c>
      <c r="L442" s="439"/>
      <c r="M442" s="439"/>
      <c r="N442" s="44" t="s">
        <v>106</v>
      </c>
      <c r="O442" s="70">
        <v>1638440</v>
      </c>
      <c r="P442" s="59">
        <f>IFERROR(O442/L431,"-")</f>
        <v>1.6264135016263589E-3</v>
      </c>
      <c r="Q442" s="70">
        <v>15</v>
      </c>
      <c r="R442" s="59">
        <f>IFERROR(Q442/M431,"-")</f>
        <v>1.0006671114076051E-2</v>
      </c>
      <c r="S442" s="73">
        <f t="shared" si="30"/>
        <v>109229.33333333333</v>
      </c>
      <c r="T442" s="439"/>
      <c r="U442" s="439"/>
      <c r="V442" s="44" t="s">
        <v>106</v>
      </c>
      <c r="W442" s="70">
        <v>1385781</v>
      </c>
      <c r="X442" s="59">
        <f>IFERROR(W442/T431,"-")</f>
        <v>6.2876279401007434E-3</v>
      </c>
      <c r="Y442" s="70">
        <v>3</v>
      </c>
      <c r="Z442" s="59">
        <f>IFERROR(Y442/U431,"-")</f>
        <v>1.3215859030837005E-2</v>
      </c>
      <c r="AA442" s="167">
        <f t="shared" si="31"/>
        <v>461927</v>
      </c>
      <c r="AB442" s="439"/>
      <c r="AC442" s="439"/>
      <c r="AD442" s="44" t="s">
        <v>106</v>
      </c>
      <c r="AE442" s="70">
        <v>1385781</v>
      </c>
      <c r="AF442" s="59">
        <f>IFERROR(AE442/AB431,"-")</f>
        <v>9.0900193852667122E-3</v>
      </c>
      <c r="AG442" s="70">
        <v>3</v>
      </c>
      <c r="AH442" s="59">
        <f>IFERROR(AG442/AC431,"-")</f>
        <v>1.7441860465116279E-2</v>
      </c>
      <c r="AI442" s="73">
        <f t="shared" si="28"/>
        <v>461927</v>
      </c>
      <c r="AJ442" s="439"/>
      <c r="AK442" s="439"/>
      <c r="AL442" s="44" t="s">
        <v>106</v>
      </c>
      <c r="AM442" s="70">
        <v>1104355</v>
      </c>
      <c r="AN442" s="59">
        <f>IFERROR(AM442/AJ431,"-")</f>
        <v>2.0447855159592531E-3</v>
      </c>
      <c r="AO442" s="70">
        <v>12</v>
      </c>
      <c r="AP442" s="59">
        <f>IFERROR(AO442/AK431,"-")</f>
        <v>1.6973125884016973E-2</v>
      </c>
      <c r="AQ442" s="73">
        <f t="shared" si="32"/>
        <v>92029.583333333328</v>
      </c>
      <c r="AR442" s="439"/>
      <c r="AS442" s="439"/>
      <c r="AT442" s="44" t="s">
        <v>106</v>
      </c>
      <c r="AU442" s="70">
        <v>5557614</v>
      </c>
      <c r="AV442" s="59">
        <f>IFERROR(AU442/AR431,"-")</f>
        <v>1.2164322235630098E-3</v>
      </c>
      <c r="AW442" s="70">
        <v>42</v>
      </c>
      <c r="AX442" s="59">
        <f>IFERROR(AW442/AS431,"-")</f>
        <v>5.3124209461168732E-3</v>
      </c>
      <c r="AY442" s="167">
        <f t="shared" si="33"/>
        <v>132324.14285714287</v>
      </c>
      <c r="AZ442" s="229"/>
    </row>
    <row r="443" spans="2:52" s="9" customFormat="1" ht="13.15" customHeight="1">
      <c r="B443" s="470"/>
      <c r="C443" s="480"/>
      <c r="D443" s="439"/>
      <c r="E443" s="439"/>
      <c r="F443" s="44" t="s">
        <v>107</v>
      </c>
      <c r="G443" s="70">
        <v>12459066</v>
      </c>
      <c r="H443" s="59">
        <f>IFERROR(G443/D431,"-")</f>
        <v>9.0335266046317527E-3</v>
      </c>
      <c r="I443" s="70">
        <v>269</v>
      </c>
      <c r="J443" s="59">
        <f>IFERROR(I443/E431,"-")</f>
        <v>0.13264299802761342</v>
      </c>
      <c r="K443" s="73">
        <f t="shared" si="29"/>
        <v>46316.230483271378</v>
      </c>
      <c r="L443" s="439"/>
      <c r="M443" s="439"/>
      <c r="N443" s="44" t="s">
        <v>107</v>
      </c>
      <c r="O443" s="70">
        <v>8680468</v>
      </c>
      <c r="P443" s="59">
        <f>IFERROR(O443/L431,"-")</f>
        <v>8.6167515170745071E-3</v>
      </c>
      <c r="Q443" s="70">
        <v>196</v>
      </c>
      <c r="R443" s="59">
        <f>IFERROR(Q443/M431,"-")</f>
        <v>0.13075383589059372</v>
      </c>
      <c r="S443" s="73">
        <f t="shared" si="30"/>
        <v>44288.102040816324</v>
      </c>
      <c r="T443" s="439"/>
      <c r="U443" s="439"/>
      <c r="V443" s="44" t="s">
        <v>107</v>
      </c>
      <c r="W443" s="70">
        <v>1781023</v>
      </c>
      <c r="X443" s="59">
        <f>IFERROR(W443/T431,"-")</f>
        <v>8.0809377360218145E-3</v>
      </c>
      <c r="Y443" s="70">
        <v>34</v>
      </c>
      <c r="Z443" s="59">
        <f>IFERROR(Y443/U431,"-")</f>
        <v>0.14977973568281938</v>
      </c>
      <c r="AA443" s="167">
        <f t="shared" si="31"/>
        <v>52383.029411764706</v>
      </c>
      <c r="AB443" s="439"/>
      <c r="AC443" s="439"/>
      <c r="AD443" s="44" t="s">
        <v>107</v>
      </c>
      <c r="AE443" s="70">
        <v>1526242</v>
      </c>
      <c r="AF443" s="59">
        <f>IFERROR(AE443/AB431,"-")</f>
        <v>1.0011372191282921E-2</v>
      </c>
      <c r="AG443" s="70">
        <v>28</v>
      </c>
      <c r="AH443" s="59">
        <f>IFERROR(AG443/AC431,"-")</f>
        <v>0.16279069767441862</v>
      </c>
      <c r="AI443" s="73">
        <f t="shared" si="28"/>
        <v>54508.642857142855</v>
      </c>
      <c r="AJ443" s="439"/>
      <c r="AK443" s="439"/>
      <c r="AL443" s="44" t="s">
        <v>107</v>
      </c>
      <c r="AM443" s="70">
        <v>3469330</v>
      </c>
      <c r="AN443" s="59">
        <f>IFERROR(AM443/AJ431,"-")</f>
        <v>6.4236914163316294E-3</v>
      </c>
      <c r="AO443" s="70">
        <v>84</v>
      </c>
      <c r="AP443" s="59">
        <f>IFERROR(AO443/AK431,"-")</f>
        <v>0.11881188118811881</v>
      </c>
      <c r="AQ443" s="73">
        <f t="shared" si="32"/>
        <v>41301.547619047618</v>
      </c>
      <c r="AR443" s="439"/>
      <c r="AS443" s="439"/>
      <c r="AT443" s="44" t="s">
        <v>107</v>
      </c>
      <c r="AU443" s="70">
        <v>21881552</v>
      </c>
      <c r="AV443" s="59">
        <f>IFERROR(AU443/AR431,"-")</f>
        <v>4.7893619374014861E-3</v>
      </c>
      <c r="AW443" s="70">
        <v>757</v>
      </c>
      <c r="AX443" s="59">
        <f>IFERROR(AW443/AS431,"-")</f>
        <v>9.5750063243106504E-2</v>
      </c>
      <c r="AY443" s="167">
        <f t="shared" si="33"/>
        <v>28905.616908850727</v>
      </c>
      <c r="AZ443" s="229"/>
    </row>
    <row r="444" spans="2:52" s="9" customFormat="1" ht="13.15" customHeight="1">
      <c r="B444" s="470"/>
      <c r="C444" s="480"/>
      <c r="D444" s="439"/>
      <c r="E444" s="439"/>
      <c r="F444" s="44" t="s">
        <v>108</v>
      </c>
      <c r="G444" s="70">
        <v>11408421</v>
      </c>
      <c r="H444" s="59">
        <f>IFERROR(G444/D431,"-")</f>
        <v>8.2717496335872678E-3</v>
      </c>
      <c r="I444" s="70">
        <v>143</v>
      </c>
      <c r="J444" s="59">
        <f>IFERROR(I444/E431,"-")</f>
        <v>7.0512820512820512E-2</v>
      </c>
      <c r="K444" s="73">
        <f t="shared" si="29"/>
        <v>79779.167832167834</v>
      </c>
      <c r="L444" s="439"/>
      <c r="M444" s="439"/>
      <c r="N444" s="44" t="s">
        <v>108</v>
      </c>
      <c r="O444" s="70">
        <v>9789194</v>
      </c>
      <c r="P444" s="59">
        <f>IFERROR(O444/L431,"-")</f>
        <v>9.7173392322207359E-3</v>
      </c>
      <c r="Q444" s="70">
        <v>107</v>
      </c>
      <c r="R444" s="59">
        <f>IFERROR(Q444/M431,"-")</f>
        <v>7.1380920613742502E-2</v>
      </c>
      <c r="S444" s="73">
        <f t="shared" si="30"/>
        <v>91487.79439252337</v>
      </c>
      <c r="T444" s="439"/>
      <c r="U444" s="439"/>
      <c r="V444" s="44" t="s">
        <v>108</v>
      </c>
      <c r="W444" s="70">
        <v>914325</v>
      </c>
      <c r="X444" s="59">
        <f>IFERROR(W444/T431,"-")</f>
        <v>4.1485165522781829E-3</v>
      </c>
      <c r="Y444" s="70">
        <v>16</v>
      </c>
      <c r="Z444" s="59">
        <f>IFERROR(Y444/U431,"-")</f>
        <v>7.0484581497797363E-2</v>
      </c>
      <c r="AA444" s="167">
        <f t="shared" si="31"/>
        <v>57145.3125</v>
      </c>
      <c r="AB444" s="439"/>
      <c r="AC444" s="439"/>
      <c r="AD444" s="44" t="s">
        <v>108</v>
      </c>
      <c r="AE444" s="70">
        <v>655666</v>
      </c>
      <c r="AF444" s="59">
        <f>IFERROR(AE444/AB431,"-")</f>
        <v>4.300835882625237E-3</v>
      </c>
      <c r="AG444" s="70">
        <v>10</v>
      </c>
      <c r="AH444" s="59">
        <f>IFERROR(AG444/AC431,"-")</f>
        <v>5.8139534883720929E-2</v>
      </c>
      <c r="AI444" s="73">
        <f t="shared" si="28"/>
        <v>65566.600000000006</v>
      </c>
      <c r="AJ444" s="439"/>
      <c r="AK444" s="439"/>
      <c r="AL444" s="44" t="s">
        <v>108</v>
      </c>
      <c r="AM444" s="70">
        <v>7516623</v>
      </c>
      <c r="AN444" s="59">
        <f>IFERROR(AM444/AJ431,"-")</f>
        <v>1.3917519130466372E-2</v>
      </c>
      <c r="AO444" s="70">
        <v>77</v>
      </c>
      <c r="AP444" s="59">
        <f>IFERROR(AO444/AK431,"-")</f>
        <v>0.10891089108910891</v>
      </c>
      <c r="AQ444" s="73">
        <f t="shared" si="32"/>
        <v>97618.480519480523</v>
      </c>
      <c r="AR444" s="439"/>
      <c r="AS444" s="439"/>
      <c r="AT444" s="44" t="s">
        <v>108</v>
      </c>
      <c r="AU444" s="70">
        <v>26006557</v>
      </c>
      <c r="AV444" s="59">
        <f>IFERROR(AU444/AR431,"-")</f>
        <v>5.6922294277235086E-3</v>
      </c>
      <c r="AW444" s="70">
        <v>541</v>
      </c>
      <c r="AX444" s="59">
        <f>IFERROR(AW444/AS431,"-")</f>
        <v>6.8429041234505439E-2</v>
      </c>
      <c r="AY444" s="167">
        <f t="shared" si="33"/>
        <v>48071.269870609984</v>
      </c>
      <c r="AZ444" s="229"/>
    </row>
    <row r="445" spans="2:52" s="9" customFormat="1" ht="13.15" customHeight="1">
      <c r="B445" s="470"/>
      <c r="C445" s="480"/>
      <c r="D445" s="439"/>
      <c r="E445" s="439"/>
      <c r="F445" s="44" t="s">
        <v>109</v>
      </c>
      <c r="G445" s="70">
        <v>6921572</v>
      </c>
      <c r="H445" s="59">
        <f>IFERROR(G445/D431,"-")</f>
        <v>5.0185306673770098E-3</v>
      </c>
      <c r="I445" s="70">
        <v>158</v>
      </c>
      <c r="J445" s="59">
        <f>IFERROR(I445/E431,"-")</f>
        <v>7.790927021696252E-2</v>
      </c>
      <c r="K445" s="73">
        <f t="shared" si="29"/>
        <v>43807.417721518985</v>
      </c>
      <c r="L445" s="439"/>
      <c r="M445" s="439"/>
      <c r="N445" s="44" t="s">
        <v>109</v>
      </c>
      <c r="O445" s="70">
        <v>3306830</v>
      </c>
      <c r="P445" s="59">
        <f>IFERROR(O445/L431,"-")</f>
        <v>3.2825571638772813E-3</v>
      </c>
      <c r="Q445" s="70">
        <v>112</v>
      </c>
      <c r="R445" s="59">
        <f>IFERROR(Q445/M431,"-")</f>
        <v>7.4716477651767851E-2</v>
      </c>
      <c r="S445" s="73">
        <f t="shared" si="30"/>
        <v>29525.267857142859</v>
      </c>
      <c r="T445" s="439"/>
      <c r="U445" s="439"/>
      <c r="V445" s="44" t="s">
        <v>109</v>
      </c>
      <c r="W445" s="70">
        <v>921550</v>
      </c>
      <c r="X445" s="59">
        <f>IFERROR(W445/T431,"-")</f>
        <v>4.1812981475426777E-3</v>
      </c>
      <c r="Y445" s="70">
        <v>26</v>
      </c>
      <c r="Z445" s="59">
        <f>IFERROR(Y445/U431,"-")</f>
        <v>0.11453744493392071</v>
      </c>
      <c r="AA445" s="167">
        <f t="shared" si="31"/>
        <v>35444.230769230766</v>
      </c>
      <c r="AB445" s="439"/>
      <c r="AC445" s="439"/>
      <c r="AD445" s="44" t="s">
        <v>109</v>
      </c>
      <c r="AE445" s="70">
        <v>667120</v>
      </c>
      <c r="AF445" s="59">
        <f>IFERROR(AE445/AB431,"-")</f>
        <v>4.3759683040098894E-3</v>
      </c>
      <c r="AG445" s="70">
        <v>21</v>
      </c>
      <c r="AH445" s="59">
        <f>IFERROR(AG445/AC431,"-")</f>
        <v>0.12209302325581395</v>
      </c>
      <c r="AI445" s="73">
        <f t="shared" si="28"/>
        <v>31767.619047619046</v>
      </c>
      <c r="AJ445" s="439"/>
      <c r="AK445" s="439"/>
      <c r="AL445" s="44" t="s">
        <v>109</v>
      </c>
      <c r="AM445" s="70">
        <v>1938042</v>
      </c>
      <c r="AN445" s="59">
        <f>IFERROR(AM445/AJ431,"-")</f>
        <v>3.588411526113164E-3</v>
      </c>
      <c r="AO445" s="70">
        <v>54</v>
      </c>
      <c r="AP445" s="59">
        <f>IFERROR(AO445/AK431,"-")</f>
        <v>7.6379066478076379E-2</v>
      </c>
      <c r="AQ445" s="73">
        <f t="shared" si="32"/>
        <v>35889.666666666664</v>
      </c>
      <c r="AR445" s="439"/>
      <c r="AS445" s="439"/>
      <c r="AT445" s="44" t="s">
        <v>109</v>
      </c>
      <c r="AU445" s="70">
        <v>12464815</v>
      </c>
      <c r="AV445" s="59">
        <f>IFERROR(AU445/AR431,"-")</f>
        <v>2.7282575988097696E-3</v>
      </c>
      <c r="AW445" s="70">
        <v>337</v>
      </c>
      <c r="AX445" s="59">
        <f>IFERROR(AW445/AS431,"-")</f>
        <v>4.262585378193777E-2</v>
      </c>
      <c r="AY445" s="167">
        <f t="shared" si="33"/>
        <v>36987.581602373888</v>
      </c>
      <c r="AZ445" s="229"/>
    </row>
    <row r="446" spans="2:52" s="9" customFormat="1" ht="13.15" customHeight="1">
      <c r="B446" s="470"/>
      <c r="C446" s="480"/>
      <c r="D446" s="439"/>
      <c r="E446" s="439"/>
      <c r="F446" s="45" t="s">
        <v>110</v>
      </c>
      <c r="G446" s="71">
        <v>2020546</v>
      </c>
      <c r="H446" s="60">
        <f>IFERROR(G446/D431,"-")</f>
        <v>1.4650099812363356E-3</v>
      </c>
      <c r="I446" s="71">
        <v>211</v>
      </c>
      <c r="J446" s="60">
        <f>IFERROR(I446/E431,"-")</f>
        <v>0.10404339250493097</v>
      </c>
      <c r="K446" s="74">
        <f t="shared" si="29"/>
        <v>9576.0473933649282</v>
      </c>
      <c r="L446" s="439"/>
      <c r="M446" s="439"/>
      <c r="N446" s="45" t="s">
        <v>110</v>
      </c>
      <c r="O446" s="71">
        <v>1612636</v>
      </c>
      <c r="P446" s="60">
        <f>IFERROR(O446/L431,"-")</f>
        <v>1.6007989084792394E-3</v>
      </c>
      <c r="Q446" s="71">
        <v>163</v>
      </c>
      <c r="R446" s="60">
        <f>IFERROR(Q446/M431,"-")</f>
        <v>0.10873915943962642</v>
      </c>
      <c r="S446" s="74">
        <f t="shared" si="30"/>
        <v>9893.4723926380375</v>
      </c>
      <c r="T446" s="439"/>
      <c r="U446" s="439"/>
      <c r="V446" s="45" t="s">
        <v>110</v>
      </c>
      <c r="W446" s="71">
        <v>459935</v>
      </c>
      <c r="X446" s="60">
        <f>IFERROR(W446/T431,"-")</f>
        <v>2.0868377879551207E-3</v>
      </c>
      <c r="Y446" s="71">
        <v>37</v>
      </c>
      <c r="Z446" s="60">
        <f>IFERROR(Y446/U431,"-")</f>
        <v>0.16299559471365638</v>
      </c>
      <c r="AA446" s="168">
        <f t="shared" si="31"/>
        <v>12430.675675675675</v>
      </c>
      <c r="AB446" s="439"/>
      <c r="AC446" s="439"/>
      <c r="AD446" s="45" t="s">
        <v>110</v>
      </c>
      <c r="AE446" s="71">
        <v>269554</v>
      </c>
      <c r="AF446" s="60">
        <f>IFERROR(AE446/AB431,"-")</f>
        <v>1.7681373069598899E-3</v>
      </c>
      <c r="AG446" s="71">
        <v>26</v>
      </c>
      <c r="AH446" s="60">
        <f>IFERROR(AG446/AC431,"-")</f>
        <v>0.15116279069767441</v>
      </c>
      <c r="AI446" s="74">
        <f t="shared" si="28"/>
        <v>10367.461538461539</v>
      </c>
      <c r="AJ446" s="439"/>
      <c r="AK446" s="439"/>
      <c r="AL446" s="45" t="s">
        <v>110</v>
      </c>
      <c r="AM446" s="71">
        <v>910697</v>
      </c>
      <c r="AN446" s="60">
        <f>IFERROR(AM446/AJ431,"-")</f>
        <v>1.6862150622105609E-3</v>
      </c>
      <c r="AO446" s="71">
        <v>89</v>
      </c>
      <c r="AP446" s="60">
        <f>IFERROR(AO446/AK431,"-")</f>
        <v>0.12588401697312587</v>
      </c>
      <c r="AQ446" s="74">
        <f t="shared" si="32"/>
        <v>10232.550561797752</v>
      </c>
      <c r="AR446" s="439"/>
      <c r="AS446" s="439"/>
      <c r="AT446" s="45" t="s">
        <v>110</v>
      </c>
      <c r="AU446" s="71">
        <v>7445322</v>
      </c>
      <c r="AV446" s="60">
        <f>IFERROR(AU446/AR431,"-")</f>
        <v>1.6296075250282938E-3</v>
      </c>
      <c r="AW446" s="71">
        <v>652</v>
      </c>
      <c r="AX446" s="60">
        <f>IFERROR(AW446/AS431,"-")</f>
        <v>8.2469010877814317E-2</v>
      </c>
      <c r="AY446" s="194">
        <f t="shared" si="33"/>
        <v>11419.205521472393</v>
      </c>
      <c r="AZ446" s="229"/>
    </row>
    <row r="447" spans="2:52" s="9" customFormat="1" ht="13.15" customHeight="1">
      <c r="B447" s="431"/>
      <c r="C447" s="481"/>
      <c r="D447" s="440"/>
      <c r="E447" s="440"/>
      <c r="F447" s="46" t="s">
        <v>64</v>
      </c>
      <c r="G447" s="67">
        <f>SUM(G431:G446)</f>
        <v>245827858</v>
      </c>
      <c r="H447" s="60">
        <f>IFERROR(G447/D431,"-")</f>
        <v>0.17823908272117961</v>
      </c>
      <c r="I447" s="71">
        <v>1665</v>
      </c>
      <c r="J447" s="60">
        <f>IFERROR(I447/E431,"-")</f>
        <v>0.82100591715976334</v>
      </c>
      <c r="K447" s="74">
        <f t="shared" si="29"/>
        <v>147644.35915915915</v>
      </c>
      <c r="L447" s="440"/>
      <c r="M447" s="440"/>
      <c r="N447" s="46" t="s">
        <v>64</v>
      </c>
      <c r="O447" s="67">
        <f>SUM(O431:O446)</f>
        <v>184010520</v>
      </c>
      <c r="P447" s="60">
        <f>IFERROR(O447/L431,"-")</f>
        <v>0.18265984361300208</v>
      </c>
      <c r="Q447" s="71">
        <v>1243</v>
      </c>
      <c r="R447" s="60">
        <f>IFERROR(Q447/M431,"-")</f>
        <v>0.82921947965310205</v>
      </c>
      <c r="S447" s="74">
        <f t="shared" si="30"/>
        <v>148037.4255832663</v>
      </c>
      <c r="T447" s="440"/>
      <c r="U447" s="440"/>
      <c r="V447" s="46" t="s">
        <v>64</v>
      </c>
      <c r="W447" s="67">
        <f>SUM(W431:W446)</f>
        <v>39910275</v>
      </c>
      <c r="X447" s="60">
        <f>IFERROR(W447/T431,"-")</f>
        <v>0.1810826964629362</v>
      </c>
      <c r="Y447" s="71">
        <v>190</v>
      </c>
      <c r="Z447" s="60">
        <f>IFERROR(Y447/U431,"-")</f>
        <v>0.83700440528634357</v>
      </c>
      <c r="AA447" s="168">
        <f t="shared" si="31"/>
        <v>210054.07894736843</v>
      </c>
      <c r="AB447" s="440"/>
      <c r="AC447" s="440"/>
      <c r="AD447" s="46" t="s">
        <v>64</v>
      </c>
      <c r="AE447" s="132">
        <f>SUM(AE431:AE446)</f>
        <v>27168849</v>
      </c>
      <c r="AF447" s="60">
        <f>IFERROR(AE447/AB431,"-")</f>
        <v>0.17821384770420731</v>
      </c>
      <c r="AG447" s="71">
        <v>143</v>
      </c>
      <c r="AH447" s="60">
        <f>IFERROR(AG447/AC431,"-")</f>
        <v>0.83139534883720934</v>
      </c>
      <c r="AI447" s="74">
        <f t="shared" si="28"/>
        <v>189991.95104895104</v>
      </c>
      <c r="AJ447" s="440"/>
      <c r="AK447" s="440"/>
      <c r="AL447" s="46" t="s">
        <v>64</v>
      </c>
      <c r="AM447" s="67">
        <f>SUM(AM431:AM446)</f>
        <v>93989785</v>
      </c>
      <c r="AN447" s="60">
        <f>IFERROR(AM447/AJ431,"-")</f>
        <v>0.17402823459496655</v>
      </c>
      <c r="AO447" s="71">
        <v>566</v>
      </c>
      <c r="AP447" s="60">
        <f>IFERROR(AO447/AK431,"-")</f>
        <v>0.80056577086280056</v>
      </c>
      <c r="AQ447" s="74">
        <f t="shared" si="32"/>
        <v>166059.69081272086</v>
      </c>
      <c r="AR447" s="440"/>
      <c r="AS447" s="440"/>
      <c r="AT447" s="46" t="s">
        <v>64</v>
      </c>
      <c r="AU447" s="67">
        <f>SUM(AU431:AU446)</f>
        <v>692163561</v>
      </c>
      <c r="AV447" s="60">
        <f>IFERROR(AU447/AR431,"-")</f>
        <v>0.15149847750788756</v>
      </c>
      <c r="AW447" s="71">
        <v>5945</v>
      </c>
      <c r="AX447" s="131">
        <f>IFERROR(AW447/AS431,"-")</f>
        <v>0.75196053630154314</v>
      </c>
      <c r="AY447" s="187">
        <f t="shared" si="33"/>
        <v>116427.84878048781</v>
      </c>
      <c r="AZ447" s="229"/>
    </row>
    <row r="448" spans="2:52" s="9" customFormat="1" ht="13.15" customHeight="1">
      <c r="B448" s="430">
        <v>27</v>
      </c>
      <c r="C448" s="479" t="s">
        <v>30</v>
      </c>
      <c r="D448" s="436">
        <v>238037550</v>
      </c>
      <c r="E448" s="436">
        <v>335</v>
      </c>
      <c r="F448" s="42" t="s">
        <v>96</v>
      </c>
      <c r="G448" s="69">
        <v>3597634</v>
      </c>
      <c r="H448" s="58">
        <f>IFERROR(G448/D448,"-")</f>
        <v>1.5113724704358619E-2</v>
      </c>
      <c r="I448" s="69">
        <v>60</v>
      </c>
      <c r="J448" s="58">
        <f>IFERROR(I448/E448,"-")</f>
        <v>0.17910447761194029</v>
      </c>
      <c r="K448" s="72">
        <f t="shared" si="29"/>
        <v>59960.566666666666</v>
      </c>
      <c r="L448" s="436">
        <v>133896740</v>
      </c>
      <c r="M448" s="436">
        <v>219</v>
      </c>
      <c r="N448" s="42" t="s">
        <v>96</v>
      </c>
      <c r="O448" s="69">
        <v>2115772</v>
      </c>
      <c r="P448" s="58">
        <f>IFERROR(O448/L448,"-")</f>
        <v>1.5801519887638789E-2</v>
      </c>
      <c r="Q448" s="69">
        <v>37</v>
      </c>
      <c r="R448" s="58">
        <f>IFERROR(Q448/M448,"-")</f>
        <v>0.16894977168949771</v>
      </c>
      <c r="S448" s="72">
        <f t="shared" si="30"/>
        <v>57183.027027027027</v>
      </c>
      <c r="T448" s="436">
        <v>34601040</v>
      </c>
      <c r="U448" s="436">
        <v>45</v>
      </c>
      <c r="V448" s="42" t="s">
        <v>96</v>
      </c>
      <c r="W448" s="69">
        <v>271303</v>
      </c>
      <c r="X448" s="58">
        <f>IFERROR(W448/T448,"-")</f>
        <v>7.8408914876547057E-3</v>
      </c>
      <c r="Y448" s="69">
        <v>8</v>
      </c>
      <c r="Z448" s="58">
        <f>IFERROR(Y448/U448,"-")</f>
        <v>0.17777777777777778</v>
      </c>
      <c r="AA448" s="166">
        <f t="shared" si="31"/>
        <v>33912.875</v>
      </c>
      <c r="AB448" s="436">
        <v>16370450</v>
      </c>
      <c r="AC448" s="436">
        <v>28</v>
      </c>
      <c r="AD448" s="42" t="s">
        <v>96</v>
      </c>
      <c r="AE448" s="69">
        <v>206608</v>
      </c>
      <c r="AF448" s="58">
        <f>IFERROR(AE448/AB448,"-")</f>
        <v>1.2620789288015907E-2</v>
      </c>
      <c r="AG448" s="69">
        <v>3</v>
      </c>
      <c r="AH448" s="58">
        <f>IFERROR(AG448/AC448,"-")</f>
        <v>0.10714285714285714</v>
      </c>
      <c r="AI448" s="72">
        <f t="shared" si="28"/>
        <v>68869.333333333328</v>
      </c>
      <c r="AJ448" s="436">
        <v>40503490</v>
      </c>
      <c r="AK448" s="436">
        <v>87</v>
      </c>
      <c r="AL448" s="42" t="s">
        <v>96</v>
      </c>
      <c r="AM448" s="69">
        <v>472764</v>
      </c>
      <c r="AN448" s="58">
        <f>IFERROR(AM448/AJ448,"-")</f>
        <v>1.167217936034648E-2</v>
      </c>
      <c r="AO448" s="69">
        <v>20</v>
      </c>
      <c r="AP448" s="58">
        <f>IFERROR(AO448/AK448,"-")</f>
        <v>0.22988505747126436</v>
      </c>
      <c r="AQ448" s="72">
        <f t="shared" si="32"/>
        <v>23638.2</v>
      </c>
      <c r="AR448" s="436">
        <v>784957800</v>
      </c>
      <c r="AS448" s="436">
        <v>1306</v>
      </c>
      <c r="AT448" s="42" t="s">
        <v>96</v>
      </c>
      <c r="AU448" s="69">
        <v>12099571</v>
      </c>
      <c r="AV448" s="58">
        <f>IFERROR(AU448/AR448,"-")</f>
        <v>1.5414294883113461E-2</v>
      </c>
      <c r="AW448" s="72">
        <v>195</v>
      </c>
      <c r="AX448" s="58">
        <f>IFERROR(AW448/AS448,"-")</f>
        <v>0.14931087289433384</v>
      </c>
      <c r="AY448" s="195">
        <f t="shared" si="33"/>
        <v>62049.08205128205</v>
      </c>
      <c r="AZ448" s="229"/>
    </row>
    <row r="449" spans="2:52" s="9" customFormat="1" ht="13.15" customHeight="1">
      <c r="B449" s="470"/>
      <c r="C449" s="480"/>
      <c r="D449" s="439"/>
      <c r="E449" s="439"/>
      <c r="F449" s="43" t="s">
        <v>97</v>
      </c>
      <c r="G449" s="70">
        <v>3531259</v>
      </c>
      <c r="H449" s="59">
        <f>IFERROR(G449/D448,"-")</f>
        <v>1.4834882143594571E-2</v>
      </c>
      <c r="I449" s="70">
        <v>101</v>
      </c>
      <c r="J449" s="59">
        <f>IFERROR(I449/E448,"-")</f>
        <v>0.30149253731343284</v>
      </c>
      <c r="K449" s="73">
        <f t="shared" si="29"/>
        <v>34962.960396039605</v>
      </c>
      <c r="L449" s="439"/>
      <c r="M449" s="439"/>
      <c r="N449" s="43" t="s">
        <v>97</v>
      </c>
      <c r="O449" s="70">
        <v>2188058</v>
      </c>
      <c r="P449" s="59">
        <f>IFERROR(O449/L448,"-")</f>
        <v>1.6341383666249081E-2</v>
      </c>
      <c r="Q449" s="70">
        <v>63</v>
      </c>
      <c r="R449" s="59">
        <f>IFERROR(Q449/M448,"-")</f>
        <v>0.28767123287671231</v>
      </c>
      <c r="S449" s="73">
        <f t="shared" si="30"/>
        <v>34731.079365079364</v>
      </c>
      <c r="T449" s="439"/>
      <c r="U449" s="439"/>
      <c r="V449" s="43" t="s">
        <v>97</v>
      </c>
      <c r="W449" s="70">
        <v>1277897</v>
      </c>
      <c r="X449" s="59">
        <f>IFERROR(W449/T448,"-")</f>
        <v>3.6932329201665615E-2</v>
      </c>
      <c r="Y449" s="70">
        <v>14</v>
      </c>
      <c r="Z449" s="59">
        <f>IFERROR(Y449/U448,"-")</f>
        <v>0.31111111111111112</v>
      </c>
      <c r="AA449" s="167">
        <f t="shared" si="31"/>
        <v>91278.357142857145</v>
      </c>
      <c r="AB449" s="439"/>
      <c r="AC449" s="439"/>
      <c r="AD449" s="43" t="s">
        <v>97</v>
      </c>
      <c r="AE449" s="70">
        <v>1177928</v>
      </c>
      <c r="AF449" s="59">
        <f>IFERROR(AE449/AB448,"-")</f>
        <v>7.1954527822998146E-2</v>
      </c>
      <c r="AG449" s="70">
        <v>9</v>
      </c>
      <c r="AH449" s="59">
        <f>IFERROR(AG449/AC448,"-")</f>
        <v>0.32142857142857145</v>
      </c>
      <c r="AI449" s="73">
        <f t="shared" si="28"/>
        <v>130880.88888888889</v>
      </c>
      <c r="AJ449" s="439"/>
      <c r="AK449" s="439"/>
      <c r="AL449" s="43" t="s">
        <v>97</v>
      </c>
      <c r="AM449" s="70">
        <v>966436</v>
      </c>
      <c r="AN449" s="59">
        <f>IFERROR(AM449/AJ448,"-")</f>
        <v>2.3860561151643971E-2</v>
      </c>
      <c r="AO449" s="70">
        <v>27</v>
      </c>
      <c r="AP449" s="59">
        <f>IFERROR(AO449/AK448,"-")</f>
        <v>0.31034482758620691</v>
      </c>
      <c r="AQ449" s="73">
        <f t="shared" si="32"/>
        <v>35793.925925925927</v>
      </c>
      <c r="AR449" s="439"/>
      <c r="AS449" s="439"/>
      <c r="AT449" s="43" t="s">
        <v>97</v>
      </c>
      <c r="AU449" s="70">
        <v>21889734</v>
      </c>
      <c r="AV449" s="59">
        <f>IFERROR(AU449/AR448,"-")</f>
        <v>2.788651058693856E-2</v>
      </c>
      <c r="AW449" s="73">
        <v>348</v>
      </c>
      <c r="AX449" s="59">
        <f>IFERROR(AW449/AS448,"-")</f>
        <v>0.2664624808575804</v>
      </c>
      <c r="AY449" s="196">
        <f t="shared" si="33"/>
        <v>62901.534482758623</v>
      </c>
      <c r="AZ449" s="229"/>
    </row>
    <row r="450" spans="2:52" s="9" customFormat="1" ht="13.15" customHeight="1">
      <c r="B450" s="470"/>
      <c r="C450" s="480"/>
      <c r="D450" s="439"/>
      <c r="E450" s="439"/>
      <c r="F450" s="44" t="s">
        <v>98</v>
      </c>
      <c r="G450" s="70">
        <v>3896264</v>
      </c>
      <c r="H450" s="59">
        <f>IFERROR(G450/D448,"-")</f>
        <v>1.6368274669269618E-2</v>
      </c>
      <c r="I450" s="70">
        <v>93</v>
      </c>
      <c r="J450" s="59">
        <f>IFERROR(I450/E448,"-")</f>
        <v>0.27761194029850744</v>
      </c>
      <c r="K450" s="73">
        <f t="shared" si="29"/>
        <v>41895.31182795699</v>
      </c>
      <c r="L450" s="439"/>
      <c r="M450" s="439"/>
      <c r="N450" s="44" t="s">
        <v>98</v>
      </c>
      <c r="O450" s="70">
        <v>1421051</v>
      </c>
      <c r="P450" s="59">
        <f>IFERROR(O450/L448,"-")</f>
        <v>1.0613036583265583E-2</v>
      </c>
      <c r="Q450" s="70">
        <v>61</v>
      </c>
      <c r="R450" s="59">
        <f>IFERROR(Q450/M448,"-")</f>
        <v>0.27853881278538811</v>
      </c>
      <c r="S450" s="73">
        <f t="shared" si="30"/>
        <v>23295.918032786885</v>
      </c>
      <c r="T450" s="439"/>
      <c r="U450" s="439"/>
      <c r="V450" s="44" t="s">
        <v>98</v>
      </c>
      <c r="W450" s="70">
        <v>272201</v>
      </c>
      <c r="X450" s="59">
        <f>IFERROR(W450/T448,"-")</f>
        <v>7.8668444647906535E-3</v>
      </c>
      <c r="Y450" s="70">
        <v>12</v>
      </c>
      <c r="Z450" s="59">
        <f>IFERROR(Y450/U448,"-")</f>
        <v>0.26666666666666666</v>
      </c>
      <c r="AA450" s="167">
        <f t="shared" si="31"/>
        <v>22683.416666666668</v>
      </c>
      <c r="AB450" s="439"/>
      <c r="AC450" s="439"/>
      <c r="AD450" s="44" t="s">
        <v>98</v>
      </c>
      <c r="AE450" s="70">
        <v>152521</v>
      </c>
      <c r="AF450" s="59">
        <f>IFERROR(AE450/AB448,"-")</f>
        <v>9.3168483456471871E-3</v>
      </c>
      <c r="AG450" s="70">
        <v>6</v>
      </c>
      <c r="AH450" s="59">
        <f>IFERROR(AG450/AC448,"-")</f>
        <v>0.21428571428571427</v>
      </c>
      <c r="AI450" s="73">
        <f t="shared" si="28"/>
        <v>25420.166666666668</v>
      </c>
      <c r="AJ450" s="439"/>
      <c r="AK450" s="439"/>
      <c r="AL450" s="44" t="s">
        <v>98</v>
      </c>
      <c r="AM450" s="70">
        <v>629081</v>
      </c>
      <c r="AN450" s="59">
        <f>IFERROR(AM450/AJ448,"-")</f>
        <v>1.5531525801850656E-2</v>
      </c>
      <c r="AO450" s="70">
        <v>28</v>
      </c>
      <c r="AP450" s="59">
        <f>IFERROR(AO450/AK448,"-")</f>
        <v>0.32183908045977011</v>
      </c>
      <c r="AQ450" s="73">
        <f t="shared" si="32"/>
        <v>22467.178571428572</v>
      </c>
      <c r="AR450" s="439"/>
      <c r="AS450" s="439"/>
      <c r="AT450" s="44" t="s">
        <v>98</v>
      </c>
      <c r="AU450" s="70">
        <v>19183672</v>
      </c>
      <c r="AV450" s="59">
        <f>IFERROR(AU450/AR448,"-")</f>
        <v>2.443911252299168E-2</v>
      </c>
      <c r="AW450" s="73">
        <v>333</v>
      </c>
      <c r="AX450" s="59">
        <f>IFERROR(AW450/AS448,"-")</f>
        <v>0.25497702909647779</v>
      </c>
      <c r="AY450" s="196">
        <f t="shared" si="33"/>
        <v>57608.624624624623</v>
      </c>
      <c r="AZ450" s="229"/>
    </row>
    <row r="451" spans="2:52" s="9" customFormat="1" ht="13.15" customHeight="1">
      <c r="B451" s="470"/>
      <c r="C451" s="480"/>
      <c r="D451" s="439"/>
      <c r="E451" s="439"/>
      <c r="F451" s="44" t="s">
        <v>99</v>
      </c>
      <c r="G451" s="70">
        <v>4092210</v>
      </c>
      <c r="H451" s="59">
        <f>IFERROR(G451/D448,"-")</f>
        <v>1.7191447315770138E-2</v>
      </c>
      <c r="I451" s="70">
        <v>14</v>
      </c>
      <c r="J451" s="59">
        <f>IFERROR(I451/E448,"-")</f>
        <v>4.1791044776119404E-2</v>
      </c>
      <c r="K451" s="73">
        <f t="shared" si="29"/>
        <v>292300.71428571426</v>
      </c>
      <c r="L451" s="439"/>
      <c r="M451" s="439"/>
      <c r="N451" s="44" t="s">
        <v>99</v>
      </c>
      <c r="O451" s="70">
        <v>4073520</v>
      </c>
      <c r="P451" s="59">
        <f>IFERROR(O451/L448,"-")</f>
        <v>3.042284673995797E-2</v>
      </c>
      <c r="Q451" s="70">
        <v>12</v>
      </c>
      <c r="R451" s="59">
        <f>IFERROR(Q451/M448,"-")</f>
        <v>5.4794520547945202E-2</v>
      </c>
      <c r="S451" s="73">
        <f t="shared" si="30"/>
        <v>339460</v>
      </c>
      <c r="T451" s="439"/>
      <c r="U451" s="439"/>
      <c r="V451" s="44" t="s">
        <v>99</v>
      </c>
      <c r="W451" s="70">
        <v>1051</v>
      </c>
      <c r="X451" s="59">
        <f>IFERROR(W451/T448,"-")</f>
        <v>3.0374809543296965E-5</v>
      </c>
      <c r="Y451" s="70">
        <v>1</v>
      </c>
      <c r="Z451" s="59">
        <f>IFERROR(Y451/U448,"-")</f>
        <v>2.2222222222222223E-2</v>
      </c>
      <c r="AA451" s="167">
        <f t="shared" si="31"/>
        <v>1051</v>
      </c>
      <c r="AB451" s="439"/>
      <c r="AC451" s="439"/>
      <c r="AD451" s="44" t="s">
        <v>99</v>
      </c>
      <c r="AE451" s="70">
        <v>1051</v>
      </c>
      <c r="AF451" s="59">
        <f>IFERROR(AE451/AB448,"-")</f>
        <v>6.4201045175911478E-5</v>
      </c>
      <c r="AG451" s="70">
        <v>1</v>
      </c>
      <c r="AH451" s="59">
        <f>IFERROR(AG451/AC448,"-")</f>
        <v>3.5714285714285712E-2</v>
      </c>
      <c r="AI451" s="73">
        <f t="shared" si="28"/>
        <v>1051</v>
      </c>
      <c r="AJ451" s="439"/>
      <c r="AK451" s="439"/>
      <c r="AL451" s="44" t="s">
        <v>99</v>
      </c>
      <c r="AM451" s="70">
        <v>11233</v>
      </c>
      <c r="AN451" s="59">
        <f>IFERROR(AM451/AJ448,"-")</f>
        <v>2.7733412602222674E-4</v>
      </c>
      <c r="AO451" s="70">
        <v>5</v>
      </c>
      <c r="AP451" s="59">
        <f>IFERROR(AO451/AK448,"-")</f>
        <v>5.7471264367816091E-2</v>
      </c>
      <c r="AQ451" s="73">
        <f t="shared" si="32"/>
        <v>2246.6</v>
      </c>
      <c r="AR451" s="439"/>
      <c r="AS451" s="439"/>
      <c r="AT451" s="44" t="s">
        <v>99</v>
      </c>
      <c r="AU451" s="70">
        <v>1212584</v>
      </c>
      <c r="AV451" s="59">
        <f>IFERROR(AU451/AR448,"-")</f>
        <v>1.5447760376417687E-3</v>
      </c>
      <c r="AW451" s="73">
        <v>51</v>
      </c>
      <c r="AX451" s="59">
        <f>IFERROR(AW451/AS448,"-")</f>
        <v>3.9050535987748852E-2</v>
      </c>
      <c r="AY451" s="196">
        <f t="shared" si="33"/>
        <v>23776.156862745098</v>
      </c>
      <c r="AZ451" s="229"/>
    </row>
    <row r="452" spans="2:52" s="9" customFormat="1" ht="13.15" customHeight="1">
      <c r="B452" s="470"/>
      <c r="C452" s="480"/>
      <c r="D452" s="439"/>
      <c r="E452" s="439"/>
      <c r="F452" s="44" t="s">
        <v>100</v>
      </c>
      <c r="G452" s="70">
        <v>7268591</v>
      </c>
      <c r="H452" s="59">
        <f>IFERROR(G452/D448,"-")</f>
        <v>3.0535480641604655E-2</v>
      </c>
      <c r="I452" s="70">
        <v>112</v>
      </c>
      <c r="J452" s="59">
        <f>IFERROR(I452/E448,"-")</f>
        <v>0.33432835820895523</v>
      </c>
      <c r="K452" s="73">
        <f t="shared" si="29"/>
        <v>64898.133928571428</v>
      </c>
      <c r="L452" s="439"/>
      <c r="M452" s="439"/>
      <c r="N452" s="44" t="s">
        <v>100</v>
      </c>
      <c r="O452" s="70">
        <v>6286722</v>
      </c>
      <c r="P452" s="59">
        <f>IFERROR(O452/L448,"-")</f>
        <v>4.6952016904967218E-2</v>
      </c>
      <c r="Q452" s="70">
        <v>73</v>
      </c>
      <c r="R452" s="59">
        <f>IFERROR(Q452/M448,"-")</f>
        <v>0.33333333333333331</v>
      </c>
      <c r="S452" s="73">
        <f t="shared" si="30"/>
        <v>86119.479452054788</v>
      </c>
      <c r="T452" s="439"/>
      <c r="U452" s="439"/>
      <c r="V452" s="44" t="s">
        <v>100</v>
      </c>
      <c r="W452" s="70">
        <v>376350</v>
      </c>
      <c r="X452" s="59">
        <f>IFERROR(W452/T448,"-")</f>
        <v>1.0876840696117804E-2</v>
      </c>
      <c r="Y452" s="70">
        <v>20</v>
      </c>
      <c r="Z452" s="59">
        <f>IFERROR(Y452/U448,"-")</f>
        <v>0.44444444444444442</v>
      </c>
      <c r="AA452" s="167">
        <f t="shared" si="31"/>
        <v>18817.5</v>
      </c>
      <c r="AB452" s="439"/>
      <c r="AC452" s="439"/>
      <c r="AD452" s="44" t="s">
        <v>100</v>
      </c>
      <c r="AE452" s="70">
        <v>181506</v>
      </c>
      <c r="AF452" s="59">
        <f>IFERROR(AE452/AB448,"-")</f>
        <v>1.1087416656231197E-2</v>
      </c>
      <c r="AG452" s="70">
        <v>10</v>
      </c>
      <c r="AH452" s="59">
        <f>IFERROR(AG452/AC448,"-")</f>
        <v>0.35714285714285715</v>
      </c>
      <c r="AI452" s="73">
        <f t="shared" si="28"/>
        <v>18150.599999999999</v>
      </c>
      <c r="AJ452" s="439"/>
      <c r="AK452" s="439"/>
      <c r="AL452" s="44" t="s">
        <v>100</v>
      </c>
      <c r="AM452" s="70">
        <v>583513</v>
      </c>
      <c r="AN452" s="59">
        <f>IFERROR(AM452/AJ448,"-")</f>
        <v>1.4406486947174182E-2</v>
      </c>
      <c r="AO452" s="70">
        <v>32</v>
      </c>
      <c r="AP452" s="59">
        <f>IFERROR(AO452/AK448,"-")</f>
        <v>0.36781609195402298</v>
      </c>
      <c r="AQ452" s="73">
        <f t="shared" si="32"/>
        <v>18234.78125</v>
      </c>
      <c r="AR452" s="439"/>
      <c r="AS452" s="439"/>
      <c r="AT452" s="44" t="s">
        <v>100</v>
      </c>
      <c r="AU452" s="70">
        <v>13696370</v>
      </c>
      <c r="AV452" s="59">
        <f>IFERROR(AU452/AR448,"-")</f>
        <v>1.7448543093654206E-2</v>
      </c>
      <c r="AW452" s="73">
        <v>367</v>
      </c>
      <c r="AX452" s="59">
        <f>IFERROR(AW452/AS448,"-")</f>
        <v>0.28101071975497705</v>
      </c>
      <c r="AY452" s="196">
        <f t="shared" si="33"/>
        <v>37319.809264305179</v>
      </c>
      <c r="AZ452" s="229"/>
    </row>
    <row r="453" spans="2:52" s="9" customFormat="1" ht="13.15" customHeight="1">
      <c r="B453" s="470"/>
      <c r="C453" s="480"/>
      <c r="D453" s="439"/>
      <c r="E453" s="439"/>
      <c r="F453" s="44" t="s">
        <v>101</v>
      </c>
      <c r="G453" s="70">
        <v>6285179</v>
      </c>
      <c r="H453" s="59">
        <f>IFERROR(G453/D448,"-")</f>
        <v>2.6404149261324526E-2</v>
      </c>
      <c r="I453" s="70">
        <v>151</v>
      </c>
      <c r="J453" s="59">
        <f>IFERROR(I453/E448,"-")</f>
        <v>0.45074626865671641</v>
      </c>
      <c r="K453" s="73">
        <f t="shared" si="29"/>
        <v>41623.701986754968</v>
      </c>
      <c r="L453" s="439"/>
      <c r="M453" s="439"/>
      <c r="N453" s="44" t="s">
        <v>101</v>
      </c>
      <c r="O453" s="70">
        <v>3885553</v>
      </c>
      <c r="P453" s="59">
        <f>IFERROR(O453/L448,"-")</f>
        <v>2.9019026154034819E-2</v>
      </c>
      <c r="Q453" s="70">
        <v>103</v>
      </c>
      <c r="R453" s="59">
        <f>IFERROR(Q453/M448,"-")</f>
        <v>0.47031963470319632</v>
      </c>
      <c r="S453" s="73">
        <f t="shared" si="30"/>
        <v>37723.815533980582</v>
      </c>
      <c r="T453" s="439"/>
      <c r="U453" s="439"/>
      <c r="V453" s="44" t="s">
        <v>101</v>
      </c>
      <c r="W453" s="70">
        <v>1920480</v>
      </c>
      <c r="X453" s="59">
        <f>IFERROR(W453/T448,"-")</f>
        <v>5.5503533997822034E-2</v>
      </c>
      <c r="Y453" s="70">
        <v>23</v>
      </c>
      <c r="Z453" s="59">
        <f>IFERROR(Y453/U448,"-")</f>
        <v>0.51111111111111107</v>
      </c>
      <c r="AA453" s="167">
        <f t="shared" si="31"/>
        <v>83499.130434782608</v>
      </c>
      <c r="AB453" s="439"/>
      <c r="AC453" s="439"/>
      <c r="AD453" s="44" t="s">
        <v>101</v>
      </c>
      <c r="AE453" s="70">
        <v>614277</v>
      </c>
      <c r="AF453" s="59">
        <f>IFERROR(AE453/AB448,"-")</f>
        <v>3.7523525620859539E-2</v>
      </c>
      <c r="AG453" s="70">
        <v>15</v>
      </c>
      <c r="AH453" s="59">
        <f>IFERROR(AG453/AC448,"-")</f>
        <v>0.5357142857142857</v>
      </c>
      <c r="AI453" s="73">
        <f t="shared" ref="AI453:AI516" si="34">IFERROR(AE453/AG453,"-")</f>
        <v>40951.800000000003</v>
      </c>
      <c r="AJ453" s="439"/>
      <c r="AK453" s="439"/>
      <c r="AL453" s="44" t="s">
        <v>101</v>
      </c>
      <c r="AM453" s="70">
        <v>841459</v>
      </c>
      <c r="AN453" s="59">
        <f>IFERROR(AM453/AJ448,"-")</f>
        <v>2.0774975193495672E-2</v>
      </c>
      <c r="AO453" s="70">
        <v>31</v>
      </c>
      <c r="AP453" s="59">
        <f>IFERROR(AO453/AK448,"-")</f>
        <v>0.35632183908045978</v>
      </c>
      <c r="AQ453" s="73">
        <f t="shared" si="32"/>
        <v>27143.83870967742</v>
      </c>
      <c r="AR453" s="439"/>
      <c r="AS453" s="439"/>
      <c r="AT453" s="44" t="s">
        <v>101</v>
      </c>
      <c r="AU453" s="70">
        <v>19463178</v>
      </c>
      <c r="AV453" s="59">
        <f>IFERROR(AU453/AR448,"-")</f>
        <v>2.4795190263731375E-2</v>
      </c>
      <c r="AW453" s="73">
        <v>452</v>
      </c>
      <c r="AX453" s="59">
        <f>IFERROR(AW453/AS448,"-")</f>
        <v>0.34609494640122512</v>
      </c>
      <c r="AY453" s="196">
        <f t="shared" si="33"/>
        <v>43060.128318584073</v>
      </c>
      <c r="AZ453" s="229"/>
    </row>
    <row r="454" spans="2:52" s="9" customFormat="1" ht="13.15" customHeight="1">
      <c r="B454" s="470"/>
      <c r="C454" s="480"/>
      <c r="D454" s="439"/>
      <c r="E454" s="439"/>
      <c r="F454" s="44" t="s">
        <v>102</v>
      </c>
      <c r="G454" s="70">
        <v>8367998</v>
      </c>
      <c r="H454" s="59">
        <f>IFERROR(G454/D448,"-")</f>
        <v>3.5154109089091196E-2</v>
      </c>
      <c r="I454" s="70">
        <v>43</v>
      </c>
      <c r="J454" s="59">
        <f>IFERROR(I454/E448,"-")</f>
        <v>0.12835820895522387</v>
      </c>
      <c r="K454" s="73">
        <f t="shared" si="29"/>
        <v>194604.60465116278</v>
      </c>
      <c r="L454" s="439"/>
      <c r="M454" s="439"/>
      <c r="N454" s="44" t="s">
        <v>102</v>
      </c>
      <c r="O454" s="70">
        <v>3308101</v>
      </c>
      <c r="P454" s="59">
        <f>IFERROR(O454/L448,"-")</f>
        <v>2.4706359542435462E-2</v>
      </c>
      <c r="Q454" s="70">
        <v>30</v>
      </c>
      <c r="R454" s="59">
        <f>IFERROR(Q454/M448,"-")</f>
        <v>0.13698630136986301</v>
      </c>
      <c r="S454" s="73">
        <f t="shared" si="30"/>
        <v>110270.03333333334</v>
      </c>
      <c r="T454" s="439"/>
      <c r="U454" s="439"/>
      <c r="V454" s="44" t="s">
        <v>102</v>
      </c>
      <c r="W454" s="70">
        <v>2839909</v>
      </c>
      <c r="X454" s="59">
        <f>IFERROR(W454/T448,"-")</f>
        <v>8.2075827778587004E-2</v>
      </c>
      <c r="Y454" s="70">
        <v>10</v>
      </c>
      <c r="Z454" s="59">
        <f>IFERROR(Y454/U448,"-")</f>
        <v>0.22222222222222221</v>
      </c>
      <c r="AA454" s="167">
        <f t="shared" si="31"/>
        <v>283990.90000000002</v>
      </c>
      <c r="AB454" s="439"/>
      <c r="AC454" s="439"/>
      <c r="AD454" s="44" t="s">
        <v>102</v>
      </c>
      <c r="AE454" s="70">
        <v>101257</v>
      </c>
      <c r="AF454" s="59">
        <f>IFERROR(AE454/AB448,"-")</f>
        <v>6.1853522658204263E-3</v>
      </c>
      <c r="AG454" s="70">
        <v>7</v>
      </c>
      <c r="AH454" s="59">
        <f>IFERROR(AG454/AC448,"-")</f>
        <v>0.25</v>
      </c>
      <c r="AI454" s="73">
        <f t="shared" si="34"/>
        <v>14465.285714285714</v>
      </c>
      <c r="AJ454" s="439"/>
      <c r="AK454" s="439"/>
      <c r="AL454" s="44" t="s">
        <v>102</v>
      </c>
      <c r="AM454" s="70">
        <v>202761</v>
      </c>
      <c r="AN454" s="59">
        <f>IFERROR(AM454/AJ448,"-")</f>
        <v>5.0060130620842797E-3</v>
      </c>
      <c r="AO454" s="70">
        <v>16</v>
      </c>
      <c r="AP454" s="59">
        <f>IFERROR(AO454/AK448,"-")</f>
        <v>0.18390804597701149</v>
      </c>
      <c r="AQ454" s="73">
        <f t="shared" si="32"/>
        <v>12672.5625</v>
      </c>
      <c r="AR454" s="439"/>
      <c r="AS454" s="439"/>
      <c r="AT454" s="44" t="s">
        <v>102</v>
      </c>
      <c r="AU454" s="70">
        <v>14807698</v>
      </c>
      <c r="AV454" s="59">
        <f>IFERROR(AU454/AR448,"-")</f>
        <v>1.8864323661730607E-2</v>
      </c>
      <c r="AW454" s="73">
        <v>125</v>
      </c>
      <c r="AX454" s="59">
        <f>IFERROR(AW454/AS448,"-")</f>
        <v>9.5712098009188368E-2</v>
      </c>
      <c r="AY454" s="196">
        <f t="shared" si="33"/>
        <v>118461.584</v>
      </c>
      <c r="AZ454" s="229"/>
    </row>
    <row r="455" spans="2:52" s="9" customFormat="1" ht="13.15" customHeight="1">
      <c r="B455" s="470"/>
      <c r="C455" s="480"/>
      <c r="D455" s="439"/>
      <c r="E455" s="439"/>
      <c r="F455" s="44" t="s">
        <v>112</v>
      </c>
      <c r="G455" s="70">
        <v>6007</v>
      </c>
      <c r="H455" s="59">
        <f>IFERROR(G455/D448,"-")</f>
        <v>2.5235514312762841E-5</v>
      </c>
      <c r="I455" s="70">
        <v>1</v>
      </c>
      <c r="J455" s="59">
        <f>IFERROR(I455/E448,"-")</f>
        <v>2.9850746268656717E-3</v>
      </c>
      <c r="K455" s="73">
        <f t="shared" si="29"/>
        <v>6007</v>
      </c>
      <c r="L455" s="439"/>
      <c r="M455" s="439"/>
      <c r="N455" s="44" t="s">
        <v>112</v>
      </c>
      <c r="O455" s="70">
        <v>0</v>
      </c>
      <c r="P455" s="59">
        <f>IFERROR(O455/L448,"-")</f>
        <v>0</v>
      </c>
      <c r="Q455" s="70">
        <v>0</v>
      </c>
      <c r="R455" s="59">
        <f>IFERROR(Q455/M448,"-")</f>
        <v>0</v>
      </c>
      <c r="S455" s="73" t="str">
        <f t="shared" si="30"/>
        <v>-</v>
      </c>
      <c r="T455" s="439"/>
      <c r="U455" s="439"/>
      <c r="V455" s="44" t="s">
        <v>112</v>
      </c>
      <c r="W455" s="70">
        <v>6007</v>
      </c>
      <c r="X455" s="59">
        <f>IFERROR(W455/T448,"-")</f>
        <v>1.7360749850293516E-4</v>
      </c>
      <c r="Y455" s="70">
        <v>1</v>
      </c>
      <c r="Z455" s="59">
        <f>IFERROR(Y455/U448,"-")</f>
        <v>2.2222222222222223E-2</v>
      </c>
      <c r="AA455" s="167">
        <f t="shared" si="31"/>
        <v>6007</v>
      </c>
      <c r="AB455" s="439"/>
      <c r="AC455" s="439"/>
      <c r="AD455" s="44" t="s">
        <v>112</v>
      </c>
      <c r="AE455" s="70">
        <v>0</v>
      </c>
      <c r="AF455" s="59">
        <f>IFERROR(AE455/AB448,"-")</f>
        <v>0</v>
      </c>
      <c r="AG455" s="70">
        <v>0</v>
      </c>
      <c r="AH455" s="59">
        <f>IFERROR(AG455/AC448,"-")</f>
        <v>0</v>
      </c>
      <c r="AI455" s="73" t="str">
        <f t="shared" si="34"/>
        <v>-</v>
      </c>
      <c r="AJ455" s="439"/>
      <c r="AK455" s="439"/>
      <c r="AL455" s="44" t="s">
        <v>112</v>
      </c>
      <c r="AM455" s="70">
        <v>0</v>
      </c>
      <c r="AN455" s="59">
        <f>IFERROR(AM455/AJ448,"-")</f>
        <v>0</v>
      </c>
      <c r="AO455" s="70">
        <v>0</v>
      </c>
      <c r="AP455" s="59">
        <f>IFERROR(AO455/AK448,"-")</f>
        <v>0</v>
      </c>
      <c r="AQ455" s="73" t="str">
        <f t="shared" si="32"/>
        <v>-</v>
      </c>
      <c r="AR455" s="439"/>
      <c r="AS455" s="439"/>
      <c r="AT455" s="44" t="s">
        <v>112</v>
      </c>
      <c r="AU455" s="70">
        <v>995</v>
      </c>
      <c r="AV455" s="59">
        <f>IFERROR(AU455/AR448,"-")</f>
        <v>1.2675840663026726E-6</v>
      </c>
      <c r="AW455" s="73">
        <v>1</v>
      </c>
      <c r="AX455" s="59">
        <f>IFERROR(AW455/AS448,"-")</f>
        <v>7.6569678407350692E-4</v>
      </c>
      <c r="AY455" s="196">
        <f t="shared" si="33"/>
        <v>995</v>
      </c>
      <c r="AZ455" s="229"/>
    </row>
    <row r="456" spans="2:52" s="9" customFormat="1" ht="13.15" customHeight="1">
      <c r="B456" s="470"/>
      <c r="C456" s="480"/>
      <c r="D456" s="439"/>
      <c r="E456" s="439"/>
      <c r="F456" s="44" t="s">
        <v>103</v>
      </c>
      <c r="G456" s="70">
        <v>100362</v>
      </c>
      <c r="H456" s="59">
        <f>IFERROR(G456/D448,"-")</f>
        <v>4.216225549288337E-4</v>
      </c>
      <c r="I456" s="70">
        <v>7</v>
      </c>
      <c r="J456" s="59">
        <f>IFERROR(I456/E448,"-")</f>
        <v>2.0895522388059702E-2</v>
      </c>
      <c r="K456" s="73">
        <f t="shared" si="29"/>
        <v>14337.428571428571</v>
      </c>
      <c r="L456" s="439"/>
      <c r="M456" s="439"/>
      <c r="N456" s="44" t="s">
        <v>103</v>
      </c>
      <c r="O456" s="70">
        <v>100362</v>
      </c>
      <c r="P456" s="59">
        <f>IFERROR(O456/L448,"-")</f>
        <v>7.4954774851127817E-4</v>
      </c>
      <c r="Q456" s="70">
        <v>7</v>
      </c>
      <c r="R456" s="59">
        <f>IFERROR(Q456/M448,"-")</f>
        <v>3.1963470319634701E-2</v>
      </c>
      <c r="S456" s="73">
        <f t="shared" si="30"/>
        <v>14337.428571428571</v>
      </c>
      <c r="T456" s="439"/>
      <c r="U456" s="439"/>
      <c r="V456" s="44" t="s">
        <v>103</v>
      </c>
      <c r="W456" s="70">
        <v>0</v>
      </c>
      <c r="X456" s="59">
        <f>IFERROR(W456/T448,"-")</f>
        <v>0</v>
      </c>
      <c r="Y456" s="70">
        <v>0</v>
      </c>
      <c r="Z456" s="59">
        <f>IFERROR(Y456/U448,"-")</f>
        <v>0</v>
      </c>
      <c r="AA456" s="167" t="str">
        <f t="shared" si="31"/>
        <v>-</v>
      </c>
      <c r="AB456" s="439"/>
      <c r="AC456" s="439"/>
      <c r="AD456" s="44" t="s">
        <v>103</v>
      </c>
      <c r="AE456" s="70">
        <v>0</v>
      </c>
      <c r="AF456" s="59">
        <f>IFERROR(AE456/AB448,"-")</f>
        <v>0</v>
      </c>
      <c r="AG456" s="70">
        <v>0</v>
      </c>
      <c r="AH456" s="59">
        <f>IFERROR(AG456/AC448,"-")</f>
        <v>0</v>
      </c>
      <c r="AI456" s="73" t="str">
        <f t="shared" si="34"/>
        <v>-</v>
      </c>
      <c r="AJ456" s="439"/>
      <c r="AK456" s="439"/>
      <c r="AL456" s="44" t="s">
        <v>103</v>
      </c>
      <c r="AM456" s="70">
        <v>25750</v>
      </c>
      <c r="AN456" s="59">
        <f>IFERROR(AM456/AJ448,"-")</f>
        <v>6.3574768495258064E-4</v>
      </c>
      <c r="AO456" s="70">
        <v>2</v>
      </c>
      <c r="AP456" s="59">
        <f>IFERROR(AO456/AK448,"-")</f>
        <v>2.2988505747126436E-2</v>
      </c>
      <c r="AQ456" s="73">
        <f t="shared" si="32"/>
        <v>12875</v>
      </c>
      <c r="AR456" s="439"/>
      <c r="AS456" s="439"/>
      <c r="AT456" s="44" t="s">
        <v>103</v>
      </c>
      <c r="AU456" s="70">
        <v>288325</v>
      </c>
      <c r="AV456" s="59">
        <f>IFERROR(AU456/AR448,"-")</f>
        <v>3.6731273961479206E-4</v>
      </c>
      <c r="AW456" s="73">
        <v>12</v>
      </c>
      <c r="AX456" s="59">
        <f>IFERROR(AW456/AS448,"-")</f>
        <v>9.1883614088820835E-3</v>
      </c>
      <c r="AY456" s="196">
        <f t="shared" si="33"/>
        <v>24027.083333333332</v>
      </c>
      <c r="AZ456" s="229"/>
    </row>
    <row r="457" spans="2:52" s="9" customFormat="1" ht="13.15" customHeight="1">
      <c r="B457" s="470"/>
      <c r="C457" s="480"/>
      <c r="D457" s="439"/>
      <c r="E457" s="439"/>
      <c r="F457" s="44" t="s">
        <v>104</v>
      </c>
      <c r="G457" s="70">
        <v>327523</v>
      </c>
      <c r="H457" s="59">
        <f>IFERROR(G457/D448,"-")</f>
        <v>1.3759299740734182E-3</v>
      </c>
      <c r="I457" s="70">
        <v>12</v>
      </c>
      <c r="J457" s="59">
        <f>IFERROR(I457/E448,"-")</f>
        <v>3.5820895522388062E-2</v>
      </c>
      <c r="K457" s="73">
        <f t="shared" si="29"/>
        <v>27293.583333333332</v>
      </c>
      <c r="L457" s="439"/>
      <c r="M457" s="439"/>
      <c r="N457" s="44" t="s">
        <v>104</v>
      </c>
      <c r="O457" s="70">
        <v>88744</v>
      </c>
      <c r="P457" s="59">
        <f>IFERROR(O457/L448,"-")</f>
        <v>6.6277939253786165E-4</v>
      </c>
      <c r="Q457" s="70">
        <v>6</v>
      </c>
      <c r="R457" s="59">
        <f>IFERROR(Q457/M448,"-")</f>
        <v>2.7397260273972601E-2</v>
      </c>
      <c r="S457" s="73">
        <f t="shared" si="30"/>
        <v>14790.666666666666</v>
      </c>
      <c r="T457" s="439"/>
      <c r="U457" s="439"/>
      <c r="V457" s="44" t="s">
        <v>104</v>
      </c>
      <c r="W457" s="70">
        <v>111868</v>
      </c>
      <c r="X457" s="59">
        <f>IFERROR(W457/T448,"-")</f>
        <v>3.2330820114077497E-3</v>
      </c>
      <c r="Y457" s="70">
        <v>4</v>
      </c>
      <c r="Z457" s="59">
        <f>IFERROR(Y457/U448,"-")</f>
        <v>8.8888888888888892E-2</v>
      </c>
      <c r="AA457" s="167">
        <f t="shared" si="31"/>
        <v>27967</v>
      </c>
      <c r="AB457" s="439"/>
      <c r="AC457" s="439"/>
      <c r="AD457" s="44" t="s">
        <v>104</v>
      </c>
      <c r="AE457" s="70">
        <v>85669</v>
      </c>
      <c r="AF457" s="59">
        <f>IFERROR(AE457/AB448,"-")</f>
        <v>5.2331487527832159E-3</v>
      </c>
      <c r="AG457" s="70">
        <v>3</v>
      </c>
      <c r="AH457" s="59">
        <f>IFERROR(AG457/AC448,"-")</f>
        <v>0.10714285714285714</v>
      </c>
      <c r="AI457" s="73">
        <f t="shared" si="34"/>
        <v>28556.333333333332</v>
      </c>
      <c r="AJ457" s="439"/>
      <c r="AK457" s="439"/>
      <c r="AL457" s="44" t="s">
        <v>104</v>
      </c>
      <c r="AM457" s="70">
        <v>100795</v>
      </c>
      <c r="AN457" s="59">
        <f>IFERROR(AM457/AJ448,"-")</f>
        <v>2.4885509865939948E-3</v>
      </c>
      <c r="AO457" s="70">
        <v>5</v>
      </c>
      <c r="AP457" s="59">
        <f>IFERROR(AO457/AK448,"-")</f>
        <v>5.7471264367816091E-2</v>
      </c>
      <c r="AQ457" s="73">
        <f t="shared" si="32"/>
        <v>20159</v>
      </c>
      <c r="AR457" s="439"/>
      <c r="AS457" s="439"/>
      <c r="AT457" s="44" t="s">
        <v>104</v>
      </c>
      <c r="AU457" s="70">
        <v>700234</v>
      </c>
      <c r="AV457" s="59">
        <f>IFERROR(AU457/AR448,"-")</f>
        <v>8.9206579003355338E-4</v>
      </c>
      <c r="AW457" s="73">
        <v>52</v>
      </c>
      <c r="AX457" s="59">
        <f>IFERROR(AW457/AS448,"-")</f>
        <v>3.9816232771822356E-2</v>
      </c>
      <c r="AY457" s="196">
        <f t="shared" si="33"/>
        <v>13466.038461538461</v>
      </c>
      <c r="AZ457" s="229"/>
    </row>
    <row r="458" spans="2:52" s="9" customFormat="1" ht="13.15" customHeight="1">
      <c r="B458" s="470"/>
      <c r="C458" s="480"/>
      <c r="D458" s="439"/>
      <c r="E458" s="439"/>
      <c r="F458" s="44" t="s">
        <v>105</v>
      </c>
      <c r="G458" s="70">
        <v>25486</v>
      </c>
      <c r="H458" s="59">
        <f>IFERROR(G458/D448,"-")</f>
        <v>1.0706714129766501E-4</v>
      </c>
      <c r="I458" s="70">
        <v>4</v>
      </c>
      <c r="J458" s="59">
        <f>IFERROR(I458/E448,"-")</f>
        <v>1.1940298507462687E-2</v>
      </c>
      <c r="K458" s="73">
        <f t="shared" si="29"/>
        <v>6371.5</v>
      </c>
      <c r="L458" s="439"/>
      <c r="M458" s="439"/>
      <c r="N458" s="44" t="s">
        <v>105</v>
      </c>
      <c r="O458" s="70">
        <v>25486</v>
      </c>
      <c r="P458" s="59">
        <f>IFERROR(O458/L448,"-")</f>
        <v>1.9034070583047802E-4</v>
      </c>
      <c r="Q458" s="70">
        <v>4</v>
      </c>
      <c r="R458" s="59">
        <f>IFERROR(Q458/M448,"-")</f>
        <v>1.8264840182648401E-2</v>
      </c>
      <c r="S458" s="73">
        <f t="shared" si="30"/>
        <v>6371.5</v>
      </c>
      <c r="T458" s="439"/>
      <c r="U458" s="439"/>
      <c r="V458" s="44" t="s">
        <v>105</v>
      </c>
      <c r="W458" s="70">
        <v>0</v>
      </c>
      <c r="X458" s="59">
        <f>IFERROR(W458/T448,"-")</f>
        <v>0</v>
      </c>
      <c r="Y458" s="70">
        <v>0</v>
      </c>
      <c r="Z458" s="59">
        <f>IFERROR(Y458/U448,"-")</f>
        <v>0</v>
      </c>
      <c r="AA458" s="167" t="str">
        <f t="shared" si="31"/>
        <v>-</v>
      </c>
      <c r="AB458" s="439"/>
      <c r="AC458" s="439"/>
      <c r="AD458" s="44" t="s">
        <v>105</v>
      </c>
      <c r="AE458" s="70">
        <v>0</v>
      </c>
      <c r="AF458" s="59">
        <f>IFERROR(AE458/AB448,"-")</f>
        <v>0</v>
      </c>
      <c r="AG458" s="70">
        <v>0</v>
      </c>
      <c r="AH458" s="59">
        <f>IFERROR(AG458/AC448,"-")</f>
        <v>0</v>
      </c>
      <c r="AI458" s="73" t="str">
        <f t="shared" si="34"/>
        <v>-</v>
      </c>
      <c r="AJ458" s="439"/>
      <c r="AK458" s="439"/>
      <c r="AL458" s="44" t="s">
        <v>105</v>
      </c>
      <c r="AM458" s="70">
        <v>4550</v>
      </c>
      <c r="AN458" s="59">
        <f>IFERROR(AM458/AJ448,"-")</f>
        <v>1.123359987003589E-4</v>
      </c>
      <c r="AO458" s="70">
        <v>1</v>
      </c>
      <c r="AP458" s="59">
        <f>IFERROR(AO458/AK448,"-")</f>
        <v>1.1494252873563218E-2</v>
      </c>
      <c r="AQ458" s="73">
        <f t="shared" si="32"/>
        <v>4550</v>
      </c>
      <c r="AR458" s="439"/>
      <c r="AS458" s="439"/>
      <c r="AT458" s="44" t="s">
        <v>105</v>
      </c>
      <c r="AU458" s="70">
        <v>243443</v>
      </c>
      <c r="AV458" s="59">
        <f>IFERROR(AU458/AR448,"-")</f>
        <v>3.101351435707754E-4</v>
      </c>
      <c r="AW458" s="73">
        <v>5</v>
      </c>
      <c r="AX458" s="59">
        <f>IFERROR(AW458/AS448,"-")</f>
        <v>3.8284839203675345E-3</v>
      </c>
      <c r="AY458" s="196">
        <f t="shared" si="33"/>
        <v>48688.6</v>
      </c>
      <c r="AZ458" s="229"/>
    </row>
    <row r="459" spans="2:52" s="9" customFormat="1" ht="13.15" customHeight="1">
      <c r="B459" s="470"/>
      <c r="C459" s="480"/>
      <c r="D459" s="439"/>
      <c r="E459" s="439"/>
      <c r="F459" s="44" t="s">
        <v>106</v>
      </c>
      <c r="G459" s="70">
        <v>135796</v>
      </c>
      <c r="H459" s="59">
        <f>IFERROR(G459/D448,"-")</f>
        <v>5.7048142194372276E-4</v>
      </c>
      <c r="I459" s="70">
        <v>3</v>
      </c>
      <c r="J459" s="59">
        <f>IFERROR(I459/E448,"-")</f>
        <v>8.9552238805970154E-3</v>
      </c>
      <c r="K459" s="73">
        <f t="shared" si="29"/>
        <v>45265.333333333336</v>
      </c>
      <c r="L459" s="439"/>
      <c r="M459" s="439"/>
      <c r="N459" s="44" t="s">
        <v>106</v>
      </c>
      <c r="O459" s="70">
        <v>134182</v>
      </c>
      <c r="P459" s="59">
        <f>IFERROR(O459/L448,"-")</f>
        <v>1.0021304476867771E-3</v>
      </c>
      <c r="Q459" s="70">
        <v>2</v>
      </c>
      <c r="R459" s="59">
        <f>IFERROR(Q459/M448,"-")</f>
        <v>9.1324200913242004E-3</v>
      </c>
      <c r="S459" s="73">
        <f t="shared" si="30"/>
        <v>67091</v>
      </c>
      <c r="T459" s="439"/>
      <c r="U459" s="439"/>
      <c r="V459" s="44" t="s">
        <v>106</v>
      </c>
      <c r="W459" s="70">
        <v>0</v>
      </c>
      <c r="X459" s="59">
        <f>IFERROR(W459/T448,"-")</f>
        <v>0</v>
      </c>
      <c r="Y459" s="70">
        <v>0</v>
      </c>
      <c r="Z459" s="59">
        <f>IFERROR(Y459/U448,"-")</f>
        <v>0</v>
      </c>
      <c r="AA459" s="167" t="str">
        <f t="shared" si="31"/>
        <v>-</v>
      </c>
      <c r="AB459" s="439"/>
      <c r="AC459" s="439"/>
      <c r="AD459" s="44" t="s">
        <v>106</v>
      </c>
      <c r="AE459" s="70">
        <v>0</v>
      </c>
      <c r="AF459" s="59">
        <f>IFERROR(AE459/AB448,"-")</f>
        <v>0</v>
      </c>
      <c r="AG459" s="70">
        <v>0</v>
      </c>
      <c r="AH459" s="59">
        <f>IFERROR(AG459/AC448,"-")</f>
        <v>0</v>
      </c>
      <c r="AI459" s="73" t="str">
        <f t="shared" si="34"/>
        <v>-</v>
      </c>
      <c r="AJ459" s="439"/>
      <c r="AK459" s="439"/>
      <c r="AL459" s="44" t="s">
        <v>106</v>
      </c>
      <c r="AM459" s="70">
        <v>0</v>
      </c>
      <c r="AN459" s="59">
        <f>IFERROR(AM459/AJ448,"-")</f>
        <v>0</v>
      </c>
      <c r="AO459" s="70">
        <v>0</v>
      </c>
      <c r="AP459" s="59">
        <f>IFERROR(AO459/AK448,"-")</f>
        <v>0</v>
      </c>
      <c r="AQ459" s="73" t="str">
        <f t="shared" si="32"/>
        <v>-</v>
      </c>
      <c r="AR459" s="439"/>
      <c r="AS459" s="439"/>
      <c r="AT459" s="44" t="s">
        <v>106</v>
      </c>
      <c r="AU459" s="70">
        <v>1024434</v>
      </c>
      <c r="AV459" s="59">
        <f>IFERROR(AU459/AR448,"-")</f>
        <v>1.3050816234961931E-3</v>
      </c>
      <c r="AW459" s="73">
        <v>8</v>
      </c>
      <c r="AX459" s="59">
        <f>IFERROR(AW459/AS448,"-")</f>
        <v>6.1255742725880554E-3</v>
      </c>
      <c r="AY459" s="196">
        <f t="shared" si="33"/>
        <v>128054.25</v>
      </c>
      <c r="AZ459" s="229"/>
    </row>
    <row r="460" spans="2:52" s="9" customFormat="1" ht="13.15" customHeight="1">
      <c r="B460" s="470"/>
      <c r="C460" s="480"/>
      <c r="D460" s="439"/>
      <c r="E460" s="439"/>
      <c r="F460" s="44" t="s">
        <v>107</v>
      </c>
      <c r="G460" s="70">
        <v>2468431</v>
      </c>
      <c r="H460" s="59">
        <f>IFERROR(G460/D448,"-")</f>
        <v>1.0369922728577907E-2</v>
      </c>
      <c r="I460" s="70">
        <v>56</v>
      </c>
      <c r="J460" s="59">
        <f>IFERROR(I460/E448,"-")</f>
        <v>0.16716417910447762</v>
      </c>
      <c r="K460" s="73">
        <f t="shared" si="29"/>
        <v>44079.125</v>
      </c>
      <c r="L460" s="439"/>
      <c r="M460" s="439"/>
      <c r="N460" s="44" t="s">
        <v>107</v>
      </c>
      <c r="O460" s="70">
        <v>1656943</v>
      </c>
      <c r="P460" s="59">
        <f>IFERROR(O460/L448,"-")</f>
        <v>1.2374782238910371E-2</v>
      </c>
      <c r="Q460" s="70">
        <v>38</v>
      </c>
      <c r="R460" s="59">
        <f>IFERROR(Q460/M448,"-")</f>
        <v>0.17351598173515981</v>
      </c>
      <c r="S460" s="73">
        <f t="shared" si="30"/>
        <v>43603.76315789474</v>
      </c>
      <c r="T460" s="439"/>
      <c r="U460" s="439"/>
      <c r="V460" s="44" t="s">
        <v>107</v>
      </c>
      <c r="W460" s="70">
        <v>473590</v>
      </c>
      <c r="X460" s="59">
        <f>IFERROR(W460/T448,"-")</f>
        <v>1.3687160848344444E-2</v>
      </c>
      <c r="Y460" s="70">
        <v>7</v>
      </c>
      <c r="Z460" s="59">
        <f>IFERROR(Y460/U448,"-")</f>
        <v>0.15555555555555556</v>
      </c>
      <c r="AA460" s="167">
        <f t="shared" si="31"/>
        <v>67655.71428571429</v>
      </c>
      <c r="AB460" s="439"/>
      <c r="AC460" s="439"/>
      <c r="AD460" s="44" t="s">
        <v>107</v>
      </c>
      <c r="AE460" s="70">
        <v>374842</v>
      </c>
      <c r="AF460" s="59">
        <f>IFERROR(AE460/AB448,"-")</f>
        <v>2.2897476856164615E-2</v>
      </c>
      <c r="AG460" s="70">
        <v>6</v>
      </c>
      <c r="AH460" s="59">
        <f>IFERROR(AG460/AC448,"-")</f>
        <v>0.21428571428571427</v>
      </c>
      <c r="AI460" s="73">
        <f t="shared" si="34"/>
        <v>62473.666666666664</v>
      </c>
      <c r="AJ460" s="439"/>
      <c r="AK460" s="439"/>
      <c r="AL460" s="44" t="s">
        <v>107</v>
      </c>
      <c r="AM460" s="70">
        <v>224389</v>
      </c>
      <c r="AN460" s="59">
        <f>IFERROR(AM460/AJ448,"-")</f>
        <v>5.5399917389834805E-3</v>
      </c>
      <c r="AO460" s="70">
        <v>10</v>
      </c>
      <c r="AP460" s="59">
        <f>IFERROR(AO460/AK448,"-")</f>
        <v>0.11494252873563218</v>
      </c>
      <c r="AQ460" s="73">
        <f t="shared" si="32"/>
        <v>22438.9</v>
      </c>
      <c r="AR460" s="439"/>
      <c r="AS460" s="439"/>
      <c r="AT460" s="44" t="s">
        <v>107</v>
      </c>
      <c r="AU460" s="70">
        <v>4630118</v>
      </c>
      <c r="AV460" s="59">
        <f>IFERROR(AU460/AR448,"-")</f>
        <v>5.8985565848253246E-3</v>
      </c>
      <c r="AW460" s="73">
        <v>151</v>
      </c>
      <c r="AX460" s="59">
        <f>IFERROR(AW460/AS448,"-")</f>
        <v>0.11562021439509954</v>
      </c>
      <c r="AY460" s="196">
        <f t="shared" si="33"/>
        <v>30663.03311258278</v>
      </c>
      <c r="AZ460" s="229"/>
    </row>
    <row r="461" spans="2:52" s="9" customFormat="1" ht="13.15" customHeight="1">
      <c r="B461" s="470"/>
      <c r="C461" s="480"/>
      <c r="D461" s="439"/>
      <c r="E461" s="439"/>
      <c r="F461" s="44" t="s">
        <v>108</v>
      </c>
      <c r="G461" s="70">
        <v>2297155</v>
      </c>
      <c r="H461" s="59">
        <f>IFERROR(G461/D448,"-")</f>
        <v>9.6503891927975233E-3</v>
      </c>
      <c r="I461" s="70">
        <v>30</v>
      </c>
      <c r="J461" s="59">
        <f>IFERROR(I461/E448,"-")</f>
        <v>8.9552238805970144E-2</v>
      </c>
      <c r="K461" s="73">
        <f t="shared" si="29"/>
        <v>76571.833333333328</v>
      </c>
      <c r="L461" s="439"/>
      <c r="M461" s="439"/>
      <c r="N461" s="44" t="s">
        <v>108</v>
      </c>
      <c r="O461" s="70">
        <v>2005774</v>
      </c>
      <c r="P461" s="59">
        <f>IFERROR(O461/L448,"-")</f>
        <v>1.4980006234655154E-2</v>
      </c>
      <c r="Q461" s="70">
        <v>20</v>
      </c>
      <c r="R461" s="59">
        <f>IFERROR(Q461/M448,"-")</f>
        <v>9.1324200913242004E-2</v>
      </c>
      <c r="S461" s="73">
        <f t="shared" si="30"/>
        <v>100288.7</v>
      </c>
      <c r="T461" s="439"/>
      <c r="U461" s="439"/>
      <c r="V461" s="44" t="s">
        <v>108</v>
      </c>
      <c r="W461" s="70">
        <v>212237</v>
      </c>
      <c r="X461" s="59">
        <f>IFERROR(W461/T448,"-")</f>
        <v>6.1338329714944982E-3</v>
      </c>
      <c r="Y461" s="70">
        <v>3</v>
      </c>
      <c r="Z461" s="59">
        <f>IFERROR(Y461/U448,"-")</f>
        <v>6.6666666666666666E-2</v>
      </c>
      <c r="AA461" s="167">
        <f t="shared" si="31"/>
        <v>70745.666666666672</v>
      </c>
      <c r="AB461" s="439"/>
      <c r="AC461" s="439"/>
      <c r="AD461" s="44" t="s">
        <v>108</v>
      </c>
      <c r="AE461" s="70">
        <v>175165</v>
      </c>
      <c r="AF461" s="59">
        <f>IFERROR(AE461/AB448,"-")</f>
        <v>1.0700072386525721E-2</v>
      </c>
      <c r="AG461" s="70">
        <v>2</v>
      </c>
      <c r="AH461" s="59">
        <f>IFERROR(AG461/AC448,"-")</f>
        <v>7.1428571428571425E-2</v>
      </c>
      <c r="AI461" s="73">
        <f t="shared" si="34"/>
        <v>87582.5</v>
      </c>
      <c r="AJ461" s="439"/>
      <c r="AK461" s="439"/>
      <c r="AL461" s="44" t="s">
        <v>108</v>
      </c>
      <c r="AM461" s="70">
        <v>601037</v>
      </c>
      <c r="AN461" s="59">
        <f>IFERROR(AM461/AJ448,"-")</f>
        <v>1.4839141022168706E-2</v>
      </c>
      <c r="AO461" s="70">
        <v>13</v>
      </c>
      <c r="AP461" s="59">
        <f>IFERROR(AO461/AK448,"-")</f>
        <v>0.14942528735632185</v>
      </c>
      <c r="AQ461" s="73">
        <f t="shared" si="32"/>
        <v>46233.615384615383</v>
      </c>
      <c r="AR461" s="439"/>
      <c r="AS461" s="439"/>
      <c r="AT461" s="44" t="s">
        <v>108</v>
      </c>
      <c r="AU461" s="70">
        <v>3982864</v>
      </c>
      <c r="AV461" s="59">
        <f>IFERROR(AU461/AR448,"-")</f>
        <v>5.073984868995505E-3</v>
      </c>
      <c r="AW461" s="73">
        <v>93</v>
      </c>
      <c r="AX461" s="59">
        <f>IFERROR(AW461/AS448,"-")</f>
        <v>7.1209800918836136E-2</v>
      </c>
      <c r="AY461" s="196">
        <f t="shared" si="33"/>
        <v>42826.494623655912</v>
      </c>
      <c r="AZ461" s="229"/>
    </row>
    <row r="462" spans="2:52" s="9" customFormat="1" ht="13.15" customHeight="1">
      <c r="B462" s="470"/>
      <c r="C462" s="480"/>
      <c r="D462" s="439"/>
      <c r="E462" s="439"/>
      <c r="F462" s="44" t="s">
        <v>109</v>
      </c>
      <c r="G462" s="70">
        <v>1133156</v>
      </c>
      <c r="H462" s="59">
        <f>IFERROR(G462/D448,"-")</f>
        <v>4.7604085993995489E-3</v>
      </c>
      <c r="I462" s="70">
        <v>28</v>
      </c>
      <c r="J462" s="59">
        <f>IFERROR(I462/E448,"-")</f>
        <v>8.3582089552238809E-2</v>
      </c>
      <c r="K462" s="73">
        <f t="shared" ref="K462:K549" si="35">IFERROR(G462/I462,"-")</f>
        <v>40469.857142857145</v>
      </c>
      <c r="L462" s="439"/>
      <c r="M462" s="439"/>
      <c r="N462" s="44" t="s">
        <v>109</v>
      </c>
      <c r="O462" s="70">
        <v>510071</v>
      </c>
      <c r="P462" s="59">
        <f>IFERROR(O462/L448,"-")</f>
        <v>3.8094355396554092E-3</v>
      </c>
      <c r="Q462" s="70">
        <v>16</v>
      </c>
      <c r="R462" s="59">
        <f>IFERROR(Q462/M448,"-")</f>
        <v>7.3059360730593603E-2</v>
      </c>
      <c r="S462" s="73">
        <f t="shared" ref="S462:S549" si="36">IFERROR(O462/Q462,"-")</f>
        <v>31879.4375</v>
      </c>
      <c r="T462" s="439"/>
      <c r="U462" s="439"/>
      <c r="V462" s="44" t="s">
        <v>109</v>
      </c>
      <c r="W462" s="70">
        <v>365084</v>
      </c>
      <c r="X462" s="59">
        <f>IFERROR(W462/T448,"-")</f>
        <v>1.0551243546436755E-2</v>
      </c>
      <c r="Y462" s="70">
        <v>4</v>
      </c>
      <c r="Z462" s="59">
        <f>IFERROR(Y462/U448,"-")</f>
        <v>8.8888888888888892E-2</v>
      </c>
      <c r="AA462" s="167">
        <f t="shared" ref="AA462:AA549" si="37">IFERROR(W462/Y462,"-")</f>
        <v>91271</v>
      </c>
      <c r="AB462" s="439"/>
      <c r="AC462" s="439"/>
      <c r="AD462" s="44" t="s">
        <v>109</v>
      </c>
      <c r="AE462" s="70">
        <v>164175</v>
      </c>
      <c r="AF462" s="59">
        <f>IFERROR(AE462/AB448,"-")</f>
        <v>1.002874081042366E-2</v>
      </c>
      <c r="AG462" s="70">
        <v>3</v>
      </c>
      <c r="AH462" s="59">
        <f>IFERROR(AG462/AC448,"-")</f>
        <v>0.10714285714285714</v>
      </c>
      <c r="AI462" s="73">
        <f t="shared" si="34"/>
        <v>54725</v>
      </c>
      <c r="AJ462" s="439"/>
      <c r="AK462" s="439"/>
      <c r="AL462" s="44" t="s">
        <v>109</v>
      </c>
      <c r="AM462" s="70">
        <v>184937</v>
      </c>
      <c r="AN462" s="59">
        <f>IFERROR(AM462/AJ448,"-")</f>
        <v>4.5659522179446761E-3</v>
      </c>
      <c r="AO462" s="70">
        <v>6</v>
      </c>
      <c r="AP462" s="59">
        <f>IFERROR(AO462/AK448,"-")</f>
        <v>6.8965517241379309E-2</v>
      </c>
      <c r="AQ462" s="73">
        <f t="shared" ref="AQ462:AQ549" si="38">IFERROR(AM462/AO462,"-")</f>
        <v>30822.833333333332</v>
      </c>
      <c r="AR462" s="439"/>
      <c r="AS462" s="439"/>
      <c r="AT462" s="44" t="s">
        <v>109</v>
      </c>
      <c r="AU462" s="70">
        <v>1133746</v>
      </c>
      <c r="AV462" s="59">
        <f>IFERROR(AU462/AR448,"-")</f>
        <v>1.4443400651601907E-3</v>
      </c>
      <c r="AW462" s="73">
        <v>50</v>
      </c>
      <c r="AX462" s="59">
        <f>IFERROR(AW462/AS448,"-")</f>
        <v>3.8284839203675342E-2</v>
      </c>
      <c r="AY462" s="196">
        <f t="shared" ref="AY462:AY549" si="39">IFERROR(AU462/AW462,"-")</f>
        <v>22674.92</v>
      </c>
      <c r="AZ462" s="229"/>
    </row>
    <row r="463" spans="2:52" s="9" customFormat="1" ht="13.15" customHeight="1">
      <c r="B463" s="470"/>
      <c r="C463" s="480"/>
      <c r="D463" s="439"/>
      <c r="E463" s="439"/>
      <c r="F463" s="45" t="s">
        <v>110</v>
      </c>
      <c r="G463" s="71">
        <v>278629</v>
      </c>
      <c r="H463" s="60">
        <f>IFERROR(G463/D448,"-")</f>
        <v>1.1705254066007654E-3</v>
      </c>
      <c r="I463" s="71">
        <v>42</v>
      </c>
      <c r="J463" s="60">
        <f>IFERROR(I463/E448,"-")</f>
        <v>0.1253731343283582</v>
      </c>
      <c r="K463" s="74">
        <f t="shared" si="35"/>
        <v>6634.0238095238092</v>
      </c>
      <c r="L463" s="439"/>
      <c r="M463" s="439"/>
      <c r="N463" s="45" t="s">
        <v>110</v>
      </c>
      <c r="O463" s="71">
        <v>195976</v>
      </c>
      <c r="P463" s="60">
        <f>IFERROR(O463/L448,"-")</f>
        <v>1.4636353357072025E-3</v>
      </c>
      <c r="Q463" s="71">
        <v>28</v>
      </c>
      <c r="R463" s="60">
        <f>IFERROR(Q463/M448,"-")</f>
        <v>0.12785388127853881</v>
      </c>
      <c r="S463" s="74">
        <f t="shared" si="36"/>
        <v>6999.1428571428569</v>
      </c>
      <c r="T463" s="439"/>
      <c r="U463" s="439"/>
      <c r="V463" s="45" t="s">
        <v>110</v>
      </c>
      <c r="W463" s="71">
        <v>38027</v>
      </c>
      <c r="X463" s="60">
        <f>IFERROR(W463/T448,"-")</f>
        <v>1.0990132088515259E-3</v>
      </c>
      <c r="Y463" s="71">
        <v>8</v>
      </c>
      <c r="Z463" s="60">
        <f>IFERROR(Y463/U448,"-")</f>
        <v>0.17777777777777778</v>
      </c>
      <c r="AA463" s="168">
        <f t="shared" si="37"/>
        <v>4753.375</v>
      </c>
      <c r="AB463" s="439"/>
      <c r="AC463" s="439"/>
      <c r="AD463" s="45" t="s">
        <v>110</v>
      </c>
      <c r="AE463" s="71">
        <v>27262</v>
      </c>
      <c r="AF463" s="60">
        <f>IFERROR(AE463/AB448,"-")</f>
        <v>1.665317691327972E-3</v>
      </c>
      <c r="AG463" s="71">
        <v>5</v>
      </c>
      <c r="AH463" s="60">
        <f>IFERROR(AG463/AC448,"-")</f>
        <v>0.17857142857142858</v>
      </c>
      <c r="AI463" s="74">
        <f t="shared" si="34"/>
        <v>5452.4</v>
      </c>
      <c r="AJ463" s="439"/>
      <c r="AK463" s="439"/>
      <c r="AL463" s="45" t="s">
        <v>110</v>
      </c>
      <c r="AM463" s="71">
        <v>77860</v>
      </c>
      <c r="AN463" s="60">
        <f>IFERROR(AM463/AJ448,"-")</f>
        <v>1.9223034854527351E-3</v>
      </c>
      <c r="AO463" s="71">
        <v>9</v>
      </c>
      <c r="AP463" s="60">
        <f>IFERROR(AO463/AK448,"-")</f>
        <v>0.10344827586206896</v>
      </c>
      <c r="AQ463" s="74">
        <f t="shared" si="38"/>
        <v>8651.1111111111113</v>
      </c>
      <c r="AR463" s="439"/>
      <c r="AS463" s="439"/>
      <c r="AT463" s="45" t="s">
        <v>110</v>
      </c>
      <c r="AU463" s="71">
        <v>2023598</v>
      </c>
      <c r="AV463" s="60">
        <f>IFERROR(AU463/AR448,"-")</f>
        <v>2.5779704335698048E-3</v>
      </c>
      <c r="AW463" s="74">
        <v>141</v>
      </c>
      <c r="AX463" s="62">
        <f>IFERROR(AW463/AS448,"-")</f>
        <v>0.10796324655436447</v>
      </c>
      <c r="AY463" s="197">
        <f t="shared" si="39"/>
        <v>14351.758865248226</v>
      </c>
      <c r="AZ463" s="229"/>
    </row>
    <row r="464" spans="2:52" s="9" customFormat="1" ht="13.15" customHeight="1">
      <c r="B464" s="431"/>
      <c r="C464" s="481"/>
      <c r="D464" s="440"/>
      <c r="E464" s="440"/>
      <c r="F464" s="46" t="s">
        <v>64</v>
      </c>
      <c r="G464" s="67">
        <f>SUM(G448:G463)</f>
        <v>43811680</v>
      </c>
      <c r="H464" s="60">
        <f>IFERROR(G464/D448,"-")</f>
        <v>0.18405365035894547</v>
      </c>
      <c r="I464" s="71">
        <v>276</v>
      </c>
      <c r="J464" s="60">
        <f>IFERROR(I464/E448,"-")</f>
        <v>0.82388059701492533</v>
      </c>
      <c r="K464" s="74">
        <f t="shared" si="35"/>
        <v>158737.97101449277</v>
      </c>
      <c r="L464" s="440"/>
      <c r="M464" s="440"/>
      <c r="N464" s="46" t="s">
        <v>64</v>
      </c>
      <c r="O464" s="67">
        <f>SUM(O448:O463)</f>
        <v>27996315</v>
      </c>
      <c r="P464" s="60">
        <f>IFERROR(O464/L448,"-")</f>
        <v>0.20908884712204345</v>
      </c>
      <c r="Q464" s="71">
        <v>186</v>
      </c>
      <c r="R464" s="60">
        <f>IFERROR(Q464/M448,"-")</f>
        <v>0.84931506849315064</v>
      </c>
      <c r="S464" s="74">
        <f t="shared" si="36"/>
        <v>150517.82258064515</v>
      </c>
      <c r="T464" s="440"/>
      <c r="U464" s="440"/>
      <c r="V464" s="46" t="s">
        <v>64</v>
      </c>
      <c r="W464" s="67">
        <f>SUM(W448:W463)</f>
        <v>8166004</v>
      </c>
      <c r="X464" s="60">
        <f>IFERROR(W464/T448,"-")</f>
        <v>0.236004582521219</v>
      </c>
      <c r="Y464" s="71">
        <v>39</v>
      </c>
      <c r="Z464" s="60">
        <f>IFERROR(Y464/U448,"-")</f>
        <v>0.8666666666666667</v>
      </c>
      <c r="AA464" s="168">
        <f t="shared" si="37"/>
        <v>209384.71794871794</v>
      </c>
      <c r="AB464" s="440"/>
      <c r="AC464" s="440"/>
      <c r="AD464" s="46" t="s">
        <v>64</v>
      </c>
      <c r="AE464" s="67">
        <f>SUM(AE448:AE463)</f>
        <v>3262261</v>
      </c>
      <c r="AF464" s="60">
        <f>IFERROR(AE464/AB448,"-")</f>
        <v>0.19927741754197351</v>
      </c>
      <c r="AG464" s="71">
        <v>24</v>
      </c>
      <c r="AH464" s="60">
        <f>IFERROR(AG464/AC448,"-")</f>
        <v>0.8571428571428571</v>
      </c>
      <c r="AI464" s="74">
        <f t="shared" si="34"/>
        <v>135927.54166666666</v>
      </c>
      <c r="AJ464" s="440"/>
      <c r="AK464" s="440"/>
      <c r="AL464" s="46" t="s">
        <v>64</v>
      </c>
      <c r="AM464" s="67">
        <f>SUM(AM448:AM463)</f>
        <v>4926565</v>
      </c>
      <c r="AN464" s="60">
        <f>IFERROR(AM464/AJ448,"-")</f>
        <v>0.12163309877741399</v>
      </c>
      <c r="AO464" s="71">
        <v>72</v>
      </c>
      <c r="AP464" s="60">
        <f>IFERROR(AO464/AK448,"-")</f>
        <v>0.82758620689655171</v>
      </c>
      <c r="AQ464" s="74">
        <f t="shared" si="38"/>
        <v>68424.513888888891</v>
      </c>
      <c r="AR464" s="440"/>
      <c r="AS464" s="440"/>
      <c r="AT464" s="46" t="s">
        <v>64</v>
      </c>
      <c r="AU464" s="67">
        <f>SUM(AU448:AU463)</f>
        <v>116380564</v>
      </c>
      <c r="AV464" s="60">
        <f>IFERROR(AU464/AR448,"-")</f>
        <v>0.1482634658831341</v>
      </c>
      <c r="AW464" s="74">
        <v>1000</v>
      </c>
      <c r="AX464" s="131">
        <f>IFERROR(AW464/AS448,"-")</f>
        <v>0.76569678407350694</v>
      </c>
      <c r="AY464" s="198">
        <f t="shared" si="39"/>
        <v>116380.564</v>
      </c>
      <c r="AZ464" s="229"/>
    </row>
    <row r="465" spans="2:52" s="9" customFormat="1" ht="13.15" customHeight="1">
      <c r="B465" s="430">
        <v>28</v>
      </c>
      <c r="C465" s="479" t="s">
        <v>31</v>
      </c>
      <c r="D465" s="436">
        <v>137976570</v>
      </c>
      <c r="E465" s="436">
        <v>213</v>
      </c>
      <c r="F465" s="42" t="s">
        <v>96</v>
      </c>
      <c r="G465" s="69">
        <v>847594</v>
      </c>
      <c r="H465" s="58">
        <f>IFERROR(G465/D465,"-")</f>
        <v>6.1430284866481315E-3</v>
      </c>
      <c r="I465" s="69">
        <v>46</v>
      </c>
      <c r="J465" s="58">
        <f>IFERROR(I465/E465,"-")</f>
        <v>0.215962441314554</v>
      </c>
      <c r="K465" s="72">
        <f t="shared" si="35"/>
        <v>18425.956521739132</v>
      </c>
      <c r="L465" s="436">
        <v>89290660</v>
      </c>
      <c r="M465" s="436">
        <v>148</v>
      </c>
      <c r="N465" s="42" t="s">
        <v>96</v>
      </c>
      <c r="O465" s="69">
        <v>708903</v>
      </c>
      <c r="P465" s="58">
        <f>IFERROR(O465/L465,"-")</f>
        <v>7.9392738277441338E-3</v>
      </c>
      <c r="Q465" s="69">
        <v>35</v>
      </c>
      <c r="R465" s="58">
        <f>IFERROR(Q465/M465,"-")</f>
        <v>0.23648648648648649</v>
      </c>
      <c r="S465" s="72">
        <f t="shared" si="36"/>
        <v>20254.371428571427</v>
      </c>
      <c r="T465" s="436">
        <v>20848430</v>
      </c>
      <c r="U465" s="436">
        <v>22</v>
      </c>
      <c r="V465" s="42" t="s">
        <v>96</v>
      </c>
      <c r="W465" s="69">
        <v>173707</v>
      </c>
      <c r="X465" s="58">
        <f>IFERROR(W465/T465,"-")</f>
        <v>8.3318983731628712E-3</v>
      </c>
      <c r="Y465" s="69">
        <v>6</v>
      </c>
      <c r="Z465" s="58">
        <f>IFERROR(Y465/U465,"-")</f>
        <v>0.27272727272727271</v>
      </c>
      <c r="AA465" s="166">
        <f t="shared" si="37"/>
        <v>28951.166666666668</v>
      </c>
      <c r="AB465" s="436">
        <v>9434230</v>
      </c>
      <c r="AC465" s="436">
        <v>18</v>
      </c>
      <c r="AD465" s="42" t="s">
        <v>96</v>
      </c>
      <c r="AE465" s="69">
        <v>172820</v>
      </c>
      <c r="AF465" s="58">
        <f>IFERROR(AE465/AB465,"-")</f>
        <v>1.8318400123804486E-2</v>
      </c>
      <c r="AG465" s="69">
        <v>5</v>
      </c>
      <c r="AH465" s="58">
        <f>IFERROR(AG465/AC465,"-")</f>
        <v>0.27777777777777779</v>
      </c>
      <c r="AI465" s="72">
        <f t="shared" si="34"/>
        <v>34564</v>
      </c>
      <c r="AJ465" s="436">
        <v>45189940</v>
      </c>
      <c r="AK465" s="436">
        <v>66</v>
      </c>
      <c r="AL465" s="42" t="s">
        <v>96</v>
      </c>
      <c r="AM465" s="69">
        <v>258281</v>
      </c>
      <c r="AN465" s="58">
        <f>IFERROR(AM465/AJ465,"-")</f>
        <v>5.7154534836735783E-3</v>
      </c>
      <c r="AO465" s="69">
        <v>16</v>
      </c>
      <c r="AP465" s="58">
        <f>IFERROR(AO465/AK465,"-")</f>
        <v>0.24242424242424243</v>
      </c>
      <c r="AQ465" s="72">
        <f t="shared" si="38"/>
        <v>16142.5625</v>
      </c>
      <c r="AR465" s="436">
        <v>353754790</v>
      </c>
      <c r="AS465" s="436">
        <v>684</v>
      </c>
      <c r="AT465" s="42" t="s">
        <v>96</v>
      </c>
      <c r="AU465" s="69">
        <v>4926573</v>
      </c>
      <c r="AV465" s="58">
        <f>IFERROR(AU465/AR465,"-")</f>
        <v>1.3926519553275873E-2</v>
      </c>
      <c r="AW465" s="72">
        <v>97</v>
      </c>
      <c r="AX465" s="61">
        <f>IFERROR(AW465/AS465,"-")</f>
        <v>0.14181286549707603</v>
      </c>
      <c r="AY465" s="196">
        <f t="shared" si="39"/>
        <v>50789.412371134022</v>
      </c>
      <c r="AZ465" s="229"/>
    </row>
    <row r="466" spans="2:52" s="9" customFormat="1" ht="13.15" customHeight="1">
      <c r="B466" s="470"/>
      <c r="C466" s="480"/>
      <c r="D466" s="439"/>
      <c r="E466" s="439"/>
      <c r="F466" s="43" t="s">
        <v>97</v>
      </c>
      <c r="G466" s="70">
        <v>7145462</v>
      </c>
      <c r="H466" s="59">
        <f>IFERROR(G466/D465,"-")</f>
        <v>5.1787502762244343E-2</v>
      </c>
      <c r="I466" s="70">
        <v>64</v>
      </c>
      <c r="J466" s="59">
        <f>IFERROR(I466/E465,"-")</f>
        <v>0.30046948356807512</v>
      </c>
      <c r="K466" s="73">
        <f t="shared" si="35"/>
        <v>111647.84375</v>
      </c>
      <c r="L466" s="439"/>
      <c r="M466" s="439"/>
      <c r="N466" s="43" t="s">
        <v>97</v>
      </c>
      <c r="O466" s="70">
        <v>5753201</v>
      </c>
      <c r="P466" s="59">
        <f>IFERROR(O466/L465,"-")</f>
        <v>6.4432282167026206E-2</v>
      </c>
      <c r="Q466" s="70">
        <v>47</v>
      </c>
      <c r="R466" s="59">
        <f>IFERROR(Q466/M465,"-")</f>
        <v>0.31756756756756754</v>
      </c>
      <c r="S466" s="73">
        <f t="shared" si="36"/>
        <v>122408.53191489361</v>
      </c>
      <c r="T466" s="439"/>
      <c r="U466" s="439"/>
      <c r="V466" s="43" t="s">
        <v>97</v>
      </c>
      <c r="W466" s="70">
        <v>104404</v>
      </c>
      <c r="X466" s="59">
        <f>IFERROR(W466/T465,"-")</f>
        <v>5.0077631744932351E-3</v>
      </c>
      <c r="Y466" s="70">
        <v>9</v>
      </c>
      <c r="Z466" s="59">
        <f>IFERROR(Y466/U465,"-")</f>
        <v>0.40909090909090912</v>
      </c>
      <c r="AA466" s="167">
        <f t="shared" si="37"/>
        <v>11600.444444444445</v>
      </c>
      <c r="AB466" s="439"/>
      <c r="AC466" s="439"/>
      <c r="AD466" s="43" t="s">
        <v>97</v>
      </c>
      <c r="AE466" s="70">
        <v>60506</v>
      </c>
      <c r="AF466" s="59">
        <f>IFERROR(AE466/AB465,"-")</f>
        <v>6.4134539861758722E-3</v>
      </c>
      <c r="AG466" s="70">
        <v>7</v>
      </c>
      <c r="AH466" s="59">
        <f>IFERROR(AG466/AC465,"-")</f>
        <v>0.3888888888888889</v>
      </c>
      <c r="AI466" s="73">
        <f t="shared" si="34"/>
        <v>8643.7142857142862</v>
      </c>
      <c r="AJ466" s="439"/>
      <c r="AK466" s="439"/>
      <c r="AL466" s="43" t="s">
        <v>97</v>
      </c>
      <c r="AM466" s="70">
        <v>356752</v>
      </c>
      <c r="AN466" s="59">
        <f>IFERROR(AM466/AJ465,"-")</f>
        <v>7.8945004131450499E-3</v>
      </c>
      <c r="AO466" s="70">
        <v>22</v>
      </c>
      <c r="AP466" s="59">
        <f>IFERROR(AO466/AK465,"-")</f>
        <v>0.33333333333333331</v>
      </c>
      <c r="AQ466" s="73">
        <f t="shared" si="38"/>
        <v>16216</v>
      </c>
      <c r="AR466" s="439"/>
      <c r="AS466" s="439"/>
      <c r="AT466" s="43" t="s">
        <v>97</v>
      </c>
      <c r="AU466" s="70">
        <v>5261714</v>
      </c>
      <c r="AV466" s="59">
        <f>IFERROR(AU466/AR465,"-")</f>
        <v>1.4873901778121507E-2</v>
      </c>
      <c r="AW466" s="73">
        <v>159</v>
      </c>
      <c r="AX466" s="59">
        <f>IFERROR(AW466/AS465,"-")</f>
        <v>0.23245614035087719</v>
      </c>
      <c r="AY466" s="196">
        <f t="shared" si="39"/>
        <v>33092.540880503147</v>
      </c>
      <c r="AZ466" s="229"/>
    </row>
    <row r="467" spans="2:52" s="9" customFormat="1" ht="13.15" customHeight="1">
      <c r="B467" s="470"/>
      <c r="C467" s="480"/>
      <c r="D467" s="439"/>
      <c r="E467" s="439"/>
      <c r="F467" s="44" t="s">
        <v>98</v>
      </c>
      <c r="G467" s="70">
        <v>3304520</v>
      </c>
      <c r="H467" s="59">
        <f>IFERROR(G467/D465,"-")</f>
        <v>2.3949863371730433E-2</v>
      </c>
      <c r="I467" s="70">
        <v>79</v>
      </c>
      <c r="J467" s="59">
        <f>IFERROR(I467/E465,"-")</f>
        <v>0.37089201877934275</v>
      </c>
      <c r="K467" s="73">
        <f t="shared" si="35"/>
        <v>41829.367088607592</v>
      </c>
      <c r="L467" s="439"/>
      <c r="M467" s="439"/>
      <c r="N467" s="44" t="s">
        <v>98</v>
      </c>
      <c r="O467" s="70">
        <v>2806944</v>
      </c>
      <c r="P467" s="59">
        <f>IFERROR(O467/L465,"-")</f>
        <v>3.1436031495343408E-2</v>
      </c>
      <c r="Q467" s="70">
        <v>59</v>
      </c>
      <c r="R467" s="59">
        <f>IFERROR(Q467/M465,"-")</f>
        <v>0.39864864864864863</v>
      </c>
      <c r="S467" s="73">
        <f t="shared" si="36"/>
        <v>47575.322033898308</v>
      </c>
      <c r="T467" s="439"/>
      <c r="U467" s="439"/>
      <c r="V467" s="44" t="s">
        <v>98</v>
      </c>
      <c r="W467" s="70">
        <v>196575</v>
      </c>
      <c r="X467" s="59">
        <f>IFERROR(W467/T465,"-")</f>
        <v>9.4287675378913419E-3</v>
      </c>
      <c r="Y467" s="70">
        <v>5</v>
      </c>
      <c r="Z467" s="59">
        <f>IFERROR(Y467/U465,"-")</f>
        <v>0.22727272727272727</v>
      </c>
      <c r="AA467" s="167">
        <f t="shared" si="37"/>
        <v>39315</v>
      </c>
      <c r="AB467" s="439"/>
      <c r="AC467" s="439"/>
      <c r="AD467" s="44" t="s">
        <v>98</v>
      </c>
      <c r="AE467" s="70">
        <v>157947</v>
      </c>
      <c r="AF467" s="59">
        <f>IFERROR(AE467/AB465,"-")</f>
        <v>1.674190686468318E-2</v>
      </c>
      <c r="AG467" s="70">
        <v>4</v>
      </c>
      <c r="AH467" s="59">
        <f>IFERROR(AG467/AC465,"-")</f>
        <v>0.22222222222222221</v>
      </c>
      <c r="AI467" s="73">
        <f t="shared" si="34"/>
        <v>39486.75</v>
      </c>
      <c r="AJ467" s="439"/>
      <c r="AK467" s="439"/>
      <c r="AL467" s="44" t="s">
        <v>98</v>
      </c>
      <c r="AM467" s="70">
        <v>457691</v>
      </c>
      <c r="AN467" s="59">
        <f>IFERROR(AM467/AJ465,"-")</f>
        <v>1.0128161267751186E-2</v>
      </c>
      <c r="AO467" s="70">
        <v>17</v>
      </c>
      <c r="AP467" s="59">
        <f>IFERROR(AO467/AK465,"-")</f>
        <v>0.25757575757575757</v>
      </c>
      <c r="AQ467" s="73">
        <f t="shared" si="38"/>
        <v>26923</v>
      </c>
      <c r="AR467" s="439"/>
      <c r="AS467" s="439"/>
      <c r="AT467" s="44" t="s">
        <v>98</v>
      </c>
      <c r="AU467" s="70">
        <v>8770088</v>
      </c>
      <c r="AV467" s="59">
        <f>IFERROR(AU467/AR465,"-")</f>
        <v>2.4791432506115322E-2</v>
      </c>
      <c r="AW467" s="73">
        <v>187</v>
      </c>
      <c r="AX467" s="59">
        <f>IFERROR(AW467/AS465,"-")</f>
        <v>0.27339181286549707</v>
      </c>
      <c r="AY467" s="196">
        <f t="shared" si="39"/>
        <v>46898.866310160425</v>
      </c>
      <c r="AZ467" s="229"/>
    </row>
    <row r="468" spans="2:52" s="9" customFormat="1" ht="13.15" customHeight="1">
      <c r="B468" s="470"/>
      <c r="C468" s="480"/>
      <c r="D468" s="439"/>
      <c r="E468" s="439"/>
      <c r="F468" s="44" t="s">
        <v>99</v>
      </c>
      <c r="G468" s="70">
        <v>239980</v>
      </c>
      <c r="H468" s="59">
        <f>IFERROR(G468/D465,"-")</f>
        <v>1.739280806879023E-3</v>
      </c>
      <c r="I468" s="70">
        <v>16</v>
      </c>
      <c r="J468" s="59">
        <f>IFERROR(I468/E465,"-")</f>
        <v>7.5117370892018781E-2</v>
      </c>
      <c r="K468" s="73">
        <f t="shared" si="35"/>
        <v>14998.75</v>
      </c>
      <c r="L468" s="439"/>
      <c r="M468" s="439"/>
      <c r="N468" s="44" t="s">
        <v>99</v>
      </c>
      <c r="O468" s="70">
        <v>143773</v>
      </c>
      <c r="P468" s="59">
        <f>IFERROR(O468/L465,"-")</f>
        <v>1.6101684095514582E-3</v>
      </c>
      <c r="Q468" s="70">
        <v>11</v>
      </c>
      <c r="R468" s="59">
        <f>IFERROR(Q468/M465,"-")</f>
        <v>7.4324324324324328E-2</v>
      </c>
      <c r="S468" s="73">
        <f t="shared" si="36"/>
        <v>13070.272727272728</v>
      </c>
      <c r="T468" s="439"/>
      <c r="U468" s="439"/>
      <c r="V468" s="44" t="s">
        <v>99</v>
      </c>
      <c r="W468" s="70">
        <v>5828</v>
      </c>
      <c r="X468" s="59">
        <f>IFERROR(W468/T465,"-")</f>
        <v>2.7954143309592139E-4</v>
      </c>
      <c r="Y468" s="70">
        <v>1</v>
      </c>
      <c r="Z468" s="59">
        <f>IFERROR(Y468/U465,"-")</f>
        <v>4.5454545454545456E-2</v>
      </c>
      <c r="AA468" s="167">
        <f t="shared" si="37"/>
        <v>5828</v>
      </c>
      <c r="AB468" s="439"/>
      <c r="AC468" s="439"/>
      <c r="AD468" s="44" t="s">
        <v>99</v>
      </c>
      <c r="AE468" s="70">
        <v>5828</v>
      </c>
      <c r="AF468" s="59">
        <f>IFERROR(AE468/AB465,"-")</f>
        <v>6.1775046824171127E-4</v>
      </c>
      <c r="AG468" s="70">
        <v>1</v>
      </c>
      <c r="AH468" s="59">
        <f>IFERROR(AG468/AC465,"-")</f>
        <v>5.5555555555555552E-2</v>
      </c>
      <c r="AI468" s="73">
        <f t="shared" si="34"/>
        <v>5828</v>
      </c>
      <c r="AJ468" s="439"/>
      <c r="AK468" s="439"/>
      <c r="AL468" s="44" t="s">
        <v>99</v>
      </c>
      <c r="AM468" s="70">
        <v>7442</v>
      </c>
      <c r="AN468" s="59">
        <f>IFERROR(AM468/AJ465,"-")</f>
        <v>1.6468267052357227E-4</v>
      </c>
      <c r="AO468" s="70">
        <v>2</v>
      </c>
      <c r="AP468" s="59">
        <f>IFERROR(AO468/AK465,"-")</f>
        <v>3.0303030303030304E-2</v>
      </c>
      <c r="AQ468" s="73">
        <f t="shared" si="38"/>
        <v>3721</v>
      </c>
      <c r="AR468" s="439"/>
      <c r="AS468" s="439"/>
      <c r="AT468" s="44" t="s">
        <v>99</v>
      </c>
      <c r="AU468" s="70">
        <v>494423</v>
      </c>
      <c r="AV468" s="59">
        <f>IFERROR(AU468/AR465,"-")</f>
        <v>1.3976432658339411E-3</v>
      </c>
      <c r="AW468" s="73">
        <v>39</v>
      </c>
      <c r="AX468" s="59">
        <f>IFERROR(AW468/AS465,"-")</f>
        <v>5.701754385964912E-2</v>
      </c>
      <c r="AY468" s="196">
        <f t="shared" si="39"/>
        <v>12677.51282051282</v>
      </c>
      <c r="AZ468" s="229"/>
    </row>
    <row r="469" spans="2:52" s="9" customFormat="1" ht="13.15" customHeight="1">
      <c r="B469" s="470"/>
      <c r="C469" s="480"/>
      <c r="D469" s="439"/>
      <c r="E469" s="439"/>
      <c r="F469" s="44" t="s">
        <v>100</v>
      </c>
      <c r="G469" s="70">
        <v>3544640</v>
      </c>
      <c r="H469" s="59">
        <f>IFERROR(G469/D465,"-")</f>
        <v>2.5690158843635555E-2</v>
      </c>
      <c r="I469" s="70">
        <v>105</v>
      </c>
      <c r="J469" s="59">
        <f>IFERROR(I469/E465,"-")</f>
        <v>0.49295774647887325</v>
      </c>
      <c r="K469" s="73">
        <f t="shared" si="35"/>
        <v>33758.476190476191</v>
      </c>
      <c r="L469" s="439"/>
      <c r="M469" s="439"/>
      <c r="N469" s="44" t="s">
        <v>100</v>
      </c>
      <c r="O469" s="70">
        <v>2560279</v>
      </c>
      <c r="P469" s="59">
        <f>IFERROR(O469/L465,"-")</f>
        <v>2.8673536515465337E-2</v>
      </c>
      <c r="Q469" s="70">
        <v>69</v>
      </c>
      <c r="R469" s="59">
        <f>IFERROR(Q469/M465,"-")</f>
        <v>0.46621621621621623</v>
      </c>
      <c r="S469" s="73">
        <f t="shared" si="36"/>
        <v>37105.492753623192</v>
      </c>
      <c r="T469" s="439"/>
      <c r="U469" s="439"/>
      <c r="V469" s="44" t="s">
        <v>100</v>
      </c>
      <c r="W469" s="70">
        <v>292698</v>
      </c>
      <c r="X469" s="59">
        <f>IFERROR(W469/T465,"-")</f>
        <v>1.4039330539517845E-2</v>
      </c>
      <c r="Y469" s="70">
        <v>10</v>
      </c>
      <c r="Z469" s="59">
        <f>IFERROR(Y469/U465,"-")</f>
        <v>0.45454545454545453</v>
      </c>
      <c r="AA469" s="167">
        <f t="shared" si="37"/>
        <v>29269.8</v>
      </c>
      <c r="AB469" s="439"/>
      <c r="AC469" s="439"/>
      <c r="AD469" s="44" t="s">
        <v>100</v>
      </c>
      <c r="AE469" s="70">
        <v>256778</v>
      </c>
      <c r="AF469" s="59">
        <f>IFERROR(AE469/AB465,"-")</f>
        <v>2.7217695561799957E-2</v>
      </c>
      <c r="AG469" s="70">
        <v>7</v>
      </c>
      <c r="AH469" s="59">
        <f>IFERROR(AG469/AC465,"-")</f>
        <v>0.3888888888888889</v>
      </c>
      <c r="AI469" s="73">
        <f t="shared" si="34"/>
        <v>36682.571428571428</v>
      </c>
      <c r="AJ469" s="439"/>
      <c r="AK469" s="439"/>
      <c r="AL469" s="44" t="s">
        <v>100</v>
      </c>
      <c r="AM469" s="70">
        <v>784782</v>
      </c>
      <c r="AN469" s="59">
        <f>IFERROR(AM469/AJ465,"-")</f>
        <v>1.7366298782428125E-2</v>
      </c>
      <c r="AO469" s="70">
        <v>27</v>
      </c>
      <c r="AP469" s="59">
        <f>IFERROR(AO469/AK465,"-")</f>
        <v>0.40909090909090912</v>
      </c>
      <c r="AQ469" s="73">
        <f t="shared" si="38"/>
        <v>29066</v>
      </c>
      <c r="AR469" s="439"/>
      <c r="AS469" s="439"/>
      <c r="AT469" s="44" t="s">
        <v>100</v>
      </c>
      <c r="AU469" s="70">
        <v>9607718</v>
      </c>
      <c r="AV469" s="59">
        <f>IFERROR(AU469/AR465,"-")</f>
        <v>2.7159259101480999E-2</v>
      </c>
      <c r="AW469" s="73">
        <v>238</v>
      </c>
      <c r="AX469" s="59">
        <f>IFERROR(AW469/AS465,"-")</f>
        <v>0.34795321637426901</v>
      </c>
      <c r="AY469" s="196">
        <f t="shared" si="39"/>
        <v>40368.563025210082</v>
      </c>
      <c r="AZ469" s="229"/>
    </row>
    <row r="470" spans="2:52" s="9" customFormat="1" ht="13.15" customHeight="1">
      <c r="B470" s="470"/>
      <c r="C470" s="480"/>
      <c r="D470" s="439"/>
      <c r="E470" s="439"/>
      <c r="F470" s="44" t="s">
        <v>101</v>
      </c>
      <c r="G470" s="70">
        <v>3725421</v>
      </c>
      <c r="H470" s="59">
        <f>IFERROR(G470/D465,"-")</f>
        <v>2.7000388544228923E-2</v>
      </c>
      <c r="I470" s="70">
        <v>104</v>
      </c>
      <c r="J470" s="59">
        <f>IFERROR(I470/E465,"-")</f>
        <v>0.48826291079812206</v>
      </c>
      <c r="K470" s="73">
        <f t="shared" si="35"/>
        <v>35821.355769230766</v>
      </c>
      <c r="L470" s="439"/>
      <c r="M470" s="439"/>
      <c r="N470" s="44" t="s">
        <v>101</v>
      </c>
      <c r="O470" s="70">
        <v>2683851</v>
      </c>
      <c r="P470" s="59">
        <f>IFERROR(O470/L465,"-")</f>
        <v>3.0057466256829101E-2</v>
      </c>
      <c r="Q470" s="70">
        <v>72</v>
      </c>
      <c r="R470" s="59">
        <f>IFERROR(Q470/M465,"-")</f>
        <v>0.48648648648648651</v>
      </c>
      <c r="S470" s="73">
        <f t="shared" si="36"/>
        <v>37275.708333333336</v>
      </c>
      <c r="T470" s="439"/>
      <c r="U470" s="439"/>
      <c r="V470" s="44" t="s">
        <v>101</v>
      </c>
      <c r="W470" s="70">
        <v>417259</v>
      </c>
      <c r="X470" s="59">
        <f>IFERROR(W470/T465,"-")</f>
        <v>2.001392910641233E-2</v>
      </c>
      <c r="Y470" s="70">
        <v>15</v>
      </c>
      <c r="Z470" s="59">
        <f>IFERROR(Y470/U465,"-")</f>
        <v>0.68181818181818177</v>
      </c>
      <c r="AA470" s="167">
        <f t="shared" si="37"/>
        <v>27817.266666666666</v>
      </c>
      <c r="AB470" s="439"/>
      <c r="AC470" s="439"/>
      <c r="AD470" s="44" t="s">
        <v>101</v>
      </c>
      <c r="AE470" s="70">
        <v>337696</v>
      </c>
      <c r="AF470" s="59">
        <f>IFERROR(AE470/AB465,"-")</f>
        <v>3.5794760144707095E-2</v>
      </c>
      <c r="AG470" s="70">
        <v>11</v>
      </c>
      <c r="AH470" s="59">
        <f>IFERROR(AG470/AC465,"-")</f>
        <v>0.61111111111111116</v>
      </c>
      <c r="AI470" s="73">
        <f t="shared" si="34"/>
        <v>30699.636363636364</v>
      </c>
      <c r="AJ470" s="439"/>
      <c r="AK470" s="439"/>
      <c r="AL470" s="44" t="s">
        <v>101</v>
      </c>
      <c r="AM470" s="70">
        <v>595787</v>
      </c>
      <c r="AN470" s="59">
        <f>IFERROR(AM470/AJ465,"-")</f>
        <v>1.318406264757156E-2</v>
      </c>
      <c r="AO470" s="70">
        <v>29</v>
      </c>
      <c r="AP470" s="59">
        <f>IFERROR(AO470/AK465,"-")</f>
        <v>0.43939393939393939</v>
      </c>
      <c r="AQ470" s="73">
        <f t="shared" si="38"/>
        <v>20544.379310344826</v>
      </c>
      <c r="AR470" s="439"/>
      <c r="AS470" s="439"/>
      <c r="AT470" s="44" t="s">
        <v>101</v>
      </c>
      <c r="AU470" s="70">
        <v>10476650</v>
      </c>
      <c r="AV470" s="59">
        <f>IFERROR(AU470/AR465,"-")</f>
        <v>2.9615570717784485E-2</v>
      </c>
      <c r="AW470" s="73">
        <v>238</v>
      </c>
      <c r="AX470" s="59">
        <f>IFERROR(AW470/AS465,"-")</f>
        <v>0.34795321637426901</v>
      </c>
      <c r="AY470" s="196">
        <f t="shared" si="39"/>
        <v>44019.537815126052</v>
      </c>
      <c r="AZ470" s="229"/>
    </row>
    <row r="471" spans="2:52" s="9" customFormat="1" ht="13.15" customHeight="1">
      <c r="B471" s="470"/>
      <c r="C471" s="480"/>
      <c r="D471" s="439"/>
      <c r="E471" s="439"/>
      <c r="F471" s="44" t="s">
        <v>102</v>
      </c>
      <c r="G471" s="70">
        <v>3537537</v>
      </c>
      <c r="H471" s="59">
        <f>IFERROR(G471/D465,"-")</f>
        <v>2.5638679088775724E-2</v>
      </c>
      <c r="I471" s="70">
        <v>27</v>
      </c>
      <c r="J471" s="59">
        <f>IFERROR(I471/E465,"-")</f>
        <v>0.12676056338028169</v>
      </c>
      <c r="K471" s="73">
        <f t="shared" si="35"/>
        <v>131019.88888888889</v>
      </c>
      <c r="L471" s="439"/>
      <c r="M471" s="439"/>
      <c r="N471" s="44" t="s">
        <v>102</v>
      </c>
      <c r="O471" s="70">
        <v>1595300</v>
      </c>
      <c r="P471" s="59">
        <f>IFERROR(O471/L465,"-")</f>
        <v>1.7866370346013793E-2</v>
      </c>
      <c r="Q471" s="70">
        <v>19</v>
      </c>
      <c r="R471" s="59">
        <f>IFERROR(Q471/M465,"-")</f>
        <v>0.12837837837837837</v>
      </c>
      <c r="S471" s="73">
        <f t="shared" si="36"/>
        <v>83963.15789473684</v>
      </c>
      <c r="T471" s="439"/>
      <c r="U471" s="439"/>
      <c r="V471" s="44" t="s">
        <v>102</v>
      </c>
      <c r="W471" s="70">
        <v>3134618</v>
      </c>
      <c r="X471" s="59">
        <f>IFERROR(W471/T465,"-")</f>
        <v>0.15035271241047887</v>
      </c>
      <c r="Y471" s="70">
        <v>4</v>
      </c>
      <c r="Z471" s="59">
        <f>IFERROR(Y471/U465,"-")</f>
        <v>0.18181818181818182</v>
      </c>
      <c r="AA471" s="167">
        <f t="shared" si="37"/>
        <v>783654.5</v>
      </c>
      <c r="AB471" s="439"/>
      <c r="AC471" s="439"/>
      <c r="AD471" s="44" t="s">
        <v>102</v>
      </c>
      <c r="AE471" s="70">
        <v>1403806</v>
      </c>
      <c r="AF471" s="59">
        <f>IFERROR(AE471/AB465,"-")</f>
        <v>0.14879921307833283</v>
      </c>
      <c r="AG471" s="70">
        <v>3</v>
      </c>
      <c r="AH471" s="59">
        <f>IFERROR(AG471/AC465,"-")</f>
        <v>0.16666666666666666</v>
      </c>
      <c r="AI471" s="73">
        <f t="shared" si="34"/>
        <v>467935.33333333331</v>
      </c>
      <c r="AJ471" s="439"/>
      <c r="AK471" s="439"/>
      <c r="AL471" s="44" t="s">
        <v>102</v>
      </c>
      <c r="AM471" s="70">
        <v>1901479</v>
      </c>
      <c r="AN471" s="59">
        <f>IFERROR(AM471/AJ465,"-")</f>
        <v>4.2077484502081659E-2</v>
      </c>
      <c r="AO471" s="70">
        <v>7</v>
      </c>
      <c r="AP471" s="59">
        <f>IFERROR(AO471/AK465,"-")</f>
        <v>0.10606060606060606</v>
      </c>
      <c r="AQ471" s="73">
        <f t="shared" si="38"/>
        <v>271639.85714285716</v>
      </c>
      <c r="AR471" s="439"/>
      <c r="AS471" s="439"/>
      <c r="AT471" s="44" t="s">
        <v>102</v>
      </c>
      <c r="AU471" s="70">
        <v>5451999</v>
      </c>
      <c r="AV471" s="59">
        <f>IFERROR(AU471/AR465,"-")</f>
        <v>1.5411802621810435E-2</v>
      </c>
      <c r="AW471" s="73">
        <v>70</v>
      </c>
      <c r="AX471" s="59">
        <f>IFERROR(AW471/AS465,"-")</f>
        <v>0.1023391812865497</v>
      </c>
      <c r="AY471" s="196">
        <f t="shared" si="39"/>
        <v>77885.7</v>
      </c>
      <c r="AZ471" s="229"/>
    </row>
    <row r="472" spans="2:52" s="9" customFormat="1" ht="13.15" customHeight="1">
      <c r="B472" s="470"/>
      <c r="C472" s="480"/>
      <c r="D472" s="439"/>
      <c r="E472" s="439"/>
      <c r="F472" s="44" t="s">
        <v>112</v>
      </c>
      <c r="G472" s="70">
        <v>0</v>
      </c>
      <c r="H472" s="59">
        <f>IFERROR(G472/D465,"-")</f>
        <v>0</v>
      </c>
      <c r="I472" s="70">
        <v>0</v>
      </c>
      <c r="J472" s="59">
        <f>IFERROR(I472/E465,"-")</f>
        <v>0</v>
      </c>
      <c r="K472" s="73" t="str">
        <f t="shared" si="35"/>
        <v>-</v>
      </c>
      <c r="L472" s="439"/>
      <c r="M472" s="439"/>
      <c r="N472" s="44" t="s">
        <v>112</v>
      </c>
      <c r="O472" s="70">
        <v>0</v>
      </c>
      <c r="P472" s="59">
        <f>IFERROR(O472/L465,"-")</f>
        <v>0</v>
      </c>
      <c r="Q472" s="70">
        <v>0</v>
      </c>
      <c r="R472" s="59">
        <f>IFERROR(Q472/M465,"-")</f>
        <v>0</v>
      </c>
      <c r="S472" s="73" t="str">
        <f t="shared" si="36"/>
        <v>-</v>
      </c>
      <c r="T472" s="439"/>
      <c r="U472" s="439"/>
      <c r="V472" s="44" t="s">
        <v>112</v>
      </c>
      <c r="W472" s="70">
        <v>0</v>
      </c>
      <c r="X472" s="59">
        <f>IFERROR(W472/T465,"-")</f>
        <v>0</v>
      </c>
      <c r="Y472" s="70">
        <v>0</v>
      </c>
      <c r="Z472" s="59">
        <f>IFERROR(Y472/U465,"-")</f>
        <v>0</v>
      </c>
      <c r="AA472" s="167" t="str">
        <f t="shared" si="37"/>
        <v>-</v>
      </c>
      <c r="AB472" s="439"/>
      <c r="AC472" s="439"/>
      <c r="AD472" s="44" t="s">
        <v>112</v>
      </c>
      <c r="AE472" s="70">
        <v>0</v>
      </c>
      <c r="AF472" s="59">
        <f>IFERROR(AE472/AB465,"-")</f>
        <v>0</v>
      </c>
      <c r="AG472" s="70">
        <v>0</v>
      </c>
      <c r="AH472" s="59">
        <f>IFERROR(AG472/AC465,"-")</f>
        <v>0</v>
      </c>
      <c r="AI472" s="73" t="str">
        <f t="shared" si="34"/>
        <v>-</v>
      </c>
      <c r="AJ472" s="439"/>
      <c r="AK472" s="439"/>
      <c r="AL472" s="44" t="s">
        <v>112</v>
      </c>
      <c r="AM472" s="70">
        <v>0</v>
      </c>
      <c r="AN472" s="59">
        <f>IFERROR(AM472/AJ465,"-")</f>
        <v>0</v>
      </c>
      <c r="AO472" s="70">
        <v>0</v>
      </c>
      <c r="AP472" s="59">
        <f>IFERROR(AO472/AK465,"-")</f>
        <v>0</v>
      </c>
      <c r="AQ472" s="73" t="str">
        <f t="shared" si="38"/>
        <v>-</v>
      </c>
      <c r="AR472" s="439"/>
      <c r="AS472" s="439"/>
      <c r="AT472" s="44" t="s">
        <v>112</v>
      </c>
      <c r="AU472" s="70">
        <v>0</v>
      </c>
      <c r="AV472" s="59">
        <f>IFERROR(AU472/AR465,"-")</f>
        <v>0</v>
      </c>
      <c r="AW472" s="73">
        <v>0</v>
      </c>
      <c r="AX472" s="59">
        <f>IFERROR(AW472/AS465,"-")</f>
        <v>0</v>
      </c>
      <c r="AY472" s="196" t="str">
        <f t="shared" si="39"/>
        <v>-</v>
      </c>
      <c r="AZ472" s="229"/>
    </row>
    <row r="473" spans="2:52" s="9" customFormat="1" ht="13.15" customHeight="1">
      <c r="B473" s="470"/>
      <c r="C473" s="480"/>
      <c r="D473" s="439"/>
      <c r="E473" s="439"/>
      <c r="F473" s="44" t="s">
        <v>103</v>
      </c>
      <c r="G473" s="70">
        <v>122435</v>
      </c>
      <c r="H473" s="59">
        <f>IFERROR(G473/D465,"-")</f>
        <v>8.8736080335958493E-4</v>
      </c>
      <c r="I473" s="70">
        <v>6</v>
      </c>
      <c r="J473" s="59">
        <f>IFERROR(I473/E465,"-")</f>
        <v>2.8169014084507043E-2</v>
      </c>
      <c r="K473" s="73">
        <f t="shared" si="35"/>
        <v>20405.833333333332</v>
      </c>
      <c r="L473" s="439"/>
      <c r="M473" s="439"/>
      <c r="N473" s="44" t="s">
        <v>103</v>
      </c>
      <c r="O473" s="70">
        <v>102924</v>
      </c>
      <c r="P473" s="59">
        <f>IFERROR(O473/L465,"-")</f>
        <v>1.1526849504752232E-3</v>
      </c>
      <c r="Q473" s="70">
        <v>4</v>
      </c>
      <c r="R473" s="59">
        <f>IFERROR(Q473/M465,"-")</f>
        <v>2.7027027027027029E-2</v>
      </c>
      <c r="S473" s="73">
        <f t="shared" si="36"/>
        <v>25731</v>
      </c>
      <c r="T473" s="439"/>
      <c r="U473" s="439"/>
      <c r="V473" s="44" t="s">
        <v>103</v>
      </c>
      <c r="W473" s="70">
        <v>0</v>
      </c>
      <c r="X473" s="59">
        <f>IFERROR(W473/T465,"-")</f>
        <v>0</v>
      </c>
      <c r="Y473" s="70">
        <v>0</v>
      </c>
      <c r="Z473" s="59">
        <f>IFERROR(Y473/U465,"-")</f>
        <v>0</v>
      </c>
      <c r="AA473" s="167" t="str">
        <f t="shared" si="37"/>
        <v>-</v>
      </c>
      <c r="AB473" s="439"/>
      <c r="AC473" s="439"/>
      <c r="AD473" s="44" t="s">
        <v>103</v>
      </c>
      <c r="AE473" s="70">
        <v>0</v>
      </c>
      <c r="AF473" s="59">
        <f>IFERROR(AE473/AB465,"-")</f>
        <v>0</v>
      </c>
      <c r="AG473" s="70">
        <v>0</v>
      </c>
      <c r="AH473" s="59">
        <f>IFERROR(AG473/AC465,"-")</f>
        <v>0</v>
      </c>
      <c r="AI473" s="73" t="str">
        <f t="shared" si="34"/>
        <v>-</v>
      </c>
      <c r="AJ473" s="439"/>
      <c r="AK473" s="439"/>
      <c r="AL473" s="44" t="s">
        <v>103</v>
      </c>
      <c r="AM473" s="70">
        <v>4598</v>
      </c>
      <c r="AN473" s="59">
        <f>IFERROR(AM473/AJ465,"-")</f>
        <v>1.0174830946887737E-4</v>
      </c>
      <c r="AO473" s="70">
        <v>2</v>
      </c>
      <c r="AP473" s="59">
        <f>IFERROR(AO473/AK465,"-")</f>
        <v>3.0303030303030304E-2</v>
      </c>
      <c r="AQ473" s="73">
        <f t="shared" si="38"/>
        <v>2299</v>
      </c>
      <c r="AR473" s="439"/>
      <c r="AS473" s="439"/>
      <c r="AT473" s="44" t="s">
        <v>103</v>
      </c>
      <c r="AU473" s="70">
        <v>165804</v>
      </c>
      <c r="AV473" s="59">
        <f>IFERROR(AU473/AR465,"-")</f>
        <v>4.6869754046298569E-4</v>
      </c>
      <c r="AW473" s="73">
        <v>11</v>
      </c>
      <c r="AX473" s="59">
        <f>IFERROR(AW473/AS465,"-")</f>
        <v>1.6081871345029239E-2</v>
      </c>
      <c r="AY473" s="196">
        <f t="shared" si="39"/>
        <v>15073.09090909091</v>
      </c>
      <c r="AZ473" s="229"/>
    </row>
    <row r="474" spans="2:52" s="9" customFormat="1" ht="13.15" customHeight="1">
      <c r="B474" s="470"/>
      <c r="C474" s="480"/>
      <c r="D474" s="439"/>
      <c r="E474" s="439"/>
      <c r="F474" s="44" t="s">
        <v>104</v>
      </c>
      <c r="G474" s="70">
        <v>169646</v>
      </c>
      <c r="H474" s="59">
        <f>IFERROR(G474/D465,"-")</f>
        <v>1.2295275929819099E-3</v>
      </c>
      <c r="I474" s="70">
        <v>17</v>
      </c>
      <c r="J474" s="59">
        <f>IFERROR(I474/E465,"-")</f>
        <v>7.9812206572769953E-2</v>
      </c>
      <c r="K474" s="73">
        <f t="shared" si="35"/>
        <v>9979.176470588236</v>
      </c>
      <c r="L474" s="439"/>
      <c r="M474" s="439"/>
      <c r="N474" s="44" t="s">
        <v>104</v>
      </c>
      <c r="O474" s="70">
        <v>50474</v>
      </c>
      <c r="P474" s="59">
        <f>IFERROR(O474/L465,"-")</f>
        <v>5.6527748814937638E-4</v>
      </c>
      <c r="Q474" s="70">
        <v>10</v>
      </c>
      <c r="R474" s="59">
        <f>IFERROR(Q474/M465,"-")</f>
        <v>6.7567567567567571E-2</v>
      </c>
      <c r="S474" s="73">
        <f t="shared" si="36"/>
        <v>5047.3999999999996</v>
      </c>
      <c r="T474" s="439"/>
      <c r="U474" s="439"/>
      <c r="V474" s="44" t="s">
        <v>104</v>
      </c>
      <c r="W474" s="70">
        <v>45422</v>
      </c>
      <c r="X474" s="59">
        <f>IFERROR(W474/T465,"-")</f>
        <v>2.1786772433223986E-3</v>
      </c>
      <c r="Y474" s="70">
        <v>5</v>
      </c>
      <c r="Z474" s="59">
        <f>IFERROR(Y474/U465,"-")</f>
        <v>0.22727272727272727</v>
      </c>
      <c r="AA474" s="167">
        <f t="shared" si="37"/>
        <v>9084.4</v>
      </c>
      <c r="AB474" s="439"/>
      <c r="AC474" s="439"/>
      <c r="AD474" s="44" t="s">
        <v>104</v>
      </c>
      <c r="AE474" s="70">
        <v>27985</v>
      </c>
      <c r="AF474" s="59">
        <f>IFERROR(AE474/AB465,"-")</f>
        <v>2.966325815673351E-3</v>
      </c>
      <c r="AG474" s="70">
        <v>4</v>
      </c>
      <c r="AH474" s="59">
        <f>IFERROR(AG474/AC465,"-")</f>
        <v>0.22222222222222221</v>
      </c>
      <c r="AI474" s="73">
        <f t="shared" si="34"/>
        <v>6996.25</v>
      </c>
      <c r="AJ474" s="439"/>
      <c r="AK474" s="439"/>
      <c r="AL474" s="44" t="s">
        <v>104</v>
      </c>
      <c r="AM474" s="70">
        <v>36155</v>
      </c>
      <c r="AN474" s="59">
        <f>IFERROR(AM474/AJ465,"-")</f>
        <v>8.0006744864011769E-4</v>
      </c>
      <c r="AO474" s="70">
        <v>5</v>
      </c>
      <c r="AP474" s="59">
        <f>IFERROR(AO474/AK465,"-")</f>
        <v>7.575757575757576E-2</v>
      </c>
      <c r="AQ474" s="73">
        <f t="shared" si="38"/>
        <v>7231</v>
      </c>
      <c r="AR474" s="439"/>
      <c r="AS474" s="439"/>
      <c r="AT474" s="44" t="s">
        <v>104</v>
      </c>
      <c r="AU474" s="70">
        <v>341809</v>
      </c>
      <c r="AV474" s="59">
        <f>IFERROR(AU474/AR465,"-")</f>
        <v>9.662314395799418E-4</v>
      </c>
      <c r="AW474" s="73">
        <v>20</v>
      </c>
      <c r="AX474" s="59">
        <f>IFERROR(AW474/AS465,"-")</f>
        <v>2.9239766081871343E-2</v>
      </c>
      <c r="AY474" s="196">
        <f t="shared" si="39"/>
        <v>17090.45</v>
      </c>
      <c r="AZ474" s="229"/>
    </row>
    <row r="475" spans="2:52" s="9" customFormat="1" ht="13.15" customHeight="1">
      <c r="B475" s="470"/>
      <c r="C475" s="480"/>
      <c r="D475" s="439"/>
      <c r="E475" s="439"/>
      <c r="F475" s="44" t="s">
        <v>105</v>
      </c>
      <c r="G475" s="70">
        <v>45849</v>
      </c>
      <c r="H475" s="59">
        <f>IFERROR(G475/D465,"-")</f>
        <v>3.322955484398547E-4</v>
      </c>
      <c r="I475" s="70">
        <v>1</v>
      </c>
      <c r="J475" s="59">
        <f>IFERROR(I475/E465,"-")</f>
        <v>4.6948356807511738E-3</v>
      </c>
      <c r="K475" s="73">
        <f t="shared" si="35"/>
        <v>45849</v>
      </c>
      <c r="L475" s="439"/>
      <c r="M475" s="439"/>
      <c r="N475" s="44" t="s">
        <v>105</v>
      </c>
      <c r="O475" s="70">
        <v>45849</v>
      </c>
      <c r="P475" s="59">
        <f>IFERROR(O475/L465,"-")</f>
        <v>5.1348035729604862E-4</v>
      </c>
      <c r="Q475" s="70">
        <v>1</v>
      </c>
      <c r="R475" s="59">
        <f>IFERROR(Q475/M465,"-")</f>
        <v>6.7567567567567571E-3</v>
      </c>
      <c r="S475" s="73">
        <f t="shared" si="36"/>
        <v>45849</v>
      </c>
      <c r="T475" s="439"/>
      <c r="U475" s="439"/>
      <c r="V475" s="44" t="s">
        <v>105</v>
      </c>
      <c r="W475" s="70">
        <v>0</v>
      </c>
      <c r="X475" s="59">
        <f>IFERROR(W475/T465,"-")</f>
        <v>0</v>
      </c>
      <c r="Y475" s="70">
        <v>0</v>
      </c>
      <c r="Z475" s="59">
        <f>IFERROR(Y475/U465,"-")</f>
        <v>0</v>
      </c>
      <c r="AA475" s="167" t="str">
        <f t="shared" si="37"/>
        <v>-</v>
      </c>
      <c r="AB475" s="439"/>
      <c r="AC475" s="439"/>
      <c r="AD475" s="44" t="s">
        <v>105</v>
      </c>
      <c r="AE475" s="70">
        <v>0</v>
      </c>
      <c r="AF475" s="59">
        <f>IFERROR(AE475/AB465,"-")</f>
        <v>0</v>
      </c>
      <c r="AG475" s="70">
        <v>0</v>
      </c>
      <c r="AH475" s="59">
        <f>IFERROR(AG475/AC465,"-")</f>
        <v>0</v>
      </c>
      <c r="AI475" s="73" t="str">
        <f t="shared" si="34"/>
        <v>-</v>
      </c>
      <c r="AJ475" s="439"/>
      <c r="AK475" s="439"/>
      <c r="AL475" s="44" t="s">
        <v>105</v>
      </c>
      <c r="AM475" s="70">
        <v>0</v>
      </c>
      <c r="AN475" s="59">
        <f>IFERROR(AM475/AJ465,"-")</f>
        <v>0</v>
      </c>
      <c r="AO475" s="70">
        <v>0</v>
      </c>
      <c r="AP475" s="59">
        <f>IFERROR(AO475/AK465,"-")</f>
        <v>0</v>
      </c>
      <c r="AQ475" s="73" t="str">
        <f t="shared" si="38"/>
        <v>-</v>
      </c>
      <c r="AR475" s="439"/>
      <c r="AS475" s="439"/>
      <c r="AT475" s="44" t="s">
        <v>105</v>
      </c>
      <c r="AU475" s="70">
        <v>1724</v>
      </c>
      <c r="AV475" s="59">
        <f>IFERROR(AU475/AR465,"-")</f>
        <v>4.8734322438432568E-6</v>
      </c>
      <c r="AW475" s="73">
        <v>1</v>
      </c>
      <c r="AX475" s="59">
        <f>IFERROR(AW475/AS465,"-")</f>
        <v>1.4619883040935672E-3</v>
      </c>
      <c r="AY475" s="196">
        <f t="shared" si="39"/>
        <v>1724</v>
      </c>
      <c r="AZ475" s="229"/>
    </row>
    <row r="476" spans="2:52" s="9" customFormat="1" ht="13.15" customHeight="1">
      <c r="B476" s="470"/>
      <c r="C476" s="480"/>
      <c r="D476" s="439"/>
      <c r="E476" s="439"/>
      <c r="F476" s="44" t="s">
        <v>106</v>
      </c>
      <c r="G476" s="70">
        <v>13243</v>
      </c>
      <c r="H476" s="59">
        <f>IFERROR(G476/D465,"-")</f>
        <v>9.5980063861567224E-5</v>
      </c>
      <c r="I476" s="70">
        <v>3</v>
      </c>
      <c r="J476" s="59">
        <f>IFERROR(I476/E465,"-")</f>
        <v>1.4084507042253521E-2</v>
      </c>
      <c r="K476" s="73">
        <f t="shared" si="35"/>
        <v>4414.333333333333</v>
      </c>
      <c r="L476" s="439"/>
      <c r="M476" s="439"/>
      <c r="N476" s="44" t="s">
        <v>106</v>
      </c>
      <c r="O476" s="70">
        <v>12892</v>
      </c>
      <c r="P476" s="59">
        <f>IFERROR(O476/L465,"-")</f>
        <v>1.4438240236996791E-4</v>
      </c>
      <c r="Q476" s="70">
        <v>2</v>
      </c>
      <c r="R476" s="59">
        <f>IFERROR(Q476/M465,"-")</f>
        <v>1.3513513513513514E-2</v>
      </c>
      <c r="S476" s="73">
        <f t="shared" si="36"/>
        <v>6446</v>
      </c>
      <c r="T476" s="439"/>
      <c r="U476" s="439"/>
      <c r="V476" s="44" t="s">
        <v>106</v>
      </c>
      <c r="W476" s="70">
        <v>0</v>
      </c>
      <c r="X476" s="59">
        <f>IFERROR(W476/T465,"-")</f>
        <v>0</v>
      </c>
      <c r="Y476" s="70">
        <v>0</v>
      </c>
      <c r="Z476" s="59">
        <f>IFERROR(Y476/U465,"-")</f>
        <v>0</v>
      </c>
      <c r="AA476" s="167" t="str">
        <f t="shared" si="37"/>
        <v>-</v>
      </c>
      <c r="AB476" s="439"/>
      <c r="AC476" s="439"/>
      <c r="AD476" s="44" t="s">
        <v>106</v>
      </c>
      <c r="AE476" s="70">
        <v>0</v>
      </c>
      <c r="AF476" s="59">
        <f>IFERROR(AE476/AB465,"-")</f>
        <v>0</v>
      </c>
      <c r="AG476" s="70">
        <v>0</v>
      </c>
      <c r="AH476" s="59">
        <f>IFERROR(AG476/AC465,"-")</f>
        <v>0</v>
      </c>
      <c r="AI476" s="73" t="str">
        <f t="shared" si="34"/>
        <v>-</v>
      </c>
      <c r="AJ476" s="439"/>
      <c r="AK476" s="439"/>
      <c r="AL476" s="44" t="s">
        <v>106</v>
      </c>
      <c r="AM476" s="70">
        <v>1938</v>
      </c>
      <c r="AN476" s="59">
        <f>IFERROR(AM476/AJ465,"-")</f>
        <v>4.2885651098452443E-5</v>
      </c>
      <c r="AO476" s="70">
        <v>2</v>
      </c>
      <c r="AP476" s="59">
        <f>IFERROR(AO476/AK465,"-")</f>
        <v>3.0303030303030304E-2</v>
      </c>
      <c r="AQ476" s="73">
        <f t="shared" si="38"/>
        <v>969</v>
      </c>
      <c r="AR476" s="439"/>
      <c r="AS476" s="439"/>
      <c r="AT476" s="44" t="s">
        <v>106</v>
      </c>
      <c r="AU476" s="70">
        <v>479969</v>
      </c>
      <c r="AV476" s="59">
        <f>IFERROR(AU476/AR465,"-")</f>
        <v>1.3567844551306287E-3</v>
      </c>
      <c r="AW476" s="73">
        <v>4</v>
      </c>
      <c r="AX476" s="59">
        <f>IFERROR(AW476/AS465,"-")</f>
        <v>5.8479532163742687E-3</v>
      </c>
      <c r="AY476" s="196">
        <f t="shared" si="39"/>
        <v>119992.25</v>
      </c>
      <c r="AZ476" s="229"/>
    </row>
    <row r="477" spans="2:52" s="9" customFormat="1" ht="13.15" customHeight="1">
      <c r="B477" s="470"/>
      <c r="C477" s="480"/>
      <c r="D477" s="439"/>
      <c r="E477" s="439"/>
      <c r="F477" s="44" t="s">
        <v>107</v>
      </c>
      <c r="G477" s="70">
        <v>2587721</v>
      </c>
      <c r="H477" s="59">
        <f>IFERROR(G477/D465,"-")</f>
        <v>1.875478568571461E-2</v>
      </c>
      <c r="I477" s="70">
        <v>27</v>
      </c>
      <c r="J477" s="59">
        <f>IFERROR(I477/E465,"-")</f>
        <v>0.12676056338028169</v>
      </c>
      <c r="K477" s="73">
        <f t="shared" si="35"/>
        <v>95841.518518518526</v>
      </c>
      <c r="L477" s="439"/>
      <c r="M477" s="439"/>
      <c r="N477" s="44" t="s">
        <v>107</v>
      </c>
      <c r="O477" s="70">
        <v>1415196</v>
      </c>
      <c r="P477" s="59">
        <f>IFERROR(O477/L465,"-")</f>
        <v>1.5849317274617525E-2</v>
      </c>
      <c r="Q477" s="70">
        <v>20</v>
      </c>
      <c r="R477" s="59">
        <f>IFERROR(Q477/M465,"-")</f>
        <v>0.13513513513513514</v>
      </c>
      <c r="S477" s="73">
        <f t="shared" si="36"/>
        <v>70759.8</v>
      </c>
      <c r="T477" s="439"/>
      <c r="U477" s="439"/>
      <c r="V477" s="44" t="s">
        <v>107</v>
      </c>
      <c r="W477" s="70">
        <v>101091</v>
      </c>
      <c r="X477" s="59">
        <f>IFERROR(W477/T465,"-")</f>
        <v>4.8488543262010615E-3</v>
      </c>
      <c r="Y477" s="70">
        <v>3</v>
      </c>
      <c r="Z477" s="59">
        <f>IFERROR(Y477/U465,"-")</f>
        <v>0.13636363636363635</v>
      </c>
      <c r="AA477" s="167">
        <f t="shared" si="37"/>
        <v>33697</v>
      </c>
      <c r="AB477" s="439"/>
      <c r="AC477" s="439"/>
      <c r="AD477" s="44" t="s">
        <v>107</v>
      </c>
      <c r="AE477" s="70">
        <v>17853</v>
      </c>
      <c r="AF477" s="59">
        <f>IFERROR(AE477/AB465,"-")</f>
        <v>1.8923642947013164E-3</v>
      </c>
      <c r="AG477" s="70">
        <v>2</v>
      </c>
      <c r="AH477" s="59">
        <f>IFERROR(AG477/AC465,"-")</f>
        <v>0.1111111111111111</v>
      </c>
      <c r="AI477" s="73">
        <f t="shared" si="34"/>
        <v>8926.5</v>
      </c>
      <c r="AJ477" s="439"/>
      <c r="AK477" s="439"/>
      <c r="AL477" s="44" t="s">
        <v>107</v>
      </c>
      <c r="AM477" s="70">
        <v>253307</v>
      </c>
      <c r="AN477" s="59">
        <f>IFERROR(AM477/AJ465,"-")</f>
        <v>5.605384738284671E-3</v>
      </c>
      <c r="AO477" s="70">
        <v>10</v>
      </c>
      <c r="AP477" s="59">
        <f>IFERROR(AO477/AK465,"-")</f>
        <v>0.15151515151515152</v>
      </c>
      <c r="AQ477" s="73">
        <f t="shared" si="38"/>
        <v>25330.7</v>
      </c>
      <c r="AR477" s="439"/>
      <c r="AS477" s="439"/>
      <c r="AT477" s="44" t="s">
        <v>107</v>
      </c>
      <c r="AU477" s="70">
        <v>1780825</v>
      </c>
      <c r="AV477" s="59">
        <f>IFERROR(AU477/AR465,"-")</f>
        <v>5.0340661111613503E-3</v>
      </c>
      <c r="AW477" s="73">
        <v>63</v>
      </c>
      <c r="AX477" s="59">
        <f>IFERROR(AW477/AS465,"-")</f>
        <v>9.2105263157894732E-2</v>
      </c>
      <c r="AY477" s="196">
        <f t="shared" si="39"/>
        <v>28267.063492063491</v>
      </c>
      <c r="AZ477" s="229"/>
    </row>
    <row r="478" spans="2:52" s="9" customFormat="1" ht="13.15" customHeight="1">
      <c r="B478" s="470"/>
      <c r="C478" s="480"/>
      <c r="D478" s="439"/>
      <c r="E478" s="439"/>
      <c r="F478" s="44" t="s">
        <v>108</v>
      </c>
      <c r="G478" s="70">
        <v>1057790</v>
      </c>
      <c r="H478" s="59">
        <f>IFERROR(G478/D465,"-")</f>
        <v>7.6664465568320765E-3</v>
      </c>
      <c r="I478" s="70">
        <v>15</v>
      </c>
      <c r="J478" s="59">
        <f>IFERROR(I478/E465,"-")</f>
        <v>7.0422535211267609E-2</v>
      </c>
      <c r="K478" s="73">
        <f t="shared" si="35"/>
        <v>70519.333333333328</v>
      </c>
      <c r="L478" s="439"/>
      <c r="M478" s="439"/>
      <c r="N478" s="44" t="s">
        <v>108</v>
      </c>
      <c r="O478" s="70">
        <v>353519</v>
      </c>
      <c r="P478" s="59">
        <f>IFERROR(O478/L465,"-")</f>
        <v>3.9591934923540713E-3</v>
      </c>
      <c r="Q478" s="70">
        <v>8</v>
      </c>
      <c r="R478" s="59">
        <f>IFERROR(Q478/M465,"-")</f>
        <v>5.4054054054054057E-2</v>
      </c>
      <c r="S478" s="73">
        <f t="shared" si="36"/>
        <v>44189.875</v>
      </c>
      <c r="T478" s="439"/>
      <c r="U478" s="439"/>
      <c r="V478" s="44" t="s">
        <v>108</v>
      </c>
      <c r="W478" s="70">
        <v>49938</v>
      </c>
      <c r="X478" s="59">
        <f>IFERROR(W478/T465,"-")</f>
        <v>2.3952882783020114E-3</v>
      </c>
      <c r="Y478" s="70">
        <v>2</v>
      </c>
      <c r="Z478" s="59">
        <f>IFERROR(Y478/U465,"-")</f>
        <v>9.0909090909090912E-2</v>
      </c>
      <c r="AA478" s="167">
        <f t="shared" si="37"/>
        <v>24969</v>
      </c>
      <c r="AB478" s="439"/>
      <c r="AC478" s="439"/>
      <c r="AD478" s="44" t="s">
        <v>108</v>
      </c>
      <c r="AE478" s="70">
        <v>15578</v>
      </c>
      <c r="AF478" s="59">
        <f>IFERROR(AE478/AB465,"-")</f>
        <v>1.6512211383440938E-3</v>
      </c>
      <c r="AG478" s="70">
        <v>1</v>
      </c>
      <c r="AH478" s="59">
        <f>IFERROR(AG478/AC465,"-")</f>
        <v>5.5555555555555552E-2</v>
      </c>
      <c r="AI478" s="73">
        <f t="shared" si="34"/>
        <v>15578</v>
      </c>
      <c r="AJ478" s="439"/>
      <c r="AK478" s="439"/>
      <c r="AL478" s="44" t="s">
        <v>108</v>
      </c>
      <c r="AM478" s="70">
        <v>476292</v>
      </c>
      <c r="AN478" s="59">
        <f>IFERROR(AM478/AJ465,"-")</f>
        <v>1.0539779428784372E-2</v>
      </c>
      <c r="AO478" s="70">
        <v>10</v>
      </c>
      <c r="AP478" s="59">
        <f>IFERROR(AO478/AK465,"-")</f>
        <v>0.15151515151515152</v>
      </c>
      <c r="AQ478" s="73">
        <f t="shared" si="38"/>
        <v>47629.2</v>
      </c>
      <c r="AR478" s="439"/>
      <c r="AS478" s="439"/>
      <c r="AT478" s="44" t="s">
        <v>108</v>
      </c>
      <c r="AU478" s="70">
        <v>2832731</v>
      </c>
      <c r="AV478" s="59">
        <f>IFERROR(AU478/AR465,"-")</f>
        <v>8.0076117131869795E-3</v>
      </c>
      <c r="AW478" s="73">
        <v>62</v>
      </c>
      <c r="AX478" s="59">
        <f>IFERROR(AW478/AS465,"-")</f>
        <v>9.0643274853801165E-2</v>
      </c>
      <c r="AY478" s="196">
        <f t="shared" si="39"/>
        <v>45689.209677419356</v>
      </c>
      <c r="AZ478" s="229"/>
    </row>
    <row r="479" spans="2:52" s="9" customFormat="1" ht="13.15" customHeight="1">
      <c r="B479" s="470"/>
      <c r="C479" s="480"/>
      <c r="D479" s="439"/>
      <c r="E479" s="439"/>
      <c r="F479" s="44" t="s">
        <v>109</v>
      </c>
      <c r="G479" s="70">
        <v>274564</v>
      </c>
      <c r="H479" s="59">
        <f>IFERROR(G479/D465,"-")</f>
        <v>1.9899320587546134E-3</v>
      </c>
      <c r="I479" s="70">
        <v>18</v>
      </c>
      <c r="J479" s="59">
        <f>IFERROR(I479/E465,"-")</f>
        <v>8.4507042253521125E-2</v>
      </c>
      <c r="K479" s="73">
        <f t="shared" si="35"/>
        <v>15253.555555555555</v>
      </c>
      <c r="L479" s="439"/>
      <c r="M479" s="439"/>
      <c r="N479" s="44" t="s">
        <v>109</v>
      </c>
      <c r="O479" s="70">
        <v>182484</v>
      </c>
      <c r="P479" s="59">
        <f>IFERROR(O479/L465,"-")</f>
        <v>2.0437075949489006E-3</v>
      </c>
      <c r="Q479" s="70">
        <v>12</v>
      </c>
      <c r="R479" s="59">
        <f>IFERROR(Q479/M465,"-")</f>
        <v>8.1081081081081086E-2</v>
      </c>
      <c r="S479" s="73">
        <f t="shared" si="36"/>
        <v>15207</v>
      </c>
      <c r="T479" s="439"/>
      <c r="U479" s="439"/>
      <c r="V479" s="44" t="s">
        <v>109</v>
      </c>
      <c r="W479" s="70">
        <v>42431</v>
      </c>
      <c r="X479" s="59">
        <f>IFERROR(W479/T465,"-")</f>
        <v>2.0352132031045025E-3</v>
      </c>
      <c r="Y479" s="70">
        <v>4</v>
      </c>
      <c r="Z479" s="59">
        <f>IFERROR(Y479/U465,"-")</f>
        <v>0.18181818181818182</v>
      </c>
      <c r="AA479" s="167">
        <f t="shared" si="37"/>
        <v>10607.75</v>
      </c>
      <c r="AB479" s="439"/>
      <c r="AC479" s="439"/>
      <c r="AD479" s="44" t="s">
        <v>109</v>
      </c>
      <c r="AE479" s="70">
        <v>31972</v>
      </c>
      <c r="AF479" s="59">
        <f>IFERROR(AE479/AB465,"-")</f>
        <v>3.3889358220013715E-3</v>
      </c>
      <c r="AG479" s="70">
        <v>3</v>
      </c>
      <c r="AH479" s="59">
        <f>IFERROR(AG479/AC465,"-")</f>
        <v>0.16666666666666666</v>
      </c>
      <c r="AI479" s="73">
        <f t="shared" si="34"/>
        <v>10657.333333333334</v>
      </c>
      <c r="AJ479" s="439"/>
      <c r="AK479" s="439"/>
      <c r="AL479" s="44" t="s">
        <v>109</v>
      </c>
      <c r="AM479" s="70">
        <v>101566</v>
      </c>
      <c r="AN479" s="59">
        <f>IFERROR(AM479/AJ465,"-")</f>
        <v>2.2475356240791644E-3</v>
      </c>
      <c r="AO479" s="70">
        <v>7</v>
      </c>
      <c r="AP479" s="59">
        <f>IFERROR(AO479/AK465,"-")</f>
        <v>0.10606060606060606</v>
      </c>
      <c r="AQ479" s="73">
        <f t="shared" si="38"/>
        <v>14509.428571428571</v>
      </c>
      <c r="AR479" s="439"/>
      <c r="AS479" s="439"/>
      <c r="AT479" s="44" t="s">
        <v>109</v>
      </c>
      <c r="AU479" s="70">
        <v>1257205</v>
      </c>
      <c r="AV479" s="59">
        <f>IFERROR(AU479/AR465,"-")</f>
        <v>3.5538882738520659E-3</v>
      </c>
      <c r="AW479" s="73">
        <v>43</v>
      </c>
      <c r="AX479" s="59">
        <f>IFERROR(AW479/AS465,"-")</f>
        <v>6.2865497076023388E-2</v>
      </c>
      <c r="AY479" s="196">
        <f t="shared" si="39"/>
        <v>29237.325581395347</v>
      </c>
      <c r="AZ479" s="229"/>
    </row>
    <row r="480" spans="2:52" s="9" customFormat="1" ht="13.15" customHeight="1">
      <c r="B480" s="470"/>
      <c r="C480" s="480"/>
      <c r="D480" s="439"/>
      <c r="E480" s="439"/>
      <c r="F480" s="45" t="s">
        <v>110</v>
      </c>
      <c r="G480" s="71">
        <v>142554</v>
      </c>
      <c r="H480" s="60">
        <f>IFERROR(G480/D465,"-")</f>
        <v>1.0331754152172357E-3</v>
      </c>
      <c r="I480" s="71">
        <v>25</v>
      </c>
      <c r="J480" s="60">
        <f>IFERROR(I480/E465,"-")</f>
        <v>0.11737089201877934</v>
      </c>
      <c r="K480" s="74">
        <f t="shared" si="35"/>
        <v>5702.16</v>
      </c>
      <c r="L480" s="439"/>
      <c r="M480" s="439"/>
      <c r="N480" s="45" t="s">
        <v>110</v>
      </c>
      <c r="O480" s="71">
        <v>69702</v>
      </c>
      <c r="P480" s="60">
        <f>IFERROR(O480/L465,"-")</f>
        <v>7.8061915994349245E-4</v>
      </c>
      <c r="Q480" s="71">
        <v>13</v>
      </c>
      <c r="R480" s="60">
        <f>IFERROR(Q480/M465,"-")</f>
        <v>8.7837837837837843E-2</v>
      </c>
      <c r="S480" s="74">
        <f t="shared" si="36"/>
        <v>5361.6923076923076</v>
      </c>
      <c r="T480" s="439"/>
      <c r="U480" s="439"/>
      <c r="V480" s="45" t="s">
        <v>110</v>
      </c>
      <c r="W480" s="71">
        <v>16054</v>
      </c>
      <c r="X480" s="60">
        <f>IFERROR(W480/T465,"-")</f>
        <v>7.7003400256038469E-4</v>
      </c>
      <c r="Y480" s="71">
        <v>4</v>
      </c>
      <c r="Z480" s="60">
        <f>IFERROR(Y480/U465,"-")</f>
        <v>0.18181818181818182</v>
      </c>
      <c r="AA480" s="168">
        <f t="shared" si="37"/>
        <v>4013.5</v>
      </c>
      <c r="AB480" s="439"/>
      <c r="AC480" s="439"/>
      <c r="AD480" s="45" t="s">
        <v>110</v>
      </c>
      <c r="AE480" s="71">
        <v>12019</v>
      </c>
      <c r="AF480" s="60">
        <f>IFERROR(AE480/AB465,"-")</f>
        <v>1.2739778445087729E-3</v>
      </c>
      <c r="AG480" s="71">
        <v>2</v>
      </c>
      <c r="AH480" s="60">
        <f>IFERROR(AG480/AC465,"-")</f>
        <v>0.1111111111111111</v>
      </c>
      <c r="AI480" s="74">
        <f t="shared" si="34"/>
        <v>6009.5</v>
      </c>
      <c r="AJ480" s="439"/>
      <c r="AK480" s="439"/>
      <c r="AL480" s="45" t="s">
        <v>110</v>
      </c>
      <c r="AM480" s="71">
        <v>14493</v>
      </c>
      <c r="AN480" s="60">
        <f>IFERROR(AM480/AJ465,"-")</f>
        <v>3.2071297284307082E-4</v>
      </c>
      <c r="AO480" s="71">
        <v>5</v>
      </c>
      <c r="AP480" s="60">
        <f>IFERROR(AO480/AK465,"-")</f>
        <v>7.575757575757576E-2</v>
      </c>
      <c r="AQ480" s="74">
        <f t="shared" si="38"/>
        <v>2898.6</v>
      </c>
      <c r="AR480" s="439"/>
      <c r="AS480" s="439"/>
      <c r="AT480" s="45" t="s">
        <v>110</v>
      </c>
      <c r="AU480" s="71">
        <v>500974</v>
      </c>
      <c r="AV480" s="60">
        <f>IFERROR(AU480/AR465,"-")</f>
        <v>1.4161617429971761E-3</v>
      </c>
      <c r="AW480" s="74">
        <v>33</v>
      </c>
      <c r="AX480" s="62">
        <f>IFERROR(AW480/AS465,"-")</f>
        <v>4.8245614035087717E-2</v>
      </c>
      <c r="AY480" s="197">
        <f t="shared" si="39"/>
        <v>15181.030303030304</v>
      </c>
      <c r="AZ480" s="229"/>
    </row>
    <row r="481" spans="2:52" s="9" customFormat="1" ht="13.15" customHeight="1">
      <c r="B481" s="431"/>
      <c r="C481" s="481"/>
      <c r="D481" s="440"/>
      <c r="E481" s="440"/>
      <c r="F481" s="46" t="s">
        <v>64</v>
      </c>
      <c r="G481" s="132">
        <f>SUM(G465:G480)</f>
        <v>26758956</v>
      </c>
      <c r="H481" s="60">
        <f>IFERROR(G481/D465,"-")</f>
        <v>0.19393840562930359</v>
      </c>
      <c r="I481" s="71">
        <v>181</v>
      </c>
      <c r="J481" s="60">
        <f>IFERROR(I481/E465,"-")</f>
        <v>0.84976525821596249</v>
      </c>
      <c r="K481" s="74">
        <f t="shared" si="35"/>
        <v>147839.5359116022</v>
      </c>
      <c r="L481" s="440"/>
      <c r="M481" s="440"/>
      <c r="N481" s="46" t="s">
        <v>64</v>
      </c>
      <c r="O481" s="132">
        <f>SUM(O465:O480)</f>
        <v>18485291</v>
      </c>
      <c r="P481" s="60">
        <f>IFERROR(O481/L465,"-")</f>
        <v>0.20702379173812804</v>
      </c>
      <c r="Q481" s="71">
        <v>126</v>
      </c>
      <c r="R481" s="60">
        <f>IFERROR(Q481/M465,"-")</f>
        <v>0.85135135135135132</v>
      </c>
      <c r="S481" s="74">
        <f t="shared" si="36"/>
        <v>146708.65873015873</v>
      </c>
      <c r="T481" s="440"/>
      <c r="U481" s="440"/>
      <c r="V481" s="46" t="s">
        <v>64</v>
      </c>
      <c r="W481" s="132">
        <f>SUM(W465:W480)</f>
        <v>4580025</v>
      </c>
      <c r="X481" s="60">
        <f>IFERROR(W481/T465,"-")</f>
        <v>0.21968200962854278</v>
      </c>
      <c r="Y481" s="71">
        <v>18</v>
      </c>
      <c r="Z481" s="60">
        <f>IFERROR(Y481/U465,"-")</f>
        <v>0.81818181818181823</v>
      </c>
      <c r="AA481" s="168">
        <f t="shared" si="37"/>
        <v>254445.83333333334</v>
      </c>
      <c r="AB481" s="440"/>
      <c r="AC481" s="440"/>
      <c r="AD481" s="46" t="s">
        <v>64</v>
      </c>
      <c r="AE481" s="67">
        <f>SUM(AE465:AE480)</f>
        <v>2500788</v>
      </c>
      <c r="AF481" s="60">
        <f>IFERROR(AE481/AB465,"-")</f>
        <v>0.26507600514297402</v>
      </c>
      <c r="AG481" s="71">
        <v>14</v>
      </c>
      <c r="AH481" s="60">
        <f>IFERROR(AG481/AC465,"-")</f>
        <v>0.77777777777777779</v>
      </c>
      <c r="AI481" s="74">
        <f t="shared" si="34"/>
        <v>178627.71428571429</v>
      </c>
      <c r="AJ481" s="440"/>
      <c r="AK481" s="440"/>
      <c r="AL481" s="46" t="s">
        <v>64</v>
      </c>
      <c r="AM481" s="132">
        <f>SUM(AM465:AM480)</f>
        <v>5250563</v>
      </c>
      <c r="AN481" s="60">
        <f>IFERROR(AM481/AJ465,"-")</f>
        <v>0.11618875794037345</v>
      </c>
      <c r="AO481" s="71">
        <v>54</v>
      </c>
      <c r="AP481" s="60">
        <f>IFERROR(AO481/AK465,"-")</f>
        <v>0.81818181818181823</v>
      </c>
      <c r="AQ481" s="74">
        <f t="shared" si="38"/>
        <v>97232.648148148146</v>
      </c>
      <c r="AR481" s="440"/>
      <c r="AS481" s="440"/>
      <c r="AT481" s="46" t="s">
        <v>64</v>
      </c>
      <c r="AU481" s="132">
        <f>SUM(AU465:AU480)</f>
        <v>52350206</v>
      </c>
      <c r="AV481" s="60">
        <f>IFERROR(AU481/AR465,"-")</f>
        <v>0.14798444425303753</v>
      </c>
      <c r="AW481" s="74">
        <v>505</v>
      </c>
      <c r="AX481" s="131">
        <f>IFERROR(AW481/AS465,"-")</f>
        <v>0.73830409356725146</v>
      </c>
      <c r="AY481" s="198">
        <f t="shared" si="39"/>
        <v>103663.77425742574</v>
      </c>
      <c r="AZ481" s="229"/>
    </row>
    <row r="482" spans="2:52" s="9" customFormat="1" ht="13.15" customHeight="1">
      <c r="B482" s="430">
        <v>29</v>
      </c>
      <c r="C482" s="479" t="s">
        <v>32</v>
      </c>
      <c r="D482" s="436">
        <v>134810810</v>
      </c>
      <c r="E482" s="436">
        <v>217</v>
      </c>
      <c r="F482" s="42" t="s">
        <v>96</v>
      </c>
      <c r="G482" s="69">
        <v>3813340</v>
      </c>
      <c r="H482" s="58">
        <f>IFERROR(G482/D482,"-")</f>
        <v>2.8286604019366102E-2</v>
      </c>
      <c r="I482" s="69">
        <v>40</v>
      </c>
      <c r="J482" s="58">
        <f>IFERROR(I482/E482,"-")</f>
        <v>0.18433179723502305</v>
      </c>
      <c r="K482" s="72">
        <f t="shared" si="35"/>
        <v>95333.5</v>
      </c>
      <c r="L482" s="436">
        <v>101240770</v>
      </c>
      <c r="M482" s="436">
        <v>154</v>
      </c>
      <c r="N482" s="42" t="s">
        <v>96</v>
      </c>
      <c r="O482" s="69">
        <v>3559921</v>
      </c>
      <c r="P482" s="58">
        <f>IFERROR(O482/L482,"-")</f>
        <v>3.5162919049311854E-2</v>
      </c>
      <c r="Q482" s="69">
        <v>28</v>
      </c>
      <c r="R482" s="58">
        <f>IFERROR(Q482/M482,"-")</f>
        <v>0.18181818181818182</v>
      </c>
      <c r="S482" s="72">
        <f t="shared" si="36"/>
        <v>127140.03571428571</v>
      </c>
      <c r="T482" s="436">
        <v>38902880</v>
      </c>
      <c r="U482" s="436">
        <v>29</v>
      </c>
      <c r="V482" s="42" t="s">
        <v>96</v>
      </c>
      <c r="W482" s="69">
        <v>2738640</v>
      </c>
      <c r="X482" s="58">
        <f>IFERROR(W482/T482,"-")</f>
        <v>7.0396844655202906E-2</v>
      </c>
      <c r="Y482" s="69">
        <v>5</v>
      </c>
      <c r="Z482" s="58">
        <f>IFERROR(Y482/U482,"-")</f>
        <v>0.17241379310344829</v>
      </c>
      <c r="AA482" s="166">
        <f t="shared" si="37"/>
        <v>547728</v>
      </c>
      <c r="AB482" s="436">
        <v>31119070</v>
      </c>
      <c r="AC482" s="436">
        <v>19</v>
      </c>
      <c r="AD482" s="42" t="s">
        <v>96</v>
      </c>
      <c r="AE482" s="69">
        <v>2676081</v>
      </c>
      <c r="AF482" s="58">
        <f>IFERROR(AE482/AB482,"-")</f>
        <v>8.5994889950117406E-2</v>
      </c>
      <c r="AG482" s="69">
        <v>3</v>
      </c>
      <c r="AH482" s="58">
        <f>IFERROR(AG482/AC482,"-")</f>
        <v>0.15789473684210525</v>
      </c>
      <c r="AI482" s="72">
        <f t="shared" si="34"/>
        <v>892027</v>
      </c>
      <c r="AJ482" s="436">
        <v>70542150</v>
      </c>
      <c r="AK482" s="436">
        <v>75</v>
      </c>
      <c r="AL482" s="42" t="s">
        <v>96</v>
      </c>
      <c r="AM482" s="69">
        <v>2836918</v>
      </c>
      <c r="AN482" s="58">
        <f>IFERROR(AM482/AJ482,"-")</f>
        <v>4.0215927640424906E-2</v>
      </c>
      <c r="AO482" s="69">
        <v>9</v>
      </c>
      <c r="AP482" s="58">
        <f>IFERROR(AO482/AK482,"-")</f>
        <v>0.12</v>
      </c>
      <c r="AQ482" s="72">
        <f t="shared" si="38"/>
        <v>315213.11111111112</v>
      </c>
      <c r="AR482" s="436">
        <v>482598410</v>
      </c>
      <c r="AS482" s="436">
        <v>772</v>
      </c>
      <c r="AT482" s="42" t="s">
        <v>96</v>
      </c>
      <c r="AU482" s="69">
        <v>3655463</v>
      </c>
      <c r="AV482" s="58">
        <f>IFERROR(AU482/AR482,"-")</f>
        <v>7.5745442261196012E-3</v>
      </c>
      <c r="AW482" s="72">
        <v>127</v>
      </c>
      <c r="AX482" s="58">
        <f>IFERROR(AW482/AS482,"-")</f>
        <v>0.16450777202072539</v>
      </c>
      <c r="AY482" s="196">
        <f t="shared" si="39"/>
        <v>28783.173228346455</v>
      </c>
      <c r="AZ482" s="229"/>
    </row>
    <row r="483" spans="2:52" s="9" customFormat="1" ht="13.15" customHeight="1">
      <c r="B483" s="470"/>
      <c r="C483" s="480"/>
      <c r="D483" s="439"/>
      <c r="E483" s="439"/>
      <c r="F483" s="43" t="s">
        <v>97</v>
      </c>
      <c r="G483" s="70">
        <v>2507791</v>
      </c>
      <c r="H483" s="59">
        <f>IFERROR(G483/D482,"-")</f>
        <v>1.8602299029284074E-2</v>
      </c>
      <c r="I483" s="70">
        <v>67</v>
      </c>
      <c r="J483" s="59">
        <f>IFERROR(I483/E482,"-")</f>
        <v>0.30875576036866359</v>
      </c>
      <c r="K483" s="73">
        <f t="shared" si="35"/>
        <v>37429.716417910451</v>
      </c>
      <c r="L483" s="439"/>
      <c r="M483" s="439"/>
      <c r="N483" s="43" t="s">
        <v>97</v>
      </c>
      <c r="O483" s="70">
        <v>1907960</v>
      </c>
      <c r="P483" s="59">
        <f>IFERROR(O483/L482,"-")</f>
        <v>1.8845767372176248E-2</v>
      </c>
      <c r="Q483" s="70">
        <v>46</v>
      </c>
      <c r="R483" s="59">
        <f>IFERROR(Q483/M482,"-")</f>
        <v>0.29870129870129869</v>
      </c>
      <c r="S483" s="73">
        <f t="shared" si="36"/>
        <v>41477.391304347824</v>
      </c>
      <c r="T483" s="439"/>
      <c r="U483" s="439"/>
      <c r="V483" s="43" t="s">
        <v>97</v>
      </c>
      <c r="W483" s="70">
        <v>303840</v>
      </c>
      <c r="X483" s="59">
        <f>IFERROR(W483/T482,"-")</f>
        <v>7.8102186778973692E-3</v>
      </c>
      <c r="Y483" s="70">
        <v>10</v>
      </c>
      <c r="Z483" s="59">
        <f>IFERROR(Y483/U482,"-")</f>
        <v>0.34482758620689657</v>
      </c>
      <c r="AA483" s="167">
        <f t="shared" si="37"/>
        <v>30384</v>
      </c>
      <c r="AB483" s="439"/>
      <c r="AC483" s="439"/>
      <c r="AD483" s="43" t="s">
        <v>97</v>
      </c>
      <c r="AE483" s="70">
        <v>78034</v>
      </c>
      <c r="AF483" s="59">
        <f>IFERROR(AE483/AB482,"-")</f>
        <v>2.5075942179506009E-3</v>
      </c>
      <c r="AG483" s="70">
        <v>7</v>
      </c>
      <c r="AH483" s="59">
        <f>IFERROR(AG483/AC482,"-")</f>
        <v>0.36842105263157893</v>
      </c>
      <c r="AI483" s="73">
        <f t="shared" si="34"/>
        <v>11147.714285714286</v>
      </c>
      <c r="AJ483" s="439"/>
      <c r="AK483" s="439"/>
      <c r="AL483" s="43" t="s">
        <v>97</v>
      </c>
      <c r="AM483" s="70">
        <v>1084474</v>
      </c>
      <c r="AN483" s="59">
        <f>IFERROR(AM483/AJ482,"-")</f>
        <v>1.5373418587326868E-2</v>
      </c>
      <c r="AO483" s="70">
        <v>23</v>
      </c>
      <c r="AP483" s="59">
        <f>IFERROR(AO483/AK482,"-")</f>
        <v>0.30666666666666664</v>
      </c>
      <c r="AQ483" s="73">
        <f t="shared" si="38"/>
        <v>47151.043478260872</v>
      </c>
      <c r="AR483" s="439"/>
      <c r="AS483" s="439"/>
      <c r="AT483" s="43" t="s">
        <v>97</v>
      </c>
      <c r="AU483" s="70">
        <v>9835208</v>
      </c>
      <c r="AV483" s="59">
        <f>IFERROR(AU483/AR482,"-")</f>
        <v>2.0379694164346707E-2</v>
      </c>
      <c r="AW483" s="73">
        <v>194</v>
      </c>
      <c r="AX483" s="59">
        <f>IFERROR(AW483/AS482,"-")</f>
        <v>0.25129533678756477</v>
      </c>
      <c r="AY483" s="196">
        <f t="shared" si="39"/>
        <v>50696.948453608245</v>
      </c>
      <c r="AZ483" s="229"/>
    </row>
    <row r="484" spans="2:52" s="9" customFormat="1" ht="13.15" customHeight="1">
      <c r="B484" s="470"/>
      <c r="C484" s="480"/>
      <c r="D484" s="439"/>
      <c r="E484" s="439"/>
      <c r="F484" s="44" t="s">
        <v>98</v>
      </c>
      <c r="G484" s="70">
        <v>1546501</v>
      </c>
      <c r="H484" s="59">
        <f>IFERROR(G484/D482,"-")</f>
        <v>1.1471639403397991E-2</v>
      </c>
      <c r="I484" s="70">
        <v>59</v>
      </c>
      <c r="J484" s="59">
        <f>IFERROR(I484/E482,"-")</f>
        <v>0.27188940092165897</v>
      </c>
      <c r="K484" s="73">
        <f t="shared" si="35"/>
        <v>26211.881355932204</v>
      </c>
      <c r="L484" s="439"/>
      <c r="M484" s="439"/>
      <c r="N484" s="44" t="s">
        <v>98</v>
      </c>
      <c r="O484" s="70">
        <v>1152015</v>
      </c>
      <c r="P484" s="59">
        <f>IFERROR(O484/L482,"-")</f>
        <v>1.1378963237833929E-2</v>
      </c>
      <c r="Q484" s="70">
        <v>40</v>
      </c>
      <c r="R484" s="59">
        <f>IFERROR(Q484/M482,"-")</f>
        <v>0.25974025974025972</v>
      </c>
      <c r="S484" s="73">
        <f t="shared" si="36"/>
        <v>28800.375</v>
      </c>
      <c r="T484" s="439"/>
      <c r="U484" s="439"/>
      <c r="V484" s="44" t="s">
        <v>98</v>
      </c>
      <c r="W484" s="70">
        <v>424034</v>
      </c>
      <c r="X484" s="59">
        <f>IFERROR(W484/T482,"-")</f>
        <v>1.0899809988360759E-2</v>
      </c>
      <c r="Y484" s="70">
        <v>11</v>
      </c>
      <c r="Z484" s="59">
        <f>IFERROR(Y484/U482,"-")</f>
        <v>0.37931034482758619</v>
      </c>
      <c r="AA484" s="167">
        <f t="shared" si="37"/>
        <v>38548.545454545456</v>
      </c>
      <c r="AB484" s="439"/>
      <c r="AC484" s="439"/>
      <c r="AD484" s="44" t="s">
        <v>98</v>
      </c>
      <c r="AE484" s="70">
        <v>270911</v>
      </c>
      <c r="AF484" s="59">
        <f>IFERROR(AE484/AB482,"-")</f>
        <v>8.7056264856244098E-3</v>
      </c>
      <c r="AG484" s="70">
        <v>6</v>
      </c>
      <c r="AH484" s="59">
        <f>IFERROR(AG484/AC482,"-")</f>
        <v>0.31578947368421051</v>
      </c>
      <c r="AI484" s="73">
        <f t="shared" si="34"/>
        <v>45151.833333333336</v>
      </c>
      <c r="AJ484" s="439"/>
      <c r="AK484" s="439"/>
      <c r="AL484" s="44" t="s">
        <v>98</v>
      </c>
      <c r="AM484" s="70">
        <v>573318</v>
      </c>
      <c r="AN484" s="59">
        <f>IFERROR(AM484/AJ482,"-")</f>
        <v>8.1273111182463258E-3</v>
      </c>
      <c r="AO484" s="70">
        <v>14</v>
      </c>
      <c r="AP484" s="59">
        <f>IFERROR(AO484/AK482,"-")</f>
        <v>0.18666666666666668</v>
      </c>
      <c r="AQ484" s="73">
        <f t="shared" si="38"/>
        <v>40951.285714285717</v>
      </c>
      <c r="AR484" s="439"/>
      <c r="AS484" s="439"/>
      <c r="AT484" s="44" t="s">
        <v>98</v>
      </c>
      <c r="AU484" s="70">
        <v>17111186</v>
      </c>
      <c r="AV484" s="59">
        <f>IFERROR(AU484/AR482,"-")</f>
        <v>3.54563662984302E-2</v>
      </c>
      <c r="AW484" s="73">
        <v>206</v>
      </c>
      <c r="AX484" s="59">
        <f>IFERROR(AW484/AS482,"-")</f>
        <v>0.26683937823834197</v>
      </c>
      <c r="AY484" s="196">
        <f t="shared" si="39"/>
        <v>83064.009708737867</v>
      </c>
      <c r="AZ484" s="229"/>
    </row>
    <row r="485" spans="2:52" s="9" customFormat="1" ht="13.15" customHeight="1">
      <c r="B485" s="470"/>
      <c r="C485" s="480"/>
      <c r="D485" s="439"/>
      <c r="E485" s="439"/>
      <c r="F485" s="44" t="s">
        <v>99</v>
      </c>
      <c r="G485" s="70">
        <v>168172</v>
      </c>
      <c r="H485" s="59">
        <f>IFERROR(G485/D482,"-")</f>
        <v>1.2474667276311151E-3</v>
      </c>
      <c r="I485" s="70">
        <v>15</v>
      </c>
      <c r="J485" s="59">
        <f>IFERROR(I485/E482,"-")</f>
        <v>6.9124423963133647E-2</v>
      </c>
      <c r="K485" s="73">
        <f t="shared" si="35"/>
        <v>11211.466666666667</v>
      </c>
      <c r="L485" s="439"/>
      <c r="M485" s="439"/>
      <c r="N485" s="44" t="s">
        <v>99</v>
      </c>
      <c r="O485" s="70">
        <v>112656</v>
      </c>
      <c r="P485" s="59">
        <f>IFERROR(O485/L482,"-")</f>
        <v>1.1127532909913664E-3</v>
      </c>
      <c r="Q485" s="70">
        <v>10</v>
      </c>
      <c r="R485" s="59">
        <f>IFERROR(Q485/M482,"-")</f>
        <v>6.4935064935064929E-2</v>
      </c>
      <c r="S485" s="73">
        <f t="shared" si="36"/>
        <v>11265.6</v>
      </c>
      <c r="T485" s="439"/>
      <c r="U485" s="439"/>
      <c r="V485" s="44" t="s">
        <v>99</v>
      </c>
      <c r="W485" s="70">
        <v>0</v>
      </c>
      <c r="X485" s="59">
        <f>IFERROR(W485/T482,"-")</f>
        <v>0</v>
      </c>
      <c r="Y485" s="70">
        <v>0</v>
      </c>
      <c r="Z485" s="59">
        <f>IFERROR(Y485/U482,"-")</f>
        <v>0</v>
      </c>
      <c r="AA485" s="167" t="str">
        <f t="shared" si="37"/>
        <v>-</v>
      </c>
      <c r="AB485" s="439"/>
      <c r="AC485" s="439"/>
      <c r="AD485" s="44" t="s">
        <v>99</v>
      </c>
      <c r="AE485" s="70">
        <v>0</v>
      </c>
      <c r="AF485" s="59">
        <f>IFERROR(AE485/AB482,"-")</f>
        <v>0</v>
      </c>
      <c r="AG485" s="70">
        <v>0</v>
      </c>
      <c r="AH485" s="59">
        <f>IFERROR(AG485/AC482,"-")</f>
        <v>0</v>
      </c>
      <c r="AI485" s="73" t="str">
        <f t="shared" si="34"/>
        <v>-</v>
      </c>
      <c r="AJ485" s="439"/>
      <c r="AK485" s="439"/>
      <c r="AL485" s="44" t="s">
        <v>99</v>
      </c>
      <c r="AM485" s="70">
        <v>13495</v>
      </c>
      <c r="AN485" s="59">
        <f>IFERROR(AM485/AJ482,"-")</f>
        <v>1.9130406430765151E-4</v>
      </c>
      <c r="AO485" s="70">
        <v>4</v>
      </c>
      <c r="AP485" s="59">
        <f>IFERROR(AO485/AK482,"-")</f>
        <v>5.3333333333333337E-2</v>
      </c>
      <c r="AQ485" s="73">
        <f t="shared" si="38"/>
        <v>3373.75</v>
      </c>
      <c r="AR485" s="439"/>
      <c r="AS485" s="439"/>
      <c r="AT485" s="44" t="s">
        <v>99</v>
      </c>
      <c r="AU485" s="70">
        <v>4247468</v>
      </c>
      <c r="AV485" s="59">
        <f>IFERROR(AU485/AR482,"-")</f>
        <v>8.801247397396109E-3</v>
      </c>
      <c r="AW485" s="73">
        <v>42</v>
      </c>
      <c r="AX485" s="59">
        <f>IFERROR(AW485/AS482,"-")</f>
        <v>5.4404145077720206E-2</v>
      </c>
      <c r="AY485" s="196">
        <f t="shared" si="39"/>
        <v>101130.19047619047</v>
      </c>
      <c r="AZ485" s="229"/>
    </row>
    <row r="486" spans="2:52" s="9" customFormat="1" ht="13.15" customHeight="1">
      <c r="B486" s="470"/>
      <c r="C486" s="480"/>
      <c r="D486" s="439"/>
      <c r="E486" s="439"/>
      <c r="F486" s="44" t="s">
        <v>100</v>
      </c>
      <c r="G486" s="70">
        <v>2453423</v>
      </c>
      <c r="H486" s="59">
        <f>IFERROR(G486/D482,"-")</f>
        <v>1.819900792822178E-2</v>
      </c>
      <c r="I486" s="70">
        <v>85</v>
      </c>
      <c r="J486" s="59">
        <f>IFERROR(I486/E482,"-")</f>
        <v>0.39170506912442399</v>
      </c>
      <c r="K486" s="73">
        <f t="shared" si="35"/>
        <v>28863.8</v>
      </c>
      <c r="L486" s="439"/>
      <c r="M486" s="439"/>
      <c r="N486" s="44" t="s">
        <v>100</v>
      </c>
      <c r="O486" s="70">
        <v>1778975</v>
      </c>
      <c r="P486" s="59">
        <f>IFERROR(O486/L482,"-")</f>
        <v>1.7571725303946226E-2</v>
      </c>
      <c r="Q486" s="70">
        <v>58</v>
      </c>
      <c r="R486" s="59">
        <f>IFERROR(Q486/M482,"-")</f>
        <v>0.37662337662337664</v>
      </c>
      <c r="S486" s="73">
        <f t="shared" si="36"/>
        <v>30671.982758620688</v>
      </c>
      <c r="T486" s="439"/>
      <c r="U486" s="439"/>
      <c r="V486" s="44" t="s">
        <v>100</v>
      </c>
      <c r="W486" s="70">
        <v>599065</v>
      </c>
      <c r="X486" s="59">
        <f>IFERROR(W486/T482,"-")</f>
        <v>1.5398988455353434E-2</v>
      </c>
      <c r="Y486" s="70">
        <v>11</v>
      </c>
      <c r="Z486" s="59">
        <f>IFERROR(Y486/U482,"-")</f>
        <v>0.37931034482758619</v>
      </c>
      <c r="AA486" s="167">
        <f t="shared" si="37"/>
        <v>54460.454545454544</v>
      </c>
      <c r="AB486" s="439"/>
      <c r="AC486" s="439"/>
      <c r="AD486" s="44" t="s">
        <v>100</v>
      </c>
      <c r="AE486" s="70">
        <v>358553</v>
      </c>
      <c r="AF486" s="59">
        <f>IFERROR(AE486/AB482,"-")</f>
        <v>1.1521970290243249E-2</v>
      </c>
      <c r="AG486" s="70">
        <v>6</v>
      </c>
      <c r="AH486" s="59">
        <f>IFERROR(AG486/AC482,"-")</f>
        <v>0.31578947368421051</v>
      </c>
      <c r="AI486" s="73">
        <f t="shared" si="34"/>
        <v>59758.833333333336</v>
      </c>
      <c r="AJ486" s="439"/>
      <c r="AK486" s="439"/>
      <c r="AL486" s="44" t="s">
        <v>100</v>
      </c>
      <c r="AM486" s="70">
        <v>723163</v>
      </c>
      <c r="AN486" s="59">
        <f>IFERROR(AM486/AJ482,"-")</f>
        <v>1.0251502116110723E-2</v>
      </c>
      <c r="AO486" s="70">
        <v>30</v>
      </c>
      <c r="AP486" s="59">
        <f>IFERROR(AO486/AK482,"-")</f>
        <v>0.4</v>
      </c>
      <c r="AQ486" s="73">
        <f t="shared" si="38"/>
        <v>24105.433333333334</v>
      </c>
      <c r="AR486" s="439"/>
      <c r="AS486" s="439"/>
      <c r="AT486" s="44" t="s">
        <v>100</v>
      </c>
      <c r="AU486" s="70">
        <v>16120895</v>
      </c>
      <c r="AV486" s="59">
        <f>IFERROR(AU486/AR482,"-")</f>
        <v>3.3404368240666192E-2</v>
      </c>
      <c r="AW486" s="73">
        <v>275</v>
      </c>
      <c r="AX486" s="59">
        <f>IFERROR(AW486/AS482,"-")</f>
        <v>0.35621761658031087</v>
      </c>
      <c r="AY486" s="196">
        <f t="shared" si="39"/>
        <v>58621.436363636363</v>
      </c>
      <c r="AZ486" s="229"/>
    </row>
    <row r="487" spans="2:52" s="9" customFormat="1" ht="13.15" customHeight="1">
      <c r="B487" s="470"/>
      <c r="C487" s="480"/>
      <c r="D487" s="439"/>
      <c r="E487" s="439"/>
      <c r="F487" s="44" t="s">
        <v>101</v>
      </c>
      <c r="G487" s="70">
        <v>5843266</v>
      </c>
      <c r="H487" s="59">
        <f>IFERROR(G487/D482,"-")</f>
        <v>4.3344194727410953E-2</v>
      </c>
      <c r="I487" s="70">
        <v>83</v>
      </c>
      <c r="J487" s="59">
        <f>IFERROR(I487/E482,"-")</f>
        <v>0.38248847926267282</v>
      </c>
      <c r="K487" s="73">
        <f t="shared" si="35"/>
        <v>70400.795180722896</v>
      </c>
      <c r="L487" s="439"/>
      <c r="M487" s="439"/>
      <c r="N487" s="44" t="s">
        <v>101</v>
      </c>
      <c r="O487" s="70">
        <v>4327528</v>
      </c>
      <c r="P487" s="59">
        <f>IFERROR(O487/L482,"-")</f>
        <v>4.2744913931413206E-2</v>
      </c>
      <c r="Q487" s="70">
        <v>58</v>
      </c>
      <c r="R487" s="59">
        <f>IFERROR(Q487/M482,"-")</f>
        <v>0.37662337662337664</v>
      </c>
      <c r="S487" s="73">
        <f t="shared" si="36"/>
        <v>74612.551724137928</v>
      </c>
      <c r="T487" s="439"/>
      <c r="U487" s="439"/>
      <c r="V487" s="44" t="s">
        <v>101</v>
      </c>
      <c r="W487" s="70">
        <v>1091920</v>
      </c>
      <c r="X487" s="59">
        <f>IFERROR(W487/T482,"-")</f>
        <v>2.8067844848504789E-2</v>
      </c>
      <c r="Y487" s="70">
        <v>13</v>
      </c>
      <c r="Z487" s="59">
        <f>IFERROR(Y487/U482,"-")</f>
        <v>0.44827586206896552</v>
      </c>
      <c r="AA487" s="167">
        <f t="shared" si="37"/>
        <v>83993.846153846156</v>
      </c>
      <c r="AB487" s="439"/>
      <c r="AC487" s="439"/>
      <c r="AD487" s="44" t="s">
        <v>101</v>
      </c>
      <c r="AE487" s="70">
        <v>391394</v>
      </c>
      <c r="AF487" s="59">
        <f>IFERROR(AE487/AB482,"-")</f>
        <v>1.2577303884724061E-2</v>
      </c>
      <c r="AG487" s="70">
        <v>6</v>
      </c>
      <c r="AH487" s="59">
        <f>IFERROR(AG487/AC482,"-")</f>
        <v>0.31578947368421051</v>
      </c>
      <c r="AI487" s="73">
        <f t="shared" si="34"/>
        <v>65232.333333333336</v>
      </c>
      <c r="AJ487" s="439"/>
      <c r="AK487" s="439"/>
      <c r="AL487" s="44" t="s">
        <v>101</v>
      </c>
      <c r="AM487" s="70">
        <v>1801618</v>
      </c>
      <c r="AN487" s="59">
        <f>IFERROR(AM487/AJ482,"-")</f>
        <v>2.553959583029437E-2</v>
      </c>
      <c r="AO487" s="70">
        <v>28</v>
      </c>
      <c r="AP487" s="59">
        <f>IFERROR(AO487/AK482,"-")</f>
        <v>0.37333333333333335</v>
      </c>
      <c r="AQ487" s="73">
        <f t="shared" si="38"/>
        <v>64343.5</v>
      </c>
      <c r="AR487" s="439"/>
      <c r="AS487" s="439"/>
      <c r="AT487" s="44" t="s">
        <v>101</v>
      </c>
      <c r="AU487" s="70">
        <v>14037011</v>
      </c>
      <c r="AV487" s="59">
        <f>IFERROR(AU487/AR482,"-")</f>
        <v>2.90863183739043E-2</v>
      </c>
      <c r="AW487" s="73">
        <v>270</v>
      </c>
      <c r="AX487" s="59">
        <f>IFERROR(AW487/AS482,"-")</f>
        <v>0.34974093264248707</v>
      </c>
      <c r="AY487" s="196">
        <f t="shared" si="39"/>
        <v>51988.929629629631</v>
      </c>
      <c r="AZ487" s="229"/>
    </row>
    <row r="488" spans="2:52" s="9" customFormat="1" ht="13.15" customHeight="1">
      <c r="B488" s="470"/>
      <c r="C488" s="480"/>
      <c r="D488" s="439"/>
      <c r="E488" s="439"/>
      <c r="F488" s="44" t="s">
        <v>102</v>
      </c>
      <c r="G488" s="70">
        <v>1881341</v>
      </c>
      <c r="H488" s="59">
        <f>IFERROR(G488/D482,"-")</f>
        <v>1.3955416483292401E-2</v>
      </c>
      <c r="I488" s="70">
        <v>30</v>
      </c>
      <c r="J488" s="59">
        <f>IFERROR(I488/E482,"-")</f>
        <v>0.13824884792626729</v>
      </c>
      <c r="K488" s="73">
        <f t="shared" si="35"/>
        <v>62711.366666666669</v>
      </c>
      <c r="L488" s="439"/>
      <c r="M488" s="439"/>
      <c r="N488" s="44" t="s">
        <v>102</v>
      </c>
      <c r="O488" s="70">
        <v>1398597</v>
      </c>
      <c r="P488" s="59">
        <f>IFERROR(O488/L482,"-")</f>
        <v>1.3814563046092992E-2</v>
      </c>
      <c r="Q488" s="70">
        <v>18</v>
      </c>
      <c r="R488" s="59">
        <f>IFERROR(Q488/M482,"-")</f>
        <v>0.11688311688311688</v>
      </c>
      <c r="S488" s="73">
        <f t="shared" si="36"/>
        <v>77699.833333333328</v>
      </c>
      <c r="T488" s="439"/>
      <c r="U488" s="439"/>
      <c r="V488" s="44" t="s">
        <v>102</v>
      </c>
      <c r="W488" s="70">
        <v>1165342</v>
      </c>
      <c r="X488" s="59">
        <f>IFERROR(W488/T482,"-")</f>
        <v>2.995516013210333E-2</v>
      </c>
      <c r="Y488" s="70">
        <v>9</v>
      </c>
      <c r="Z488" s="59">
        <f>IFERROR(Y488/U482,"-")</f>
        <v>0.31034482758620691</v>
      </c>
      <c r="AA488" s="167">
        <f t="shared" si="37"/>
        <v>129482.44444444444</v>
      </c>
      <c r="AB488" s="439"/>
      <c r="AC488" s="439"/>
      <c r="AD488" s="44" t="s">
        <v>102</v>
      </c>
      <c r="AE488" s="70">
        <v>783162</v>
      </c>
      <c r="AF488" s="59">
        <f>IFERROR(AE488/AB482,"-")</f>
        <v>2.5166626123467057E-2</v>
      </c>
      <c r="AG488" s="70">
        <v>4</v>
      </c>
      <c r="AH488" s="59">
        <f>IFERROR(AG488/AC482,"-")</f>
        <v>0.21052631578947367</v>
      </c>
      <c r="AI488" s="73">
        <f t="shared" si="34"/>
        <v>195790.5</v>
      </c>
      <c r="AJ488" s="439"/>
      <c r="AK488" s="439"/>
      <c r="AL488" s="44" t="s">
        <v>102</v>
      </c>
      <c r="AM488" s="70">
        <v>3267261</v>
      </c>
      <c r="AN488" s="59">
        <f>IFERROR(AM488/AJ482,"-")</f>
        <v>4.6316436343377683E-2</v>
      </c>
      <c r="AO488" s="70">
        <v>10</v>
      </c>
      <c r="AP488" s="59">
        <f>IFERROR(AO488/AK482,"-")</f>
        <v>0.13333333333333333</v>
      </c>
      <c r="AQ488" s="73">
        <f t="shared" si="38"/>
        <v>326726.09999999998</v>
      </c>
      <c r="AR488" s="439"/>
      <c r="AS488" s="439"/>
      <c r="AT488" s="44" t="s">
        <v>102</v>
      </c>
      <c r="AU488" s="70">
        <v>7263322</v>
      </c>
      <c r="AV488" s="59">
        <f>IFERROR(AU488/AR482,"-")</f>
        <v>1.505044743102241E-2</v>
      </c>
      <c r="AW488" s="73">
        <v>63</v>
      </c>
      <c r="AX488" s="59">
        <f>IFERROR(AW488/AS482,"-")</f>
        <v>8.1606217616580309E-2</v>
      </c>
      <c r="AY488" s="196">
        <f t="shared" si="39"/>
        <v>115290.8253968254</v>
      </c>
      <c r="AZ488" s="229"/>
    </row>
    <row r="489" spans="2:52" s="9" customFormat="1" ht="13.15" customHeight="1">
      <c r="B489" s="470"/>
      <c r="C489" s="480"/>
      <c r="D489" s="439"/>
      <c r="E489" s="439"/>
      <c r="F489" s="44" t="s">
        <v>112</v>
      </c>
      <c r="G489" s="70">
        <v>0</v>
      </c>
      <c r="H489" s="59">
        <f>IFERROR(G489/D482,"-")</f>
        <v>0</v>
      </c>
      <c r="I489" s="70">
        <v>0</v>
      </c>
      <c r="J489" s="59">
        <f>IFERROR(I489/E482,"-")</f>
        <v>0</v>
      </c>
      <c r="K489" s="73" t="str">
        <f t="shared" si="35"/>
        <v>-</v>
      </c>
      <c r="L489" s="439"/>
      <c r="M489" s="439"/>
      <c r="N489" s="44" t="s">
        <v>112</v>
      </c>
      <c r="O489" s="70">
        <v>0</v>
      </c>
      <c r="P489" s="59">
        <f>IFERROR(O489/L482,"-")</f>
        <v>0</v>
      </c>
      <c r="Q489" s="70">
        <v>0</v>
      </c>
      <c r="R489" s="59">
        <f>IFERROR(Q489/M482,"-")</f>
        <v>0</v>
      </c>
      <c r="S489" s="73" t="str">
        <f t="shared" si="36"/>
        <v>-</v>
      </c>
      <c r="T489" s="439"/>
      <c r="U489" s="439"/>
      <c r="V489" s="44" t="s">
        <v>112</v>
      </c>
      <c r="W489" s="70">
        <v>0</v>
      </c>
      <c r="X489" s="59">
        <f>IFERROR(W489/T482,"-")</f>
        <v>0</v>
      </c>
      <c r="Y489" s="70">
        <v>0</v>
      </c>
      <c r="Z489" s="59">
        <f>IFERROR(Y489/U482,"-")</f>
        <v>0</v>
      </c>
      <c r="AA489" s="167" t="str">
        <f t="shared" si="37"/>
        <v>-</v>
      </c>
      <c r="AB489" s="439"/>
      <c r="AC489" s="439"/>
      <c r="AD489" s="44" t="s">
        <v>112</v>
      </c>
      <c r="AE489" s="70">
        <v>0</v>
      </c>
      <c r="AF489" s="59">
        <f>IFERROR(AE489/AB482,"-")</f>
        <v>0</v>
      </c>
      <c r="AG489" s="70">
        <v>0</v>
      </c>
      <c r="AH489" s="59">
        <f>IFERROR(AG489/AC482,"-")</f>
        <v>0</v>
      </c>
      <c r="AI489" s="73" t="str">
        <f t="shared" si="34"/>
        <v>-</v>
      </c>
      <c r="AJ489" s="439"/>
      <c r="AK489" s="439"/>
      <c r="AL489" s="44" t="s">
        <v>112</v>
      </c>
      <c r="AM489" s="70">
        <v>0</v>
      </c>
      <c r="AN489" s="59">
        <f>IFERROR(AM489/AJ482,"-")</f>
        <v>0</v>
      </c>
      <c r="AO489" s="70">
        <v>0</v>
      </c>
      <c r="AP489" s="59">
        <f>IFERROR(AO489/AK482,"-")</f>
        <v>0</v>
      </c>
      <c r="AQ489" s="73" t="str">
        <f t="shared" si="38"/>
        <v>-</v>
      </c>
      <c r="AR489" s="439"/>
      <c r="AS489" s="439"/>
      <c r="AT489" s="44" t="s">
        <v>112</v>
      </c>
      <c r="AU489" s="70">
        <v>0</v>
      </c>
      <c r="AV489" s="59">
        <f>IFERROR(AU489/AR482,"-")</f>
        <v>0</v>
      </c>
      <c r="AW489" s="73">
        <v>0</v>
      </c>
      <c r="AX489" s="59">
        <f>IFERROR(AW489/AS482,"-")</f>
        <v>0</v>
      </c>
      <c r="AY489" s="196" t="str">
        <f t="shared" si="39"/>
        <v>-</v>
      </c>
      <c r="AZ489" s="229"/>
    </row>
    <row r="490" spans="2:52" s="9" customFormat="1" ht="13.15" customHeight="1">
      <c r="B490" s="470"/>
      <c r="C490" s="480"/>
      <c r="D490" s="439"/>
      <c r="E490" s="439"/>
      <c r="F490" s="44" t="s">
        <v>103</v>
      </c>
      <c r="G490" s="70">
        <v>144642</v>
      </c>
      <c r="H490" s="59">
        <f>IFERROR(G490/D482,"-")</f>
        <v>1.0729258284257769E-3</v>
      </c>
      <c r="I490" s="70">
        <v>4</v>
      </c>
      <c r="J490" s="59">
        <f>IFERROR(I490/E482,"-")</f>
        <v>1.8433179723502304E-2</v>
      </c>
      <c r="K490" s="73">
        <f t="shared" si="35"/>
        <v>36160.5</v>
      </c>
      <c r="L490" s="439"/>
      <c r="M490" s="439"/>
      <c r="N490" s="44" t="s">
        <v>103</v>
      </c>
      <c r="O490" s="70">
        <v>144642</v>
      </c>
      <c r="P490" s="59">
        <f>IFERROR(O490/L482,"-")</f>
        <v>1.428693203340907E-3</v>
      </c>
      <c r="Q490" s="70">
        <v>4</v>
      </c>
      <c r="R490" s="59">
        <f>IFERROR(Q490/M482,"-")</f>
        <v>2.5974025974025976E-2</v>
      </c>
      <c r="S490" s="73">
        <f t="shared" si="36"/>
        <v>36160.5</v>
      </c>
      <c r="T490" s="439"/>
      <c r="U490" s="439"/>
      <c r="V490" s="44" t="s">
        <v>103</v>
      </c>
      <c r="W490" s="70">
        <v>41776</v>
      </c>
      <c r="X490" s="59">
        <f>IFERROR(W490/T482,"-")</f>
        <v>1.073853658135336E-3</v>
      </c>
      <c r="Y490" s="70">
        <v>1</v>
      </c>
      <c r="Z490" s="59">
        <f>IFERROR(Y490/U482,"-")</f>
        <v>3.4482758620689655E-2</v>
      </c>
      <c r="AA490" s="167">
        <f t="shared" si="37"/>
        <v>41776</v>
      </c>
      <c r="AB490" s="439"/>
      <c r="AC490" s="439"/>
      <c r="AD490" s="44" t="s">
        <v>103</v>
      </c>
      <c r="AE490" s="70">
        <v>41776</v>
      </c>
      <c r="AF490" s="59">
        <f>IFERROR(AE490/AB482,"-")</f>
        <v>1.3424565708422521E-3</v>
      </c>
      <c r="AG490" s="70">
        <v>1</v>
      </c>
      <c r="AH490" s="59">
        <f>IFERROR(AG490/AC482,"-")</f>
        <v>5.2631578947368418E-2</v>
      </c>
      <c r="AI490" s="73">
        <f t="shared" si="34"/>
        <v>41776</v>
      </c>
      <c r="AJ490" s="439"/>
      <c r="AK490" s="439"/>
      <c r="AL490" s="44" t="s">
        <v>103</v>
      </c>
      <c r="AM490" s="70">
        <v>0</v>
      </c>
      <c r="AN490" s="59">
        <f>IFERROR(AM490/AJ482,"-")</f>
        <v>0</v>
      </c>
      <c r="AO490" s="70">
        <v>0</v>
      </c>
      <c r="AP490" s="59">
        <f>IFERROR(AO490/AK482,"-")</f>
        <v>0</v>
      </c>
      <c r="AQ490" s="73" t="str">
        <f t="shared" si="38"/>
        <v>-</v>
      </c>
      <c r="AR490" s="439"/>
      <c r="AS490" s="439"/>
      <c r="AT490" s="44" t="s">
        <v>103</v>
      </c>
      <c r="AU490" s="70">
        <v>128215</v>
      </c>
      <c r="AV490" s="59">
        <f>IFERROR(AU490/AR482,"-")</f>
        <v>2.6567638297855144E-4</v>
      </c>
      <c r="AW490" s="73">
        <v>6</v>
      </c>
      <c r="AX490" s="59">
        <f>IFERROR(AW490/AS482,"-")</f>
        <v>7.7720207253886009E-3</v>
      </c>
      <c r="AY490" s="196">
        <f t="shared" si="39"/>
        <v>21369.166666666668</v>
      </c>
      <c r="AZ490" s="229"/>
    </row>
    <row r="491" spans="2:52" s="9" customFormat="1" ht="13.15" customHeight="1">
      <c r="B491" s="470"/>
      <c r="C491" s="480"/>
      <c r="D491" s="439"/>
      <c r="E491" s="439"/>
      <c r="F491" s="44" t="s">
        <v>104</v>
      </c>
      <c r="G491" s="70">
        <v>417127</v>
      </c>
      <c r="H491" s="59">
        <f>IFERROR(G491/D482,"-")</f>
        <v>3.0941658165246542E-3</v>
      </c>
      <c r="I491" s="70">
        <v>10</v>
      </c>
      <c r="J491" s="59">
        <f>IFERROR(I491/E482,"-")</f>
        <v>4.6082949308755762E-2</v>
      </c>
      <c r="K491" s="73">
        <f t="shared" si="35"/>
        <v>41712.699999999997</v>
      </c>
      <c r="L491" s="439"/>
      <c r="M491" s="439"/>
      <c r="N491" s="44" t="s">
        <v>104</v>
      </c>
      <c r="O491" s="70">
        <v>367311</v>
      </c>
      <c r="P491" s="59">
        <f>IFERROR(O491/L482,"-")</f>
        <v>3.6280937017764683E-3</v>
      </c>
      <c r="Q491" s="70">
        <v>7</v>
      </c>
      <c r="R491" s="59">
        <f>IFERROR(Q491/M482,"-")</f>
        <v>4.5454545454545456E-2</v>
      </c>
      <c r="S491" s="73">
        <f t="shared" si="36"/>
        <v>52473</v>
      </c>
      <c r="T491" s="439"/>
      <c r="U491" s="439"/>
      <c r="V491" s="44" t="s">
        <v>104</v>
      </c>
      <c r="W491" s="70">
        <v>302282</v>
      </c>
      <c r="X491" s="59">
        <f>IFERROR(W491/T482,"-")</f>
        <v>7.7701702290421688E-3</v>
      </c>
      <c r="Y491" s="70">
        <v>4</v>
      </c>
      <c r="Z491" s="59">
        <f>IFERROR(Y491/U482,"-")</f>
        <v>0.13793103448275862</v>
      </c>
      <c r="AA491" s="167">
        <f t="shared" si="37"/>
        <v>75570.5</v>
      </c>
      <c r="AB491" s="439"/>
      <c r="AC491" s="439"/>
      <c r="AD491" s="44" t="s">
        <v>104</v>
      </c>
      <c r="AE491" s="70">
        <v>302282</v>
      </c>
      <c r="AF491" s="59">
        <f>IFERROR(AE491/AB482,"-")</f>
        <v>9.7137221645762547E-3</v>
      </c>
      <c r="AG491" s="70">
        <v>4</v>
      </c>
      <c r="AH491" s="59">
        <f>IFERROR(AG491/AC482,"-")</f>
        <v>0.21052631578947367</v>
      </c>
      <c r="AI491" s="73">
        <f t="shared" si="34"/>
        <v>75570.5</v>
      </c>
      <c r="AJ491" s="439"/>
      <c r="AK491" s="439"/>
      <c r="AL491" s="44" t="s">
        <v>104</v>
      </c>
      <c r="AM491" s="70">
        <v>1459485</v>
      </c>
      <c r="AN491" s="59">
        <f>IFERROR(AM491/AJ482,"-")</f>
        <v>2.0689545186813842E-2</v>
      </c>
      <c r="AO491" s="70">
        <v>7</v>
      </c>
      <c r="AP491" s="59">
        <f>IFERROR(AO491/AK482,"-")</f>
        <v>9.3333333333333338E-2</v>
      </c>
      <c r="AQ491" s="73">
        <f t="shared" si="38"/>
        <v>208497.85714285713</v>
      </c>
      <c r="AR491" s="439"/>
      <c r="AS491" s="439"/>
      <c r="AT491" s="44" t="s">
        <v>104</v>
      </c>
      <c r="AU491" s="70">
        <v>383048</v>
      </c>
      <c r="AV491" s="59">
        <f>IFERROR(AU491/AR482,"-")</f>
        <v>7.9371997930950493E-4</v>
      </c>
      <c r="AW491" s="73">
        <v>22</v>
      </c>
      <c r="AX491" s="59">
        <f>IFERROR(AW491/AS482,"-")</f>
        <v>2.8497409326424871E-2</v>
      </c>
      <c r="AY491" s="196">
        <f t="shared" si="39"/>
        <v>17411.272727272728</v>
      </c>
      <c r="AZ491" s="229"/>
    </row>
    <row r="492" spans="2:52" s="9" customFormat="1" ht="13.15" customHeight="1">
      <c r="B492" s="470"/>
      <c r="C492" s="480"/>
      <c r="D492" s="439"/>
      <c r="E492" s="439"/>
      <c r="F492" s="44" t="s">
        <v>105</v>
      </c>
      <c r="G492" s="70">
        <v>0</v>
      </c>
      <c r="H492" s="59">
        <f>IFERROR(G492/D482,"-")</f>
        <v>0</v>
      </c>
      <c r="I492" s="70">
        <v>0</v>
      </c>
      <c r="J492" s="59">
        <f>IFERROR(I492/E482,"-")</f>
        <v>0</v>
      </c>
      <c r="K492" s="73" t="str">
        <f t="shared" si="35"/>
        <v>-</v>
      </c>
      <c r="L492" s="439"/>
      <c r="M492" s="439"/>
      <c r="N492" s="44" t="s">
        <v>105</v>
      </c>
      <c r="O492" s="70">
        <v>0</v>
      </c>
      <c r="P492" s="59">
        <f>IFERROR(O492/L482,"-")</f>
        <v>0</v>
      </c>
      <c r="Q492" s="70">
        <v>0</v>
      </c>
      <c r="R492" s="59">
        <f>IFERROR(Q492/M482,"-")</f>
        <v>0</v>
      </c>
      <c r="S492" s="73" t="str">
        <f t="shared" si="36"/>
        <v>-</v>
      </c>
      <c r="T492" s="439"/>
      <c r="U492" s="439"/>
      <c r="V492" s="44" t="s">
        <v>105</v>
      </c>
      <c r="W492" s="70">
        <v>0</v>
      </c>
      <c r="X492" s="59">
        <f>IFERROR(W492/T482,"-")</f>
        <v>0</v>
      </c>
      <c r="Y492" s="70">
        <v>0</v>
      </c>
      <c r="Z492" s="59">
        <f>IFERROR(Y492/U482,"-")</f>
        <v>0</v>
      </c>
      <c r="AA492" s="167" t="str">
        <f t="shared" si="37"/>
        <v>-</v>
      </c>
      <c r="AB492" s="439"/>
      <c r="AC492" s="439"/>
      <c r="AD492" s="44" t="s">
        <v>105</v>
      </c>
      <c r="AE492" s="70">
        <v>0</v>
      </c>
      <c r="AF492" s="59">
        <f>IFERROR(AE492/AB482,"-")</f>
        <v>0</v>
      </c>
      <c r="AG492" s="70">
        <v>0</v>
      </c>
      <c r="AH492" s="59">
        <f>IFERROR(AG492/AC482,"-")</f>
        <v>0</v>
      </c>
      <c r="AI492" s="73" t="str">
        <f t="shared" si="34"/>
        <v>-</v>
      </c>
      <c r="AJ492" s="439"/>
      <c r="AK492" s="439"/>
      <c r="AL492" s="44" t="s">
        <v>105</v>
      </c>
      <c r="AM492" s="70">
        <v>0</v>
      </c>
      <c r="AN492" s="59">
        <f>IFERROR(AM492/AJ482,"-")</f>
        <v>0</v>
      </c>
      <c r="AO492" s="70">
        <v>0</v>
      </c>
      <c r="AP492" s="59">
        <f>IFERROR(AO492/AK482,"-")</f>
        <v>0</v>
      </c>
      <c r="AQ492" s="73" t="str">
        <f t="shared" si="38"/>
        <v>-</v>
      </c>
      <c r="AR492" s="439"/>
      <c r="AS492" s="439"/>
      <c r="AT492" s="44" t="s">
        <v>105</v>
      </c>
      <c r="AU492" s="70">
        <v>2526</v>
      </c>
      <c r="AV492" s="59">
        <f>IFERROR(AU492/AR482,"-")</f>
        <v>5.2341656077980034E-6</v>
      </c>
      <c r="AW492" s="73">
        <v>2</v>
      </c>
      <c r="AX492" s="59">
        <f>IFERROR(AW492/AS482,"-")</f>
        <v>2.5906735751295338E-3</v>
      </c>
      <c r="AY492" s="196">
        <f t="shared" si="39"/>
        <v>1263</v>
      </c>
      <c r="AZ492" s="229"/>
    </row>
    <row r="493" spans="2:52" s="9" customFormat="1" ht="13.15" customHeight="1">
      <c r="B493" s="470"/>
      <c r="C493" s="480"/>
      <c r="D493" s="439"/>
      <c r="E493" s="439"/>
      <c r="F493" s="44" t="s">
        <v>106</v>
      </c>
      <c r="G493" s="70">
        <v>980</v>
      </c>
      <c r="H493" s="59">
        <f>IFERROR(G493/D482,"-")</f>
        <v>7.2694467157344432E-6</v>
      </c>
      <c r="I493" s="70">
        <v>1</v>
      </c>
      <c r="J493" s="59">
        <f>IFERROR(I493/E482,"-")</f>
        <v>4.608294930875576E-3</v>
      </c>
      <c r="K493" s="73">
        <f t="shared" si="35"/>
        <v>980</v>
      </c>
      <c r="L493" s="439"/>
      <c r="M493" s="439"/>
      <c r="N493" s="44" t="s">
        <v>106</v>
      </c>
      <c r="O493" s="70">
        <v>0</v>
      </c>
      <c r="P493" s="59">
        <f>IFERROR(O493/L482,"-")</f>
        <v>0</v>
      </c>
      <c r="Q493" s="70">
        <v>0</v>
      </c>
      <c r="R493" s="59">
        <f>IFERROR(Q493/M482,"-")</f>
        <v>0</v>
      </c>
      <c r="S493" s="73" t="str">
        <f t="shared" si="36"/>
        <v>-</v>
      </c>
      <c r="T493" s="439"/>
      <c r="U493" s="439"/>
      <c r="V493" s="44" t="s">
        <v>106</v>
      </c>
      <c r="W493" s="70">
        <v>0</v>
      </c>
      <c r="X493" s="59">
        <f>IFERROR(W493/T482,"-")</f>
        <v>0</v>
      </c>
      <c r="Y493" s="70">
        <v>0</v>
      </c>
      <c r="Z493" s="59">
        <f>IFERROR(Y493/U482,"-")</f>
        <v>0</v>
      </c>
      <c r="AA493" s="167" t="str">
        <f t="shared" si="37"/>
        <v>-</v>
      </c>
      <c r="AB493" s="439"/>
      <c r="AC493" s="439"/>
      <c r="AD493" s="44" t="s">
        <v>106</v>
      </c>
      <c r="AE493" s="70">
        <v>0</v>
      </c>
      <c r="AF493" s="59">
        <f>IFERROR(AE493/AB482,"-")</f>
        <v>0</v>
      </c>
      <c r="AG493" s="70">
        <v>0</v>
      </c>
      <c r="AH493" s="59">
        <f>IFERROR(AG493/AC482,"-")</f>
        <v>0</v>
      </c>
      <c r="AI493" s="73" t="str">
        <f t="shared" si="34"/>
        <v>-</v>
      </c>
      <c r="AJ493" s="439"/>
      <c r="AK493" s="439"/>
      <c r="AL493" s="44" t="s">
        <v>106</v>
      </c>
      <c r="AM493" s="70">
        <v>131886</v>
      </c>
      <c r="AN493" s="59">
        <f>IFERROR(AM493/AJ482,"-")</f>
        <v>1.8696056187683535E-3</v>
      </c>
      <c r="AO493" s="70">
        <v>1</v>
      </c>
      <c r="AP493" s="59">
        <f>IFERROR(AO493/AK482,"-")</f>
        <v>1.3333333333333334E-2</v>
      </c>
      <c r="AQ493" s="73">
        <f t="shared" si="38"/>
        <v>131886</v>
      </c>
      <c r="AR493" s="439"/>
      <c r="AS493" s="439"/>
      <c r="AT493" s="44" t="s">
        <v>106</v>
      </c>
      <c r="AU493" s="70">
        <v>70443</v>
      </c>
      <c r="AV493" s="59">
        <f>IFERROR(AU493/AR482,"-")</f>
        <v>1.4596608389157354E-4</v>
      </c>
      <c r="AW493" s="73">
        <v>4</v>
      </c>
      <c r="AX493" s="59">
        <f>IFERROR(AW493/AS482,"-")</f>
        <v>5.1813471502590676E-3</v>
      </c>
      <c r="AY493" s="196">
        <f t="shared" si="39"/>
        <v>17610.75</v>
      </c>
      <c r="AZ493" s="229"/>
    </row>
    <row r="494" spans="2:52" s="9" customFormat="1" ht="13.15" customHeight="1">
      <c r="B494" s="470"/>
      <c r="C494" s="480"/>
      <c r="D494" s="439"/>
      <c r="E494" s="439"/>
      <c r="F494" s="44" t="s">
        <v>107</v>
      </c>
      <c r="G494" s="70">
        <v>1206541</v>
      </c>
      <c r="H494" s="59">
        <f>IFERROR(G494/D482,"-")</f>
        <v>8.949883173315255E-3</v>
      </c>
      <c r="I494" s="70">
        <v>30</v>
      </c>
      <c r="J494" s="59">
        <f>IFERROR(I494/E482,"-")</f>
        <v>0.13824884792626729</v>
      </c>
      <c r="K494" s="73">
        <f t="shared" si="35"/>
        <v>40218.033333333333</v>
      </c>
      <c r="L494" s="439"/>
      <c r="M494" s="439"/>
      <c r="N494" s="44" t="s">
        <v>107</v>
      </c>
      <c r="O494" s="70">
        <v>609147</v>
      </c>
      <c r="P494" s="59">
        <f>IFERROR(O494/L482,"-")</f>
        <v>6.0168151625081476E-3</v>
      </c>
      <c r="Q494" s="70">
        <v>19</v>
      </c>
      <c r="R494" s="59">
        <f>IFERROR(Q494/M482,"-")</f>
        <v>0.12337662337662338</v>
      </c>
      <c r="S494" s="73">
        <f t="shared" si="36"/>
        <v>32060.36842105263</v>
      </c>
      <c r="T494" s="439"/>
      <c r="U494" s="439"/>
      <c r="V494" s="44" t="s">
        <v>107</v>
      </c>
      <c r="W494" s="70">
        <v>258625</v>
      </c>
      <c r="X494" s="59">
        <f>IFERROR(W494/T482,"-")</f>
        <v>6.647965394849944E-3</v>
      </c>
      <c r="Y494" s="70">
        <v>6</v>
      </c>
      <c r="Z494" s="59">
        <f>IFERROR(Y494/U482,"-")</f>
        <v>0.20689655172413793</v>
      </c>
      <c r="AA494" s="167">
        <f t="shared" si="37"/>
        <v>43104.166666666664</v>
      </c>
      <c r="AB494" s="439"/>
      <c r="AC494" s="439"/>
      <c r="AD494" s="44" t="s">
        <v>107</v>
      </c>
      <c r="AE494" s="70">
        <v>186983</v>
      </c>
      <c r="AF494" s="59">
        <f>IFERROR(AE494/AB482,"-")</f>
        <v>6.0086307206481428E-3</v>
      </c>
      <c r="AG494" s="70">
        <v>3</v>
      </c>
      <c r="AH494" s="59">
        <f>IFERROR(AG494/AC482,"-")</f>
        <v>0.15789473684210525</v>
      </c>
      <c r="AI494" s="73">
        <f t="shared" si="34"/>
        <v>62327.666666666664</v>
      </c>
      <c r="AJ494" s="439"/>
      <c r="AK494" s="439"/>
      <c r="AL494" s="44" t="s">
        <v>107</v>
      </c>
      <c r="AM494" s="70">
        <v>288509</v>
      </c>
      <c r="AN494" s="59">
        <f>IFERROR(AM494/AJ482,"-")</f>
        <v>4.0898810144006101E-3</v>
      </c>
      <c r="AO494" s="70">
        <v>7</v>
      </c>
      <c r="AP494" s="59">
        <f>IFERROR(AO494/AK482,"-")</f>
        <v>9.3333333333333338E-2</v>
      </c>
      <c r="AQ494" s="73">
        <f t="shared" si="38"/>
        <v>41215.571428571428</v>
      </c>
      <c r="AR494" s="439"/>
      <c r="AS494" s="439"/>
      <c r="AT494" s="44" t="s">
        <v>107</v>
      </c>
      <c r="AU494" s="70">
        <v>2179547</v>
      </c>
      <c r="AV494" s="59">
        <f>IFERROR(AU494/AR482,"-")</f>
        <v>4.5162747220820728E-3</v>
      </c>
      <c r="AW494" s="73">
        <v>85</v>
      </c>
      <c r="AX494" s="59">
        <f>IFERROR(AW494/AS482,"-")</f>
        <v>0.11010362694300518</v>
      </c>
      <c r="AY494" s="196">
        <f t="shared" si="39"/>
        <v>25641.729411764707</v>
      </c>
      <c r="AZ494" s="229"/>
    </row>
    <row r="495" spans="2:52" s="9" customFormat="1" ht="13.15" customHeight="1">
      <c r="B495" s="470"/>
      <c r="C495" s="480"/>
      <c r="D495" s="439"/>
      <c r="E495" s="439"/>
      <c r="F495" s="44" t="s">
        <v>108</v>
      </c>
      <c r="G495" s="70">
        <v>705653</v>
      </c>
      <c r="H495" s="59">
        <f>IFERROR(G495/D482,"-")</f>
        <v>5.2343947788756704E-3</v>
      </c>
      <c r="I495" s="70">
        <v>14</v>
      </c>
      <c r="J495" s="59">
        <f>IFERROR(I495/E482,"-")</f>
        <v>6.4516129032258063E-2</v>
      </c>
      <c r="K495" s="73">
        <f t="shared" si="35"/>
        <v>50403.785714285717</v>
      </c>
      <c r="L495" s="439"/>
      <c r="M495" s="439"/>
      <c r="N495" s="44" t="s">
        <v>108</v>
      </c>
      <c r="O495" s="70">
        <v>609062</v>
      </c>
      <c r="P495" s="59">
        <f>IFERROR(O495/L482,"-")</f>
        <v>6.0159755797985336E-3</v>
      </c>
      <c r="Q495" s="70">
        <v>13</v>
      </c>
      <c r="R495" s="59">
        <f>IFERROR(Q495/M482,"-")</f>
        <v>8.4415584415584416E-2</v>
      </c>
      <c r="S495" s="73">
        <f t="shared" si="36"/>
        <v>46850.923076923078</v>
      </c>
      <c r="T495" s="439"/>
      <c r="U495" s="439"/>
      <c r="V495" s="44" t="s">
        <v>108</v>
      </c>
      <c r="W495" s="70">
        <v>326088</v>
      </c>
      <c r="X495" s="59">
        <f>IFERROR(W495/T482,"-")</f>
        <v>8.3821043583405652E-3</v>
      </c>
      <c r="Y495" s="70">
        <v>2</v>
      </c>
      <c r="Z495" s="59">
        <f>IFERROR(Y495/U482,"-")</f>
        <v>6.8965517241379309E-2</v>
      </c>
      <c r="AA495" s="167">
        <f t="shared" si="37"/>
        <v>163044</v>
      </c>
      <c r="AB495" s="439"/>
      <c r="AC495" s="439"/>
      <c r="AD495" s="44" t="s">
        <v>108</v>
      </c>
      <c r="AE495" s="70">
        <v>229497</v>
      </c>
      <c r="AF495" s="59">
        <f>IFERROR(AE495/AB482,"-")</f>
        <v>7.3748026531641206E-3</v>
      </c>
      <c r="AG495" s="70">
        <v>1</v>
      </c>
      <c r="AH495" s="59">
        <f>IFERROR(AG495/AC482,"-")</f>
        <v>5.2631578947368418E-2</v>
      </c>
      <c r="AI495" s="73">
        <f t="shared" si="34"/>
        <v>229497</v>
      </c>
      <c r="AJ495" s="439"/>
      <c r="AK495" s="439"/>
      <c r="AL495" s="44" t="s">
        <v>108</v>
      </c>
      <c r="AM495" s="70">
        <v>144799</v>
      </c>
      <c r="AN495" s="59">
        <f>IFERROR(AM495/AJ482,"-")</f>
        <v>2.0526592966049377E-3</v>
      </c>
      <c r="AO495" s="70">
        <v>3</v>
      </c>
      <c r="AP495" s="59">
        <f>IFERROR(AO495/AK482,"-")</f>
        <v>0.04</v>
      </c>
      <c r="AQ495" s="73">
        <f t="shared" si="38"/>
        <v>48266.333333333336</v>
      </c>
      <c r="AR495" s="439"/>
      <c r="AS495" s="439"/>
      <c r="AT495" s="44" t="s">
        <v>108</v>
      </c>
      <c r="AU495" s="70">
        <v>2286978</v>
      </c>
      <c r="AV495" s="59">
        <f>IFERROR(AU495/AR482,"-")</f>
        <v>4.7388842412472926E-3</v>
      </c>
      <c r="AW495" s="73">
        <v>51</v>
      </c>
      <c r="AX495" s="59">
        <f>IFERROR(AW495/AS482,"-")</f>
        <v>6.6062176165803108E-2</v>
      </c>
      <c r="AY495" s="196">
        <f t="shared" si="39"/>
        <v>44842.705882352944</v>
      </c>
      <c r="AZ495" s="229"/>
    </row>
    <row r="496" spans="2:52" s="9" customFormat="1" ht="13.15" customHeight="1">
      <c r="B496" s="470"/>
      <c r="C496" s="480"/>
      <c r="D496" s="439"/>
      <c r="E496" s="439"/>
      <c r="F496" s="44" t="s">
        <v>109</v>
      </c>
      <c r="G496" s="70">
        <v>828624</v>
      </c>
      <c r="H496" s="59">
        <f>IFERROR(G496/D482,"-")</f>
        <v>6.1465694034476912E-3</v>
      </c>
      <c r="I496" s="70">
        <v>18</v>
      </c>
      <c r="J496" s="59">
        <f>IFERROR(I496/E482,"-")</f>
        <v>8.294930875576037E-2</v>
      </c>
      <c r="K496" s="73">
        <f t="shared" si="35"/>
        <v>46034.666666666664</v>
      </c>
      <c r="L496" s="439"/>
      <c r="M496" s="439"/>
      <c r="N496" s="44" t="s">
        <v>109</v>
      </c>
      <c r="O496" s="70">
        <v>707716</v>
      </c>
      <c r="P496" s="59">
        <f>IFERROR(O496/L482,"-")</f>
        <v>6.9904249049073811E-3</v>
      </c>
      <c r="Q496" s="70">
        <v>15</v>
      </c>
      <c r="R496" s="59">
        <f>IFERROR(Q496/M482,"-")</f>
        <v>9.7402597402597407E-2</v>
      </c>
      <c r="S496" s="73">
        <f t="shared" si="36"/>
        <v>47181.066666666666</v>
      </c>
      <c r="T496" s="439"/>
      <c r="U496" s="439"/>
      <c r="V496" s="44" t="s">
        <v>109</v>
      </c>
      <c r="W496" s="70">
        <v>312816</v>
      </c>
      <c r="X496" s="59">
        <f>IFERROR(W496/T482,"-")</f>
        <v>8.0409470969758541E-3</v>
      </c>
      <c r="Y496" s="70">
        <v>4</v>
      </c>
      <c r="Z496" s="59">
        <f>IFERROR(Y496/U482,"-")</f>
        <v>0.13793103448275862</v>
      </c>
      <c r="AA496" s="167">
        <f t="shared" si="37"/>
        <v>78204</v>
      </c>
      <c r="AB496" s="439"/>
      <c r="AC496" s="439"/>
      <c r="AD496" s="44" t="s">
        <v>109</v>
      </c>
      <c r="AE496" s="70">
        <v>312816</v>
      </c>
      <c r="AF496" s="59">
        <f>IFERROR(AE496/AB482,"-")</f>
        <v>1.0052228424564102E-2</v>
      </c>
      <c r="AG496" s="70">
        <v>4</v>
      </c>
      <c r="AH496" s="59">
        <f>IFERROR(AG496/AC482,"-")</f>
        <v>0.21052631578947367</v>
      </c>
      <c r="AI496" s="73">
        <f t="shared" si="34"/>
        <v>78204</v>
      </c>
      <c r="AJ496" s="439"/>
      <c r="AK496" s="439"/>
      <c r="AL496" s="44" t="s">
        <v>109</v>
      </c>
      <c r="AM496" s="70">
        <v>526591</v>
      </c>
      <c r="AN496" s="59">
        <f>IFERROR(AM496/AJ482,"-")</f>
        <v>7.4649128216250854E-3</v>
      </c>
      <c r="AO496" s="70">
        <v>8</v>
      </c>
      <c r="AP496" s="59">
        <f>IFERROR(AO496/AK482,"-")</f>
        <v>0.10666666666666667</v>
      </c>
      <c r="AQ496" s="73">
        <f t="shared" si="38"/>
        <v>65823.875</v>
      </c>
      <c r="AR496" s="439"/>
      <c r="AS496" s="439"/>
      <c r="AT496" s="44" t="s">
        <v>109</v>
      </c>
      <c r="AU496" s="70">
        <v>2090750</v>
      </c>
      <c r="AV496" s="59">
        <f>IFERROR(AU496/AR482,"-")</f>
        <v>4.3322770168264749E-3</v>
      </c>
      <c r="AW496" s="73">
        <v>28</v>
      </c>
      <c r="AX496" s="59">
        <f>IFERROR(AW496/AS482,"-")</f>
        <v>3.6269430051813469E-2</v>
      </c>
      <c r="AY496" s="196">
        <f t="shared" si="39"/>
        <v>74669.642857142855</v>
      </c>
      <c r="AZ496" s="229"/>
    </row>
    <row r="497" spans="2:52" s="9" customFormat="1" ht="13.15" customHeight="1">
      <c r="B497" s="470"/>
      <c r="C497" s="480"/>
      <c r="D497" s="439"/>
      <c r="E497" s="439"/>
      <c r="F497" s="45" t="s">
        <v>110</v>
      </c>
      <c r="G497" s="71">
        <v>235829</v>
      </c>
      <c r="H497" s="60">
        <f>IFERROR(G497/D482,"-")</f>
        <v>1.7493330097193244E-3</v>
      </c>
      <c r="I497" s="71">
        <v>22</v>
      </c>
      <c r="J497" s="60">
        <f>IFERROR(I497/E482,"-")</f>
        <v>0.10138248847926268</v>
      </c>
      <c r="K497" s="74">
        <f t="shared" si="35"/>
        <v>10719.5</v>
      </c>
      <c r="L497" s="439"/>
      <c r="M497" s="439"/>
      <c r="N497" s="45" t="s">
        <v>110</v>
      </c>
      <c r="O497" s="71">
        <v>144384</v>
      </c>
      <c r="P497" s="60">
        <f>IFERROR(O497/L482,"-")</f>
        <v>1.4261448228811376E-3</v>
      </c>
      <c r="Q497" s="71">
        <v>16</v>
      </c>
      <c r="R497" s="60">
        <f>IFERROR(Q497/M482,"-")</f>
        <v>0.1038961038961039</v>
      </c>
      <c r="S497" s="74">
        <f t="shared" si="36"/>
        <v>9024</v>
      </c>
      <c r="T497" s="439"/>
      <c r="U497" s="439"/>
      <c r="V497" s="45" t="s">
        <v>110</v>
      </c>
      <c r="W497" s="71">
        <v>117206</v>
      </c>
      <c r="X497" s="60">
        <f>IFERROR(W497/T482,"-")</f>
        <v>3.0127846575883329E-3</v>
      </c>
      <c r="Y497" s="71">
        <v>5</v>
      </c>
      <c r="Z497" s="60">
        <f>IFERROR(Y497/U482,"-")</f>
        <v>0.17241379310344829</v>
      </c>
      <c r="AA497" s="168">
        <f t="shared" si="37"/>
        <v>23441.200000000001</v>
      </c>
      <c r="AB497" s="439"/>
      <c r="AC497" s="439"/>
      <c r="AD497" s="45" t="s">
        <v>110</v>
      </c>
      <c r="AE497" s="71">
        <v>65447</v>
      </c>
      <c r="AF497" s="60">
        <f>IFERROR(AE497/AB482,"-")</f>
        <v>2.1031155494042721E-3</v>
      </c>
      <c r="AG497" s="71">
        <v>3</v>
      </c>
      <c r="AH497" s="60">
        <f>IFERROR(AG497/AC482,"-")</f>
        <v>0.15789473684210525</v>
      </c>
      <c r="AI497" s="74">
        <f t="shared" si="34"/>
        <v>21815.666666666668</v>
      </c>
      <c r="AJ497" s="439"/>
      <c r="AK497" s="439"/>
      <c r="AL497" s="45" t="s">
        <v>110</v>
      </c>
      <c r="AM497" s="71">
        <v>119228</v>
      </c>
      <c r="AN497" s="60">
        <f>IFERROR(AM497/AJ482,"-")</f>
        <v>1.6901668009835255E-3</v>
      </c>
      <c r="AO497" s="71">
        <v>7</v>
      </c>
      <c r="AP497" s="60">
        <f>IFERROR(AO497/AK482,"-")</f>
        <v>9.3333333333333338E-2</v>
      </c>
      <c r="AQ497" s="74">
        <f t="shared" si="38"/>
        <v>17032.571428571428</v>
      </c>
      <c r="AR497" s="439"/>
      <c r="AS497" s="439"/>
      <c r="AT497" s="45" t="s">
        <v>110</v>
      </c>
      <c r="AU497" s="71">
        <v>588101</v>
      </c>
      <c r="AV497" s="60">
        <f>IFERROR(AU497/AR482,"-")</f>
        <v>1.2186136294978676E-3</v>
      </c>
      <c r="AW497" s="74">
        <v>58</v>
      </c>
      <c r="AX497" s="62">
        <f>IFERROR(AW497/AS482,"-")</f>
        <v>7.512953367875648E-2</v>
      </c>
      <c r="AY497" s="199">
        <f t="shared" si="39"/>
        <v>10139.672413793103</v>
      </c>
      <c r="AZ497" s="229"/>
    </row>
    <row r="498" spans="2:52" s="9" customFormat="1" ht="13.15" customHeight="1">
      <c r="B498" s="431"/>
      <c r="C498" s="481"/>
      <c r="D498" s="440"/>
      <c r="E498" s="440"/>
      <c r="F498" s="46" t="s">
        <v>64</v>
      </c>
      <c r="G498" s="67">
        <f>SUM(G482:G497)</f>
        <v>21753230</v>
      </c>
      <c r="H498" s="60">
        <f>IFERROR(G498/D482,"-")</f>
        <v>0.16136116977562853</v>
      </c>
      <c r="I498" s="71">
        <v>184</v>
      </c>
      <c r="J498" s="60">
        <f>IFERROR(I498/E482,"-")</f>
        <v>0.84792626728110598</v>
      </c>
      <c r="K498" s="74">
        <f t="shared" si="35"/>
        <v>118224.07608695653</v>
      </c>
      <c r="L498" s="440"/>
      <c r="M498" s="440"/>
      <c r="N498" s="46" t="s">
        <v>64</v>
      </c>
      <c r="O498" s="67">
        <f>SUM(O482:O497)</f>
        <v>16819914</v>
      </c>
      <c r="P498" s="60">
        <f>IFERROR(O498/L482,"-")</f>
        <v>0.16613775260697838</v>
      </c>
      <c r="Q498" s="71">
        <v>129</v>
      </c>
      <c r="R498" s="60">
        <f>IFERROR(Q498/M482,"-")</f>
        <v>0.83766233766233766</v>
      </c>
      <c r="S498" s="74">
        <f t="shared" si="36"/>
        <v>130386.93023255814</v>
      </c>
      <c r="T498" s="440"/>
      <c r="U498" s="440"/>
      <c r="V498" s="46" t="s">
        <v>64</v>
      </c>
      <c r="W498" s="67">
        <f>SUM(W482:W497)</f>
        <v>7681634</v>
      </c>
      <c r="X498" s="60">
        <f>IFERROR(W498/T482,"-")</f>
        <v>0.19745669215235478</v>
      </c>
      <c r="Y498" s="71">
        <v>26</v>
      </c>
      <c r="Z498" s="60">
        <f>IFERROR(Y498/U482,"-")</f>
        <v>0.89655172413793105</v>
      </c>
      <c r="AA498" s="168">
        <f t="shared" si="37"/>
        <v>295447.46153846156</v>
      </c>
      <c r="AB498" s="440"/>
      <c r="AC498" s="440"/>
      <c r="AD498" s="46" t="s">
        <v>64</v>
      </c>
      <c r="AE498" s="67">
        <f>SUM(AE482:AE497)</f>
        <v>5696936</v>
      </c>
      <c r="AF498" s="60">
        <f>IFERROR(AE498/AB482,"-")</f>
        <v>0.18306896703532594</v>
      </c>
      <c r="AG498" s="71">
        <v>17</v>
      </c>
      <c r="AH498" s="60">
        <f>IFERROR(AG498/AC482,"-")</f>
        <v>0.89473684210526316</v>
      </c>
      <c r="AI498" s="74">
        <f t="shared" si="34"/>
        <v>335113.8823529412</v>
      </c>
      <c r="AJ498" s="440"/>
      <c r="AK498" s="440"/>
      <c r="AL498" s="46" t="s">
        <v>64</v>
      </c>
      <c r="AM498" s="67">
        <f>SUM(AM482:AM497)</f>
        <v>12970745</v>
      </c>
      <c r="AN498" s="60">
        <f>IFERROR(AM498/AJ482,"-")</f>
        <v>0.18387226643928489</v>
      </c>
      <c r="AO498" s="71">
        <v>60</v>
      </c>
      <c r="AP498" s="60">
        <f>IFERROR(AO498/AK482,"-")</f>
        <v>0.8</v>
      </c>
      <c r="AQ498" s="74">
        <f t="shared" si="38"/>
        <v>216179.08333333334</v>
      </c>
      <c r="AR498" s="440"/>
      <c r="AS498" s="440"/>
      <c r="AT498" s="46" t="s">
        <v>64</v>
      </c>
      <c r="AU498" s="67">
        <f>SUM(AU482:AU497)</f>
        <v>80000161</v>
      </c>
      <c r="AV498" s="60">
        <f>IFERROR(AU498/AR482,"-")</f>
        <v>0.16576963235332665</v>
      </c>
      <c r="AW498" s="74">
        <v>592</v>
      </c>
      <c r="AX498" s="131">
        <f>IFERROR(AW498/AS482,"-")</f>
        <v>0.76683937823834192</v>
      </c>
      <c r="AY498" s="187">
        <f t="shared" si="39"/>
        <v>135135.40709459459</v>
      </c>
      <c r="AZ498" s="229"/>
    </row>
    <row r="499" spans="2:52" s="9" customFormat="1" ht="13.15" customHeight="1">
      <c r="B499" s="430">
        <v>30</v>
      </c>
      <c r="C499" s="479" t="s">
        <v>33</v>
      </c>
      <c r="D499" s="436">
        <v>221289600</v>
      </c>
      <c r="E499" s="436">
        <v>307</v>
      </c>
      <c r="F499" s="42" t="s">
        <v>96</v>
      </c>
      <c r="G499" s="69">
        <v>3633503</v>
      </c>
      <c r="H499" s="58">
        <f>IFERROR(G499/D499,"-")</f>
        <v>1.641967358610617E-2</v>
      </c>
      <c r="I499" s="69">
        <v>61</v>
      </c>
      <c r="J499" s="58">
        <f>IFERROR(I499/E499,"-")</f>
        <v>0.1986970684039088</v>
      </c>
      <c r="K499" s="72">
        <f t="shared" si="35"/>
        <v>59565.62295081967</v>
      </c>
      <c r="L499" s="436">
        <v>168056080</v>
      </c>
      <c r="M499" s="436">
        <v>222</v>
      </c>
      <c r="N499" s="42" t="s">
        <v>96</v>
      </c>
      <c r="O499" s="69">
        <v>2483314</v>
      </c>
      <c r="P499" s="58">
        <f>IFERROR(O499/L499,"-")</f>
        <v>1.4776698349741348E-2</v>
      </c>
      <c r="Q499" s="69">
        <v>37</v>
      </c>
      <c r="R499" s="58">
        <f>IFERROR(Q499/M499,"-")</f>
        <v>0.16666666666666666</v>
      </c>
      <c r="S499" s="72">
        <f t="shared" si="36"/>
        <v>67116.5945945946</v>
      </c>
      <c r="T499" s="436">
        <v>31231510</v>
      </c>
      <c r="U499" s="436">
        <v>27</v>
      </c>
      <c r="V499" s="42" t="s">
        <v>96</v>
      </c>
      <c r="W499" s="69">
        <v>748053</v>
      </c>
      <c r="X499" s="58">
        <f>IFERROR(W499/T499,"-")</f>
        <v>2.3951867841164261E-2</v>
      </c>
      <c r="Y499" s="69">
        <v>6</v>
      </c>
      <c r="Z499" s="58">
        <f>IFERROR(Y499/U499,"-")</f>
        <v>0.22222222222222221</v>
      </c>
      <c r="AA499" s="166">
        <f t="shared" si="37"/>
        <v>124675.5</v>
      </c>
      <c r="AB499" s="436">
        <v>25258320</v>
      </c>
      <c r="AC499" s="436">
        <v>20</v>
      </c>
      <c r="AD499" s="42" t="s">
        <v>96</v>
      </c>
      <c r="AE499" s="69">
        <v>70315</v>
      </c>
      <c r="AF499" s="58">
        <f>IFERROR(AE499/AB499,"-")</f>
        <v>2.7838351877717917E-3</v>
      </c>
      <c r="AG499" s="69">
        <v>3</v>
      </c>
      <c r="AH499" s="58">
        <f>IFERROR(AG499/AC499,"-")</f>
        <v>0.15</v>
      </c>
      <c r="AI499" s="72">
        <f t="shared" si="34"/>
        <v>23438.333333333332</v>
      </c>
      <c r="AJ499" s="436">
        <v>42107010</v>
      </c>
      <c r="AK499" s="436">
        <v>60</v>
      </c>
      <c r="AL499" s="42" t="s">
        <v>96</v>
      </c>
      <c r="AM499" s="69">
        <v>224568</v>
      </c>
      <c r="AN499" s="58">
        <f>IFERROR(AM499/AJ499,"-")</f>
        <v>5.3332687360133149E-3</v>
      </c>
      <c r="AO499" s="69">
        <v>12</v>
      </c>
      <c r="AP499" s="58">
        <f>IFERROR(AO499/AK499,"-")</f>
        <v>0.2</v>
      </c>
      <c r="AQ499" s="72">
        <f t="shared" si="38"/>
        <v>18714</v>
      </c>
      <c r="AR499" s="436">
        <v>764285400</v>
      </c>
      <c r="AS499" s="436">
        <v>1337</v>
      </c>
      <c r="AT499" s="42" t="s">
        <v>96</v>
      </c>
      <c r="AU499" s="69">
        <v>8922111</v>
      </c>
      <c r="AV499" s="58">
        <f>IFERROR(AU499/AR499,"-")</f>
        <v>1.1673794893896966E-2</v>
      </c>
      <c r="AW499" s="72">
        <v>221</v>
      </c>
      <c r="AX499" s="61">
        <f>IFERROR(AW499/AS499,"-")</f>
        <v>0.16529543754674644</v>
      </c>
      <c r="AY499" s="166">
        <f t="shared" si="39"/>
        <v>40371.542986425338</v>
      </c>
      <c r="AZ499" s="229"/>
    </row>
    <row r="500" spans="2:52" s="9" customFormat="1" ht="13.15" customHeight="1">
      <c r="B500" s="470"/>
      <c r="C500" s="480"/>
      <c r="D500" s="439"/>
      <c r="E500" s="439"/>
      <c r="F500" s="43" t="s">
        <v>97</v>
      </c>
      <c r="G500" s="70">
        <v>5915907</v>
      </c>
      <c r="H500" s="59">
        <f>IFERROR(G500/D499,"-")</f>
        <v>2.6733777818749728E-2</v>
      </c>
      <c r="I500" s="70">
        <v>95</v>
      </c>
      <c r="J500" s="59">
        <f>IFERROR(I500/E499,"-")</f>
        <v>0.30944625407166126</v>
      </c>
      <c r="K500" s="73">
        <f t="shared" si="35"/>
        <v>62272.705263157892</v>
      </c>
      <c r="L500" s="439"/>
      <c r="M500" s="439"/>
      <c r="N500" s="43" t="s">
        <v>97</v>
      </c>
      <c r="O500" s="70">
        <v>4659731</v>
      </c>
      <c r="P500" s="59">
        <f>IFERROR(O500/L499,"-")</f>
        <v>2.7727238431361722E-2</v>
      </c>
      <c r="Q500" s="70">
        <v>72</v>
      </c>
      <c r="R500" s="59">
        <f>IFERROR(Q500/M499,"-")</f>
        <v>0.32432432432432434</v>
      </c>
      <c r="S500" s="73">
        <f t="shared" si="36"/>
        <v>64718.486111111109</v>
      </c>
      <c r="T500" s="439"/>
      <c r="U500" s="439"/>
      <c r="V500" s="43" t="s">
        <v>97</v>
      </c>
      <c r="W500" s="70">
        <v>84921</v>
      </c>
      <c r="X500" s="59">
        <f>IFERROR(W500/T499,"-")</f>
        <v>2.7190808257429758E-3</v>
      </c>
      <c r="Y500" s="70">
        <v>12</v>
      </c>
      <c r="Z500" s="59">
        <f>IFERROR(Y500/U499,"-")</f>
        <v>0.44444444444444442</v>
      </c>
      <c r="AA500" s="167">
        <f t="shared" si="37"/>
        <v>7076.75</v>
      </c>
      <c r="AB500" s="439"/>
      <c r="AC500" s="439"/>
      <c r="AD500" s="43" t="s">
        <v>97</v>
      </c>
      <c r="AE500" s="70">
        <v>81173</v>
      </c>
      <c r="AF500" s="59">
        <f>IFERROR(AE500/AB499,"-")</f>
        <v>3.2137133427718075E-3</v>
      </c>
      <c r="AG500" s="70">
        <v>9</v>
      </c>
      <c r="AH500" s="59">
        <f>IFERROR(AG500/AC499,"-")</f>
        <v>0.45</v>
      </c>
      <c r="AI500" s="73">
        <f t="shared" si="34"/>
        <v>9019.2222222222226</v>
      </c>
      <c r="AJ500" s="439"/>
      <c r="AK500" s="439"/>
      <c r="AL500" s="43" t="s">
        <v>97</v>
      </c>
      <c r="AM500" s="70">
        <v>686882</v>
      </c>
      <c r="AN500" s="59">
        <f>IFERROR(AM500/AJ499,"-")</f>
        <v>1.6312770723924591E-2</v>
      </c>
      <c r="AO500" s="70">
        <v>18</v>
      </c>
      <c r="AP500" s="59">
        <f>IFERROR(AO500/AK499,"-")</f>
        <v>0.3</v>
      </c>
      <c r="AQ500" s="73">
        <f t="shared" si="38"/>
        <v>38160.111111111109</v>
      </c>
      <c r="AR500" s="439"/>
      <c r="AS500" s="439"/>
      <c r="AT500" s="43" t="s">
        <v>97</v>
      </c>
      <c r="AU500" s="70">
        <v>19175863</v>
      </c>
      <c r="AV500" s="59">
        <f>IFERROR(AU500/AR499,"-")</f>
        <v>2.5089924522959616E-2</v>
      </c>
      <c r="AW500" s="73">
        <v>340</v>
      </c>
      <c r="AX500" s="59">
        <f>IFERROR(AW500/AS499,"-")</f>
        <v>0.25430067314884069</v>
      </c>
      <c r="AY500" s="196">
        <f t="shared" si="39"/>
        <v>56399.597058823529</v>
      </c>
      <c r="AZ500" s="229"/>
    </row>
    <row r="501" spans="2:52" s="9" customFormat="1" ht="13.15" customHeight="1">
      <c r="B501" s="470"/>
      <c r="C501" s="480"/>
      <c r="D501" s="439"/>
      <c r="E501" s="439"/>
      <c r="F501" s="44" t="s">
        <v>98</v>
      </c>
      <c r="G501" s="70">
        <v>4364441</v>
      </c>
      <c r="H501" s="59">
        <f>IFERROR(G501/D499,"-")</f>
        <v>1.9722756966436741E-2</v>
      </c>
      <c r="I501" s="70">
        <v>104</v>
      </c>
      <c r="J501" s="59">
        <f>IFERROR(I501/E499,"-")</f>
        <v>0.33876221498371334</v>
      </c>
      <c r="K501" s="73">
        <f t="shared" si="35"/>
        <v>41965.778846153844</v>
      </c>
      <c r="L501" s="439"/>
      <c r="M501" s="439"/>
      <c r="N501" s="44" t="s">
        <v>98</v>
      </c>
      <c r="O501" s="70">
        <v>2007205</v>
      </c>
      <c r="P501" s="59">
        <f>IFERROR(O501/L499,"-")</f>
        <v>1.1943661901431951E-2</v>
      </c>
      <c r="Q501" s="70">
        <v>77</v>
      </c>
      <c r="R501" s="59">
        <f>IFERROR(Q501/M499,"-")</f>
        <v>0.34684684684684686</v>
      </c>
      <c r="S501" s="73">
        <f t="shared" si="36"/>
        <v>26067.597402597403</v>
      </c>
      <c r="T501" s="439"/>
      <c r="U501" s="439"/>
      <c r="V501" s="44" t="s">
        <v>98</v>
      </c>
      <c r="W501" s="70">
        <v>314501</v>
      </c>
      <c r="X501" s="59">
        <f>IFERROR(W501/T499,"-")</f>
        <v>1.0069990211808523E-2</v>
      </c>
      <c r="Y501" s="70">
        <v>12</v>
      </c>
      <c r="Z501" s="59">
        <f>IFERROR(Y501/U499,"-")</f>
        <v>0.44444444444444442</v>
      </c>
      <c r="AA501" s="167">
        <f t="shared" si="37"/>
        <v>26208.416666666668</v>
      </c>
      <c r="AB501" s="439"/>
      <c r="AC501" s="439"/>
      <c r="AD501" s="44" t="s">
        <v>98</v>
      </c>
      <c r="AE501" s="70">
        <v>194920</v>
      </c>
      <c r="AF501" s="59">
        <f>IFERROR(AE501/AB499,"-")</f>
        <v>7.7170611505436625E-3</v>
      </c>
      <c r="AG501" s="70">
        <v>8</v>
      </c>
      <c r="AH501" s="59">
        <f>IFERROR(AG501/AC499,"-")</f>
        <v>0.4</v>
      </c>
      <c r="AI501" s="73">
        <f t="shared" si="34"/>
        <v>24365</v>
      </c>
      <c r="AJ501" s="439"/>
      <c r="AK501" s="439"/>
      <c r="AL501" s="44" t="s">
        <v>98</v>
      </c>
      <c r="AM501" s="70">
        <v>3836960</v>
      </c>
      <c r="AN501" s="59">
        <f>IFERROR(AM501/AJ499,"-")</f>
        <v>9.1124019492241318E-2</v>
      </c>
      <c r="AO501" s="70">
        <v>16</v>
      </c>
      <c r="AP501" s="59">
        <f>IFERROR(AO501/AK499,"-")</f>
        <v>0.26666666666666666</v>
      </c>
      <c r="AQ501" s="73">
        <f t="shared" si="38"/>
        <v>239810</v>
      </c>
      <c r="AR501" s="439"/>
      <c r="AS501" s="439"/>
      <c r="AT501" s="44" t="s">
        <v>98</v>
      </c>
      <c r="AU501" s="70">
        <v>15479901</v>
      </c>
      <c r="AV501" s="59">
        <f>IFERROR(AU501/AR499,"-")</f>
        <v>2.0254084403548728E-2</v>
      </c>
      <c r="AW501" s="73">
        <v>372</v>
      </c>
      <c r="AX501" s="59">
        <f>IFERROR(AW501/AS499,"-")</f>
        <v>0.27823485415108451</v>
      </c>
      <c r="AY501" s="196">
        <f t="shared" si="39"/>
        <v>41612.637096774197</v>
      </c>
      <c r="AZ501" s="229"/>
    </row>
    <row r="502" spans="2:52" s="9" customFormat="1" ht="13.15" customHeight="1">
      <c r="B502" s="470"/>
      <c r="C502" s="480"/>
      <c r="D502" s="439"/>
      <c r="E502" s="439"/>
      <c r="F502" s="44" t="s">
        <v>99</v>
      </c>
      <c r="G502" s="70">
        <v>2024167</v>
      </c>
      <c r="H502" s="59">
        <f>IFERROR(G502/D499,"-")</f>
        <v>9.1471402180671839E-3</v>
      </c>
      <c r="I502" s="70">
        <v>22</v>
      </c>
      <c r="J502" s="59">
        <f>IFERROR(I502/E499,"-")</f>
        <v>7.1661237785016291E-2</v>
      </c>
      <c r="K502" s="73">
        <f t="shared" si="35"/>
        <v>92007.590909090912</v>
      </c>
      <c r="L502" s="439"/>
      <c r="M502" s="439"/>
      <c r="N502" s="44" t="s">
        <v>99</v>
      </c>
      <c r="O502" s="70">
        <v>1968770</v>
      </c>
      <c r="P502" s="59">
        <f>IFERROR(O502/L499,"-")</f>
        <v>1.1714958482906421E-2</v>
      </c>
      <c r="Q502" s="70">
        <v>20</v>
      </c>
      <c r="R502" s="59">
        <f>IFERROR(Q502/M499,"-")</f>
        <v>9.0090090090090086E-2</v>
      </c>
      <c r="S502" s="73">
        <f t="shared" si="36"/>
        <v>98438.5</v>
      </c>
      <c r="T502" s="439"/>
      <c r="U502" s="439"/>
      <c r="V502" s="44" t="s">
        <v>99</v>
      </c>
      <c r="W502" s="70">
        <v>17530</v>
      </c>
      <c r="X502" s="59">
        <f>IFERROR(W502/T499,"-")</f>
        <v>5.6129210531287151E-4</v>
      </c>
      <c r="Y502" s="70">
        <v>3</v>
      </c>
      <c r="Z502" s="59">
        <f>IFERROR(Y502/U499,"-")</f>
        <v>0.1111111111111111</v>
      </c>
      <c r="AA502" s="167">
        <f t="shared" si="37"/>
        <v>5843.333333333333</v>
      </c>
      <c r="AB502" s="439"/>
      <c r="AC502" s="439"/>
      <c r="AD502" s="44" t="s">
        <v>99</v>
      </c>
      <c r="AE502" s="70">
        <v>17530</v>
      </c>
      <c r="AF502" s="59">
        <f>IFERROR(AE502/AB499,"-")</f>
        <v>6.9402873983701215E-4</v>
      </c>
      <c r="AG502" s="70">
        <v>3</v>
      </c>
      <c r="AH502" s="59">
        <f>IFERROR(AG502/AC499,"-")</f>
        <v>0.15</v>
      </c>
      <c r="AI502" s="73">
        <f t="shared" si="34"/>
        <v>5843.333333333333</v>
      </c>
      <c r="AJ502" s="439"/>
      <c r="AK502" s="439"/>
      <c r="AL502" s="44" t="s">
        <v>99</v>
      </c>
      <c r="AM502" s="70">
        <v>12817</v>
      </c>
      <c r="AN502" s="59">
        <f>IFERROR(AM502/AJ499,"-")</f>
        <v>3.0439112157334372E-4</v>
      </c>
      <c r="AO502" s="70">
        <v>3</v>
      </c>
      <c r="AP502" s="59">
        <f>IFERROR(AO502/AK499,"-")</f>
        <v>0.05</v>
      </c>
      <c r="AQ502" s="73">
        <f t="shared" si="38"/>
        <v>4272.333333333333</v>
      </c>
      <c r="AR502" s="439"/>
      <c r="AS502" s="439"/>
      <c r="AT502" s="44" t="s">
        <v>99</v>
      </c>
      <c r="AU502" s="70">
        <v>378499</v>
      </c>
      <c r="AV502" s="59">
        <f>IFERROR(AU502/AR499,"-")</f>
        <v>4.95232540095624E-4</v>
      </c>
      <c r="AW502" s="73">
        <v>50</v>
      </c>
      <c r="AX502" s="59">
        <f>IFERROR(AW502/AS499,"-")</f>
        <v>3.7397157816005985E-2</v>
      </c>
      <c r="AY502" s="196">
        <f t="shared" si="39"/>
        <v>7569.98</v>
      </c>
      <c r="AZ502" s="229"/>
    </row>
    <row r="503" spans="2:52" s="9" customFormat="1" ht="13.15" customHeight="1">
      <c r="B503" s="470"/>
      <c r="C503" s="480"/>
      <c r="D503" s="439"/>
      <c r="E503" s="439"/>
      <c r="F503" s="44" t="s">
        <v>100</v>
      </c>
      <c r="G503" s="70">
        <v>2828137</v>
      </c>
      <c r="H503" s="59">
        <f>IFERROR(G503/D499,"-")</f>
        <v>1.2780252664381878E-2</v>
      </c>
      <c r="I503" s="70">
        <v>124</v>
      </c>
      <c r="J503" s="59">
        <f>IFERROR(I503/E499,"-")</f>
        <v>0.40390879478827363</v>
      </c>
      <c r="K503" s="73">
        <f t="shared" si="35"/>
        <v>22807.556451612902</v>
      </c>
      <c r="L503" s="439"/>
      <c r="M503" s="439"/>
      <c r="N503" s="44" t="s">
        <v>100</v>
      </c>
      <c r="O503" s="70">
        <v>1983425</v>
      </c>
      <c r="P503" s="59">
        <f>IFERROR(O503/L499,"-")</f>
        <v>1.1802161516560425E-2</v>
      </c>
      <c r="Q503" s="70">
        <v>92</v>
      </c>
      <c r="R503" s="59">
        <f>IFERROR(Q503/M499,"-")</f>
        <v>0.4144144144144144</v>
      </c>
      <c r="S503" s="73">
        <f t="shared" si="36"/>
        <v>21558.967391304348</v>
      </c>
      <c r="T503" s="439"/>
      <c r="U503" s="439"/>
      <c r="V503" s="44" t="s">
        <v>100</v>
      </c>
      <c r="W503" s="70">
        <v>423766</v>
      </c>
      <c r="X503" s="59">
        <f>IFERROR(W503/T499,"-")</f>
        <v>1.3568540233885585E-2</v>
      </c>
      <c r="Y503" s="70">
        <v>17</v>
      </c>
      <c r="Z503" s="59">
        <f>IFERROR(Y503/U499,"-")</f>
        <v>0.62962962962962965</v>
      </c>
      <c r="AA503" s="167">
        <f t="shared" si="37"/>
        <v>24927.411764705881</v>
      </c>
      <c r="AB503" s="439"/>
      <c r="AC503" s="439"/>
      <c r="AD503" s="44" t="s">
        <v>100</v>
      </c>
      <c r="AE503" s="70">
        <v>304232</v>
      </c>
      <c r="AF503" s="59">
        <f>IFERROR(AE503/AB499,"-")</f>
        <v>1.2044823250319104E-2</v>
      </c>
      <c r="AG503" s="70">
        <v>13</v>
      </c>
      <c r="AH503" s="59">
        <f>IFERROR(AG503/AC499,"-")</f>
        <v>0.65</v>
      </c>
      <c r="AI503" s="73">
        <f t="shared" si="34"/>
        <v>23402.461538461539</v>
      </c>
      <c r="AJ503" s="439"/>
      <c r="AK503" s="439"/>
      <c r="AL503" s="44" t="s">
        <v>100</v>
      </c>
      <c r="AM503" s="70">
        <v>1811835</v>
      </c>
      <c r="AN503" s="59">
        <f>IFERROR(AM503/AJ499,"-")</f>
        <v>4.3029296072079212E-2</v>
      </c>
      <c r="AO503" s="70">
        <v>16</v>
      </c>
      <c r="AP503" s="59">
        <f>IFERROR(AO503/AK499,"-")</f>
        <v>0.26666666666666666</v>
      </c>
      <c r="AQ503" s="73">
        <f t="shared" si="38"/>
        <v>113239.6875</v>
      </c>
      <c r="AR503" s="439"/>
      <c r="AS503" s="439"/>
      <c r="AT503" s="44" t="s">
        <v>100</v>
      </c>
      <c r="AU503" s="70">
        <v>16938505</v>
      </c>
      <c r="AV503" s="59">
        <f>IFERROR(AU503/AR499,"-")</f>
        <v>2.2162539020109503E-2</v>
      </c>
      <c r="AW503" s="73">
        <v>444</v>
      </c>
      <c r="AX503" s="59">
        <f>IFERROR(AW503/AS499,"-")</f>
        <v>0.33208676140613314</v>
      </c>
      <c r="AY503" s="196">
        <f t="shared" si="39"/>
        <v>38149.786036036036</v>
      </c>
      <c r="AZ503" s="229"/>
    </row>
    <row r="504" spans="2:52" s="9" customFormat="1" ht="13.15" customHeight="1">
      <c r="B504" s="470"/>
      <c r="C504" s="480"/>
      <c r="D504" s="439"/>
      <c r="E504" s="439"/>
      <c r="F504" s="44" t="s">
        <v>101</v>
      </c>
      <c r="G504" s="70">
        <v>8678654</v>
      </c>
      <c r="H504" s="59">
        <f>IFERROR(G504/D499,"-")</f>
        <v>3.921853534915333E-2</v>
      </c>
      <c r="I504" s="70">
        <v>147</v>
      </c>
      <c r="J504" s="59">
        <f>IFERROR(I504/E499,"-")</f>
        <v>0.47882736156351791</v>
      </c>
      <c r="K504" s="73">
        <f t="shared" si="35"/>
        <v>59038.462585034016</v>
      </c>
      <c r="L504" s="439"/>
      <c r="M504" s="439"/>
      <c r="N504" s="44" t="s">
        <v>101</v>
      </c>
      <c r="O504" s="70">
        <v>6035424</v>
      </c>
      <c r="P504" s="59">
        <f>IFERROR(O504/L499,"-")</f>
        <v>3.5913154704072595E-2</v>
      </c>
      <c r="Q504" s="70">
        <v>107</v>
      </c>
      <c r="R504" s="59">
        <f>IFERROR(Q504/M499,"-")</f>
        <v>0.481981981981982</v>
      </c>
      <c r="S504" s="73">
        <f t="shared" si="36"/>
        <v>56405.831775700935</v>
      </c>
      <c r="T504" s="439"/>
      <c r="U504" s="439"/>
      <c r="V504" s="44" t="s">
        <v>101</v>
      </c>
      <c r="W504" s="70">
        <v>1040953</v>
      </c>
      <c r="X504" s="59">
        <f>IFERROR(W504/T499,"-")</f>
        <v>3.3330216822689648E-2</v>
      </c>
      <c r="Y504" s="70">
        <v>12</v>
      </c>
      <c r="Z504" s="59">
        <f>IFERROR(Y504/U499,"-")</f>
        <v>0.44444444444444442</v>
      </c>
      <c r="AA504" s="167">
        <f t="shared" si="37"/>
        <v>86746.083333333328</v>
      </c>
      <c r="AB504" s="439"/>
      <c r="AC504" s="439"/>
      <c r="AD504" s="44" t="s">
        <v>101</v>
      </c>
      <c r="AE504" s="70">
        <v>913798</v>
      </c>
      <c r="AF504" s="59">
        <f>IFERROR(AE504/AB499,"-")</f>
        <v>3.6178098939280208E-2</v>
      </c>
      <c r="AG504" s="70">
        <v>9</v>
      </c>
      <c r="AH504" s="59">
        <f>IFERROR(AG504/AC499,"-")</f>
        <v>0.45</v>
      </c>
      <c r="AI504" s="73">
        <f t="shared" si="34"/>
        <v>101533.11111111111</v>
      </c>
      <c r="AJ504" s="439"/>
      <c r="AK504" s="439"/>
      <c r="AL504" s="44" t="s">
        <v>101</v>
      </c>
      <c r="AM504" s="70">
        <v>1735166</v>
      </c>
      <c r="AN504" s="59">
        <f>IFERROR(AM504/AJ499,"-")</f>
        <v>4.120848286306722E-2</v>
      </c>
      <c r="AO504" s="70">
        <v>22</v>
      </c>
      <c r="AP504" s="59">
        <f>IFERROR(AO504/AK499,"-")</f>
        <v>0.36666666666666664</v>
      </c>
      <c r="AQ504" s="73">
        <f t="shared" si="38"/>
        <v>78871.181818181823</v>
      </c>
      <c r="AR504" s="439"/>
      <c r="AS504" s="439"/>
      <c r="AT504" s="44" t="s">
        <v>101</v>
      </c>
      <c r="AU504" s="70">
        <v>25353684</v>
      </c>
      <c r="AV504" s="59">
        <f>IFERROR(AU504/AR499,"-")</f>
        <v>3.3173058127238857E-2</v>
      </c>
      <c r="AW504" s="73">
        <v>490</v>
      </c>
      <c r="AX504" s="59">
        <f>IFERROR(AW504/AS499,"-")</f>
        <v>0.36649214659685864</v>
      </c>
      <c r="AY504" s="196">
        <f t="shared" si="39"/>
        <v>51742.212244897957</v>
      </c>
      <c r="AZ504" s="229"/>
    </row>
    <row r="505" spans="2:52" s="9" customFormat="1" ht="13.15" customHeight="1">
      <c r="B505" s="470"/>
      <c r="C505" s="480"/>
      <c r="D505" s="439"/>
      <c r="E505" s="439"/>
      <c r="F505" s="44" t="s">
        <v>102</v>
      </c>
      <c r="G505" s="70">
        <v>6035371</v>
      </c>
      <c r="H505" s="59">
        <f>IFERROR(G505/D499,"-")</f>
        <v>2.7273631476580913E-2</v>
      </c>
      <c r="I505" s="70">
        <v>35</v>
      </c>
      <c r="J505" s="59">
        <f>IFERROR(I505/E499,"-")</f>
        <v>0.11400651465798045</v>
      </c>
      <c r="K505" s="73">
        <f t="shared" si="35"/>
        <v>172439.17142857143</v>
      </c>
      <c r="L505" s="439"/>
      <c r="M505" s="439"/>
      <c r="N505" s="44" t="s">
        <v>102</v>
      </c>
      <c r="O505" s="70">
        <v>5959660</v>
      </c>
      <c r="P505" s="59">
        <f>IFERROR(O505/L499,"-")</f>
        <v>3.5462329003508826E-2</v>
      </c>
      <c r="Q505" s="70">
        <v>28</v>
      </c>
      <c r="R505" s="59">
        <f>IFERROR(Q505/M499,"-")</f>
        <v>0.12612612612612611</v>
      </c>
      <c r="S505" s="73">
        <f t="shared" si="36"/>
        <v>212845</v>
      </c>
      <c r="T505" s="439"/>
      <c r="U505" s="439"/>
      <c r="V505" s="44" t="s">
        <v>102</v>
      </c>
      <c r="W505" s="70">
        <v>2106851</v>
      </c>
      <c r="X505" s="59">
        <f>IFERROR(W505/T499,"-")</f>
        <v>6.7459146227639974E-2</v>
      </c>
      <c r="Y505" s="70">
        <v>4</v>
      </c>
      <c r="Z505" s="59">
        <f>IFERROR(Y505/U499,"-")</f>
        <v>0.14814814814814814</v>
      </c>
      <c r="AA505" s="167">
        <f t="shared" si="37"/>
        <v>526712.75</v>
      </c>
      <c r="AB505" s="439"/>
      <c r="AC505" s="439"/>
      <c r="AD505" s="44" t="s">
        <v>102</v>
      </c>
      <c r="AE505" s="70">
        <v>2106851</v>
      </c>
      <c r="AF505" s="59">
        <f>IFERROR(AE505/AB499,"-")</f>
        <v>8.3412158845085502E-2</v>
      </c>
      <c r="AG505" s="70">
        <v>4</v>
      </c>
      <c r="AH505" s="59">
        <f>IFERROR(AG505/AC499,"-")</f>
        <v>0.2</v>
      </c>
      <c r="AI505" s="73">
        <f t="shared" si="34"/>
        <v>526712.75</v>
      </c>
      <c r="AJ505" s="439"/>
      <c r="AK505" s="439"/>
      <c r="AL505" s="44" t="s">
        <v>102</v>
      </c>
      <c r="AM505" s="70">
        <v>48798</v>
      </c>
      <c r="AN505" s="59">
        <f>IFERROR(AM505/AJ499,"-")</f>
        <v>1.1589044199528773E-3</v>
      </c>
      <c r="AO505" s="70">
        <v>5</v>
      </c>
      <c r="AP505" s="59">
        <f>IFERROR(AO505/AK499,"-")</f>
        <v>8.3333333333333329E-2</v>
      </c>
      <c r="AQ505" s="73">
        <f t="shared" si="38"/>
        <v>9759.6</v>
      </c>
      <c r="AR505" s="439"/>
      <c r="AS505" s="439"/>
      <c r="AT505" s="44" t="s">
        <v>102</v>
      </c>
      <c r="AU505" s="70">
        <v>11110670</v>
      </c>
      <c r="AV505" s="59">
        <f>IFERROR(AU505/AR499,"-")</f>
        <v>1.4537331211612835E-2</v>
      </c>
      <c r="AW505" s="73">
        <v>114</v>
      </c>
      <c r="AX505" s="59">
        <f>IFERROR(AW505/AS499,"-")</f>
        <v>8.5265519820493643E-2</v>
      </c>
      <c r="AY505" s="196">
        <f t="shared" si="39"/>
        <v>97462.017543859649</v>
      </c>
      <c r="AZ505" s="229"/>
    </row>
    <row r="506" spans="2:52" s="9" customFormat="1" ht="13.15" customHeight="1">
      <c r="B506" s="470"/>
      <c r="C506" s="480"/>
      <c r="D506" s="439"/>
      <c r="E506" s="439"/>
      <c r="F506" s="44" t="s">
        <v>112</v>
      </c>
      <c r="G506" s="70">
        <v>0</v>
      </c>
      <c r="H506" s="59">
        <f>IFERROR(G506/D499,"-")</f>
        <v>0</v>
      </c>
      <c r="I506" s="70">
        <v>0</v>
      </c>
      <c r="J506" s="59">
        <f>IFERROR(I506/E499,"-")</f>
        <v>0</v>
      </c>
      <c r="K506" s="73" t="str">
        <f t="shared" si="35"/>
        <v>-</v>
      </c>
      <c r="L506" s="439"/>
      <c r="M506" s="439"/>
      <c r="N506" s="44" t="s">
        <v>112</v>
      </c>
      <c r="O506" s="70">
        <v>0</v>
      </c>
      <c r="P506" s="59">
        <f>IFERROR(O506/L499,"-")</f>
        <v>0</v>
      </c>
      <c r="Q506" s="70">
        <v>0</v>
      </c>
      <c r="R506" s="59">
        <f>IFERROR(Q506/M499,"-")</f>
        <v>0</v>
      </c>
      <c r="S506" s="73" t="str">
        <f t="shared" si="36"/>
        <v>-</v>
      </c>
      <c r="T506" s="439"/>
      <c r="U506" s="439"/>
      <c r="V506" s="44" t="s">
        <v>112</v>
      </c>
      <c r="W506" s="70">
        <v>0</v>
      </c>
      <c r="X506" s="59">
        <f>IFERROR(W506/T499,"-")</f>
        <v>0</v>
      </c>
      <c r="Y506" s="70">
        <v>0</v>
      </c>
      <c r="Z506" s="59">
        <f>IFERROR(Y506/U499,"-")</f>
        <v>0</v>
      </c>
      <c r="AA506" s="167" t="str">
        <f t="shared" si="37"/>
        <v>-</v>
      </c>
      <c r="AB506" s="439"/>
      <c r="AC506" s="439"/>
      <c r="AD506" s="44" t="s">
        <v>112</v>
      </c>
      <c r="AE506" s="70">
        <v>0</v>
      </c>
      <c r="AF506" s="59">
        <f>IFERROR(AE506/AB499,"-")</f>
        <v>0</v>
      </c>
      <c r="AG506" s="70">
        <v>0</v>
      </c>
      <c r="AH506" s="59">
        <f>IFERROR(AG506/AC499,"-")</f>
        <v>0</v>
      </c>
      <c r="AI506" s="73" t="str">
        <f t="shared" si="34"/>
        <v>-</v>
      </c>
      <c r="AJ506" s="439"/>
      <c r="AK506" s="439"/>
      <c r="AL506" s="44" t="s">
        <v>112</v>
      </c>
      <c r="AM506" s="70">
        <v>0</v>
      </c>
      <c r="AN506" s="59">
        <f>IFERROR(AM506/AJ499,"-")</f>
        <v>0</v>
      </c>
      <c r="AO506" s="70">
        <v>0</v>
      </c>
      <c r="AP506" s="59">
        <f>IFERROR(AO506/AK499,"-")</f>
        <v>0</v>
      </c>
      <c r="AQ506" s="73" t="str">
        <f t="shared" si="38"/>
        <v>-</v>
      </c>
      <c r="AR506" s="439"/>
      <c r="AS506" s="439"/>
      <c r="AT506" s="44" t="s">
        <v>112</v>
      </c>
      <c r="AU506" s="70">
        <v>1389</v>
      </c>
      <c r="AV506" s="59">
        <f>IFERROR(AU506/AR499,"-")</f>
        <v>1.8173839249055393E-6</v>
      </c>
      <c r="AW506" s="73">
        <v>1</v>
      </c>
      <c r="AX506" s="59">
        <f>IFERROR(AW506/AS499,"-")</f>
        <v>7.4794315632011965E-4</v>
      </c>
      <c r="AY506" s="196">
        <f t="shared" si="39"/>
        <v>1389</v>
      </c>
      <c r="AZ506" s="229"/>
    </row>
    <row r="507" spans="2:52" s="9" customFormat="1" ht="13.15" customHeight="1">
      <c r="B507" s="470"/>
      <c r="C507" s="480"/>
      <c r="D507" s="439"/>
      <c r="E507" s="439"/>
      <c r="F507" s="44" t="s">
        <v>103</v>
      </c>
      <c r="G507" s="70">
        <v>62008</v>
      </c>
      <c r="H507" s="59">
        <f>IFERROR(G507/D499,"-")</f>
        <v>2.8021199369513978E-4</v>
      </c>
      <c r="I507" s="70">
        <v>8</v>
      </c>
      <c r="J507" s="59">
        <f>IFERROR(I507/E499,"-")</f>
        <v>2.6058631921824105E-2</v>
      </c>
      <c r="K507" s="73">
        <f t="shared" si="35"/>
        <v>7751</v>
      </c>
      <c r="L507" s="439"/>
      <c r="M507" s="439"/>
      <c r="N507" s="44" t="s">
        <v>103</v>
      </c>
      <c r="O507" s="70">
        <v>47038</v>
      </c>
      <c r="P507" s="59">
        <f>IFERROR(O507/L499,"-")</f>
        <v>2.7989466373367749E-4</v>
      </c>
      <c r="Q507" s="70">
        <v>6</v>
      </c>
      <c r="R507" s="59">
        <f>IFERROR(Q507/M499,"-")</f>
        <v>2.7027027027027029E-2</v>
      </c>
      <c r="S507" s="73">
        <f t="shared" si="36"/>
        <v>7839.666666666667</v>
      </c>
      <c r="T507" s="439"/>
      <c r="U507" s="439"/>
      <c r="V507" s="44" t="s">
        <v>103</v>
      </c>
      <c r="W507" s="70">
        <v>0</v>
      </c>
      <c r="X507" s="59">
        <f>IFERROR(W507/T499,"-")</f>
        <v>0</v>
      </c>
      <c r="Y507" s="70">
        <v>0</v>
      </c>
      <c r="Z507" s="59">
        <f>IFERROR(Y507/U499,"-")</f>
        <v>0</v>
      </c>
      <c r="AA507" s="167" t="str">
        <f t="shared" si="37"/>
        <v>-</v>
      </c>
      <c r="AB507" s="439"/>
      <c r="AC507" s="439"/>
      <c r="AD507" s="44" t="s">
        <v>103</v>
      </c>
      <c r="AE507" s="70">
        <v>0</v>
      </c>
      <c r="AF507" s="59">
        <f>IFERROR(AE507/AB499,"-")</f>
        <v>0</v>
      </c>
      <c r="AG507" s="70">
        <v>0</v>
      </c>
      <c r="AH507" s="59">
        <f>IFERROR(AG507/AC499,"-")</f>
        <v>0</v>
      </c>
      <c r="AI507" s="73" t="str">
        <f t="shared" si="34"/>
        <v>-</v>
      </c>
      <c r="AJ507" s="439"/>
      <c r="AK507" s="439"/>
      <c r="AL507" s="44" t="s">
        <v>103</v>
      </c>
      <c r="AM507" s="70">
        <v>0</v>
      </c>
      <c r="AN507" s="59">
        <f>IFERROR(AM507/AJ499,"-")</f>
        <v>0</v>
      </c>
      <c r="AO507" s="70">
        <v>0</v>
      </c>
      <c r="AP507" s="59">
        <f>IFERROR(AO507/AK499,"-")</f>
        <v>0</v>
      </c>
      <c r="AQ507" s="73" t="str">
        <f t="shared" si="38"/>
        <v>-</v>
      </c>
      <c r="AR507" s="439"/>
      <c r="AS507" s="439"/>
      <c r="AT507" s="44" t="s">
        <v>103</v>
      </c>
      <c r="AU507" s="70">
        <v>136090</v>
      </c>
      <c r="AV507" s="59">
        <f>IFERROR(AU507/AR499,"-")</f>
        <v>1.7806175546464711E-4</v>
      </c>
      <c r="AW507" s="73">
        <v>11</v>
      </c>
      <c r="AX507" s="59">
        <f>IFERROR(AW507/AS499,"-")</f>
        <v>8.2273747195213166E-3</v>
      </c>
      <c r="AY507" s="196">
        <f t="shared" si="39"/>
        <v>12371.818181818182</v>
      </c>
      <c r="AZ507" s="229"/>
    </row>
    <row r="508" spans="2:52" s="9" customFormat="1" ht="13.15" customHeight="1">
      <c r="B508" s="470"/>
      <c r="C508" s="480"/>
      <c r="D508" s="439"/>
      <c r="E508" s="439"/>
      <c r="F508" s="44" t="s">
        <v>104</v>
      </c>
      <c r="G508" s="70">
        <v>142013</v>
      </c>
      <c r="H508" s="59">
        <f>IFERROR(G508/D499,"-")</f>
        <v>6.4175180397090512E-4</v>
      </c>
      <c r="I508" s="70">
        <v>22</v>
      </c>
      <c r="J508" s="59">
        <f>IFERROR(I508/E499,"-")</f>
        <v>7.1661237785016291E-2</v>
      </c>
      <c r="K508" s="73">
        <f t="shared" si="35"/>
        <v>6455.136363636364</v>
      </c>
      <c r="L508" s="439"/>
      <c r="M508" s="439"/>
      <c r="N508" s="44" t="s">
        <v>104</v>
      </c>
      <c r="O508" s="70">
        <v>123638</v>
      </c>
      <c r="P508" s="59">
        <f>IFERROR(O508/L499,"-")</f>
        <v>7.3569489422816478E-4</v>
      </c>
      <c r="Q508" s="70">
        <v>18</v>
      </c>
      <c r="R508" s="59">
        <f>IFERROR(Q508/M499,"-")</f>
        <v>8.1081081081081086E-2</v>
      </c>
      <c r="S508" s="73">
        <f t="shared" si="36"/>
        <v>6868.7777777777774</v>
      </c>
      <c r="T508" s="439"/>
      <c r="U508" s="439"/>
      <c r="V508" s="44" t="s">
        <v>104</v>
      </c>
      <c r="W508" s="70">
        <v>60910</v>
      </c>
      <c r="X508" s="59">
        <f>IFERROR(W508/T499,"-")</f>
        <v>1.9502739380836854E-3</v>
      </c>
      <c r="Y508" s="70">
        <v>5</v>
      </c>
      <c r="Z508" s="59">
        <f>IFERROR(Y508/U499,"-")</f>
        <v>0.18518518518518517</v>
      </c>
      <c r="AA508" s="167">
        <f t="shared" si="37"/>
        <v>12182</v>
      </c>
      <c r="AB508" s="439"/>
      <c r="AC508" s="439"/>
      <c r="AD508" s="44" t="s">
        <v>104</v>
      </c>
      <c r="AE508" s="70">
        <v>60910</v>
      </c>
      <c r="AF508" s="59">
        <f>IFERROR(AE508/AB499,"-")</f>
        <v>2.4114826322574104E-3</v>
      </c>
      <c r="AG508" s="70">
        <v>5</v>
      </c>
      <c r="AH508" s="59">
        <f>IFERROR(AG508/AC499,"-")</f>
        <v>0.25</v>
      </c>
      <c r="AI508" s="73">
        <f t="shared" si="34"/>
        <v>12182</v>
      </c>
      <c r="AJ508" s="439"/>
      <c r="AK508" s="439"/>
      <c r="AL508" s="44" t="s">
        <v>104</v>
      </c>
      <c r="AM508" s="70">
        <v>29329</v>
      </c>
      <c r="AN508" s="59">
        <f>IFERROR(AM508/AJ499,"-")</f>
        <v>6.9653485251030644E-4</v>
      </c>
      <c r="AO508" s="70">
        <v>5</v>
      </c>
      <c r="AP508" s="59">
        <f>IFERROR(AO508/AK499,"-")</f>
        <v>8.3333333333333329E-2</v>
      </c>
      <c r="AQ508" s="73">
        <f t="shared" si="38"/>
        <v>5865.8</v>
      </c>
      <c r="AR508" s="439"/>
      <c r="AS508" s="439"/>
      <c r="AT508" s="44" t="s">
        <v>104</v>
      </c>
      <c r="AU508" s="70">
        <v>825110</v>
      </c>
      <c r="AV508" s="59">
        <f>IFERROR(AU508/AR499,"-")</f>
        <v>1.079583621511022E-3</v>
      </c>
      <c r="AW508" s="73">
        <v>68</v>
      </c>
      <c r="AX508" s="59">
        <f>IFERROR(AW508/AS499,"-")</f>
        <v>5.0860134629768135E-2</v>
      </c>
      <c r="AY508" s="196">
        <f t="shared" si="39"/>
        <v>12133.970588235294</v>
      </c>
      <c r="AZ508" s="229"/>
    </row>
    <row r="509" spans="2:52" s="9" customFormat="1" ht="13.15" customHeight="1">
      <c r="B509" s="470"/>
      <c r="C509" s="480"/>
      <c r="D509" s="439"/>
      <c r="E509" s="439"/>
      <c r="F509" s="44" t="s">
        <v>105</v>
      </c>
      <c r="G509" s="70">
        <v>0</v>
      </c>
      <c r="H509" s="59">
        <f>IFERROR(G509/D499,"-")</f>
        <v>0</v>
      </c>
      <c r="I509" s="70">
        <v>0</v>
      </c>
      <c r="J509" s="59">
        <f>IFERROR(I509/E499,"-")</f>
        <v>0</v>
      </c>
      <c r="K509" s="73" t="str">
        <f t="shared" si="35"/>
        <v>-</v>
      </c>
      <c r="L509" s="439"/>
      <c r="M509" s="439"/>
      <c r="N509" s="44" t="s">
        <v>105</v>
      </c>
      <c r="O509" s="70">
        <v>0</v>
      </c>
      <c r="P509" s="59">
        <f>IFERROR(O509/L499,"-")</f>
        <v>0</v>
      </c>
      <c r="Q509" s="70">
        <v>0</v>
      </c>
      <c r="R509" s="59">
        <f>IFERROR(Q509/M499,"-")</f>
        <v>0</v>
      </c>
      <c r="S509" s="73" t="str">
        <f t="shared" si="36"/>
        <v>-</v>
      </c>
      <c r="T509" s="439"/>
      <c r="U509" s="439"/>
      <c r="V509" s="44" t="s">
        <v>105</v>
      </c>
      <c r="W509" s="70">
        <v>0</v>
      </c>
      <c r="X509" s="59">
        <f>IFERROR(W509/T499,"-")</f>
        <v>0</v>
      </c>
      <c r="Y509" s="70">
        <v>0</v>
      </c>
      <c r="Z509" s="59">
        <f>IFERROR(Y509/U499,"-")</f>
        <v>0</v>
      </c>
      <c r="AA509" s="167" t="str">
        <f t="shared" si="37"/>
        <v>-</v>
      </c>
      <c r="AB509" s="439"/>
      <c r="AC509" s="439"/>
      <c r="AD509" s="44" t="s">
        <v>105</v>
      </c>
      <c r="AE509" s="70">
        <v>0</v>
      </c>
      <c r="AF509" s="59">
        <f>IFERROR(AE509/AB499,"-")</f>
        <v>0</v>
      </c>
      <c r="AG509" s="70">
        <v>0</v>
      </c>
      <c r="AH509" s="59">
        <f>IFERROR(AG509/AC499,"-")</f>
        <v>0</v>
      </c>
      <c r="AI509" s="73" t="str">
        <f t="shared" si="34"/>
        <v>-</v>
      </c>
      <c r="AJ509" s="439"/>
      <c r="AK509" s="439"/>
      <c r="AL509" s="44" t="s">
        <v>105</v>
      </c>
      <c r="AM509" s="70">
        <v>0</v>
      </c>
      <c r="AN509" s="59">
        <f>IFERROR(AM509/AJ499,"-")</f>
        <v>0</v>
      </c>
      <c r="AO509" s="70">
        <v>0</v>
      </c>
      <c r="AP509" s="59">
        <f>IFERROR(AO509/AK499,"-")</f>
        <v>0</v>
      </c>
      <c r="AQ509" s="73" t="str">
        <f t="shared" si="38"/>
        <v>-</v>
      </c>
      <c r="AR509" s="439"/>
      <c r="AS509" s="439"/>
      <c r="AT509" s="44" t="s">
        <v>105</v>
      </c>
      <c r="AU509" s="70">
        <v>508136</v>
      </c>
      <c r="AV509" s="59">
        <f>IFERROR(AU509/AR499,"-")</f>
        <v>6.6485111451821527E-4</v>
      </c>
      <c r="AW509" s="73">
        <v>6</v>
      </c>
      <c r="AX509" s="59">
        <f>IFERROR(AW509/AS499,"-")</f>
        <v>4.4876589379207179E-3</v>
      </c>
      <c r="AY509" s="196">
        <f t="shared" si="39"/>
        <v>84689.333333333328</v>
      </c>
      <c r="AZ509" s="229"/>
    </row>
    <row r="510" spans="2:52" s="9" customFormat="1" ht="13.15" customHeight="1">
      <c r="B510" s="470"/>
      <c r="C510" s="480"/>
      <c r="D510" s="439"/>
      <c r="E510" s="439"/>
      <c r="F510" s="44" t="s">
        <v>106</v>
      </c>
      <c r="G510" s="70">
        <v>1472646</v>
      </c>
      <c r="H510" s="59">
        <f>IFERROR(G510/D499,"-")</f>
        <v>6.6548360157910724E-3</v>
      </c>
      <c r="I510" s="70">
        <v>5</v>
      </c>
      <c r="J510" s="59">
        <f>IFERROR(I510/E499,"-")</f>
        <v>1.6286644951140065E-2</v>
      </c>
      <c r="K510" s="73">
        <f t="shared" si="35"/>
        <v>294529.2</v>
      </c>
      <c r="L510" s="439"/>
      <c r="M510" s="439"/>
      <c r="N510" s="44" t="s">
        <v>106</v>
      </c>
      <c r="O510" s="70">
        <v>1393593</v>
      </c>
      <c r="P510" s="59">
        <f>IFERROR(O510/L499,"-")</f>
        <v>8.2924283370170247E-3</v>
      </c>
      <c r="Q510" s="70">
        <v>4</v>
      </c>
      <c r="R510" s="59">
        <f>IFERROR(Q510/M499,"-")</f>
        <v>1.8018018018018018E-2</v>
      </c>
      <c r="S510" s="73">
        <f t="shared" si="36"/>
        <v>348398.25</v>
      </c>
      <c r="T510" s="439"/>
      <c r="U510" s="439"/>
      <c r="V510" s="44" t="s">
        <v>106</v>
      </c>
      <c r="W510" s="70">
        <v>1379039</v>
      </c>
      <c r="X510" s="59">
        <f>IFERROR(W510/T499,"-")</f>
        <v>4.4155373851600517E-2</v>
      </c>
      <c r="Y510" s="70">
        <v>2</v>
      </c>
      <c r="Z510" s="59">
        <f>IFERROR(Y510/U499,"-")</f>
        <v>7.407407407407407E-2</v>
      </c>
      <c r="AA510" s="167">
        <f t="shared" si="37"/>
        <v>689519.5</v>
      </c>
      <c r="AB510" s="439"/>
      <c r="AC510" s="439"/>
      <c r="AD510" s="44" t="s">
        <v>106</v>
      </c>
      <c r="AE510" s="70">
        <v>1379039</v>
      </c>
      <c r="AF510" s="59">
        <f>IFERROR(AE510/AB499,"-")</f>
        <v>5.4597415821796544E-2</v>
      </c>
      <c r="AG510" s="70">
        <v>2</v>
      </c>
      <c r="AH510" s="59">
        <f>IFERROR(AG510/AC499,"-")</f>
        <v>0.1</v>
      </c>
      <c r="AI510" s="73">
        <f t="shared" si="34"/>
        <v>689519.5</v>
      </c>
      <c r="AJ510" s="439"/>
      <c r="AK510" s="439"/>
      <c r="AL510" s="44" t="s">
        <v>106</v>
      </c>
      <c r="AM510" s="70">
        <v>48234</v>
      </c>
      <c r="AN510" s="59">
        <f>IFERROR(AM510/AJ499,"-")</f>
        <v>1.1455099756548851E-3</v>
      </c>
      <c r="AO510" s="70">
        <v>2</v>
      </c>
      <c r="AP510" s="59">
        <f>IFERROR(AO510/AK499,"-")</f>
        <v>3.3333333333333333E-2</v>
      </c>
      <c r="AQ510" s="73">
        <f t="shared" si="38"/>
        <v>24117</v>
      </c>
      <c r="AR510" s="439"/>
      <c r="AS510" s="439"/>
      <c r="AT510" s="44" t="s">
        <v>106</v>
      </c>
      <c r="AU510" s="70">
        <v>122896</v>
      </c>
      <c r="AV510" s="59">
        <f>IFERROR(AU510/AR499,"-")</f>
        <v>1.6079857079567397E-4</v>
      </c>
      <c r="AW510" s="73">
        <v>7</v>
      </c>
      <c r="AX510" s="59">
        <f>IFERROR(AW510/AS499,"-")</f>
        <v>5.235602094240838E-3</v>
      </c>
      <c r="AY510" s="196">
        <f t="shared" si="39"/>
        <v>17556.571428571428</v>
      </c>
      <c r="AZ510" s="229"/>
    </row>
    <row r="511" spans="2:52" s="9" customFormat="1" ht="13.15" customHeight="1">
      <c r="B511" s="470"/>
      <c r="C511" s="480"/>
      <c r="D511" s="439"/>
      <c r="E511" s="439"/>
      <c r="F511" s="44" t="s">
        <v>107</v>
      </c>
      <c r="G511" s="70">
        <v>1763266</v>
      </c>
      <c r="H511" s="59">
        <f>IFERROR(G511/D499,"-")</f>
        <v>7.9681376802163313E-3</v>
      </c>
      <c r="I511" s="70">
        <v>49</v>
      </c>
      <c r="J511" s="59">
        <f>IFERROR(I511/E499,"-")</f>
        <v>0.15960912052117263</v>
      </c>
      <c r="K511" s="73">
        <f t="shared" si="35"/>
        <v>35985.020408163262</v>
      </c>
      <c r="L511" s="439"/>
      <c r="M511" s="439"/>
      <c r="N511" s="44" t="s">
        <v>107</v>
      </c>
      <c r="O511" s="70">
        <v>1418314</v>
      </c>
      <c r="P511" s="59">
        <f>IFERROR(O511/L499,"-")</f>
        <v>8.4395280432579406E-3</v>
      </c>
      <c r="Q511" s="70">
        <v>35</v>
      </c>
      <c r="R511" s="59">
        <f>IFERROR(Q511/M499,"-")</f>
        <v>0.15765765765765766</v>
      </c>
      <c r="S511" s="73">
        <f t="shared" si="36"/>
        <v>40523.257142857146</v>
      </c>
      <c r="T511" s="439"/>
      <c r="U511" s="439"/>
      <c r="V511" s="44" t="s">
        <v>107</v>
      </c>
      <c r="W511" s="70">
        <v>105436</v>
      </c>
      <c r="X511" s="59">
        <f>IFERROR(W511/T499,"-")</f>
        <v>3.3759494817893853E-3</v>
      </c>
      <c r="Y511" s="70">
        <v>8</v>
      </c>
      <c r="Z511" s="59">
        <f>IFERROR(Y511/U499,"-")</f>
        <v>0.29629629629629628</v>
      </c>
      <c r="AA511" s="167">
        <f t="shared" si="37"/>
        <v>13179.5</v>
      </c>
      <c r="AB511" s="439"/>
      <c r="AC511" s="439"/>
      <c r="AD511" s="44" t="s">
        <v>107</v>
      </c>
      <c r="AE511" s="70">
        <v>105436</v>
      </c>
      <c r="AF511" s="59">
        <f>IFERROR(AE511/AB499,"-")</f>
        <v>4.1743077132604224E-3</v>
      </c>
      <c r="AG511" s="70">
        <v>8</v>
      </c>
      <c r="AH511" s="59">
        <f>IFERROR(AG511/AC499,"-")</f>
        <v>0.4</v>
      </c>
      <c r="AI511" s="73">
        <f t="shared" si="34"/>
        <v>13179.5</v>
      </c>
      <c r="AJ511" s="439"/>
      <c r="AK511" s="439"/>
      <c r="AL511" s="44" t="s">
        <v>107</v>
      </c>
      <c r="AM511" s="70">
        <v>156872</v>
      </c>
      <c r="AN511" s="59">
        <f>IFERROR(AM511/AJ499,"-")</f>
        <v>3.7255554360188484E-3</v>
      </c>
      <c r="AO511" s="70">
        <v>9</v>
      </c>
      <c r="AP511" s="59">
        <f>IFERROR(AO511/AK499,"-")</f>
        <v>0.15</v>
      </c>
      <c r="AQ511" s="73">
        <f t="shared" si="38"/>
        <v>17430.222222222223</v>
      </c>
      <c r="AR511" s="439"/>
      <c r="AS511" s="439"/>
      <c r="AT511" s="44" t="s">
        <v>107</v>
      </c>
      <c r="AU511" s="70">
        <v>3540793</v>
      </c>
      <c r="AV511" s="59">
        <f>IFERROR(AU511/AR499,"-")</f>
        <v>4.6328151761109134E-3</v>
      </c>
      <c r="AW511" s="73">
        <v>125</v>
      </c>
      <c r="AX511" s="59">
        <f>IFERROR(AW511/AS499,"-")</f>
        <v>9.3492894540014956E-2</v>
      </c>
      <c r="AY511" s="196">
        <f t="shared" si="39"/>
        <v>28326.344000000001</v>
      </c>
      <c r="AZ511" s="229"/>
    </row>
    <row r="512" spans="2:52" s="9" customFormat="1" ht="13.15" customHeight="1">
      <c r="B512" s="470"/>
      <c r="C512" s="480"/>
      <c r="D512" s="439"/>
      <c r="E512" s="439"/>
      <c r="F512" s="44" t="s">
        <v>108</v>
      </c>
      <c r="G512" s="70">
        <v>1111555</v>
      </c>
      <c r="H512" s="59">
        <f>IFERROR(G512/D499,"-")</f>
        <v>5.0230783552412768E-3</v>
      </c>
      <c r="I512" s="70">
        <v>19</v>
      </c>
      <c r="J512" s="59">
        <f>IFERROR(I512/E499,"-")</f>
        <v>6.1889250814332247E-2</v>
      </c>
      <c r="K512" s="73">
        <f t="shared" si="35"/>
        <v>58502.894736842107</v>
      </c>
      <c r="L512" s="439"/>
      <c r="M512" s="439"/>
      <c r="N512" s="44" t="s">
        <v>108</v>
      </c>
      <c r="O512" s="70">
        <v>1007357</v>
      </c>
      <c r="P512" s="59">
        <f>IFERROR(O512/L499,"-")</f>
        <v>5.9941717074443249E-3</v>
      </c>
      <c r="Q512" s="70">
        <v>15</v>
      </c>
      <c r="R512" s="59">
        <f>IFERROR(Q512/M499,"-")</f>
        <v>6.7567567567567571E-2</v>
      </c>
      <c r="S512" s="73">
        <f t="shared" si="36"/>
        <v>67157.133333333331</v>
      </c>
      <c r="T512" s="439"/>
      <c r="U512" s="439"/>
      <c r="V512" s="44" t="s">
        <v>108</v>
      </c>
      <c r="W512" s="70">
        <v>0</v>
      </c>
      <c r="X512" s="59">
        <f>IFERROR(W512/T499,"-")</f>
        <v>0</v>
      </c>
      <c r="Y512" s="70">
        <v>0</v>
      </c>
      <c r="Z512" s="59">
        <f>IFERROR(Y512/U499,"-")</f>
        <v>0</v>
      </c>
      <c r="AA512" s="167" t="str">
        <f t="shared" si="37"/>
        <v>-</v>
      </c>
      <c r="AB512" s="439"/>
      <c r="AC512" s="439"/>
      <c r="AD512" s="44" t="s">
        <v>108</v>
      </c>
      <c r="AE512" s="70">
        <v>0</v>
      </c>
      <c r="AF512" s="59">
        <f>IFERROR(AE512/AB499,"-")</f>
        <v>0</v>
      </c>
      <c r="AG512" s="70">
        <v>0</v>
      </c>
      <c r="AH512" s="59">
        <f>IFERROR(AG512/AC499,"-")</f>
        <v>0</v>
      </c>
      <c r="AI512" s="73" t="str">
        <f t="shared" si="34"/>
        <v>-</v>
      </c>
      <c r="AJ512" s="439"/>
      <c r="AK512" s="439"/>
      <c r="AL512" s="44" t="s">
        <v>108</v>
      </c>
      <c r="AM512" s="70">
        <v>111716</v>
      </c>
      <c r="AN512" s="59">
        <f>IFERROR(AM512/AJ499,"-")</f>
        <v>2.6531449276498142E-3</v>
      </c>
      <c r="AO512" s="70">
        <v>3</v>
      </c>
      <c r="AP512" s="59">
        <f>IFERROR(AO512/AK499,"-")</f>
        <v>0.05</v>
      </c>
      <c r="AQ512" s="73">
        <f t="shared" si="38"/>
        <v>37238.666666666664</v>
      </c>
      <c r="AR512" s="439"/>
      <c r="AS512" s="439"/>
      <c r="AT512" s="44" t="s">
        <v>108</v>
      </c>
      <c r="AU512" s="70">
        <v>3490232</v>
      </c>
      <c r="AV512" s="59">
        <f>IFERROR(AU512/AR499,"-")</f>
        <v>4.5666605694678975E-3</v>
      </c>
      <c r="AW512" s="73">
        <v>83</v>
      </c>
      <c r="AX512" s="59">
        <f>IFERROR(AW512/AS499,"-")</f>
        <v>6.2079281974569932E-2</v>
      </c>
      <c r="AY512" s="196">
        <f t="shared" si="39"/>
        <v>42050.987951807227</v>
      </c>
      <c r="AZ512" s="229"/>
    </row>
    <row r="513" spans="2:52" s="9" customFormat="1" ht="13.15" customHeight="1">
      <c r="B513" s="470"/>
      <c r="C513" s="480"/>
      <c r="D513" s="439"/>
      <c r="E513" s="439"/>
      <c r="F513" s="44" t="s">
        <v>109</v>
      </c>
      <c r="G513" s="70">
        <v>2264666</v>
      </c>
      <c r="H513" s="59">
        <f>IFERROR(G513/D499,"-")</f>
        <v>1.0233946828047952E-2</v>
      </c>
      <c r="I513" s="70">
        <v>29</v>
      </c>
      <c r="J513" s="59">
        <f>IFERROR(I513/E499,"-")</f>
        <v>9.4462540716612378E-2</v>
      </c>
      <c r="K513" s="73">
        <f t="shared" si="35"/>
        <v>78091.931034482754</v>
      </c>
      <c r="L513" s="439"/>
      <c r="M513" s="439"/>
      <c r="N513" s="44" t="s">
        <v>109</v>
      </c>
      <c r="O513" s="70">
        <v>359447</v>
      </c>
      <c r="P513" s="59">
        <f>IFERROR(O513/L499,"-")</f>
        <v>2.1388515071873626E-3</v>
      </c>
      <c r="Q513" s="70">
        <v>20</v>
      </c>
      <c r="R513" s="59">
        <f>IFERROR(Q513/M499,"-")</f>
        <v>9.0090090090090086E-2</v>
      </c>
      <c r="S513" s="73">
        <f t="shared" si="36"/>
        <v>17972.349999999999</v>
      </c>
      <c r="T513" s="439"/>
      <c r="U513" s="439"/>
      <c r="V513" s="44" t="s">
        <v>109</v>
      </c>
      <c r="W513" s="70">
        <v>76687</v>
      </c>
      <c r="X513" s="59">
        <f>IFERROR(W513/T499,"-")</f>
        <v>2.4554368328652699E-3</v>
      </c>
      <c r="Y513" s="70">
        <v>7</v>
      </c>
      <c r="Z513" s="59">
        <f>IFERROR(Y513/U499,"-")</f>
        <v>0.25925925925925924</v>
      </c>
      <c r="AA513" s="167">
        <f t="shared" si="37"/>
        <v>10955.285714285714</v>
      </c>
      <c r="AB513" s="439"/>
      <c r="AC513" s="439"/>
      <c r="AD513" s="44" t="s">
        <v>109</v>
      </c>
      <c r="AE513" s="70">
        <v>74799</v>
      </c>
      <c r="AF513" s="59">
        <f>IFERROR(AE513/AB499,"-")</f>
        <v>2.9613608506028903E-3</v>
      </c>
      <c r="AG513" s="70">
        <v>6</v>
      </c>
      <c r="AH513" s="59">
        <f>IFERROR(AG513/AC499,"-")</f>
        <v>0.3</v>
      </c>
      <c r="AI513" s="73">
        <f t="shared" si="34"/>
        <v>12466.5</v>
      </c>
      <c r="AJ513" s="439"/>
      <c r="AK513" s="439"/>
      <c r="AL513" s="44" t="s">
        <v>109</v>
      </c>
      <c r="AM513" s="70">
        <v>452611</v>
      </c>
      <c r="AN513" s="59">
        <f>IFERROR(AM513/AJ499,"-")</f>
        <v>1.0749065298153443E-2</v>
      </c>
      <c r="AO513" s="70">
        <v>7</v>
      </c>
      <c r="AP513" s="59">
        <f>IFERROR(AO513/AK499,"-")</f>
        <v>0.11666666666666667</v>
      </c>
      <c r="AQ513" s="73">
        <f t="shared" si="38"/>
        <v>64658.714285714283</v>
      </c>
      <c r="AR513" s="439"/>
      <c r="AS513" s="439"/>
      <c r="AT513" s="44" t="s">
        <v>109</v>
      </c>
      <c r="AU513" s="70">
        <v>2024567</v>
      </c>
      <c r="AV513" s="59">
        <f>IFERROR(AU513/AR499,"-")</f>
        <v>2.6489672575192463E-3</v>
      </c>
      <c r="AW513" s="73">
        <v>57</v>
      </c>
      <c r="AX513" s="59">
        <f>IFERROR(AW513/AS499,"-")</f>
        <v>4.2632759910246822E-2</v>
      </c>
      <c r="AY513" s="196">
        <f t="shared" si="39"/>
        <v>35518.719298245611</v>
      </c>
      <c r="AZ513" s="229"/>
    </row>
    <row r="514" spans="2:52" s="9" customFormat="1" ht="13.15" customHeight="1">
      <c r="B514" s="470"/>
      <c r="C514" s="480"/>
      <c r="D514" s="439"/>
      <c r="E514" s="439"/>
      <c r="F514" s="45" t="s">
        <v>110</v>
      </c>
      <c r="G514" s="71">
        <v>193239</v>
      </c>
      <c r="H514" s="60">
        <f>IFERROR(G514/D499,"-")</f>
        <v>8.7324031495379813E-4</v>
      </c>
      <c r="I514" s="71">
        <v>35</v>
      </c>
      <c r="J514" s="60">
        <f>IFERROR(I514/E499,"-")</f>
        <v>0.11400651465798045</v>
      </c>
      <c r="K514" s="74">
        <f t="shared" si="35"/>
        <v>5521.1142857142859</v>
      </c>
      <c r="L514" s="439"/>
      <c r="M514" s="439"/>
      <c r="N514" s="45" t="s">
        <v>110</v>
      </c>
      <c r="O514" s="71">
        <v>170207</v>
      </c>
      <c r="P514" s="60">
        <f>IFERROR(O514/L499,"-")</f>
        <v>1.012798822869128E-3</v>
      </c>
      <c r="Q514" s="71">
        <v>29</v>
      </c>
      <c r="R514" s="60">
        <f>IFERROR(Q514/M499,"-")</f>
        <v>0.13063063063063063</v>
      </c>
      <c r="S514" s="74">
        <f t="shared" si="36"/>
        <v>5869.2068965517237</v>
      </c>
      <c r="T514" s="439"/>
      <c r="U514" s="439"/>
      <c r="V514" s="45" t="s">
        <v>110</v>
      </c>
      <c r="W514" s="71">
        <v>36512</v>
      </c>
      <c r="X514" s="60">
        <f>IFERROR(W514/T499,"-")</f>
        <v>1.169075718721253E-3</v>
      </c>
      <c r="Y514" s="71">
        <v>6</v>
      </c>
      <c r="Z514" s="60">
        <f>IFERROR(Y514/U499,"-")</f>
        <v>0.22222222222222221</v>
      </c>
      <c r="AA514" s="168">
        <f t="shared" si="37"/>
        <v>6085.333333333333</v>
      </c>
      <c r="AB514" s="439"/>
      <c r="AC514" s="439"/>
      <c r="AD514" s="45" t="s">
        <v>110</v>
      </c>
      <c r="AE514" s="71">
        <v>33172</v>
      </c>
      <c r="AF514" s="60">
        <f>IFERROR(AE514/AB499,"-")</f>
        <v>1.3133098321661931E-3</v>
      </c>
      <c r="AG514" s="71">
        <v>5</v>
      </c>
      <c r="AH514" s="60">
        <f>IFERROR(AG514/AC499,"-")</f>
        <v>0.25</v>
      </c>
      <c r="AI514" s="74">
        <f t="shared" si="34"/>
        <v>6634.4</v>
      </c>
      <c r="AJ514" s="439"/>
      <c r="AK514" s="439"/>
      <c r="AL514" s="45" t="s">
        <v>110</v>
      </c>
      <c r="AM514" s="71">
        <v>39540</v>
      </c>
      <c r="AN514" s="60">
        <f>IFERROR(AM514/AJ499,"-")</f>
        <v>9.3903604174221827E-4</v>
      </c>
      <c r="AO514" s="71">
        <v>8</v>
      </c>
      <c r="AP514" s="60">
        <f>IFERROR(AO514/AK499,"-")</f>
        <v>0.13333333333333333</v>
      </c>
      <c r="AQ514" s="74">
        <f t="shared" si="38"/>
        <v>4942.5</v>
      </c>
      <c r="AR514" s="439"/>
      <c r="AS514" s="439"/>
      <c r="AT514" s="45" t="s">
        <v>110</v>
      </c>
      <c r="AU514" s="71">
        <v>1198021</v>
      </c>
      <c r="AV514" s="60">
        <f>IFERROR(AU514/AR499,"-")</f>
        <v>1.5675047567309281E-3</v>
      </c>
      <c r="AW514" s="74">
        <v>94</v>
      </c>
      <c r="AX514" s="62">
        <f>IFERROR(AW514/AS499,"-")</f>
        <v>7.0306656694091252E-2</v>
      </c>
      <c r="AY514" s="197">
        <f t="shared" si="39"/>
        <v>12744.904255319148</v>
      </c>
      <c r="AZ514" s="229"/>
    </row>
    <row r="515" spans="2:52" s="9" customFormat="1" ht="13.15" customHeight="1">
      <c r="B515" s="431"/>
      <c r="C515" s="481"/>
      <c r="D515" s="440"/>
      <c r="E515" s="440"/>
      <c r="F515" s="46" t="s">
        <v>64</v>
      </c>
      <c r="G515" s="67">
        <f>SUM(G499:G514)</f>
        <v>40489573</v>
      </c>
      <c r="H515" s="60">
        <f>IFERROR(G515/D499,"-")</f>
        <v>0.18297097107139243</v>
      </c>
      <c r="I515" s="71">
        <v>257</v>
      </c>
      <c r="J515" s="60">
        <f>IFERROR(I515/E499,"-")</f>
        <v>0.83713355048859939</v>
      </c>
      <c r="K515" s="74">
        <f t="shared" si="35"/>
        <v>157546.9766536965</v>
      </c>
      <c r="L515" s="440"/>
      <c r="M515" s="440"/>
      <c r="N515" s="46" t="s">
        <v>64</v>
      </c>
      <c r="O515" s="67">
        <f>SUM(O499:O514)</f>
        <v>29617123</v>
      </c>
      <c r="P515" s="60">
        <f>IFERROR(O515/L499,"-")</f>
        <v>0.17623357036532092</v>
      </c>
      <c r="Q515" s="71">
        <v>186</v>
      </c>
      <c r="R515" s="60">
        <f>IFERROR(Q515/M499,"-")</f>
        <v>0.83783783783783783</v>
      </c>
      <c r="S515" s="74">
        <f t="shared" si="36"/>
        <v>159231.84408602151</v>
      </c>
      <c r="T515" s="440"/>
      <c r="U515" s="440"/>
      <c r="V515" s="46" t="s">
        <v>64</v>
      </c>
      <c r="W515" s="67">
        <f>SUM(W499:W514)</f>
        <v>6395159</v>
      </c>
      <c r="X515" s="60">
        <f>IFERROR(W515/T499,"-")</f>
        <v>0.20476624409130395</v>
      </c>
      <c r="Y515" s="71">
        <v>27</v>
      </c>
      <c r="Z515" s="60">
        <f>IFERROR(Y515/U499,"-")</f>
        <v>1</v>
      </c>
      <c r="AA515" s="168">
        <f t="shared" si="37"/>
        <v>236857.74074074073</v>
      </c>
      <c r="AB515" s="440"/>
      <c r="AC515" s="440"/>
      <c r="AD515" s="46" t="s">
        <v>64</v>
      </c>
      <c r="AE515" s="67">
        <f>SUM(AE499:AE514)</f>
        <v>5342175</v>
      </c>
      <c r="AF515" s="60">
        <f>IFERROR(AE515/AB499,"-")</f>
        <v>0.21150159630569254</v>
      </c>
      <c r="AG515" s="71">
        <v>20</v>
      </c>
      <c r="AH515" s="60">
        <f>IFERROR(AG515/AC499,"-")</f>
        <v>1</v>
      </c>
      <c r="AI515" s="74">
        <f t="shared" si="34"/>
        <v>267108.75</v>
      </c>
      <c r="AJ515" s="440"/>
      <c r="AK515" s="440"/>
      <c r="AL515" s="46" t="s">
        <v>64</v>
      </c>
      <c r="AM515" s="67">
        <f>SUM(AM499:AM514)</f>
        <v>9195328</v>
      </c>
      <c r="AN515" s="60">
        <f>IFERROR(AM515/AJ499,"-")</f>
        <v>0.21837997996058139</v>
      </c>
      <c r="AO515" s="71">
        <v>47</v>
      </c>
      <c r="AP515" s="60">
        <f>IFERROR(AO515/AK499,"-")</f>
        <v>0.78333333333333333</v>
      </c>
      <c r="AQ515" s="74">
        <f t="shared" si="38"/>
        <v>195645.27659574468</v>
      </c>
      <c r="AR515" s="440"/>
      <c r="AS515" s="440"/>
      <c r="AT515" s="46" t="s">
        <v>64</v>
      </c>
      <c r="AU515" s="67">
        <f>SUM(AU499:AU514)</f>
        <v>109206467</v>
      </c>
      <c r="AV515" s="131">
        <f>IFERROR(AU515/AR499,"-")</f>
        <v>0.14288702492550559</v>
      </c>
      <c r="AW515" s="398">
        <v>1003</v>
      </c>
      <c r="AX515" s="131">
        <f>IFERROR(AW515/AS499,"-")</f>
        <v>0.75018698578908005</v>
      </c>
      <c r="AY515" s="198">
        <f t="shared" si="39"/>
        <v>108879.82751744766</v>
      </c>
      <c r="AZ515" s="229"/>
    </row>
    <row r="516" spans="2:52" s="9" customFormat="1" ht="13.15" customHeight="1">
      <c r="B516" s="430">
        <v>31</v>
      </c>
      <c r="C516" s="479" t="s">
        <v>34</v>
      </c>
      <c r="D516" s="436">
        <v>271473960</v>
      </c>
      <c r="E516" s="436">
        <v>412</v>
      </c>
      <c r="F516" s="42" t="s">
        <v>96</v>
      </c>
      <c r="G516" s="69">
        <v>5337522</v>
      </c>
      <c r="H516" s="58">
        <f>IFERROR(G516/D516,"-")</f>
        <v>1.9661266959085138E-2</v>
      </c>
      <c r="I516" s="69">
        <v>88</v>
      </c>
      <c r="J516" s="58">
        <f>IFERROR(I516/E516,"-")</f>
        <v>0.21359223300970873</v>
      </c>
      <c r="K516" s="72">
        <f t="shared" si="35"/>
        <v>60653.659090909088</v>
      </c>
      <c r="L516" s="436">
        <v>238815550</v>
      </c>
      <c r="M516" s="436">
        <v>360</v>
      </c>
      <c r="N516" s="42" t="s">
        <v>96</v>
      </c>
      <c r="O516" s="69">
        <v>3119604</v>
      </c>
      <c r="P516" s="58">
        <f>IFERROR(O516/L516,"-")</f>
        <v>1.3062817726902624E-2</v>
      </c>
      <c r="Q516" s="69">
        <v>78</v>
      </c>
      <c r="R516" s="58">
        <f>IFERROR(Q516/M516,"-")</f>
        <v>0.21666666666666667</v>
      </c>
      <c r="S516" s="72">
        <f t="shared" si="36"/>
        <v>39994.923076923078</v>
      </c>
      <c r="T516" s="436">
        <v>43527380</v>
      </c>
      <c r="U516" s="436">
        <v>50</v>
      </c>
      <c r="V516" s="42" t="s">
        <v>96</v>
      </c>
      <c r="W516" s="69">
        <v>1043966</v>
      </c>
      <c r="X516" s="58">
        <f>IFERROR(W516/T516,"-")</f>
        <v>2.3984122177810839E-2</v>
      </c>
      <c r="Y516" s="69">
        <v>10</v>
      </c>
      <c r="Z516" s="58">
        <f>IFERROR(Y516/U516,"-")</f>
        <v>0.2</v>
      </c>
      <c r="AA516" s="166">
        <f t="shared" si="37"/>
        <v>104396.6</v>
      </c>
      <c r="AB516" s="436">
        <v>37384790</v>
      </c>
      <c r="AC516" s="436">
        <v>41</v>
      </c>
      <c r="AD516" s="42" t="s">
        <v>96</v>
      </c>
      <c r="AE516" s="69">
        <v>1006970</v>
      </c>
      <c r="AF516" s="58">
        <f>IFERROR(AE516/AB516,"-")</f>
        <v>2.6935285713788951E-2</v>
      </c>
      <c r="AG516" s="69">
        <v>9</v>
      </c>
      <c r="AH516" s="58">
        <f>IFERROR(AG516/AC516,"-")</f>
        <v>0.21951219512195122</v>
      </c>
      <c r="AI516" s="72">
        <f t="shared" si="34"/>
        <v>111885.55555555556</v>
      </c>
      <c r="AJ516" s="436">
        <v>142093530</v>
      </c>
      <c r="AK516" s="436">
        <v>175</v>
      </c>
      <c r="AL516" s="42" t="s">
        <v>96</v>
      </c>
      <c r="AM516" s="69">
        <v>665139</v>
      </c>
      <c r="AN516" s="58">
        <f>IFERROR(AM516/AJ516,"-")</f>
        <v>4.6809942718714923E-3</v>
      </c>
      <c r="AO516" s="69">
        <v>38</v>
      </c>
      <c r="AP516" s="58">
        <f>IFERROR(AO516/AK516,"-")</f>
        <v>0.21714285714285714</v>
      </c>
      <c r="AQ516" s="72">
        <f t="shared" si="38"/>
        <v>17503.657894736843</v>
      </c>
      <c r="AR516" s="436">
        <v>838481070</v>
      </c>
      <c r="AS516" s="436">
        <v>1589</v>
      </c>
      <c r="AT516" s="42" t="s">
        <v>96</v>
      </c>
      <c r="AU516" s="69">
        <v>13450401</v>
      </c>
      <c r="AV516" s="58">
        <f>IFERROR(AU516/AR516,"-")</f>
        <v>1.6041388984488345E-2</v>
      </c>
      <c r="AW516" s="72">
        <v>247</v>
      </c>
      <c r="AX516" s="58">
        <f>IFERROR(AW516/AS516,"-")</f>
        <v>0.1554436752674638</v>
      </c>
      <c r="AY516" s="195">
        <f t="shared" si="39"/>
        <v>54455.064777327934</v>
      </c>
      <c r="AZ516" s="229"/>
    </row>
    <row r="517" spans="2:52" s="9" customFormat="1" ht="13.15" customHeight="1">
      <c r="B517" s="470"/>
      <c r="C517" s="480"/>
      <c r="D517" s="439"/>
      <c r="E517" s="439"/>
      <c r="F517" s="43" t="s">
        <v>97</v>
      </c>
      <c r="G517" s="70">
        <v>7513078</v>
      </c>
      <c r="H517" s="59">
        <f>IFERROR(G517/D516,"-")</f>
        <v>2.7675133187728209E-2</v>
      </c>
      <c r="I517" s="70">
        <v>117</v>
      </c>
      <c r="J517" s="59">
        <f>IFERROR(I517/E516,"-")</f>
        <v>0.28398058252427183</v>
      </c>
      <c r="K517" s="73">
        <f t="shared" si="35"/>
        <v>64214.341880341883</v>
      </c>
      <c r="L517" s="439"/>
      <c r="M517" s="439"/>
      <c r="N517" s="43" t="s">
        <v>97</v>
      </c>
      <c r="O517" s="70">
        <v>7406564</v>
      </c>
      <c r="P517" s="59">
        <f>IFERROR(O517/L516,"-")</f>
        <v>3.1013742614331437E-2</v>
      </c>
      <c r="Q517" s="70">
        <v>110</v>
      </c>
      <c r="R517" s="59">
        <f>IFERROR(Q517/M516,"-")</f>
        <v>0.30555555555555558</v>
      </c>
      <c r="S517" s="73">
        <f t="shared" si="36"/>
        <v>67332.399999999994</v>
      </c>
      <c r="T517" s="439"/>
      <c r="U517" s="439"/>
      <c r="V517" s="43" t="s">
        <v>97</v>
      </c>
      <c r="W517" s="70">
        <v>350799</v>
      </c>
      <c r="X517" s="59">
        <f>IFERROR(W517/T516,"-")</f>
        <v>8.0592721179175032E-3</v>
      </c>
      <c r="Y517" s="70">
        <v>12</v>
      </c>
      <c r="Z517" s="59">
        <f>IFERROR(Y517/U516,"-")</f>
        <v>0.24</v>
      </c>
      <c r="AA517" s="167">
        <f t="shared" si="37"/>
        <v>29233.25</v>
      </c>
      <c r="AB517" s="439"/>
      <c r="AC517" s="439"/>
      <c r="AD517" s="43" t="s">
        <v>97</v>
      </c>
      <c r="AE517" s="70">
        <v>350799</v>
      </c>
      <c r="AF517" s="59">
        <f>IFERROR(AE517/AB516,"-")</f>
        <v>9.3834685175441662E-3</v>
      </c>
      <c r="AG517" s="70">
        <v>12</v>
      </c>
      <c r="AH517" s="59">
        <f>IFERROR(AG517/AC516,"-")</f>
        <v>0.29268292682926828</v>
      </c>
      <c r="AI517" s="73">
        <f t="shared" ref="AI517:AI604" si="40">IFERROR(AE517/AG517,"-")</f>
        <v>29233.25</v>
      </c>
      <c r="AJ517" s="439"/>
      <c r="AK517" s="439"/>
      <c r="AL517" s="43" t="s">
        <v>97</v>
      </c>
      <c r="AM517" s="70">
        <v>3665991</v>
      </c>
      <c r="AN517" s="59">
        <f>IFERROR(AM517/AJ516,"-")</f>
        <v>2.5799844651617845E-2</v>
      </c>
      <c r="AO517" s="70">
        <v>52</v>
      </c>
      <c r="AP517" s="59">
        <f>IFERROR(AO517/AK516,"-")</f>
        <v>0.29714285714285715</v>
      </c>
      <c r="AQ517" s="73">
        <f t="shared" si="38"/>
        <v>70499.826923076922</v>
      </c>
      <c r="AR517" s="439"/>
      <c r="AS517" s="439"/>
      <c r="AT517" s="43" t="s">
        <v>97</v>
      </c>
      <c r="AU517" s="70">
        <v>23003326</v>
      </c>
      <c r="AV517" s="59">
        <f>IFERROR(AU517/AR516,"-")</f>
        <v>2.7434520376232226E-2</v>
      </c>
      <c r="AW517" s="73">
        <v>395</v>
      </c>
      <c r="AX517" s="59">
        <f>IFERROR(AW517/AS516,"-")</f>
        <v>0.2485840151038389</v>
      </c>
      <c r="AY517" s="196">
        <f t="shared" si="39"/>
        <v>58236.26835443038</v>
      </c>
      <c r="AZ517" s="229"/>
    </row>
    <row r="518" spans="2:52" s="9" customFormat="1" ht="13.15" customHeight="1">
      <c r="B518" s="470"/>
      <c r="C518" s="480"/>
      <c r="D518" s="439"/>
      <c r="E518" s="439"/>
      <c r="F518" s="44" t="s">
        <v>98</v>
      </c>
      <c r="G518" s="70">
        <v>6839629</v>
      </c>
      <c r="H518" s="59">
        <f>IFERROR(G518/D516,"-")</f>
        <v>2.5194420120441756E-2</v>
      </c>
      <c r="I518" s="70">
        <v>132</v>
      </c>
      <c r="J518" s="59">
        <f>IFERROR(I518/E516,"-")</f>
        <v>0.32038834951456313</v>
      </c>
      <c r="K518" s="73">
        <f t="shared" si="35"/>
        <v>51815.371212121216</v>
      </c>
      <c r="L518" s="439"/>
      <c r="M518" s="439"/>
      <c r="N518" s="44" t="s">
        <v>98</v>
      </c>
      <c r="O518" s="70">
        <v>5785970</v>
      </c>
      <c r="P518" s="59">
        <f>IFERROR(O518/L516,"-")</f>
        <v>2.4227777462564729E-2</v>
      </c>
      <c r="Q518" s="70">
        <v>119</v>
      </c>
      <c r="R518" s="59">
        <f>IFERROR(Q518/M516,"-")</f>
        <v>0.33055555555555555</v>
      </c>
      <c r="S518" s="73">
        <f t="shared" si="36"/>
        <v>48621.596638655465</v>
      </c>
      <c r="T518" s="439"/>
      <c r="U518" s="439"/>
      <c r="V518" s="44" t="s">
        <v>98</v>
      </c>
      <c r="W518" s="70">
        <v>319414</v>
      </c>
      <c r="X518" s="59">
        <f>IFERROR(W518/T516,"-")</f>
        <v>7.3382317061123368E-3</v>
      </c>
      <c r="Y518" s="70">
        <v>19</v>
      </c>
      <c r="Z518" s="59">
        <f>IFERROR(Y518/U516,"-")</f>
        <v>0.38</v>
      </c>
      <c r="AA518" s="167">
        <f t="shared" si="37"/>
        <v>16811.263157894737</v>
      </c>
      <c r="AB518" s="439"/>
      <c r="AC518" s="439"/>
      <c r="AD518" s="44" t="s">
        <v>98</v>
      </c>
      <c r="AE518" s="70">
        <v>307030</v>
      </c>
      <c r="AF518" s="59">
        <f>IFERROR(AE518/AB516,"-")</f>
        <v>8.2126982657920507E-3</v>
      </c>
      <c r="AG518" s="70">
        <v>16</v>
      </c>
      <c r="AH518" s="59">
        <f>IFERROR(AG518/AC516,"-")</f>
        <v>0.3902439024390244</v>
      </c>
      <c r="AI518" s="73">
        <f t="shared" si="40"/>
        <v>19189.375</v>
      </c>
      <c r="AJ518" s="439"/>
      <c r="AK518" s="439"/>
      <c r="AL518" s="44" t="s">
        <v>98</v>
      </c>
      <c r="AM518" s="70">
        <v>2705267</v>
      </c>
      <c r="AN518" s="59">
        <f>IFERROR(AM518/AJ516,"-")</f>
        <v>1.9038636030789015E-2</v>
      </c>
      <c r="AO518" s="70">
        <v>45</v>
      </c>
      <c r="AP518" s="59">
        <f>IFERROR(AO518/AK516,"-")</f>
        <v>0.25714285714285712</v>
      </c>
      <c r="AQ518" s="73">
        <f t="shared" si="38"/>
        <v>60117.044444444444</v>
      </c>
      <c r="AR518" s="439"/>
      <c r="AS518" s="439"/>
      <c r="AT518" s="44" t="s">
        <v>98</v>
      </c>
      <c r="AU518" s="70">
        <v>12063915</v>
      </c>
      <c r="AV518" s="59">
        <f>IFERROR(AU518/AR516,"-")</f>
        <v>1.4387820347572069E-2</v>
      </c>
      <c r="AW518" s="73">
        <v>409</v>
      </c>
      <c r="AX518" s="59">
        <f>IFERROR(AW518/AS516,"-")</f>
        <v>0.25739458779106356</v>
      </c>
      <c r="AY518" s="196">
        <f t="shared" si="39"/>
        <v>29496.124694376529</v>
      </c>
      <c r="AZ518" s="229"/>
    </row>
    <row r="519" spans="2:52" s="9" customFormat="1" ht="13.15" customHeight="1">
      <c r="B519" s="470"/>
      <c r="C519" s="480"/>
      <c r="D519" s="439"/>
      <c r="E519" s="439"/>
      <c r="F519" s="44" t="s">
        <v>99</v>
      </c>
      <c r="G519" s="70">
        <v>3720652</v>
      </c>
      <c r="H519" s="59">
        <f>IFERROR(G519/D516,"-")</f>
        <v>1.3705373436185187E-2</v>
      </c>
      <c r="I519" s="70">
        <v>26</v>
      </c>
      <c r="J519" s="59">
        <f>IFERROR(I519/E516,"-")</f>
        <v>6.3106796116504854E-2</v>
      </c>
      <c r="K519" s="73">
        <f t="shared" si="35"/>
        <v>143102</v>
      </c>
      <c r="L519" s="439"/>
      <c r="M519" s="439"/>
      <c r="N519" s="44" t="s">
        <v>99</v>
      </c>
      <c r="O519" s="70">
        <v>2236269</v>
      </c>
      <c r="P519" s="59">
        <f>IFERROR(O519/L516,"-")</f>
        <v>9.364000794755618E-3</v>
      </c>
      <c r="Q519" s="70">
        <v>22</v>
      </c>
      <c r="R519" s="59">
        <f>IFERROR(Q519/M516,"-")</f>
        <v>6.1111111111111109E-2</v>
      </c>
      <c r="S519" s="73">
        <f t="shared" si="36"/>
        <v>101648.59090909091</v>
      </c>
      <c r="T519" s="439"/>
      <c r="U519" s="439"/>
      <c r="V519" s="44" t="s">
        <v>99</v>
      </c>
      <c r="W519" s="70">
        <v>16924</v>
      </c>
      <c r="X519" s="59">
        <f>IFERROR(W519/T516,"-")</f>
        <v>3.8881274269207108E-4</v>
      </c>
      <c r="Y519" s="70">
        <v>3</v>
      </c>
      <c r="Z519" s="59">
        <f>IFERROR(Y519/U516,"-")</f>
        <v>0.06</v>
      </c>
      <c r="AA519" s="167">
        <f t="shared" si="37"/>
        <v>5641.333333333333</v>
      </c>
      <c r="AB519" s="439"/>
      <c r="AC519" s="439"/>
      <c r="AD519" s="44" t="s">
        <v>99</v>
      </c>
      <c r="AE519" s="70">
        <v>15527</v>
      </c>
      <c r="AF519" s="59">
        <f>IFERROR(AE519/AB516,"-")</f>
        <v>4.153293358074233E-4</v>
      </c>
      <c r="AG519" s="70">
        <v>2</v>
      </c>
      <c r="AH519" s="59">
        <f>IFERROR(AG519/AC516,"-")</f>
        <v>4.878048780487805E-2</v>
      </c>
      <c r="AI519" s="73">
        <f t="shared" si="40"/>
        <v>7763.5</v>
      </c>
      <c r="AJ519" s="439"/>
      <c r="AK519" s="439"/>
      <c r="AL519" s="44" t="s">
        <v>99</v>
      </c>
      <c r="AM519" s="70">
        <v>49144</v>
      </c>
      <c r="AN519" s="59">
        <f>IFERROR(AM519/AJ516,"-")</f>
        <v>3.4585670438337342E-4</v>
      </c>
      <c r="AO519" s="70">
        <v>8</v>
      </c>
      <c r="AP519" s="59">
        <f>IFERROR(AO519/AK516,"-")</f>
        <v>4.5714285714285714E-2</v>
      </c>
      <c r="AQ519" s="73">
        <f t="shared" si="38"/>
        <v>6143</v>
      </c>
      <c r="AR519" s="439"/>
      <c r="AS519" s="439"/>
      <c r="AT519" s="44" t="s">
        <v>99</v>
      </c>
      <c r="AU519" s="70">
        <v>2801036</v>
      </c>
      <c r="AV519" s="59">
        <f>IFERROR(AU519/AR516,"-")</f>
        <v>3.3406073198527903E-3</v>
      </c>
      <c r="AW519" s="73">
        <v>72</v>
      </c>
      <c r="AX519" s="59">
        <f>IFERROR(AW519/AS516,"-")</f>
        <v>4.5311516677155446E-2</v>
      </c>
      <c r="AY519" s="196">
        <f t="shared" si="39"/>
        <v>38903.277777777781</v>
      </c>
      <c r="AZ519" s="229"/>
    </row>
    <row r="520" spans="2:52" s="9" customFormat="1" ht="13.15" customHeight="1">
      <c r="B520" s="470"/>
      <c r="C520" s="480"/>
      <c r="D520" s="439"/>
      <c r="E520" s="439"/>
      <c r="F520" s="44" t="s">
        <v>100</v>
      </c>
      <c r="G520" s="70">
        <v>4028019</v>
      </c>
      <c r="H520" s="59">
        <f>IFERROR(G520/D516,"-")</f>
        <v>1.4837588842775197E-2</v>
      </c>
      <c r="I520" s="70">
        <v>157</v>
      </c>
      <c r="J520" s="59">
        <f>IFERROR(I520/E516,"-")</f>
        <v>0.38106796116504854</v>
      </c>
      <c r="K520" s="73">
        <f t="shared" si="35"/>
        <v>25656.171974522294</v>
      </c>
      <c r="L520" s="439"/>
      <c r="M520" s="439"/>
      <c r="N520" s="44" t="s">
        <v>100</v>
      </c>
      <c r="O520" s="70">
        <v>3709648</v>
      </c>
      <c r="P520" s="59">
        <f>IFERROR(O520/L516,"-")</f>
        <v>1.5533527862821328E-2</v>
      </c>
      <c r="Q520" s="70">
        <v>142</v>
      </c>
      <c r="R520" s="59">
        <f>IFERROR(Q520/M516,"-")</f>
        <v>0.39444444444444443</v>
      </c>
      <c r="S520" s="73">
        <f t="shared" si="36"/>
        <v>26124.281690140844</v>
      </c>
      <c r="T520" s="439"/>
      <c r="U520" s="439"/>
      <c r="V520" s="44" t="s">
        <v>100</v>
      </c>
      <c r="W520" s="70">
        <v>698788</v>
      </c>
      <c r="X520" s="59">
        <f>IFERROR(W520/T516,"-")</f>
        <v>1.6053987168536218E-2</v>
      </c>
      <c r="Y520" s="70">
        <v>24</v>
      </c>
      <c r="Z520" s="59">
        <f>IFERROR(Y520/U516,"-")</f>
        <v>0.48</v>
      </c>
      <c r="AA520" s="167">
        <f t="shared" si="37"/>
        <v>29116.166666666668</v>
      </c>
      <c r="AB520" s="439"/>
      <c r="AC520" s="439"/>
      <c r="AD520" s="44" t="s">
        <v>100</v>
      </c>
      <c r="AE520" s="70">
        <v>675084</v>
      </c>
      <c r="AF520" s="59">
        <f>IFERROR(AE520/AB516,"-")</f>
        <v>1.8057718125472952E-2</v>
      </c>
      <c r="AG520" s="70">
        <v>21</v>
      </c>
      <c r="AH520" s="59">
        <f>IFERROR(AG520/AC516,"-")</f>
        <v>0.51219512195121952</v>
      </c>
      <c r="AI520" s="73">
        <f t="shared" si="40"/>
        <v>32146.857142857141</v>
      </c>
      <c r="AJ520" s="439"/>
      <c r="AK520" s="439"/>
      <c r="AL520" s="44" t="s">
        <v>100</v>
      </c>
      <c r="AM520" s="70">
        <v>1201819</v>
      </c>
      <c r="AN520" s="59">
        <f>IFERROR(AM520/AJ516,"-")</f>
        <v>8.4579431589883094E-3</v>
      </c>
      <c r="AO520" s="70">
        <v>57</v>
      </c>
      <c r="AP520" s="59">
        <f>IFERROR(AO520/AK516,"-")</f>
        <v>0.32571428571428573</v>
      </c>
      <c r="AQ520" s="73">
        <f t="shared" si="38"/>
        <v>21084.543859649122</v>
      </c>
      <c r="AR520" s="439"/>
      <c r="AS520" s="439"/>
      <c r="AT520" s="44" t="s">
        <v>100</v>
      </c>
      <c r="AU520" s="70">
        <v>12371113</v>
      </c>
      <c r="AV520" s="59">
        <f>IFERROR(AU520/AR516,"-")</f>
        <v>1.4754194748845074E-2</v>
      </c>
      <c r="AW520" s="73">
        <v>491</v>
      </c>
      <c r="AX520" s="59">
        <f>IFERROR(AW520/AS516,"-")</f>
        <v>0.30899937067337946</v>
      </c>
      <c r="AY520" s="196">
        <f t="shared" si="39"/>
        <v>25195.749490835031</v>
      </c>
      <c r="AZ520" s="229"/>
    </row>
    <row r="521" spans="2:52" s="9" customFormat="1" ht="13.15" customHeight="1">
      <c r="B521" s="470"/>
      <c r="C521" s="480"/>
      <c r="D521" s="439"/>
      <c r="E521" s="439"/>
      <c r="F521" s="44" t="s">
        <v>101</v>
      </c>
      <c r="G521" s="70">
        <v>7255227</v>
      </c>
      <c r="H521" s="59">
        <f>IFERROR(G521/D516,"-")</f>
        <v>2.6725314648963015E-2</v>
      </c>
      <c r="I521" s="70">
        <v>160</v>
      </c>
      <c r="J521" s="59">
        <f>IFERROR(I521/E516,"-")</f>
        <v>0.38834951456310679</v>
      </c>
      <c r="K521" s="73">
        <f t="shared" si="35"/>
        <v>45345.168749999997</v>
      </c>
      <c r="L521" s="439"/>
      <c r="M521" s="439"/>
      <c r="N521" s="44" t="s">
        <v>101</v>
      </c>
      <c r="O521" s="70">
        <v>6762794</v>
      </c>
      <c r="P521" s="59">
        <f>IFERROR(O521/L516,"-")</f>
        <v>2.8318063878168737E-2</v>
      </c>
      <c r="Q521" s="70">
        <v>144</v>
      </c>
      <c r="R521" s="59">
        <f>IFERROR(Q521/M516,"-")</f>
        <v>0.4</v>
      </c>
      <c r="S521" s="73">
        <f t="shared" si="36"/>
        <v>46963.847222222219</v>
      </c>
      <c r="T521" s="439"/>
      <c r="U521" s="439"/>
      <c r="V521" s="44" t="s">
        <v>101</v>
      </c>
      <c r="W521" s="70">
        <v>640537</v>
      </c>
      <c r="X521" s="59">
        <f>IFERROR(W521/T516,"-")</f>
        <v>1.4715726055645894E-2</v>
      </c>
      <c r="Y521" s="70">
        <v>19</v>
      </c>
      <c r="Z521" s="59">
        <f>IFERROR(Y521/U516,"-")</f>
        <v>0.38</v>
      </c>
      <c r="AA521" s="167">
        <f t="shared" si="37"/>
        <v>33712.473684210527</v>
      </c>
      <c r="AB521" s="439"/>
      <c r="AC521" s="439"/>
      <c r="AD521" s="44" t="s">
        <v>101</v>
      </c>
      <c r="AE521" s="70">
        <v>508284</v>
      </c>
      <c r="AF521" s="59">
        <f>IFERROR(AE521/AB516,"-")</f>
        <v>1.3596010570074086E-2</v>
      </c>
      <c r="AG521" s="70">
        <v>15</v>
      </c>
      <c r="AH521" s="59">
        <f>IFERROR(AG521/AC516,"-")</f>
        <v>0.36585365853658536</v>
      </c>
      <c r="AI521" s="73">
        <f t="shared" si="40"/>
        <v>33885.599999999999</v>
      </c>
      <c r="AJ521" s="439"/>
      <c r="AK521" s="439"/>
      <c r="AL521" s="44" t="s">
        <v>101</v>
      </c>
      <c r="AM521" s="70">
        <v>2081839</v>
      </c>
      <c r="AN521" s="59">
        <f>IFERROR(AM521/AJ516,"-")</f>
        <v>1.4651187847891456E-2</v>
      </c>
      <c r="AO521" s="70">
        <v>56</v>
      </c>
      <c r="AP521" s="59">
        <f>IFERROR(AO521/AK516,"-")</f>
        <v>0.32</v>
      </c>
      <c r="AQ521" s="73">
        <f t="shared" si="38"/>
        <v>37175.696428571428</v>
      </c>
      <c r="AR521" s="439"/>
      <c r="AS521" s="439"/>
      <c r="AT521" s="44" t="s">
        <v>101</v>
      </c>
      <c r="AU521" s="70">
        <v>25578445</v>
      </c>
      <c r="AV521" s="59">
        <f>IFERROR(AU521/AR516,"-")</f>
        <v>3.0505691678883104E-2</v>
      </c>
      <c r="AW521" s="73">
        <v>539</v>
      </c>
      <c r="AX521" s="59">
        <f>IFERROR(AW521/AS516,"-")</f>
        <v>0.33920704845814981</v>
      </c>
      <c r="AY521" s="196">
        <f t="shared" si="39"/>
        <v>47455.371057513912</v>
      </c>
      <c r="AZ521" s="229"/>
    </row>
    <row r="522" spans="2:52" s="9" customFormat="1" ht="13.15" customHeight="1">
      <c r="B522" s="470"/>
      <c r="C522" s="480"/>
      <c r="D522" s="439"/>
      <c r="E522" s="439"/>
      <c r="F522" s="44" t="s">
        <v>102</v>
      </c>
      <c r="G522" s="70">
        <v>8034961</v>
      </c>
      <c r="H522" s="59">
        <f>IFERROR(G522/D516,"-")</f>
        <v>2.9597538563183003E-2</v>
      </c>
      <c r="I522" s="70">
        <v>33</v>
      </c>
      <c r="J522" s="59">
        <f>IFERROR(I522/E516,"-")</f>
        <v>8.0097087378640783E-2</v>
      </c>
      <c r="K522" s="73">
        <f t="shared" si="35"/>
        <v>243483.66666666666</v>
      </c>
      <c r="L522" s="439"/>
      <c r="M522" s="439"/>
      <c r="N522" s="44" t="s">
        <v>102</v>
      </c>
      <c r="O522" s="70">
        <v>8034961</v>
      </c>
      <c r="P522" s="59">
        <f>IFERROR(O522/L516,"-")</f>
        <v>3.3645049495311337E-2</v>
      </c>
      <c r="Q522" s="70">
        <v>33</v>
      </c>
      <c r="R522" s="59">
        <f>IFERROR(Q522/M516,"-")</f>
        <v>9.166666666666666E-2</v>
      </c>
      <c r="S522" s="73">
        <f t="shared" si="36"/>
        <v>243483.66666666666</v>
      </c>
      <c r="T522" s="439"/>
      <c r="U522" s="439"/>
      <c r="V522" s="44" t="s">
        <v>102</v>
      </c>
      <c r="W522" s="70">
        <v>44066</v>
      </c>
      <c r="X522" s="59">
        <f>IFERROR(W522/T516,"-")</f>
        <v>1.0123742802805957E-3</v>
      </c>
      <c r="Y522" s="70">
        <v>6</v>
      </c>
      <c r="Z522" s="59">
        <f>IFERROR(Y522/U516,"-")</f>
        <v>0.12</v>
      </c>
      <c r="AA522" s="167">
        <f t="shared" si="37"/>
        <v>7344.333333333333</v>
      </c>
      <c r="AB522" s="439"/>
      <c r="AC522" s="439"/>
      <c r="AD522" s="44" t="s">
        <v>102</v>
      </c>
      <c r="AE522" s="70">
        <v>44066</v>
      </c>
      <c r="AF522" s="59">
        <f>IFERROR(AE522/AB516,"-")</f>
        <v>1.1787146590899668E-3</v>
      </c>
      <c r="AG522" s="70">
        <v>6</v>
      </c>
      <c r="AH522" s="59">
        <f>IFERROR(AG522/AC516,"-")</f>
        <v>0.14634146341463414</v>
      </c>
      <c r="AI522" s="73">
        <f t="shared" si="40"/>
        <v>7344.333333333333</v>
      </c>
      <c r="AJ522" s="439"/>
      <c r="AK522" s="439"/>
      <c r="AL522" s="44" t="s">
        <v>102</v>
      </c>
      <c r="AM522" s="70">
        <v>3028897</v>
      </c>
      <c r="AN522" s="59">
        <f>IFERROR(AM522/AJ516,"-")</f>
        <v>2.1316220379633048E-2</v>
      </c>
      <c r="AO522" s="70">
        <v>11</v>
      </c>
      <c r="AP522" s="59">
        <f>IFERROR(AO522/AK516,"-")</f>
        <v>6.2857142857142861E-2</v>
      </c>
      <c r="AQ522" s="73">
        <f t="shared" si="38"/>
        <v>275354.27272727271</v>
      </c>
      <c r="AR522" s="439"/>
      <c r="AS522" s="439"/>
      <c r="AT522" s="44" t="s">
        <v>102</v>
      </c>
      <c r="AU522" s="70">
        <v>12752729</v>
      </c>
      <c r="AV522" s="59">
        <f>IFERROR(AU522/AR516,"-")</f>
        <v>1.5209322495497722E-2</v>
      </c>
      <c r="AW522" s="73">
        <v>92</v>
      </c>
      <c r="AX522" s="59">
        <f>IFERROR(AW522/AS516,"-")</f>
        <v>5.7898049087476401E-2</v>
      </c>
      <c r="AY522" s="196">
        <f t="shared" si="39"/>
        <v>138616.61956521738</v>
      </c>
      <c r="AZ522" s="229"/>
    </row>
    <row r="523" spans="2:52" s="9" customFormat="1" ht="13.15" customHeight="1">
      <c r="B523" s="470"/>
      <c r="C523" s="480"/>
      <c r="D523" s="439"/>
      <c r="E523" s="439"/>
      <c r="F523" s="44" t="s">
        <v>112</v>
      </c>
      <c r="G523" s="70">
        <v>0</v>
      </c>
      <c r="H523" s="59">
        <f>IFERROR(G523/D516,"-")</f>
        <v>0</v>
      </c>
      <c r="I523" s="70">
        <v>0</v>
      </c>
      <c r="J523" s="59">
        <f>IFERROR(I523/E516,"-")</f>
        <v>0</v>
      </c>
      <c r="K523" s="73" t="str">
        <f t="shared" si="35"/>
        <v>-</v>
      </c>
      <c r="L523" s="439"/>
      <c r="M523" s="439"/>
      <c r="N523" s="44" t="s">
        <v>112</v>
      </c>
      <c r="O523" s="70">
        <v>0</v>
      </c>
      <c r="P523" s="59">
        <f>IFERROR(O523/L516,"-")</f>
        <v>0</v>
      </c>
      <c r="Q523" s="70">
        <v>0</v>
      </c>
      <c r="R523" s="59">
        <f>IFERROR(Q523/M516,"-")</f>
        <v>0</v>
      </c>
      <c r="S523" s="73" t="str">
        <f t="shared" si="36"/>
        <v>-</v>
      </c>
      <c r="T523" s="439"/>
      <c r="U523" s="439"/>
      <c r="V523" s="44" t="s">
        <v>112</v>
      </c>
      <c r="W523" s="70">
        <v>0</v>
      </c>
      <c r="X523" s="59">
        <f>IFERROR(W523/T516,"-")</f>
        <v>0</v>
      </c>
      <c r="Y523" s="70">
        <v>0</v>
      </c>
      <c r="Z523" s="59">
        <f>IFERROR(Y523/U516,"-")</f>
        <v>0</v>
      </c>
      <c r="AA523" s="167" t="str">
        <f t="shared" si="37"/>
        <v>-</v>
      </c>
      <c r="AB523" s="439"/>
      <c r="AC523" s="439"/>
      <c r="AD523" s="44" t="s">
        <v>112</v>
      </c>
      <c r="AE523" s="70">
        <v>0</v>
      </c>
      <c r="AF523" s="59">
        <f>IFERROR(AE523/AB516,"-")</f>
        <v>0</v>
      </c>
      <c r="AG523" s="70">
        <v>0</v>
      </c>
      <c r="AH523" s="59">
        <f>IFERROR(AG523/AC516,"-")</f>
        <v>0</v>
      </c>
      <c r="AI523" s="73" t="str">
        <f t="shared" si="40"/>
        <v>-</v>
      </c>
      <c r="AJ523" s="439"/>
      <c r="AK523" s="439"/>
      <c r="AL523" s="44" t="s">
        <v>112</v>
      </c>
      <c r="AM523" s="70">
        <v>0</v>
      </c>
      <c r="AN523" s="59">
        <f>IFERROR(AM523/AJ516,"-")</f>
        <v>0</v>
      </c>
      <c r="AO523" s="70">
        <v>0</v>
      </c>
      <c r="AP523" s="59">
        <f>IFERROR(AO523/AK516,"-")</f>
        <v>0</v>
      </c>
      <c r="AQ523" s="73" t="str">
        <f t="shared" si="38"/>
        <v>-</v>
      </c>
      <c r="AR523" s="439"/>
      <c r="AS523" s="439"/>
      <c r="AT523" s="44" t="s">
        <v>112</v>
      </c>
      <c r="AU523" s="70">
        <v>2603</v>
      </c>
      <c r="AV523" s="59">
        <f>IFERROR(AU523/AR516,"-")</f>
        <v>3.104423096874447E-6</v>
      </c>
      <c r="AW523" s="73">
        <v>2</v>
      </c>
      <c r="AX523" s="59">
        <f>IFERROR(AW523/AS516,"-")</f>
        <v>1.2586532410320957E-3</v>
      </c>
      <c r="AY523" s="196">
        <f t="shared" si="39"/>
        <v>1301.5</v>
      </c>
      <c r="AZ523" s="229"/>
    </row>
    <row r="524" spans="2:52" s="9" customFormat="1" ht="13.15" customHeight="1">
      <c r="B524" s="470"/>
      <c r="C524" s="480"/>
      <c r="D524" s="439"/>
      <c r="E524" s="439"/>
      <c r="F524" s="44" t="s">
        <v>103</v>
      </c>
      <c r="G524" s="70">
        <v>76826</v>
      </c>
      <c r="H524" s="59">
        <f>IFERROR(G524/D516,"-")</f>
        <v>2.8299583503331221E-4</v>
      </c>
      <c r="I524" s="70">
        <v>6</v>
      </c>
      <c r="J524" s="59">
        <f>IFERROR(I524/E516,"-")</f>
        <v>1.4563106796116505E-2</v>
      </c>
      <c r="K524" s="73">
        <f t="shared" si="35"/>
        <v>12804.333333333334</v>
      </c>
      <c r="L524" s="439"/>
      <c r="M524" s="439"/>
      <c r="N524" s="44" t="s">
        <v>103</v>
      </c>
      <c r="O524" s="70">
        <v>64106</v>
      </c>
      <c r="P524" s="59">
        <f>IFERROR(O524/L516,"-")</f>
        <v>2.6843310663815653E-4</v>
      </c>
      <c r="Q524" s="70">
        <v>5</v>
      </c>
      <c r="R524" s="59">
        <f>IFERROR(Q524/M516,"-")</f>
        <v>1.3888888888888888E-2</v>
      </c>
      <c r="S524" s="73">
        <f t="shared" si="36"/>
        <v>12821.2</v>
      </c>
      <c r="T524" s="439"/>
      <c r="U524" s="439"/>
      <c r="V524" s="44" t="s">
        <v>103</v>
      </c>
      <c r="W524" s="70">
        <v>7090</v>
      </c>
      <c r="X524" s="59">
        <f>IFERROR(W524/T516,"-")</f>
        <v>1.628859811916086E-4</v>
      </c>
      <c r="Y524" s="70">
        <v>1</v>
      </c>
      <c r="Z524" s="59">
        <f>IFERROR(Y524/U516,"-")</f>
        <v>0.02</v>
      </c>
      <c r="AA524" s="167">
        <f t="shared" si="37"/>
        <v>7090</v>
      </c>
      <c r="AB524" s="439"/>
      <c r="AC524" s="439"/>
      <c r="AD524" s="44" t="s">
        <v>103</v>
      </c>
      <c r="AE524" s="70">
        <v>7090</v>
      </c>
      <c r="AF524" s="59">
        <f>IFERROR(AE524/AB516,"-")</f>
        <v>1.8964931995070722E-4</v>
      </c>
      <c r="AG524" s="70">
        <v>1</v>
      </c>
      <c r="AH524" s="59">
        <f>IFERROR(AG524/AC516,"-")</f>
        <v>2.4390243902439025E-2</v>
      </c>
      <c r="AI524" s="73">
        <f t="shared" si="40"/>
        <v>7090</v>
      </c>
      <c r="AJ524" s="439"/>
      <c r="AK524" s="439"/>
      <c r="AL524" s="44" t="s">
        <v>103</v>
      </c>
      <c r="AM524" s="70">
        <v>14123</v>
      </c>
      <c r="AN524" s="59">
        <f>IFERROR(AM524/AJ516,"-")</f>
        <v>9.9392280563372597E-5</v>
      </c>
      <c r="AO524" s="70">
        <v>2</v>
      </c>
      <c r="AP524" s="59">
        <f>IFERROR(AO524/AK516,"-")</f>
        <v>1.1428571428571429E-2</v>
      </c>
      <c r="AQ524" s="73">
        <f t="shared" si="38"/>
        <v>7061.5</v>
      </c>
      <c r="AR524" s="439"/>
      <c r="AS524" s="439"/>
      <c r="AT524" s="44" t="s">
        <v>103</v>
      </c>
      <c r="AU524" s="70">
        <v>219798</v>
      </c>
      <c r="AV524" s="59">
        <f>IFERROR(AU524/AR516,"-")</f>
        <v>2.6213829729036103E-4</v>
      </c>
      <c r="AW524" s="73">
        <v>10</v>
      </c>
      <c r="AX524" s="59">
        <f>IFERROR(AW524/AS516,"-")</f>
        <v>6.2932662051604785E-3</v>
      </c>
      <c r="AY524" s="196">
        <f t="shared" si="39"/>
        <v>21979.8</v>
      </c>
      <c r="AZ524" s="229"/>
    </row>
    <row r="525" spans="2:52" s="9" customFormat="1" ht="13.15" customHeight="1">
      <c r="B525" s="470"/>
      <c r="C525" s="480"/>
      <c r="D525" s="439"/>
      <c r="E525" s="439"/>
      <c r="F525" s="44" t="s">
        <v>104</v>
      </c>
      <c r="G525" s="70">
        <v>228710</v>
      </c>
      <c r="H525" s="59">
        <f>IFERROR(G525/D516,"-")</f>
        <v>8.424749099324296E-4</v>
      </c>
      <c r="I525" s="70">
        <v>14</v>
      </c>
      <c r="J525" s="59">
        <f>IFERROR(I525/E516,"-")</f>
        <v>3.3980582524271843E-2</v>
      </c>
      <c r="K525" s="73">
        <f t="shared" si="35"/>
        <v>16336.428571428571</v>
      </c>
      <c r="L525" s="439"/>
      <c r="M525" s="439"/>
      <c r="N525" s="44" t="s">
        <v>104</v>
      </c>
      <c r="O525" s="70">
        <v>212846</v>
      </c>
      <c r="P525" s="59">
        <f>IFERROR(O525/L516,"-")</f>
        <v>8.9125687167355722E-4</v>
      </c>
      <c r="Q525" s="70">
        <v>12</v>
      </c>
      <c r="R525" s="59">
        <f>IFERROR(Q525/M516,"-")</f>
        <v>3.3333333333333333E-2</v>
      </c>
      <c r="S525" s="73">
        <f t="shared" si="36"/>
        <v>17737.166666666668</v>
      </c>
      <c r="T525" s="439"/>
      <c r="U525" s="439"/>
      <c r="V525" s="44" t="s">
        <v>104</v>
      </c>
      <c r="W525" s="70">
        <v>58817</v>
      </c>
      <c r="X525" s="59">
        <f>IFERROR(W525/T516,"-")</f>
        <v>1.3512644225312895E-3</v>
      </c>
      <c r="Y525" s="70">
        <v>4</v>
      </c>
      <c r="Z525" s="59">
        <f>IFERROR(Y525/U516,"-")</f>
        <v>0.08</v>
      </c>
      <c r="AA525" s="167">
        <f t="shared" si="37"/>
        <v>14704.25</v>
      </c>
      <c r="AB525" s="439"/>
      <c r="AC525" s="439"/>
      <c r="AD525" s="44" t="s">
        <v>104</v>
      </c>
      <c r="AE525" s="70">
        <v>57556</v>
      </c>
      <c r="AF525" s="59">
        <f>IFERROR(AE525/AB516,"-")</f>
        <v>1.5395565950751628E-3</v>
      </c>
      <c r="AG525" s="70">
        <v>3</v>
      </c>
      <c r="AH525" s="59">
        <f>IFERROR(AG525/AC516,"-")</f>
        <v>7.3170731707317069E-2</v>
      </c>
      <c r="AI525" s="73">
        <f t="shared" si="40"/>
        <v>19185.333333333332</v>
      </c>
      <c r="AJ525" s="439"/>
      <c r="AK525" s="439"/>
      <c r="AL525" s="44" t="s">
        <v>104</v>
      </c>
      <c r="AM525" s="70">
        <v>62664</v>
      </c>
      <c r="AN525" s="59">
        <f>IFERROR(AM525/AJ516,"-")</f>
        <v>4.4100530122659348E-4</v>
      </c>
      <c r="AO525" s="70">
        <v>6</v>
      </c>
      <c r="AP525" s="59">
        <f>IFERROR(AO525/AK516,"-")</f>
        <v>3.4285714285714287E-2</v>
      </c>
      <c r="AQ525" s="73">
        <f t="shared" si="38"/>
        <v>10444</v>
      </c>
      <c r="AR525" s="439"/>
      <c r="AS525" s="439"/>
      <c r="AT525" s="44" t="s">
        <v>104</v>
      </c>
      <c r="AU525" s="70">
        <v>703253</v>
      </c>
      <c r="AV525" s="59">
        <f>IFERROR(AU525/AR516,"-")</f>
        <v>8.3872257247262602E-4</v>
      </c>
      <c r="AW525" s="73">
        <v>52</v>
      </c>
      <c r="AX525" s="59">
        <f>IFERROR(AW525/AS516,"-")</f>
        <v>3.2724984266834484E-2</v>
      </c>
      <c r="AY525" s="196">
        <f t="shared" si="39"/>
        <v>13524.096153846154</v>
      </c>
      <c r="AZ525" s="229"/>
    </row>
    <row r="526" spans="2:52" s="9" customFormat="1" ht="13.15" customHeight="1">
      <c r="B526" s="470"/>
      <c r="C526" s="480"/>
      <c r="D526" s="439"/>
      <c r="E526" s="439"/>
      <c r="F526" s="44" t="s">
        <v>105</v>
      </c>
      <c r="G526" s="70">
        <v>20480</v>
      </c>
      <c r="H526" s="59">
        <f>IFERROR(G526/D516,"-")</f>
        <v>7.5440016419991068E-5</v>
      </c>
      <c r="I526" s="70">
        <v>3</v>
      </c>
      <c r="J526" s="59">
        <f>IFERROR(I526/E516,"-")</f>
        <v>7.2815533980582527E-3</v>
      </c>
      <c r="K526" s="73">
        <f t="shared" si="35"/>
        <v>6826.666666666667</v>
      </c>
      <c r="L526" s="439"/>
      <c r="M526" s="439"/>
      <c r="N526" s="44" t="s">
        <v>105</v>
      </c>
      <c r="O526" s="70">
        <v>20480</v>
      </c>
      <c r="P526" s="59">
        <f>IFERROR(O526/L516,"-")</f>
        <v>8.5756559822004885E-5</v>
      </c>
      <c r="Q526" s="70">
        <v>3</v>
      </c>
      <c r="R526" s="59">
        <f>IFERROR(Q526/M516,"-")</f>
        <v>8.3333333333333332E-3</v>
      </c>
      <c r="S526" s="73">
        <f t="shared" si="36"/>
        <v>6826.666666666667</v>
      </c>
      <c r="T526" s="439"/>
      <c r="U526" s="439"/>
      <c r="V526" s="44" t="s">
        <v>105</v>
      </c>
      <c r="W526" s="70">
        <v>20285</v>
      </c>
      <c r="X526" s="59">
        <f>IFERROR(W526/T516,"-")</f>
        <v>4.6602850895229622E-4</v>
      </c>
      <c r="Y526" s="70">
        <v>2</v>
      </c>
      <c r="Z526" s="59">
        <f>IFERROR(Y526/U516,"-")</f>
        <v>0.04</v>
      </c>
      <c r="AA526" s="167">
        <f t="shared" si="37"/>
        <v>10142.5</v>
      </c>
      <c r="AB526" s="439"/>
      <c r="AC526" s="439"/>
      <c r="AD526" s="44" t="s">
        <v>105</v>
      </c>
      <c r="AE526" s="70">
        <v>20285</v>
      </c>
      <c r="AF526" s="59">
        <f>IFERROR(AE526/AB516,"-")</f>
        <v>5.4260034629056357E-4</v>
      </c>
      <c r="AG526" s="70">
        <v>2</v>
      </c>
      <c r="AH526" s="59">
        <f>IFERROR(AG526/AC516,"-")</f>
        <v>4.878048780487805E-2</v>
      </c>
      <c r="AI526" s="73">
        <f t="shared" si="40"/>
        <v>10142.5</v>
      </c>
      <c r="AJ526" s="439"/>
      <c r="AK526" s="439"/>
      <c r="AL526" s="44" t="s">
        <v>105</v>
      </c>
      <c r="AM526" s="70">
        <v>195</v>
      </c>
      <c r="AN526" s="59">
        <f>IFERROR(AM526/AJ516,"-")</f>
        <v>1.3723355313925974E-6</v>
      </c>
      <c r="AO526" s="70">
        <v>1</v>
      </c>
      <c r="AP526" s="59">
        <f>IFERROR(AO526/AK516,"-")</f>
        <v>5.7142857142857143E-3</v>
      </c>
      <c r="AQ526" s="73">
        <f t="shared" si="38"/>
        <v>195</v>
      </c>
      <c r="AR526" s="439"/>
      <c r="AS526" s="439"/>
      <c r="AT526" s="44" t="s">
        <v>105</v>
      </c>
      <c r="AU526" s="70">
        <v>48890</v>
      </c>
      <c r="AV526" s="59">
        <f>IFERROR(AU526/AR516,"-")</f>
        <v>5.8307816060772847E-5</v>
      </c>
      <c r="AW526" s="73">
        <v>8</v>
      </c>
      <c r="AX526" s="59">
        <f>IFERROR(AW526/AS516,"-")</f>
        <v>5.034612964128383E-3</v>
      </c>
      <c r="AY526" s="196">
        <f t="shared" si="39"/>
        <v>6111.25</v>
      </c>
      <c r="AZ526" s="229"/>
    </row>
    <row r="527" spans="2:52" s="9" customFormat="1" ht="13.15" customHeight="1">
      <c r="B527" s="470"/>
      <c r="C527" s="480"/>
      <c r="D527" s="439"/>
      <c r="E527" s="439"/>
      <c r="F527" s="44" t="s">
        <v>106</v>
      </c>
      <c r="G527" s="70">
        <v>12736</v>
      </c>
      <c r="H527" s="59">
        <f>IFERROR(G527/D516,"-")</f>
        <v>4.6914260211181946E-5</v>
      </c>
      <c r="I527" s="70">
        <v>4</v>
      </c>
      <c r="J527" s="59">
        <f>IFERROR(I527/E516,"-")</f>
        <v>9.7087378640776691E-3</v>
      </c>
      <c r="K527" s="73">
        <f t="shared" si="35"/>
        <v>3184</v>
      </c>
      <c r="L527" s="439"/>
      <c r="M527" s="439"/>
      <c r="N527" s="44" t="s">
        <v>106</v>
      </c>
      <c r="O527" s="70">
        <v>12736</v>
      </c>
      <c r="P527" s="59">
        <f>IFERROR(O527/L516,"-")</f>
        <v>5.3329860639309294E-5</v>
      </c>
      <c r="Q527" s="70">
        <v>4</v>
      </c>
      <c r="R527" s="59">
        <f>IFERROR(Q527/M516,"-")</f>
        <v>1.1111111111111112E-2</v>
      </c>
      <c r="S527" s="73">
        <f t="shared" si="36"/>
        <v>3184</v>
      </c>
      <c r="T527" s="439"/>
      <c r="U527" s="439"/>
      <c r="V527" s="44" t="s">
        <v>106</v>
      </c>
      <c r="W527" s="70">
        <v>6742</v>
      </c>
      <c r="X527" s="59">
        <f>IFERROR(W527/T516,"-")</f>
        <v>1.5489101342649155E-4</v>
      </c>
      <c r="Y527" s="70">
        <v>1</v>
      </c>
      <c r="Z527" s="59">
        <f>IFERROR(Y527/U516,"-")</f>
        <v>0.02</v>
      </c>
      <c r="AA527" s="167">
        <f t="shared" si="37"/>
        <v>6742</v>
      </c>
      <c r="AB527" s="439"/>
      <c r="AC527" s="439"/>
      <c r="AD527" s="44" t="s">
        <v>106</v>
      </c>
      <c r="AE527" s="70">
        <v>6742</v>
      </c>
      <c r="AF527" s="59">
        <f>IFERROR(AE527/AB516,"-")</f>
        <v>1.8034072145383189E-4</v>
      </c>
      <c r="AG527" s="70">
        <v>1</v>
      </c>
      <c r="AH527" s="59">
        <f>IFERROR(AG527/AC516,"-")</f>
        <v>2.4390243902439025E-2</v>
      </c>
      <c r="AI527" s="73">
        <f t="shared" si="40"/>
        <v>6742</v>
      </c>
      <c r="AJ527" s="439"/>
      <c r="AK527" s="439"/>
      <c r="AL527" s="44" t="s">
        <v>106</v>
      </c>
      <c r="AM527" s="70">
        <v>777250</v>
      </c>
      <c r="AN527" s="59">
        <f>IFERROR(AM527/AJ516,"-")</f>
        <v>5.4699886757687E-3</v>
      </c>
      <c r="AO527" s="70">
        <v>4</v>
      </c>
      <c r="AP527" s="59">
        <f>IFERROR(AO527/AK516,"-")</f>
        <v>2.2857142857142857E-2</v>
      </c>
      <c r="AQ527" s="73">
        <f t="shared" si="38"/>
        <v>194312.5</v>
      </c>
      <c r="AR527" s="439"/>
      <c r="AS527" s="439"/>
      <c r="AT527" s="44" t="s">
        <v>106</v>
      </c>
      <c r="AU527" s="70">
        <v>866887</v>
      </c>
      <c r="AV527" s="59">
        <f>IFERROR(AU527/AR516,"-")</f>
        <v>1.0338778429428348E-3</v>
      </c>
      <c r="AW527" s="73">
        <v>9</v>
      </c>
      <c r="AX527" s="59">
        <f>IFERROR(AW527/AS516,"-")</f>
        <v>5.6639395846444307E-3</v>
      </c>
      <c r="AY527" s="196">
        <f t="shared" si="39"/>
        <v>96320.777777777781</v>
      </c>
      <c r="AZ527" s="229"/>
    </row>
    <row r="528" spans="2:52" s="9" customFormat="1" ht="13.15" customHeight="1">
      <c r="B528" s="470"/>
      <c r="C528" s="480"/>
      <c r="D528" s="439"/>
      <c r="E528" s="439"/>
      <c r="F528" s="44" t="s">
        <v>107</v>
      </c>
      <c r="G528" s="70">
        <v>1622813</v>
      </c>
      <c r="H528" s="59">
        <f>IFERROR(G528/D516,"-")</f>
        <v>5.9777851253210437E-3</v>
      </c>
      <c r="I528" s="70">
        <v>45</v>
      </c>
      <c r="J528" s="59">
        <f>IFERROR(I528/E516,"-")</f>
        <v>0.10922330097087378</v>
      </c>
      <c r="K528" s="73">
        <f t="shared" si="35"/>
        <v>36062.511111111111</v>
      </c>
      <c r="L528" s="439"/>
      <c r="M528" s="439"/>
      <c r="N528" s="44" t="s">
        <v>107</v>
      </c>
      <c r="O528" s="70">
        <v>1590578</v>
      </c>
      <c r="P528" s="59">
        <f>IFERROR(O528/L516,"-")</f>
        <v>6.6602781937775829E-3</v>
      </c>
      <c r="Q528" s="70">
        <v>43</v>
      </c>
      <c r="R528" s="59">
        <f>IFERROR(Q528/M516,"-")</f>
        <v>0.11944444444444445</v>
      </c>
      <c r="S528" s="73">
        <f t="shared" si="36"/>
        <v>36990.186046511626</v>
      </c>
      <c r="T528" s="439"/>
      <c r="U528" s="439"/>
      <c r="V528" s="44" t="s">
        <v>107</v>
      </c>
      <c r="W528" s="70">
        <v>839588</v>
      </c>
      <c r="X528" s="59">
        <f>IFERROR(W528/T516,"-")</f>
        <v>1.9288732747066328E-2</v>
      </c>
      <c r="Y528" s="70">
        <v>8</v>
      </c>
      <c r="Z528" s="59">
        <f>IFERROR(Y528/U516,"-")</f>
        <v>0.16</v>
      </c>
      <c r="AA528" s="167">
        <f t="shared" si="37"/>
        <v>104948.5</v>
      </c>
      <c r="AB528" s="439"/>
      <c r="AC528" s="439"/>
      <c r="AD528" s="44" t="s">
        <v>107</v>
      </c>
      <c r="AE528" s="70">
        <v>839588</v>
      </c>
      <c r="AF528" s="59">
        <f>IFERROR(AE528/AB516,"-")</f>
        <v>2.2458010329869448E-2</v>
      </c>
      <c r="AG528" s="70">
        <v>8</v>
      </c>
      <c r="AH528" s="59">
        <f>IFERROR(AG528/AC516,"-")</f>
        <v>0.1951219512195122</v>
      </c>
      <c r="AI528" s="73">
        <f t="shared" si="40"/>
        <v>104948.5</v>
      </c>
      <c r="AJ528" s="439"/>
      <c r="AK528" s="439"/>
      <c r="AL528" s="44" t="s">
        <v>107</v>
      </c>
      <c r="AM528" s="70">
        <v>1082582</v>
      </c>
      <c r="AN528" s="59">
        <f>IFERROR(AM528/AJ516,"-")</f>
        <v>7.6187986884413382E-3</v>
      </c>
      <c r="AO528" s="70">
        <v>22</v>
      </c>
      <c r="AP528" s="59">
        <f>IFERROR(AO528/AK516,"-")</f>
        <v>0.12571428571428572</v>
      </c>
      <c r="AQ528" s="73">
        <f t="shared" si="38"/>
        <v>49208.272727272728</v>
      </c>
      <c r="AR528" s="439"/>
      <c r="AS528" s="439"/>
      <c r="AT528" s="44" t="s">
        <v>107</v>
      </c>
      <c r="AU528" s="70">
        <v>3031825</v>
      </c>
      <c r="AV528" s="59">
        <f>IFERROR(AU528/AR516,"-")</f>
        <v>3.6158538439037152E-3</v>
      </c>
      <c r="AW528" s="73">
        <v>145</v>
      </c>
      <c r="AX528" s="59">
        <f>IFERROR(AW528/AS516,"-")</f>
        <v>9.1252359974826933E-2</v>
      </c>
      <c r="AY528" s="196">
        <f t="shared" si="39"/>
        <v>20909.137931034482</v>
      </c>
      <c r="AZ528" s="229"/>
    </row>
    <row r="529" spans="2:52" s="9" customFormat="1" ht="13.15" customHeight="1">
      <c r="B529" s="470"/>
      <c r="C529" s="480"/>
      <c r="D529" s="439"/>
      <c r="E529" s="439"/>
      <c r="F529" s="44" t="s">
        <v>108</v>
      </c>
      <c r="G529" s="70">
        <v>847915</v>
      </c>
      <c r="H529" s="59">
        <f>IFERROR(G529/D516,"-")</f>
        <v>3.1233750743533562E-3</v>
      </c>
      <c r="I529" s="70">
        <v>21</v>
      </c>
      <c r="J529" s="59">
        <f>IFERROR(I529/E516,"-")</f>
        <v>5.0970873786407765E-2</v>
      </c>
      <c r="K529" s="73">
        <f t="shared" si="35"/>
        <v>40376.904761904763</v>
      </c>
      <c r="L529" s="439"/>
      <c r="M529" s="439"/>
      <c r="N529" s="44" t="s">
        <v>108</v>
      </c>
      <c r="O529" s="70">
        <v>702737</v>
      </c>
      <c r="P529" s="59">
        <f>IFERROR(O529/L516,"-")</f>
        <v>2.9425931435369261E-3</v>
      </c>
      <c r="Q529" s="70">
        <v>16</v>
      </c>
      <c r="R529" s="59">
        <f>IFERROR(Q529/M516,"-")</f>
        <v>4.4444444444444446E-2</v>
      </c>
      <c r="S529" s="73">
        <f t="shared" si="36"/>
        <v>43921.0625</v>
      </c>
      <c r="T529" s="439"/>
      <c r="U529" s="439"/>
      <c r="V529" s="44" t="s">
        <v>108</v>
      </c>
      <c r="W529" s="70">
        <v>146911</v>
      </c>
      <c r="X529" s="59">
        <f>IFERROR(W529/T516,"-")</f>
        <v>3.3751399693710028E-3</v>
      </c>
      <c r="Y529" s="70">
        <v>3</v>
      </c>
      <c r="Z529" s="59">
        <f>IFERROR(Y529/U516,"-")</f>
        <v>0.06</v>
      </c>
      <c r="AA529" s="167">
        <f t="shared" si="37"/>
        <v>48970.333333333336</v>
      </c>
      <c r="AB529" s="439"/>
      <c r="AC529" s="439"/>
      <c r="AD529" s="44" t="s">
        <v>108</v>
      </c>
      <c r="AE529" s="70">
        <v>66853</v>
      </c>
      <c r="AF529" s="59">
        <f>IFERROR(AE529/AB516,"-")</f>
        <v>1.7882406187115134E-3</v>
      </c>
      <c r="AG529" s="70">
        <v>2</v>
      </c>
      <c r="AH529" s="59">
        <f>IFERROR(AG529/AC516,"-")</f>
        <v>4.878048780487805E-2</v>
      </c>
      <c r="AI529" s="73">
        <f t="shared" si="40"/>
        <v>33426.5</v>
      </c>
      <c r="AJ529" s="439"/>
      <c r="AK529" s="439"/>
      <c r="AL529" s="44" t="s">
        <v>108</v>
      </c>
      <c r="AM529" s="70">
        <v>1002442</v>
      </c>
      <c r="AN529" s="59">
        <f>IFERROR(AM529/AJ516,"-")</f>
        <v>7.0548039731295293E-3</v>
      </c>
      <c r="AO529" s="70">
        <v>17</v>
      </c>
      <c r="AP529" s="59">
        <f>IFERROR(AO529/AK516,"-")</f>
        <v>9.7142857142857142E-2</v>
      </c>
      <c r="AQ529" s="73">
        <f t="shared" si="38"/>
        <v>58967.176470588238</v>
      </c>
      <c r="AR529" s="439"/>
      <c r="AS529" s="439"/>
      <c r="AT529" s="44" t="s">
        <v>108</v>
      </c>
      <c r="AU529" s="70">
        <v>4364623</v>
      </c>
      <c r="AV529" s="59">
        <f>IFERROR(AU529/AR516,"-")</f>
        <v>5.2053924127350906E-3</v>
      </c>
      <c r="AW529" s="73">
        <v>103</v>
      </c>
      <c r="AX529" s="59">
        <f>IFERROR(AW529/AS516,"-")</f>
        <v>6.4820641913152927E-2</v>
      </c>
      <c r="AY529" s="196">
        <f t="shared" si="39"/>
        <v>42374.980582524273</v>
      </c>
      <c r="AZ529" s="229"/>
    </row>
    <row r="530" spans="2:52" s="9" customFormat="1" ht="13.15" customHeight="1">
      <c r="B530" s="470"/>
      <c r="C530" s="480"/>
      <c r="D530" s="439"/>
      <c r="E530" s="439"/>
      <c r="F530" s="44" t="s">
        <v>109</v>
      </c>
      <c r="G530" s="70">
        <v>649959</v>
      </c>
      <c r="H530" s="59">
        <f>IFERROR(G530/D516,"-")</f>
        <v>2.394185431265673E-3</v>
      </c>
      <c r="I530" s="70">
        <v>22</v>
      </c>
      <c r="J530" s="59">
        <f>IFERROR(I530/E516,"-")</f>
        <v>5.3398058252427182E-2</v>
      </c>
      <c r="K530" s="73">
        <f t="shared" si="35"/>
        <v>29543.590909090908</v>
      </c>
      <c r="L530" s="439"/>
      <c r="M530" s="439"/>
      <c r="N530" s="44" t="s">
        <v>109</v>
      </c>
      <c r="O530" s="70">
        <v>634080</v>
      </c>
      <c r="P530" s="59">
        <f>IFERROR(O530/L516,"-")</f>
        <v>2.6551034888641044E-3</v>
      </c>
      <c r="Q530" s="70">
        <v>19</v>
      </c>
      <c r="R530" s="59">
        <f>IFERROR(Q530/M516,"-")</f>
        <v>5.2777777777777778E-2</v>
      </c>
      <c r="S530" s="73">
        <f t="shared" si="36"/>
        <v>33372.631578947367</v>
      </c>
      <c r="T530" s="439"/>
      <c r="U530" s="439"/>
      <c r="V530" s="44" t="s">
        <v>109</v>
      </c>
      <c r="W530" s="70">
        <v>16736</v>
      </c>
      <c r="X530" s="59">
        <f>IFERROR(W530/T516,"-")</f>
        <v>3.844936221752837E-4</v>
      </c>
      <c r="Y530" s="70">
        <v>2</v>
      </c>
      <c r="Z530" s="59">
        <f>IFERROR(Y530/U516,"-")</f>
        <v>0.04</v>
      </c>
      <c r="AA530" s="167">
        <f t="shared" si="37"/>
        <v>8368</v>
      </c>
      <c r="AB530" s="439"/>
      <c r="AC530" s="439"/>
      <c r="AD530" s="44" t="s">
        <v>109</v>
      </c>
      <c r="AE530" s="70">
        <v>13534</v>
      </c>
      <c r="AF530" s="59">
        <f>IFERROR(AE530/AB516,"-")</f>
        <v>3.6201888522043323E-4</v>
      </c>
      <c r="AG530" s="70">
        <v>1</v>
      </c>
      <c r="AH530" s="59">
        <f>IFERROR(AG530/AC516,"-")</f>
        <v>2.4390243902439025E-2</v>
      </c>
      <c r="AI530" s="73">
        <f t="shared" si="40"/>
        <v>13534</v>
      </c>
      <c r="AJ530" s="439"/>
      <c r="AK530" s="439"/>
      <c r="AL530" s="44" t="s">
        <v>109</v>
      </c>
      <c r="AM530" s="70">
        <v>359833</v>
      </c>
      <c r="AN530" s="59">
        <f>IFERROR(AM530/AJ516,"-")</f>
        <v>2.5323672372697054E-3</v>
      </c>
      <c r="AO530" s="70">
        <v>11</v>
      </c>
      <c r="AP530" s="59">
        <f>IFERROR(AO530/AK516,"-")</f>
        <v>6.2857142857142861E-2</v>
      </c>
      <c r="AQ530" s="73">
        <f t="shared" si="38"/>
        <v>32712.090909090908</v>
      </c>
      <c r="AR530" s="439"/>
      <c r="AS530" s="439"/>
      <c r="AT530" s="44" t="s">
        <v>109</v>
      </c>
      <c r="AU530" s="70">
        <v>2205252</v>
      </c>
      <c r="AV530" s="59">
        <f>IFERROR(AU530/AR516,"-")</f>
        <v>2.6300557983974524E-3</v>
      </c>
      <c r="AW530" s="73">
        <v>61</v>
      </c>
      <c r="AX530" s="59">
        <f>IFERROR(AW530/AS516,"-")</f>
        <v>3.8388923851478921E-2</v>
      </c>
      <c r="AY530" s="196">
        <f t="shared" si="39"/>
        <v>36151.672131147541</v>
      </c>
      <c r="AZ530" s="229"/>
    </row>
    <row r="531" spans="2:52" s="9" customFormat="1" ht="13.15" customHeight="1">
      <c r="B531" s="470"/>
      <c r="C531" s="480"/>
      <c r="D531" s="439"/>
      <c r="E531" s="439"/>
      <c r="F531" s="45" t="s">
        <v>110</v>
      </c>
      <c r="G531" s="71">
        <v>528598</v>
      </c>
      <c r="H531" s="60">
        <f>IFERROR(G531/D516,"-")</f>
        <v>1.9471407128698458E-3</v>
      </c>
      <c r="I531" s="71">
        <v>45</v>
      </c>
      <c r="J531" s="60">
        <f>IFERROR(I531/E516,"-")</f>
        <v>0.10922330097087378</v>
      </c>
      <c r="K531" s="74">
        <f t="shared" si="35"/>
        <v>11746.622222222222</v>
      </c>
      <c r="L531" s="439"/>
      <c r="M531" s="439"/>
      <c r="N531" s="45" t="s">
        <v>110</v>
      </c>
      <c r="O531" s="71">
        <v>405962</v>
      </c>
      <c r="P531" s="60">
        <f>IFERROR(O531/L516,"-")</f>
        <v>1.6998976825420289E-3</v>
      </c>
      <c r="Q531" s="71">
        <v>41</v>
      </c>
      <c r="R531" s="60">
        <f>IFERROR(Q531/M516,"-")</f>
        <v>0.11388888888888889</v>
      </c>
      <c r="S531" s="74">
        <f t="shared" si="36"/>
        <v>9901.5121951219517</v>
      </c>
      <c r="T531" s="439"/>
      <c r="U531" s="439"/>
      <c r="V531" s="45" t="s">
        <v>110</v>
      </c>
      <c r="W531" s="71">
        <v>135887</v>
      </c>
      <c r="X531" s="60">
        <f>IFERROR(W531/T516,"-")</f>
        <v>3.1218740939610882E-3</v>
      </c>
      <c r="Y531" s="71">
        <v>8</v>
      </c>
      <c r="Z531" s="60">
        <f>IFERROR(Y531/U516,"-")</f>
        <v>0.16</v>
      </c>
      <c r="AA531" s="168">
        <f t="shared" si="37"/>
        <v>16985.875</v>
      </c>
      <c r="AB531" s="439"/>
      <c r="AC531" s="439"/>
      <c r="AD531" s="45" t="s">
        <v>110</v>
      </c>
      <c r="AE531" s="71">
        <v>20204</v>
      </c>
      <c r="AF531" s="60">
        <f>IFERROR(AE531/AB516,"-")</f>
        <v>5.4043368974387713E-4</v>
      </c>
      <c r="AG531" s="71">
        <v>6</v>
      </c>
      <c r="AH531" s="60">
        <f>IFERROR(AG531/AC516,"-")</f>
        <v>0.14634146341463414</v>
      </c>
      <c r="AI531" s="74">
        <f t="shared" si="40"/>
        <v>3367.3333333333335</v>
      </c>
      <c r="AJ531" s="439"/>
      <c r="AK531" s="439"/>
      <c r="AL531" s="45" t="s">
        <v>110</v>
      </c>
      <c r="AM531" s="71">
        <v>313564</v>
      </c>
      <c r="AN531" s="60">
        <f>IFERROR(AM531/AJ516,"-")</f>
        <v>2.2067436849517357E-3</v>
      </c>
      <c r="AO531" s="71">
        <v>27</v>
      </c>
      <c r="AP531" s="60">
        <f>IFERROR(AO531/AK516,"-")</f>
        <v>0.15428571428571428</v>
      </c>
      <c r="AQ531" s="74">
        <f t="shared" si="38"/>
        <v>11613.481481481482</v>
      </c>
      <c r="AR531" s="439"/>
      <c r="AS531" s="439"/>
      <c r="AT531" s="45" t="s">
        <v>110</v>
      </c>
      <c r="AU531" s="71">
        <v>1399661</v>
      </c>
      <c r="AV531" s="60">
        <f>IFERROR(AU531/AR516,"-")</f>
        <v>1.6692815736436364E-3</v>
      </c>
      <c r="AW531" s="74">
        <v>142</v>
      </c>
      <c r="AX531" s="60">
        <f>IFERROR(AW531/AS516,"-")</f>
        <v>8.9364380113278796E-2</v>
      </c>
      <c r="AY531" s="197">
        <f t="shared" si="39"/>
        <v>9856.7676056338023</v>
      </c>
      <c r="AZ531" s="229"/>
    </row>
    <row r="532" spans="2:52" s="9" customFormat="1" ht="13.15" customHeight="1">
      <c r="B532" s="431"/>
      <c r="C532" s="481"/>
      <c r="D532" s="440"/>
      <c r="E532" s="440"/>
      <c r="F532" s="46" t="s">
        <v>64</v>
      </c>
      <c r="G532" s="67">
        <f>SUM(G516:G531)</f>
        <v>46717125</v>
      </c>
      <c r="H532" s="60">
        <f>IFERROR(G532/D516,"-")</f>
        <v>0.17208694712376835</v>
      </c>
      <c r="I532" s="71">
        <v>333</v>
      </c>
      <c r="J532" s="60">
        <f>IFERROR(I532/E516,"-")</f>
        <v>0.80825242718446599</v>
      </c>
      <c r="K532" s="74">
        <f t="shared" si="35"/>
        <v>140291.66666666666</v>
      </c>
      <c r="L532" s="440"/>
      <c r="M532" s="440"/>
      <c r="N532" s="46" t="s">
        <v>64</v>
      </c>
      <c r="O532" s="67">
        <f>SUM(O516:O531)</f>
        <v>40699335</v>
      </c>
      <c r="P532" s="60">
        <f>IFERROR(O532/L516,"-")</f>
        <v>0.17042162874234948</v>
      </c>
      <c r="Q532" s="71">
        <v>295</v>
      </c>
      <c r="R532" s="60">
        <f>IFERROR(Q532/M516,"-")</f>
        <v>0.81944444444444442</v>
      </c>
      <c r="S532" s="74">
        <f t="shared" si="36"/>
        <v>137963.84745762713</v>
      </c>
      <c r="T532" s="440"/>
      <c r="U532" s="440"/>
      <c r="V532" s="46" t="s">
        <v>64</v>
      </c>
      <c r="W532" s="67">
        <f>SUM(W516:W531)</f>
        <v>4346550</v>
      </c>
      <c r="X532" s="60">
        <f>IFERROR(W532/T516,"-")</f>
        <v>9.985783660767085E-2</v>
      </c>
      <c r="Y532" s="71">
        <v>41</v>
      </c>
      <c r="Z532" s="60">
        <f>IFERROR(Y532/U516,"-")</f>
        <v>0.82</v>
      </c>
      <c r="AA532" s="168">
        <f t="shared" si="37"/>
        <v>106013.41463414633</v>
      </c>
      <c r="AB532" s="440"/>
      <c r="AC532" s="440"/>
      <c r="AD532" s="46" t="s">
        <v>64</v>
      </c>
      <c r="AE532" s="67">
        <f>SUM(AE516:AE531)</f>
        <v>3939612</v>
      </c>
      <c r="AF532" s="60">
        <f>IFERROR(AE532/AB516,"-")</f>
        <v>0.10538007569388513</v>
      </c>
      <c r="AG532" s="71">
        <v>35</v>
      </c>
      <c r="AH532" s="60">
        <f>IFERROR(AG532/AC516,"-")</f>
        <v>0.85365853658536583</v>
      </c>
      <c r="AI532" s="74">
        <f t="shared" si="40"/>
        <v>112560.34285714285</v>
      </c>
      <c r="AJ532" s="440"/>
      <c r="AK532" s="440"/>
      <c r="AL532" s="46" t="s">
        <v>64</v>
      </c>
      <c r="AM532" s="67">
        <f>SUM(AM516:AM531)</f>
        <v>17010749</v>
      </c>
      <c r="AN532" s="60">
        <f>IFERROR(AM532/AJ516,"-")</f>
        <v>0.1197151552220569</v>
      </c>
      <c r="AO532" s="71">
        <v>142</v>
      </c>
      <c r="AP532" s="60">
        <f>IFERROR(AO532/AK516,"-")</f>
        <v>0.81142857142857139</v>
      </c>
      <c r="AQ532" s="74">
        <f t="shared" si="38"/>
        <v>119794.00704225352</v>
      </c>
      <c r="AR532" s="440"/>
      <c r="AS532" s="440"/>
      <c r="AT532" s="46" t="s">
        <v>64</v>
      </c>
      <c r="AU532" s="67">
        <f>SUM(AU516:AU531)</f>
        <v>114863757</v>
      </c>
      <c r="AV532" s="60">
        <f>IFERROR(AU532/AR516,"-")</f>
        <v>0.1369902805319147</v>
      </c>
      <c r="AW532" s="74">
        <v>1171</v>
      </c>
      <c r="AX532" s="170">
        <f>IFERROR(AW532/AS516,"-")</f>
        <v>0.73694147262429199</v>
      </c>
      <c r="AY532" s="198">
        <f t="shared" si="39"/>
        <v>98090.313407344147</v>
      </c>
      <c r="AZ532" s="229"/>
    </row>
    <row r="533" spans="2:52" s="9" customFormat="1" ht="13.15" customHeight="1">
      <c r="B533" s="430">
        <v>32</v>
      </c>
      <c r="C533" s="479" t="s">
        <v>35</v>
      </c>
      <c r="D533" s="436">
        <v>324310820</v>
      </c>
      <c r="E533" s="436">
        <v>464</v>
      </c>
      <c r="F533" s="42" t="s">
        <v>96</v>
      </c>
      <c r="G533" s="69">
        <v>7027058</v>
      </c>
      <c r="H533" s="58">
        <f>IFERROR(G533/D533,"-")</f>
        <v>2.1667664372098348E-2</v>
      </c>
      <c r="I533" s="69">
        <v>72</v>
      </c>
      <c r="J533" s="58">
        <f>IFERROR(I533/E533,"-")</f>
        <v>0.15517241379310345</v>
      </c>
      <c r="K533" s="72">
        <f t="shared" si="35"/>
        <v>97598.027777777781</v>
      </c>
      <c r="L533" s="436">
        <v>230173230</v>
      </c>
      <c r="M533" s="436">
        <v>329</v>
      </c>
      <c r="N533" s="42" t="s">
        <v>96</v>
      </c>
      <c r="O533" s="69">
        <v>1072771</v>
      </c>
      <c r="P533" s="58">
        <f>IFERROR(O533/L533,"-")</f>
        <v>4.6607114128780309E-3</v>
      </c>
      <c r="Q533" s="69">
        <v>54</v>
      </c>
      <c r="R533" s="58">
        <f>IFERROR(Q533/M533,"-")</f>
        <v>0.1641337386018237</v>
      </c>
      <c r="S533" s="72">
        <f t="shared" si="36"/>
        <v>19866.129629629631</v>
      </c>
      <c r="T533" s="436">
        <v>42188700</v>
      </c>
      <c r="U533" s="436">
        <v>45</v>
      </c>
      <c r="V533" s="42" t="s">
        <v>96</v>
      </c>
      <c r="W533" s="69">
        <v>1510786</v>
      </c>
      <c r="X533" s="58">
        <f>IFERROR(W533/T533,"-")</f>
        <v>3.5810205102314127E-2</v>
      </c>
      <c r="Y533" s="69">
        <v>6</v>
      </c>
      <c r="Z533" s="58">
        <f>IFERROR(Y533/U533,"-")</f>
        <v>0.13333333333333333</v>
      </c>
      <c r="AA533" s="166">
        <f t="shared" si="37"/>
        <v>251797.66666666666</v>
      </c>
      <c r="AB533" s="436">
        <v>23785850</v>
      </c>
      <c r="AC533" s="436">
        <v>37</v>
      </c>
      <c r="AD533" s="42" t="s">
        <v>96</v>
      </c>
      <c r="AE533" s="69">
        <v>60550</v>
      </c>
      <c r="AF533" s="58">
        <f>IFERROR(AE533/AB533,"-")</f>
        <v>2.5456311210236338E-3</v>
      </c>
      <c r="AG533" s="69">
        <v>5</v>
      </c>
      <c r="AH533" s="58">
        <f>IFERROR(AG533/AC533,"-")</f>
        <v>0.13513513513513514</v>
      </c>
      <c r="AI533" s="72">
        <f t="shared" si="40"/>
        <v>12110</v>
      </c>
      <c r="AJ533" s="436">
        <v>166911160</v>
      </c>
      <c r="AK533" s="436">
        <v>211</v>
      </c>
      <c r="AL533" s="42" t="s">
        <v>96</v>
      </c>
      <c r="AM533" s="69">
        <v>3615881</v>
      </c>
      <c r="AN533" s="58">
        <f>IFERROR(AM533/AJ533,"-")</f>
        <v>2.1663506502501092E-2</v>
      </c>
      <c r="AO533" s="69">
        <v>37</v>
      </c>
      <c r="AP533" s="58">
        <f>IFERROR(AO533/AK533,"-")</f>
        <v>0.17535545023696683</v>
      </c>
      <c r="AQ533" s="72">
        <f t="shared" si="38"/>
        <v>97726.513513513521</v>
      </c>
      <c r="AR533" s="436">
        <v>1101770030</v>
      </c>
      <c r="AS533" s="436">
        <v>1775</v>
      </c>
      <c r="AT533" s="42" t="s">
        <v>96</v>
      </c>
      <c r="AU533" s="69">
        <v>23790890</v>
      </c>
      <c r="AV533" s="58">
        <f>IFERROR(AU533/AR533,"-")</f>
        <v>2.1593335589279009E-2</v>
      </c>
      <c r="AW533" s="72">
        <v>286</v>
      </c>
      <c r="AX533" s="61">
        <f>IFERROR(AW533/AS533,"-")</f>
        <v>0.16112676056338029</v>
      </c>
      <c r="AY533" s="195">
        <f t="shared" si="39"/>
        <v>83184.930069930066</v>
      </c>
      <c r="AZ533" s="229"/>
    </row>
    <row r="534" spans="2:52" s="9" customFormat="1" ht="13.15" customHeight="1">
      <c r="B534" s="470"/>
      <c r="C534" s="480"/>
      <c r="D534" s="439"/>
      <c r="E534" s="439"/>
      <c r="F534" s="43" t="s">
        <v>97</v>
      </c>
      <c r="G534" s="70">
        <v>10532296</v>
      </c>
      <c r="H534" s="59">
        <f>IFERROR(G534/D533,"-")</f>
        <v>3.2475931576997644E-2</v>
      </c>
      <c r="I534" s="70">
        <v>131</v>
      </c>
      <c r="J534" s="59">
        <f>IFERROR(I534/E533,"-")</f>
        <v>0.28232758620689657</v>
      </c>
      <c r="K534" s="73">
        <f t="shared" si="35"/>
        <v>80399.206106870231</v>
      </c>
      <c r="L534" s="439"/>
      <c r="M534" s="439"/>
      <c r="N534" s="43" t="s">
        <v>97</v>
      </c>
      <c r="O534" s="70">
        <v>8274079</v>
      </c>
      <c r="P534" s="59">
        <f>IFERROR(O534/L533,"-")</f>
        <v>3.5947182041977686E-2</v>
      </c>
      <c r="Q534" s="70">
        <v>90</v>
      </c>
      <c r="R534" s="59">
        <f>IFERROR(Q534/M533,"-")</f>
        <v>0.2735562310030395</v>
      </c>
      <c r="S534" s="73">
        <f t="shared" si="36"/>
        <v>91934.211111111115</v>
      </c>
      <c r="T534" s="439"/>
      <c r="U534" s="439"/>
      <c r="V534" s="43" t="s">
        <v>97</v>
      </c>
      <c r="W534" s="70">
        <v>687721</v>
      </c>
      <c r="X534" s="59">
        <f>IFERROR(W534/T533,"-")</f>
        <v>1.6301071139902392E-2</v>
      </c>
      <c r="Y534" s="70">
        <v>9</v>
      </c>
      <c r="Z534" s="59">
        <f>IFERROR(Y534/U533,"-")</f>
        <v>0.2</v>
      </c>
      <c r="AA534" s="167">
        <f t="shared" si="37"/>
        <v>76413.444444444438</v>
      </c>
      <c r="AB534" s="439"/>
      <c r="AC534" s="439"/>
      <c r="AD534" s="43" t="s">
        <v>97</v>
      </c>
      <c r="AE534" s="70">
        <v>571251</v>
      </c>
      <c r="AF534" s="59">
        <f>IFERROR(AE534/AB533,"-")</f>
        <v>2.4016421527925217E-2</v>
      </c>
      <c r="AG534" s="70">
        <v>7</v>
      </c>
      <c r="AH534" s="59">
        <f>IFERROR(AG534/AC533,"-")</f>
        <v>0.1891891891891892</v>
      </c>
      <c r="AI534" s="73">
        <f t="shared" si="40"/>
        <v>81607.28571428571</v>
      </c>
      <c r="AJ534" s="439"/>
      <c r="AK534" s="439"/>
      <c r="AL534" s="43" t="s">
        <v>97</v>
      </c>
      <c r="AM534" s="70">
        <v>9237709</v>
      </c>
      <c r="AN534" s="59">
        <f>IFERROR(AM534/AJ533,"-")</f>
        <v>5.5345065003442551E-2</v>
      </c>
      <c r="AO534" s="70">
        <v>56</v>
      </c>
      <c r="AP534" s="59">
        <f>IFERROR(AO534/AK533,"-")</f>
        <v>0.26540284360189575</v>
      </c>
      <c r="AQ534" s="73">
        <f t="shared" si="38"/>
        <v>164959.08928571429</v>
      </c>
      <c r="AR534" s="439"/>
      <c r="AS534" s="439"/>
      <c r="AT534" s="43" t="s">
        <v>97</v>
      </c>
      <c r="AU534" s="70">
        <v>17981637</v>
      </c>
      <c r="AV534" s="59">
        <f>IFERROR(AU534/AR533,"-")</f>
        <v>1.6320680823020753E-2</v>
      </c>
      <c r="AW534" s="73">
        <v>404</v>
      </c>
      <c r="AX534" s="59">
        <f>IFERROR(AW534/AS533,"-")</f>
        <v>0.2276056338028169</v>
      </c>
      <c r="AY534" s="196">
        <f t="shared" si="39"/>
        <v>44509.002475247522</v>
      </c>
      <c r="AZ534" s="229"/>
    </row>
    <row r="535" spans="2:52" s="9" customFormat="1" ht="13.15" customHeight="1">
      <c r="B535" s="470"/>
      <c r="C535" s="480"/>
      <c r="D535" s="439"/>
      <c r="E535" s="439"/>
      <c r="F535" s="44" t="s">
        <v>98</v>
      </c>
      <c r="G535" s="70">
        <v>5851403</v>
      </c>
      <c r="H535" s="59">
        <f>IFERROR(G535/D533,"-")</f>
        <v>1.804257717950946E-2</v>
      </c>
      <c r="I535" s="70">
        <v>151</v>
      </c>
      <c r="J535" s="59">
        <f>IFERROR(I535/E533,"-")</f>
        <v>0.32543103448275862</v>
      </c>
      <c r="K535" s="73">
        <f t="shared" si="35"/>
        <v>38751.013245033115</v>
      </c>
      <c r="L535" s="439"/>
      <c r="M535" s="439"/>
      <c r="N535" s="44" t="s">
        <v>98</v>
      </c>
      <c r="O535" s="70">
        <v>4906607</v>
      </c>
      <c r="P535" s="59">
        <f>IFERROR(O535/L533,"-")</f>
        <v>2.1317018490812332E-2</v>
      </c>
      <c r="Q535" s="70">
        <v>115</v>
      </c>
      <c r="R535" s="59">
        <f>IFERROR(Q535/M533,"-")</f>
        <v>0.34954407294832829</v>
      </c>
      <c r="S535" s="73">
        <f t="shared" si="36"/>
        <v>42666.147826086955</v>
      </c>
      <c r="T535" s="439"/>
      <c r="U535" s="439"/>
      <c r="V535" s="44" t="s">
        <v>98</v>
      </c>
      <c r="W535" s="70">
        <v>273598</v>
      </c>
      <c r="X535" s="59">
        <f>IFERROR(W535/T533,"-")</f>
        <v>6.485101460817707E-3</v>
      </c>
      <c r="Y535" s="70">
        <v>14</v>
      </c>
      <c r="Z535" s="59">
        <f>IFERROR(Y535/U533,"-")</f>
        <v>0.31111111111111112</v>
      </c>
      <c r="AA535" s="167">
        <f t="shared" si="37"/>
        <v>19542.714285714286</v>
      </c>
      <c r="AB535" s="439"/>
      <c r="AC535" s="439"/>
      <c r="AD535" s="44" t="s">
        <v>98</v>
      </c>
      <c r="AE535" s="70">
        <v>217357</v>
      </c>
      <c r="AF535" s="59">
        <f>IFERROR(AE535/AB533,"-")</f>
        <v>9.1380799929369778E-3</v>
      </c>
      <c r="AG535" s="70">
        <v>11</v>
      </c>
      <c r="AH535" s="59">
        <f>IFERROR(AG535/AC533,"-")</f>
        <v>0.29729729729729731</v>
      </c>
      <c r="AI535" s="73">
        <f t="shared" si="40"/>
        <v>19759.727272727272</v>
      </c>
      <c r="AJ535" s="439"/>
      <c r="AK535" s="439"/>
      <c r="AL535" s="44" t="s">
        <v>98</v>
      </c>
      <c r="AM535" s="70">
        <v>6211823</v>
      </c>
      <c r="AN535" s="59">
        <f>IFERROR(AM535/AJ533,"-")</f>
        <v>3.7216343113306502E-2</v>
      </c>
      <c r="AO535" s="70">
        <v>58</v>
      </c>
      <c r="AP535" s="59">
        <f>IFERROR(AO535/AK533,"-")</f>
        <v>0.27488151658767773</v>
      </c>
      <c r="AQ535" s="73">
        <f t="shared" si="38"/>
        <v>107100.39655172414</v>
      </c>
      <c r="AR535" s="439"/>
      <c r="AS535" s="439"/>
      <c r="AT535" s="44" t="s">
        <v>98</v>
      </c>
      <c r="AU535" s="70">
        <v>33344255</v>
      </c>
      <c r="AV535" s="59">
        <f>IFERROR(AU535/AR533,"-")</f>
        <v>3.0264260319369914E-2</v>
      </c>
      <c r="AW535" s="73">
        <v>487</v>
      </c>
      <c r="AX535" s="59">
        <f>IFERROR(AW535/AS533,"-")</f>
        <v>0.27436619718309857</v>
      </c>
      <c r="AY535" s="196">
        <f t="shared" si="39"/>
        <v>68468.696098562636</v>
      </c>
      <c r="AZ535" s="229"/>
    </row>
    <row r="536" spans="2:52" s="9" customFormat="1" ht="13.15" customHeight="1">
      <c r="B536" s="470"/>
      <c r="C536" s="480"/>
      <c r="D536" s="439"/>
      <c r="E536" s="439"/>
      <c r="F536" s="44" t="s">
        <v>99</v>
      </c>
      <c r="G536" s="70">
        <v>268395</v>
      </c>
      <c r="H536" s="59">
        <f>IFERROR(G536/D533,"-")</f>
        <v>8.2758570928962534E-4</v>
      </c>
      <c r="I536" s="70">
        <v>26</v>
      </c>
      <c r="J536" s="59">
        <f>IFERROR(I536/E533,"-")</f>
        <v>5.6034482758620691E-2</v>
      </c>
      <c r="K536" s="73">
        <f t="shared" si="35"/>
        <v>10322.884615384615</v>
      </c>
      <c r="L536" s="439"/>
      <c r="M536" s="439"/>
      <c r="N536" s="44" t="s">
        <v>99</v>
      </c>
      <c r="O536" s="70">
        <v>199532</v>
      </c>
      <c r="P536" s="59">
        <f>IFERROR(O536/L533,"-")</f>
        <v>8.6687752524479064E-4</v>
      </c>
      <c r="Q536" s="70">
        <v>22</v>
      </c>
      <c r="R536" s="59">
        <f>IFERROR(Q536/M533,"-")</f>
        <v>6.6869300911854099E-2</v>
      </c>
      <c r="S536" s="73">
        <f t="shared" si="36"/>
        <v>9069.636363636364</v>
      </c>
      <c r="T536" s="439"/>
      <c r="U536" s="439"/>
      <c r="V536" s="44" t="s">
        <v>99</v>
      </c>
      <c r="W536" s="70">
        <v>5416</v>
      </c>
      <c r="X536" s="59">
        <f>IFERROR(W536/T533,"-")</f>
        <v>1.283756076864184E-4</v>
      </c>
      <c r="Y536" s="70">
        <v>2</v>
      </c>
      <c r="Z536" s="59">
        <f>IFERROR(Y536/U533,"-")</f>
        <v>4.4444444444444446E-2</v>
      </c>
      <c r="AA536" s="167">
        <f t="shared" si="37"/>
        <v>2708</v>
      </c>
      <c r="AB536" s="439"/>
      <c r="AC536" s="439"/>
      <c r="AD536" s="44" t="s">
        <v>99</v>
      </c>
      <c r="AE536" s="70">
        <v>5416</v>
      </c>
      <c r="AF536" s="59">
        <f>IFERROR(AE536/AB533,"-")</f>
        <v>2.2769840051963666E-4</v>
      </c>
      <c r="AG536" s="70">
        <v>2</v>
      </c>
      <c r="AH536" s="59">
        <f>IFERROR(AG536/AC533,"-")</f>
        <v>5.4054054054054057E-2</v>
      </c>
      <c r="AI536" s="73">
        <f t="shared" si="40"/>
        <v>2708</v>
      </c>
      <c r="AJ536" s="439"/>
      <c r="AK536" s="439"/>
      <c r="AL536" s="44" t="s">
        <v>99</v>
      </c>
      <c r="AM536" s="70">
        <v>137544</v>
      </c>
      <c r="AN536" s="59">
        <f>IFERROR(AM536/AJ533,"-")</f>
        <v>8.240551440658611E-4</v>
      </c>
      <c r="AO536" s="70">
        <v>11</v>
      </c>
      <c r="AP536" s="59">
        <f>IFERROR(AO536/AK533,"-")</f>
        <v>5.2132701421800945E-2</v>
      </c>
      <c r="AQ536" s="73">
        <f t="shared" si="38"/>
        <v>12504</v>
      </c>
      <c r="AR536" s="439"/>
      <c r="AS536" s="439"/>
      <c r="AT536" s="44" t="s">
        <v>99</v>
      </c>
      <c r="AU536" s="70">
        <v>8804878</v>
      </c>
      <c r="AV536" s="59">
        <f>IFERROR(AU536/AR533,"-")</f>
        <v>7.9915751565687448E-3</v>
      </c>
      <c r="AW536" s="73">
        <v>84</v>
      </c>
      <c r="AX536" s="59">
        <f>IFERROR(AW536/AS533,"-")</f>
        <v>4.7323943661971832E-2</v>
      </c>
      <c r="AY536" s="196">
        <f t="shared" si="39"/>
        <v>104819.97619047618</v>
      </c>
      <c r="AZ536" s="229"/>
    </row>
    <row r="537" spans="2:52" s="9" customFormat="1" ht="13.15" customHeight="1">
      <c r="B537" s="470"/>
      <c r="C537" s="480"/>
      <c r="D537" s="439"/>
      <c r="E537" s="439"/>
      <c r="F537" s="44" t="s">
        <v>100</v>
      </c>
      <c r="G537" s="70">
        <v>8540107</v>
      </c>
      <c r="H537" s="59">
        <f>IFERROR(G537/D533,"-")</f>
        <v>2.6333093049439423E-2</v>
      </c>
      <c r="I537" s="70">
        <v>171</v>
      </c>
      <c r="J537" s="59">
        <f>IFERROR(I537/E533,"-")</f>
        <v>0.36853448275862066</v>
      </c>
      <c r="K537" s="73">
        <f t="shared" si="35"/>
        <v>49942.146198830407</v>
      </c>
      <c r="L537" s="439"/>
      <c r="M537" s="439"/>
      <c r="N537" s="44" t="s">
        <v>100</v>
      </c>
      <c r="O537" s="70">
        <v>7584693</v>
      </c>
      <c r="P537" s="59">
        <f>IFERROR(O537/L533,"-")</f>
        <v>3.2952107419268524E-2</v>
      </c>
      <c r="Q537" s="70">
        <v>125</v>
      </c>
      <c r="R537" s="59">
        <f>IFERROR(Q537/M533,"-")</f>
        <v>0.37993920972644379</v>
      </c>
      <c r="S537" s="73">
        <f t="shared" si="36"/>
        <v>60677.544000000002</v>
      </c>
      <c r="T537" s="439"/>
      <c r="U537" s="439"/>
      <c r="V537" s="44" t="s">
        <v>100</v>
      </c>
      <c r="W537" s="70">
        <v>3468910</v>
      </c>
      <c r="X537" s="59">
        <f>IFERROR(W537/T533,"-")</f>
        <v>8.2223676008030586E-2</v>
      </c>
      <c r="Y537" s="70">
        <v>20</v>
      </c>
      <c r="Z537" s="59">
        <f>IFERROR(Y537/U533,"-")</f>
        <v>0.44444444444444442</v>
      </c>
      <c r="AA537" s="167">
        <f t="shared" si="37"/>
        <v>173445.5</v>
      </c>
      <c r="AB537" s="439"/>
      <c r="AC537" s="439"/>
      <c r="AD537" s="44" t="s">
        <v>100</v>
      </c>
      <c r="AE537" s="70">
        <v>3346385</v>
      </c>
      <c r="AF537" s="59">
        <f>IFERROR(AE537/AB533,"-")</f>
        <v>0.14068805613421426</v>
      </c>
      <c r="AG537" s="70">
        <v>17</v>
      </c>
      <c r="AH537" s="59">
        <f>IFERROR(AG537/AC533,"-")</f>
        <v>0.45945945945945948</v>
      </c>
      <c r="AI537" s="73">
        <f t="shared" si="40"/>
        <v>196846.17647058822</v>
      </c>
      <c r="AJ537" s="439"/>
      <c r="AK537" s="439"/>
      <c r="AL537" s="44" t="s">
        <v>100</v>
      </c>
      <c r="AM537" s="70">
        <v>2906163</v>
      </c>
      <c r="AN537" s="59">
        <f>IFERROR(AM537/AJ533,"-")</f>
        <v>1.7411436119669887E-2</v>
      </c>
      <c r="AO537" s="70">
        <v>68</v>
      </c>
      <c r="AP537" s="59">
        <f>IFERROR(AO537/AK533,"-")</f>
        <v>0.32227488151658767</v>
      </c>
      <c r="AQ537" s="73">
        <f t="shared" si="38"/>
        <v>42737.691176470587</v>
      </c>
      <c r="AR537" s="439"/>
      <c r="AS537" s="439"/>
      <c r="AT537" s="44" t="s">
        <v>100</v>
      </c>
      <c r="AU537" s="70">
        <v>19564006</v>
      </c>
      <c r="AV537" s="59">
        <f>IFERROR(AU537/AR533,"-")</f>
        <v>1.7756887070162909E-2</v>
      </c>
      <c r="AW537" s="73">
        <v>546</v>
      </c>
      <c r="AX537" s="59">
        <f>IFERROR(AW537/AS533,"-")</f>
        <v>0.30760563380281691</v>
      </c>
      <c r="AY537" s="196">
        <f t="shared" si="39"/>
        <v>35831.51282051282</v>
      </c>
      <c r="AZ537" s="229"/>
    </row>
    <row r="538" spans="2:52" s="9" customFormat="1" ht="13.15" customHeight="1">
      <c r="B538" s="470"/>
      <c r="C538" s="480"/>
      <c r="D538" s="439"/>
      <c r="E538" s="439"/>
      <c r="F538" s="44" t="s">
        <v>101</v>
      </c>
      <c r="G538" s="70">
        <v>10760877</v>
      </c>
      <c r="H538" s="59">
        <f>IFERROR(G538/D533,"-")</f>
        <v>3.3180752341226236E-2</v>
      </c>
      <c r="I538" s="70">
        <v>194</v>
      </c>
      <c r="J538" s="59">
        <f>IFERROR(I538/E533,"-")</f>
        <v>0.41810344827586204</v>
      </c>
      <c r="K538" s="73">
        <f t="shared" si="35"/>
        <v>55468.438144329899</v>
      </c>
      <c r="L538" s="439"/>
      <c r="M538" s="439"/>
      <c r="N538" s="44" t="s">
        <v>101</v>
      </c>
      <c r="O538" s="70">
        <v>8674893</v>
      </c>
      <c r="P538" s="59">
        <f>IFERROR(O538/L533,"-")</f>
        <v>3.7688540061761311E-2</v>
      </c>
      <c r="Q538" s="70">
        <v>150</v>
      </c>
      <c r="R538" s="59">
        <f>IFERROR(Q538/M533,"-")</f>
        <v>0.45592705167173253</v>
      </c>
      <c r="S538" s="73">
        <f t="shared" si="36"/>
        <v>57832.62</v>
      </c>
      <c r="T538" s="439"/>
      <c r="U538" s="439"/>
      <c r="V538" s="44" t="s">
        <v>101</v>
      </c>
      <c r="W538" s="70">
        <v>1346187</v>
      </c>
      <c r="X538" s="59">
        <f>IFERROR(W538/T533,"-")</f>
        <v>3.1908710152244557E-2</v>
      </c>
      <c r="Y538" s="70">
        <v>20</v>
      </c>
      <c r="Z538" s="59">
        <f>IFERROR(Y538/U533,"-")</f>
        <v>0.44444444444444442</v>
      </c>
      <c r="AA538" s="167">
        <f t="shared" si="37"/>
        <v>67309.350000000006</v>
      </c>
      <c r="AB538" s="439"/>
      <c r="AC538" s="439"/>
      <c r="AD538" s="44" t="s">
        <v>101</v>
      </c>
      <c r="AE538" s="70">
        <v>856621</v>
      </c>
      <c r="AF538" s="59">
        <f>IFERROR(AE538/AB533,"-")</f>
        <v>3.6013890611434951E-2</v>
      </c>
      <c r="AG538" s="70">
        <v>18</v>
      </c>
      <c r="AH538" s="59">
        <f>IFERROR(AG538/AC533,"-")</f>
        <v>0.48648648648648651</v>
      </c>
      <c r="AI538" s="73">
        <f t="shared" si="40"/>
        <v>47590.055555555555</v>
      </c>
      <c r="AJ538" s="439"/>
      <c r="AK538" s="439"/>
      <c r="AL538" s="44" t="s">
        <v>101</v>
      </c>
      <c r="AM538" s="70">
        <v>5164287</v>
      </c>
      <c r="AN538" s="59">
        <f>IFERROR(AM538/AJ533,"-")</f>
        <v>3.0940333767975732E-2</v>
      </c>
      <c r="AO538" s="70">
        <v>83</v>
      </c>
      <c r="AP538" s="59">
        <f>IFERROR(AO538/AK533,"-")</f>
        <v>0.39336492890995262</v>
      </c>
      <c r="AQ538" s="73">
        <f t="shared" si="38"/>
        <v>62220.325301204823</v>
      </c>
      <c r="AR538" s="439"/>
      <c r="AS538" s="439"/>
      <c r="AT538" s="44" t="s">
        <v>101</v>
      </c>
      <c r="AU538" s="70">
        <v>31637473</v>
      </c>
      <c r="AV538" s="59">
        <f>IFERROR(AU538/AR533,"-")</f>
        <v>2.871513304822786E-2</v>
      </c>
      <c r="AW538" s="73">
        <v>613</v>
      </c>
      <c r="AX538" s="59">
        <f>IFERROR(AW538/AS533,"-")</f>
        <v>0.34535211267605631</v>
      </c>
      <c r="AY538" s="196">
        <f t="shared" si="39"/>
        <v>51610.885807504077</v>
      </c>
      <c r="AZ538" s="229"/>
    </row>
    <row r="539" spans="2:52" s="9" customFormat="1" ht="13.15" customHeight="1">
      <c r="B539" s="470"/>
      <c r="C539" s="480"/>
      <c r="D539" s="439"/>
      <c r="E539" s="439"/>
      <c r="F539" s="44" t="s">
        <v>102</v>
      </c>
      <c r="G539" s="70">
        <v>3974868</v>
      </c>
      <c r="H539" s="59">
        <f>IFERROR(G539/D533,"-")</f>
        <v>1.2256353334125577E-2</v>
      </c>
      <c r="I539" s="70">
        <v>51</v>
      </c>
      <c r="J539" s="59">
        <f>IFERROR(I539/E533,"-")</f>
        <v>0.10991379310344827</v>
      </c>
      <c r="K539" s="73">
        <f t="shared" si="35"/>
        <v>77938.588235294112</v>
      </c>
      <c r="L539" s="439"/>
      <c r="M539" s="439"/>
      <c r="N539" s="44" t="s">
        <v>102</v>
      </c>
      <c r="O539" s="70">
        <v>2898880</v>
      </c>
      <c r="P539" s="59">
        <f>IFERROR(O539/L533,"-")</f>
        <v>1.2594340358346624E-2</v>
      </c>
      <c r="Q539" s="70">
        <v>42</v>
      </c>
      <c r="R539" s="59">
        <f>IFERROR(Q539/M533,"-")</f>
        <v>0.1276595744680851</v>
      </c>
      <c r="S539" s="73">
        <f t="shared" si="36"/>
        <v>69020.952380952382</v>
      </c>
      <c r="T539" s="439"/>
      <c r="U539" s="439"/>
      <c r="V539" s="44" t="s">
        <v>102</v>
      </c>
      <c r="W539" s="70">
        <v>220161</v>
      </c>
      <c r="X539" s="59">
        <f>IFERROR(W539/T533,"-")</f>
        <v>5.2184826742705985E-3</v>
      </c>
      <c r="Y539" s="70">
        <v>8</v>
      </c>
      <c r="Z539" s="59">
        <f>IFERROR(Y539/U533,"-")</f>
        <v>0.17777777777777778</v>
      </c>
      <c r="AA539" s="167">
        <f t="shared" si="37"/>
        <v>27520.125</v>
      </c>
      <c r="AB539" s="439"/>
      <c r="AC539" s="439"/>
      <c r="AD539" s="44" t="s">
        <v>102</v>
      </c>
      <c r="AE539" s="70">
        <v>219631</v>
      </c>
      <c r="AF539" s="59">
        <f>IFERROR(AE539/AB533,"-")</f>
        <v>9.2336830510576662E-3</v>
      </c>
      <c r="AG539" s="70">
        <v>7</v>
      </c>
      <c r="AH539" s="59">
        <f>IFERROR(AG539/AC533,"-")</f>
        <v>0.1891891891891892</v>
      </c>
      <c r="AI539" s="73">
        <f t="shared" si="40"/>
        <v>31375.857142857141</v>
      </c>
      <c r="AJ539" s="439"/>
      <c r="AK539" s="439"/>
      <c r="AL539" s="44" t="s">
        <v>102</v>
      </c>
      <c r="AM539" s="70">
        <v>2790613</v>
      </c>
      <c r="AN539" s="59">
        <f>IFERROR(AM539/AJ533,"-")</f>
        <v>1.6719151673261393E-2</v>
      </c>
      <c r="AO539" s="70">
        <v>32</v>
      </c>
      <c r="AP539" s="59">
        <f>IFERROR(AO539/AK533,"-")</f>
        <v>0.15165876777251186</v>
      </c>
      <c r="AQ539" s="73">
        <f t="shared" si="38"/>
        <v>87206.65625</v>
      </c>
      <c r="AR539" s="439"/>
      <c r="AS539" s="439"/>
      <c r="AT539" s="44" t="s">
        <v>102</v>
      </c>
      <c r="AU539" s="70">
        <v>25115288</v>
      </c>
      <c r="AV539" s="59">
        <f>IFERROR(AU539/AR533,"-")</f>
        <v>2.2795399508189564E-2</v>
      </c>
      <c r="AW539" s="73">
        <v>173</v>
      </c>
      <c r="AX539" s="59">
        <f>IFERROR(AW539/AS533,"-")</f>
        <v>9.7464788732394364E-2</v>
      </c>
      <c r="AY539" s="196">
        <f t="shared" si="39"/>
        <v>145175.07514450868</v>
      </c>
      <c r="AZ539" s="229"/>
    </row>
    <row r="540" spans="2:52" s="9" customFormat="1" ht="13.15" customHeight="1">
      <c r="B540" s="470"/>
      <c r="C540" s="480"/>
      <c r="D540" s="439"/>
      <c r="E540" s="439"/>
      <c r="F540" s="44" t="s">
        <v>112</v>
      </c>
      <c r="G540" s="70">
        <v>0</v>
      </c>
      <c r="H540" s="59">
        <f>IFERROR(G540/D533,"-")</f>
        <v>0</v>
      </c>
      <c r="I540" s="70">
        <v>0</v>
      </c>
      <c r="J540" s="59">
        <f>IFERROR(I540/E533,"-")</f>
        <v>0</v>
      </c>
      <c r="K540" s="73" t="str">
        <f t="shared" si="35"/>
        <v>-</v>
      </c>
      <c r="L540" s="439"/>
      <c r="M540" s="439"/>
      <c r="N540" s="44" t="s">
        <v>112</v>
      </c>
      <c r="O540" s="70">
        <v>0</v>
      </c>
      <c r="P540" s="59">
        <f>IFERROR(O540/L533,"-")</f>
        <v>0</v>
      </c>
      <c r="Q540" s="70">
        <v>0</v>
      </c>
      <c r="R540" s="59">
        <f>IFERROR(Q540/M533,"-")</f>
        <v>0</v>
      </c>
      <c r="S540" s="73" t="str">
        <f t="shared" si="36"/>
        <v>-</v>
      </c>
      <c r="T540" s="439"/>
      <c r="U540" s="439"/>
      <c r="V540" s="44" t="s">
        <v>112</v>
      </c>
      <c r="W540" s="70">
        <v>0</v>
      </c>
      <c r="X540" s="59">
        <f>IFERROR(W540/T533,"-")</f>
        <v>0</v>
      </c>
      <c r="Y540" s="70">
        <v>0</v>
      </c>
      <c r="Z540" s="59">
        <f>IFERROR(Y540/U533,"-")</f>
        <v>0</v>
      </c>
      <c r="AA540" s="167" t="str">
        <f t="shared" si="37"/>
        <v>-</v>
      </c>
      <c r="AB540" s="439"/>
      <c r="AC540" s="439"/>
      <c r="AD540" s="44" t="s">
        <v>112</v>
      </c>
      <c r="AE540" s="70">
        <v>0</v>
      </c>
      <c r="AF540" s="59">
        <f>IFERROR(AE540/AB533,"-")</f>
        <v>0</v>
      </c>
      <c r="AG540" s="70">
        <v>0</v>
      </c>
      <c r="AH540" s="59">
        <f>IFERROR(AG540/AC533,"-")</f>
        <v>0</v>
      </c>
      <c r="AI540" s="73" t="str">
        <f t="shared" si="40"/>
        <v>-</v>
      </c>
      <c r="AJ540" s="439"/>
      <c r="AK540" s="439"/>
      <c r="AL540" s="44" t="s">
        <v>112</v>
      </c>
      <c r="AM540" s="70">
        <v>0</v>
      </c>
      <c r="AN540" s="59">
        <f>IFERROR(AM540/AJ533,"-")</f>
        <v>0</v>
      </c>
      <c r="AO540" s="70">
        <v>0</v>
      </c>
      <c r="AP540" s="59">
        <f>IFERROR(AO540/AK533,"-")</f>
        <v>0</v>
      </c>
      <c r="AQ540" s="73" t="str">
        <f t="shared" si="38"/>
        <v>-</v>
      </c>
      <c r="AR540" s="439"/>
      <c r="AS540" s="439"/>
      <c r="AT540" s="44" t="s">
        <v>112</v>
      </c>
      <c r="AU540" s="70">
        <v>0</v>
      </c>
      <c r="AV540" s="59">
        <f>IFERROR(AU540/AR533,"-")</f>
        <v>0</v>
      </c>
      <c r="AW540" s="73">
        <v>0</v>
      </c>
      <c r="AX540" s="59">
        <f>IFERROR(AW540/AS533,"-")</f>
        <v>0</v>
      </c>
      <c r="AY540" s="196" t="str">
        <f t="shared" si="39"/>
        <v>-</v>
      </c>
      <c r="AZ540" s="229"/>
    </row>
    <row r="541" spans="2:52" s="9" customFormat="1" ht="13.15" customHeight="1">
      <c r="B541" s="470"/>
      <c r="C541" s="480"/>
      <c r="D541" s="439"/>
      <c r="E541" s="439"/>
      <c r="F541" s="44" t="s">
        <v>103</v>
      </c>
      <c r="G541" s="70">
        <v>106307</v>
      </c>
      <c r="H541" s="59">
        <f>IFERROR(G541/D533,"-")</f>
        <v>3.2779356544440917E-4</v>
      </c>
      <c r="I541" s="70">
        <v>5</v>
      </c>
      <c r="J541" s="59">
        <f>IFERROR(I541/E533,"-")</f>
        <v>1.0775862068965518E-2</v>
      </c>
      <c r="K541" s="73">
        <f t="shared" si="35"/>
        <v>21261.4</v>
      </c>
      <c r="L541" s="439"/>
      <c r="M541" s="439"/>
      <c r="N541" s="44" t="s">
        <v>103</v>
      </c>
      <c r="O541" s="70">
        <v>64606</v>
      </c>
      <c r="P541" s="59">
        <f>IFERROR(O541/L533,"-")</f>
        <v>2.8068424812042651E-4</v>
      </c>
      <c r="Q541" s="70">
        <v>2</v>
      </c>
      <c r="R541" s="59">
        <f>IFERROR(Q541/M533,"-")</f>
        <v>6.0790273556231003E-3</v>
      </c>
      <c r="S541" s="73">
        <f t="shared" si="36"/>
        <v>32303</v>
      </c>
      <c r="T541" s="439"/>
      <c r="U541" s="439"/>
      <c r="V541" s="44" t="s">
        <v>103</v>
      </c>
      <c r="W541" s="70">
        <v>0</v>
      </c>
      <c r="X541" s="59">
        <f>IFERROR(W541/T533,"-")</f>
        <v>0</v>
      </c>
      <c r="Y541" s="70">
        <v>0</v>
      </c>
      <c r="Z541" s="59">
        <f>IFERROR(Y541/U533,"-")</f>
        <v>0</v>
      </c>
      <c r="AA541" s="167" t="str">
        <f t="shared" si="37"/>
        <v>-</v>
      </c>
      <c r="AB541" s="439"/>
      <c r="AC541" s="439"/>
      <c r="AD541" s="44" t="s">
        <v>103</v>
      </c>
      <c r="AE541" s="70">
        <v>0</v>
      </c>
      <c r="AF541" s="59">
        <f>IFERROR(AE541/AB533,"-")</f>
        <v>0</v>
      </c>
      <c r="AG541" s="70">
        <v>0</v>
      </c>
      <c r="AH541" s="59">
        <f>IFERROR(AG541/AC533,"-")</f>
        <v>0</v>
      </c>
      <c r="AI541" s="73" t="str">
        <f t="shared" si="40"/>
        <v>-</v>
      </c>
      <c r="AJ541" s="439"/>
      <c r="AK541" s="439"/>
      <c r="AL541" s="44" t="s">
        <v>103</v>
      </c>
      <c r="AM541" s="70">
        <v>32221</v>
      </c>
      <c r="AN541" s="59">
        <f>IFERROR(AM541/AJ533,"-")</f>
        <v>1.9304281391370115E-4</v>
      </c>
      <c r="AO541" s="70">
        <v>3</v>
      </c>
      <c r="AP541" s="59">
        <f>IFERROR(AO541/AK533,"-")</f>
        <v>1.4218009478672985E-2</v>
      </c>
      <c r="AQ541" s="73">
        <f t="shared" si="38"/>
        <v>10740.333333333334</v>
      </c>
      <c r="AR541" s="439"/>
      <c r="AS541" s="439"/>
      <c r="AT541" s="44" t="s">
        <v>103</v>
      </c>
      <c r="AU541" s="70">
        <v>266988</v>
      </c>
      <c r="AV541" s="59">
        <f>IFERROR(AU541/AR533,"-")</f>
        <v>2.4232643176906891E-4</v>
      </c>
      <c r="AW541" s="73">
        <v>18</v>
      </c>
      <c r="AX541" s="59">
        <f>IFERROR(AW541/AS533,"-")</f>
        <v>1.0140845070422535E-2</v>
      </c>
      <c r="AY541" s="196">
        <f t="shared" si="39"/>
        <v>14832.666666666666</v>
      </c>
      <c r="AZ541" s="229"/>
    </row>
    <row r="542" spans="2:52" s="9" customFormat="1" ht="13.15" customHeight="1">
      <c r="B542" s="470"/>
      <c r="C542" s="480"/>
      <c r="D542" s="439"/>
      <c r="E542" s="439"/>
      <c r="F542" s="44" t="s">
        <v>104</v>
      </c>
      <c r="G542" s="70">
        <v>437449</v>
      </c>
      <c r="H542" s="59">
        <f>IFERROR(G542/D533,"-")</f>
        <v>1.3488572475010238E-3</v>
      </c>
      <c r="I542" s="70">
        <v>30</v>
      </c>
      <c r="J542" s="59">
        <f>IFERROR(I542/E533,"-")</f>
        <v>6.4655172413793108E-2</v>
      </c>
      <c r="K542" s="73">
        <f t="shared" si="35"/>
        <v>14581.633333333333</v>
      </c>
      <c r="L542" s="439"/>
      <c r="M542" s="439"/>
      <c r="N542" s="44" t="s">
        <v>104</v>
      </c>
      <c r="O542" s="70">
        <v>322861</v>
      </c>
      <c r="P542" s="59">
        <f>IFERROR(O542/L533,"-")</f>
        <v>1.4026870109960224E-3</v>
      </c>
      <c r="Q542" s="70">
        <v>17</v>
      </c>
      <c r="R542" s="59">
        <f>IFERROR(Q542/M533,"-")</f>
        <v>5.1671732522796353E-2</v>
      </c>
      <c r="S542" s="73">
        <f t="shared" si="36"/>
        <v>18991.823529411766</v>
      </c>
      <c r="T542" s="439"/>
      <c r="U542" s="439"/>
      <c r="V542" s="44" t="s">
        <v>104</v>
      </c>
      <c r="W542" s="70">
        <v>27997</v>
      </c>
      <c r="X542" s="59">
        <f>IFERROR(W542/T533,"-")</f>
        <v>6.6361371646910189E-4</v>
      </c>
      <c r="Y542" s="70">
        <v>4</v>
      </c>
      <c r="Z542" s="59">
        <f>IFERROR(Y542/U533,"-")</f>
        <v>8.8888888888888892E-2</v>
      </c>
      <c r="AA542" s="167">
        <f t="shared" si="37"/>
        <v>6999.25</v>
      </c>
      <c r="AB542" s="439"/>
      <c r="AC542" s="439"/>
      <c r="AD542" s="44" t="s">
        <v>104</v>
      </c>
      <c r="AE542" s="70">
        <v>4241</v>
      </c>
      <c r="AF542" s="59">
        <f>IFERROR(AE542/AB533,"-")</f>
        <v>1.782992829770641E-4</v>
      </c>
      <c r="AG542" s="70">
        <v>2</v>
      </c>
      <c r="AH542" s="59">
        <f>IFERROR(AG542/AC533,"-")</f>
        <v>5.4054054054054057E-2</v>
      </c>
      <c r="AI542" s="73">
        <f t="shared" si="40"/>
        <v>2120.5</v>
      </c>
      <c r="AJ542" s="439"/>
      <c r="AK542" s="439"/>
      <c r="AL542" s="44" t="s">
        <v>104</v>
      </c>
      <c r="AM542" s="70">
        <v>48335</v>
      </c>
      <c r="AN542" s="59">
        <f>IFERROR(AM542/AJ533,"-")</f>
        <v>2.8958519010951697E-4</v>
      </c>
      <c r="AO542" s="70">
        <v>11</v>
      </c>
      <c r="AP542" s="59">
        <f>IFERROR(AO542/AK533,"-")</f>
        <v>5.2132701421800945E-2</v>
      </c>
      <c r="AQ542" s="73">
        <f t="shared" si="38"/>
        <v>4394.090909090909</v>
      </c>
      <c r="AR542" s="439"/>
      <c r="AS542" s="439"/>
      <c r="AT542" s="44" t="s">
        <v>104</v>
      </c>
      <c r="AU542" s="70">
        <v>627815</v>
      </c>
      <c r="AV542" s="59">
        <f>IFERROR(AU542/AR533,"-")</f>
        <v>5.6982399494021454E-4</v>
      </c>
      <c r="AW542" s="73">
        <v>59</v>
      </c>
      <c r="AX542" s="59">
        <f>IFERROR(AW542/AS533,"-")</f>
        <v>3.3239436619718309E-2</v>
      </c>
      <c r="AY542" s="196">
        <f t="shared" si="39"/>
        <v>10640.93220338983</v>
      </c>
      <c r="AZ542" s="229"/>
    </row>
    <row r="543" spans="2:52" s="9" customFormat="1" ht="13.15" customHeight="1">
      <c r="B543" s="470"/>
      <c r="C543" s="480"/>
      <c r="D543" s="439"/>
      <c r="E543" s="439"/>
      <c r="F543" s="44" t="s">
        <v>105</v>
      </c>
      <c r="G543" s="70">
        <v>5857</v>
      </c>
      <c r="H543" s="59">
        <f>IFERROR(G543/D533,"-")</f>
        <v>1.8059835314776114E-5</v>
      </c>
      <c r="I543" s="70">
        <v>1</v>
      </c>
      <c r="J543" s="59">
        <f>IFERROR(I543/E533,"-")</f>
        <v>2.1551724137931034E-3</v>
      </c>
      <c r="K543" s="73">
        <f t="shared" si="35"/>
        <v>5857</v>
      </c>
      <c r="L543" s="439"/>
      <c r="M543" s="439"/>
      <c r="N543" s="44" t="s">
        <v>105</v>
      </c>
      <c r="O543" s="70">
        <v>5857</v>
      </c>
      <c r="P543" s="59">
        <f>IFERROR(O543/L533,"-")</f>
        <v>2.5446052088681208E-5</v>
      </c>
      <c r="Q543" s="70">
        <v>1</v>
      </c>
      <c r="R543" s="59">
        <f>IFERROR(Q543/M533,"-")</f>
        <v>3.0395136778115501E-3</v>
      </c>
      <c r="S543" s="73">
        <f t="shared" si="36"/>
        <v>5857</v>
      </c>
      <c r="T543" s="439"/>
      <c r="U543" s="439"/>
      <c r="V543" s="44" t="s">
        <v>105</v>
      </c>
      <c r="W543" s="70">
        <v>0</v>
      </c>
      <c r="X543" s="59">
        <f>IFERROR(W543/T533,"-")</f>
        <v>0</v>
      </c>
      <c r="Y543" s="70">
        <v>0</v>
      </c>
      <c r="Z543" s="59">
        <f>IFERROR(Y543/U533,"-")</f>
        <v>0</v>
      </c>
      <c r="AA543" s="167" t="str">
        <f t="shared" si="37"/>
        <v>-</v>
      </c>
      <c r="AB543" s="439"/>
      <c r="AC543" s="439"/>
      <c r="AD543" s="44" t="s">
        <v>105</v>
      </c>
      <c r="AE543" s="70">
        <v>0</v>
      </c>
      <c r="AF543" s="59">
        <f>IFERROR(AE543/AB533,"-")</f>
        <v>0</v>
      </c>
      <c r="AG543" s="70">
        <v>0</v>
      </c>
      <c r="AH543" s="59">
        <f>IFERROR(AG543/AC533,"-")</f>
        <v>0</v>
      </c>
      <c r="AI543" s="73" t="str">
        <f t="shared" si="40"/>
        <v>-</v>
      </c>
      <c r="AJ543" s="439"/>
      <c r="AK543" s="439"/>
      <c r="AL543" s="44" t="s">
        <v>105</v>
      </c>
      <c r="AM543" s="70">
        <v>4639</v>
      </c>
      <c r="AN543" s="59">
        <f>IFERROR(AM543/AJ533,"-")</f>
        <v>2.7793228445599443E-5</v>
      </c>
      <c r="AO543" s="70">
        <v>1</v>
      </c>
      <c r="AP543" s="59">
        <f>IFERROR(AO543/AK533,"-")</f>
        <v>4.7393364928909956E-3</v>
      </c>
      <c r="AQ543" s="73">
        <f t="shared" si="38"/>
        <v>4639</v>
      </c>
      <c r="AR543" s="439"/>
      <c r="AS543" s="439"/>
      <c r="AT543" s="44" t="s">
        <v>105</v>
      </c>
      <c r="AU543" s="70">
        <v>41022</v>
      </c>
      <c r="AV543" s="59">
        <f>IFERROR(AU543/AR533,"-")</f>
        <v>3.7232815272711678E-5</v>
      </c>
      <c r="AW543" s="73">
        <v>7</v>
      </c>
      <c r="AX543" s="59">
        <f>IFERROR(AW543/AS533,"-")</f>
        <v>3.9436619718309857E-3</v>
      </c>
      <c r="AY543" s="196">
        <f t="shared" si="39"/>
        <v>5860.2857142857147</v>
      </c>
      <c r="AZ543" s="229"/>
    </row>
    <row r="544" spans="2:52" s="9" customFormat="1" ht="13.15" customHeight="1">
      <c r="B544" s="470"/>
      <c r="C544" s="480"/>
      <c r="D544" s="439"/>
      <c r="E544" s="439"/>
      <c r="F544" s="44" t="s">
        <v>106</v>
      </c>
      <c r="G544" s="70">
        <v>110510</v>
      </c>
      <c r="H544" s="59">
        <f>IFERROR(G544/D533,"-")</f>
        <v>3.4075335506844948E-4</v>
      </c>
      <c r="I544" s="70">
        <v>3</v>
      </c>
      <c r="J544" s="59">
        <f>IFERROR(I544/E533,"-")</f>
        <v>6.4655172413793103E-3</v>
      </c>
      <c r="K544" s="73">
        <f t="shared" si="35"/>
        <v>36836.666666666664</v>
      </c>
      <c r="L544" s="439"/>
      <c r="M544" s="439"/>
      <c r="N544" s="44" t="s">
        <v>106</v>
      </c>
      <c r="O544" s="70">
        <v>80168</v>
      </c>
      <c r="P544" s="59">
        <f>IFERROR(O544/L533,"-")</f>
        <v>3.4829419563691224E-4</v>
      </c>
      <c r="Q544" s="70">
        <v>2</v>
      </c>
      <c r="R544" s="59">
        <f>IFERROR(Q544/M533,"-")</f>
        <v>6.0790273556231003E-3</v>
      </c>
      <c r="S544" s="73">
        <f t="shared" si="36"/>
        <v>40084</v>
      </c>
      <c r="T544" s="439"/>
      <c r="U544" s="439"/>
      <c r="V544" s="44" t="s">
        <v>106</v>
      </c>
      <c r="W544" s="70">
        <v>0</v>
      </c>
      <c r="X544" s="59">
        <f>IFERROR(W544/T533,"-")</f>
        <v>0</v>
      </c>
      <c r="Y544" s="70">
        <v>0</v>
      </c>
      <c r="Z544" s="59">
        <f>IFERROR(Y544/U533,"-")</f>
        <v>0</v>
      </c>
      <c r="AA544" s="167" t="str">
        <f t="shared" si="37"/>
        <v>-</v>
      </c>
      <c r="AB544" s="439"/>
      <c r="AC544" s="439"/>
      <c r="AD544" s="44" t="s">
        <v>106</v>
      </c>
      <c r="AE544" s="70">
        <v>0</v>
      </c>
      <c r="AF544" s="59">
        <f>IFERROR(AE544/AB533,"-")</f>
        <v>0</v>
      </c>
      <c r="AG544" s="70">
        <v>0</v>
      </c>
      <c r="AH544" s="59">
        <f>IFERROR(AG544/AC533,"-")</f>
        <v>0</v>
      </c>
      <c r="AI544" s="73" t="str">
        <f t="shared" si="40"/>
        <v>-</v>
      </c>
      <c r="AJ544" s="439"/>
      <c r="AK544" s="439"/>
      <c r="AL544" s="44" t="s">
        <v>106</v>
      </c>
      <c r="AM544" s="70">
        <v>140178</v>
      </c>
      <c r="AN544" s="59">
        <f>IFERROR(AM544/AJ533,"-")</f>
        <v>8.3983599418996314E-4</v>
      </c>
      <c r="AO544" s="70">
        <v>2</v>
      </c>
      <c r="AP544" s="59">
        <f>IFERROR(AO544/AK533,"-")</f>
        <v>9.4786729857819912E-3</v>
      </c>
      <c r="AQ544" s="73">
        <f t="shared" si="38"/>
        <v>70089</v>
      </c>
      <c r="AR544" s="439"/>
      <c r="AS544" s="439"/>
      <c r="AT544" s="44" t="s">
        <v>106</v>
      </c>
      <c r="AU544" s="70">
        <v>2992985</v>
      </c>
      <c r="AV544" s="59">
        <f>IFERROR(AU544/AR533,"-")</f>
        <v>2.7165242459898822E-3</v>
      </c>
      <c r="AW544" s="73">
        <v>10</v>
      </c>
      <c r="AX544" s="59">
        <f>IFERROR(AW544/AS533,"-")</f>
        <v>5.6338028169014088E-3</v>
      </c>
      <c r="AY544" s="196">
        <f t="shared" si="39"/>
        <v>299298.5</v>
      </c>
      <c r="AZ544" s="229"/>
    </row>
    <row r="545" spans="2:52" s="9" customFormat="1" ht="13.15" customHeight="1">
      <c r="B545" s="470"/>
      <c r="C545" s="480"/>
      <c r="D545" s="439"/>
      <c r="E545" s="439"/>
      <c r="F545" s="44" t="s">
        <v>107</v>
      </c>
      <c r="G545" s="70">
        <v>2584985</v>
      </c>
      <c r="H545" s="59">
        <f>IFERROR(G545/D533,"-")</f>
        <v>7.9707023034260773E-3</v>
      </c>
      <c r="I545" s="70">
        <v>52</v>
      </c>
      <c r="J545" s="59">
        <f>IFERROR(I545/E533,"-")</f>
        <v>0.11206896551724138</v>
      </c>
      <c r="K545" s="73">
        <f t="shared" si="35"/>
        <v>49711.25</v>
      </c>
      <c r="L545" s="439"/>
      <c r="M545" s="439"/>
      <c r="N545" s="44" t="s">
        <v>107</v>
      </c>
      <c r="O545" s="70">
        <v>1770269</v>
      </c>
      <c r="P545" s="59">
        <f>IFERROR(O545/L533,"-")</f>
        <v>7.6910290566804835E-3</v>
      </c>
      <c r="Q545" s="70">
        <v>32</v>
      </c>
      <c r="R545" s="59">
        <f>IFERROR(Q545/M533,"-")</f>
        <v>9.7264437689969604E-2</v>
      </c>
      <c r="S545" s="73">
        <f t="shared" si="36"/>
        <v>55320.90625</v>
      </c>
      <c r="T545" s="439"/>
      <c r="U545" s="439"/>
      <c r="V545" s="44" t="s">
        <v>107</v>
      </c>
      <c r="W545" s="70">
        <v>2693</v>
      </c>
      <c r="X545" s="59">
        <f>IFERROR(W545/T533,"-")</f>
        <v>6.3832258400946224E-5</v>
      </c>
      <c r="Y545" s="70">
        <v>2</v>
      </c>
      <c r="Z545" s="59">
        <f>IFERROR(Y545/U533,"-")</f>
        <v>4.4444444444444446E-2</v>
      </c>
      <c r="AA545" s="167">
        <f t="shared" si="37"/>
        <v>1346.5</v>
      </c>
      <c r="AB545" s="439"/>
      <c r="AC545" s="439"/>
      <c r="AD545" s="44" t="s">
        <v>107</v>
      </c>
      <c r="AE545" s="70">
        <v>1540</v>
      </c>
      <c r="AF545" s="59">
        <f>IFERROR(AE545/AB533,"-")</f>
        <v>6.4744375332393003E-5</v>
      </c>
      <c r="AG545" s="70">
        <v>1</v>
      </c>
      <c r="AH545" s="59">
        <f>IFERROR(AG545/AC533,"-")</f>
        <v>2.7027027027027029E-2</v>
      </c>
      <c r="AI545" s="73">
        <f t="shared" si="40"/>
        <v>1540</v>
      </c>
      <c r="AJ545" s="439"/>
      <c r="AK545" s="439"/>
      <c r="AL545" s="44" t="s">
        <v>107</v>
      </c>
      <c r="AM545" s="70">
        <v>1383517</v>
      </c>
      <c r="AN545" s="59">
        <f>IFERROR(AM545/AJ533,"-")</f>
        <v>8.2889424529791773E-3</v>
      </c>
      <c r="AO545" s="70">
        <v>20</v>
      </c>
      <c r="AP545" s="59">
        <f>IFERROR(AO545/AK533,"-")</f>
        <v>9.4786729857819899E-2</v>
      </c>
      <c r="AQ545" s="73">
        <f t="shared" si="38"/>
        <v>69175.850000000006</v>
      </c>
      <c r="AR545" s="439"/>
      <c r="AS545" s="439"/>
      <c r="AT545" s="44" t="s">
        <v>107</v>
      </c>
      <c r="AU545" s="70">
        <v>3922961</v>
      </c>
      <c r="AV545" s="59">
        <f>IFERROR(AU545/AR533,"-")</f>
        <v>3.5605987576191375E-3</v>
      </c>
      <c r="AW545" s="73">
        <v>146</v>
      </c>
      <c r="AX545" s="59">
        <f>IFERROR(AW545/AS533,"-")</f>
        <v>8.2253521126760556E-2</v>
      </c>
      <c r="AY545" s="196">
        <f t="shared" si="39"/>
        <v>26869.595890410958</v>
      </c>
      <c r="AZ545" s="229"/>
    </row>
    <row r="546" spans="2:52" s="9" customFormat="1" ht="13.15" customHeight="1">
      <c r="B546" s="470"/>
      <c r="C546" s="480"/>
      <c r="D546" s="439"/>
      <c r="E546" s="439"/>
      <c r="F546" s="44" t="s">
        <v>108</v>
      </c>
      <c r="G546" s="70">
        <v>1527350</v>
      </c>
      <c r="H546" s="59">
        <f>IFERROR(G546/D533,"-")</f>
        <v>4.7095252634494281E-3</v>
      </c>
      <c r="I546" s="70">
        <v>39</v>
      </c>
      <c r="J546" s="59">
        <f>IFERROR(I546/E533,"-")</f>
        <v>8.4051724137931036E-2</v>
      </c>
      <c r="K546" s="73">
        <f t="shared" si="35"/>
        <v>39162.820512820515</v>
      </c>
      <c r="L546" s="439"/>
      <c r="M546" s="439"/>
      <c r="N546" s="44" t="s">
        <v>108</v>
      </c>
      <c r="O546" s="70">
        <v>1260026</v>
      </c>
      <c r="P546" s="59">
        <f>IFERROR(O546/L533,"-")</f>
        <v>5.4742508501097195E-3</v>
      </c>
      <c r="Q546" s="70">
        <v>31</v>
      </c>
      <c r="R546" s="59">
        <f>IFERROR(Q546/M533,"-")</f>
        <v>9.4224924012158054E-2</v>
      </c>
      <c r="S546" s="73">
        <f t="shared" si="36"/>
        <v>40646</v>
      </c>
      <c r="T546" s="439"/>
      <c r="U546" s="439"/>
      <c r="V546" s="44" t="s">
        <v>108</v>
      </c>
      <c r="W546" s="70">
        <v>179151</v>
      </c>
      <c r="X546" s="59">
        <f>IFERROR(W546/T533,"-")</f>
        <v>4.2464214351236231E-3</v>
      </c>
      <c r="Y546" s="70">
        <v>6</v>
      </c>
      <c r="Z546" s="59">
        <f>IFERROR(Y546/U533,"-")</f>
        <v>0.13333333333333333</v>
      </c>
      <c r="AA546" s="167">
        <f t="shared" si="37"/>
        <v>29858.5</v>
      </c>
      <c r="AB546" s="439"/>
      <c r="AC546" s="439"/>
      <c r="AD546" s="44" t="s">
        <v>108</v>
      </c>
      <c r="AE546" s="70">
        <v>168573</v>
      </c>
      <c r="AF546" s="59">
        <f>IFERROR(AE546/AB533,"-")</f>
        <v>7.0871127161736911E-3</v>
      </c>
      <c r="AG546" s="70">
        <v>4</v>
      </c>
      <c r="AH546" s="59">
        <f>IFERROR(AG546/AC533,"-")</f>
        <v>0.10810810810810811</v>
      </c>
      <c r="AI546" s="73">
        <f t="shared" si="40"/>
        <v>42143.25</v>
      </c>
      <c r="AJ546" s="439"/>
      <c r="AK546" s="439"/>
      <c r="AL546" s="44" t="s">
        <v>108</v>
      </c>
      <c r="AM546" s="70">
        <v>886079</v>
      </c>
      <c r="AN546" s="59">
        <f>IFERROR(AM546/AJ533,"-")</f>
        <v>5.308686369443481E-3</v>
      </c>
      <c r="AO546" s="70">
        <v>25</v>
      </c>
      <c r="AP546" s="59">
        <f>IFERROR(AO546/AK533,"-")</f>
        <v>0.11848341232227488</v>
      </c>
      <c r="AQ546" s="73">
        <f t="shared" si="38"/>
        <v>35443.160000000003</v>
      </c>
      <c r="AR546" s="439"/>
      <c r="AS546" s="439"/>
      <c r="AT546" s="44" t="s">
        <v>108</v>
      </c>
      <c r="AU546" s="70">
        <v>7845052</v>
      </c>
      <c r="AV546" s="59">
        <f>IFERROR(AU546/AR533,"-")</f>
        <v>7.1204078767689843E-3</v>
      </c>
      <c r="AW546" s="73">
        <v>128</v>
      </c>
      <c r="AX546" s="59">
        <f>IFERROR(AW546/AS533,"-")</f>
        <v>7.2112676056338032E-2</v>
      </c>
      <c r="AY546" s="196">
        <f t="shared" si="39"/>
        <v>61289.46875</v>
      </c>
      <c r="AZ546" s="229"/>
    </row>
    <row r="547" spans="2:52" s="9" customFormat="1" ht="13.15" customHeight="1">
      <c r="B547" s="470"/>
      <c r="C547" s="480"/>
      <c r="D547" s="439"/>
      <c r="E547" s="439"/>
      <c r="F547" s="44" t="s">
        <v>109</v>
      </c>
      <c r="G547" s="70">
        <v>1695297</v>
      </c>
      <c r="H547" s="59">
        <f>IFERROR(G547/D533,"-")</f>
        <v>5.2273834095328672E-3</v>
      </c>
      <c r="I547" s="70">
        <v>36</v>
      </c>
      <c r="J547" s="59">
        <f>IFERROR(I547/E533,"-")</f>
        <v>7.7586206896551727E-2</v>
      </c>
      <c r="K547" s="73">
        <f t="shared" si="35"/>
        <v>47091.583333333336</v>
      </c>
      <c r="L547" s="439"/>
      <c r="M547" s="439"/>
      <c r="N547" s="44" t="s">
        <v>109</v>
      </c>
      <c r="O547" s="70">
        <v>853258</v>
      </c>
      <c r="P547" s="59">
        <f>IFERROR(O547/L533,"-")</f>
        <v>3.7070253565108331E-3</v>
      </c>
      <c r="Q547" s="70">
        <v>24</v>
      </c>
      <c r="R547" s="59">
        <f>IFERROR(Q547/M533,"-")</f>
        <v>7.29483282674772E-2</v>
      </c>
      <c r="S547" s="73">
        <f t="shared" si="36"/>
        <v>35552.416666666664</v>
      </c>
      <c r="T547" s="439"/>
      <c r="U547" s="439"/>
      <c r="V547" s="44" t="s">
        <v>109</v>
      </c>
      <c r="W547" s="70">
        <v>92264</v>
      </c>
      <c r="X547" s="59">
        <f>IFERROR(W547/T533,"-")</f>
        <v>2.1869363123300789E-3</v>
      </c>
      <c r="Y547" s="70">
        <v>3</v>
      </c>
      <c r="Z547" s="59">
        <f>IFERROR(Y547/U533,"-")</f>
        <v>6.6666666666666666E-2</v>
      </c>
      <c r="AA547" s="167">
        <f t="shared" si="37"/>
        <v>30754.666666666668</v>
      </c>
      <c r="AB547" s="439"/>
      <c r="AC547" s="439"/>
      <c r="AD547" s="44" t="s">
        <v>109</v>
      </c>
      <c r="AE547" s="70">
        <v>54292</v>
      </c>
      <c r="AF547" s="59">
        <f>IFERROR(AE547/AB533,"-")</f>
        <v>2.2825335230820002E-3</v>
      </c>
      <c r="AG547" s="70">
        <v>2</v>
      </c>
      <c r="AH547" s="59">
        <f>IFERROR(AG547/AC533,"-")</f>
        <v>5.4054054054054057E-2</v>
      </c>
      <c r="AI547" s="73">
        <f t="shared" si="40"/>
        <v>27146</v>
      </c>
      <c r="AJ547" s="439"/>
      <c r="AK547" s="439"/>
      <c r="AL547" s="44" t="s">
        <v>109</v>
      </c>
      <c r="AM547" s="70">
        <v>283661</v>
      </c>
      <c r="AN547" s="59">
        <f>IFERROR(AM547/AJ533,"-")</f>
        <v>1.699472941174215E-3</v>
      </c>
      <c r="AO547" s="70">
        <v>11</v>
      </c>
      <c r="AP547" s="59">
        <f>IFERROR(AO547/AK533,"-")</f>
        <v>5.2132701421800945E-2</v>
      </c>
      <c r="AQ547" s="73">
        <f t="shared" si="38"/>
        <v>25787.363636363636</v>
      </c>
      <c r="AR547" s="439"/>
      <c r="AS547" s="439"/>
      <c r="AT547" s="44" t="s">
        <v>109</v>
      </c>
      <c r="AU547" s="70">
        <v>3347482</v>
      </c>
      <c r="AV547" s="59">
        <f>IFERROR(AU547/AR533,"-")</f>
        <v>3.0382765085741168E-3</v>
      </c>
      <c r="AW547" s="73">
        <v>78</v>
      </c>
      <c r="AX547" s="59">
        <f>IFERROR(AW547/AS533,"-")</f>
        <v>4.3943661971830986E-2</v>
      </c>
      <c r="AY547" s="196">
        <f t="shared" si="39"/>
        <v>42916.435897435898</v>
      </c>
      <c r="AZ547" s="229"/>
    </row>
    <row r="548" spans="2:52" s="9" customFormat="1" ht="13.15" customHeight="1">
      <c r="B548" s="470"/>
      <c r="C548" s="480"/>
      <c r="D548" s="439"/>
      <c r="E548" s="439"/>
      <c r="F548" s="45" t="s">
        <v>110</v>
      </c>
      <c r="G548" s="71">
        <v>581645</v>
      </c>
      <c r="H548" s="60">
        <f>IFERROR(G548/D533,"-")</f>
        <v>1.7934800941886552E-3</v>
      </c>
      <c r="I548" s="71">
        <v>35</v>
      </c>
      <c r="J548" s="60">
        <f>IFERROR(I548/E533,"-")</f>
        <v>7.5431034482758619E-2</v>
      </c>
      <c r="K548" s="74">
        <f t="shared" si="35"/>
        <v>16618.428571428572</v>
      </c>
      <c r="L548" s="439"/>
      <c r="M548" s="439"/>
      <c r="N548" s="45" t="s">
        <v>110</v>
      </c>
      <c r="O548" s="71">
        <v>576605</v>
      </c>
      <c r="P548" s="60">
        <f>IFERROR(O548/L533,"-")</f>
        <v>2.5050914913085243E-3</v>
      </c>
      <c r="Q548" s="71">
        <v>32</v>
      </c>
      <c r="R548" s="60">
        <f>IFERROR(Q548/M533,"-")</f>
        <v>9.7264437689969604E-2</v>
      </c>
      <c r="S548" s="74">
        <f t="shared" si="36"/>
        <v>18018.90625</v>
      </c>
      <c r="T548" s="439"/>
      <c r="U548" s="439"/>
      <c r="V548" s="45" t="s">
        <v>110</v>
      </c>
      <c r="W548" s="71">
        <v>116249</v>
      </c>
      <c r="X548" s="60">
        <f>IFERROR(W548/T533,"-")</f>
        <v>2.7554534745085771E-3</v>
      </c>
      <c r="Y548" s="71">
        <v>6</v>
      </c>
      <c r="Z548" s="60">
        <f>IFERROR(Y548/U533,"-")</f>
        <v>0.13333333333333333</v>
      </c>
      <c r="AA548" s="168">
        <f t="shared" si="37"/>
        <v>19374.833333333332</v>
      </c>
      <c r="AB548" s="439"/>
      <c r="AC548" s="439"/>
      <c r="AD548" s="45" t="s">
        <v>110</v>
      </c>
      <c r="AE548" s="71">
        <v>111450</v>
      </c>
      <c r="AF548" s="60">
        <f>IFERROR(AE548/AB533,"-")</f>
        <v>4.6855588511657137E-3</v>
      </c>
      <c r="AG548" s="71">
        <v>5</v>
      </c>
      <c r="AH548" s="60">
        <f>IFERROR(AG548/AC533,"-")</f>
        <v>0.13513513513513514</v>
      </c>
      <c r="AI548" s="74">
        <f t="shared" si="40"/>
        <v>22290</v>
      </c>
      <c r="AJ548" s="439"/>
      <c r="AK548" s="439"/>
      <c r="AL548" s="45" t="s">
        <v>110</v>
      </c>
      <c r="AM548" s="71">
        <v>341672</v>
      </c>
      <c r="AN548" s="60">
        <f>IFERROR(AM548/AJ533,"-")</f>
        <v>2.0470290902058316E-3</v>
      </c>
      <c r="AO548" s="71">
        <v>32</v>
      </c>
      <c r="AP548" s="60">
        <f>IFERROR(AO548/AK533,"-")</f>
        <v>0.15165876777251186</v>
      </c>
      <c r="AQ548" s="74">
        <f t="shared" si="38"/>
        <v>10677.25</v>
      </c>
      <c r="AR548" s="439"/>
      <c r="AS548" s="439"/>
      <c r="AT548" s="45" t="s">
        <v>110</v>
      </c>
      <c r="AU548" s="71">
        <v>1290150</v>
      </c>
      <c r="AV548" s="60">
        <f>IFERROR(AU548/AR533,"-")</f>
        <v>1.1709793921332204E-3</v>
      </c>
      <c r="AW548" s="74">
        <v>156</v>
      </c>
      <c r="AX548" s="60">
        <f>IFERROR(AW548/AS533,"-")</f>
        <v>8.7887323943661971E-2</v>
      </c>
      <c r="AY548" s="197">
        <f t="shared" si="39"/>
        <v>8270.1923076923085</v>
      </c>
      <c r="AZ548" s="229"/>
    </row>
    <row r="549" spans="2:52" s="9" customFormat="1" ht="13.15" customHeight="1">
      <c r="B549" s="431"/>
      <c r="C549" s="481"/>
      <c r="D549" s="440"/>
      <c r="E549" s="440"/>
      <c r="F549" s="47" t="s">
        <v>64</v>
      </c>
      <c r="G549" s="67">
        <f>SUM(G533:G548)</f>
        <v>54004404</v>
      </c>
      <c r="H549" s="133">
        <f>IFERROR(G549/D533,"-")</f>
        <v>0.16652051263661199</v>
      </c>
      <c r="I549" s="292">
        <v>368</v>
      </c>
      <c r="J549" s="133">
        <f>IFERROR(I549/E533,"-")</f>
        <v>0.7931034482758621</v>
      </c>
      <c r="K549" s="134">
        <f t="shared" si="35"/>
        <v>146751.09782608695</v>
      </c>
      <c r="L549" s="440"/>
      <c r="M549" s="440"/>
      <c r="N549" s="47" t="s">
        <v>64</v>
      </c>
      <c r="O549" s="67">
        <f>SUM(O533:O548)</f>
        <v>38545105</v>
      </c>
      <c r="P549" s="133">
        <f>IFERROR(O549/L533,"-")</f>
        <v>0.16746128557174089</v>
      </c>
      <c r="Q549" s="292">
        <v>266</v>
      </c>
      <c r="R549" s="133">
        <f>IFERROR(Q549/M533,"-")</f>
        <v>0.80851063829787229</v>
      </c>
      <c r="S549" s="134">
        <f t="shared" si="36"/>
        <v>144906.40977443609</v>
      </c>
      <c r="T549" s="440"/>
      <c r="U549" s="440"/>
      <c r="V549" s="47" t="s">
        <v>64</v>
      </c>
      <c r="W549" s="67">
        <f>SUM(W533:W548)</f>
        <v>7931133</v>
      </c>
      <c r="X549" s="133">
        <f>IFERROR(W549/T533,"-")</f>
        <v>0.18799187934209871</v>
      </c>
      <c r="Y549" s="292">
        <v>34</v>
      </c>
      <c r="Z549" s="133">
        <f>IFERROR(Y549/U533,"-")</f>
        <v>0.75555555555555554</v>
      </c>
      <c r="AA549" s="82">
        <f t="shared" si="37"/>
        <v>233268.61764705883</v>
      </c>
      <c r="AB549" s="440"/>
      <c r="AC549" s="440"/>
      <c r="AD549" s="47" t="s">
        <v>64</v>
      </c>
      <c r="AE549" s="67">
        <f>SUM(AE533:AE548)</f>
        <v>5617307</v>
      </c>
      <c r="AF549" s="133">
        <f>IFERROR(AE549/AB533,"-")</f>
        <v>0.23616170958784319</v>
      </c>
      <c r="AG549" s="292">
        <v>28</v>
      </c>
      <c r="AH549" s="133">
        <f>IFERROR(AG549/AC533,"-")</f>
        <v>0.7567567567567568</v>
      </c>
      <c r="AI549" s="134">
        <f t="shared" si="40"/>
        <v>200618.10714285713</v>
      </c>
      <c r="AJ549" s="440"/>
      <c r="AK549" s="440"/>
      <c r="AL549" s="47" t="s">
        <v>64</v>
      </c>
      <c r="AM549" s="67">
        <f>SUM(AM533:AM548)</f>
        <v>33184322</v>
      </c>
      <c r="AN549" s="133">
        <f>IFERROR(AM549/AJ533,"-")</f>
        <v>0.19881427940468449</v>
      </c>
      <c r="AO549" s="292">
        <v>166</v>
      </c>
      <c r="AP549" s="133">
        <f>IFERROR(AO549/AK533,"-")</f>
        <v>0.78672985781990523</v>
      </c>
      <c r="AQ549" s="134">
        <f t="shared" si="38"/>
        <v>199905.55421686746</v>
      </c>
      <c r="AR549" s="440"/>
      <c r="AS549" s="440"/>
      <c r="AT549" s="47" t="s">
        <v>64</v>
      </c>
      <c r="AU549" s="67">
        <f>SUM(AU533:AU548)</f>
        <v>180572882</v>
      </c>
      <c r="AV549" s="133">
        <f>IFERROR(AU549/AR533,"-")</f>
        <v>0.1638934415378861</v>
      </c>
      <c r="AW549" s="134">
        <v>1361</v>
      </c>
      <c r="AX549" s="171">
        <f>IFERROR(AW549/AS533,"-")</f>
        <v>0.76676056338028165</v>
      </c>
      <c r="AY549" s="200">
        <f t="shared" si="39"/>
        <v>132676.62160176341</v>
      </c>
      <c r="AZ549" s="229"/>
    </row>
    <row r="550" spans="2:52" s="9" customFormat="1" ht="13.15" customHeight="1">
      <c r="B550" s="430">
        <v>33</v>
      </c>
      <c r="C550" s="479" t="s">
        <v>36</v>
      </c>
      <c r="D550" s="436">
        <v>51303580</v>
      </c>
      <c r="E550" s="436">
        <v>80</v>
      </c>
      <c r="F550" s="42" t="s">
        <v>96</v>
      </c>
      <c r="G550" s="69">
        <v>1068766</v>
      </c>
      <c r="H550" s="58">
        <f>IFERROR(G550/D550,"-")</f>
        <v>2.0832191437712533E-2</v>
      </c>
      <c r="I550" s="69">
        <v>16</v>
      </c>
      <c r="J550" s="58">
        <f>IFERROR(I550/E550,"-")</f>
        <v>0.2</v>
      </c>
      <c r="K550" s="72">
        <f t="shared" ref="K550:K613" si="41">IFERROR(G550/I550,"-")</f>
        <v>66797.875</v>
      </c>
      <c r="L550" s="436">
        <v>45921460</v>
      </c>
      <c r="M550" s="436">
        <v>67</v>
      </c>
      <c r="N550" s="42" t="s">
        <v>96</v>
      </c>
      <c r="O550" s="69">
        <v>1068766</v>
      </c>
      <c r="P550" s="58">
        <f>IFERROR(O550/L550,"-")</f>
        <v>2.3273780929439089E-2</v>
      </c>
      <c r="Q550" s="69">
        <v>16</v>
      </c>
      <c r="R550" s="58">
        <f>IFERROR(Q550/M550,"-")</f>
        <v>0.23880597014925373</v>
      </c>
      <c r="S550" s="72">
        <f t="shared" ref="S550:S613" si="42">IFERROR(O550/Q550,"-")</f>
        <v>66797.875</v>
      </c>
      <c r="T550" s="436">
        <v>9098120</v>
      </c>
      <c r="U550" s="436">
        <v>9</v>
      </c>
      <c r="V550" s="42" t="s">
        <v>96</v>
      </c>
      <c r="W550" s="69">
        <v>660433</v>
      </c>
      <c r="X550" s="58">
        <f>IFERROR(W550/T550,"-")</f>
        <v>7.2590051571093814E-2</v>
      </c>
      <c r="Y550" s="69">
        <v>2</v>
      </c>
      <c r="Z550" s="58">
        <f>IFERROR(Y550/U550,"-")</f>
        <v>0.22222222222222221</v>
      </c>
      <c r="AA550" s="166">
        <f t="shared" ref="AA550:AA613" si="43">IFERROR(W550/Y550,"-")</f>
        <v>330216.5</v>
      </c>
      <c r="AB550" s="436">
        <v>9098120</v>
      </c>
      <c r="AC550" s="436">
        <v>9</v>
      </c>
      <c r="AD550" s="42" t="s">
        <v>96</v>
      </c>
      <c r="AE550" s="69">
        <v>660433</v>
      </c>
      <c r="AF550" s="58">
        <f>IFERROR(AE550/AB550,"-")</f>
        <v>7.2590051571093814E-2</v>
      </c>
      <c r="AG550" s="69">
        <v>2</v>
      </c>
      <c r="AH550" s="58">
        <f>IFERROR(AG550/AC550,"-")</f>
        <v>0.22222222222222221</v>
      </c>
      <c r="AI550" s="72">
        <f t="shared" si="40"/>
        <v>330216.5</v>
      </c>
      <c r="AJ550" s="436">
        <v>32736260</v>
      </c>
      <c r="AK550" s="436">
        <v>33</v>
      </c>
      <c r="AL550" s="42" t="s">
        <v>96</v>
      </c>
      <c r="AM550" s="69">
        <v>1471378</v>
      </c>
      <c r="AN550" s="58">
        <f>IFERROR(AM550/AJ550,"-")</f>
        <v>4.494642943329507E-2</v>
      </c>
      <c r="AO550" s="69">
        <v>7</v>
      </c>
      <c r="AP550" s="58">
        <f>IFERROR(AO550/AK550,"-")</f>
        <v>0.21212121212121213</v>
      </c>
      <c r="AQ550" s="72">
        <f t="shared" ref="AQ550:AQ613" si="44">IFERROR(AM550/AO550,"-")</f>
        <v>210196.85714285713</v>
      </c>
      <c r="AR550" s="436">
        <v>242934790</v>
      </c>
      <c r="AS550" s="436">
        <v>443</v>
      </c>
      <c r="AT550" s="42" t="s">
        <v>96</v>
      </c>
      <c r="AU550" s="69">
        <v>2117427</v>
      </c>
      <c r="AV550" s="58">
        <f>IFERROR(AU550/AR550,"-")</f>
        <v>8.7160303388411353E-3</v>
      </c>
      <c r="AW550" s="69">
        <v>64</v>
      </c>
      <c r="AX550" s="58">
        <f>IFERROR(AW550/AS550,"-")</f>
        <v>0.14446952595936793</v>
      </c>
      <c r="AY550" s="166">
        <f t="shared" ref="AY550:AY613" si="45">IFERROR(AU550/AW550,"-")</f>
        <v>33084.796875</v>
      </c>
      <c r="AZ550" s="229"/>
    </row>
    <row r="551" spans="2:52" s="9" customFormat="1" ht="13.15" customHeight="1">
      <c r="B551" s="470"/>
      <c r="C551" s="480"/>
      <c r="D551" s="439"/>
      <c r="E551" s="439"/>
      <c r="F551" s="43" t="s">
        <v>97</v>
      </c>
      <c r="G551" s="70">
        <v>1562680</v>
      </c>
      <c r="H551" s="59">
        <f>IFERROR(G551/D550,"-")</f>
        <v>3.0459472808720172E-2</v>
      </c>
      <c r="I551" s="70">
        <v>21</v>
      </c>
      <c r="J551" s="59">
        <f>IFERROR(I551/E550,"-")</f>
        <v>0.26250000000000001</v>
      </c>
      <c r="K551" s="73">
        <f t="shared" si="41"/>
        <v>74413.333333333328</v>
      </c>
      <c r="L551" s="439"/>
      <c r="M551" s="439"/>
      <c r="N551" s="43" t="s">
        <v>97</v>
      </c>
      <c r="O551" s="70">
        <v>1552456</v>
      </c>
      <c r="P551" s="59">
        <f>IFERROR(O551/L550,"-")</f>
        <v>3.3806764854601747E-2</v>
      </c>
      <c r="Q551" s="70">
        <v>20</v>
      </c>
      <c r="R551" s="59">
        <f>IFERROR(Q551/M550,"-")</f>
        <v>0.29850746268656714</v>
      </c>
      <c r="S551" s="73">
        <f t="shared" si="42"/>
        <v>77622.8</v>
      </c>
      <c r="T551" s="439"/>
      <c r="U551" s="439"/>
      <c r="V551" s="43" t="s">
        <v>97</v>
      </c>
      <c r="W551" s="70">
        <v>27871</v>
      </c>
      <c r="X551" s="59">
        <f>IFERROR(W551/T550,"-")</f>
        <v>3.0633801268833559E-3</v>
      </c>
      <c r="Y551" s="70">
        <v>2</v>
      </c>
      <c r="Z551" s="59">
        <f>IFERROR(Y551/U550,"-")</f>
        <v>0.22222222222222221</v>
      </c>
      <c r="AA551" s="167">
        <f t="shared" si="43"/>
        <v>13935.5</v>
      </c>
      <c r="AB551" s="439"/>
      <c r="AC551" s="439"/>
      <c r="AD551" s="43" t="s">
        <v>97</v>
      </c>
      <c r="AE551" s="70">
        <v>27871</v>
      </c>
      <c r="AF551" s="59">
        <f>IFERROR(AE551/AB550,"-")</f>
        <v>3.0633801268833559E-3</v>
      </c>
      <c r="AG551" s="70">
        <v>2</v>
      </c>
      <c r="AH551" s="59">
        <f>IFERROR(AG551/AC550,"-")</f>
        <v>0.22222222222222221</v>
      </c>
      <c r="AI551" s="73">
        <f t="shared" si="40"/>
        <v>13935.5</v>
      </c>
      <c r="AJ551" s="439"/>
      <c r="AK551" s="439"/>
      <c r="AL551" s="43" t="s">
        <v>97</v>
      </c>
      <c r="AM551" s="70">
        <v>1116412</v>
      </c>
      <c r="AN551" s="59">
        <f>IFERROR(AM551/AJ550,"-")</f>
        <v>3.4103223764718388E-2</v>
      </c>
      <c r="AO551" s="70">
        <v>7</v>
      </c>
      <c r="AP551" s="59">
        <f>IFERROR(AO551/AK550,"-")</f>
        <v>0.21212121212121213</v>
      </c>
      <c r="AQ551" s="73">
        <f t="shared" si="44"/>
        <v>159487.42857142858</v>
      </c>
      <c r="AR551" s="439"/>
      <c r="AS551" s="439"/>
      <c r="AT551" s="43" t="s">
        <v>97</v>
      </c>
      <c r="AU551" s="70">
        <v>10425138</v>
      </c>
      <c r="AV551" s="59">
        <f>IFERROR(AU551/AR550,"-")</f>
        <v>4.2913318425903513E-2</v>
      </c>
      <c r="AW551" s="70">
        <v>96</v>
      </c>
      <c r="AX551" s="59">
        <f>IFERROR(AW551/AS550,"-")</f>
        <v>0.21670428893905191</v>
      </c>
      <c r="AY551" s="167">
        <f t="shared" si="45"/>
        <v>108595.1875</v>
      </c>
      <c r="AZ551" s="229"/>
    </row>
    <row r="552" spans="2:52" s="9" customFormat="1" ht="13.15" customHeight="1">
      <c r="B552" s="470"/>
      <c r="C552" s="480"/>
      <c r="D552" s="439"/>
      <c r="E552" s="439"/>
      <c r="F552" s="44" t="s">
        <v>98</v>
      </c>
      <c r="G552" s="70">
        <v>824484</v>
      </c>
      <c r="H552" s="59">
        <f>IFERROR(G552/D550,"-")</f>
        <v>1.6070691363058873E-2</v>
      </c>
      <c r="I552" s="70">
        <v>27</v>
      </c>
      <c r="J552" s="59">
        <f>IFERROR(I552/E550,"-")</f>
        <v>0.33750000000000002</v>
      </c>
      <c r="K552" s="73">
        <f t="shared" si="41"/>
        <v>30536.444444444445</v>
      </c>
      <c r="L552" s="439"/>
      <c r="M552" s="439"/>
      <c r="N552" s="44" t="s">
        <v>98</v>
      </c>
      <c r="O552" s="70">
        <v>645664</v>
      </c>
      <c r="P552" s="59">
        <f>IFERROR(O552/L550,"-")</f>
        <v>1.4060180142356101E-2</v>
      </c>
      <c r="Q552" s="70">
        <v>18</v>
      </c>
      <c r="R552" s="59">
        <f>IFERROR(Q552/M550,"-")</f>
        <v>0.26865671641791045</v>
      </c>
      <c r="S552" s="73">
        <f t="shared" si="42"/>
        <v>35870.222222222219</v>
      </c>
      <c r="T552" s="439"/>
      <c r="U552" s="439"/>
      <c r="V552" s="44" t="s">
        <v>98</v>
      </c>
      <c r="W552" s="70">
        <v>0</v>
      </c>
      <c r="X552" s="59">
        <f>IFERROR(W552/T550,"-")</f>
        <v>0</v>
      </c>
      <c r="Y552" s="70">
        <v>0</v>
      </c>
      <c r="Z552" s="59">
        <f>IFERROR(Y552/U550,"-")</f>
        <v>0</v>
      </c>
      <c r="AA552" s="167" t="str">
        <f t="shared" si="43"/>
        <v>-</v>
      </c>
      <c r="AB552" s="439"/>
      <c r="AC552" s="439"/>
      <c r="AD552" s="44" t="s">
        <v>98</v>
      </c>
      <c r="AE552" s="70">
        <v>0</v>
      </c>
      <c r="AF552" s="59">
        <f>IFERROR(AE552/AB550,"-")</f>
        <v>0</v>
      </c>
      <c r="AG552" s="70">
        <v>0</v>
      </c>
      <c r="AH552" s="59">
        <f>IFERROR(AG552/AC550,"-")</f>
        <v>0</v>
      </c>
      <c r="AI552" s="73" t="str">
        <f t="shared" si="40"/>
        <v>-</v>
      </c>
      <c r="AJ552" s="439"/>
      <c r="AK552" s="439"/>
      <c r="AL552" s="44" t="s">
        <v>98</v>
      </c>
      <c r="AM552" s="70">
        <v>1595295</v>
      </c>
      <c r="AN552" s="59">
        <f>IFERROR(AM552/AJ550,"-")</f>
        <v>4.8731742721984737E-2</v>
      </c>
      <c r="AO552" s="70">
        <v>7</v>
      </c>
      <c r="AP552" s="59">
        <f>IFERROR(AO552/AK550,"-")</f>
        <v>0.21212121212121213</v>
      </c>
      <c r="AQ552" s="73">
        <f t="shared" si="44"/>
        <v>227899.28571428571</v>
      </c>
      <c r="AR552" s="439"/>
      <c r="AS552" s="439"/>
      <c r="AT552" s="44" t="s">
        <v>98</v>
      </c>
      <c r="AU552" s="70">
        <v>4943175</v>
      </c>
      <c r="AV552" s="59">
        <f>IFERROR(AU552/AR550,"-")</f>
        <v>2.0347744347361692E-2</v>
      </c>
      <c r="AW552" s="70">
        <v>122</v>
      </c>
      <c r="AX552" s="59">
        <f>IFERROR(AW552/AS550,"-")</f>
        <v>0.27539503386004516</v>
      </c>
      <c r="AY552" s="167">
        <f t="shared" si="45"/>
        <v>40517.827868852459</v>
      </c>
      <c r="AZ552" s="229"/>
    </row>
    <row r="553" spans="2:52" s="9" customFormat="1" ht="13.15" customHeight="1">
      <c r="B553" s="470"/>
      <c r="C553" s="480"/>
      <c r="D553" s="439"/>
      <c r="E553" s="439"/>
      <c r="F553" s="44" t="s">
        <v>99</v>
      </c>
      <c r="G553" s="70">
        <v>33893</v>
      </c>
      <c r="H553" s="59">
        <f>IFERROR(G553/D550,"-")</f>
        <v>6.6063615833436963E-4</v>
      </c>
      <c r="I553" s="70">
        <v>2</v>
      </c>
      <c r="J553" s="59">
        <f>IFERROR(I553/E550,"-")</f>
        <v>2.5000000000000001E-2</v>
      </c>
      <c r="K553" s="73">
        <f t="shared" si="41"/>
        <v>16946.5</v>
      </c>
      <c r="L553" s="439"/>
      <c r="M553" s="439"/>
      <c r="N553" s="44" t="s">
        <v>99</v>
      </c>
      <c r="O553" s="70">
        <v>33893</v>
      </c>
      <c r="P553" s="59">
        <f>IFERROR(O553/L550,"-")</f>
        <v>7.3806451275721633E-4</v>
      </c>
      <c r="Q553" s="70">
        <v>2</v>
      </c>
      <c r="R553" s="59">
        <f>IFERROR(Q553/M550,"-")</f>
        <v>2.9850746268656716E-2</v>
      </c>
      <c r="S553" s="73">
        <f t="shared" si="42"/>
        <v>16946.5</v>
      </c>
      <c r="T553" s="439"/>
      <c r="U553" s="439"/>
      <c r="V553" s="44" t="s">
        <v>99</v>
      </c>
      <c r="W553" s="70">
        <v>10716</v>
      </c>
      <c r="X553" s="59">
        <f>IFERROR(W553/T550,"-")</f>
        <v>1.1778257486161976E-3</v>
      </c>
      <c r="Y553" s="70">
        <v>1</v>
      </c>
      <c r="Z553" s="59">
        <f>IFERROR(Y553/U550,"-")</f>
        <v>0.1111111111111111</v>
      </c>
      <c r="AA553" s="167">
        <f t="shared" si="43"/>
        <v>10716</v>
      </c>
      <c r="AB553" s="439"/>
      <c r="AC553" s="439"/>
      <c r="AD553" s="44" t="s">
        <v>99</v>
      </c>
      <c r="AE553" s="70">
        <v>10716</v>
      </c>
      <c r="AF553" s="59">
        <f>IFERROR(AE553/AB550,"-")</f>
        <v>1.1778257486161976E-3</v>
      </c>
      <c r="AG553" s="70">
        <v>1</v>
      </c>
      <c r="AH553" s="59">
        <f>IFERROR(AG553/AC550,"-")</f>
        <v>0.1111111111111111</v>
      </c>
      <c r="AI553" s="73">
        <f t="shared" si="40"/>
        <v>10716</v>
      </c>
      <c r="AJ553" s="439"/>
      <c r="AK553" s="439"/>
      <c r="AL553" s="44" t="s">
        <v>99</v>
      </c>
      <c r="AM553" s="70">
        <v>23177</v>
      </c>
      <c r="AN553" s="59">
        <f>IFERROR(AM553/AJ550,"-")</f>
        <v>7.0799168872681239E-4</v>
      </c>
      <c r="AO553" s="70">
        <v>1</v>
      </c>
      <c r="AP553" s="59">
        <f>IFERROR(AO553/AK550,"-")</f>
        <v>3.0303030303030304E-2</v>
      </c>
      <c r="AQ553" s="73">
        <f t="shared" si="44"/>
        <v>23177</v>
      </c>
      <c r="AR553" s="439"/>
      <c r="AS553" s="439"/>
      <c r="AT553" s="44" t="s">
        <v>99</v>
      </c>
      <c r="AU553" s="70">
        <v>129043</v>
      </c>
      <c r="AV553" s="59">
        <f>IFERROR(AU553/AR550,"-")</f>
        <v>5.3118369748523869E-4</v>
      </c>
      <c r="AW553" s="70">
        <v>18</v>
      </c>
      <c r="AX553" s="59">
        <f>IFERROR(AW553/AS550,"-")</f>
        <v>4.0632054176072234E-2</v>
      </c>
      <c r="AY553" s="167">
        <f t="shared" si="45"/>
        <v>7169.0555555555557</v>
      </c>
      <c r="AZ553" s="229"/>
    </row>
    <row r="554" spans="2:52" s="9" customFormat="1" ht="13.15" customHeight="1">
      <c r="B554" s="470"/>
      <c r="C554" s="480"/>
      <c r="D554" s="439"/>
      <c r="E554" s="439"/>
      <c r="F554" s="44" t="s">
        <v>100</v>
      </c>
      <c r="G554" s="70">
        <v>1167770</v>
      </c>
      <c r="H554" s="59">
        <f>IFERROR(G554/D550,"-")</f>
        <v>2.2761959301865482E-2</v>
      </c>
      <c r="I554" s="70">
        <v>24</v>
      </c>
      <c r="J554" s="59">
        <f>IFERROR(I554/E550,"-")</f>
        <v>0.3</v>
      </c>
      <c r="K554" s="73">
        <f t="shared" si="41"/>
        <v>48657.083333333336</v>
      </c>
      <c r="L554" s="439"/>
      <c r="M554" s="439"/>
      <c r="N554" s="44" t="s">
        <v>100</v>
      </c>
      <c r="O554" s="70">
        <v>1049832</v>
      </c>
      <c r="P554" s="59">
        <f>IFERROR(O554/L550,"-")</f>
        <v>2.2861468254711415E-2</v>
      </c>
      <c r="Q554" s="70">
        <v>19</v>
      </c>
      <c r="R554" s="59">
        <f>IFERROR(Q554/M550,"-")</f>
        <v>0.28358208955223879</v>
      </c>
      <c r="S554" s="73">
        <f t="shared" si="42"/>
        <v>55254.315789473687</v>
      </c>
      <c r="T554" s="439"/>
      <c r="U554" s="439"/>
      <c r="V554" s="44" t="s">
        <v>100</v>
      </c>
      <c r="W554" s="70">
        <v>22150</v>
      </c>
      <c r="X554" s="59">
        <f>IFERROR(W554/T550,"-")</f>
        <v>2.4345688999485608E-3</v>
      </c>
      <c r="Y554" s="70">
        <v>2</v>
      </c>
      <c r="Z554" s="59">
        <f>IFERROR(Y554/U550,"-")</f>
        <v>0.22222222222222221</v>
      </c>
      <c r="AA554" s="167">
        <f t="shared" si="43"/>
        <v>11075</v>
      </c>
      <c r="AB554" s="439"/>
      <c r="AC554" s="439"/>
      <c r="AD554" s="44" t="s">
        <v>100</v>
      </c>
      <c r="AE554" s="70">
        <v>22150</v>
      </c>
      <c r="AF554" s="59">
        <f>IFERROR(AE554/AB550,"-")</f>
        <v>2.4345688999485608E-3</v>
      </c>
      <c r="AG554" s="70">
        <v>2</v>
      </c>
      <c r="AH554" s="59">
        <f>IFERROR(AG554/AC550,"-")</f>
        <v>0.22222222222222221</v>
      </c>
      <c r="AI554" s="73">
        <f t="shared" si="40"/>
        <v>11075</v>
      </c>
      <c r="AJ554" s="439"/>
      <c r="AK554" s="439"/>
      <c r="AL554" s="44" t="s">
        <v>100</v>
      </c>
      <c r="AM554" s="70">
        <v>857973</v>
      </c>
      <c r="AN554" s="59">
        <f>IFERROR(AM554/AJ550,"-")</f>
        <v>2.6208644481684834E-2</v>
      </c>
      <c r="AO554" s="70">
        <v>12</v>
      </c>
      <c r="AP554" s="59">
        <f>IFERROR(AO554/AK550,"-")</f>
        <v>0.36363636363636365</v>
      </c>
      <c r="AQ554" s="73">
        <f t="shared" si="44"/>
        <v>71497.75</v>
      </c>
      <c r="AR554" s="439"/>
      <c r="AS554" s="439"/>
      <c r="AT554" s="44" t="s">
        <v>100</v>
      </c>
      <c r="AU554" s="70">
        <v>7928497</v>
      </c>
      <c r="AV554" s="59">
        <f>IFERROR(AU554/AR550,"-")</f>
        <v>3.2636317754241785E-2</v>
      </c>
      <c r="AW554" s="70">
        <v>128</v>
      </c>
      <c r="AX554" s="59">
        <f>IFERROR(AW554/AS550,"-")</f>
        <v>0.28893905191873587</v>
      </c>
      <c r="AY554" s="167">
        <f t="shared" si="45"/>
        <v>61941.3828125</v>
      </c>
      <c r="AZ554" s="229"/>
    </row>
    <row r="555" spans="2:52" s="9" customFormat="1" ht="13.15" customHeight="1">
      <c r="B555" s="470"/>
      <c r="C555" s="480"/>
      <c r="D555" s="439"/>
      <c r="E555" s="439"/>
      <c r="F555" s="44" t="s">
        <v>101</v>
      </c>
      <c r="G555" s="70">
        <v>2244278</v>
      </c>
      <c r="H555" s="59">
        <f>IFERROR(G555/D550,"-")</f>
        <v>4.3745056387877804E-2</v>
      </c>
      <c r="I555" s="70">
        <v>27</v>
      </c>
      <c r="J555" s="59">
        <f>IFERROR(I555/E550,"-")</f>
        <v>0.33750000000000002</v>
      </c>
      <c r="K555" s="73">
        <f t="shared" si="41"/>
        <v>83121.407407407401</v>
      </c>
      <c r="L555" s="439"/>
      <c r="M555" s="439"/>
      <c r="N555" s="44" t="s">
        <v>101</v>
      </c>
      <c r="O555" s="70">
        <v>2149786</v>
      </c>
      <c r="P555" s="59">
        <f>IFERROR(O555/L550,"-")</f>
        <v>4.6814408775330753E-2</v>
      </c>
      <c r="Q555" s="70">
        <v>25</v>
      </c>
      <c r="R555" s="59">
        <f>IFERROR(Q555/M550,"-")</f>
        <v>0.37313432835820898</v>
      </c>
      <c r="S555" s="73">
        <f t="shared" si="42"/>
        <v>85991.44</v>
      </c>
      <c r="T555" s="439"/>
      <c r="U555" s="439"/>
      <c r="V555" s="44" t="s">
        <v>101</v>
      </c>
      <c r="W555" s="70">
        <v>73068</v>
      </c>
      <c r="X555" s="59">
        <f>IFERROR(W555/T550,"-")</f>
        <v>8.0311097237671086E-3</v>
      </c>
      <c r="Y555" s="70">
        <v>2</v>
      </c>
      <c r="Z555" s="59">
        <f>IFERROR(Y555/U550,"-")</f>
        <v>0.22222222222222221</v>
      </c>
      <c r="AA555" s="167">
        <f t="shared" si="43"/>
        <v>36534</v>
      </c>
      <c r="AB555" s="439"/>
      <c r="AC555" s="439"/>
      <c r="AD555" s="44" t="s">
        <v>101</v>
      </c>
      <c r="AE555" s="70">
        <v>73068</v>
      </c>
      <c r="AF555" s="59">
        <f>IFERROR(AE555/AB550,"-")</f>
        <v>8.0311097237671086E-3</v>
      </c>
      <c r="AG555" s="70">
        <v>2</v>
      </c>
      <c r="AH555" s="59">
        <f>IFERROR(AG555/AC550,"-")</f>
        <v>0.22222222222222221</v>
      </c>
      <c r="AI555" s="73">
        <f t="shared" si="40"/>
        <v>36534</v>
      </c>
      <c r="AJ555" s="439"/>
      <c r="AK555" s="439"/>
      <c r="AL555" s="44" t="s">
        <v>101</v>
      </c>
      <c r="AM555" s="70">
        <v>1867411</v>
      </c>
      <c r="AN555" s="59">
        <f>IFERROR(AM555/AJ550,"-")</f>
        <v>5.7044115607586203E-2</v>
      </c>
      <c r="AO555" s="70">
        <v>8</v>
      </c>
      <c r="AP555" s="59">
        <f>IFERROR(AO555/AK550,"-")</f>
        <v>0.24242424242424243</v>
      </c>
      <c r="AQ555" s="73">
        <f t="shared" si="44"/>
        <v>233426.375</v>
      </c>
      <c r="AR555" s="439"/>
      <c r="AS555" s="439"/>
      <c r="AT555" s="44" t="s">
        <v>101</v>
      </c>
      <c r="AU555" s="70">
        <v>7126123</v>
      </c>
      <c r="AV555" s="59">
        <f>IFERROR(AU555/AR550,"-")</f>
        <v>2.933348080775092E-2</v>
      </c>
      <c r="AW555" s="70">
        <v>137</v>
      </c>
      <c r="AX555" s="59">
        <f>IFERROR(AW555/AS550,"-")</f>
        <v>0.30925507900677202</v>
      </c>
      <c r="AY555" s="167">
        <f t="shared" si="45"/>
        <v>52015.496350364963</v>
      </c>
      <c r="AZ555" s="229"/>
    </row>
    <row r="556" spans="2:52" s="9" customFormat="1" ht="13.15" customHeight="1">
      <c r="B556" s="470"/>
      <c r="C556" s="480"/>
      <c r="D556" s="439"/>
      <c r="E556" s="439"/>
      <c r="F556" s="44" t="s">
        <v>102</v>
      </c>
      <c r="G556" s="70">
        <v>1067399</v>
      </c>
      <c r="H556" s="59">
        <f>IFERROR(G556/D550,"-")</f>
        <v>2.0805546123681816E-2</v>
      </c>
      <c r="I556" s="70">
        <v>7</v>
      </c>
      <c r="J556" s="59">
        <f>IFERROR(I556/E550,"-")</f>
        <v>8.7499999999999994E-2</v>
      </c>
      <c r="K556" s="73">
        <f t="shared" si="41"/>
        <v>152485.57142857142</v>
      </c>
      <c r="L556" s="439"/>
      <c r="M556" s="439"/>
      <c r="N556" s="44" t="s">
        <v>102</v>
      </c>
      <c r="O556" s="70">
        <v>1067399</v>
      </c>
      <c r="P556" s="59">
        <f>IFERROR(O556/L550,"-")</f>
        <v>2.324401271213938E-2</v>
      </c>
      <c r="Q556" s="70">
        <v>7</v>
      </c>
      <c r="R556" s="59">
        <f>IFERROR(Q556/M550,"-")</f>
        <v>0.1044776119402985</v>
      </c>
      <c r="S556" s="73">
        <f t="shared" si="42"/>
        <v>152485.57142857142</v>
      </c>
      <c r="T556" s="439"/>
      <c r="U556" s="439"/>
      <c r="V556" s="44" t="s">
        <v>102</v>
      </c>
      <c r="W556" s="70">
        <v>0</v>
      </c>
      <c r="X556" s="59">
        <f>IFERROR(W556/T550,"-")</f>
        <v>0</v>
      </c>
      <c r="Y556" s="70">
        <v>0</v>
      </c>
      <c r="Z556" s="59">
        <f>IFERROR(Y556/U550,"-")</f>
        <v>0</v>
      </c>
      <c r="AA556" s="167" t="str">
        <f t="shared" si="43"/>
        <v>-</v>
      </c>
      <c r="AB556" s="439"/>
      <c r="AC556" s="439"/>
      <c r="AD556" s="44" t="s">
        <v>102</v>
      </c>
      <c r="AE556" s="70">
        <v>0</v>
      </c>
      <c r="AF556" s="59">
        <f>IFERROR(AE556/AB550,"-")</f>
        <v>0</v>
      </c>
      <c r="AG556" s="70">
        <v>0</v>
      </c>
      <c r="AH556" s="59">
        <f>IFERROR(AG556/AC550,"-")</f>
        <v>0</v>
      </c>
      <c r="AI556" s="73" t="str">
        <f t="shared" si="40"/>
        <v>-</v>
      </c>
      <c r="AJ556" s="439"/>
      <c r="AK556" s="439"/>
      <c r="AL556" s="44" t="s">
        <v>102</v>
      </c>
      <c r="AM556" s="70">
        <v>98612</v>
      </c>
      <c r="AN556" s="59">
        <f>IFERROR(AM556/AJ550,"-")</f>
        <v>3.012317228663262E-3</v>
      </c>
      <c r="AO556" s="70">
        <v>5</v>
      </c>
      <c r="AP556" s="59">
        <f>IFERROR(AO556/AK550,"-")</f>
        <v>0.15151515151515152</v>
      </c>
      <c r="AQ556" s="73">
        <f t="shared" si="44"/>
        <v>19722.400000000001</v>
      </c>
      <c r="AR556" s="439"/>
      <c r="AS556" s="439"/>
      <c r="AT556" s="44" t="s">
        <v>102</v>
      </c>
      <c r="AU556" s="70">
        <v>1023943</v>
      </c>
      <c r="AV556" s="59">
        <f>IFERROR(AU556/AR550,"-")</f>
        <v>4.2148882833948978E-3</v>
      </c>
      <c r="AW556" s="70">
        <v>40</v>
      </c>
      <c r="AX556" s="59">
        <f>IFERROR(AW556/AS550,"-")</f>
        <v>9.0293453724604969E-2</v>
      </c>
      <c r="AY556" s="167">
        <f t="shared" si="45"/>
        <v>25598.575000000001</v>
      </c>
      <c r="AZ556" s="229"/>
    </row>
    <row r="557" spans="2:52" s="9" customFormat="1" ht="13.15" customHeight="1">
      <c r="B557" s="470"/>
      <c r="C557" s="480"/>
      <c r="D557" s="439"/>
      <c r="E557" s="439"/>
      <c r="F557" s="44" t="s">
        <v>112</v>
      </c>
      <c r="G557" s="70">
        <v>0</v>
      </c>
      <c r="H557" s="59">
        <f>IFERROR(G557/D550,"-")</f>
        <v>0</v>
      </c>
      <c r="I557" s="70">
        <v>0</v>
      </c>
      <c r="J557" s="59">
        <f>IFERROR(I557/E550,"-")</f>
        <v>0</v>
      </c>
      <c r="K557" s="73" t="str">
        <f t="shared" si="41"/>
        <v>-</v>
      </c>
      <c r="L557" s="439"/>
      <c r="M557" s="439"/>
      <c r="N557" s="44" t="s">
        <v>112</v>
      </c>
      <c r="O557" s="70">
        <v>0</v>
      </c>
      <c r="P557" s="59">
        <f>IFERROR(O557/L550,"-")</f>
        <v>0</v>
      </c>
      <c r="Q557" s="70">
        <v>0</v>
      </c>
      <c r="R557" s="59">
        <f>IFERROR(Q557/M550,"-")</f>
        <v>0</v>
      </c>
      <c r="S557" s="73" t="str">
        <f t="shared" si="42"/>
        <v>-</v>
      </c>
      <c r="T557" s="439"/>
      <c r="U557" s="439"/>
      <c r="V557" s="44" t="s">
        <v>112</v>
      </c>
      <c r="W557" s="70">
        <v>0</v>
      </c>
      <c r="X557" s="59">
        <f>IFERROR(W557/T550,"-")</f>
        <v>0</v>
      </c>
      <c r="Y557" s="70">
        <v>0</v>
      </c>
      <c r="Z557" s="59">
        <f>IFERROR(Y557/U550,"-")</f>
        <v>0</v>
      </c>
      <c r="AA557" s="167" t="str">
        <f t="shared" si="43"/>
        <v>-</v>
      </c>
      <c r="AB557" s="439"/>
      <c r="AC557" s="439"/>
      <c r="AD557" s="44" t="s">
        <v>112</v>
      </c>
      <c r="AE557" s="70">
        <v>0</v>
      </c>
      <c r="AF557" s="59">
        <f>IFERROR(AE557/AB550,"-")</f>
        <v>0</v>
      </c>
      <c r="AG557" s="70">
        <v>0</v>
      </c>
      <c r="AH557" s="59">
        <f>IFERROR(AG557/AC550,"-")</f>
        <v>0</v>
      </c>
      <c r="AI557" s="73" t="str">
        <f t="shared" si="40"/>
        <v>-</v>
      </c>
      <c r="AJ557" s="439"/>
      <c r="AK557" s="439"/>
      <c r="AL557" s="44" t="s">
        <v>112</v>
      </c>
      <c r="AM557" s="70">
        <v>0</v>
      </c>
      <c r="AN557" s="59">
        <f>IFERROR(AM557/AJ550,"-")</f>
        <v>0</v>
      </c>
      <c r="AO557" s="70">
        <v>0</v>
      </c>
      <c r="AP557" s="59">
        <f>IFERROR(AO557/AK550,"-")</f>
        <v>0</v>
      </c>
      <c r="AQ557" s="73" t="str">
        <f t="shared" si="44"/>
        <v>-</v>
      </c>
      <c r="AR557" s="439"/>
      <c r="AS557" s="439"/>
      <c r="AT557" s="44" t="s">
        <v>112</v>
      </c>
      <c r="AU557" s="70">
        <v>0</v>
      </c>
      <c r="AV557" s="59">
        <f>IFERROR(AU557/AR550,"-")</f>
        <v>0</v>
      </c>
      <c r="AW557" s="70">
        <v>0</v>
      </c>
      <c r="AX557" s="59">
        <f>IFERROR(AW557/AS550,"-")</f>
        <v>0</v>
      </c>
      <c r="AY557" s="167" t="str">
        <f t="shared" si="45"/>
        <v>-</v>
      </c>
      <c r="AZ557" s="229"/>
    </row>
    <row r="558" spans="2:52" s="9" customFormat="1" ht="13.15" customHeight="1">
      <c r="B558" s="470"/>
      <c r="C558" s="480"/>
      <c r="D558" s="439"/>
      <c r="E558" s="439"/>
      <c r="F558" s="44" t="s">
        <v>103</v>
      </c>
      <c r="G558" s="70">
        <v>77052</v>
      </c>
      <c r="H558" s="59">
        <f>IFERROR(G558/D550,"-")</f>
        <v>1.501883494290262E-3</v>
      </c>
      <c r="I558" s="70">
        <v>3</v>
      </c>
      <c r="J558" s="59">
        <f>IFERROR(I558/E550,"-")</f>
        <v>3.7499999999999999E-2</v>
      </c>
      <c r="K558" s="73">
        <f t="shared" si="41"/>
        <v>25684</v>
      </c>
      <c r="L558" s="439"/>
      <c r="M558" s="439"/>
      <c r="N558" s="44" t="s">
        <v>103</v>
      </c>
      <c r="O558" s="70">
        <v>74429</v>
      </c>
      <c r="P558" s="59">
        <f>IFERROR(O558/L550,"-")</f>
        <v>1.6207890602781356E-3</v>
      </c>
      <c r="Q558" s="70">
        <v>2</v>
      </c>
      <c r="R558" s="59">
        <f>IFERROR(Q558/M550,"-")</f>
        <v>2.9850746268656716E-2</v>
      </c>
      <c r="S558" s="73">
        <f t="shared" si="42"/>
        <v>37214.5</v>
      </c>
      <c r="T558" s="439"/>
      <c r="U558" s="439"/>
      <c r="V558" s="44" t="s">
        <v>103</v>
      </c>
      <c r="W558" s="70">
        <v>0</v>
      </c>
      <c r="X558" s="59">
        <f>IFERROR(W558/T550,"-")</f>
        <v>0</v>
      </c>
      <c r="Y558" s="70">
        <v>0</v>
      </c>
      <c r="Z558" s="59">
        <f>IFERROR(Y558/U550,"-")</f>
        <v>0</v>
      </c>
      <c r="AA558" s="167" t="str">
        <f t="shared" si="43"/>
        <v>-</v>
      </c>
      <c r="AB558" s="439"/>
      <c r="AC558" s="439"/>
      <c r="AD558" s="44" t="s">
        <v>103</v>
      </c>
      <c r="AE558" s="70">
        <v>0</v>
      </c>
      <c r="AF558" s="59">
        <f>IFERROR(AE558/AB550,"-")</f>
        <v>0</v>
      </c>
      <c r="AG558" s="70">
        <v>0</v>
      </c>
      <c r="AH558" s="59">
        <f>IFERROR(AG558/AC550,"-")</f>
        <v>0</v>
      </c>
      <c r="AI558" s="73" t="str">
        <f t="shared" si="40"/>
        <v>-</v>
      </c>
      <c r="AJ558" s="439"/>
      <c r="AK558" s="439"/>
      <c r="AL558" s="44" t="s">
        <v>103</v>
      </c>
      <c r="AM558" s="70">
        <v>0</v>
      </c>
      <c r="AN558" s="59">
        <f>IFERROR(AM558/AJ550,"-")</f>
        <v>0</v>
      </c>
      <c r="AO558" s="70">
        <v>0</v>
      </c>
      <c r="AP558" s="59">
        <f>IFERROR(AO558/AK550,"-")</f>
        <v>0</v>
      </c>
      <c r="AQ558" s="73" t="str">
        <f t="shared" si="44"/>
        <v>-</v>
      </c>
      <c r="AR558" s="439"/>
      <c r="AS558" s="439"/>
      <c r="AT558" s="44" t="s">
        <v>103</v>
      </c>
      <c r="AU558" s="70">
        <v>22941</v>
      </c>
      <c r="AV558" s="59">
        <f>IFERROR(AU558/AR550,"-")</f>
        <v>9.4432748804730685E-5</v>
      </c>
      <c r="AW558" s="70">
        <v>2</v>
      </c>
      <c r="AX558" s="59">
        <f>IFERROR(AW558/AS550,"-")</f>
        <v>4.5146726862302479E-3</v>
      </c>
      <c r="AY558" s="167">
        <f t="shared" si="45"/>
        <v>11470.5</v>
      </c>
      <c r="AZ558" s="229"/>
    </row>
    <row r="559" spans="2:52" s="9" customFormat="1" ht="13.15" customHeight="1">
      <c r="B559" s="470"/>
      <c r="C559" s="480"/>
      <c r="D559" s="439"/>
      <c r="E559" s="439"/>
      <c r="F559" s="44" t="s">
        <v>104</v>
      </c>
      <c r="G559" s="70">
        <v>19588</v>
      </c>
      <c r="H559" s="59">
        <f>IFERROR(G559/D550,"-")</f>
        <v>3.8180571414314559E-4</v>
      </c>
      <c r="I559" s="70">
        <v>4</v>
      </c>
      <c r="J559" s="59">
        <f>IFERROR(I559/E550,"-")</f>
        <v>0.05</v>
      </c>
      <c r="K559" s="73">
        <f t="shared" si="41"/>
        <v>4897</v>
      </c>
      <c r="L559" s="439"/>
      <c r="M559" s="439"/>
      <c r="N559" s="44" t="s">
        <v>104</v>
      </c>
      <c r="O559" s="70">
        <v>19588</v>
      </c>
      <c r="P559" s="59">
        <f>IFERROR(O559/L550,"-")</f>
        <v>4.2655438219952067E-4</v>
      </c>
      <c r="Q559" s="70">
        <v>4</v>
      </c>
      <c r="R559" s="59">
        <f>IFERROR(Q559/M550,"-")</f>
        <v>5.9701492537313432E-2</v>
      </c>
      <c r="S559" s="73">
        <f t="shared" si="42"/>
        <v>4897</v>
      </c>
      <c r="T559" s="439"/>
      <c r="U559" s="439"/>
      <c r="V559" s="44" t="s">
        <v>104</v>
      </c>
      <c r="W559" s="70">
        <v>0</v>
      </c>
      <c r="X559" s="59">
        <f>IFERROR(W559/T550,"-")</f>
        <v>0</v>
      </c>
      <c r="Y559" s="70">
        <v>0</v>
      </c>
      <c r="Z559" s="59">
        <f>IFERROR(Y559/U550,"-")</f>
        <v>0</v>
      </c>
      <c r="AA559" s="167" t="str">
        <f t="shared" si="43"/>
        <v>-</v>
      </c>
      <c r="AB559" s="439"/>
      <c r="AC559" s="439"/>
      <c r="AD559" s="44" t="s">
        <v>104</v>
      </c>
      <c r="AE559" s="70">
        <v>0</v>
      </c>
      <c r="AF559" s="59">
        <f>IFERROR(AE559/AB550,"-")</f>
        <v>0</v>
      </c>
      <c r="AG559" s="70">
        <v>0</v>
      </c>
      <c r="AH559" s="59">
        <f>IFERROR(AG559/AC550,"-")</f>
        <v>0</v>
      </c>
      <c r="AI559" s="73" t="str">
        <f t="shared" si="40"/>
        <v>-</v>
      </c>
      <c r="AJ559" s="439"/>
      <c r="AK559" s="439"/>
      <c r="AL559" s="44" t="s">
        <v>104</v>
      </c>
      <c r="AM559" s="70">
        <v>4904</v>
      </c>
      <c r="AN559" s="59">
        <f>IFERROR(AM559/AJ550,"-")</f>
        <v>1.4980330679191821E-4</v>
      </c>
      <c r="AO559" s="70">
        <v>2</v>
      </c>
      <c r="AP559" s="59">
        <f>IFERROR(AO559/AK550,"-")</f>
        <v>6.0606060606060608E-2</v>
      </c>
      <c r="AQ559" s="73">
        <f t="shared" si="44"/>
        <v>2452</v>
      </c>
      <c r="AR559" s="439"/>
      <c r="AS559" s="439"/>
      <c r="AT559" s="44" t="s">
        <v>104</v>
      </c>
      <c r="AU559" s="70">
        <v>213584</v>
      </c>
      <c r="AV559" s="59">
        <f>IFERROR(AU559/AR550,"-")</f>
        <v>8.7918243410093711E-4</v>
      </c>
      <c r="AW559" s="70">
        <v>11</v>
      </c>
      <c r="AX559" s="59">
        <f>IFERROR(AW559/AS550,"-")</f>
        <v>2.4830699774266364E-2</v>
      </c>
      <c r="AY559" s="167">
        <f t="shared" si="45"/>
        <v>19416.727272727272</v>
      </c>
      <c r="AZ559" s="229"/>
    </row>
    <row r="560" spans="2:52" s="9" customFormat="1" ht="13.15" customHeight="1">
      <c r="B560" s="470"/>
      <c r="C560" s="480"/>
      <c r="D560" s="439"/>
      <c r="E560" s="439"/>
      <c r="F560" s="44" t="s">
        <v>105</v>
      </c>
      <c r="G560" s="70">
        <v>441</v>
      </c>
      <c r="H560" s="59">
        <f>IFERROR(G560/D550,"-")</f>
        <v>8.595891358848641E-6</v>
      </c>
      <c r="I560" s="70">
        <v>1</v>
      </c>
      <c r="J560" s="59">
        <f>IFERROR(I560/E550,"-")</f>
        <v>1.2500000000000001E-2</v>
      </c>
      <c r="K560" s="73">
        <f t="shared" si="41"/>
        <v>441</v>
      </c>
      <c r="L560" s="439"/>
      <c r="M560" s="439"/>
      <c r="N560" s="44" t="s">
        <v>105</v>
      </c>
      <c r="O560" s="70">
        <v>441</v>
      </c>
      <c r="P560" s="59">
        <f>IFERROR(O560/L550,"-")</f>
        <v>9.6033532034913528E-6</v>
      </c>
      <c r="Q560" s="70">
        <v>1</v>
      </c>
      <c r="R560" s="59">
        <f>IFERROR(Q560/M550,"-")</f>
        <v>1.4925373134328358E-2</v>
      </c>
      <c r="S560" s="73">
        <f t="shared" si="42"/>
        <v>441</v>
      </c>
      <c r="T560" s="439"/>
      <c r="U560" s="439"/>
      <c r="V560" s="44" t="s">
        <v>105</v>
      </c>
      <c r="W560" s="70">
        <v>0</v>
      </c>
      <c r="X560" s="59">
        <f>IFERROR(W560/T550,"-")</f>
        <v>0</v>
      </c>
      <c r="Y560" s="70">
        <v>0</v>
      </c>
      <c r="Z560" s="59">
        <f>IFERROR(Y560/U550,"-")</f>
        <v>0</v>
      </c>
      <c r="AA560" s="167" t="str">
        <f t="shared" si="43"/>
        <v>-</v>
      </c>
      <c r="AB560" s="439"/>
      <c r="AC560" s="439"/>
      <c r="AD560" s="44" t="s">
        <v>105</v>
      </c>
      <c r="AE560" s="70">
        <v>0</v>
      </c>
      <c r="AF560" s="59">
        <f>IFERROR(AE560/AB550,"-")</f>
        <v>0</v>
      </c>
      <c r="AG560" s="70">
        <v>0</v>
      </c>
      <c r="AH560" s="59">
        <f>IFERROR(AG560/AC550,"-")</f>
        <v>0</v>
      </c>
      <c r="AI560" s="73" t="str">
        <f t="shared" si="40"/>
        <v>-</v>
      </c>
      <c r="AJ560" s="439"/>
      <c r="AK560" s="439"/>
      <c r="AL560" s="44" t="s">
        <v>105</v>
      </c>
      <c r="AM560" s="70">
        <v>3887</v>
      </c>
      <c r="AN560" s="59">
        <f>IFERROR(AM560/AJ550,"-")</f>
        <v>1.1873683798943435E-4</v>
      </c>
      <c r="AO560" s="70">
        <v>1</v>
      </c>
      <c r="AP560" s="59">
        <f>IFERROR(AO560/AK550,"-")</f>
        <v>3.0303030303030304E-2</v>
      </c>
      <c r="AQ560" s="73">
        <f t="shared" si="44"/>
        <v>3887</v>
      </c>
      <c r="AR560" s="439"/>
      <c r="AS560" s="439"/>
      <c r="AT560" s="44" t="s">
        <v>105</v>
      </c>
      <c r="AU560" s="70">
        <v>9463</v>
      </c>
      <c r="AV560" s="59">
        <f>IFERROR(AU560/AR550,"-")</f>
        <v>3.8952839978168627E-5</v>
      </c>
      <c r="AW560" s="70">
        <v>2</v>
      </c>
      <c r="AX560" s="59">
        <f>IFERROR(AW560/AS550,"-")</f>
        <v>4.5146726862302479E-3</v>
      </c>
      <c r="AY560" s="167">
        <f t="shared" si="45"/>
        <v>4731.5</v>
      </c>
      <c r="AZ560" s="229"/>
    </row>
    <row r="561" spans="2:52" s="9" customFormat="1" ht="13.15" customHeight="1">
      <c r="B561" s="470"/>
      <c r="C561" s="480"/>
      <c r="D561" s="439"/>
      <c r="E561" s="439"/>
      <c r="F561" s="44" t="s">
        <v>106</v>
      </c>
      <c r="G561" s="70">
        <v>4869</v>
      </c>
      <c r="H561" s="59">
        <f>IFERROR(G561/D550,"-")</f>
        <v>9.4905657655859499E-5</v>
      </c>
      <c r="I561" s="70">
        <v>1</v>
      </c>
      <c r="J561" s="59">
        <f>IFERROR(I561/E550,"-")</f>
        <v>1.2500000000000001E-2</v>
      </c>
      <c r="K561" s="73">
        <f t="shared" si="41"/>
        <v>4869</v>
      </c>
      <c r="L561" s="439"/>
      <c r="M561" s="439"/>
      <c r="N561" s="44" t="s">
        <v>106</v>
      </c>
      <c r="O561" s="70">
        <v>4869</v>
      </c>
      <c r="P561" s="59">
        <f>IFERROR(O561/L550,"-")</f>
        <v>1.0602885883854738E-4</v>
      </c>
      <c r="Q561" s="70">
        <v>1</v>
      </c>
      <c r="R561" s="59">
        <f>IFERROR(Q561/M550,"-")</f>
        <v>1.4925373134328358E-2</v>
      </c>
      <c r="S561" s="73">
        <f t="shared" si="42"/>
        <v>4869</v>
      </c>
      <c r="T561" s="439"/>
      <c r="U561" s="439"/>
      <c r="V561" s="44" t="s">
        <v>106</v>
      </c>
      <c r="W561" s="70">
        <v>0</v>
      </c>
      <c r="X561" s="59">
        <f>IFERROR(W561/T550,"-")</f>
        <v>0</v>
      </c>
      <c r="Y561" s="70">
        <v>0</v>
      </c>
      <c r="Z561" s="59">
        <f>IFERROR(Y561/U550,"-")</f>
        <v>0</v>
      </c>
      <c r="AA561" s="167" t="str">
        <f t="shared" si="43"/>
        <v>-</v>
      </c>
      <c r="AB561" s="439"/>
      <c r="AC561" s="439"/>
      <c r="AD561" s="44" t="s">
        <v>106</v>
      </c>
      <c r="AE561" s="70">
        <v>0</v>
      </c>
      <c r="AF561" s="59">
        <f>IFERROR(AE561/AB550,"-")</f>
        <v>0</v>
      </c>
      <c r="AG561" s="70">
        <v>0</v>
      </c>
      <c r="AH561" s="59">
        <f>IFERROR(AG561/AC550,"-")</f>
        <v>0</v>
      </c>
      <c r="AI561" s="73" t="str">
        <f t="shared" si="40"/>
        <v>-</v>
      </c>
      <c r="AJ561" s="439"/>
      <c r="AK561" s="439"/>
      <c r="AL561" s="44" t="s">
        <v>106</v>
      </c>
      <c r="AM561" s="70">
        <v>4869</v>
      </c>
      <c r="AN561" s="59">
        <f>IFERROR(AM561/AJ550,"-")</f>
        <v>1.4873415594817489E-4</v>
      </c>
      <c r="AO561" s="70">
        <v>1</v>
      </c>
      <c r="AP561" s="59">
        <f>IFERROR(AO561/AK550,"-")</f>
        <v>3.0303030303030304E-2</v>
      </c>
      <c r="AQ561" s="73">
        <f t="shared" si="44"/>
        <v>4869</v>
      </c>
      <c r="AR561" s="439"/>
      <c r="AS561" s="439"/>
      <c r="AT561" s="44" t="s">
        <v>106</v>
      </c>
      <c r="AU561" s="70">
        <v>0</v>
      </c>
      <c r="AV561" s="59">
        <f>IFERROR(AU561/AR550,"-")</f>
        <v>0</v>
      </c>
      <c r="AW561" s="70">
        <v>0</v>
      </c>
      <c r="AX561" s="59">
        <f>IFERROR(AW561/AS550,"-")</f>
        <v>0</v>
      </c>
      <c r="AY561" s="167" t="str">
        <f t="shared" si="45"/>
        <v>-</v>
      </c>
      <c r="AZ561" s="229"/>
    </row>
    <row r="562" spans="2:52" s="9" customFormat="1" ht="13.15" customHeight="1">
      <c r="B562" s="470"/>
      <c r="C562" s="480"/>
      <c r="D562" s="439"/>
      <c r="E562" s="439"/>
      <c r="F562" s="44" t="s">
        <v>107</v>
      </c>
      <c r="G562" s="70">
        <v>225309</v>
      </c>
      <c r="H562" s="59">
        <f>IFERROR(G562/D550,"-")</f>
        <v>4.3916818280517658E-3</v>
      </c>
      <c r="I562" s="70">
        <v>10</v>
      </c>
      <c r="J562" s="59">
        <f>IFERROR(I562/E550,"-")</f>
        <v>0.125</v>
      </c>
      <c r="K562" s="73">
        <f t="shared" si="41"/>
        <v>22530.9</v>
      </c>
      <c r="L562" s="439"/>
      <c r="M562" s="439"/>
      <c r="N562" s="44" t="s">
        <v>107</v>
      </c>
      <c r="O562" s="70">
        <v>220021</v>
      </c>
      <c r="P562" s="59">
        <f>IFERROR(O562/L550,"-")</f>
        <v>4.7912457487196622E-3</v>
      </c>
      <c r="Q562" s="70">
        <v>9</v>
      </c>
      <c r="R562" s="59">
        <f>IFERROR(Q562/M550,"-")</f>
        <v>0.13432835820895522</v>
      </c>
      <c r="S562" s="73">
        <f t="shared" si="42"/>
        <v>24446.777777777777</v>
      </c>
      <c r="T562" s="439"/>
      <c r="U562" s="439"/>
      <c r="V562" s="44" t="s">
        <v>107</v>
      </c>
      <c r="W562" s="70">
        <v>0</v>
      </c>
      <c r="X562" s="59">
        <f>IFERROR(W562/T550,"-")</f>
        <v>0</v>
      </c>
      <c r="Y562" s="70">
        <v>0</v>
      </c>
      <c r="Z562" s="59">
        <f>IFERROR(Y562/U550,"-")</f>
        <v>0</v>
      </c>
      <c r="AA562" s="167" t="str">
        <f t="shared" si="43"/>
        <v>-</v>
      </c>
      <c r="AB562" s="439"/>
      <c r="AC562" s="439"/>
      <c r="AD562" s="44" t="s">
        <v>107</v>
      </c>
      <c r="AE562" s="70">
        <v>0</v>
      </c>
      <c r="AF562" s="59">
        <f>IFERROR(AE562/AB550,"-")</f>
        <v>0</v>
      </c>
      <c r="AG562" s="70">
        <v>0</v>
      </c>
      <c r="AH562" s="59">
        <f>IFERROR(AG562/AC550,"-")</f>
        <v>0</v>
      </c>
      <c r="AI562" s="73" t="str">
        <f t="shared" si="40"/>
        <v>-</v>
      </c>
      <c r="AJ562" s="439"/>
      <c r="AK562" s="439"/>
      <c r="AL562" s="44" t="s">
        <v>107</v>
      </c>
      <c r="AM562" s="70">
        <v>80154</v>
      </c>
      <c r="AN562" s="59">
        <f>IFERROR(AM562/AJ550,"-")</f>
        <v>2.4484776208400106E-3</v>
      </c>
      <c r="AO562" s="70">
        <v>6</v>
      </c>
      <c r="AP562" s="59">
        <f>IFERROR(AO562/AK550,"-")</f>
        <v>0.18181818181818182</v>
      </c>
      <c r="AQ562" s="73">
        <f t="shared" si="44"/>
        <v>13359</v>
      </c>
      <c r="AR562" s="439"/>
      <c r="AS562" s="439"/>
      <c r="AT562" s="44" t="s">
        <v>107</v>
      </c>
      <c r="AU562" s="70">
        <v>2795483</v>
      </c>
      <c r="AV562" s="59">
        <f>IFERROR(AU562/AR550,"-")</f>
        <v>1.1507133251684537E-2</v>
      </c>
      <c r="AW562" s="70">
        <v>42</v>
      </c>
      <c r="AX562" s="59">
        <f>IFERROR(AW562/AS550,"-")</f>
        <v>9.480812641083522E-2</v>
      </c>
      <c r="AY562" s="167">
        <f t="shared" si="45"/>
        <v>66559.119047619053</v>
      </c>
      <c r="AZ562" s="229"/>
    </row>
    <row r="563" spans="2:52" s="9" customFormat="1" ht="13.15" customHeight="1">
      <c r="B563" s="470"/>
      <c r="C563" s="480"/>
      <c r="D563" s="439"/>
      <c r="E563" s="439"/>
      <c r="F563" s="44" t="s">
        <v>108</v>
      </c>
      <c r="G563" s="70">
        <v>3861003</v>
      </c>
      <c r="H563" s="59">
        <f>IFERROR(G563/D550,"-")</f>
        <v>7.5257964453942588E-2</v>
      </c>
      <c r="I563" s="70">
        <v>5</v>
      </c>
      <c r="J563" s="59">
        <f>IFERROR(I563/E550,"-")</f>
        <v>6.25E-2</v>
      </c>
      <c r="K563" s="73">
        <f t="shared" si="41"/>
        <v>772200.6</v>
      </c>
      <c r="L563" s="439"/>
      <c r="M563" s="439"/>
      <c r="N563" s="44" t="s">
        <v>108</v>
      </c>
      <c r="O563" s="70">
        <v>3850719</v>
      </c>
      <c r="P563" s="59">
        <f>IFERROR(O563/L550,"-")</f>
        <v>8.3854454975952425E-2</v>
      </c>
      <c r="Q563" s="70">
        <v>4</v>
      </c>
      <c r="R563" s="59">
        <f>IFERROR(Q563/M550,"-")</f>
        <v>5.9701492537313432E-2</v>
      </c>
      <c r="S563" s="73">
        <f t="shared" si="42"/>
        <v>962679.75</v>
      </c>
      <c r="T563" s="439"/>
      <c r="U563" s="439"/>
      <c r="V563" s="44" t="s">
        <v>108</v>
      </c>
      <c r="W563" s="70">
        <v>0</v>
      </c>
      <c r="X563" s="59">
        <f>IFERROR(W563/T550,"-")</f>
        <v>0</v>
      </c>
      <c r="Y563" s="70">
        <v>0</v>
      </c>
      <c r="Z563" s="59">
        <f>IFERROR(Y563/U550,"-")</f>
        <v>0</v>
      </c>
      <c r="AA563" s="167" t="str">
        <f t="shared" si="43"/>
        <v>-</v>
      </c>
      <c r="AB563" s="439"/>
      <c r="AC563" s="439"/>
      <c r="AD563" s="44" t="s">
        <v>108</v>
      </c>
      <c r="AE563" s="70">
        <v>0</v>
      </c>
      <c r="AF563" s="59">
        <f>IFERROR(AE563/AB550,"-")</f>
        <v>0</v>
      </c>
      <c r="AG563" s="70">
        <v>0</v>
      </c>
      <c r="AH563" s="59">
        <f>IFERROR(AG563/AC550,"-")</f>
        <v>0</v>
      </c>
      <c r="AI563" s="73" t="str">
        <f t="shared" si="40"/>
        <v>-</v>
      </c>
      <c r="AJ563" s="439"/>
      <c r="AK563" s="439"/>
      <c r="AL563" s="44" t="s">
        <v>108</v>
      </c>
      <c r="AM563" s="70">
        <v>4294258</v>
      </c>
      <c r="AN563" s="59">
        <f>IFERROR(AM563/AJ550,"-")</f>
        <v>0.13117741611289743</v>
      </c>
      <c r="AO563" s="70">
        <v>6</v>
      </c>
      <c r="AP563" s="59">
        <f>IFERROR(AO563/AK550,"-")</f>
        <v>0.18181818181818182</v>
      </c>
      <c r="AQ563" s="73">
        <f t="shared" si="44"/>
        <v>715709.66666666663</v>
      </c>
      <c r="AR563" s="439"/>
      <c r="AS563" s="439"/>
      <c r="AT563" s="44" t="s">
        <v>108</v>
      </c>
      <c r="AU563" s="70">
        <v>1204077</v>
      </c>
      <c r="AV563" s="59">
        <f>IFERROR(AU563/AR550,"-")</f>
        <v>4.9563794465173148E-3</v>
      </c>
      <c r="AW563" s="70">
        <v>21</v>
      </c>
      <c r="AX563" s="59">
        <f>IFERROR(AW563/AS550,"-")</f>
        <v>4.740406320541761E-2</v>
      </c>
      <c r="AY563" s="167">
        <f t="shared" si="45"/>
        <v>57337</v>
      </c>
      <c r="AZ563" s="229"/>
    </row>
    <row r="564" spans="2:52" s="9" customFormat="1" ht="13.15" customHeight="1">
      <c r="B564" s="470"/>
      <c r="C564" s="480"/>
      <c r="D564" s="439"/>
      <c r="E564" s="439"/>
      <c r="F564" s="44" t="s">
        <v>109</v>
      </c>
      <c r="G564" s="70">
        <v>75306</v>
      </c>
      <c r="H564" s="59">
        <f>IFERROR(G564/D550,"-")</f>
        <v>1.4678507815633918E-3</v>
      </c>
      <c r="I564" s="70">
        <v>7</v>
      </c>
      <c r="J564" s="59">
        <f>IFERROR(I564/E550,"-")</f>
        <v>8.7499999999999994E-2</v>
      </c>
      <c r="K564" s="73">
        <f t="shared" si="41"/>
        <v>10758</v>
      </c>
      <c r="L564" s="439"/>
      <c r="M564" s="439"/>
      <c r="N564" s="44" t="s">
        <v>109</v>
      </c>
      <c r="O564" s="70">
        <v>59774</v>
      </c>
      <c r="P564" s="59">
        <f>IFERROR(O564/L550,"-")</f>
        <v>1.3016572208287803E-3</v>
      </c>
      <c r="Q564" s="70">
        <v>6</v>
      </c>
      <c r="R564" s="59">
        <f>IFERROR(Q564/M550,"-")</f>
        <v>8.9552238805970144E-2</v>
      </c>
      <c r="S564" s="73">
        <f t="shared" si="42"/>
        <v>9962.3333333333339</v>
      </c>
      <c r="T564" s="439"/>
      <c r="U564" s="439"/>
      <c r="V564" s="44" t="s">
        <v>109</v>
      </c>
      <c r="W564" s="70">
        <v>15532</v>
      </c>
      <c r="X564" s="59">
        <f>IFERROR(W564/T550,"-")</f>
        <v>1.7071658760271352E-3</v>
      </c>
      <c r="Y564" s="70">
        <v>2</v>
      </c>
      <c r="Z564" s="59">
        <f>IFERROR(Y564/U550,"-")</f>
        <v>0.22222222222222221</v>
      </c>
      <c r="AA564" s="167">
        <f t="shared" si="43"/>
        <v>7766</v>
      </c>
      <c r="AB564" s="439"/>
      <c r="AC564" s="439"/>
      <c r="AD564" s="44" t="s">
        <v>109</v>
      </c>
      <c r="AE564" s="70">
        <v>15532</v>
      </c>
      <c r="AF564" s="59">
        <f>IFERROR(AE564/AB550,"-")</f>
        <v>1.7071658760271352E-3</v>
      </c>
      <c r="AG564" s="70">
        <v>2</v>
      </c>
      <c r="AH564" s="59">
        <f>IFERROR(AG564/AC550,"-")</f>
        <v>0.22222222222222221</v>
      </c>
      <c r="AI564" s="73">
        <f t="shared" si="40"/>
        <v>7766</v>
      </c>
      <c r="AJ564" s="439"/>
      <c r="AK564" s="439"/>
      <c r="AL564" s="44" t="s">
        <v>109</v>
      </c>
      <c r="AM564" s="70">
        <v>28843</v>
      </c>
      <c r="AN564" s="59">
        <f>IFERROR(AM564/AJ550,"-")</f>
        <v>8.8107193674537038E-4</v>
      </c>
      <c r="AO564" s="70">
        <v>4</v>
      </c>
      <c r="AP564" s="59">
        <f>IFERROR(AO564/AK550,"-")</f>
        <v>0.12121212121212122</v>
      </c>
      <c r="AQ564" s="73">
        <f t="shared" si="44"/>
        <v>7210.75</v>
      </c>
      <c r="AR564" s="439"/>
      <c r="AS564" s="439"/>
      <c r="AT564" s="44" t="s">
        <v>109</v>
      </c>
      <c r="AU564" s="70">
        <v>405813</v>
      </c>
      <c r="AV564" s="59">
        <f>IFERROR(AU564/AR550,"-")</f>
        <v>1.6704606203170819E-3</v>
      </c>
      <c r="AW564" s="70">
        <v>20</v>
      </c>
      <c r="AX564" s="59">
        <f>IFERROR(AW564/AS550,"-")</f>
        <v>4.5146726862302484E-2</v>
      </c>
      <c r="AY564" s="167">
        <f t="shared" si="45"/>
        <v>20290.650000000001</v>
      </c>
      <c r="AZ564" s="229"/>
    </row>
    <row r="565" spans="2:52" s="9" customFormat="1" ht="13.15" customHeight="1">
      <c r="B565" s="470"/>
      <c r="C565" s="480"/>
      <c r="D565" s="439"/>
      <c r="E565" s="439"/>
      <c r="F565" s="45" t="s">
        <v>110</v>
      </c>
      <c r="G565" s="71">
        <v>60052</v>
      </c>
      <c r="H565" s="60">
        <f>IFERROR(G565/D550,"-")</f>
        <v>1.170522602906074E-3</v>
      </c>
      <c r="I565" s="71">
        <v>7</v>
      </c>
      <c r="J565" s="60">
        <f>IFERROR(I565/E550,"-")</f>
        <v>8.7499999999999994E-2</v>
      </c>
      <c r="K565" s="74">
        <f t="shared" si="41"/>
        <v>8578.8571428571431</v>
      </c>
      <c r="L565" s="439"/>
      <c r="M565" s="439"/>
      <c r="N565" s="45" t="s">
        <v>110</v>
      </c>
      <c r="O565" s="71">
        <v>49800</v>
      </c>
      <c r="P565" s="60">
        <f>IFERROR(O565/L550,"-")</f>
        <v>1.084460293727595E-3</v>
      </c>
      <c r="Q565" s="71">
        <v>4</v>
      </c>
      <c r="R565" s="60">
        <f>IFERROR(Q565/M550,"-")</f>
        <v>5.9701492537313432E-2</v>
      </c>
      <c r="S565" s="74">
        <f t="shared" si="42"/>
        <v>12450</v>
      </c>
      <c r="T565" s="439"/>
      <c r="U565" s="439"/>
      <c r="V565" s="45" t="s">
        <v>110</v>
      </c>
      <c r="W565" s="71">
        <v>0</v>
      </c>
      <c r="X565" s="60">
        <f>IFERROR(W565/T550,"-")</f>
        <v>0</v>
      </c>
      <c r="Y565" s="71">
        <v>0</v>
      </c>
      <c r="Z565" s="60">
        <f>IFERROR(Y565/U550,"-")</f>
        <v>0</v>
      </c>
      <c r="AA565" s="168" t="str">
        <f t="shared" si="43"/>
        <v>-</v>
      </c>
      <c r="AB565" s="439"/>
      <c r="AC565" s="439"/>
      <c r="AD565" s="45" t="s">
        <v>110</v>
      </c>
      <c r="AE565" s="71">
        <v>0</v>
      </c>
      <c r="AF565" s="60">
        <f>IFERROR(AE565/AB550,"-")</f>
        <v>0</v>
      </c>
      <c r="AG565" s="71">
        <v>0</v>
      </c>
      <c r="AH565" s="60">
        <f>IFERROR(AG565/AC550,"-")</f>
        <v>0</v>
      </c>
      <c r="AI565" s="74" t="str">
        <f t="shared" si="40"/>
        <v>-</v>
      </c>
      <c r="AJ565" s="439"/>
      <c r="AK565" s="439"/>
      <c r="AL565" s="45" t="s">
        <v>110</v>
      </c>
      <c r="AM565" s="71">
        <v>4340</v>
      </c>
      <c r="AN565" s="60">
        <f>IFERROR(AM565/AJ550,"-")</f>
        <v>1.3257470462416904E-4</v>
      </c>
      <c r="AO565" s="71">
        <v>1</v>
      </c>
      <c r="AP565" s="60">
        <f>IFERROR(AO565/AK550,"-")</f>
        <v>3.0303030303030304E-2</v>
      </c>
      <c r="AQ565" s="74">
        <f t="shared" si="44"/>
        <v>4340</v>
      </c>
      <c r="AR565" s="439"/>
      <c r="AS565" s="439"/>
      <c r="AT565" s="45" t="s">
        <v>110</v>
      </c>
      <c r="AU565" s="71">
        <v>444817</v>
      </c>
      <c r="AV565" s="60">
        <f>IFERROR(AU565/AR550,"-")</f>
        <v>1.8310139935082991E-3</v>
      </c>
      <c r="AW565" s="71">
        <v>28</v>
      </c>
      <c r="AX565" s="62">
        <f>IFERROR(AW565/AS550,"-")</f>
        <v>6.320541760722348E-2</v>
      </c>
      <c r="AY565" s="168">
        <f t="shared" si="45"/>
        <v>15886.321428571429</v>
      </c>
      <c r="AZ565" s="229"/>
    </row>
    <row r="566" spans="2:52" s="9" customFormat="1" ht="13.15" customHeight="1">
      <c r="B566" s="431"/>
      <c r="C566" s="481"/>
      <c r="D566" s="440"/>
      <c r="E566" s="440"/>
      <c r="F566" s="46" t="s">
        <v>64</v>
      </c>
      <c r="G566" s="67">
        <f>SUM(G550:G565)</f>
        <v>12292890</v>
      </c>
      <c r="H566" s="60">
        <f>IFERROR(G566/D550,"-")</f>
        <v>0.23961076400516299</v>
      </c>
      <c r="I566" s="71">
        <v>66</v>
      </c>
      <c r="J566" s="60">
        <f>IFERROR(I566/E550,"-")</f>
        <v>0.82499999999999996</v>
      </c>
      <c r="K566" s="74">
        <f t="shared" si="41"/>
        <v>186255.90909090909</v>
      </c>
      <c r="L566" s="440"/>
      <c r="M566" s="440"/>
      <c r="N566" s="46" t="s">
        <v>64</v>
      </c>
      <c r="O566" s="67">
        <f>SUM(O550:O565)</f>
        <v>11847437</v>
      </c>
      <c r="P566" s="60">
        <f>IFERROR(O566/L550,"-")</f>
        <v>0.25799347407508383</v>
      </c>
      <c r="Q566" s="71">
        <v>55</v>
      </c>
      <c r="R566" s="60">
        <f>IFERROR(Q566/M550,"-")</f>
        <v>0.82089552238805974</v>
      </c>
      <c r="S566" s="74">
        <f t="shared" si="42"/>
        <v>215407.94545454546</v>
      </c>
      <c r="T566" s="440"/>
      <c r="U566" s="440"/>
      <c r="V566" s="46" t="s">
        <v>64</v>
      </c>
      <c r="W566" s="67">
        <f>SUM(W550:W565)</f>
        <v>809770</v>
      </c>
      <c r="X566" s="60">
        <f>IFERROR(W566/T550,"-")</f>
        <v>8.9004101946336164E-2</v>
      </c>
      <c r="Y566" s="71">
        <v>5</v>
      </c>
      <c r="Z566" s="60">
        <f>IFERROR(Y566/U550,"-")</f>
        <v>0.55555555555555558</v>
      </c>
      <c r="AA566" s="168">
        <f t="shared" si="43"/>
        <v>161954</v>
      </c>
      <c r="AB566" s="440"/>
      <c r="AC566" s="440"/>
      <c r="AD566" s="46" t="s">
        <v>64</v>
      </c>
      <c r="AE566" s="67">
        <f>SUM(AE550:AE565)</f>
        <v>809770</v>
      </c>
      <c r="AF566" s="60">
        <f>IFERROR(AE566/AB550,"-")</f>
        <v>8.9004101946336164E-2</v>
      </c>
      <c r="AG566" s="71">
        <v>5</v>
      </c>
      <c r="AH566" s="60">
        <f>IFERROR(AG566/AC550,"-")</f>
        <v>0.55555555555555558</v>
      </c>
      <c r="AI566" s="74">
        <f t="shared" si="40"/>
        <v>161954</v>
      </c>
      <c r="AJ566" s="440"/>
      <c r="AK566" s="440"/>
      <c r="AL566" s="46" t="s">
        <v>64</v>
      </c>
      <c r="AM566" s="67">
        <f>SUM(AM550:AM565)</f>
        <v>11451513</v>
      </c>
      <c r="AN566" s="60">
        <f>IFERROR(AM566/AJ550,"-")</f>
        <v>0.34981127960249581</v>
      </c>
      <c r="AO566" s="71">
        <v>25</v>
      </c>
      <c r="AP566" s="60">
        <f>IFERROR(AO566/AK550,"-")</f>
        <v>0.75757575757575757</v>
      </c>
      <c r="AQ566" s="74">
        <f t="shared" si="44"/>
        <v>458060.52</v>
      </c>
      <c r="AR566" s="440"/>
      <c r="AS566" s="440"/>
      <c r="AT566" s="46" t="s">
        <v>64</v>
      </c>
      <c r="AU566" s="67">
        <f>SUM(AU550:AU565)</f>
        <v>38789524</v>
      </c>
      <c r="AV566" s="60">
        <f>IFERROR(AU566/AR550,"-")</f>
        <v>0.15967051898989024</v>
      </c>
      <c r="AW566" s="71">
        <v>313</v>
      </c>
      <c r="AX566" s="131">
        <f>IFERROR(AW566/AS550,"-")</f>
        <v>0.7065462753950339</v>
      </c>
      <c r="AY566" s="194">
        <f t="shared" si="45"/>
        <v>123928.19169329073</v>
      </c>
      <c r="AZ566" s="229"/>
    </row>
    <row r="567" spans="2:52" s="9" customFormat="1" ht="13.15" customHeight="1">
      <c r="B567" s="430">
        <v>34</v>
      </c>
      <c r="C567" s="479" t="s">
        <v>37</v>
      </c>
      <c r="D567" s="436">
        <v>327884180</v>
      </c>
      <c r="E567" s="436">
        <v>545</v>
      </c>
      <c r="F567" s="42" t="s">
        <v>96</v>
      </c>
      <c r="G567" s="69">
        <v>2213823</v>
      </c>
      <c r="H567" s="58">
        <f>IFERROR(G567/D567,"-")</f>
        <v>6.7518445080210947E-3</v>
      </c>
      <c r="I567" s="69">
        <v>104</v>
      </c>
      <c r="J567" s="58">
        <f>IFERROR(I567/E567,"-")</f>
        <v>0.19082568807339451</v>
      </c>
      <c r="K567" s="72">
        <f t="shared" si="41"/>
        <v>21286.759615384617</v>
      </c>
      <c r="L567" s="436">
        <v>217587420</v>
      </c>
      <c r="M567" s="436">
        <v>350</v>
      </c>
      <c r="N567" s="42" t="s">
        <v>96</v>
      </c>
      <c r="O567" s="69">
        <v>1492853</v>
      </c>
      <c r="P567" s="58">
        <f>IFERROR(O567/L567,"-")</f>
        <v>6.8609343315895743E-3</v>
      </c>
      <c r="Q567" s="69">
        <v>64</v>
      </c>
      <c r="R567" s="58">
        <f>IFERROR(Q567/M567,"-")</f>
        <v>0.18285714285714286</v>
      </c>
      <c r="S567" s="72">
        <f t="shared" si="42"/>
        <v>23325.828125</v>
      </c>
      <c r="T567" s="436">
        <v>37572420</v>
      </c>
      <c r="U567" s="436">
        <v>57</v>
      </c>
      <c r="V567" s="42" t="s">
        <v>96</v>
      </c>
      <c r="W567" s="69">
        <v>204276</v>
      </c>
      <c r="X567" s="58">
        <f>IFERROR(W567/T567,"-")</f>
        <v>5.4368603353204294E-3</v>
      </c>
      <c r="Y567" s="69">
        <v>10</v>
      </c>
      <c r="Z567" s="58">
        <f>IFERROR(Y567/U567,"-")</f>
        <v>0.17543859649122806</v>
      </c>
      <c r="AA567" s="166">
        <f t="shared" si="43"/>
        <v>20427.599999999999</v>
      </c>
      <c r="AB567" s="436">
        <v>27364930</v>
      </c>
      <c r="AC567" s="436">
        <v>36</v>
      </c>
      <c r="AD567" s="42" t="s">
        <v>96</v>
      </c>
      <c r="AE567" s="69">
        <v>50779</v>
      </c>
      <c r="AF567" s="58">
        <f>IFERROR(AE567/AB567,"-")</f>
        <v>1.855623237479504E-3</v>
      </c>
      <c r="AG567" s="69">
        <v>5</v>
      </c>
      <c r="AH567" s="58">
        <f>IFERROR(AG567/AC567,"-")</f>
        <v>0.1388888888888889</v>
      </c>
      <c r="AI567" s="72">
        <f t="shared" si="40"/>
        <v>10155.799999999999</v>
      </c>
      <c r="AJ567" s="436">
        <v>133598610</v>
      </c>
      <c r="AK567" s="436">
        <v>201</v>
      </c>
      <c r="AL567" s="42" t="s">
        <v>96</v>
      </c>
      <c r="AM567" s="69">
        <v>1006471</v>
      </c>
      <c r="AN567" s="58">
        <f>IFERROR(AM567/AJ567,"-")</f>
        <v>7.5335439492970769E-3</v>
      </c>
      <c r="AO567" s="69">
        <v>31</v>
      </c>
      <c r="AP567" s="58">
        <f>IFERROR(AO567/AK567,"-")</f>
        <v>0.15422885572139303</v>
      </c>
      <c r="AQ567" s="72">
        <f t="shared" si="44"/>
        <v>32466.806451612902</v>
      </c>
      <c r="AR567" s="436">
        <v>1072667310</v>
      </c>
      <c r="AS567" s="436">
        <v>1817</v>
      </c>
      <c r="AT567" s="42" t="s">
        <v>96</v>
      </c>
      <c r="AU567" s="69">
        <v>20059452</v>
      </c>
      <c r="AV567" s="58">
        <f>IFERROR(AU567/AR567,"-")</f>
        <v>1.8700534464875226E-2</v>
      </c>
      <c r="AW567" s="69">
        <v>266</v>
      </c>
      <c r="AX567" s="58">
        <f>IFERROR(AW567/AS567,"-")</f>
        <v>0.14639515685195378</v>
      </c>
      <c r="AY567" s="166">
        <f t="shared" si="45"/>
        <v>75411.473684210519</v>
      </c>
      <c r="AZ567" s="229"/>
    </row>
    <row r="568" spans="2:52" s="9" customFormat="1" ht="13.15" customHeight="1">
      <c r="B568" s="470"/>
      <c r="C568" s="480"/>
      <c r="D568" s="439"/>
      <c r="E568" s="439"/>
      <c r="F568" s="43" t="s">
        <v>97</v>
      </c>
      <c r="G568" s="70">
        <v>6776731</v>
      </c>
      <c r="H568" s="59">
        <f>IFERROR(G568/D567,"-")</f>
        <v>2.066806333870698E-2</v>
      </c>
      <c r="I568" s="70">
        <v>171</v>
      </c>
      <c r="J568" s="59">
        <f>IFERROR(I568/E567,"-")</f>
        <v>0.31376146788990827</v>
      </c>
      <c r="K568" s="73">
        <f t="shared" si="41"/>
        <v>39630.005847953216</v>
      </c>
      <c r="L568" s="439"/>
      <c r="M568" s="439"/>
      <c r="N568" s="43" t="s">
        <v>97</v>
      </c>
      <c r="O568" s="70">
        <v>3648116</v>
      </c>
      <c r="P568" s="59">
        <f>IFERROR(O568/L567,"-")</f>
        <v>1.676620826700367E-2</v>
      </c>
      <c r="Q568" s="70">
        <v>111</v>
      </c>
      <c r="R568" s="59">
        <f>IFERROR(Q568/M567,"-")</f>
        <v>0.31714285714285712</v>
      </c>
      <c r="S568" s="73">
        <f t="shared" si="42"/>
        <v>32865.909909909911</v>
      </c>
      <c r="T568" s="439"/>
      <c r="U568" s="439"/>
      <c r="V568" s="43" t="s">
        <v>97</v>
      </c>
      <c r="W568" s="70">
        <v>753887</v>
      </c>
      <c r="X568" s="59">
        <f>IFERROR(W568/T567,"-")</f>
        <v>2.0064903990746404E-2</v>
      </c>
      <c r="Y568" s="70">
        <v>20</v>
      </c>
      <c r="Z568" s="59">
        <f>IFERROR(Y568/U567,"-")</f>
        <v>0.35087719298245612</v>
      </c>
      <c r="AA568" s="167">
        <f t="shared" si="43"/>
        <v>37694.35</v>
      </c>
      <c r="AB568" s="439"/>
      <c r="AC568" s="439"/>
      <c r="AD568" s="43" t="s">
        <v>97</v>
      </c>
      <c r="AE568" s="70">
        <v>403593</v>
      </c>
      <c r="AF568" s="59">
        <f>IFERROR(AE568/AB567,"-")</f>
        <v>1.4748548598516422E-2</v>
      </c>
      <c r="AG568" s="70">
        <v>11</v>
      </c>
      <c r="AH568" s="59">
        <f>IFERROR(AG568/AC567,"-")</f>
        <v>0.30555555555555558</v>
      </c>
      <c r="AI568" s="73">
        <f t="shared" si="40"/>
        <v>36690.272727272728</v>
      </c>
      <c r="AJ568" s="439"/>
      <c r="AK568" s="439"/>
      <c r="AL568" s="43" t="s">
        <v>97</v>
      </c>
      <c r="AM568" s="70">
        <v>2396550</v>
      </c>
      <c r="AN568" s="59">
        <f>IFERROR(AM568/AJ567,"-")</f>
        <v>1.7938435137910491E-2</v>
      </c>
      <c r="AO568" s="70">
        <v>58</v>
      </c>
      <c r="AP568" s="59">
        <f>IFERROR(AO568/AK567,"-")</f>
        <v>0.28855721393034828</v>
      </c>
      <c r="AQ568" s="73">
        <f t="shared" si="44"/>
        <v>41319.827586206899</v>
      </c>
      <c r="AR568" s="439"/>
      <c r="AS568" s="439"/>
      <c r="AT568" s="43" t="s">
        <v>97</v>
      </c>
      <c r="AU568" s="70">
        <v>37520348</v>
      </c>
      <c r="AV568" s="59">
        <f>IFERROR(AU568/AR567,"-")</f>
        <v>3.4978550805281838E-2</v>
      </c>
      <c r="AW568" s="70">
        <v>487</v>
      </c>
      <c r="AX568" s="59">
        <f>IFERROR(AW568/AS567,"-")</f>
        <v>0.26802421574023116</v>
      </c>
      <c r="AY568" s="167">
        <f t="shared" si="45"/>
        <v>77043.835728952778</v>
      </c>
      <c r="AZ568" s="229"/>
    </row>
    <row r="569" spans="2:52" s="9" customFormat="1" ht="13.15" customHeight="1">
      <c r="B569" s="470"/>
      <c r="C569" s="480"/>
      <c r="D569" s="439"/>
      <c r="E569" s="439"/>
      <c r="F569" s="44" t="s">
        <v>98</v>
      </c>
      <c r="G569" s="70">
        <v>3636664</v>
      </c>
      <c r="H569" s="59">
        <f>IFERROR(G569/D567,"-")</f>
        <v>1.1091306692503432E-2</v>
      </c>
      <c r="I569" s="70">
        <v>168</v>
      </c>
      <c r="J569" s="59">
        <f>IFERROR(I569/E567,"-")</f>
        <v>0.30825688073394497</v>
      </c>
      <c r="K569" s="73">
        <f t="shared" si="41"/>
        <v>21646.809523809523</v>
      </c>
      <c r="L569" s="439"/>
      <c r="M569" s="439"/>
      <c r="N569" s="44" t="s">
        <v>98</v>
      </c>
      <c r="O569" s="70">
        <v>2137913</v>
      </c>
      <c r="P569" s="59">
        <f>IFERROR(O569/L567,"-")</f>
        <v>9.8255358696748181E-3</v>
      </c>
      <c r="Q569" s="70">
        <v>106</v>
      </c>
      <c r="R569" s="59">
        <f>IFERROR(Q569/M567,"-")</f>
        <v>0.30285714285714288</v>
      </c>
      <c r="S569" s="73">
        <f t="shared" si="42"/>
        <v>20168.990566037737</v>
      </c>
      <c r="T569" s="439"/>
      <c r="U569" s="439"/>
      <c r="V569" s="44" t="s">
        <v>98</v>
      </c>
      <c r="W569" s="70">
        <v>245508</v>
      </c>
      <c r="X569" s="59">
        <f>IFERROR(W569/T567,"-")</f>
        <v>6.5342610350890363E-3</v>
      </c>
      <c r="Y569" s="70">
        <v>14</v>
      </c>
      <c r="Z569" s="59">
        <f>IFERROR(Y569/U567,"-")</f>
        <v>0.24561403508771928</v>
      </c>
      <c r="AA569" s="167">
        <f t="shared" si="43"/>
        <v>17536.285714285714</v>
      </c>
      <c r="AB569" s="439"/>
      <c r="AC569" s="439"/>
      <c r="AD569" s="44" t="s">
        <v>98</v>
      </c>
      <c r="AE569" s="70">
        <v>133591</v>
      </c>
      <c r="AF569" s="59">
        <f>IFERROR(AE569/AB567,"-")</f>
        <v>4.8818323306509459E-3</v>
      </c>
      <c r="AG569" s="70">
        <v>9</v>
      </c>
      <c r="AH569" s="59">
        <f>IFERROR(AG569/AC567,"-")</f>
        <v>0.25</v>
      </c>
      <c r="AI569" s="73">
        <f t="shared" si="40"/>
        <v>14843.444444444445</v>
      </c>
      <c r="AJ569" s="439"/>
      <c r="AK569" s="439"/>
      <c r="AL569" s="44" t="s">
        <v>98</v>
      </c>
      <c r="AM569" s="70">
        <v>1095328</v>
      </c>
      <c r="AN569" s="59">
        <f>IFERROR(AM569/AJ567,"-")</f>
        <v>8.1986481745581034E-3</v>
      </c>
      <c r="AO569" s="70">
        <v>49</v>
      </c>
      <c r="AP569" s="59">
        <f>IFERROR(AO569/AK567,"-")</f>
        <v>0.24378109452736318</v>
      </c>
      <c r="AQ569" s="73">
        <f t="shared" si="44"/>
        <v>22353.632653061224</v>
      </c>
      <c r="AR569" s="439"/>
      <c r="AS569" s="439"/>
      <c r="AT569" s="44" t="s">
        <v>98</v>
      </c>
      <c r="AU569" s="70">
        <v>18441725</v>
      </c>
      <c r="AV569" s="59">
        <f>IFERROR(AU569/AR567,"-")</f>
        <v>1.719239957074855E-2</v>
      </c>
      <c r="AW569" s="70">
        <v>504</v>
      </c>
      <c r="AX569" s="59">
        <f>IFERROR(AW569/AS567,"-")</f>
        <v>0.27738029719317558</v>
      </c>
      <c r="AY569" s="167">
        <f t="shared" si="45"/>
        <v>36590.724206349209</v>
      </c>
      <c r="AZ569" s="229"/>
    </row>
    <row r="570" spans="2:52" s="9" customFormat="1" ht="13.15" customHeight="1">
      <c r="B570" s="470"/>
      <c r="C570" s="480"/>
      <c r="D570" s="439"/>
      <c r="E570" s="439"/>
      <c r="F570" s="44" t="s">
        <v>99</v>
      </c>
      <c r="G570" s="70">
        <v>214384</v>
      </c>
      <c r="H570" s="59">
        <f>IFERROR(G570/D567,"-")</f>
        <v>6.5384063360421959E-4</v>
      </c>
      <c r="I570" s="70">
        <v>34</v>
      </c>
      <c r="J570" s="59">
        <f>IFERROR(I570/E567,"-")</f>
        <v>6.2385321100917435E-2</v>
      </c>
      <c r="K570" s="73">
        <f t="shared" si="41"/>
        <v>6305.411764705882</v>
      </c>
      <c r="L570" s="439"/>
      <c r="M570" s="439"/>
      <c r="N570" s="44" t="s">
        <v>99</v>
      </c>
      <c r="O570" s="70">
        <v>137581</v>
      </c>
      <c r="P570" s="59">
        <f>IFERROR(O570/L567,"-")</f>
        <v>6.3230217996977948E-4</v>
      </c>
      <c r="Q570" s="70">
        <v>21</v>
      </c>
      <c r="R570" s="59">
        <f>IFERROR(Q570/M567,"-")</f>
        <v>0.06</v>
      </c>
      <c r="S570" s="73">
        <f t="shared" si="42"/>
        <v>6551.4761904761908</v>
      </c>
      <c r="T570" s="439"/>
      <c r="U570" s="439"/>
      <c r="V570" s="44" t="s">
        <v>99</v>
      </c>
      <c r="W570" s="70">
        <v>33561</v>
      </c>
      <c r="X570" s="59">
        <f>IFERROR(W570/T567,"-")</f>
        <v>8.9323498459774483E-4</v>
      </c>
      <c r="Y570" s="70">
        <v>6</v>
      </c>
      <c r="Z570" s="59">
        <f>IFERROR(Y570/U567,"-")</f>
        <v>0.10526315789473684</v>
      </c>
      <c r="AA570" s="167">
        <f t="shared" si="43"/>
        <v>5593.5</v>
      </c>
      <c r="AB570" s="439"/>
      <c r="AC570" s="439"/>
      <c r="AD570" s="44" t="s">
        <v>99</v>
      </c>
      <c r="AE570" s="70">
        <v>13210</v>
      </c>
      <c r="AF570" s="59">
        <f>IFERROR(AE570/AB567,"-")</f>
        <v>4.8273465344146686E-4</v>
      </c>
      <c r="AG570" s="70">
        <v>3</v>
      </c>
      <c r="AH570" s="59">
        <f>IFERROR(AG570/AC567,"-")</f>
        <v>8.3333333333333329E-2</v>
      </c>
      <c r="AI570" s="73">
        <f t="shared" si="40"/>
        <v>4403.333333333333</v>
      </c>
      <c r="AJ570" s="439"/>
      <c r="AK570" s="439"/>
      <c r="AL570" s="44" t="s">
        <v>99</v>
      </c>
      <c r="AM570" s="70">
        <v>115964</v>
      </c>
      <c r="AN570" s="59">
        <f>IFERROR(AM570/AJ567,"-")</f>
        <v>8.6800304284602957E-4</v>
      </c>
      <c r="AO570" s="70">
        <v>9</v>
      </c>
      <c r="AP570" s="59">
        <f>IFERROR(AO570/AK567,"-")</f>
        <v>4.4776119402985072E-2</v>
      </c>
      <c r="AQ570" s="73">
        <f t="shared" si="44"/>
        <v>12884.888888888889</v>
      </c>
      <c r="AR570" s="439"/>
      <c r="AS570" s="439"/>
      <c r="AT570" s="44" t="s">
        <v>99</v>
      </c>
      <c r="AU570" s="70">
        <v>5444747</v>
      </c>
      <c r="AV570" s="59">
        <f>IFERROR(AU570/AR567,"-")</f>
        <v>5.0758953398141685E-3</v>
      </c>
      <c r="AW570" s="70">
        <v>74</v>
      </c>
      <c r="AX570" s="59">
        <f>IFERROR(AW570/AS567,"-")</f>
        <v>4.0726472206934511E-2</v>
      </c>
      <c r="AY570" s="167">
        <f t="shared" si="45"/>
        <v>73577.66216216216</v>
      </c>
      <c r="AZ570" s="229"/>
    </row>
    <row r="571" spans="2:52" s="9" customFormat="1" ht="13.15" customHeight="1">
      <c r="B571" s="470"/>
      <c r="C571" s="480"/>
      <c r="D571" s="439"/>
      <c r="E571" s="439"/>
      <c r="F571" s="44" t="s">
        <v>100</v>
      </c>
      <c r="G571" s="70">
        <v>5799441</v>
      </c>
      <c r="H571" s="59">
        <f>IFERROR(G571/D567,"-")</f>
        <v>1.768746817855012E-2</v>
      </c>
      <c r="I571" s="70">
        <v>193</v>
      </c>
      <c r="J571" s="59">
        <f>IFERROR(I571/E567,"-")</f>
        <v>0.3541284403669725</v>
      </c>
      <c r="K571" s="73">
        <f t="shared" si="41"/>
        <v>30048.917098445596</v>
      </c>
      <c r="L571" s="439"/>
      <c r="M571" s="439"/>
      <c r="N571" s="44" t="s">
        <v>100</v>
      </c>
      <c r="O571" s="70">
        <v>2588822</v>
      </c>
      <c r="P571" s="59">
        <f>IFERROR(O571/L567,"-")</f>
        <v>1.1897847770794837E-2</v>
      </c>
      <c r="Q571" s="70">
        <v>124</v>
      </c>
      <c r="R571" s="59">
        <f>IFERROR(Q571/M567,"-")</f>
        <v>0.35428571428571426</v>
      </c>
      <c r="S571" s="73">
        <f t="shared" si="42"/>
        <v>20877.596774193549</v>
      </c>
      <c r="T571" s="439"/>
      <c r="U571" s="439"/>
      <c r="V571" s="44" t="s">
        <v>100</v>
      </c>
      <c r="W571" s="70">
        <v>377896</v>
      </c>
      <c r="X571" s="59">
        <f>IFERROR(W571/T567,"-")</f>
        <v>1.0057803037440761E-2</v>
      </c>
      <c r="Y571" s="70">
        <v>20</v>
      </c>
      <c r="Z571" s="59">
        <f>IFERROR(Y571/U567,"-")</f>
        <v>0.35087719298245612</v>
      </c>
      <c r="AA571" s="167">
        <f t="shared" si="43"/>
        <v>18894.8</v>
      </c>
      <c r="AB571" s="439"/>
      <c r="AC571" s="439"/>
      <c r="AD571" s="44" t="s">
        <v>100</v>
      </c>
      <c r="AE571" s="70">
        <v>282197</v>
      </c>
      <c r="AF571" s="59">
        <f>IFERROR(AE571/AB567,"-")</f>
        <v>1.0312359651568632E-2</v>
      </c>
      <c r="AG571" s="70">
        <v>14</v>
      </c>
      <c r="AH571" s="59">
        <f>IFERROR(AG571/AC567,"-")</f>
        <v>0.3888888888888889</v>
      </c>
      <c r="AI571" s="73">
        <f t="shared" si="40"/>
        <v>20156.928571428572</v>
      </c>
      <c r="AJ571" s="439"/>
      <c r="AK571" s="439"/>
      <c r="AL571" s="44" t="s">
        <v>100</v>
      </c>
      <c r="AM571" s="70">
        <v>1579323</v>
      </c>
      <c r="AN571" s="59">
        <f>IFERROR(AM571/AJ567,"-")</f>
        <v>1.1821402932261046E-2</v>
      </c>
      <c r="AO571" s="70">
        <v>69</v>
      </c>
      <c r="AP571" s="59">
        <f>IFERROR(AO571/AK567,"-")</f>
        <v>0.34328358208955223</v>
      </c>
      <c r="AQ571" s="73">
        <f t="shared" si="44"/>
        <v>22888.739130434784</v>
      </c>
      <c r="AR571" s="439"/>
      <c r="AS571" s="439"/>
      <c r="AT571" s="44" t="s">
        <v>100</v>
      </c>
      <c r="AU571" s="70">
        <v>24685333</v>
      </c>
      <c r="AV571" s="59">
        <f>IFERROR(AU571/AR567,"-")</f>
        <v>2.3013037471981877E-2</v>
      </c>
      <c r="AW571" s="70">
        <v>536</v>
      </c>
      <c r="AX571" s="59">
        <f>IFERROR(AW571/AS567,"-")</f>
        <v>0.29499174463401212</v>
      </c>
      <c r="AY571" s="167">
        <f t="shared" si="45"/>
        <v>46054.725746268654</v>
      </c>
      <c r="AZ571" s="229"/>
    </row>
    <row r="572" spans="2:52" s="9" customFormat="1" ht="13.15" customHeight="1">
      <c r="B572" s="470"/>
      <c r="C572" s="480"/>
      <c r="D572" s="439"/>
      <c r="E572" s="439"/>
      <c r="F572" s="44" t="s">
        <v>101</v>
      </c>
      <c r="G572" s="70">
        <v>10029244</v>
      </c>
      <c r="H572" s="59">
        <f>IFERROR(G572/D567,"-")</f>
        <v>3.0587764252608955E-2</v>
      </c>
      <c r="I572" s="70">
        <v>223</v>
      </c>
      <c r="J572" s="59">
        <f>IFERROR(I572/E567,"-")</f>
        <v>0.40917431192660553</v>
      </c>
      <c r="K572" s="73">
        <f t="shared" si="41"/>
        <v>44974.188340807174</v>
      </c>
      <c r="L572" s="439"/>
      <c r="M572" s="439"/>
      <c r="N572" s="44" t="s">
        <v>101</v>
      </c>
      <c r="O572" s="70">
        <v>6617580</v>
      </c>
      <c r="P572" s="59">
        <f>IFERROR(O572/L567,"-")</f>
        <v>3.0413431070601415E-2</v>
      </c>
      <c r="Q572" s="70">
        <v>135</v>
      </c>
      <c r="R572" s="59">
        <f>IFERROR(Q572/M567,"-")</f>
        <v>0.38571428571428573</v>
      </c>
      <c r="S572" s="73">
        <f t="shared" si="42"/>
        <v>49019.111111111109</v>
      </c>
      <c r="T572" s="439"/>
      <c r="U572" s="439"/>
      <c r="V572" s="44" t="s">
        <v>101</v>
      </c>
      <c r="W572" s="70">
        <v>1474705</v>
      </c>
      <c r="X572" s="59">
        <f>IFERROR(W572/T567,"-")</f>
        <v>3.9249667708388225E-2</v>
      </c>
      <c r="Y572" s="70">
        <v>30</v>
      </c>
      <c r="Z572" s="59">
        <f>IFERROR(Y572/U567,"-")</f>
        <v>0.52631578947368418</v>
      </c>
      <c r="AA572" s="167">
        <f t="shared" si="43"/>
        <v>49156.833333333336</v>
      </c>
      <c r="AB572" s="439"/>
      <c r="AC572" s="439"/>
      <c r="AD572" s="44" t="s">
        <v>101</v>
      </c>
      <c r="AE572" s="70">
        <v>894520</v>
      </c>
      <c r="AF572" s="59">
        <f>IFERROR(AE572/AB567,"-")</f>
        <v>3.2688554291934971E-2</v>
      </c>
      <c r="AG572" s="70">
        <v>19</v>
      </c>
      <c r="AH572" s="59">
        <f>IFERROR(AG572/AC567,"-")</f>
        <v>0.52777777777777779</v>
      </c>
      <c r="AI572" s="73">
        <f t="shared" si="40"/>
        <v>47080</v>
      </c>
      <c r="AJ572" s="439"/>
      <c r="AK572" s="439"/>
      <c r="AL572" s="44" t="s">
        <v>101</v>
      </c>
      <c r="AM572" s="70">
        <v>4130759</v>
      </c>
      <c r="AN572" s="59">
        <f>IFERROR(AM572/AJ567,"-")</f>
        <v>3.0919176479455888E-2</v>
      </c>
      <c r="AO572" s="70">
        <v>62</v>
      </c>
      <c r="AP572" s="59">
        <f>IFERROR(AO572/AK567,"-")</f>
        <v>0.30845771144278605</v>
      </c>
      <c r="AQ572" s="73">
        <f t="shared" si="44"/>
        <v>66625.145161290318</v>
      </c>
      <c r="AR572" s="439"/>
      <c r="AS572" s="439"/>
      <c r="AT572" s="44" t="s">
        <v>101</v>
      </c>
      <c r="AU572" s="70">
        <v>29528171</v>
      </c>
      <c r="AV572" s="59">
        <f>IFERROR(AU572/AR567,"-")</f>
        <v>2.7527799835719801E-2</v>
      </c>
      <c r="AW572" s="70">
        <v>578</v>
      </c>
      <c r="AX572" s="59">
        <f>IFERROR(AW572/AS567,"-")</f>
        <v>0.31810676940011007</v>
      </c>
      <c r="AY572" s="167">
        <f t="shared" si="45"/>
        <v>51086.801038062287</v>
      </c>
      <c r="AZ572" s="229"/>
    </row>
    <row r="573" spans="2:52" s="9" customFormat="1" ht="13.15" customHeight="1">
      <c r="B573" s="470"/>
      <c r="C573" s="480"/>
      <c r="D573" s="439"/>
      <c r="E573" s="439"/>
      <c r="F573" s="44" t="s">
        <v>102</v>
      </c>
      <c r="G573" s="70">
        <v>11237292</v>
      </c>
      <c r="H573" s="59">
        <f>IFERROR(G573/D567,"-")</f>
        <v>3.4272138411801385E-2</v>
      </c>
      <c r="I573" s="70">
        <v>72</v>
      </c>
      <c r="J573" s="59">
        <f>IFERROR(I573/E567,"-")</f>
        <v>0.13211009174311927</v>
      </c>
      <c r="K573" s="73">
        <f t="shared" si="41"/>
        <v>156073.5</v>
      </c>
      <c r="L573" s="439"/>
      <c r="M573" s="439"/>
      <c r="N573" s="44" t="s">
        <v>102</v>
      </c>
      <c r="O573" s="70">
        <v>8648069</v>
      </c>
      <c r="P573" s="59">
        <f>IFERROR(O573/L567,"-")</f>
        <v>3.9745261927366937E-2</v>
      </c>
      <c r="Q573" s="70">
        <v>39</v>
      </c>
      <c r="R573" s="59">
        <f>IFERROR(Q573/M567,"-")</f>
        <v>0.11142857142857143</v>
      </c>
      <c r="S573" s="73">
        <f t="shared" si="42"/>
        <v>221745.35897435897</v>
      </c>
      <c r="T573" s="439"/>
      <c r="U573" s="439"/>
      <c r="V573" s="44" t="s">
        <v>102</v>
      </c>
      <c r="W573" s="70">
        <v>82503</v>
      </c>
      <c r="X573" s="59">
        <f>IFERROR(W573/T567,"-")</f>
        <v>2.1958393949604526E-3</v>
      </c>
      <c r="Y573" s="70">
        <v>8</v>
      </c>
      <c r="Z573" s="59">
        <f>IFERROR(Y573/U567,"-")</f>
        <v>0.14035087719298245</v>
      </c>
      <c r="AA573" s="167">
        <f t="shared" si="43"/>
        <v>10312.875</v>
      </c>
      <c r="AB573" s="439"/>
      <c r="AC573" s="439"/>
      <c r="AD573" s="44" t="s">
        <v>102</v>
      </c>
      <c r="AE573" s="70">
        <v>38462</v>
      </c>
      <c r="AF573" s="59">
        <f>IFERROR(AE573/AB567,"-")</f>
        <v>1.4055215927831718E-3</v>
      </c>
      <c r="AG573" s="70">
        <v>4</v>
      </c>
      <c r="AH573" s="59">
        <f>IFERROR(AG573/AC567,"-")</f>
        <v>0.1111111111111111</v>
      </c>
      <c r="AI573" s="73">
        <f t="shared" si="40"/>
        <v>9615.5</v>
      </c>
      <c r="AJ573" s="439"/>
      <c r="AK573" s="439"/>
      <c r="AL573" s="44" t="s">
        <v>102</v>
      </c>
      <c r="AM573" s="70">
        <v>7926943</v>
      </c>
      <c r="AN573" s="59">
        <f>IFERROR(AM573/AJ567,"-")</f>
        <v>5.933402301116756E-2</v>
      </c>
      <c r="AO573" s="70">
        <v>21</v>
      </c>
      <c r="AP573" s="59">
        <f>IFERROR(AO573/AK567,"-")</f>
        <v>0.1044776119402985</v>
      </c>
      <c r="AQ573" s="73">
        <f t="shared" si="44"/>
        <v>377473.47619047621</v>
      </c>
      <c r="AR573" s="439"/>
      <c r="AS573" s="439"/>
      <c r="AT573" s="44" t="s">
        <v>102</v>
      </c>
      <c r="AU573" s="70">
        <v>32101219</v>
      </c>
      <c r="AV573" s="59">
        <f>IFERROR(AU573/AR567,"-")</f>
        <v>2.9926537986880573E-2</v>
      </c>
      <c r="AW573" s="70">
        <v>176</v>
      </c>
      <c r="AX573" s="59">
        <f>IFERROR(AW573/AS567,"-")</f>
        <v>9.6862960924600991E-2</v>
      </c>
      <c r="AY573" s="167">
        <f t="shared" si="45"/>
        <v>182393.28977272726</v>
      </c>
      <c r="AZ573" s="229"/>
    </row>
    <row r="574" spans="2:52" s="9" customFormat="1" ht="13.15" customHeight="1">
      <c r="B574" s="470"/>
      <c r="C574" s="480"/>
      <c r="D574" s="439"/>
      <c r="E574" s="439"/>
      <c r="F574" s="44" t="s">
        <v>112</v>
      </c>
      <c r="G574" s="70">
        <v>0</v>
      </c>
      <c r="H574" s="59">
        <f>IFERROR(G574/D567,"-")</f>
        <v>0</v>
      </c>
      <c r="I574" s="70">
        <v>0</v>
      </c>
      <c r="J574" s="59">
        <f>IFERROR(I574/E567,"-")</f>
        <v>0</v>
      </c>
      <c r="K574" s="73" t="str">
        <f t="shared" si="41"/>
        <v>-</v>
      </c>
      <c r="L574" s="439"/>
      <c r="M574" s="439"/>
      <c r="N574" s="44" t="s">
        <v>112</v>
      </c>
      <c r="O574" s="70">
        <v>0</v>
      </c>
      <c r="P574" s="59">
        <f>IFERROR(O574/L567,"-")</f>
        <v>0</v>
      </c>
      <c r="Q574" s="70">
        <v>0</v>
      </c>
      <c r="R574" s="59">
        <f>IFERROR(Q574/M567,"-")</f>
        <v>0</v>
      </c>
      <c r="S574" s="73" t="str">
        <f t="shared" si="42"/>
        <v>-</v>
      </c>
      <c r="T574" s="439"/>
      <c r="U574" s="439"/>
      <c r="V574" s="44" t="s">
        <v>112</v>
      </c>
      <c r="W574" s="70">
        <v>0</v>
      </c>
      <c r="X574" s="59">
        <f>IFERROR(W574/T567,"-")</f>
        <v>0</v>
      </c>
      <c r="Y574" s="70">
        <v>0</v>
      </c>
      <c r="Z574" s="59">
        <f>IFERROR(Y574/U567,"-")</f>
        <v>0</v>
      </c>
      <c r="AA574" s="167" t="str">
        <f t="shared" si="43"/>
        <v>-</v>
      </c>
      <c r="AB574" s="439"/>
      <c r="AC574" s="439"/>
      <c r="AD574" s="44" t="s">
        <v>112</v>
      </c>
      <c r="AE574" s="70">
        <v>0</v>
      </c>
      <c r="AF574" s="59">
        <f>IFERROR(AE574/AB567,"-")</f>
        <v>0</v>
      </c>
      <c r="AG574" s="70">
        <v>0</v>
      </c>
      <c r="AH574" s="59">
        <f>IFERROR(AG574/AC567,"-")</f>
        <v>0</v>
      </c>
      <c r="AI574" s="73" t="str">
        <f t="shared" si="40"/>
        <v>-</v>
      </c>
      <c r="AJ574" s="439"/>
      <c r="AK574" s="439"/>
      <c r="AL574" s="44" t="s">
        <v>112</v>
      </c>
      <c r="AM574" s="70">
        <v>0</v>
      </c>
      <c r="AN574" s="59">
        <f>IFERROR(AM574/AJ567,"-")</f>
        <v>0</v>
      </c>
      <c r="AO574" s="70">
        <v>0</v>
      </c>
      <c r="AP574" s="59">
        <f>IFERROR(AO574/AK567,"-")</f>
        <v>0</v>
      </c>
      <c r="AQ574" s="73" t="str">
        <f t="shared" si="44"/>
        <v>-</v>
      </c>
      <c r="AR574" s="439"/>
      <c r="AS574" s="439"/>
      <c r="AT574" s="44" t="s">
        <v>112</v>
      </c>
      <c r="AU574" s="70">
        <v>3710</v>
      </c>
      <c r="AV574" s="59">
        <f>IFERROR(AU574/AR567,"-")</f>
        <v>3.4586679070139652E-6</v>
      </c>
      <c r="AW574" s="70">
        <v>2</v>
      </c>
      <c r="AX574" s="59">
        <f>IFERROR(AW574/AS567,"-")</f>
        <v>1.1007154650522839E-3</v>
      </c>
      <c r="AY574" s="167">
        <f t="shared" si="45"/>
        <v>1855</v>
      </c>
      <c r="AZ574" s="229"/>
    </row>
    <row r="575" spans="2:52" s="9" customFormat="1" ht="13.15" customHeight="1">
      <c r="B575" s="470"/>
      <c r="C575" s="480"/>
      <c r="D575" s="439"/>
      <c r="E575" s="439"/>
      <c r="F575" s="44" t="s">
        <v>103</v>
      </c>
      <c r="G575" s="70">
        <v>95001</v>
      </c>
      <c r="H575" s="59">
        <f>IFERROR(G575/D567,"-")</f>
        <v>2.8973950496788225E-4</v>
      </c>
      <c r="I575" s="70">
        <v>5</v>
      </c>
      <c r="J575" s="59">
        <f>IFERROR(I575/E567,"-")</f>
        <v>9.1743119266055051E-3</v>
      </c>
      <c r="K575" s="73">
        <f t="shared" si="41"/>
        <v>19000.2</v>
      </c>
      <c r="L575" s="439"/>
      <c r="M575" s="439"/>
      <c r="N575" s="44" t="s">
        <v>103</v>
      </c>
      <c r="O575" s="70">
        <v>29970</v>
      </c>
      <c r="P575" s="59">
        <f>IFERROR(O575/L567,"-")</f>
        <v>1.3773774237499576E-4</v>
      </c>
      <c r="Q575" s="70">
        <v>3</v>
      </c>
      <c r="R575" s="59">
        <f>IFERROR(Q575/M567,"-")</f>
        <v>8.5714285714285719E-3</v>
      </c>
      <c r="S575" s="73">
        <f t="shared" si="42"/>
        <v>9990</v>
      </c>
      <c r="T575" s="439"/>
      <c r="U575" s="439"/>
      <c r="V575" s="44" t="s">
        <v>103</v>
      </c>
      <c r="W575" s="70">
        <v>0</v>
      </c>
      <c r="X575" s="59">
        <f>IFERROR(W575/T567,"-")</f>
        <v>0</v>
      </c>
      <c r="Y575" s="70">
        <v>0</v>
      </c>
      <c r="Z575" s="59">
        <f>IFERROR(Y575/U567,"-")</f>
        <v>0</v>
      </c>
      <c r="AA575" s="167" t="str">
        <f t="shared" si="43"/>
        <v>-</v>
      </c>
      <c r="AB575" s="439"/>
      <c r="AC575" s="439"/>
      <c r="AD575" s="44" t="s">
        <v>103</v>
      </c>
      <c r="AE575" s="70">
        <v>0</v>
      </c>
      <c r="AF575" s="59">
        <f>IFERROR(AE575/AB567,"-")</f>
        <v>0</v>
      </c>
      <c r="AG575" s="70">
        <v>0</v>
      </c>
      <c r="AH575" s="59">
        <f>IFERROR(AG575/AC567,"-")</f>
        <v>0</v>
      </c>
      <c r="AI575" s="73" t="str">
        <f t="shared" si="40"/>
        <v>-</v>
      </c>
      <c r="AJ575" s="439"/>
      <c r="AK575" s="439"/>
      <c r="AL575" s="44" t="s">
        <v>103</v>
      </c>
      <c r="AM575" s="70">
        <v>46659</v>
      </c>
      <c r="AN575" s="59">
        <f>IFERROR(AM575/AJ567,"-")</f>
        <v>3.4924764561547461E-4</v>
      </c>
      <c r="AO575" s="70">
        <v>1</v>
      </c>
      <c r="AP575" s="59">
        <f>IFERROR(AO575/AK567,"-")</f>
        <v>4.9751243781094526E-3</v>
      </c>
      <c r="AQ575" s="73">
        <f t="shared" si="44"/>
        <v>46659</v>
      </c>
      <c r="AR575" s="439"/>
      <c r="AS575" s="439"/>
      <c r="AT575" s="44" t="s">
        <v>103</v>
      </c>
      <c r="AU575" s="70">
        <v>352345</v>
      </c>
      <c r="AV575" s="59">
        <f>IFERROR(AU575/AR567,"-")</f>
        <v>3.2847556433876967E-4</v>
      </c>
      <c r="AW575" s="70">
        <v>18</v>
      </c>
      <c r="AX575" s="59">
        <f>IFERROR(AW575/AS567,"-")</f>
        <v>9.9064391854705551E-3</v>
      </c>
      <c r="AY575" s="167">
        <f t="shared" si="45"/>
        <v>19574.722222222223</v>
      </c>
      <c r="AZ575" s="229"/>
    </row>
    <row r="576" spans="2:52" s="9" customFormat="1" ht="13.15" customHeight="1">
      <c r="B576" s="470"/>
      <c r="C576" s="480"/>
      <c r="D576" s="439"/>
      <c r="E576" s="439"/>
      <c r="F576" s="44" t="s">
        <v>104</v>
      </c>
      <c r="G576" s="70">
        <v>399103</v>
      </c>
      <c r="H576" s="59">
        <f>IFERROR(G576/D567,"-")</f>
        <v>1.2172072467784203E-3</v>
      </c>
      <c r="I576" s="70">
        <v>31</v>
      </c>
      <c r="J576" s="59">
        <f>IFERROR(I576/E567,"-")</f>
        <v>5.6880733944954132E-2</v>
      </c>
      <c r="K576" s="73">
        <f t="shared" si="41"/>
        <v>12874.290322580646</v>
      </c>
      <c r="L576" s="439"/>
      <c r="M576" s="439"/>
      <c r="N576" s="44" t="s">
        <v>104</v>
      </c>
      <c r="O576" s="70">
        <v>326750</v>
      </c>
      <c r="P576" s="59">
        <f>IFERROR(O576/L567,"-")</f>
        <v>1.5016952726403024E-3</v>
      </c>
      <c r="Q576" s="70">
        <v>22</v>
      </c>
      <c r="R576" s="59">
        <f>IFERROR(Q576/M567,"-")</f>
        <v>6.2857142857142861E-2</v>
      </c>
      <c r="S576" s="73">
        <f t="shared" si="42"/>
        <v>14852.272727272728</v>
      </c>
      <c r="T576" s="439"/>
      <c r="U576" s="439"/>
      <c r="V576" s="44" t="s">
        <v>104</v>
      </c>
      <c r="W576" s="70">
        <v>117856</v>
      </c>
      <c r="X576" s="59">
        <f>IFERROR(W576/T567,"-")</f>
        <v>3.1367689384926498E-3</v>
      </c>
      <c r="Y576" s="70">
        <v>7</v>
      </c>
      <c r="Z576" s="59">
        <f>IFERROR(Y576/U567,"-")</f>
        <v>0.12280701754385964</v>
      </c>
      <c r="AA576" s="167">
        <f t="shared" si="43"/>
        <v>16836.571428571428</v>
      </c>
      <c r="AB576" s="439"/>
      <c r="AC576" s="439"/>
      <c r="AD576" s="44" t="s">
        <v>104</v>
      </c>
      <c r="AE576" s="70">
        <v>117455</v>
      </c>
      <c r="AF576" s="59">
        <f>IFERROR(AE576/AB567,"-")</f>
        <v>4.2921724996190383E-3</v>
      </c>
      <c r="AG576" s="70">
        <v>6</v>
      </c>
      <c r="AH576" s="59">
        <f>IFERROR(AG576/AC567,"-")</f>
        <v>0.16666666666666666</v>
      </c>
      <c r="AI576" s="73">
        <f t="shared" si="40"/>
        <v>19575.833333333332</v>
      </c>
      <c r="AJ576" s="439"/>
      <c r="AK576" s="439"/>
      <c r="AL576" s="44" t="s">
        <v>104</v>
      </c>
      <c r="AM576" s="70">
        <v>143877</v>
      </c>
      <c r="AN576" s="59">
        <f>IFERROR(AM576/AJ567,"-")</f>
        <v>1.0769348573312252E-3</v>
      </c>
      <c r="AO576" s="70">
        <v>8</v>
      </c>
      <c r="AP576" s="59">
        <f>IFERROR(AO576/AK567,"-")</f>
        <v>3.9800995024875621E-2</v>
      </c>
      <c r="AQ576" s="73">
        <f t="shared" si="44"/>
        <v>17984.625</v>
      </c>
      <c r="AR576" s="439"/>
      <c r="AS576" s="439"/>
      <c r="AT576" s="44" t="s">
        <v>104</v>
      </c>
      <c r="AU576" s="70">
        <v>1157642</v>
      </c>
      <c r="AV576" s="59">
        <f>IFERROR(AU576/AR567,"-")</f>
        <v>1.0792181221594233E-3</v>
      </c>
      <c r="AW576" s="70">
        <v>70</v>
      </c>
      <c r="AX576" s="59">
        <f>IFERROR(AW576/AS567,"-")</f>
        <v>3.8525041276829937E-2</v>
      </c>
      <c r="AY576" s="167">
        <f t="shared" si="45"/>
        <v>16537.742857142857</v>
      </c>
      <c r="AZ576" s="229"/>
    </row>
    <row r="577" spans="2:52" s="9" customFormat="1" ht="13.15" customHeight="1">
      <c r="B577" s="470"/>
      <c r="C577" s="480"/>
      <c r="D577" s="439"/>
      <c r="E577" s="439"/>
      <c r="F577" s="44" t="s">
        <v>105</v>
      </c>
      <c r="G577" s="70">
        <v>131175</v>
      </c>
      <c r="H577" s="59">
        <f>IFERROR(G577/D567,"-")</f>
        <v>4.0006504735910103E-4</v>
      </c>
      <c r="I577" s="70">
        <v>3</v>
      </c>
      <c r="J577" s="59">
        <f>IFERROR(I577/E567,"-")</f>
        <v>5.5045871559633031E-3</v>
      </c>
      <c r="K577" s="73">
        <f t="shared" si="41"/>
        <v>43725</v>
      </c>
      <c r="L577" s="439"/>
      <c r="M577" s="439"/>
      <c r="N577" s="44" t="s">
        <v>105</v>
      </c>
      <c r="O577" s="70">
        <v>129031</v>
      </c>
      <c r="P577" s="59">
        <f>IFERROR(O577/L567,"-")</f>
        <v>5.9300762884177769E-4</v>
      </c>
      <c r="Q577" s="70">
        <v>2</v>
      </c>
      <c r="R577" s="59">
        <f>IFERROR(Q577/M567,"-")</f>
        <v>5.7142857142857143E-3</v>
      </c>
      <c r="S577" s="73">
        <f t="shared" si="42"/>
        <v>64515.5</v>
      </c>
      <c r="T577" s="439"/>
      <c r="U577" s="439"/>
      <c r="V577" s="44" t="s">
        <v>105</v>
      </c>
      <c r="W577" s="70">
        <v>120744</v>
      </c>
      <c r="X577" s="59">
        <f>IFERROR(W577/T567,"-")</f>
        <v>3.2136338303468343E-3</v>
      </c>
      <c r="Y577" s="70">
        <v>1</v>
      </c>
      <c r="Z577" s="59">
        <f>IFERROR(Y577/U567,"-")</f>
        <v>1.7543859649122806E-2</v>
      </c>
      <c r="AA577" s="167">
        <f t="shared" si="43"/>
        <v>120744</v>
      </c>
      <c r="AB577" s="439"/>
      <c r="AC577" s="439"/>
      <c r="AD577" s="44" t="s">
        <v>105</v>
      </c>
      <c r="AE577" s="70">
        <v>120744</v>
      </c>
      <c r="AF577" s="59">
        <f>IFERROR(AE577/AB567,"-")</f>
        <v>4.4123628308203235E-3</v>
      </c>
      <c r="AG577" s="70">
        <v>1</v>
      </c>
      <c r="AH577" s="59">
        <f>IFERROR(AG577/AC567,"-")</f>
        <v>2.7777777777777776E-2</v>
      </c>
      <c r="AI577" s="73">
        <f t="shared" si="40"/>
        <v>120744</v>
      </c>
      <c r="AJ577" s="439"/>
      <c r="AK577" s="439"/>
      <c r="AL577" s="44" t="s">
        <v>105</v>
      </c>
      <c r="AM577" s="70">
        <v>120744</v>
      </c>
      <c r="AN577" s="59">
        <f>IFERROR(AM577/AJ567,"-")</f>
        <v>9.0378185820945292E-4</v>
      </c>
      <c r="AO577" s="70">
        <v>1</v>
      </c>
      <c r="AP577" s="59">
        <f>IFERROR(AO577/AK567,"-")</f>
        <v>4.9751243781094526E-3</v>
      </c>
      <c r="AQ577" s="73">
        <f t="shared" si="44"/>
        <v>120744</v>
      </c>
      <c r="AR577" s="439"/>
      <c r="AS577" s="439"/>
      <c r="AT577" s="44" t="s">
        <v>105</v>
      </c>
      <c r="AU577" s="70">
        <v>25859</v>
      </c>
      <c r="AV577" s="59">
        <f>IFERROR(AU577/AR567,"-")</f>
        <v>2.4107194988537498E-5</v>
      </c>
      <c r="AW577" s="70">
        <v>3</v>
      </c>
      <c r="AX577" s="59">
        <f>IFERROR(AW577/AS567,"-")</f>
        <v>1.6510731975784259E-3</v>
      </c>
      <c r="AY577" s="167">
        <f t="shared" si="45"/>
        <v>8619.6666666666661</v>
      </c>
      <c r="AZ577" s="229"/>
    </row>
    <row r="578" spans="2:52" s="9" customFormat="1" ht="13.15" customHeight="1">
      <c r="B578" s="470"/>
      <c r="C578" s="480"/>
      <c r="D578" s="439"/>
      <c r="E578" s="439"/>
      <c r="F578" s="44" t="s">
        <v>106</v>
      </c>
      <c r="G578" s="70">
        <v>4746</v>
      </c>
      <c r="H578" s="59">
        <f>IFERROR(G578/D567,"-")</f>
        <v>1.447462332583414E-5</v>
      </c>
      <c r="I578" s="70">
        <v>2</v>
      </c>
      <c r="J578" s="59">
        <f>IFERROR(I578/E567,"-")</f>
        <v>3.669724770642202E-3</v>
      </c>
      <c r="K578" s="73">
        <f t="shared" si="41"/>
        <v>2373</v>
      </c>
      <c r="L578" s="439"/>
      <c r="M578" s="439"/>
      <c r="N578" s="44" t="s">
        <v>106</v>
      </c>
      <c r="O578" s="70">
        <v>2354</v>
      </c>
      <c r="P578" s="59">
        <f>IFERROR(O578/L567,"-")</f>
        <v>1.0818640158516517E-5</v>
      </c>
      <c r="Q578" s="70">
        <v>1</v>
      </c>
      <c r="R578" s="59">
        <f>IFERROR(Q578/M567,"-")</f>
        <v>2.8571428571428571E-3</v>
      </c>
      <c r="S578" s="73">
        <f t="shared" si="42"/>
        <v>2354</v>
      </c>
      <c r="T578" s="439"/>
      <c r="U578" s="439"/>
      <c r="V578" s="44" t="s">
        <v>106</v>
      </c>
      <c r="W578" s="70">
        <v>0</v>
      </c>
      <c r="X578" s="59">
        <f>IFERROR(W578/T567,"-")</f>
        <v>0</v>
      </c>
      <c r="Y578" s="70">
        <v>0</v>
      </c>
      <c r="Z578" s="59">
        <f>IFERROR(Y578/U567,"-")</f>
        <v>0</v>
      </c>
      <c r="AA578" s="167" t="str">
        <f t="shared" si="43"/>
        <v>-</v>
      </c>
      <c r="AB578" s="439"/>
      <c r="AC578" s="439"/>
      <c r="AD578" s="44" t="s">
        <v>106</v>
      </c>
      <c r="AE578" s="70">
        <v>0</v>
      </c>
      <c r="AF578" s="59">
        <f>IFERROR(AE578/AB567,"-")</f>
        <v>0</v>
      </c>
      <c r="AG578" s="70">
        <v>0</v>
      </c>
      <c r="AH578" s="59">
        <f>IFERROR(AG578/AC567,"-")</f>
        <v>0</v>
      </c>
      <c r="AI578" s="73" t="str">
        <f t="shared" si="40"/>
        <v>-</v>
      </c>
      <c r="AJ578" s="439"/>
      <c r="AK578" s="439"/>
      <c r="AL578" s="44" t="s">
        <v>106</v>
      </c>
      <c r="AM578" s="70">
        <v>0</v>
      </c>
      <c r="AN578" s="59">
        <f>IFERROR(AM578/AJ567,"-")</f>
        <v>0</v>
      </c>
      <c r="AO578" s="70">
        <v>0</v>
      </c>
      <c r="AP578" s="59">
        <f>IFERROR(AO578/AK567,"-")</f>
        <v>0</v>
      </c>
      <c r="AQ578" s="73" t="str">
        <f t="shared" si="44"/>
        <v>-</v>
      </c>
      <c r="AR578" s="439"/>
      <c r="AS578" s="439"/>
      <c r="AT578" s="44" t="s">
        <v>106</v>
      </c>
      <c r="AU578" s="70">
        <v>138177</v>
      </c>
      <c r="AV578" s="59">
        <f>IFERROR(AU578/AR567,"-")</f>
        <v>1.2881626829850908E-4</v>
      </c>
      <c r="AW578" s="70">
        <v>8</v>
      </c>
      <c r="AX578" s="59">
        <f>IFERROR(AW578/AS567,"-")</f>
        <v>4.4028618602091358E-3</v>
      </c>
      <c r="AY578" s="167">
        <f t="shared" si="45"/>
        <v>17272.125</v>
      </c>
      <c r="AZ578" s="229"/>
    </row>
    <row r="579" spans="2:52" s="9" customFormat="1" ht="13.15" customHeight="1">
      <c r="B579" s="470"/>
      <c r="C579" s="480"/>
      <c r="D579" s="439"/>
      <c r="E579" s="439"/>
      <c r="F579" s="44" t="s">
        <v>107</v>
      </c>
      <c r="G579" s="70">
        <v>2582335</v>
      </c>
      <c r="H579" s="59">
        <f>IFERROR(G579/D567,"-")</f>
        <v>7.8757535663965244E-3</v>
      </c>
      <c r="I579" s="70">
        <v>68</v>
      </c>
      <c r="J579" s="59">
        <f>IFERROR(I579/E567,"-")</f>
        <v>0.12477064220183487</v>
      </c>
      <c r="K579" s="73">
        <f t="shared" si="41"/>
        <v>37975.51470588235</v>
      </c>
      <c r="L579" s="439"/>
      <c r="M579" s="439"/>
      <c r="N579" s="44" t="s">
        <v>107</v>
      </c>
      <c r="O579" s="70">
        <v>950645</v>
      </c>
      <c r="P579" s="59">
        <f>IFERROR(O579/L567,"-")</f>
        <v>4.3690255622314926E-3</v>
      </c>
      <c r="Q579" s="70">
        <v>41</v>
      </c>
      <c r="R579" s="59">
        <f>IFERROR(Q579/M567,"-")</f>
        <v>0.11714285714285715</v>
      </c>
      <c r="S579" s="73">
        <f t="shared" si="42"/>
        <v>23186.463414634145</v>
      </c>
      <c r="T579" s="439"/>
      <c r="U579" s="439"/>
      <c r="V579" s="44" t="s">
        <v>107</v>
      </c>
      <c r="W579" s="70">
        <v>360863</v>
      </c>
      <c r="X579" s="59">
        <f>IFERROR(W579/T567,"-")</f>
        <v>9.6044651901581006E-3</v>
      </c>
      <c r="Y579" s="70">
        <v>9</v>
      </c>
      <c r="Z579" s="59">
        <f>IFERROR(Y579/U567,"-")</f>
        <v>0.15789473684210525</v>
      </c>
      <c r="AA579" s="167">
        <f t="shared" si="43"/>
        <v>40095.888888888891</v>
      </c>
      <c r="AB579" s="439"/>
      <c r="AC579" s="439"/>
      <c r="AD579" s="44" t="s">
        <v>107</v>
      </c>
      <c r="AE579" s="70">
        <v>147707</v>
      </c>
      <c r="AF579" s="59">
        <f>IFERROR(AE579/AB567,"-")</f>
        <v>5.3976750534351818E-3</v>
      </c>
      <c r="AG579" s="70">
        <v>5</v>
      </c>
      <c r="AH579" s="59">
        <f>IFERROR(AG579/AC567,"-")</f>
        <v>0.1388888888888889</v>
      </c>
      <c r="AI579" s="73">
        <f t="shared" si="40"/>
        <v>29541.4</v>
      </c>
      <c r="AJ579" s="439"/>
      <c r="AK579" s="439"/>
      <c r="AL579" s="44" t="s">
        <v>107</v>
      </c>
      <c r="AM579" s="70">
        <v>663495</v>
      </c>
      <c r="AN579" s="59">
        <f>IFERROR(AM579/AJ567,"-")</f>
        <v>4.9663316107854717E-3</v>
      </c>
      <c r="AO579" s="70">
        <v>22</v>
      </c>
      <c r="AP579" s="59">
        <f>IFERROR(AO579/AK567,"-")</f>
        <v>0.10945273631840796</v>
      </c>
      <c r="AQ579" s="73">
        <f t="shared" si="44"/>
        <v>30158.863636363636</v>
      </c>
      <c r="AR579" s="439"/>
      <c r="AS579" s="439"/>
      <c r="AT579" s="44" t="s">
        <v>107</v>
      </c>
      <c r="AU579" s="70">
        <v>4448905</v>
      </c>
      <c r="AV579" s="59">
        <f>IFERROR(AU579/AR567,"-")</f>
        <v>4.1475161576425782E-3</v>
      </c>
      <c r="AW579" s="70">
        <v>160</v>
      </c>
      <c r="AX579" s="59">
        <f>IFERROR(AW579/AS567,"-")</f>
        <v>8.8057237204182723E-2</v>
      </c>
      <c r="AY579" s="167">
        <f t="shared" si="45"/>
        <v>27805.65625</v>
      </c>
      <c r="AZ579" s="229"/>
    </row>
    <row r="580" spans="2:52" s="9" customFormat="1" ht="13.15" customHeight="1">
      <c r="B580" s="470"/>
      <c r="C580" s="480"/>
      <c r="D580" s="439"/>
      <c r="E580" s="439"/>
      <c r="F580" s="44" t="s">
        <v>108</v>
      </c>
      <c r="G580" s="70">
        <v>2845999</v>
      </c>
      <c r="H580" s="59">
        <f>IFERROR(G580/D567,"-")</f>
        <v>8.6798911737675181E-3</v>
      </c>
      <c r="I580" s="70">
        <v>35</v>
      </c>
      <c r="J580" s="59">
        <f>IFERROR(I580/E567,"-")</f>
        <v>6.4220183486238536E-2</v>
      </c>
      <c r="K580" s="73">
        <f t="shared" si="41"/>
        <v>81314.257142857139</v>
      </c>
      <c r="L580" s="439"/>
      <c r="M580" s="439"/>
      <c r="N580" s="44" t="s">
        <v>108</v>
      </c>
      <c r="O580" s="70">
        <v>1530309</v>
      </c>
      <c r="P580" s="59">
        <f>IFERROR(O580/L567,"-")</f>
        <v>7.0330766365077537E-3</v>
      </c>
      <c r="Q580" s="70">
        <v>26</v>
      </c>
      <c r="R580" s="59">
        <f>IFERROR(Q580/M567,"-")</f>
        <v>7.4285714285714288E-2</v>
      </c>
      <c r="S580" s="73">
        <f t="shared" si="42"/>
        <v>58858.038461538461</v>
      </c>
      <c r="T580" s="439"/>
      <c r="U580" s="439"/>
      <c r="V580" s="44" t="s">
        <v>108</v>
      </c>
      <c r="W580" s="70">
        <v>539040</v>
      </c>
      <c r="X580" s="59">
        <f>IFERROR(W580/T567,"-")</f>
        <v>1.4346693665193777E-2</v>
      </c>
      <c r="Y580" s="70">
        <v>13</v>
      </c>
      <c r="Z580" s="59">
        <f>IFERROR(Y580/U567,"-")</f>
        <v>0.22807017543859648</v>
      </c>
      <c r="AA580" s="167">
        <f t="shared" si="43"/>
        <v>41464.615384615383</v>
      </c>
      <c r="AB580" s="439"/>
      <c r="AC580" s="439"/>
      <c r="AD580" s="44" t="s">
        <v>108</v>
      </c>
      <c r="AE580" s="70">
        <v>483588</v>
      </c>
      <c r="AF580" s="59">
        <f>IFERROR(AE580/AB567,"-")</f>
        <v>1.7671815714492965E-2</v>
      </c>
      <c r="AG580" s="70">
        <v>11</v>
      </c>
      <c r="AH580" s="59">
        <f>IFERROR(AG580/AC567,"-")</f>
        <v>0.30555555555555558</v>
      </c>
      <c r="AI580" s="73">
        <f t="shared" si="40"/>
        <v>43962.545454545456</v>
      </c>
      <c r="AJ580" s="439"/>
      <c r="AK580" s="439"/>
      <c r="AL580" s="44" t="s">
        <v>108</v>
      </c>
      <c r="AM580" s="70">
        <v>2946485</v>
      </c>
      <c r="AN580" s="59">
        <f>IFERROR(AM580/AJ567,"-")</f>
        <v>2.2054757905041078E-2</v>
      </c>
      <c r="AO580" s="70">
        <v>30</v>
      </c>
      <c r="AP580" s="59">
        <f>IFERROR(AO580/AK567,"-")</f>
        <v>0.14925373134328357</v>
      </c>
      <c r="AQ580" s="73">
        <f t="shared" si="44"/>
        <v>98216.166666666672</v>
      </c>
      <c r="AR580" s="439"/>
      <c r="AS580" s="439"/>
      <c r="AT580" s="44" t="s">
        <v>108</v>
      </c>
      <c r="AU580" s="70">
        <v>5965397</v>
      </c>
      <c r="AV580" s="59">
        <f>IFERROR(AU580/AR567,"-")</f>
        <v>5.5612741661718017E-3</v>
      </c>
      <c r="AW580" s="70">
        <v>135</v>
      </c>
      <c r="AX580" s="59">
        <f>IFERROR(AW580/AS567,"-")</f>
        <v>7.4298293891029168E-2</v>
      </c>
      <c r="AY580" s="167">
        <f t="shared" si="45"/>
        <v>44188.125925925924</v>
      </c>
      <c r="AZ580" s="229"/>
    </row>
    <row r="581" spans="2:52" s="9" customFormat="1" ht="13.15" customHeight="1">
      <c r="B581" s="470"/>
      <c r="C581" s="480"/>
      <c r="D581" s="439"/>
      <c r="E581" s="439"/>
      <c r="F581" s="44" t="s">
        <v>109</v>
      </c>
      <c r="G581" s="70">
        <v>2410075</v>
      </c>
      <c r="H581" s="59">
        <f>IFERROR(G581/D567,"-")</f>
        <v>7.350385126845705E-3</v>
      </c>
      <c r="I581" s="70">
        <v>50</v>
      </c>
      <c r="J581" s="59">
        <f>IFERROR(I581/E567,"-")</f>
        <v>9.1743119266055051E-2</v>
      </c>
      <c r="K581" s="73">
        <f t="shared" si="41"/>
        <v>48201.5</v>
      </c>
      <c r="L581" s="439"/>
      <c r="M581" s="439"/>
      <c r="N581" s="44" t="s">
        <v>109</v>
      </c>
      <c r="O581" s="70">
        <v>1879516</v>
      </c>
      <c r="P581" s="59">
        <f>IFERROR(O581/L567,"-")</f>
        <v>8.6379810009236755E-3</v>
      </c>
      <c r="Q581" s="70">
        <v>33</v>
      </c>
      <c r="R581" s="59">
        <f>IFERROR(Q581/M567,"-")</f>
        <v>9.4285714285714292E-2</v>
      </c>
      <c r="S581" s="73">
        <f t="shared" si="42"/>
        <v>56955.030303030304</v>
      </c>
      <c r="T581" s="439"/>
      <c r="U581" s="439"/>
      <c r="V581" s="44" t="s">
        <v>109</v>
      </c>
      <c r="W581" s="70">
        <v>576133</v>
      </c>
      <c r="X581" s="59">
        <f>IFERROR(W581/T567,"-")</f>
        <v>1.5333933773762775E-2</v>
      </c>
      <c r="Y581" s="70">
        <v>9</v>
      </c>
      <c r="Z581" s="59">
        <f>IFERROR(Y581/U567,"-")</f>
        <v>0.15789473684210525</v>
      </c>
      <c r="AA581" s="167">
        <f t="shared" si="43"/>
        <v>64014.777777777781</v>
      </c>
      <c r="AB581" s="439"/>
      <c r="AC581" s="439"/>
      <c r="AD581" s="44" t="s">
        <v>109</v>
      </c>
      <c r="AE581" s="70">
        <v>481718</v>
      </c>
      <c r="AF581" s="59">
        <f>IFERROR(AE581/AB567,"-")</f>
        <v>1.7603480074679528E-2</v>
      </c>
      <c r="AG581" s="70">
        <v>8</v>
      </c>
      <c r="AH581" s="59">
        <f>IFERROR(AG581/AC567,"-")</f>
        <v>0.22222222222222221</v>
      </c>
      <c r="AI581" s="73">
        <f t="shared" si="40"/>
        <v>60214.75</v>
      </c>
      <c r="AJ581" s="439"/>
      <c r="AK581" s="439"/>
      <c r="AL581" s="44" t="s">
        <v>109</v>
      </c>
      <c r="AM581" s="70">
        <v>887427</v>
      </c>
      <c r="AN581" s="59">
        <f>IFERROR(AM581/AJ567,"-")</f>
        <v>6.6424867743758711E-3</v>
      </c>
      <c r="AO581" s="70">
        <v>28</v>
      </c>
      <c r="AP581" s="59">
        <f>IFERROR(AO581/AK567,"-")</f>
        <v>0.13930348258706468</v>
      </c>
      <c r="AQ581" s="73">
        <f t="shared" si="44"/>
        <v>31693.821428571428</v>
      </c>
      <c r="AR581" s="439"/>
      <c r="AS581" s="439"/>
      <c r="AT581" s="44" t="s">
        <v>109</v>
      </c>
      <c r="AU581" s="70">
        <v>4221767</v>
      </c>
      <c r="AV581" s="59">
        <f>IFERROR(AU581/AR567,"-")</f>
        <v>3.9357655077602765E-3</v>
      </c>
      <c r="AW581" s="70">
        <v>97</v>
      </c>
      <c r="AX581" s="59">
        <f>IFERROR(AW581/AS567,"-")</f>
        <v>5.3384700055035775E-2</v>
      </c>
      <c r="AY581" s="167">
        <f t="shared" si="45"/>
        <v>43523.371134020621</v>
      </c>
      <c r="AZ581" s="229"/>
    </row>
    <row r="582" spans="2:52" s="9" customFormat="1" ht="13.15" customHeight="1">
      <c r="B582" s="470"/>
      <c r="C582" s="480"/>
      <c r="D582" s="439"/>
      <c r="E582" s="439"/>
      <c r="F582" s="45" t="s">
        <v>110</v>
      </c>
      <c r="G582" s="71">
        <v>266121</v>
      </c>
      <c r="H582" s="60">
        <f>IFERROR(G582/D567,"-")</f>
        <v>8.1163110705737614E-4</v>
      </c>
      <c r="I582" s="71">
        <v>43</v>
      </c>
      <c r="J582" s="60">
        <f>IFERROR(I582/E567,"-")</f>
        <v>7.8899082568807344E-2</v>
      </c>
      <c r="K582" s="74">
        <f t="shared" si="41"/>
        <v>6188.8604651162786</v>
      </c>
      <c r="L582" s="439"/>
      <c r="M582" s="439"/>
      <c r="N582" s="45" t="s">
        <v>110</v>
      </c>
      <c r="O582" s="71">
        <v>112918</v>
      </c>
      <c r="P582" s="60">
        <f>IFERROR(O582/L567,"-")</f>
        <v>5.1895463441774346E-4</v>
      </c>
      <c r="Q582" s="71">
        <v>22</v>
      </c>
      <c r="R582" s="60">
        <f>IFERROR(Q582/M567,"-")</f>
        <v>6.2857142857142861E-2</v>
      </c>
      <c r="S582" s="74">
        <f t="shared" si="42"/>
        <v>5132.636363636364</v>
      </c>
      <c r="T582" s="439"/>
      <c r="U582" s="439"/>
      <c r="V582" s="45" t="s">
        <v>110</v>
      </c>
      <c r="W582" s="71">
        <v>34057</v>
      </c>
      <c r="X582" s="60">
        <f>IFERROR(W582/T567,"-")</f>
        <v>9.0643615715995936E-4</v>
      </c>
      <c r="Y582" s="71">
        <v>5</v>
      </c>
      <c r="Z582" s="60">
        <f>IFERROR(Y582/U567,"-")</f>
        <v>8.771929824561403E-2</v>
      </c>
      <c r="AA582" s="168">
        <f t="shared" si="43"/>
        <v>6811.4</v>
      </c>
      <c r="AB582" s="439"/>
      <c r="AC582" s="439"/>
      <c r="AD582" s="45" t="s">
        <v>110</v>
      </c>
      <c r="AE582" s="71">
        <v>9325</v>
      </c>
      <c r="AF582" s="60">
        <f>IFERROR(AE582/AB567,"-")</f>
        <v>3.4076462099482806E-4</v>
      </c>
      <c r="AG582" s="71">
        <v>2</v>
      </c>
      <c r="AH582" s="60">
        <f>IFERROR(AG582/AC567,"-")</f>
        <v>5.5555555555555552E-2</v>
      </c>
      <c r="AI582" s="74">
        <f t="shared" si="40"/>
        <v>4662.5</v>
      </c>
      <c r="AJ582" s="439"/>
      <c r="AK582" s="439"/>
      <c r="AL582" s="45" t="s">
        <v>110</v>
      </c>
      <c r="AM582" s="71">
        <v>95955</v>
      </c>
      <c r="AN582" s="60">
        <f>IFERROR(AM582/AJ567,"-")</f>
        <v>7.182335205433649E-4</v>
      </c>
      <c r="AO582" s="71">
        <v>17</v>
      </c>
      <c r="AP582" s="60">
        <f>IFERROR(AO582/AK567,"-")</f>
        <v>8.45771144278607E-2</v>
      </c>
      <c r="AQ582" s="74">
        <f t="shared" si="44"/>
        <v>5644.411764705882</v>
      </c>
      <c r="AR582" s="439"/>
      <c r="AS582" s="439"/>
      <c r="AT582" s="45" t="s">
        <v>110</v>
      </c>
      <c r="AU582" s="71">
        <v>2027273</v>
      </c>
      <c r="AV582" s="60">
        <f>IFERROR(AU582/AR567,"-")</f>
        <v>1.8899364053520005E-3</v>
      </c>
      <c r="AW582" s="71">
        <v>158</v>
      </c>
      <c r="AX582" s="60">
        <f>IFERROR(AW582/AS567,"-")</f>
        <v>8.6956521739130432E-2</v>
      </c>
      <c r="AY582" s="194">
        <f t="shared" si="45"/>
        <v>12830.841772151898</v>
      </c>
      <c r="AZ582" s="229"/>
    </row>
    <row r="583" spans="2:52" s="9" customFormat="1" ht="13.15" customHeight="1">
      <c r="B583" s="431"/>
      <c r="C583" s="481"/>
      <c r="D583" s="440"/>
      <c r="E583" s="440"/>
      <c r="F583" s="46" t="s">
        <v>64</v>
      </c>
      <c r="G583" s="67">
        <f>SUM(G567:G582)</f>
        <v>48642134</v>
      </c>
      <c r="H583" s="60">
        <f>IFERROR(G583/D567,"-")</f>
        <v>0.14835157341229455</v>
      </c>
      <c r="I583" s="71">
        <v>454</v>
      </c>
      <c r="J583" s="60">
        <f>IFERROR(I583/E567,"-")</f>
        <v>0.83302752293577986</v>
      </c>
      <c r="K583" s="74">
        <f t="shared" si="41"/>
        <v>107141.26431718061</v>
      </c>
      <c r="L583" s="440"/>
      <c r="M583" s="440"/>
      <c r="N583" s="46" t="s">
        <v>64</v>
      </c>
      <c r="O583" s="67">
        <f>SUM(O567:O582)</f>
        <v>30232427</v>
      </c>
      <c r="P583" s="60">
        <f>IFERROR(O583/L567,"-")</f>
        <v>0.1389438185350973</v>
      </c>
      <c r="Q583" s="71">
        <v>288</v>
      </c>
      <c r="R583" s="60">
        <f>IFERROR(Q583/M567,"-")</f>
        <v>0.82285714285714284</v>
      </c>
      <c r="S583" s="74">
        <f t="shared" si="42"/>
        <v>104973.70486111111</v>
      </c>
      <c r="T583" s="440"/>
      <c r="U583" s="440"/>
      <c r="V583" s="46" t="s">
        <v>64</v>
      </c>
      <c r="W583" s="67">
        <f>SUM(W567:W582)</f>
        <v>4921029</v>
      </c>
      <c r="X583" s="60">
        <f>IFERROR(W583/T567,"-")</f>
        <v>0.13097450204165714</v>
      </c>
      <c r="Y583" s="71">
        <v>52</v>
      </c>
      <c r="Z583" s="60">
        <f>IFERROR(Y583/U567,"-")</f>
        <v>0.91228070175438591</v>
      </c>
      <c r="AA583" s="168">
        <f t="shared" si="43"/>
        <v>94635.173076923078</v>
      </c>
      <c r="AB583" s="440"/>
      <c r="AC583" s="440"/>
      <c r="AD583" s="46" t="s">
        <v>64</v>
      </c>
      <c r="AE583" s="67">
        <f>SUM(AE567:AE582)</f>
        <v>3176889</v>
      </c>
      <c r="AF583" s="60">
        <f>IFERROR(AE583/AB567,"-")</f>
        <v>0.11609344515041697</v>
      </c>
      <c r="AG583" s="71">
        <v>34</v>
      </c>
      <c r="AH583" s="60">
        <f>IFERROR(AG583/AC567,"-")</f>
        <v>0.94444444444444442</v>
      </c>
      <c r="AI583" s="74">
        <f t="shared" si="40"/>
        <v>93437.911764705888</v>
      </c>
      <c r="AJ583" s="440"/>
      <c r="AK583" s="440"/>
      <c r="AL583" s="46" t="s">
        <v>64</v>
      </c>
      <c r="AM583" s="67">
        <f>SUM(AM567:AM582)</f>
        <v>23155980</v>
      </c>
      <c r="AN583" s="60">
        <f>IFERROR(AM583/AJ567,"-")</f>
        <v>0.17332500689939814</v>
      </c>
      <c r="AO583" s="71">
        <v>159</v>
      </c>
      <c r="AP583" s="60">
        <f>IFERROR(AO583/AK567,"-")</f>
        <v>0.79104477611940294</v>
      </c>
      <c r="AQ583" s="74">
        <f t="shared" si="44"/>
        <v>145635.09433962265</v>
      </c>
      <c r="AR583" s="440"/>
      <c r="AS583" s="440"/>
      <c r="AT583" s="46" t="s">
        <v>64</v>
      </c>
      <c r="AU583" s="67">
        <f>SUM(AU567:AU582)</f>
        <v>186122070</v>
      </c>
      <c r="AV583" s="60">
        <f>IFERROR(AU583/AR567,"-")</f>
        <v>0.17351332352992094</v>
      </c>
      <c r="AW583" s="71">
        <v>1406</v>
      </c>
      <c r="AX583" s="131">
        <f>IFERROR(AW583/AS567,"-")</f>
        <v>0.77380297193175562</v>
      </c>
      <c r="AY583" s="187">
        <f t="shared" si="45"/>
        <v>132377.00568990043</v>
      </c>
      <c r="AZ583" s="229"/>
    </row>
    <row r="584" spans="2:52" s="9" customFormat="1" ht="13.15" customHeight="1">
      <c r="B584" s="430">
        <v>35</v>
      </c>
      <c r="C584" s="479" t="s">
        <v>0</v>
      </c>
      <c r="D584" s="436">
        <v>950909570</v>
      </c>
      <c r="E584" s="436">
        <v>1265</v>
      </c>
      <c r="F584" s="42" t="s">
        <v>96</v>
      </c>
      <c r="G584" s="69">
        <v>17155074</v>
      </c>
      <c r="H584" s="58">
        <f>IFERROR(G584/D584,"-")</f>
        <v>1.8040699706071944E-2</v>
      </c>
      <c r="I584" s="69">
        <v>266</v>
      </c>
      <c r="J584" s="58">
        <f>IFERROR(I584/E584,"-")</f>
        <v>0.21027667984189724</v>
      </c>
      <c r="K584" s="72">
        <f t="shared" si="41"/>
        <v>64492.759398496244</v>
      </c>
      <c r="L584" s="436">
        <v>699576070</v>
      </c>
      <c r="M584" s="436">
        <v>905</v>
      </c>
      <c r="N584" s="42" t="s">
        <v>96</v>
      </c>
      <c r="O584" s="69">
        <v>12671446</v>
      </c>
      <c r="P584" s="58">
        <f>IFERROR(O584/L584,"-")</f>
        <v>1.811303522717694E-2</v>
      </c>
      <c r="Q584" s="69">
        <v>183</v>
      </c>
      <c r="R584" s="58">
        <f>IFERROR(Q584/M584,"-")</f>
        <v>0.20220994475138121</v>
      </c>
      <c r="S584" s="72">
        <f t="shared" si="42"/>
        <v>69242.874316939895</v>
      </c>
      <c r="T584" s="436">
        <v>168093280</v>
      </c>
      <c r="U584" s="436">
        <v>152</v>
      </c>
      <c r="V584" s="42" t="s">
        <v>96</v>
      </c>
      <c r="W584" s="69">
        <v>3571980</v>
      </c>
      <c r="X584" s="58">
        <f>IFERROR(W584/T584,"-")</f>
        <v>2.1249986912028843E-2</v>
      </c>
      <c r="Y584" s="69">
        <v>36</v>
      </c>
      <c r="Z584" s="58">
        <f>IFERROR(Y584/U584,"-")</f>
        <v>0.23684210526315788</v>
      </c>
      <c r="AA584" s="166">
        <f t="shared" si="43"/>
        <v>99221.666666666672</v>
      </c>
      <c r="AB584" s="436">
        <v>114111220</v>
      </c>
      <c r="AC584" s="436">
        <v>100</v>
      </c>
      <c r="AD584" s="42" t="s">
        <v>96</v>
      </c>
      <c r="AE584" s="69">
        <v>2458991</v>
      </c>
      <c r="AF584" s="58">
        <f>IFERROR(AE584/AB584,"-")</f>
        <v>2.1549072913250773E-2</v>
      </c>
      <c r="AG584" s="69">
        <v>26</v>
      </c>
      <c r="AH584" s="58">
        <f>IFERROR(AG584/AC584,"-")</f>
        <v>0.26</v>
      </c>
      <c r="AI584" s="72">
        <f t="shared" si="40"/>
        <v>94576.576923076922</v>
      </c>
      <c r="AJ584" s="436">
        <v>335246520</v>
      </c>
      <c r="AK584" s="436">
        <v>354</v>
      </c>
      <c r="AL584" s="42" t="s">
        <v>96</v>
      </c>
      <c r="AM584" s="69">
        <v>5428214</v>
      </c>
      <c r="AN584" s="58">
        <f>IFERROR(AM584/AJ584,"-")</f>
        <v>1.6191708716320159E-2</v>
      </c>
      <c r="AO584" s="69">
        <v>85</v>
      </c>
      <c r="AP584" s="58">
        <f>IFERROR(AO584/AK584,"-")</f>
        <v>0.24011299435028249</v>
      </c>
      <c r="AQ584" s="72">
        <f t="shared" si="44"/>
        <v>63861.341176470589</v>
      </c>
      <c r="AR584" s="436">
        <v>2767200720</v>
      </c>
      <c r="AS584" s="436">
        <v>4619</v>
      </c>
      <c r="AT584" s="42" t="s">
        <v>96</v>
      </c>
      <c r="AU584" s="69">
        <v>87805474</v>
      </c>
      <c r="AV584" s="58">
        <f>IFERROR(AU584/AR584,"-")</f>
        <v>3.1730793276174056E-2</v>
      </c>
      <c r="AW584" s="72">
        <v>794</v>
      </c>
      <c r="AX584" s="58">
        <f>IFERROR(AW584/AS584,"-")</f>
        <v>0.17189867936782854</v>
      </c>
      <c r="AY584" s="195">
        <f t="shared" si="45"/>
        <v>110586.23929471032</v>
      </c>
      <c r="AZ584" s="229"/>
    </row>
    <row r="585" spans="2:52" s="9" customFormat="1" ht="13.15" customHeight="1">
      <c r="B585" s="470"/>
      <c r="C585" s="480"/>
      <c r="D585" s="439"/>
      <c r="E585" s="439"/>
      <c r="F585" s="43" t="s">
        <v>97</v>
      </c>
      <c r="G585" s="70">
        <v>25776234</v>
      </c>
      <c r="H585" s="59">
        <f>IFERROR(G585/D584,"-")</f>
        <v>2.7106924583796124E-2</v>
      </c>
      <c r="I585" s="70">
        <v>344</v>
      </c>
      <c r="J585" s="59">
        <f>IFERROR(I585/E584,"-")</f>
        <v>0.27193675889328062</v>
      </c>
      <c r="K585" s="73">
        <f t="shared" si="41"/>
        <v>74930.912790697679</v>
      </c>
      <c r="L585" s="439"/>
      <c r="M585" s="439"/>
      <c r="N585" s="43" t="s">
        <v>97</v>
      </c>
      <c r="O585" s="70">
        <v>18268877</v>
      </c>
      <c r="P585" s="59">
        <f>IFERROR(O585/L584,"-")</f>
        <v>2.6114210853438711E-2</v>
      </c>
      <c r="Q585" s="70">
        <v>236</v>
      </c>
      <c r="R585" s="59">
        <f>IFERROR(Q585/M584,"-")</f>
        <v>0.26077348066298345</v>
      </c>
      <c r="S585" s="73">
        <f t="shared" si="42"/>
        <v>77410.495762711871</v>
      </c>
      <c r="T585" s="439"/>
      <c r="U585" s="439"/>
      <c r="V585" s="43" t="s">
        <v>97</v>
      </c>
      <c r="W585" s="70">
        <v>6034502</v>
      </c>
      <c r="X585" s="59">
        <f>IFERROR(W585/T584,"-")</f>
        <v>3.5899721868714797E-2</v>
      </c>
      <c r="Y585" s="70">
        <v>43</v>
      </c>
      <c r="Z585" s="59">
        <f>IFERROR(Y585/U584,"-")</f>
        <v>0.28289473684210525</v>
      </c>
      <c r="AA585" s="167">
        <f t="shared" si="43"/>
        <v>140337.2558139535</v>
      </c>
      <c r="AB585" s="439"/>
      <c r="AC585" s="439"/>
      <c r="AD585" s="43" t="s">
        <v>97</v>
      </c>
      <c r="AE585" s="70">
        <v>3995803</v>
      </c>
      <c r="AF585" s="59">
        <f>IFERROR(AE585/AB584,"-")</f>
        <v>3.5016740685096526E-2</v>
      </c>
      <c r="AG585" s="70">
        <v>30</v>
      </c>
      <c r="AH585" s="59">
        <f>IFERROR(AG585/AC584,"-")</f>
        <v>0.3</v>
      </c>
      <c r="AI585" s="73">
        <f t="shared" si="40"/>
        <v>133193.43333333332</v>
      </c>
      <c r="AJ585" s="439"/>
      <c r="AK585" s="439"/>
      <c r="AL585" s="43" t="s">
        <v>97</v>
      </c>
      <c r="AM585" s="70">
        <v>14206134</v>
      </c>
      <c r="AN585" s="59">
        <f>IFERROR(AM585/AJ584,"-")</f>
        <v>4.2375187071293091E-2</v>
      </c>
      <c r="AO585" s="70">
        <v>105</v>
      </c>
      <c r="AP585" s="59">
        <f>IFERROR(AO585/AK584,"-")</f>
        <v>0.29661016949152541</v>
      </c>
      <c r="AQ585" s="73">
        <f t="shared" si="44"/>
        <v>135296.51428571428</v>
      </c>
      <c r="AR585" s="439"/>
      <c r="AS585" s="439"/>
      <c r="AT585" s="43" t="s">
        <v>97</v>
      </c>
      <c r="AU585" s="70">
        <v>57019442</v>
      </c>
      <c r="AV585" s="59">
        <f>IFERROR(AU585/AR584,"-")</f>
        <v>2.060545936833957E-2</v>
      </c>
      <c r="AW585" s="73">
        <v>982</v>
      </c>
      <c r="AX585" s="59">
        <f>IFERROR(AW585/AS584,"-")</f>
        <v>0.21260012989824636</v>
      </c>
      <c r="AY585" s="196">
        <f t="shared" si="45"/>
        <v>58064.604887983704</v>
      </c>
      <c r="AZ585" s="229"/>
    </row>
    <row r="586" spans="2:52" s="9" customFormat="1" ht="13.15" customHeight="1">
      <c r="B586" s="470"/>
      <c r="C586" s="480"/>
      <c r="D586" s="439"/>
      <c r="E586" s="439"/>
      <c r="F586" s="44" t="s">
        <v>98</v>
      </c>
      <c r="G586" s="70">
        <v>11865383</v>
      </c>
      <c r="H586" s="59">
        <f>IFERROR(G586/D584,"-")</f>
        <v>1.2477929946587876E-2</v>
      </c>
      <c r="I586" s="70">
        <v>400</v>
      </c>
      <c r="J586" s="59">
        <f>IFERROR(I586/E584,"-")</f>
        <v>0.31620553359683795</v>
      </c>
      <c r="K586" s="73">
        <f t="shared" si="41"/>
        <v>29663.4575</v>
      </c>
      <c r="L586" s="439"/>
      <c r="M586" s="439"/>
      <c r="N586" s="44" t="s">
        <v>98</v>
      </c>
      <c r="O586" s="70">
        <v>8000478</v>
      </c>
      <c r="P586" s="59">
        <f>IFERROR(O586/L584,"-")</f>
        <v>1.1436180199817299E-2</v>
      </c>
      <c r="Q586" s="70">
        <v>292</v>
      </c>
      <c r="R586" s="59">
        <f>IFERROR(Q586/M584,"-")</f>
        <v>0.32265193370165746</v>
      </c>
      <c r="S586" s="73">
        <f t="shared" si="42"/>
        <v>27398.897260273974</v>
      </c>
      <c r="T586" s="439"/>
      <c r="U586" s="439"/>
      <c r="V586" s="44" t="s">
        <v>98</v>
      </c>
      <c r="W586" s="70">
        <v>1154536</v>
      </c>
      <c r="X586" s="59">
        <f>IFERROR(W586/T584,"-")</f>
        <v>6.8684244843101403E-3</v>
      </c>
      <c r="Y586" s="70">
        <v>45</v>
      </c>
      <c r="Z586" s="59">
        <f>IFERROR(Y586/U584,"-")</f>
        <v>0.29605263157894735</v>
      </c>
      <c r="AA586" s="167">
        <f t="shared" si="43"/>
        <v>25656.355555555554</v>
      </c>
      <c r="AB586" s="439"/>
      <c r="AC586" s="439"/>
      <c r="AD586" s="44" t="s">
        <v>98</v>
      </c>
      <c r="AE586" s="70">
        <v>714598</v>
      </c>
      <c r="AF586" s="59">
        <f>IFERROR(AE586/AB584,"-")</f>
        <v>6.2622939269249773E-3</v>
      </c>
      <c r="AG586" s="70">
        <v>27</v>
      </c>
      <c r="AH586" s="59">
        <f>IFERROR(AG586/AC584,"-")</f>
        <v>0.27</v>
      </c>
      <c r="AI586" s="73">
        <f t="shared" si="40"/>
        <v>26466.592592592591</v>
      </c>
      <c r="AJ586" s="439"/>
      <c r="AK586" s="439"/>
      <c r="AL586" s="44" t="s">
        <v>98</v>
      </c>
      <c r="AM586" s="70">
        <v>2445859</v>
      </c>
      <c r="AN586" s="59">
        <f>IFERROR(AM586/AJ584,"-")</f>
        <v>7.2957028756033019E-3</v>
      </c>
      <c r="AO586" s="70">
        <v>108</v>
      </c>
      <c r="AP586" s="59">
        <f>IFERROR(AO586/AK584,"-")</f>
        <v>0.30508474576271188</v>
      </c>
      <c r="AQ586" s="73">
        <f t="shared" si="44"/>
        <v>22646.842592592591</v>
      </c>
      <c r="AR586" s="439"/>
      <c r="AS586" s="439"/>
      <c r="AT586" s="44" t="s">
        <v>98</v>
      </c>
      <c r="AU586" s="70">
        <v>53061253</v>
      </c>
      <c r="AV586" s="59">
        <f>IFERROR(AU586/AR584,"-")</f>
        <v>1.9175064756415647E-2</v>
      </c>
      <c r="AW586" s="73">
        <v>1310</v>
      </c>
      <c r="AX586" s="59">
        <f>IFERROR(AW586/AS584,"-")</f>
        <v>0.28361117124918811</v>
      </c>
      <c r="AY586" s="196">
        <f t="shared" si="45"/>
        <v>40504.773282442751</v>
      </c>
      <c r="AZ586" s="229"/>
    </row>
    <row r="587" spans="2:52" s="9" customFormat="1" ht="13.15" customHeight="1">
      <c r="B587" s="470"/>
      <c r="C587" s="480"/>
      <c r="D587" s="439"/>
      <c r="E587" s="439"/>
      <c r="F587" s="44" t="s">
        <v>99</v>
      </c>
      <c r="G587" s="70">
        <v>2250036</v>
      </c>
      <c r="H587" s="59">
        <f>IFERROR(G587/D584,"-")</f>
        <v>2.3661934541262426E-3</v>
      </c>
      <c r="I587" s="70">
        <v>81</v>
      </c>
      <c r="J587" s="59">
        <f>IFERROR(I587/E584,"-")</f>
        <v>6.4031620553359689E-2</v>
      </c>
      <c r="K587" s="73">
        <f t="shared" si="41"/>
        <v>27778.222222222223</v>
      </c>
      <c r="L587" s="439"/>
      <c r="M587" s="439"/>
      <c r="N587" s="44" t="s">
        <v>99</v>
      </c>
      <c r="O587" s="70">
        <v>2137512</v>
      </c>
      <c r="P587" s="59">
        <f>IFERROR(O587/L584,"-")</f>
        <v>3.0554389889293956E-3</v>
      </c>
      <c r="Q587" s="70">
        <v>67</v>
      </c>
      <c r="R587" s="59">
        <f>IFERROR(Q587/M584,"-")</f>
        <v>7.4033149171270712E-2</v>
      </c>
      <c r="S587" s="73">
        <f t="shared" si="42"/>
        <v>31903.164179104479</v>
      </c>
      <c r="T587" s="439"/>
      <c r="U587" s="439"/>
      <c r="V587" s="44" t="s">
        <v>99</v>
      </c>
      <c r="W587" s="70">
        <v>1510783</v>
      </c>
      <c r="X587" s="59">
        <f>IFERROR(W587/T584,"-")</f>
        <v>8.9877656025273579E-3</v>
      </c>
      <c r="Y587" s="70">
        <v>11</v>
      </c>
      <c r="Z587" s="59">
        <f>IFERROR(Y587/U584,"-")</f>
        <v>7.2368421052631582E-2</v>
      </c>
      <c r="AA587" s="167">
        <f t="shared" si="43"/>
        <v>137343.90909090909</v>
      </c>
      <c r="AB587" s="439"/>
      <c r="AC587" s="439"/>
      <c r="AD587" s="44" t="s">
        <v>99</v>
      </c>
      <c r="AE587" s="70">
        <v>1468726</v>
      </c>
      <c r="AF587" s="59">
        <f>IFERROR(AE587/AB584,"-")</f>
        <v>1.2871004271096217E-2</v>
      </c>
      <c r="AG587" s="70">
        <v>6</v>
      </c>
      <c r="AH587" s="59">
        <f>IFERROR(AG587/AC584,"-")</f>
        <v>0.06</v>
      </c>
      <c r="AI587" s="73">
        <f t="shared" si="40"/>
        <v>244787.66666666666</v>
      </c>
      <c r="AJ587" s="439"/>
      <c r="AK587" s="439"/>
      <c r="AL587" s="44" t="s">
        <v>99</v>
      </c>
      <c r="AM587" s="70">
        <v>3195031</v>
      </c>
      <c r="AN587" s="59">
        <f>IFERROR(AM587/AJ584,"-")</f>
        <v>9.5303927390506544E-3</v>
      </c>
      <c r="AO587" s="70">
        <v>17</v>
      </c>
      <c r="AP587" s="59">
        <f>IFERROR(AO587/AK584,"-")</f>
        <v>4.8022598870056499E-2</v>
      </c>
      <c r="AQ587" s="73">
        <f t="shared" si="44"/>
        <v>187943</v>
      </c>
      <c r="AR587" s="439"/>
      <c r="AS587" s="439"/>
      <c r="AT587" s="44" t="s">
        <v>99</v>
      </c>
      <c r="AU587" s="70">
        <v>5724416</v>
      </c>
      <c r="AV587" s="59">
        <f>IFERROR(AU587/AR584,"-")</f>
        <v>2.0686667066204E-3</v>
      </c>
      <c r="AW587" s="73">
        <v>220</v>
      </c>
      <c r="AX587" s="59">
        <f>IFERROR(AW587/AS584,"-")</f>
        <v>4.7629357003680449E-2</v>
      </c>
      <c r="AY587" s="196">
        <f t="shared" si="45"/>
        <v>26020.072727272727</v>
      </c>
      <c r="AZ587" s="229"/>
    </row>
    <row r="588" spans="2:52" s="9" customFormat="1" ht="13.15" customHeight="1">
      <c r="B588" s="470"/>
      <c r="C588" s="480"/>
      <c r="D588" s="439"/>
      <c r="E588" s="439"/>
      <c r="F588" s="44" t="s">
        <v>100</v>
      </c>
      <c r="G588" s="70">
        <v>30865182</v>
      </c>
      <c r="H588" s="59">
        <f>IFERROR(G588/D584,"-")</f>
        <v>3.2458588044286904E-2</v>
      </c>
      <c r="I588" s="70">
        <v>538</v>
      </c>
      <c r="J588" s="59">
        <f>IFERROR(I588/E584,"-")</f>
        <v>0.42529644268774702</v>
      </c>
      <c r="K588" s="73">
        <f t="shared" si="41"/>
        <v>57370.226765799256</v>
      </c>
      <c r="L588" s="439"/>
      <c r="M588" s="439"/>
      <c r="N588" s="44" t="s">
        <v>100</v>
      </c>
      <c r="O588" s="70">
        <v>25686959</v>
      </c>
      <c r="P588" s="59">
        <f>IFERROR(O588/L584,"-")</f>
        <v>3.6717892594582316E-2</v>
      </c>
      <c r="Q588" s="70">
        <v>386</v>
      </c>
      <c r="R588" s="59">
        <f>IFERROR(Q588/M584,"-")</f>
        <v>0.42651933701657457</v>
      </c>
      <c r="S588" s="73">
        <f t="shared" si="42"/>
        <v>66546.525906735755</v>
      </c>
      <c r="T588" s="439"/>
      <c r="U588" s="439"/>
      <c r="V588" s="44" t="s">
        <v>100</v>
      </c>
      <c r="W588" s="70">
        <v>6398704</v>
      </c>
      <c r="X588" s="59">
        <f>IFERROR(W588/T584,"-")</f>
        <v>3.8066387900813167E-2</v>
      </c>
      <c r="Y588" s="70">
        <v>69</v>
      </c>
      <c r="Z588" s="59">
        <f>IFERROR(Y588/U584,"-")</f>
        <v>0.45394736842105265</v>
      </c>
      <c r="AA588" s="167">
        <f t="shared" si="43"/>
        <v>92734.840579710144</v>
      </c>
      <c r="AB588" s="439"/>
      <c r="AC588" s="439"/>
      <c r="AD588" s="44" t="s">
        <v>100</v>
      </c>
      <c r="AE588" s="70">
        <v>5630144</v>
      </c>
      <c r="AF588" s="59">
        <f>IFERROR(AE588/AB584,"-")</f>
        <v>4.9339092159386255E-2</v>
      </c>
      <c r="AG588" s="70">
        <v>45</v>
      </c>
      <c r="AH588" s="59">
        <f>IFERROR(AG588/AC584,"-")</f>
        <v>0.45</v>
      </c>
      <c r="AI588" s="73">
        <f t="shared" si="40"/>
        <v>125114.31111111111</v>
      </c>
      <c r="AJ588" s="439"/>
      <c r="AK588" s="439"/>
      <c r="AL588" s="44" t="s">
        <v>100</v>
      </c>
      <c r="AM588" s="70">
        <v>16556420</v>
      </c>
      <c r="AN588" s="59">
        <f>IFERROR(AM588/AJ584,"-")</f>
        <v>4.9385807196447556E-2</v>
      </c>
      <c r="AO588" s="70">
        <v>132</v>
      </c>
      <c r="AP588" s="59">
        <f>IFERROR(AO588/AK584,"-")</f>
        <v>0.3728813559322034</v>
      </c>
      <c r="AQ588" s="73">
        <f t="shared" si="44"/>
        <v>125427.42424242424</v>
      </c>
      <c r="AR588" s="439"/>
      <c r="AS588" s="439"/>
      <c r="AT588" s="44" t="s">
        <v>100</v>
      </c>
      <c r="AU588" s="70">
        <v>63468050</v>
      </c>
      <c r="AV588" s="59">
        <f>IFERROR(AU588/AR584,"-")</f>
        <v>2.2935831702154227E-2</v>
      </c>
      <c r="AW588" s="73">
        <v>1616</v>
      </c>
      <c r="AX588" s="59">
        <f>IFERROR(AW588/AS584,"-")</f>
        <v>0.34985927689976187</v>
      </c>
      <c r="AY588" s="196">
        <f t="shared" si="45"/>
        <v>39274.783415841586</v>
      </c>
      <c r="AZ588" s="229"/>
    </row>
    <row r="589" spans="2:52" s="9" customFormat="1" ht="13.15" customHeight="1">
      <c r="B589" s="470"/>
      <c r="C589" s="480"/>
      <c r="D589" s="439"/>
      <c r="E589" s="439"/>
      <c r="F589" s="44" t="s">
        <v>101</v>
      </c>
      <c r="G589" s="70">
        <v>34101721</v>
      </c>
      <c r="H589" s="59">
        <f>IFERROR(G589/D584,"-")</f>
        <v>3.5862212428885328E-2</v>
      </c>
      <c r="I589" s="70">
        <v>581</v>
      </c>
      <c r="J589" s="59">
        <f>IFERROR(I589/E584,"-")</f>
        <v>0.45928853754940713</v>
      </c>
      <c r="K589" s="73">
        <f t="shared" si="41"/>
        <v>58694.872633390703</v>
      </c>
      <c r="L589" s="439"/>
      <c r="M589" s="439"/>
      <c r="N589" s="44" t="s">
        <v>101</v>
      </c>
      <c r="O589" s="70">
        <v>25631199</v>
      </c>
      <c r="P589" s="59">
        <f>IFERROR(O589/L584,"-")</f>
        <v>3.6638187180988054E-2</v>
      </c>
      <c r="Q589" s="70">
        <v>423</v>
      </c>
      <c r="R589" s="59">
        <f>IFERROR(Q589/M584,"-")</f>
        <v>0.46740331491712706</v>
      </c>
      <c r="S589" s="73">
        <f t="shared" si="42"/>
        <v>60593.851063829788</v>
      </c>
      <c r="T589" s="439"/>
      <c r="U589" s="439"/>
      <c r="V589" s="44" t="s">
        <v>101</v>
      </c>
      <c r="W589" s="70">
        <v>5869750</v>
      </c>
      <c r="X589" s="59">
        <f>IFERROR(W589/T584,"-")</f>
        <v>3.4919599403378888E-2</v>
      </c>
      <c r="Y589" s="70">
        <v>79</v>
      </c>
      <c r="Z589" s="59">
        <f>IFERROR(Y589/U584,"-")</f>
        <v>0.51973684210526316</v>
      </c>
      <c r="AA589" s="167">
        <f t="shared" si="43"/>
        <v>74300.6329113924</v>
      </c>
      <c r="AB589" s="439"/>
      <c r="AC589" s="439"/>
      <c r="AD589" s="44" t="s">
        <v>101</v>
      </c>
      <c r="AE589" s="70">
        <v>3722802</v>
      </c>
      <c r="AF589" s="59">
        <f>IFERROR(AE589/AB584,"-")</f>
        <v>3.2624329141341231E-2</v>
      </c>
      <c r="AG589" s="70">
        <v>50</v>
      </c>
      <c r="AH589" s="59">
        <f>IFERROR(AG589/AC584,"-")</f>
        <v>0.5</v>
      </c>
      <c r="AI589" s="73">
        <f t="shared" si="40"/>
        <v>74456.039999999994</v>
      </c>
      <c r="AJ589" s="439"/>
      <c r="AK589" s="439"/>
      <c r="AL589" s="44" t="s">
        <v>101</v>
      </c>
      <c r="AM589" s="70">
        <v>10133494</v>
      </c>
      <c r="AN589" s="59">
        <f>IFERROR(AM589/AJ584,"-")</f>
        <v>3.022699236370895E-2</v>
      </c>
      <c r="AO589" s="70">
        <v>145</v>
      </c>
      <c r="AP589" s="59">
        <f>IFERROR(AO589/AK584,"-")</f>
        <v>0.4096045197740113</v>
      </c>
      <c r="AQ589" s="73">
        <f t="shared" si="44"/>
        <v>69886.165517241374</v>
      </c>
      <c r="AR589" s="439"/>
      <c r="AS589" s="439"/>
      <c r="AT589" s="44" t="s">
        <v>101</v>
      </c>
      <c r="AU589" s="70">
        <v>107575219</v>
      </c>
      <c r="AV589" s="59">
        <f>IFERROR(AU589/AR584,"-")</f>
        <v>3.8875105164037395E-2</v>
      </c>
      <c r="AW589" s="73">
        <v>1743</v>
      </c>
      <c r="AX589" s="59">
        <f>IFERROR(AW589/AS584,"-")</f>
        <v>0.37735440571552287</v>
      </c>
      <c r="AY589" s="196">
        <f t="shared" si="45"/>
        <v>61718.427423981644</v>
      </c>
      <c r="AZ589" s="229"/>
    </row>
    <row r="590" spans="2:52" s="9" customFormat="1" ht="13.15" customHeight="1">
      <c r="B590" s="470"/>
      <c r="C590" s="480"/>
      <c r="D590" s="439"/>
      <c r="E590" s="439"/>
      <c r="F590" s="44" t="s">
        <v>102</v>
      </c>
      <c r="G590" s="70">
        <v>26021240</v>
      </c>
      <c r="H590" s="59">
        <f>IFERROR(G590/D584,"-")</f>
        <v>2.7364578947291485E-2</v>
      </c>
      <c r="I590" s="70">
        <v>165</v>
      </c>
      <c r="J590" s="59">
        <f>IFERROR(I590/E584,"-")</f>
        <v>0.13043478260869565</v>
      </c>
      <c r="K590" s="73">
        <f t="shared" si="41"/>
        <v>157704.48484848486</v>
      </c>
      <c r="L590" s="439"/>
      <c r="M590" s="439"/>
      <c r="N590" s="44" t="s">
        <v>102</v>
      </c>
      <c r="O590" s="70">
        <v>20840549</v>
      </c>
      <c r="P590" s="59">
        <f>IFERROR(O590/L584,"-")</f>
        <v>2.9790254260698198E-2</v>
      </c>
      <c r="Q590" s="70">
        <v>119</v>
      </c>
      <c r="R590" s="59">
        <f>IFERROR(Q590/M584,"-")</f>
        <v>0.13149171270718232</v>
      </c>
      <c r="S590" s="73">
        <f t="shared" si="42"/>
        <v>175130.66386554623</v>
      </c>
      <c r="T590" s="439"/>
      <c r="U590" s="439"/>
      <c r="V590" s="44" t="s">
        <v>102</v>
      </c>
      <c r="W590" s="70">
        <v>7474105</v>
      </c>
      <c r="X590" s="59">
        <f>IFERROR(W590/T584,"-")</f>
        <v>4.4464032113597882E-2</v>
      </c>
      <c r="Y590" s="70">
        <v>29</v>
      </c>
      <c r="Z590" s="59">
        <f>IFERROR(Y590/U584,"-")</f>
        <v>0.19078947368421054</v>
      </c>
      <c r="AA590" s="167">
        <f t="shared" si="43"/>
        <v>257727.75862068965</v>
      </c>
      <c r="AB590" s="439"/>
      <c r="AC590" s="439"/>
      <c r="AD590" s="44" t="s">
        <v>102</v>
      </c>
      <c r="AE590" s="70">
        <v>5749021</v>
      </c>
      <c r="AF590" s="59">
        <f>IFERROR(AE590/AB584,"-")</f>
        <v>5.0380856501227485E-2</v>
      </c>
      <c r="AG590" s="70">
        <v>19</v>
      </c>
      <c r="AH590" s="59">
        <f>IFERROR(AG590/AC584,"-")</f>
        <v>0.19</v>
      </c>
      <c r="AI590" s="73">
        <f t="shared" si="40"/>
        <v>302580.05263157893</v>
      </c>
      <c r="AJ590" s="439"/>
      <c r="AK590" s="439"/>
      <c r="AL590" s="44" t="s">
        <v>102</v>
      </c>
      <c r="AM590" s="70">
        <v>11296295</v>
      </c>
      <c r="AN590" s="59">
        <f>IFERROR(AM590/AJ584,"-")</f>
        <v>3.369548772646469E-2</v>
      </c>
      <c r="AO590" s="70">
        <v>57</v>
      </c>
      <c r="AP590" s="59">
        <f>IFERROR(AO590/AK584,"-")</f>
        <v>0.16101694915254236</v>
      </c>
      <c r="AQ590" s="73">
        <f t="shared" si="44"/>
        <v>198180.61403508772</v>
      </c>
      <c r="AR590" s="439"/>
      <c r="AS590" s="439"/>
      <c r="AT590" s="44" t="s">
        <v>102</v>
      </c>
      <c r="AU590" s="70">
        <v>45444009</v>
      </c>
      <c r="AV590" s="59">
        <f>IFERROR(AU590/AR584,"-")</f>
        <v>1.6422375388800852E-2</v>
      </c>
      <c r="AW590" s="73">
        <v>404</v>
      </c>
      <c r="AX590" s="59">
        <f>IFERROR(AW590/AS584,"-")</f>
        <v>8.7464819224940468E-2</v>
      </c>
      <c r="AY590" s="196">
        <f t="shared" si="45"/>
        <v>112485.17079207921</v>
      </c>
      <c r="AZ590" s="229"/>
    </row>
    <row r="591" spans="2:52" s="9" customFormat="1" ht="13.15" customHeight="1">
      <c r="B591" s="470"/>
      <c r="C591" s="480"/>
      <c r="D591" s="439"/>
      <c r="E591" s="439"/>
      <c r="F591" s="44" t="s">
        <v>112</v>
      </c>
      <c r="G591" s="70">
        <v>0</v>
      </c>
      <c r="H591" s="59">
        <f>IFERROR(G591/D584,"-")</f>
        <v>0</v>
      </c>
      <c r="I591" s="70">
        <v>0</v>
      </c>
      <c r="J591" s="59">
        <f>IFERROR(I591/E584,"-")</f>
        <v>0</v>
      </c>
      <c r="K591" s="73" t="str">
        <f t="shared" si="41"/>
        <v>-</v>
      </c>
      <c r="L591" s="439"/>
      <c r="M591" s="439"/>
      <c r="N591" s="44" t="s">
        <v>112</v>
      </c>
      <c r="O591" s="70">
        <v>0</v>
      </c>
      <c r="P591" s="59">
        <f>IFERROR(O591/L584,"-")</f>
        <v>0</v>
      </c>
      <c r="Q591" s="70">
        <v>0</v>
      </c>
      <c r="R591" s="59">
        <f>IFERROR(Q591/M584,"-")</f>
        <v>0</v>
      </c>
      <c r="S591" s="73" t="str">
        <f t="shared" si="42"/>
        <v>-</v>
      </c>
      <c r="T591" s="439"/>
      <c r="U591" s="439"/>
      <c r="V591" s="44" t="s">
        <v>112</v>
      </c>
      <c r="W591" s="70">
        <v>0</v>
      </c>
      <c r="X591" s="59">
        <f>IFERROR(W591/T584,"-")</f>
        <v>0</v>
      </c>
      <c r="Y591" s="70">
        <v>0</v>
      </c>
      <c r="Z591" s="59">
        <f>IFERROR(Y591/U584,"-")</f>
        <v>0</v>
      </c>
      <c r="AA591" s="167" t="str">
        <f t="shared" si="43"/>
        <v>-</v>
      </c>
      <c r="AB591" s="439"/>
      <c r="AC591" s="439"/>
      <c r="AD591" s="44" t="s">
        <v>112</v>
      </c>
      <c r="AE591" s="70">
        <v>0</v>
      </c>
      <c r="AF591" s="59">
        <f>IFERROR(AE591/AB584,"-")</f>
        <v>0</v>
      </c>
      <c r="AG591" s="70">
        <v>0</v>
      </c>
      <c r="AH591" s="59">
        <f>IFERROR(AG591/AC584,"-")</f>
        <v>0</v>
      </c>
      <c r="AI591" s="73" t="str">
        <f t="shared" si="40"/>
        <v>-</v>
      </c>
      <c r="AJ591" s="439"/>
      <c r="AK591" s="439"/>
      <c r="AL591" s="44" t="s">
        <v>112</v>
      </c>
      <c r="AM591" s="70">
        <v>0</v>
      </c>
      <c r="AN591" s="59">
        <f>IFERROR(AM591/AJ584,"-")</f>
        <v>0</v>
      </c>
      <c r="AO591" s="70">
        <v>0</v>
      </c>
      <c r="AP591" s="59">
        <f>IFERROR(AO591/AK584,"-")</f>
        <v>0</v>
      </c>
      <c r="AQ591" s="73" t="str">
        <f t="shared" si="44"/>
        <v>-</v>
      </c>
      <c r="AR591" s="439"/>
      <c r="AS591" s="439"/>
      <c r="AT591" s="44" t="s">
        <v>112</v>
      </c>
      <c r="AU591" s="70">
        <v>285</v>
      </c>
      <c r="AV591" s="59">
        <f>IFERROR(AU591/AR584,"-")</f>
        <v>1.0299216747818713E-7</v>
      </c>
      <c r="AW591" s="73">
        <v>1</v>
      </c>
      <c r="AX591" s="59">
        <f>IFERROR(AW591/AS584,"-")</f>
        <v>2.1649707728945658E-4</v>
      </c>
      <c r="AY591" s="196">
        <f t="shared" si="45"/>
        <v>285</v>
      </c>
      <c r="AZ591" s="229"/>
    </row>
    <row r="592" spans="2:52" s="9" customFormat="1" ht="13.15" customHeight="1">
      <c r="B592" s="470"/>
      <c r="C592" s="480"/>
      <c r="D592" s="439"/>
      <c r="E592" s="439"/>
      <c r="F592" s="44" t="s">
        <v>103</v>
      </c>
      <c r="G592" s="70">
        <v>358771</v>
      </c>
      <c r="H592" s="59">
        <f>IFERROR(G592/D584,"-")</f>
        <v>3.7729244853430176E-4</v>
      </c>
      <c r="I592" s="70">
        <v>17</v>
      </c>
      <c r="J592" s="59">
        <f>IFERROR(I592/E584,"-")</f>
        <v>1.3438735177865613E-2</v>
      </c>
      <c r="K592" s="73">
        <f t="shared" si="41"/>
        <v>21104.176470588234</v>
      </c>
      <c r="L592" s="439"/>
      <c r="M592" s="439"/>
      <c r="N592" s="44" t="s">
        <v>103</v>
      </c>
      <c r="O592" s="70">
        <v>297681</v>
      </c>
      <c r="P592" s="59">
        <f>IFERROR(O592/L584,"-")</f>
        <v>4.2551627016058452E-4</v>
      </c>
      <c r="Q592" s="70">
        <v>13</v>
      </c>
      <c r="R592" s="59">
        <f>IFERROR(Q592/M584,"-")</f>
        <v>1.4364640883977901E-2</v>
      </c>
      <c r="S592" s="73">
        <f t="shared" si="42"/>
        <v>22898.538461538461</v>
      </c>
      <c r="T592" s="439"/>
      <c r="U592" s="439"/>
      <c r="V592" s="44" t="s">
        <v>103</v>
      </c>
      <c r="W592" s="70">
        <v>939</v>
      </c>
      <c r="X592" s="59">
        <f>IFERROR(W592/T584,"-")</f>
        <v>5.5861840520929807E-6</v>
      </c>
      <c r="Y592" s="70">
        <v>1</v>
      </c>
      <c r="Z592" s="59">
        <f>IFERROR(Y592/U584,"-")</f>
        <v>6.5789473684210523E-3</v>
      </c>
      <c r="AA592" s="167">
        <f t="shared" si="43"/>
        <v>939</v>
      </c>
      <c r="AB592" s="439"/>
      <c r="AC592" s="439"/>
      <c r="AD592" s="44" t="s">
        <v>103</v>
      </c>
      <c r="AE592" s="70">
        <v>939</v>
      </c>
      <c r="AF592" s="59">
        <f>IFERROR(AE592/AB584,"-")</f>
        <v>8.2288139588727556E-6</v>
      </c>
      <c r="AG592" s="70">
        <v>1</v>
      </c>
      <c r="AH592" s="59">
        <f>IFERROR(AG592/AC584,"-")</f>
        <v>0.01</v>
      </c>
      <c r="AI592" s="73">
        <f t="shared" si="40"/>
        <v>939</v>
      </c>
      <c r="AJ592" s="439"/>
      <c r="AK592" s="439"/>
      <c r="AL592" s="44" t="s">
        <v>103</v>
      </c>
      <c r="AM592" s="70">
        <v>106156</v>
      </c>
      <c r="AN592" s="59">
        <f>IFERROR(AM592/AJ584,"-")</f>
        <v>3.1665056508267409E-4</v>
      </c>
      <c r="AO592" s="70">
        <v>7</v>
      </c>
      <c r="AP592" s="59">
        <f>IFERROR(AO592/AK584,"-")</f>
        <v>1.977401129943503E-2</v>
      </c>
      <c r="AQ592" s="73">
        <f t="shared" si="44"/>
        <v>15165.142857142857</v>
      </c>
      <c r="AR592" s="439"/>
      <c r="AS592" s="439"/>
      <c r="AT592" s="44" t="s">
        <v>103</v>
      </c>
      <c r="AU592" s="70">
        <v>1558133</v>
      </c>
      <c r="AV592" s="59">
        <f>IFERROR(AU592/AR584,"-")</f>
        <v>5.6307191189224612E-4</v>
      </c>
      <c r="AW592" s="73">
        <v>49</v>
      </c>
      <c r="AX592" s="59">
        <f>IFERROR(AW592/AS584,"-")</f>
        <v>1.0608356787183373E-2</v>
      </c>
      <c r="AY592" s="196">
        <f t="shared" si="45"/>
        <v>31798.632653061224</v>
      </c>
      <c r="AZ592" s="229"/>
    </row>
    <row r="593" spans="2:52" s="9" customFormat="1" ht="13.15" customHeight="1">
      <c r="B593" s="470"/>
      <c r="C593" s="480"/>
      <c r="D593" s="439"/>
      <c r="E593" s="439"/>
      <c r="F593" s="44" t="s">
        <v>104</v>
      </c>
      <c r="G593" s="70">
        <v>771100</v>
      </c>
      <c r="H593" s="59">
        <f>IFERROR(G593/D584,"-")</f>
        <v>8.1090781324243057E-4</v>
      </c>
      <c r="I593" s="70">
        <v>53</v>
      </c>
      <c r="J593" s="59">
        <f>IFERROR(I593/E584,"-")</f>
        <v>4.1897233201581029E-2</v>
      </c>
      <c r="K593" s="73">
        <f t="shared" si="41"/>
        <v>14549.056603773584</v>
      </c>
      <c r="L593" s="439"/>
      <c r="M593" s="439"/>
      <c r="N593" s="44" t="s">
        <v>104</v>
      </c>
      <c r="O593" s="70">
        <v>561738</v>
      </c>
      <c r="P593" s="59">
        <f>IFERROR(O593/L584,"-")</f>
        <v>8.0296914672910408E-4</v>
      </c>
      <c r="Q593" s="70">
        <v>36</v>
      </c>
      <c r="R593" s="59">
        <f>IFERROR(Q593/M584,"-")</f>
        <v>3.9779005524861875E-2</v>
      </c>
      <c r="S593" s="73">
        <f t="shared" si="42"/>
        <v>15603.833333333334</v>
      </c>
      <c r="T593" s="439"/>
      <c r="U593" s="439"/>
      <c r="V593" s="44" t="s">
        <v>104</v>
      </c>
      <c r="W593" s="70">
        <v>253751</v>
      </c>
      <c r="X593" s="59">
        <f>IFERROR(W593/T584,"-")</f>
        <v>1.509584440258409E-3</v>
      </c>
      <c r="Y593" s="70">
        <v>16</v>
      </c>
      <c r="Z593" s="59">
        <f>IFERROR(Y593/U584,"-")</f>
        <v>0.10526315789473684</v>
      </c>
      <c r="AA593" s="167">
        <f t="shared" si="43"/>
        <v>15859.4375</v>
      </c>
      <c r="AB593" s="439"/>
      <c r="AC593" s="439"/>
      <c r="AD593" s="44" t="s">
        <v>104</v>
      </c>
      <c r="AE593" s="70">
        <v>195846</v>
      </c>
      <c r="AF593" s="59">
        <f>IFERROR(AE593/AB584,"-")</f>
        <v>1.7162729484445087E-3</v>
      </c>
      <c r="AG593" s="70">
        <v>11</v>
      </c>
      <c r="AH593" s="59">
        <f>IFERROR(AG593/AC584,"-")</f>
        <v>0.11</v>
      </c>
      <c r="AI593" s="73">
        <f t="shared" si="40"/>
        <v>17804.18181818182</v>
      </c>
      <c r="AJ593" s="439"/>
      <c r="AK593" s="439"/>
      <c r="AL593" s="44" t="s">
        <v>104</v>
      </c>
      <c r="AM593" s="70">
        <v>316686</v>
      </c>
      <c r="AN593" s="59">
        <f>IFERROR(AM593/AJ584,"-")</f>
        <v>9.4463620382994576E-4</v>
      </c>
      <c r="AO593" s="70">
        <v>21</v>
      </c>
      <c r="AP593" s="59">
        <f>IFERROR(AO593/AK584,"-")</f>
        <v>5.9322033898305086E-2</v>
      </c>
      <c r="AQ593" s="73">
        <f t="shared" si="44"/>
        <v>15080.285714285714</v>
      </c>
      <c r="AR593" s="439"/>
      <c r="AS593" s="439"/>
      <c r="AT593" s="44" t="s">
        <v>104</v>
      </c>
      <c r="AU593" s="70">
        <v>2072322</v>
      </c>
      <c r="AV593" s="59">
        <f>IFERROR(AU593/AR584,"-")</f>
        <v>7.4888748944818137E-4</v>
      </c>
      <c r="AW593" s="73">
        <v>157</v>
      </c>
      <c r="AX593" s="59">
        <f>IFERROR(AW593/AS584,"-")</f>
        <v>3.3990041134444683E-2</v>
      </c>
      <c r="AY593" s="196">
        <f t="shared" si="45"/>
        <v>13199.503184713376</v>
      </c>
      <c r="AZ593" s="229"/>
    </row>
    <row r="594" spans="2:52" s="9" customFormat="1" ht="13.15" customHeight="1">
      <c r="B594" s="470"/>
      <c r="C594" s="480"/>
      <c r="D594" s="439"/>
      <c r="E594" s="439"/>
      <c r="F594" s="44" t="s">
        <v>105</v>
      </c>
      <c r="G594" s="70">
        <v>417077</v>
      </c>
      <c r="H594" s="59">
        <f>IFERROR(G594/D584,"-")</f>
        <v>4.3860847882727693E-4</v>
      </c>
      <c r="I594" s="70">
        <v>10</v>
      </c>
      <c r="J594" s="59">
        <f>IFERROR(I594/E584,"-")</f>
        <v>7.9051383399209481E-3</v>
      </c>
      <c r="K594" s="73">
        <f t="shared" si="41"/>
        <v>41707.699999999997</v>
      </c>
      <c r="L594" s="439"/>
      <c r="M594" s="439"/>
      <c r="N594" s="44" t="s">
        <v>105</v>
      </c>
      <c r="O594" s="70">
        <v>409637</v>
      </c>
      <c r="P594" s="59">
        <f>IFERROR(O594/L584,"-")</f>
        <v>5.8555033193173687E-4</v>
      </c>
      <c r="Q594" s="70">
        <v>9</v>
      </c>
      <c r="R594" s="59">
        <f>IFERROR(Q594/M584,"-")</f>
        <v>9.9447513812154689E-3</v>
      </c>
      <c r="S594" s="73">
        <f t="shared" si="42"/>
        <v>45515.222222222219</v>
      </c>
      <c r="T594" s="439"/>
      <c r="U594" s="439"/>
      <c r="V594" s="44" t="s">
        <v>105</v>
      </c>
      <c r="W594" s="70">
        <v>260036</v>
      </c>
      <c r="X594" s="59">
        <f>IFERROR(W594/T584,"-")</f>
        <v>1.5469743942173059E-3</v>
      </c>
      <c r="Y594" s="70">
        <v>3</v>
      </c>
      <c r="Z594" s="59">
        <f>IFERROR(Y594/U584,"-")</f>
        <v>1.9736842105263157E-2</v>
      </c>
      <c r="AA594" s="167">
        <f t="shared" si="43"/>
        <v>86678.666666666672</v>
      </c>
      <c r="AB594" s="439"/>
      <c r="AC594" s="439"/>
      <c r="AD594" s="44" t="s">
        <v>105</v>
      </c>
      <c r="AE594" s="70">
        <v>260036</v>
      </c>
      <c r="AF594" s="59">
        <f>IFERROR(AE594/AB584,"-")</f>
        <v>2.2787943201378444E-3</v>
      </c>
      <c r="AG594" s="70">
        <v>3</v>
      </c>
      <c r="AH594" s="59">
        <f>IFERROR(AG594/AC584,"-")</f>
        <v>0.03</v>
      </c>
      <c r="AI594" s="73">
        <f t="shared" si="40"/>
        <v>86678.666666666672</v>
      </c>
      <c r="AJ594" s="439"/>
      <c r="AK594" s="439"/>
      <c r="AL594" s="44" t="s">
        <v>105</v>
      </c>
      <c r="AM594" s="70">
        <v>760273</v>
      </c>
      <c r="AN594" s="59">
        <f>IFERROR(AM594/AJ584,"-")</f>
        <v>2.2678028097055263E-3</v>
      </c>
      <c r="AO594" s="70">
        <v>8</v>
      </c>
      <c r="AP594" s="59">
        <f>IFERROR(AO594/AK584,"-")</f>
        <v>2.2598870056497175E-2</v>
      </c>
      <c r="AQ594" s="73">
        <f t="shared" si="44"/>
        <v>95034.125</v>
      </c>
      <c r="AR594" s="439"/>
      <c r="AS594" s="439"/>
      <c r="AT594" s="44" t="s">
        <v>105</v>
      </c>
      <c r="AU594" s="70">
        <v>1436083</v>
      </c>
      <c r="AV594" s="59">
        <f>IFERROR(AU594/AR584,"-")</f>
        <v>5.1896596788974527E-4</v>
      </c>
      <c r="AW594" s="73">
        <v>25</v>
      </c>
      <c r="AX594" s="59">
        <f>IFERROR(AW594/AS584,"-")</f>
        <v>5.4124269322364145E-3</v>
      </c>
      <c r="AY594" s="196">
        <f t="shared" si="45"/>
        <v>57443.32</v>
      </c>
      <c r="AZ594" s="229"/>
    </row>
    <row r="595" spans="2:52" s="9" customFormat="1" ht="13.15" customHeight="1">
      <c r="B595" s="470"/>
      <c r="C595" s="480"/>
      <c r="D595" s="439"/>
      <c r="E595" s="439"/>
      <c r="F595" s="44" t="s">
        <v>106</v>
      </c>
      <c r="G595" s="70">
        <v>7721215</v>
      </c>
      <c r="H595" s="59">
        <f>IFERROR(G595/D584,"-")</f>
        <v>8.1198204788284975E-3</v>
      </c>
      <c r="I595" s="70">
        <v>12</v>
      </c>
      <c r="J595" s="59">
        <f>IFERROR(I595/E584,"-")</f>
        <v>9.4861660079051391E-3</v>
      </c>
      <c r="K595" s="73">
        <f t="shared" si="41"/>
        <v>643434.58333333337</v>
      </c>
      <c r="L595" s="439"/>
      <c r="M595" s="439"/>
      <c r="N595" s="44" t="s">
        <v>106</v>
      </c>
      <c r="O595" s="70">
        <v>6440644</v>
      </c>
      <c r="P595" s="59">
        <f>IFERROR(O595/L584,"-")</f>
        <v>9.2064955852477915E-3</v>
      </c>
      <c r="Q595" s="70">
        <v>6</v>
      </c>
      <c r="R595" s="59">
        <f>IFERROR(Q595/M584,"-")</f>
        <v>6.6298342541436465E-3</v>
      </c>
      <c r="S595" s="73">
        <f t="shared" si="42"/>
        <v>1073440.6666666667</v>
      </c>
      <c r="T595" s="439"/>
      <c r="U595" s="439"/>
      <c r="V595" s="44" t="s">
        <v>106</v>
      </c>
      <c r="W595" s="70">
        <v>4061257</v>
      </c>
      <c r="X595" s="59">
        <f>IFERROR(W595/T584,"-")</f>
        <v>2.4160733849681558E-2</v>
      </c>
      <c r="Y595" s="70">
        <v>2</v>
      </c>
      <c r="Z595" s="59">
        <f>IFERROR(Y595/U584,"-")</f>
        <v>1.3157894736842105E-2</v>
      </c>
      <c r="AA595" s="167">
        <f t="shared" si="43"/>
        <v>2030628.5</v>
      </c>
      <c r="AB595" s="439"/>
      <c r="AC595" s="439"/>
      <c r="AD595" s="44" t="s">
        <v>106</v>
      </c>
      <c r="AE595" s="70">
        <v>3222792</v>
      </c>
      <c r="AF595" s="59">
        <f>IFERROR(AE595/AB584,"-")</f>
        <v>2.8242551433592594E-2</v>
      </c>
      <c r="AG595" s="70">
        <v>1</v>
      </c>
      <c r="AH595" s="59">
        <f>IFERROR(AG595/AC584,"-")</f>
        <v>0.01</v>
      </c>
      <c r="AI595" s="73">
        <f t="shared" si="40"/>
        <v>3222792</v>
      </c>
      <c r="AJ595" s="439"/>
      <c r="AK595" s="439"/>
      <c r="AL595" s="44" t="s">
        <v>106</v>
      </c>
      <c r="AM595" s="70">
        <v>9759448</v>
      </c>
      <c r="AN595" s="59">
        <f>IFERROR(AM595/AJ584,"-")</f>
        <v>2.9111258186960448E-2</v>
      </c>
      <c r="AO595" s="70">
        <v>9</v>
      </c>
      <c r="AP595" s="59">
        <f>IFERROR(AO595/AK584,"-")</f>
        <v>2.5423728813559324E-2</v>
      </c>
      <c r="AQ595" s="73">
        <f t="shared" si="44"/>
        <v>1084383.111111111</v>
      </c>
      <c r="AR595" s="439"/>
      <c r="AS595" s="439"/>
      <c r="AT595" s="44" t="s">
        <v>106</v>
      </c>
      <c r="AU595" s="70">
        <v>3083817</v>
      </c>
      <c r="AV595" s="59">
        <f>IFERROR(AU595/AR584,"-")</f>
        <v>1.1144175331090547E-3</v>
      </c>
      <c r="AW595" s="73">
        <v>16</v>
      </c>
      <c r="AX595" s="59">
        <f>IFERROR(AW595/AS584,"-")</f>
        <v>3.4639532366313053E-3</v>
      </c>
      <c r="AY595" s="196">
        <f t="shared" si="45"/>
        <v>192738.5625</v>
      </c>
      <c r="AZ595" s="229"/>
    </row>
    <row r="596" spans="2:52" s="9" customFormat="1" ht="13.15" customHeight="1">
      <c r="B596" s="470"/>
      <c r="C596" s="480"/>
      <c r="D596" s="439"/>
      <c r="E596" s="439"/>
      <c r="F596" s="44" t="s">
        <v>107</v>
      </c>
      <c r="G596" s="70">
        <v>11159716</v>
      </c>
      <c r="H596" s="59">
        <f>IFERROR(G596/D584,"-")</f>
        <v>1.1735833092940689E-2</v>
      </c>
      <c r="I596" s="70">
        <v>172</v>
      </c>
      <c r="J596" s="59">
        <f>IFERROR(I596/E584,"-")</f>
        <v>0.13596837944664031</v>
      </c>
      <c r="K596" s="73">
        <f t="shared" si="41"/>
        <v>64882.069767441862</v>
      </c>
      <c r="L596" s="439"/>
      <c r="M596" s="439"/>
      <c r="N596" s="44" t="s">
        <v>107</v>
      </c>
      <c r="O596" s="70">
        <v>6637139</v>
      </c>
      <c r="P596" s="59">
        <f>IFERROR(O596/L584,"-")</f>
        <v>9.4873728313777227E-3</v>
      </c>
      <c r="Q596" s="70">
        <v>124</v>
      </c>
      <c r="R596" s="59">
        <f>IFERROR(Q596/M584,"-")</f>
        <v>0.13701657458563535</v>
      </c>
      <c r="S596" s="73">
        <f t="shared" si="42"/>
        <v>53525.31451612903</v>
      </c>
      <c r="T596" s="439"/>
      <c r="U596" s="439"/>
      <c r="V596" s="44" t="s">
        <v>107</v>
      </c>
      <c r="W596" s="70">
        <v>3846141</v>
      </c>
      <c r="X596" s="59">
        <f>IFERROR(W596/T584,"-")</f>
        <v>2.2880992030139456E-2</v>
      </c>
      <c r="Y596" s="70">
        <v>26</v>
      </c>
      <c r="Z596" s="59">
        <f>IFERROR(Y596/U584,"-")</f>
        <v>0.17105263157894737</v>
      </c>
      <c r="AA596" s="167">
        <f t="shared" si="43"/>
        <v>147928.5</v>
      </c>
      <c r="AB596" s="439"/>
      <c r="AC596" s="439"/>
      <c r="AD596" s="44" t="s">
        <v>107</v>
      </c>
      <c r="AE596" s="70">
        <v>2661365</v>
      </c>
      <c r="AF596" s="59">
        <f>IFERROR(AE596/AB584,"-")</f>
        <v>2.3322553207300738E-2</v>
      </c>
      <c r="AG596" s="70">
        <v>19</v>
      </c>
      <c r="AH596" s="59">
        <f>IFERROR(AG596/AC584,"-")</f>
        <v>0.19</v>
      </c>
      <c r="AI596" s="73">
        <f t="shared" si="40"/>
        <v>140071.84210526315</v>
      </c>
      <c r="AJ596" s="439"/>
      <c r="AK596" s="439"/>
      <c r="AL596" s="44" t="s">
        <v>107</v>
      </c>
      <c r="AM596" s="70">
        <v>5379713</v>
      </c>
      <c r="AN596" s="59">
        <f>IFERROR(AM596/AJ584,"-")</f>
        <v>1.6047036073633218E-2</v>
      </c>
      <c r="AO596" s="70">
        <v>45</v>
      </c>
      <c r="AP596" s="59">
        <f>IFERROR(AO596/AK584,"-")</f>
        <v>0.1271186440677966</v>
      </c>
      <c r="AQ596" s="73">
        <f t="shared" si="44"/>
        <v>119549.17777777778</v>
      </c>
      <c r="AR596" s="439"/>
      <c r="AS596" s="439"/>
      <c r="AT596" s="44" t="s">
        <v>107</v>
      </c>
      <c r="AU596" s="70">
        <v>13770030</v>
      </c>
      <c r="AV596" s="59">
        <f>IFERROR(AU596/AR584,"-")</f>
        <v>4.9761587225953018E-3</v>
      </c>
      <c r="AW596" s="73">
        <v>399</v>
      </c>
      <c r="AX596" s="59">
        <f>IFERROR(AW596/AS584,"-")</f>
        <v>8.6382333838493183E-2</v>
      </c>
      <c r="AY596" s="196">
        <f t="shared" si="45"/>
        <v>34511.353383458649</v>
      </c>
      <c r="AZ596" s="229"/>
    </row>
    <row r="597" spans="2:52" s="9" customFormat="1" ht="13.15" customHeight="1">
      <c r="B597" s="470"/>
      <c r="C597" s="480"/>
      <c r="D597" s="439"/>
      <c r="E597" s="439"/>
      <c r="F597" s="44" t="s">
        <v>108</v>
      </c>
      <c r="G597" s="70">
        <v>2739608</v>
      </c>
      <c r="H597" s="59">
        <f>IFERROR(G597/D584,"-")</f>
        <v>2.8810394662449343E-3</v>
      </c>
      <c r="I597" s="70">
        <v>74</v>
      </c>
      <c r="J597" s="59">
        <f>IFERROR(I597/E584,"-")</f>
        <v>5.8498023715415022E-2</v>
      </c>
      <c r="K597" s="73">
        <f t="shared" si="41"/>
        <v>37021.729729729726</v>
      </c>
      <c r="L597" s="439"/>
      <c r="M597" s="439"/>
      <c r="N597" s="44" t="s">
        <v>108</v>
      </c>
      <c r="O597" s="70">
        <v>1989366</v>
      </c>
      <c r="P597" s="59">
        <f>IFERROR(O597/L584,"-")</f>
        <v>2.8436735979262412E-3</v>
      </c>
      <c r="Q597" s="70">
        <v>59</v>
      </c>
      <c r="R597" s="59">
        <f>IFERROR(Q597/M584,"-")</f>
        <v>6.5193370165745862E-2</v>
      </c>
      <c r="S597" s="73">
        <f t="shared" si="42"/>
        <v>33718.067796610172</v>
      </c>
      <c r="T597" s="439"/>
      <c r="U597" s="439"/>
      <c r="V597" s="44" t="s">
        <v>108</v>
      </c>
      <c r="W597" s="70">
        <v>738290</v>
      </c>
      <c r="X597" s="59">
        <f>IFERROR(W597/T584,"-")</f>
        <v>4.3921446473053532E-3</v>
      </c>
      <c r="Y597" s="70">
        <v>17</v>
      </c>
      <c r="Z597" s="59">
        <f>IFERROR(Y597/U584,"-")</f>
        <v>0.1118421052631579</v>
      </c>
      <c r="AA597" s="167">
        <f t="shared" si="43"/>
        <v>43428.823529411762</v>
      </c>
      <c r="AB597" s="439"/>
      <c r="AC597" s="439"/>
      <c r="AD597" s="44" t="s">
        <v>108</v>
      </c>
      <c r="AE597" s="70">
        <v>277791</v>
      </c>
      <c r="AF597" s="59">
        <f>IFERROR(AE597/AB584,"-")</f>
        <v>2.4343881346637077E-3</v>
      </c>
      <c r="AG597" s="70">
        <v>13</v>
      </c>
      <c r="AH597" s="59">
        <f>IFERROR(AG597/AC584,"-")</f>
        <v>0.13</v>
      </c>
      <c r="AI597" s="73">
        <f t="shared" si="40"/>
        <v>21368.538461538461</v>
      </c>
      <c r="AJ597" s="439"/>
      <c r="AK597" s="439"/>
      <c r="AL597" s="44" t="s">
        <v>108</v>
      </c>
      <c r="AM597" s="70">
        <v>1422580</v>
      </c>
      <c r="AN597" s="59">
        <f>IFERROR(AM597/AJ584,"-")</f>
        <v>4.2433848381185288E-3</v>
      </c>
      <c r="AO597" s="70">
        <v>37</v>
      </c>
      <c r="AP597" s="59">
        <f>IFERROR(AO597/AK584,"-")</f>
        <v>0.10451977401129943</v>
      </c>
      <c r="AQ597" s="73">
        <f t="shared" si="44"/>
        <v>38448.108108108107</v>
      </c>
      <c r="AR597" s="439"/>
      <c r="AS597" s="439"/>
      <c r="AT597" s="44" t="s">
        <v>108</v>
      </c>
      <c r="AU597" s="70">
        <v>16116859</v>
      </c>
      <c r="AV597" s="59">
        <f>IFERROR(AU597/AR584,"-")</f>
        <v>5.8242464608783424E-3</v>
      </c>
      <c r="AW597" s="73">
        <v>308</v>
      </c>
      <c r="AX597" s="59">
        <f>IFERROR(AW597/AS584,"-")</f>
        <v>6.6681099805152633E-2</v>
      </c>
      <c r="AY597" s="196">
        <f t="shared" si="45"/>
        <v>52327.464285714283</v>
      </c>
      <c r="AZ597" s="229"/>
    </row>
    <row r="598" spans="2:52" s="9" customFormat="1" ht="13.15" customHeight="1">
      <c r="B598" s="470"/>
      <c r="C598" s="480"/>
      <c r="D598" s="439"/>
      <c r="E598" s="439"/>
      <c r="F598" s="44" t="s">
        <v>109</v>
      </c>
      <c r="G598" s="70">
        <v>3832546</v>
      </c>
      <c r="H598" s="59">
        <f>IFERROR(G598/D584,"-")</f>
        <v>4.0304000726378219E-3</v>
      </c>
      <c r="I598" s="70">
        <v>76</v>
      </c>
      <c r="J598" s="59">
        <f>IFERROR(I598/E584,"-")</f>
        <v>6.007905138339921E-2</v>
      </c>
      <c r="K598" s="73">
        <f t="shared" si="41"/>
        <v>50428.23684210526</v>
      </c>
      <c r="L598" s="439"/>
      <c r="M598" s="439"/>
      <c r="N598" s="44" t="s">
        <v>109</v>
      </c>
      <c r="O598" s="70">
        <v>2680204</v>
      </c>
      <c r="P598" s="59">
        <f>IFERROR(O598/L584,"-")</f>
        <v>3.8311830763450784E-3</v>
      </c>
      <c r="Q598" s="70">
        <v>56</v>
      </c>
      <c r="R598" s="59">
        <f>IFERROR(Q598/M584,"-")</f>
        <v>6.1878453038674036E-2</v>
      </c>
      <c r="S598" s="73">
        <f t="shared" si="42"/>
        <v>47860.785714285717</v>
      </c>
      <c r="T598" s="439"/>
      <c r="U598" s="439"/>
      <c r="V598" s="44" t="s">
        <v>109</v>
      </c>
      <c r="W598" s="70">
        <v>1127061</v>
      </c>
      <c r="X598" s="59">
        <f>IFERROR(W598/T584,"-")</f>
        <v>6.7049735718167913E-3</v>
      </c>
      <c r="Y598" s="70">
        <v>13</v>
      </c>
      <c r="Z598" s="59">
        <f>IFERROR(Y598/U584,"-")</f>
        <v>8.5526315789473686E-2</v>
      </c>
      <c r="AA598" s="167">
        <f t="shared" si="43"/>
        <v>86697</v>
      </c>
      <c r="AB598" s="439"/>
      <c r="AC598" s="439"/>
      <c r="AD598" s="44" t="s">
        <v>109</v>
      </c>
      <c r="AE598" s="70">
        <v>450967</v>
      </c>
      <c r="AF598" s="59">
        <f>IFERROR(AE598/AB584,"-")</f>
        <v>3.951995255155453E-3</v>
      </c>
      <c r="AG598" s="70">
        <v>10</v>
      </c>
      <c r="AH598" s="59">
        <f>IFERROR(AG598/AC584,"-")</f>
        <v>0.1</v>
      </c>
      <c r="AI598" s="73">
        <f t="shared" si="40"/>
        <v>45096.7</v>
      </c>
      <c r="AJ598" s="439"/>
      <c r="AK598" s="439"/>
      <c r="AL598" s="44" t="s">
        <v>109</v>
      </c>
      <c r="AM598" s="70">
        <v>1493043</v>
      </c>
      <c r="AN598" s="59">
        <f>IFERROR(AM598/AJ584,"-")</f>
        <v>4.4535674822217394E-3</v>
      </c>
      <c r="AO598" s="70">
        <v>28</v>
      </c>
      <c r="AP598" s="59">
        <f>IFERROR(AO598/AK584,"-")</f>
        <v>7.909604519774012E-2</v>
      </c>
      <c r="AQ598" s="73">
        <f t="shared" si="44"/>
        <v>53322.964285714283</v>
      </c>
      <c r="AR598" s="439"/>
      <c r="AS598" s="439"/>
      <c r="AT598" s="44" t="s">
        <v>109</v>
      </c>
      <c r="AU598" s="70">
        <v>8662664</v>
      </c>
      <c r="AV598" s="59">
        <f>IFERROR(AU598/AR584,"-")</f>
        <v>3.1304790929658332E-3</v>
      </c>
      <c r="AW598" s="73">
        <v>213</v>
      </c>
      <c r="AX598" s="59">
        <f>IFERROR(AW598/AS584,"-")</f>
        <v>4.6113877462654253E-2</v>
      </c>
      <c r="AY598" s="196">
        <f t="shared" si="45"/>
        <v>40669.784037558682</v>
      </c>
      <c r="AZ598" s="229"/>
    </row>
    <row r="599" spans="2:52" s="9" customFormat="1" ht="13.15" customHeight="1">
      <c r="B599" s="470"/>
      <c r="C599" s="480"/>
      <c r="D599" s="439"/>
      <c r="E599" s="439"/>
      <c r="F599" s="45" t="s">
        <v>110</v>
      </c>
      <c r="G599" s="71">
        <v>1317234</v>
      </c>
      <c r="H599" s="60">
        <f>IFERROR(G599/D584,"-")</f>
        <v>1.3852358221613018E-3</v>
      </c>
      <c r="I599" s="71">
        <v>130</v>
      </c>
      <c r="J599" s="60">
        <f>IFERROR(I599/E584,"-")</f>
        <v>0.10276679841897234</v>
      </c>
      <c r="K599" s="74">
        <f t="shared" si="41"/>
        <v>10132.569230769232</v>
      </c>
      <c r="L599" s="439"/>
      <c r="M599" s="439"/>
      <c r="N599" s="45" t="s">
        <v>110</v>
      </c>
      <c r="O599" s="71">
        <v>1040770</v>
      </c>
      <c r="P599" s="60">
        <f>IFERROR(O599/L584,"-")</f>
        <v>1.4877152673332579E-3</v>
      </c>
      <c r="Q599" s="71">
        <v>94</v>
      </c>
      <c r="R599" s="60">
        <f>IFERROR(Q599/M584,"-")</f>
        <v>0.10386740331491713</v>
      </c>
      <c r="S599" s="74">
        <f t="shared" si="42"/>
        <v>11072.021276595744</v>
      </c>
      <c r="T599" s="439"/>
      <c r="U599" s="439"/>
      <c r="V599" s="45" t="s">
        <v>110</v>
      </c>
      <c r="W599" s="71">
        <v>217009</v>
      </c>
      <c r="X599" s="60">
        <f>IFERROR(W599/T584,"-")</f>
        <v>1.2910034238132542E-3</v>
      </c>
      <c r="Y599" s="71">
        <v>27</v>
      </c>
      <c r="Z599" s="60">
        <f>IFERROR(Y599/U584,"-")</f>
        <v>0.17763157894736842</v>
      </c>
      <c r="AA599" s="168">
        <f t="shared" si="43"/>
        <v>8037.3703703703704</v>
      </c>
      <c r="AB599" s="439"/>
      <c r="AC599" s="439"/>
      <c r="AD599" s="45" t="s">
        <v>110</v>
      </c>
      <c r="AE599" s="71">
        <v>174321</v>
      </c>
      <c r="AF599" s="60">
        <f>IFERROR(AE599/AB584,"-")</f>
        <v>1.5276411907610837E-3</v>
      </c>
      <c r="AG599" s="71">
        <v>20</v>
      </c>
      <c r="AH599" s="60">
        <f>IFERROR(AG599/AC584,"-")</f>
        <v>0.2</v>
      </c>
      <c r="AI599" s="74">
        <f t="shared" si="40"/>
        <v>8716.0499999999993</v>
      </c>
      <c r="AJ599" s="439"/>
      <c r="AK599" s="439"/>
      <c r="AL599" s="45" t="s">
        <v>110</v>
      </c>
      <c r="AM599" s="71">
        <v>675127</v>
      </c>
      <c r="AN599" s="60">
        <f>IFERROR(AM599/AJ584,"-")</f>
        <v>2.0138225446754824E-3</v>
      </c>
      <c r="AO599" s="71">
        <v>49</v>
      </c>
      <c r="AP599" s="60">
        <f>IFERROR(AO599/AK584,"-")</f>
        <v>0.1384180790960452</v>
      </c>
      <c r="AQ599" s="74">
        <f t="shared" si="44"/>
        <v>13778.102040816326</v>
      </c>
      <c r="AR599" s="439"/>
      <c r="AS599" s="439"/>
      <c r="AT599" s="45" t="s">
        <v>110</v>
      </c>
      <c r="AU599" s="71">
        <v>9615844</v>
      </c>
      <c r="AV599" s="60">
        <f>IFERROR(AU599/AR584,"-")</f>
        <v>3.4749354936565642E-3</v>
      </c>
      <c r="AW599" s="74">
        <v>370</v>
      </c>
      <c r="AX599" s="62">
        <f>IFERROR(AW599/AS584,"-")</f>
        <v>8.0103918597098936E-2</v>
      </c>
      <c r="AY599" s="197">
        <f t="shared" si="45"/>
        <v>25988.767567567567</v>
      </c>
      <c r="AZ599" s="229"/>
    </row>
    <row r="600" spans="2:52" s="9" customFormat="1" ht="13.15" customHeight="1">
      <c r="B600" s="431"/>
      <c r="C600" s="481"/>
      <c r="D600" s="440"/>
      <c r="E600" s="440"/>
      <c r="F600" s="46" t="s">
        <v>64</v>
      </c>
      <c r="G600" s="67">
        <f>SUM(G584:G599)</f>
        <v>176352137</v>
      </c>
      <c r="H600" s="60">
        <f>IFERROR(G600/D584,"-")</f>
        <v>0.18545626478446314</v>
      </c>
      <c r="I600" s="71">
        <v>1066</v>
      </c>
      <c r="J600" s="60">
        <f>IFERROR(I600/E584,"-")</f>
        <v>0.84268774703557314</v>
      </c>
      <c r="K600" s="74">
        <f t="shared" si="41"/>
        <v>165433.5243902439</v>
      </c>
      <c r="L600" s="440"/>
      <c r="M600" s="440"/>
      <c r="N600" s="46" t="s">
        <v>64</v>
      </c>
      <c r="O600" s="67">
        <f>SUM(O584:O599)</f>
        <v>133294199</v>
      </c>
      <c r="P600" s="60">
        <f>IFERROR(O600/L584,"-")</f>
        <v>0.19053567541268243</v>
      </c>
      <c r="Q600" s="71">
        <v>755</v>
      </c>
      <c r="R600" s="60">
        <f>IFERROR(Q600/M584,"-")</f>
        <v>0.83425414364640882</v>
      </c>
      <c r="S600" s="74">
        <f t="shared" si="42"/>
        <v>176548.60794701986</v>
      </c>
      <c r="T600" s="440"/>
      <c r="U600" s="440"/>
      <c r="V600" s="46" t="s">
        <v>64</v>
      </c>
      <c r="W600" s="67">
        <f>SUM(W584:W599)</f>
        <v>42518844</v>
      </c>
      <c r="X600" s="60">
        <f>IFERROR(W600/T584,"-")</f>
        <v>0.2529479108266553</v>
      </c>
      <c r="Y600" s="71">
        <v>132</v>
      </c>
      <c r="Z600" s="60">
        <f>IFERROR(Y600/U584,"-")</f>
        <v>0.86842105263157898</v>
      </c>
      <c r="AA600" s="168">
        <f t="shared" si="43"/>
        <v>322112.45454545453</v>
      </c>
      <c r="AB600" s="440"/>
      <c r="AC600" s="440"/>
      <c r="AD600" s="46" t="s">
        <v>64</v>
      </c>
      <c r="AE600" s="179">
        <f>SUM(AE584:AE599)</f>
        <v>30984142</v>
      </c>
      <c r="AF600" s="60">
        <f>IFERROR(AE600/AB584,"-")</f>
        <v>0.27152581490233824</v>
      </c>
      <c r="AG600" s="71">
        <v>90</v>
      </c>
      <c r="AH600" s="60">
        <f>IFERROR(AG600/AC584,"-")</f>
        <v>0.9</v>
      </c>
      <c r="AI600" s="74">
        <f t="shared" si="40"/>
        <v>344268.24444444443</v>
      </c>
      <c r="AJ600" s="440"/>
      <c r="AK600" s="440"/>
      <c r="AL600" s="46" t="s">
        <v>64</v>
      </c>
      <c r="AM600" s="67">
        <f>SUM(AM584:AM599)</f>
        <v>83174473</v>
      </c>
      <c r="AN600" s="60">
        <f>IFERROR(AM600/AJ584,"-")</f>
        <v>0.24809943739311596</v>
      </c>
      <c r="AO600" s="71">
        <v>296</v>
      </c>
      <c r="AP600" s="60">
        <f>IFERROR(AO600/AK584,"-")</f>
        <v>0.83615819209039544</v>
      </c>
      <c r="AQ600" s="74">
        <f t="shared" si="44"/>
        <v>280994.84121621621</v>
      </c>
      <c r="AR600" s="440"/>
      <c r="AS600" s="440"/>
      <c r="AT600" s="46" t="s">
        <v>64</v>
      </c>
      <c r="AU600" s="67">
        <f>SUM(AU584:AU599)</f>
        <v>476413900</v>
      </c>
      <c r="AV600" s="60">
        <f>IFERROR(AU600/AR584,"-")</f>
        <v>0.17216456202714489</v>
      </c>
      <c r="AW600" s="74">
        <v>3473</v>
      </c>
      <c r="AX600" s="131">
        <f>IFERROR(AW600/AS584,"-")</f>
        <v>0.75189434942628275</v>
      </c>
      <c r="AY600" s="198">
        <f t="shared" si="45"/>
        <v>137176.47566945004</v>
      </c>
      <c r="AZ600" s="229"/>
    </row>
    <row r="601" spans="2:52" s="9" customFormat="1" ht="13.15" customHeight="1">
      <c r="B601" s="430">
        <v>36</v>
      </c>
      <c r="C601" s="479" t="s">
        <v>1</v>
      </c>
      <c r="D601" s="436">
        <v>203248330</v>
      </c>
      <c r="E601" s="436">
        <v>294</v>
      </c>
      <c r="F601" s="42" t="s">
        <v>96</v>
      </c>
      <c r="G601" s="69">
        <v>4210783</v>
      </c>
      <c r="H601" s="58">
        <f>IFERROR(G601/D601,"-")</f>
        <v>2.0717429756987427E-2</v>
      </c>
      <c r="I601" s="69">
        <v>67</v>
      </c>
      <c r="J601" s="58">
        <f>IFERROR(I601/E601,"-")</f>
        <v>0.22789115646258504</v>
      </c>
      <c r="K601" s="72">
        <f t="shared" si="41"/>
        <v>62847.507462686568</v>
      </c>
      <c r="L601" s="436">
        <v>147064650</v>
      </c>
      <c r="M601" s="436">
        <v>220</v>
      </c>
      <c r="N601" s="42" t="s">
        <v>96</v>
      </c>
      <c r="O601" s="69">
        <v>1902585</v>
      </c>
      <c r="P601" s="58">
        <f>IFERROR(O601/L601,"-")</f>
        <v>1.2937065433467527E-2</v>
      </c>
      <c r="Q601" s="69">
        <v>53</v>
      </c>
      <c r="R601" s="58">
        <f>IFERROR(Q601/M601,"-")</f>
        <v>0.24090909090909091</v>
      </c>
      <c r="S601" s="72">
        <f t="shared" si="42"/>
        <v>35897.830188679247</v>
      </c>
      <c r="T601" s="436">
        <v>34119860</v>
      </c>
      <c r="U601" s="436">
        <v>29</v>
      </c>
      <c r="V601" s="42" t="s">
        <v>96</v>
      </c>
      <c r="W601" s="69">
        <v>1351134</v>
      </c>
      <c r="X601" s="58">
        <f>IFERROR(W601/T601,"-")</f>
        <v>3.9599634934023763E-2</v>
      </c>
      <c r="Y601" s="69">
        <v>9</v>
      </c>
      <c r="Z601" s="58">
        <f>IFERROR(Y601/U601,"-")</f>
        <v>0.31034482758620691</v>
      </c>
      <c r="AA601" s="166">
        <f t="shared" si="43"/>
        <v>150126</v>
      </c>
      <c r="AB601" s="436">
        <v>32526890</v>
      </c>
      <c r="AC601" s="436">
        <v>24</v>
      </c>
      <c r="AD601" s="42" t="s">
        <v>96</v>
      </c>
      <c r="AE601" s="192">
        <v>1351134</v>
      </c>
      <c r="AF601" s="58">
        <f>IFERROR(AE601/AB601,"-")</f>
        <v>4.1538985128919487E-2</v>
      </c>
      <c r="AG601" s="69">
        <v>9</v>
      </c>
      <c r="AH601" s="58">
        <f>IFERROR(AG601/AC601,"-")</f>
        <v>0.375</v>
      </c>
      <c r="AI601" s="72">
        <f t="shared" si="40"/>
        <v>150126</v>
      </c>
      <c r="AJ601" s="436">
        <v>74340030</v>
      </c>
      <c r="AK601" s="436">
        <v>73</v>
      </c>
      <c r="AL601" s="42" t="s">
        <v>96</v>
      </c>
      <c r="AM601" s="69">
        <v>1213284</v>
      </c>
      <c r="AN601" s="58">
        <f>IFERROR(AM601/AJ601,"-")</f>
        <v>1.6320735948048448E-2</v>
      </c>
      <c r="AO601" s="69">
        <v>23</v>
      </c>
      <c r="AP601" s="58">
        <f>IFERROR(AO601/AK601,"-")</f>
        <v>0.31506849315068491</v>
      </c>
      <c r="AQ601" s="72">
        <f t="shared" si="44"/>
        <v>52751.478260869568</v>
      </c>
      <c r="AR601" s="436">
        <v>757374900</v>
      </c>
      <c r="AS601" s="436">
        <v>1275</v>
      </c>
      <c r="AT601" s="42" t="s">
        <v>96</v>
      </c>
      <c r="AU601" s="69">
        <v>10575382</v>
      </c>
      <c r="AV601" s="58">
        <f>IFERROR(AU601/AR601,"-")</f>
        <v>1.3963206332821434E-2</v>
      </c>
      <c r="AW601" s="72">
        <v>237</v>
      </c>
      <c r="AX601" s="61">
        <f>IFERROR(AW601/AS601,"-")</f>
        <v>0.18588235294117647</v>
      </c>
      <c r="AY601" s="196">
        <f t="shared" si="45"/>
        <v>44621.864978902951</v>
      </c>
      <c r="AZ601" s="229"/>
    </row>
    <row r="602" spans="2:52" s="9" customFormat="1" ht="13.15" customHeight="1">
      <c r="B602" s="470"/>
      <c r="C602" s="480"/>
      <c r="D602" s="439"/>
      <c r="E602" s="439"/>
      <c r="F602" s="43" t="s">
        <v>97</v>
      </c>
      <c r="G602" s="70">
        <v>3465164</v>
      </c>
      <c r="H602" s="59">
        <f>IFERROR(G602/D601,"-")</f>
        <v>1.7048917449899833E-2</v>
      </c>
      <c r="I602" s="70">
        <v>78</v>
      </c>
      <c r="J602" s="59">
        <f>IFERROR(I602/E601,"-")</f>
        <v>0.26530612244897961</v>
      </c>
      <c r="K602" s="73">
        <f t="shared" si="41"/>
        <v>44425.179487179485</v>
      </c>
      <c r="L602" s="439"/>
      <c r="M602" s="439"/>
      <c r="N602" s="43" t="s">
        <v>97</v>
      </c>
      <c r="O602" s="70">
        <v>2949400</v>
      </c>
      <c r="P602" s="59">
        <f>IFERROR(O602/L601,"-")</f>
        <v>2.0055125415931022E-2</v>
      </c>
      <c r="Q602" s="70">
        <v>58</v>
      </c>
      <c r="R602" s="59">
        <f>IFERROR(Q602/M601,"-")</f>
        <v>0.26363636363636361</v>
      </c>
      <c r="S602" s="73">
        <f t="shared" si="42"/>
        <v>50851.724137931036</v>
      </c>
      <c r="T602" s="439"/>
      <c r="U602" s="439"/>
      <c r="V602" s="43" t="s">
        <v>97</v>
      </c>
      <c r="W602" s="70">
        <v>269224</v>
      </c>
      <c r="X602" s="59">
        <f>IFERROR(W602/T601,"-")</f>
        <v>7.8905364793407703E-3</v>
      </c>
      <c r="Y602" s="70">
        <v>9</v>
      </c>
      <c r="Z602" s="59">
        <f>IFERROR(Y602/U601,"-")</f>
        <v>0.31034482758620691</v>
      </c>
      <c r="AA602" s="167">
        <f t="shared" si="43"/>
        <v>29913.777777777777</v>
      </c>
      <c r="AB602" s="439"/>
      <c r="AC602" s="439"/>
      <c r="AD602" s="43" t="s">
        <v>97</v>
      </c>
      <c r="AE602" s="70">
        <v>257647</v>
      </c>
      <c r="AF602" s="59">
        <f>IFERROR(AE602/AB601,"-")</f>
        <v>7.9210462481964922E-3</v>
      </c>
      <c r="AG602" s="70">
        <v>7</v>
      </c>
      <c r="AH602" s="59">
        <f>IFERROR(AG602/AC601,"-")</f>
        <v>0.29166666666666669</v>
      </c>
      <c r="AI602" s="73">
        <f t="shared" si="40"/>
        <v>36806.714285714283</v>
      </c>
      <c r="AJ602" s="439"/>
      <c r="AK602" s="439"/>
      <c r="AL602" s="43" t="s">
        <v>97</v>
      </c>
      <c r="AM602" s="70">
        <v>1859644</v>
      </c>
      <c r="AN602" s="59">
        <f>IFERROR(AM602/AJ601,"-")</f>
        <v>2.5015378659384451E-2</v>
      </c>
      <c r="AO602" s="70">
        <v>24</v>
      </c>
      <c r="AP602" s="59">
        <f>IFERROR(AO602/AK601,"-")</f>
        <v>0.32876712328767121</v>
      </c>
      <c r="AQ602" s="73">
        <f t="shared" si="44"/>
        <v>77485.166666666672</v>
      </c>
      <c r="AR602" s="439"/>
      <c r="AS602" s="439"/>
      <c r="AT602" s="43" t="s">
        <v>97</v>
      </c>
      <c r="AU602" s="70">
        <v>16142786</v>
      </c>
      <c r="AV602" s="59">
        <f>IFERROR(AU602/AR601,"-")</f>
        <v>2.1314128577538019E-2</v>
      </c>
      <c r="AW602" s="73">
        <v>271</v>
      </c>
      <c r="AX602" s="59">
        <f>IFERROR(AW602/AS601,"-")</f>
        <v>0.21254901960784314</v>
      </c>
      <c r="AY602" s="196">
        <f t="shared" si="45"/>
        <v>59567.476014760148</v>
      </c>
      <c r="AZ602" s="229"/>
    </row>
    <row r="603" spans="2:52" s="9" customFormat="1" ht="13.15" customHeight="1">
      <c r="B603" s="470"/>
      <c r="C603" s="480"/>
      <c r="D603" s="439"/>
      <c r="E603" s="439"/>
      <c r="F603" s="44" t="s">
        <v>98</v>
      </c>
      <c r="G603" s="70">
        <v>3654347</v>
      </c>
      <c r="H603" s="59">
        <f>IFERROR(G603/D601,"-")</f>
        <v>1.7979714765676058E-2</v>
      </c>
      <c r="I603" s="70">
        <v>96</v>
      </c>
      <c r="J603" s="59">
        <f>IFERROR(I603/E601,"-")</f>
        <v>0.32653061224489793</v>
      </c>
      <c r="K603" s="73">
        <f t="shared" si="41"/>
        <v>38066.114583333336</v>
      </c>
      <c r="L603" s="439"/>
      <c r="M603" s="439"/>
      <c r="N603" s="44" t="s">
        <v>98</v>
      </c>
      <c r="O603" s="70">
        <v>1869140</v>
      </c>
      <c r="P603" s="59">
        <f>IFERROR(O603/L601,"-")</f>
        <v>1.270964844372866E-2</v>
      </c>
      <c r="Q603" s="70">
        <v>80</v>
      </c>
      <c r="R603" s="59">
        <f>IFERROR(Q603/M601,"-")</f>
        <v>0.36363636363636365</v>
      </c>
      <c r="S603" s="73">
        <f t="shared" si="42"/>
        <v>23364.25</v>
      </c>
      <c r="T603" s="439"/>
      <c r="U603" s="439"/>
      <c r="V603" s="44" t="s">
        <v>98</v>
      </c>
      <c r="W603" s="70">
        <v>265139</v>
      </c>
      <c r="X603" s="59">
        <f>IFERROR(W603/T601,"-")</f>
        <v>7.7708114863308348E-3</v>
      </c>
      <c r="Y603" s="70">
        <v>9</v>
      </c>
      <c r="Z603" s="59">
        <f>IFERROR(Y603/U601,"-")</f>
        <v>0.31034482758620691</v>
      </c>
      <c r="AA603" s="167">
        <f t="shared" si="43"/>
        <v>29459.888888888891</v>
      </c>
      <c r="AB603" s="439"/>
      <c r="AC603" s="439"/>
      <c r="AD603" s="44" t="s">
        <v>98</v>
      </c>
      <c r="AE603" s="70">
        <v>265139</v>
      </c>
      <c r="AF603" s="59">
        <f>IFERROR(AE603/AB601,"-")</f>
        <v>8.1513787515498717E-3</v>
      </c>
      <c r="AG603" s="70">
        <v>9</v>
      </c>
      <c r="AH603" s="59">
        <f>IFERROR(AG603/AC601,"-")</f>
        <v>0.375</v>
      </c>
      <c r="AI603" s="73">
        <f t="shared" si="40"/>
        <v>29459.888888888891</v>
      </c>
      <c r="AJ603" s="439"/>
      <c r="AK603" s="439"/>
      <c r="AL603" s="44" t="s">
        <v>98</v>
      </c>
      <c r="AM603" s="70">
        <v>266367</v>
      </c>
      <c r="AN603" s="59">
        <f>IFERROR(AM603/AJ601,"-")</f>
        <v>3.5830897566223744E-3</v>
      </c>
      <c r="AO603" s="70">
        <v>17</v>
      </c>
      <c r="AP603" s="59">
        <f>IFERROR(AO603/AK601,"-")</f>
        <v>0.23287671232876711</v>
      </c>
      <c r="AQ603" s="73">
        <f t="shared" si="44"/>
        <v>15668.64705882353</v>
      </c>
      <c r="AR603" s="439"/>
      <c r="AS603" s="439"/>
      <c r="AT603" s="44" t="s">
        <v>98</v>
      </c>
      <c r="AU603" s="70">
        <v>10164720</v>
      </c>
      <c r="AV603" s="59">
        <f>IFERROR(AU603/AR601,"-")</f>
        <v>1.3420988733584913E-2</v>
      </c>
      <c r="AW603" s="73">
        <v>325</v>
      </c>
      <c r="AX603" s="59">
        <f>IFERROR(AW603/AS601,"-")</f>
        <v>0.25490196078431371</v>
      </c>
      <c r="AY603" s="196">
        <f t="shared" si="45"/>
        <v>31276.061538461538</v>
      </c>
      <c r="AZ603" s="229"/>
    </row>
    <row r="604" spans="2:52" s="9" customFormat="1" ht="13.15" customHeight="1">
      <c r="B604" s="470"/>
      <c r="C604" s="480"/>
      <c r="D604" s="439"/>
      <c r="E604" s="439"/>
      <c r="F604" s="44" t="s">
        <v>99</v>
      </c>
      <c r="G604" s="70">
        <v>239265</v>
      </c>
      <c r="H604" s="59">
        <f>IFERROR(G604/D601,"-")</f>
        <v>1.1772052444416149E-3</v>
      </c>
      <c r="I604" s="70">
        <v>19</v>
      </c>
      <c r="J604" s="59">
        <f>IFERROR(I604/E601,"-")</f>
        <v>6.4625850340136057E-2</v>
      </c>
      <c r="K604" s="73">
        <f t="shared" si="41"/>
        <v>12592.894736842105</v>
      </c>
      <c r="L604" s="439"/>
      <c r="M604" s="439"/>
      <c r="N604" s="44" t="s">
        <v>99</v>
      </c>
      <c r="O604" s="70">
        <v>135464</v>
      </c>
      <c r="P604" s="59">
        <f>IFERROR(O604/L601,"-")</f>
        <v>9.2111870527689696E-4</v>
      </c>
      <c r="Q604" s="70">
        <v>14</v>
      </c>
      <c r="R604" s="59">
        <f>IFERROR(Q604/M601,"-")</f>
        <v>6.363636363636363E-2</v>
      </c>
      <c r="S604" s="73">
        <f t="shared" si="42"/>
        <v>9676</v>
      </c>
      <c r="T604" s="439"/>
      <c r="U604" s="439"/>
      <c r="V604" s="44" t="s">
        <v>99</v>
      </c>
      <c r="W604" s="70">
        <v>65515</v>
      </c>
      <c r="X604" s="59">
        <f>IFERROR(W604/T601,"-")</f>
        <v>1.920142696951277E-3</v>
      </c>
      <c r="Y604" s="70">
        <v>3</v>
      </c>
      <c r="Z604" s="59">
        <f>IFERROR(Y604/U601,"-")</f>
        <v>0.10344827586206896</v>
      </c>
      <c r="AA604" s="167">
        <f t="shared" si="43"/>
        <v>21838.333333333332</v>
      </c>
      <c r="AB604" s="439"/>
      <c r="AC604" s="439"/>
      <c r="AD604" s="44" t="s">
        <v>99</v>
      </c>
      <c r="AE604" s="70">
        <v>65515</v>
      </c>
      <c r="AF604" s="59">
        <f>IFERROR(AE604/AB601,"-")</f>
        <v>2.0141796525889812E-3</v>
      </c>
      <c r="AG604" s="70">
        <v>3</v>
      </c>
      <c r="AH604" s="59">
        <f>IFERROR(AG604/AC601,"-")</f>
        <v>0.125</v>
      </c>
      <c r="AI604" s="73">
        <f t="shared" si="40"/>
        <v>21838.333333333332</v>
      </c>
      <c r="AJ604" s="439"/>
      <c r="AK604" s="439"/>
      <c r="AL604" s="44" t="s">
        <v>99</v>
      </c>
      <c r="AM604" s="70">
        <v>39532</v>
      </c>
      <c r="AN604" s="59">
        <f>IFERROR(AM604/AJ601,"-")</f>
        <v>5.3177272056521905E-4</v>
      </c>
      <c r="AO604" s="70">
        <v>6</v>
      </c>
      <c r="AP604" s="59">
        <f>IFERROR(AO604/AK601,"-")</f>
        <v>8.2191780821917804E-2</v>
      </c>
      <c r="AQ604" s="73">
        <f t="shared" si="44"/>
        <v>6588.666666666667</v>
      </c>
      <c r="AR604" s="439"/>
      <c r="AS604" s="439"/>
      <c r="AT604" s="44" t="s">
        <v>99</v>
      </c>
      <c r="AU604" s="70">
        <v>5912064</v>
      </c>
      <c r="AV604" s="59">
        <f>IFERROR(AU604/AR601,"-")</f>
        <v>7.8059940988274099E-3</v>
      </c>
      <c r="AW604" s="73">
        <v>49</v>
      </c>
      <c r="AX604" s="59">
        <f>IFERROR(AW604/AS601,"-")</f>
        <v>3.8431372549019606E-2</v>
      </c>
      <c r="AY604" s="196">
        <f t="shared" si="45"/>
        <v>120654.36734693877</v>
      </c>
      <c r="AZ604" s="229"/>
    </row>
    <row r="605" spans="2:52" s="9" customFormat="1" ht="13.15" customHeight="1">
      <c r="B605" s="470"/>
      <c r="C605" s="480"/>
      <c r="D605" s="439"/>
      <c r="E605" s="439"/>
      <c r="F605" s="44" t="s">
        <v>100</v>
      </c>
      <c r="G605" s="70">
        <v>3969759</v>
      </c>
      <c r="H605" s="59">
        <f>IFERROR(G605/D601,"-")</f>
        <v>1.9531570074893111E-2</v>
      </c>
      <c r="I605" s="70">
        <v>109</v>
      </c>
      <c r="J605" s="59">
        <f>IFERROR(I605/E601,"-")</f>
        <v>0.37074829931972791</v>
      </c>
      <c r="K605" s="73">
        <f t="shared" si="41"/>
        <v>36419.807339449544</v>
      </c>
      <c r="L605" s="439"/>
      <c r="M605" s="439"/>
      <c r="N605" s="44" t="s">
        <v>100</v>
      </c>
      <c r="O605" s="70">
        <v>3635513</v>
      </c>
      <c r="P605" s="59">
        <f>IFERROR(O605/L601,"-")</f>
        <v>2.4720508973434474E-2</v>
      </c>
      <c r="Q605" s="70">
        <v>87</v>
      </c>
      <c r="R605" s="59">
        <f>IFERROR(Q605/M601,"-")</f>
        <v>0.39545454545454545</v>
      </c>
      <c r="S605" s="73">
        <f t="shared" si="42"/>
        <v>41787.505747126437</v>
      </c>
      <c r="T605" s="439"/>
      <c r="U605" s="439"/>
      <c r="V605" s="44" t="s">
        <v>100</v>
      </c>
      <c r="W605" s="70">
        <v>409996</v>
      </c>
      <c r="X605" s="59">
        <f>IFERROR(W605/T601,"-")</f>
        <v>1.2016344732950253E-2</v>
      </c>
      <c r="Y605" s="70">
        <v>13</v>
      </c>
      <c r="Z605" s="59">
        <f>IFERROR(Y605/U601,"-")</f>
        <v>0.44827586206896552</v>
      </c>
      <c r="AA605" s="167">
        <f t="shared" si="43"/>
        <v>31538.153846153848</v>
      </c>
      <c r="AB605" s="439"/>
      <c r="AC605" s="439"/>
      <c r="AD605" s="44" t="s">
        <v>100</v>
      </c>
      <c r="AE605" s="70">
        <v>409441</v>
      </c>
      <c r="AF605" s="59">
        <f>IFERROR(AE605/AB601,"-")</f>
        <v>1.2587769688402426E-2</v>
      </c>
      <c r="AG605" s="70">
        <v>12</v>
      </c>
      <c r="AH605" s="59">
        <f>IFERROR(AG605/AC601,"-")</f>
        <v>0.5</v>
      </c>
      <c r="AI605" s="73">
        <f t="shared" ref="AI605:AI668" si="46">IFERROR(AE605/AG605,"-")</f>
        <v>34120.083333333336</v>
      </c>
      <c r="AJ605" s="439"/>
      <c r="AK605" s="439"/>
      <c r="AL605" s="44" t="s">
        <v>100</v>
      </c>
      <c r="AM605" s="70">
        <v>525051</v>
      </c>
      <c r="AN605" s="59">
        <f>IFERROR(AM605/AJ601,"-")</f>
        <v>7.062830079568168E-3</v>
      </c>
      <c r="AO605" s="70">
        <v>25</v>
      </c>
      <c r="AP605" s="59">
        <f>IFERROR(AO605/AK601,"-")</f>
        <v>0.34246575342465752</v>
      </c>
      <c r="AQ605" s="73">
        <f t="shared" si="44"/>
        <v>21002.04</v>
      </c>
      <c r="AR605" s="439"/>
      <c r="AS605" s="439"/>
      <c r="AT605" s="44" t="s">
        <v>100</v>
      </c>
      <c r="AU605" s="70">
        <v>19117209</v>
      </c>
      <c r="AV605" s="59">
        <f>IFERROR(AU605/AR601,"-")</f>
        <v>2.5241408185034914E-2</v>
      </c>
      <c r="AW605" s="73">
        <v>371</v>
      </c>
      <c r="AX605" s="59">
        <f>IFERROR(AW605/AS601,"-")</f>
        <v>0.29098039215686272</v>
      </c>
      <c r="AY605" s="196">
        <f t="shared" si="45"/>
        <v>51528.86522911051</v>
      </c>
      <c r="AZ605" s="229"/>
    </row>
    <row r="606" spans="2:52" s="9" customFormat="1" ht="13.15" customHeight="1">
      <c r="B606" s="470"/>
      <c r="C606" s="480"/>
      <c r="D606" s="439"/>
      <c r="E606" s="439"/>
      <c r="F606" s="44" t="s">
        <v>101</v>
      </c>
      <c r="G606" s="70">
        <v>8187836</v>
      </c>
      <c r="H606" s="59">
        <f>IFERROR(G606/D601,"-")</f>
        <v>4.028488696561492E-2</v>
      </c>
      <c r="I606" s="70">
        <v>142</v>
      </c>
      <c r="J606" s="59">
        <f>IFERROR(I606/E601,"-")</f>
        <v>0.48299319727891155</v>
      </c>
      <c r="K606" s="73">
        <f t="shared" si="41"/>
        <v>57660.816901408449</v>
      </c>
      <c r="L606" s="439"/>
      <c r="M606" s="439"/>
      <c r="N606" s="44" t="s">
        <v>101</v>
      </c>
      <c r="O606" s="70">
        <v>6191553</v>
      </c>
      <c r="P606" s="59">
        <f>IFERROR(O606/L601,"-")</f>
        <v>4.2100892362644589E-2</v>
      </c>
      <c r="Q606" s="70">
        <v>109</v>
      </c>
      <c r="R606" s="59">
        <f>IFERROR(Q606/M601,"-")</f>
        <v>0.49545454545454548</v>
      </c>
      <c r="S606" s="73">
        <f t="shared" si="42"/>
        <v>56803.238532110088</v>
      </c>
      <c r="T606" s="439"/>
      <c r="U606" s="439"/>
      <c r="V606" s="44" t="s">
        <v>101</v>
      </c>
      <c r="W606" s="70">
        <v>2012127</v>
      </c>
      <c r="X606" s="59">
        <f>IFERROR(W606/T601,"-")</f>
        <v>5.897231114078428E-2</v>
      </c>
      <c r="Y606" s="70">
        <v>17</v>
      </c>
      <c r="Z606" s="59">
        <f>IFERROR(Y606/U601,"-")</f>
        <v>0.58620689655172409</v>
      </c>
      <c r="AA606" s="167">
        <f t="shared" si="43"/>
        <v>118360.41176470589</v>
      </c>
      <c r="AB606" s="439"/>
      <c r="AC606" s="439"/>
      <c r="AD606" s="44" t="s">
        <v>101</v>
      </c>
      <c r="AE606" s="70">
        <v>1967244</v>
      </c>
      <c r="AF606" s="59">
        <f>IFERROR(AE606/AB601,"-")</f>
        <v>6.0480543943795428E-2</v>
      </c>
      <c r="AG606" s="70">
        <v>16</v>
      </c>
      <c r="AH606" s="59">
        <f>IFERROR(AG606/AC601,"-")</f>
        <v>0.66666666666666663</v>
      </c>
      <c r="AI606" s="73">
        <f t="shared" si="46"/>
        <v>122952.75</v>
      </c>
      <c r="AJ606" s="439"/>
      <c r="AK606" s="439"/>
      <c r="AL606" s="44" t="s">
        <v>101</v>
      </c>
      <c r="AM606" s="70">
        <v>3047646</v>
      </c>
      <c r="AN606" s="59">
        <f>IFERROR(AM606/AJ601,"-")</f>
        <v>4.0996028653741461E-2</v>
      </c>
      <c r="AO606" s="70">
        <v>32</v>
      </c>
      <c r="AP606" s="59">
        <f>IFERROR(AO606/AK601,"-")</f>
        <v>0.43835616438356162</v>
      </c>
      <c r="AQ606" s="73">
        <f t="shared" si="44"/>
        <v>95238.9375</v>
      </c>
      <c r="AR606" s="439"/>
      <c r="AS606" s="439"/>
      <c r="AT606" s="44" t="s">
        <v>101</v>
      </c>
      <c r="AU606" s="70">
        <v>24556468</v>
      </c>
      <c r="AV606" s="59">
        <f>IFERROR(AU606/AR601,"-")</f>
        <v>3.2423134170408867E-2</v>
      </c>
      <c r="AW606" s="73">
        <v>503</v>
      </c>
      <c r="AX606" s="59">
        <f>IFERROR(AW606/AS601,"-")</f>
        <v>0.39450980392156865</v>
      </c>
      <c r="AY606" s="196">
        <f t="shared" si="45"/>
        <v>48820.015904572567</v>
      </c>
      <c r="AZ606" s="229"/>
    </row>
    <row r="607" spans="2:52" s="9" customFormat="1" ht="13.15" customHeight="1">
      <c r="B607" s="470"/>
      <c r="C607" s="480"/>
      <c r="D607" s="439"/>
      <c r="E607" s="439"/>
      <c r="F607" s="44" t="s">
        <v>102</v>
      </c>
      <c r="G607" s="70">
        <v>7923089</v>
      </c>
      <c r="H607" s="59">
        <f>IFERROR(G607/D601,"-")</f>
        <v>3.8982307997315405E-2</v>
      </c>
      <c r="I607" s="70">
        <v>36</v>
      </c>
      <c r="J607" s="59">
        <f>IFERROR(I607/E601,"-")</f>
        <v>0.12244897959183673</v>
      </c>
      <c r="K607" s="73">
        <f t="shared" si="41"/>
        <v>220085.80555555556</v>
      </c>
      <c r="L607" s="439"/>
      <c r="M607" s="439"/>
      <c r="N607" s="44" t="s">
        <v>102</v>
      </c>
      <c r="O607" s="70">
        <v>7798919</v>
      </c>
      <c r="P607" s="59">
        <f>IFERROR(O607/L601,"-")</f>
        <v>5.3030548129683101E-2</v>
      </c>
      <c r="Q607" s="70">
        <v>24</v>
      </c>
      <c r="R607" s="59">
        <f>IFERROR(Q607/M601,"-")</f>
        <v>0.10909090909090909</v>
      </c>
      <c r="S607" s="73">
        <f t="shared" si="42"/>
        <v>324954.95833333331</v>
      </c>
      <c r="T607" s="439"/>
      <c r="U607" s="439"/>
      <c r="V607" s="44" t="s">
        <v>102</v>
      </c>
      <c r="W607" s="70">
        <v>4588974</v>
      </c>
      <c r="X607" s="59">
        <f>IFERROR(W607/T601,"-")</f>
        <v>0.13449568667632283</v>
      </c>
      <c r="Y607" s="70">
        <v>7</v>
      </c>
      <c r="Z607" s="59">
        <f>IFERROR(Y607/U601,"-")</f>
        <v>0.2413793103448276</v>
      </c>
      <c r="AA607" s="167">
        <f t="shared" si="43"/>
        <v>655567.71428571432</v>
      </c>
      <c r="AB607" s="439"/>
      <c r="AC607" s="439"/>
      <c r="AD607" s="44" t="s">
        <v>102</v>
      </c>
      <c r="AE607" s="70">
        <v>4587864</v>
      </c>
      <c r="AF607" s="59">
        <f>IFERROR(AE607/AB601,"-")</f>
        <v>0.14104834492323121</v>
      </c>
      <c r="AG607" s="70">
        <v>6</v>
      </c>
      <c r="AH607" s="59">
        <f>IFERROR(AG607/AC601,"-")</f>
        <v>0.25</v>
      </c>
      <c r="AI607" s="73">
        <f t="shared" si="46"/>
        <v>764644</v>
      </c>
      <c r="AJ607" s="439"/>
      <c r="AK607" s="439"/>
      <c r="AL607" s="44" t="s">
        <v>102</v>
      </c>
      <c r="AM607" s="70">
        <v>2650342</v>
      </c>
      <c r="AN607" s="59">
        <f>IFERROR(AM607/AJ601,"-")</f>
        <v>3.5651613269459266E-2</v>
      </c>
      <c r="AO607" s="70">
        <v>13</v>
      </c>
      <c r="AP607" s="59">
        <f>IFERROR(AO607/AK601,"-")</f>
        <v>0.17808219178082191</v>
      </c>
      <c r="AQ607" s="73">
        <f t="shared" si="44"/>
        <v>203872.46153846153</v>
      </c>
      <c r="AR607" s="439"/>
      <c r="AS607" s="439"/>
      <c r="AT607" s="44" t="s">
        <v>102</v>
      </c>
      <c r="AU607" s="70">
        <v>18951586</v>
      </c>
      <c r="AV607" s="59">
        <f>IFERROR(AU607/AR601,"-")</f>
        <v>2.5022727845879233E-2</v>
      </c>
      <c r="AW607" s="73">
        <v>107</v>
      </c>
      <c r="AX607" s="59">
        <f>IFERROR(AW607/AS601,"-")</f>
        <v>8.3921568627450982E-2</v>
      </c>
      <c r="AY607" s="196">
        <f t="shared" si="45"/>
        <v>177117.62616822429</v>
      </c>
      <c r="AZ607" s="229"/>
    </row>
    <row r="608" spans="2:52" s="9" customFormat="1" ht="13.15" customHeight="1">
      <c r="B608" s="470"/>
      <c r="C608" s="480"/>
      <c r="D608" s="439"/>
      <c r="E608" s="439"/>
      <c r="F608" s="44" t="s">
        <v>112</v>
      </c>
      <c r="G608" s="70">
        <v>0</v>
      </c>
      <c r="H608" s="59">
        <f>IFERROR(G608/D601,"-")</f>
        <v>0</v>
      </c>
      <c r="I608" s="70">
        <v>0</v>
      </c>
      <c r="J608" s="59">
        <f>IFERROR(I608/E601,"-")</f>
        <v>0</v>
      </c>
      <c r="K608" s="73" t="str">
        <f t="shared" si="41"/>
        <v>-</v>
      </c>
      <c r="L608" s="439"/>
      <c r="M608" s="439"/>
      <c r="N608" s="44" t="s">
        <v>112</v>
      </c>
      <c r="O608" s="70">
        <v>0</v>
      </c>
      <c r="P608" s="59">
        <f>IFERROR(O608/L601,"-")</f>
        <v>0</v>
      </c>
      <c r="Q608" s="70">
        <v>0</v>
      </c>
      <c r="R608" s="59">
        <f>IFERROR(Q608/M601,"-")</f>
        <v>0</v>
      </c>
      <c r="S608" s="73" t="str">
        <f t="shared" si="42"/>
        <v>-</v>
      </c>
      <c r="T608" s="439"/>
      <c r="U608" s="439"/>
      <c r="V608" s="44" t="s">
        <v>112</v>
      </c>
      <c r="W608" s="70">
        <v>0</v>
      </c>
      <c r="X608" s="59">
        <f>IFERROR(W608/T601,"-")</f>
        <v>0</v>
      </c>
      <c r="Y608" s="70">
        <v>0</v>
      </c>
      <c r="Z608" s="59">
        <f>IFERROR(Y608/U601,"-")</f>
        <v>0</v>
      </c>
      <c r="AA608" s="167" t="str">
        <f t="shared" si="43"/>
        <v>-</v>
      </c>
      <c r="AB608" s="439"/>
      <c r="AC608" s="439"/>
      <c r="AD608" s="44" t="s">
        <v>112</v>
      </c>
      <c r="AE608" s="70">
        <v>0</v>
      </c>
      <c r="AF608" s="59">
        <f>IFERROR(AE608/AB601,"-")</f>
        <v>0</v>
      </c>
      <c r="AG608" s="70">
        <v>0</v>
      </c>
      <c r="AH608" s="59">
        <f>IFERROR(AG608/AC601,"-")</f>
        <v>0</v>
      </c>
      <c r="AI608" s="73" t="str">
        <f t="shared" si="46"/>
        <v>-</v>
      </c>
      <c r="AJ608" s="439"/>
      <c r="AK608" s="439"/>
      <c r="AL608" s="44" t="s">
        <v>112</v>
      </c>
      <c r="AM608" s="70">
        <v>0</v>
      </c>
      <c r="AN608" s="59">
        <f>IFERROR(AM608/AJ601,"-")</f>
        <v>0</v>
      </c>
      <c r="AO608" s="70">
        <v>0</v>
      </c>
      <c r="AP608" s="59">
        <f>IFERROR(AO608/AK601,"-")</f>
        <v>0</v>
      </c>
      <c r="AQ608" s="73" t="str">
        <f t="shared" si="44"/>
        <v>-</v>
      </c>
      <c r="AR608" s="439"/>
      <c r="AS608" s="439"/>
      <c r="AT608" s="44" t="s">
        <v>112</v>
      </c>
      <c r="AU608" s="70">
        <v>625</v>
      </c>
      <c r="AV608" s="59">
        <f>IFERROR(AU608/AR601,"-")</f>
        <v>8.2521879190873637E-7</v>
      </c>
      <c r="AW608" s="73">
        <v>1</v>
      </c>
      <c r="AX608" s="59">
        <f>IFERROR(AW608/AS601,"-")</f>
        <v>7.8431372549019605E-4</v>
      </c>
      <c r="AY608" s="196">
        <f t="shared" si="45"/>
        <v>625</v>
      </c>
      <c r="AZ608" s="229"/>
    </row>
    <row r="609" spans="2:52" s="9" customFormat="1" ht="13.15" customHeight="1">
      <c r="B609" s="470"/>
      <c r="C609" s="480"/>
      <c r="D609" s="439"/>
      <c r="E609" s="439"/>
      <c r="F609" s="44" t="s">
        <v>103</v>
      </c>
      <c r="G609" s="70">
        <v>171718</v>
      </c>
      <c r="H609" s="59">
        <f>IFERROR(G609/D601,"-")</f>
        <v>8.4486795045253266E-4</v>
      </c>
      <c r="I609" s="70">
        <v>9</v>
      </c>
      <c r="J609" s="59">
        <f>IFERROR(I609/E601,"-")</f>
        <v>3.0612244897959183E-2</v>
      </c>
      <c r="K609" s="73">
        <f t="shared" si="41"/>
        <v>19079.777777777777</v>
      </c>
      <c r="L609" s="439"/>
      <c r="M609" s="439"/>
      <c r="N609" s="44" t="s">
        <v>103</v>
      </c>
      <c r="O609" s="70">
        <v>153647</v>
      </c>
      <c r="P609" s="59">
        <f>IFERROR(O609/L601,"-")</f>
        <v>1.0447582066798514E-3</v>
      </c>
      <c r="Q609" s="70">
        <v>6</v>
      </c>
      <c r="R609" s="59">
        <f>IFERROR(Q609/M601,"-")</f>
        <v>2.7272727272727271E-2</v>
      </c>
      <c r="S609" s="73">
        <f t="shared" si="42"/>
        <v>25607.833333333332</v>
      </c>
      <c r="T609" s="439"/>
      <c r="U609" s="439"/>
      <c r="V609" s="44" t="s">
        <v>103</v>
      </c>
      <c r="W609" s="70">
        <v>15487</v>
      </c>
      <c r="X609" s="59">
        <f>IFERROR(W609/T601,"-")</f>
        <v>4.5389986946019119E-4</v>
      </c>
      <c r="Y609" s="70">
        <v>2</v>
      </c>
      <c r="Z609" s="59">
        <f>IFERROR(Y609/U601,"-")</f>
        <v>6.8965517241379309E-2</v>
      </c>
      <c r="AA609" s="167">
        <f t="shared" si="43"/>
        <v>7743.5</v>
      </c>
      <c r="AB609" s="439"/>
      <c r="AC609" s="439"/>
      <c r="AD609" s="44" t="s">
        <v>103</v>
      </c>
      <c r="AE609" s="70">
        <v>4207</v>
      </c>
      <c r="AF609" s="59">
        <f>IFERROR(AE609/AB601,"-")</f>
        <v>1.2933914063102868E-4</v>
      </c>
      <c r="AG609" s="70">
        <v>1</v>
      </c>
      <c r="AH609" s="59">
        <f>IFERROR(AG609/AC601,"-")</f>
        <v>4.1666666666666664E-2</v>
      </c>
      <c r="AI609" s="73">
        <f t="shared" si="46"/>
        <v>4207</v>
      </c>
      <c r="AJ609" s="439"/>
      <c r="AK609" s="439"/>
      <c r="AL609" s="44" t="s">
        <v>103</v>
      </c>
      <c r="AM609" s="70">
        <v>39952</v>
      </c>
      <c r="AN609" s="59">
        <f>IFERROR(AM609/AJ601,"-")</f>
        <v>5.3742243579939372E-4</v>
      </c>
      <c r="AO609" s="70">
        <v>3</v>
      </c>
      <c r="AP609" s="59">
        <f>IFERROR(AO609/AK601,"-")</f>
        <v>4.1095890410958902E-2</v>
      </c>
      <c r="AQ609" s="73">
        <f t="shared" si="44"/>
        <v>13317.333333333334</v>
      </c>
      <c r="AR609" s="439"/>
      <c r="AS609" s="439"/>
      <c r="AT609" s="44" t="s">
        <v>103</v>
      </c>
      <c r="AU609" s="70">
        <v>240052</v>
      </c>
      <c r="AV609" s="59">
        <f>IFERROR(AU609/AR601,"-")</f>
        <v>3.1695267429644156E-4</v>
      </c>
      <c r="AW609" s="73">
        <v>14</v>
      </c>
      <c r="AX609" s="59">
        <f>IFERROR(AW609/AS601,"-")</f>
        <v>1.0980392156862745E-2</v>
      </c>
      <c r="AY609" s="196">
        <f t="shared" si="45"/>
        <v>17146.571428571428</v>
      </c>
      <c r="AZ609" s="229"/>
    </row>
    <row r="610" spans="2:52" s="9" customFormat="1" ht="13.15" customHeight="1">
      <c r="B610" s="470"/>
      <c r="C610" s="480"/>
      <c r="D610" s="439"/>
      <c r="E610" s="439"/>
      <c r="F610" s="44" t="s">
        <v>104</v>
      </c>
      <c r="G610" s="70">
        <v>154539</v>
      </c>
      <c r="H610" s="59">
        <f>IFERROR(G610/D601,"-")</f>
        <v>7.6034573076196987E-4</v>
      </c>
      <c r="I610" s="70">
        <v>16</v>
      </c>
      <c r="J610" s="59">
        <f>IFERROR(I610/E601,"-")</f>
        <v>5.4421768707482991E-2</v>
      </c>
      <c r="K610" s="73">
        <f t="shared" si="41"/>
        <v>9658.6875</v>
      </c>
      <c r="L610" s="439"/>
      <c r="M610" s="439"/>
      <c r="N610" s="44" t="s">
        <v>104</v>
      </c>
      <c r="O610" s="70">
        <v>125084</v>
      </c>
      <c r="P610" s="59">
        <f>IFERROR(O610/L601,"-")</f>
        <v>8.5053750170418249E-4</v>
      </c>
      <c r="Q610" s="70">
        <v>11</v>
      </c>
      <c r="R610" s="59">
        <f>IFERROR(Q610/M601,"-")</f>
        <v>0.05</v>
      </c>
      <c r="S610" s="73">
        <f t="shared" si="42"/>
        <v>11371.272727272728</v>
      </c>
      <c r="T610" s="439"/>
      <c r="U610" s="439"/>
      <c r="V610" s="44" t="s">
        <v>104</v>
      </c>
      <c r="W610" s="70">
        <v>2386</v>
      </c>
      <c r="X610" s="59">
        <f>IFERROR(W610/T601,"-")</f>
        <v>6.9929946957578379E-5</v>
      </c>
      <c r="Y610" s="70">
        <v>2</v>
      </c>
      <c r="Z610" s="59">
        <f>IFERROR(Y610/U601,"-")</f>
        <v>6.8965517241379309E-2</v>
      </c>
      <c r="AA610" s="167">
        <f t="shared" si="43"/>
        <v>1193</v>
      </c>
      <c r="AB610" s="439"/>
      <c r="AC610" s="439"/>
      <c r="AD610" s="44" t="s">
        <v>104</v>
      </c>
      <c r="AE610" s="70">
        <v>883</v>
      </c>
      <c r="AF610" s="59">
        <f>IFERROR(AE610/AB601,"-")</f>
        <v>2.7146769949417236E-5</v>
      </c>
      <c r="AG610" s="70">
        <v>1</v>
      </c>
      <c r="AH610" s="59">
        <f>IFERROR(AG610/AC601,"-")</f>
        <v>4.1666666666666664E-2</v>
      </c>
      <c r="AI610" s="73">
        <f t="shared" si="46"/>
        <v>883</v>
      </c>
      <c r="AJ610" s="439"/>
      <c r="AK610" s="439"/>
      <c r="AL610" s="44" t="s">
        <v>104</v>
      </c>
      <c r="AM610" s="70">
        <v>17789</v>
      </c>
      <c r="AN610" s="59">
        <f>IFERROR(AM610/AJ601,"-")</f>
        <v>2.3929234357317317E-4</v>
      </c>
      <c r="AO610" s="70">
        <v>3</v>
      </c>
      <c r="AP610" s="59">
        <f>IFERROR(AO610/AK601,"-")</f>
        <v>4.1095890410958902E-2</v>
      </c>
      <c r="AQ610" s="73">
        <f t="shared" si="44"/>
        <v>5929.666666666667</v>
      </c>
      <c r="AR610" s="439"/>
      <c r="AS610" s="439"/>
      <c r="AT610" s="44" t="s">
        <v>104</v>
      </c>
      <c r="AU610" s="70">
        <v>342780</v>
      </c>
      <c r="AV610" s="59">
        <f>IFERROR(AU610/AR601,"-")</f>
        <v>4.5258959598476261E-4</v>
      </c>
      <c r="AW610" s="73">
        <v>46</v>
      </c>
      <c r="AX610" s="59">
        <f>IFERROR(AW610/AS601,"-")</f>
        <v>3.607843137254902E-2</v>
      </c>
      <c r="AY610" s="196">
        <f t="shared" si="45"/>
        <v>7451.739130434783</v>
      </c>
      <c r="AZ610" s="229"/>
    </row>
    <row r="611" spans="2:52" s="9" customFormat="1" ht="13.15" customHeight="1">
      <c r="B611" s="470"/>
      <c r="C611" s="480"/>
      <c r="D611" s="439"/>
      <c r="E611" s="439"/>
      <c r="F611" s="44" t="s">
        <v>105</v>
      </c>
      <c r="G611" s="70">
        <v>157437</v>
      </c>
      <c r="H611" s="59">
        <f>IFERROR(G611/D601,"-")</f>
        <v>7.7460415049904717E-4</v>
      </c>
      <c r="I611" s="70">
        <v>7</v>
      </c>
      <c r="J611" s="59">
        <f>IFERROR(I611/E601,"-")</f>
        <v>2.3809523809523808E-2</v>
      </c>
      <c r="K611" s="73">
        <f t="shared" si="41"/>
        <v>22491</v>
      </c>
      <c r="L611" s="439"/>
      <c r="M611" s="439"/>
      <c r="N611" s="44" t="s">
        <v>105</v>
      </c>
      <c r="O611" s="70">
        <v>150139</v>
      </c>
      <c r="P611" s="59">
        <f>IFERROR(O611/L601,"-")</f>
        <v>1.0209047517537354E-3</v>
      </c>
      <c r="Q611" s="70">
        <v>5</v>
      </c>
      <c r="R611" s="59">
        <f>IFERROR(Q611/M601,"-")</f>
        <v>2.2727272727272728E-2</v>
      </c>
      <c r="S611" s="73">
        <f t="shared" si="42"/>
        <v>30027.8</v>
      </c>
      <c r="T611" s="439"/>
      <c r="U611" s="439"/>
      <c r="V611" s="44" t="s">
        <v>105</v>
      </c>
      <c r="W611" s="70">
        <v>9510</v>
      </c>
      <c r="X611" s="59">
        <f>IFERROR(W611/T601,"-")</f>
        <v>2.7872330074038993E-4</v>
      </c>
      <c r="Y611" s="70">
        <v>2</v>
      </c>
      <c r="Z611" s="59">
        <f>IFERROR(Y611/U601,"-")</f>
        <v>6.8965517241379309E-2</v>
      </c>
      <c r="AA611" s="167">
        <f t="shared" si="43"/>
        <v>4755</v>
      </c>
      <c r="AB611" s="439"/>
      <c r="AC611" s="439"/>
      <c r="AD611" s="44" t="s">
        <v>105</v>
      </c>
      <c r="AE611" s="70">
        <v>9510</v>
      </c>
      <c r="AF611" s="59">
        <f>IFERROR(AE611/AB601,"-")</f>
        <v>2.9237347929666807E-4</v>
      </c>
      <c r="AG611" s="70">
        <v>2</v>
      </c>
      <c r="AH611" s="59">
        <f>IFERROR(AG611/AC601,"-")</f>
        <v>8.3333333333333329E-2</v>
      </c>
      <c r="AI611" s="73">
        <f t="shared" si="46"/>
        <v>4755</v>
      </c>
      <c r="AJ611" s="439"/>
      <c r="AK611" s="439"/>
      <c r="AL611" s="44" t="s">
        <v>105</v>
      </c>
      <c r="AM611" s="70">
        <v>260928</v>
      </c>
      <c r="AN611" s="59">
        <f>IFERROR(AM611/AJ601,"-")</f>
        <v>3.5099259443398126E-3</v>
      </c>
      <c r="AO611" s="70">
        <v>5</v>
      </c>
      <c r="AP611" s="59">
        <f>IFERROR(AO611/AK601,"-")</f>
        <v>6.8493150684931503E-2</v>
      </c>
      <c r="AQ611" s="73">
        <f t="shared" si="44"/>
        <v>52185.599999999999</v>
      </c>
      <c r="AR611" s="439"/>
      <c r="AS611" s="439"/>
      <c r="AT611" s="44" t="s">
        <v>105</v>
      </c>
      <c r="AU611" s="70">
        <v>100463</v>
      </c>
      <c r="AV611" s="59">
        <f>IFERROR(AU611/AR601,"-")</f>
        <v>1.3264632878644381E-4</v>
      </c>
      <c r="AW611" s="73">
        <v>11</v>
      </c>
      <c r="AX611" s="59">
        <f>IFERROR(AW611/AS601,"-")</f>
        <v>8.6274509803921564E-3</v>
      </c>
      <c r="AY611" s="196">
        <f t="shared" si="45"/>
        <v>9133</v>
      </c>
      <c r="AZ611" s="229"/>
    </row>
    <row r="612" spans="2:52" s="9" customFormat="1" ht="13.15" customHeight="1">
      <c r="B612" s="470"/>
      <c r="C612" s="480"/>
      <c r="D612" s="439"/>
      <c r="E612" s="439"/>
      <c r="F612" s="44" t="s">
        <v>106</v>
      </c>
      <c r="G612" s="70">
        <v>12648</v>
      </c>
      <c r="H612" s="59">
        <f>IFERROR(G612/D601,"-")</f>
        <v>6.2229293593703822E-5</v>
      </c>
      <c r="I612" s="70">
        <v>3</v>
      </c>
      <c r="J612" s="59">
        <f>IFERROR(I612/E601,"-")</f>
        <v>1.020408163265306E-2</v>
      </c>
      <c r="K612" s="73">
        <f t="shared" si="41"/>
        <v>4216</v>
      </c>
      <c r="L612" s="439"/>
      <c r="M612" s="439"/>
      <c r="N612" s="44" t="s">
        <v>106</v>
      </c>
      <c r="O612" s="70">
        <v>12648</v>
      </c>
      <c r="P612" s="59">
        <f>IFERROR(O612/L601,"-")</f>
        <v>8.6002992561434716E-5</v>
      </c>
      <c r="Q612" s="70">
        <v>3</v>
      </c>
      <c r="R612" s="59">
        <f>IFERROR(Q612/M601,"-")</f>
        <v>1.3636363636363636E-2</v>
      </c>
      <c r="S612" s="73">
        <f t="shared" si="42"/>
        <v>4216</v>
      </c>
      <c r="T612" s="439"/>
      <c r="U612" s="439"/>
      <c r="V612" s="44" t="s">
        <v>106</v>
      </c>
      <c r="W612" s="70">
        <v>2614</v>
      </c>
      <c r="X612" s="59">
        <f>IFERROR(W612/T601,"-")</f>
        <v>7.6612272148830616E-5</v>
      </c>
      <c r="Y612" s="70">
        <v>1</v>
      </c>
      <c r="Z612" s="59">
        <f>IFERROR(Y612/U601,"-")</f>
        <v>3.4482758620689655E-2</v>
      </c>
      <c r="AA612" s="167">
        <f t="shared" si="43"/>
        <v>2614</v>
      </c>
      <c r="AB612" s="439"/>
      <c r="AC612" s="439"/>
      <c r="AD612" s="44" t="s">
        <v>106</v>
      </c>
      <c r="AE612" s="70">
        <v>2614</v>
      </c>
      <c r="AF612" s="59">
        <f>IFERROR(AE612/AB601,"-")</f>
        <v>8.0364277064299717E-5</v>
      </c>
      <c r="AG612" s="70">
        <v>1</v>
      </c>
      <c r="AH612" s="59">
        <f>IFERROR(AG612/AC601,"-")</f>
        <v>4.1666666666666664E-2</v>
      </c>
      <c r="AI612" s="73">
        <f t="shared" si="46"/>
        <v>2614</v>
      </c>
      <c r="AJ612" s="439"/>
      <c r="AK612" s="439"/>
      <c r="AL612" s="44" t="s">
        <v>106</v>
      </c>
      <c r="AM612" s="70">
        <v>131408</v>
      </c>
      <c r="AN612" s="59">
        <f>IFERROR(AM612/AJ601,"-")</f>
        <v>1.7676613797438607E-3</v>
      </c>
      <c r="AO612" s="70">
        <v>4</v>
      </c>
      <c r="AP612" s="59">
        <f>IFERROR(AO612/AK601,"-")</f>
        <v>5.4794520547945202E-2</v>
      </c>
      <c r="AQ612" s="73">
        <f t="shared" si="44"/>
        <v>32852</v>
      </c>
      <c r="AR612" s="439"/>
      <c r="AS612" s="439"/>
      <c r="AT612" s="44" t="s">
        <v>106</v>
      </c>
      <c r="AU612" s="70">
        <v>1322198</v>
      </c>
      <c r="AV612" s="59">
        <f>IFERROR(AU612/AR601,"-")</f>
        <v>1.7457642179586359E-3</v>
      </c>
      <c r="AW612" s="73">
        <v>4</v>
      </c>
      <c r="AX612" s="59">
        <f>IFERROR(AW612/AS601,"-")</f>
        <v>3.1372549019607842E-3</v>
      </c>
      <c r="AY612" s="196">
        <f t="shared" si="45"/>
        <v>330549.5</v>
      </c>
      <c r="AZ612" s="229"/>
    </row>
    <row r="613" spans="2:52" s="9" customFormat="1" ht="13.15" customHeight="1">
      <c r="B613" s="470"/>
      <c r="C613" s="480"/>
      <c r="D613" s="439"/>
      <c r="E613" s="439"/>
      <c r="F613" s="44" t="s">
        <v>107</v>
      </c>
      <c r="G613" s="70">
        <v>2176897</v>
      </c>
      <c r="H613" s="59">
        <f>IFERROR(G613/D601,"-")</f>
        <v>1.0710528347268586E-2</v>
      </c>
      <c r="I613" s="70">
        <v>37</v>
      </c>
      <c r="J613" s="59">
        <f>IFERROR(I613/E601,"-")</f>
        <v>0.12585034013605442</v>
      </c>
      <c r="K613" s="73">
        <f t="shared" si="41"/>
        <v>58835.054054054053</v>
      </c>
      <c r="L613" s="439"/>
      <c r="M613" s="439"/>
      <c r="N613" s="44" t="s">
        <v>107</v>
      </c>
      <c r="O613" s="70">
        <v>1705730</v>
      </c>
      <c r="P613" s="59">
        <f>IFERROR(O613/L601,"-")</f>
        <v>1.1598504467253008E-2</v>
      </c>
      <c r="Q613" s="70">
        <v>29</v>
      </c>
      <c r="R613" s="59">
        <f>IFERROR(Q613/M601,"-")</f>
        <v>0.13181818181818181</v>
      </c>
      <c r="S613" s="73">
        <f t="shared" si="42"/>
        <v>58818.275862068964</v>
      </c>
      <c r="T613" s="439"/>
      <c r="U613" s="439"/>
      <c r="V613" s="44" t="s">
        <v>107</v>
      </c>
      <c r="W613" s="70">
        <v>657786</v>
      </c>
      <c r="X613" s="59">
        <f>IFERROR(W613/T601,"-")</f>
        <v>1.927868402742567E-2</v>
      </c>
      <c r="Y613" s="70">
        <v>9</v>
      </c>
      <c r="Z613" s="59">
        <f>IFERROR(Y613/U601,"-")</f>
        <v>0.31034482758620691</v>
      </c>
      <c r="AA613" s="167">
        <f t="shared" si="43"/>
        <v>73087.333333333328</v>
      </c>
      <c r="AB613" s="439"/>
      <c r="AC613" s="439"/>
      <c r="AD613" s="44" t="s">
        <v>107</v>
      </c>
      <c r="AE613" s="70">
        <v>625454</v>
      </c>
      <c r="AF613" s="59">
        <f>IFERROR(AE613/AB601,"-")</f>
        <v>1.922882882439729E-2</v>
      </c>
      <c r="AG613" s="70">
        <v>8</v>
      </c>
      <c r="AH613" s="59">
        <f>IFERROR(AG613/AC601,"-")</f>
        <v>0.33333333333333331</v>
      </c>
      <c r="AI613" s="73">
        <f t="shared" si="46"/>
        <v>78181.75</v>
      </c>
      <c r="AJ613" s="439"/>
      <c r="AK613" s="439"/>
      <c r="AL613" s="44" t="s">
        <v>107</v>
      </c>
      <c r="AM613" s="70">
        <v>1041146</v>
      </c>
      <c r="AN613" s="59">
        <f>IFERROR(AM613/AJ601,"-")</f>
        <v>1.400518670761903E-2</v>
      </c>
      <c r="AO613" s="70">
        <v>8</v>
      </c>
      <c r="AP613" s="59">
        <f>IFERROR(AO613/AK601,"-")</f>
        <v>0.1095890410958904</v>
      </c>
      <c r="AQ613" s="73">
        <f t="shared" si="44"/>
        <v>130143.25</v>
      </c>
      <c r="AR613" s="439"/>
      <c r="AS613" s="439"/>
      <c r="AT613" s="44" t="s">
        <v>107</v>
      </c>
      <c r="AU613" s="70">
        <v>7106590</v>
      </c>
      <c r="AV613" s="59">
        <f>IFERROR(AU613/AR601,"-")</f>
        <v>9.3831865830251299E-3</v>
      </c>
      <c r="AW613" s="73">
        <v>135</v>
      </c>
      <c r="AX613" s="59">
        <f>IFERROR(AW613/AS601,"-")</f>
        <v>0.10588235294117647</v>
      </c>
      <c r="AY613" s="196">
        <f t="shared" si="45"/>
        <v>52641.407407407409</v>
      </c>
      <c r="AZ613" s="229"/>
    </row>
    <row r="614" spans="2:52" s="9" customFormat="1" ht="13.15" customHeight="1">
      <c r="B614" s="470"/>
      <c r="C614" s="480"/>
      <c r="D614" s="439"/>
      <c r="E614" s="439"/>
      <c r="F614" s="44" t="s">
        <v>108</v>
      </c>
      <c r="G614" s="70">
        <v>2338311</v>
      </c>
      <c r="H614" s="59">
        <f>IFERROR(G614/D601,"-")</f>
        <v>1.150469969421151E-2</v>
      </c>
      <c r="I614" s="70">
        <v>34</v>
      </c>
      <c r="J614" s="59">
        <f>IFERROR(I614/E601,"-")</f>
        <v>0.11564625850340136</v>
      </c>
      <c r="K614" s="73">
        <f t="shared" ref="K614:K677" si="47">IFERROR(G614/I614,"-")</f>
        <v>68773.852941176476</v>
      </c>
      <c r="L614" s="439"/>
      <c r="M614" s="439"/>
      <c r="N614" s="44" t="s">
        <v>108</v>
      </c>
      <c r="O614" s="70">
        <v>1739772</v>
      </c>
      <c r="P614" s="59">
        <f>IFERROR(O614/L601,"-")</f>
        <v>1.1829980896156894E-2</v>
      </c>
      <c r="Q614" s="70">
        <v>27</v>
      </c>
      <c r="R614" s="59">
        <f>IFERROR(Q614/M601,"-")</f>
        <v>0.12272727272727273</v>
      </c>
      <c r="S614" s="73">
        <f t="shared" ref="S614:S677" si="48">IFERROR(O614/Q614,"-")</f>
        <v>64436</v>
      </c>
      <c r="T614" s="439"/>
      <c r="U614" s="439"/>
      <c r="V614" s="44" t="s">
        <v>108</v>
      </c>
      <c r="W614" s="70">
        <v>252127</v>
      </c>
      <c r="X614" s="59">
        <f>IFERROR(W614/T601,"-")</f>
        <v>7.3894500153283164E-3</v>
      </c>
      <c r="Y614" s="70">
        <v>7</v>
      </c>
      <c r="Z614" s="59">
        <f>IFERROR(Y614/U601,"-")</f>
        <v>0.2413793103448276</v>
      </c>
      <c r="AA614" s="167">
        <f t="shared" ref="AA614:AA677" si="49">IFERROR(W614/Y614,"-")</f>
        <v>36018.142857142855</v>
      </c>
      <c r="AB614" s="439"/>
      <c r="AC614" s="439"/>
      <c r="AD614" s="44" t="s">
        <v>108</v>
      </c>
      <c r="AE614" s="70">
        <v>170828</v>
      </c>
      <c r="AF614" s="59">
        <f>IFERROR(AE614/AB601,"-")</f>
        <v>5.2519008119128515E-3</v>
      </c>
      <c r="AG614" s="70">
        <v>6</v>
      </c>
      <c r="AH614" s="59">
        <f>IFERROR(AG614/AC601,"-")</f>
        <v>0.25</v>
      </c>
      <c r="AI614" s="73">
        <f t="shared" si="46"/>
        <v>28471.333333333332</v>
      </c>
      <c r="AJ614" s="439"/>
      <c r="AK614" s="439"/>
      <c r="AL614" s="44" t="s">
        <v>108</v>
      </c>
      <c r="AM614" s="70">
        <v>1983133</v>
      </c>
      <c r="AN614" s="59">
        <f>IFERROR(AM614/AJ601,"-")</f>
        <v>2.6676516003558245E-2</v>
      </c>
      <c r="AO614" s="70">
        <v>18</v>
      </c>
      <c r="AP614" s="59">
        <f>IFERROR(AO614/AK601,"-")</f>
        <v>0.24657534246575341</v>
      </c>
      <c r="AQ614" s="73">
        <f t="shared" ref="AQ614:AQ677" si="50">IFERROR(AM614/AO614,"-")</f>
        <v>110174.05555555556</v>
      </c>
      <c r="AR614" s="439"/>
      <c r="AS614" s="439"/>
      <c r="AT614" s="44" t="s">
        <v>108</v>
      </c>
      <c r="AU614" s="70">
        <v>5818740</v>
      </c>
      <c r="AV614" s="59">
        <f>IFERROR(AU614/AR601,"-")</f>
        <v>7.6827737491696651E-3</v>
      </c>
      <c r="AW614" s="73">
        <v>137</v>
      </c>
      <c r="AX614" s="59">
        <f>IFERROR(AW614/AS601,"-")</f>
        <v>0.10745098039215686</v>
      </c>
      <c r="AY614" s="196">
        <f t="shared" ref="AY614:AY677" si="51">IFERROR(AU614/AW614,"-")</f>
        <v>42472.554744525551</v>
      </c>
      <c r="AZ614" s="229"/>
    </row>
    <row r="615" spans="2:52" s="9" customFormat="1" ht="13.15" customHeight="1">
      <c r="B615" s="470"/>
      <c r="C615" s="480"/>
      <c r="D615" s="439"/>
      <c r="E615" s="439"/>
      <c r="F615" s="44" t="s">
        <v>109</v>
      </c>
      <c r="G615" s="70">
        <v>1128903</v>
      </c>
      <c r="H615" s="59">
        <f>IFERROR(G615/D601,"-")</f>
        <v>5.5543039394222822E-3</v>
      </c>
      <c r="I615" s="70">
        <v>27</v>
      </c>
      <c r="J615" s="59">
        <f>IFERROR(I615/E601,"-")</f>
        <v>9.1836734693877556E-2</v>
      </c>
      <c r="K615" s="73">
        <f t="shared" si="47"/>
        <v>41811.222222222219</v>
      </c>
      <c r="L615" s="439"/>
      <c r="M615" s="439"/>
      <c r="N615" s="44" t="s">
        <v>109</v>
      </c>
      <c r="O615" s="70">
        <v>616872</v>
      </c>
      <c r="P615" s="59">
        <f>IFERROR(O615/L601,"-")</f>
        <v>4.19456341139764E-3</v>
      </c>
      <c r="Q615" s="70">
        <v>18</v>
      </c>
      <c r="R615" s="59">
        <f>IFERROR(Q615/M601,"-")</f>
        <v>8.1818181818181818E-2</v>
      </c>
      <c r="S615" s="73">
        <f t="shared" si="48"/>
        <v>34270.666666666664</v>
      </c>
      <c r="T615" s="439"/>
      <c r="U615" s="439"/>
      <c r="V615" s="44" t="s">
        <v>109</v>
      </c>
      <c r="W615" s="70">
        <v>148248</v>
      </c>
      <c r="X615" s="59">
        <f>IFERROR(W615/T601,"-")</f>
        <v>4.344918179617384E-3</v>
      </c>
      <c r="Y615" s="70">
        <v>6</v>
      </c>
      <c r="Z615" s="59">
        <f>IFERROR(Y615/U601,"-")</f>
        <v>0.20689655172413793</v>
      </c>
      <c r="AA615" s="167">
        <f t="shared" si="49"/>
        <v>24708</v>
      </c>
      <c r="AB615" s="439"/>
      <c r="AC615" s="439"/>
      <c r="AD615" s="44" t="s">
        <v>109</v>
      </c>
      <c r="AE615" s="70">
        <v>107144</v>
      </c>
      <c r="AF615" s="59">
        <f>IFERROR(AE615/AB601,"-")</f>
        <v>3.2940130458214726E-3</v>
      </c>
      <c r="AG615" s="70">
        <v>4</v>
      </c>
      <c r="AH615" s="59">
        <f>IFERROR(AG615/AC601,"-")</f>
        <v>0.16666666666666666</v>
      </c>
      <c r="AI615" s="73">
        <f t="shared" si="46"/>
        <v>26786</v>
      </c>
      <c r="AJ615" s="439"/>
      <c r="AK615" s="439"/>
      <c r="AL615" s="44" t="s">
        <v>109</v>
      </c>
      <c r="AM615" s="70">
        <v>296212</v>
      </c>
      <c r="AN615" s="59">
        <f>IFERROR(AM615/AJ601,"-")</f>
        <v>3.9845558308222364E-3</v>
      </c>
      <c r="AO615" s="70">
        <v>11</v>
      </c>
      <c r="AP615" s="59">
        <f>IFERROR(AO615/AK601,"-")</f>
        <v>0.15068493150684931</v>
      </c>
      <c r="AQ615" s="73">
        <f t="shared" si="50"/>
        <v>26928.363636363636</v>
      </c>
      <c r="AR615" s="439"/>
      <c r="AS615" s="439"/>
      <c r="AT615" s="44" t="s">
        <v>109</v>
      </c>
      <c r="AU615" s="70">
        <v>1400824</v>
      </c>
      <c r="AV615" s="59">
        <f>IFERROR(AU615/AR601,"-")</f>
        <v>1.8495780623308219E-3</v>
      </c>
      <c r="AW615" s="73">
        <v>53</v>
      </c>
      <c r="AX615" s="59">
        <f>IFERROR(AW615/AS601,"-")</f>
        <v>4.1568627450980389E-2</v>
      </c>
      <c r="AY615" s="196">
        <f t="shared" si="51"/>
        <v>26430.641509433961</v>
      </c>
      <c r="AZ615" s="229"/>
    </row>
    <row r="616" spans="2:52" s="9" customFormat="1" ht="13.15" customHeight="1">
      <c r="B616" s="470"/>
      <c r="C616" s="480"/>
      <c r="D616" s="439"/>
      <c r="E616" s="439"/>
      <c r="F616" s="45" t="s">
        <v>110</v>
      </c>
      <c r="G616" s="71">
        <v>130043</v>
      </c>
      <c r="H616" s="60">
        <f>IFERROR(G616/D601,"-")</f>
        <v>6.398232152756187E-4</v>
      </c>
      <c r="I616" s="71">
        <v>24</v>
      </c>
      <c r="J616" s="60">
        <f>IFERROR(I616/E601,"-")</f>
        <v>8.1632653061224483E-2</v>
      </c>
      <c r="K616" s="74">
        <f t="shared" si="47"/>
        <v>5418.458333333333</v>
      </c>
      <c r="L616" s="439"/>
      <c r="M616" s="439"/>
      <c r="N616" s="45" t="s">
        <v>110</v>
      </c>
      <c r="O616" s="71">
        <v>93578</v>
      </c>
      <c r="P616" s="60">
        <f>IFERROR(O616/L601,"-")</f>
        <v>6.3630518958838849E-4</v>
      </c>
      <c r="Q616" s="71">
        <v>16</v>
      </c>
      <c r="R616" s="60">
        <f>IFERROR(Q616/M601,"-")</f>
        <v>7.2727272727272724E-2</v>
      </c>
      <c r="S616" s="74">
        <f t="shared" si="48"/>
        <v>5848.625</v>
      </c>
      <c r="T616" s="439"/>
      <c r="U616" s="439"/>
      <c r="V616" s="45" t="s">
        <v>110</v>
      </c>
      <c r="W616" s="71">
        <v>29565</v>
      </c>
      <c r="X616" s="60">
        <f>IFERROR(W616/T601,"-")</f>
        <v>8.6650414157619633E-4</v>
      </c>
      <c r="Y616" s="71">
        <v>6</v>
      </c>
      <c r="Z616" s="60">
        <f>IFERROR(Y616/U601,"-")</f>
        <v>0.20689655172413793</v>
      </c>
      <c r="AA616" s="168">
        <f t="shared" si="49"/>
        <v>4927.5</v>
      </c>
      <c r="AB616" s="439"/>
      <c r="AC616" s="439"/>
      <c r="AD616" s="45" t="s">
        <v>110</v>
      </c>
      <c r="AE616" s="71">
        <v>26405</v>
      </c>
      <c r="AF616" s="60">
        <f>IFERROR(AE616/AB601,"-")</f>
        <v>8.1178987600720508E-4</v>
      </c>
      <c r="AG616" s="71">
        <v>5</v>
      </c>
      <c r="AH616" s="60">
        <f>IFERROR(AG616/AC601,"-")</f>
        <v>0.20833333333333334</v>
      </c>
      <c r="AI616" s="74">
        <f t="shared" si="46"/>
        <v>5281</v>
      </c>
      <c r="AJ616" s="439"/>
      <c r="AK616" s="439"/>
      <c r="AL616" s="45" t="s">
        <v>110</v>
      </c>
      <c r="AM616" s="71">
        <v>86992</v>
      </c>
      <c r="AN616" s="60">
        <f>IFERROR(AM616/AJ601,"-")</f>
        <v>1.1701905420269537E-3</v>
      </c>
      <c r="AO616" s="71">
        <v>10</v>
      </c>
      <c r="AP616" s="60">
        <f>IFERROR(AO616/AK601,"-")</f>
        <v>0.13698630136986301</v>
      </c>
      <c r="AQ616" s="74">
        <f t="shared" si="50"/>
        <v>8699.2000000000007</v>
      </c>
      <c r="AR616" s="439"/>
      <c r="AS616" s="439"/>
      <c r="AT616" s="45" t="s">
        <v>110</v>
      </c>
      <c r="AU616" s="71">
        <v>1876865</v>
      </c>
      <c r="AV616" s="60">
        <f>IFERROR(AU616/AR601,"-")</f>
        <v>2.4781188286012645E-3</v>
      </c>
      <c r="AW616" s="74">
        <v>102</v>
      </c>
      <c r="AX616" s="62">
        <f>IFERROR(AW616/AS601,"-")</f>
        <v>0.08</v>
      </c>
      <c r="AY616" s="197">
        <f t="shared" si="51"/>
        <v>18400.637254901962</v>
      </c>
      <c r="AZ616" s="229"/>
    </row>
    <row r="617" spans="2:52" s="9" customFormat="1" ht="13.15" customHeight="1">
      <c r="B617" s="431"/>
      <c r="C617" s="481"/>
      <c r="D617" s="440"/>
      <c r="E617" s="440"/>
      <c r="F617" s="46" t="s">
        <v>64</v>
      </c>
      <c r="G617" s="67">
        <f>SUM(G601:G616)</f>
        <v>37920739</v>
      </c>
      <c r="H617" s="60">
        <f>IFERROR(G617/D601,"-")</f>
        <v>0.18657343457631362</v>
      </c>
      <c r="I617" s="71">
        <v>240</v>
      </c>
      <c r="J617" s="60">
        <f>IFERROR(I617/E601,"-")</f>
        <v>0.81632653061224492</v>
      </c>
      <c r="K617" s="74">
        <f t="shared" si="47"/>
        <v>158003.07916666666</v>
      </c>
      <c r="L617" s="440"/>
      <c r="M617" s="440"/>
      <c r="N617" s="46" t="s">
        <v>64</v>
      </c>
      <c r="O617" s="67">
        <f>SUM(O601:O616)</f>
        <v>29080044</v>
      </c>
      <c r="P617" s="60">
        <f>IFERROR(O617/L601,"-")</f>
        <v>0.1977364648812614</v>
      </c>
      <c r="Q617" s="71">
        <v>182</v>
      </c>
      <c r="R617" s="60">
        <f>IFERROR(Q617/M601,"-")</f>
        <v>0.82727272727272727</v>
      </c>
      <c r="S617" s="74">
        <f t="shared" si="48"/>
        <v>159780.46153846153</v>
      </c>
      <c r="T617" s="440"/>
      <c r="U617" s="440"/>
      <c r="V617" s="46" t="s">
        <v>64</v>
      </c>
      <c r="W617" s="67">
        <f>SUM(W601:W616)</f>
        <v>10079832</v>
      </c>
      <c r="X617" s="60">
        <f>IFERROR(W617/T601,"-")</f>
        <v>0.29542418989995856</v>
      </c>
      <c r="Y617" s="71">
        <v>29</v>
      </c>
      <c r="Z617" s="60">
        <f>IFERROR(Y617/U601,"-")</f>
        <v>1</v>
      </c>
      <c r="AA617" s="168">
        <f t="shared" si="49"/>
        <v>347580.41379310342</v>
      </c>
      <c r="AB617" s="440"/>
      <c r="AC617" s="440"/>
      <c r="AD617" s="46" t="s">
        <v>64</v>
      </c>
      <c r="AE617" s="67">
        <f>SUM(AE601:AE616)</f>
        <v>9851029</v>
      </c>
      <c r="AF617" s="60">
        <f>IFERROR(AE617/AB601,"-")</f>
        <v>0.30285800456176415</v>
      </c>
      <c r="AG617" s="71">
        <v>24</v>
      </c>
      <c r="AH617" s="60">
        <f>IFERROR(AG617/AC601,"-")</f>
        <v>1</v>
      </c>
      <c r="AI617" s="74">
        <f t="shared" si="46"/>
        <v>410459.54166666669</v>
      </c>
      <c r="AJ617" s="440"/>
      <c r="AK617" s="440"/>
      <c r="AL617" s="46" t="s">
        <v>64</v>
      </c>
      <c r="AM617" s="67">
        <f>SUM(AM601:AM616)</f>
        <v>13459426</v>
      </c>
      <c r="AN617" s="60">
        <f>IFERROR(AM617/AJ601,"-")</f>
        <v>0.18105220027487209</v>
      </c>
      <c r="AO617" s="71">
        <v>63</v>
      </c>
      <c r="AP617" s="60">
        <f>IFERROR(AO617/AK601,"-")</f>
        <v>0.86301369863013699</v>
      </c>
      <c r="AQ617" s="74">
        <f t="shared" si="50"/>
        <v>213641.68253968254</v>
      </c>
      <c r="AR617" s="440"/>
      <c r="AS617" s="440"/>
      <c r="AT617" s="46" t="s">
        <v>64</v>
      </c>
      <c r="AU617" s="67">
        <f>SUM(AU601:AU616)</f>
        <v>123629352</v>
      </c>
      <c r="AV617" s="60">
        <f>IFERROR(AU617/AR601,"-")</f>
        <v>0.16323402320303987</v>
      </c>
      <c r="AW617" s="74">
        <v>959</v>
      </c>
      <c r="AX617" s="131">
        <f>IFERROR(AW617/AS601,"-")</f>
        <v>0.75215686274509808</v>
      </c>
      <c r="AY617" s="198">
        <f t="shared" si="51"/>
        <v>128914.86131386862</v>
      </c>
      <c r="AZ617" s="229"/>
    </row>
    <row r="618" spans="2:52" s="9" customFormat="1" ht="13.15" customHeight="1">
      <c r="B618" s="430">
        <v>37</v>
      </c>
      <c r="C618" s="479" t="s">
        <v>2</v>
      </c>
      <c r="D618" s="436">
        <v>1235992240</v>
      </c>
      <c r="E618" s="436">
        <v>1555</v>
      </c>
      <c r="F618" s="42" t="s">
        <v>96</v>
      </c>
      <c r="G618" s="69">
        <v>27392435</v>
      </c>
      <c r="H618" s="58">
        <f>IFERROR(G618/D618,"-")</f>
        <v>2.2162303381451649E-2</v>
      </c>
      <c r="I618" s="69">
        <v>283</v>
      </c>
      <c r="J618" s="58">
        <f>IFERROR(I618/E618,"-")</f>
        <v>0.18199356913183279</v>
      </c>
      <c r="K618" s="72">
        <f t="shared" si="47"/>
        <v>96793.056537102471</v>
      </c>
      <c r="L618" s="436">
        <v>761319070</v>
      </c>
      <c r="M618" s="436">
        <v>927</v>
      </c>
      <c r="N618" s="42" t="s">
        <v>96</v>
      </c>
      <c r="O618" s="69">
        <v>17982154</v>
      </c>
      <c r="P618" s="58">
        <f>IFERROR(O618/L618,"-")</f>
        <v>2.361973410176104E-2</v>
      </c>
      <c r="Q618" s="69">
        <v>161</v>
      </c>
      <c r="R618" s="58">
        <f>IFERROR(Q618/M618,"-")</f>
        <v>0.17367853290183388</v>
      </c>
      <c r="S618" s="72">
        <f t="shared" si="48"/>
        <v>111690.39751552795</v>
      </c>
      <c r="T618" s="436">
        <v>178874320</v>
      </c>
      <c r="U618" s="436">
        <v>173</v>
      </c>
      <c r="V618" s="42" t="s">
        <v>96</v>
      </c>
      <c r="W618" s="69">
        <v>7140796</v>
      </c>
      <c r="X618" s="58">
        <f>IFERROR(W618/T618,"-")</f>
        <v>3.9920744352794746E-2</v>
      </c>
      <c r="Y618" s="69">
        <v>33</v>
      </c>
      <c r="Z618" s="58">
        <f>IFERROR(Y618/U618,"-")</f>
        <v>0.19075144508670519</v>
      </c>
      <c r="AA618" s="166">
        <f t="shared" si="49"/>
        <v>216387.75757575757</v>
      </c>
      <c r="AB618" s="436">
        <v>108367490</v>
      </c>
      <c r="AC618" s="436">
        <v>112</v>
      </c>
      <c r="AD618" s="42" t="s">
        <v>96</v>
      </c>
      <c r="AE618" s="69">
        <v>4135106</v>
      </c>
      <c r="AF618" s="58">
        <f>IFERROR(AE618/AB618,"-")</f>
        <v>3.8158178250691233E-2</v>
      </c>
      <c r="AG618" s="69">
        <v>18</v>
      </c>
      <c r="AH618" s="58">
        <f>IFERROR(AG618/AC618,"-")</f>
        <v>0.16071428571428573</v>
      </c>
      <c r="AI618" s="72">
        <f t="shared" si="46"/>
        <v>229728.11111111112</v>
      </c>
      <c r="AJ618" s="436">
        <v>343630810</v>
      </c>
      <c r="AK618" s="436">
        <v>352</v>
      </c>
      <c r="AL618" s="42" t="s">
        <v>96</v>
      </c>
      <c r="AM618" s="69">
        <v>12351774</v>
      </c>
      <c r="AN618" s="58">
        <f>IFERROR(AM618/AJ618,"-")</f>
        <v>3.5944896791996035E-2</v>
      </c>
      <c r="AO618" s="69">
        <v>71</v>
      </c>
      <c r="AP618" s="58">
        <f>IFERROR(AO618/AK618,"-")</f>
        <v>0.20170454545454544</v>
      </c>
      <c r="AQ618" s="72">
        <f t="shared" si="50"/>
        <v>173968.64788732395</v>
      </c>
      <c r="AR618" s="436">
        <v>3580650710</v>
      </c>
      <c r="AS618" s="436">
        <v>6279</v>
      </c>
      <c r="AT618" s="42" t="s">
        <v>96</v>
      </c>
      <c r="AU618" s="69">
        <v>61288815</v>
      </c>
      <c r="AV618" s="58">
        <f>IFERROR(AU618/AR618,"-")</f>
        <v>1.7116669556411439E-2</v>
      </c>
      <c r="AW618" s="72">
        <v>800</v>
      </c>
      <c r="AX618" s="58">
        <f>IFERROR(AW618/AS618,"-")</f>
        <v>0.12740882306099696</v>
      </c>
      <c r="AY618" s="196">
        <f t="shared" si="51"/>
        <v>76611.018750000003</v>
      </c>
      <c r="AZ618" s="229"/>
    </row>
    <row r="619" spans="2:52" s="9" customFormat="1" ht="13.15" customHeight="1">
      <c r="B619" s="470"/>
      <c r="C619" s="480"/>
      <c r="D619" s="439"/>
      <c r="E619" s="439"/>
      <c r="F619" s="43" t="s">
        <v>97</v>
      </c>
      <c r="G619" s="70">
        <v>28252672</v>
      </c>
      <c r="H619" s="59">
        <f>IFERROR(G619/D618,"-")</f>
        <v>2.2858292378923027E-2</v>
      </c>
      <c r="I619" s="70">
        <v>413</v>
      </c>
      <c r="J619" s="59">
        <f>IFERROR(I619/E618,"-")</f>
        <v>0.26559485530546623</v>
      </c>
      <c r="K619" s="73">
        <f t="shared" si="47"/>
        <v>68408.406779661018</v>
      </c>
      <c r="L619" s="439"/>
      <c r="M619" s="439"/>
      <c r="N619" s="43" t="s">
        <v>97</v>
      </c>
      <c r="O619" s="70">
        <v>19215627</v>
      </c>
      <c r="P619" s="59">
        <f>IFERROR(O619/L618,"-")</f>
        <v>2.523991287910337E-2</v>
      </c>
      <c r="Q619" s="70">
        <v>265</v>
      </c>
      <c r="R619" s="59">
        <f>IFERROR(Q619/M618,"-")</f>
        <v>0.2858683926645092</v>
      </c>
      <c r="S619" s="73">
        <f t="shared" si="48"/>
        <v>72511.8</v>
      </c>
      <c r="T619" s="439"/>
      <c r="U619" s="439"/>
      <c r="V619" s="43" t="s">
        <v>97</v>
      </c>
      <c r="W619" s="70">
        <v>3411080</v>
      </c>
      <c r="X619" s="59">
        <f>IFERROR(W619/T618,"-")</f>
        <v>1.9069702123815202E-2</v>
      </c>
      <c r="Y619" s="70">
        <v>55</v>
      </c>
      <c r="Z619" s="59">
        <f>IFERROR(Y619/U618,"-")</f>
        <v>0.31791907514450868</v>
      </c>
      <c r="AA619" s="167">
        <f t="shared" si="49"/>
        <v>62019.63636363636</v>
      </c>
      <c r="AB619" s="439"/>
      <c r="AC619" s="439"/>
      <c r="AD619" s="43" t="s">
        <v>97</v>
      </c>
      <c r="AE619" s="70">
        <v>2726419</v>
      </c>
      <c r="AF619" s="59">
        <f>IFERROR(AE619/AB618,"-")</f>
        <v>2.5159012172377527E-2</v>
      </c>
      <c r="AG619" s="70">
        <v>35</v>
      </c>
      <c r="AH619" s="59">
        <f>IFERROR(AG619/AC618,"-")</f>
        <v>0.3125</v>
      </c>
      <c r="AI619" s="73">
        <f t="shared" si="46"/>
        <v>77897.685714285719</v>
      </c>
      <c r="AJ619" s="439"/>
      <c r="AK619" s="439"/>
      <c r="AL619" s="43" t="s">
        <v>97</v>
      </c>
      <c r="AM619" s="70">
        <v>5641852</v>
      </c>
      <c r="AN619" s="59">
        <f>IFERROR(AM619/AJ618,"-")</f>
        <v>1.6418353173861214E-2</v>
      </c>
      <c r="AO619" s="70">
        <v>86</v>
      </c>
      <c r="AP619" s="59">
        <f>IFERROR(AO619/AK618,"-")</f>
        <v>0.24431818181818182</v>
      </c>
      <c r="AQ619" s="73">
        <f t="shared" si="50"/>
        <v>65602.930232558138</v>
      </c>
      <c r="AR619" s="439"/>
      <c r="AS619" s="439"/>
      <c r="AT619" s="43" t="s">
        <v>97</v>
      </c>
      <c r="AU619" s="70">
        <v>81317152</v>
      </c>
      <c r="AV619" s="59">
        <f>IFERROR(AU619/AR618,"-")</f>
        <v>2.2710160411038807E-2</v>
      </c>
      <c r="AW619" s="73">
        <v>1348</v>
      </c>
      <c r="AX619" s="59">
        <f>IFERROR(AW619/AS618,"-")</f>
        <v>0.2146838668577799</v>
      </c>
      <c r="AY619" s="196">
        <f t="shared" si="51"/>
        <v>60324.296735905045</v>
      </c>
      <c r="AZ619" s="229"/>
    </row>
    <row r="620" spans="2:52" s="9" customFormat="1" ht="13.15" customHeight="1">
      <c r="B620" s="470"/>
      <c r="C620" s="480"/>
      <c r="D620" s="439"/>
      <c r="E620" s="439"/>
      <c r="F620" s="44" t="s">
        <v>98</v>
      </c>
      <c r="G620" s="70">
        <v>14412111</v>
      </c>
      <c r="H620" s="59">
        <f>IFERROR(G620/D618,"-")</f>
        <v>1.1660357188003057E-2</v>
      </c>
      <c r="I620" s="70">
        <v>524</v>
      </c>
      <c r="J620" s="59">
        <f>IFERROR(I620/E618,"-")</f>
        <v>0.3369774919614148</v>
      </c>
      <c r="K620" s="73">
        <f t="shared" si="47"/>
        <v>27504.028625954197</v>
      </c>
      <c r="L620" s="439"/>
      <c r="M620" s="439"/>
      <c r="N620" s="44" t="s">
        <v>98</v>
      </c>
      <c r="O620" s="70">
        <v>8672267</v>
      </c>
      <c r="P620" s="59">
        <f>IFERROR(O620/L618,"-")</f>
        <v>1.1391107016405094E-2</v>
      </c>
      <c r="Q620" s="70">
        <v>319</v>
      </c>
      <c r="R620" s="59">
        <f>IFERROR(Q620/M618,"-")</f>
        <v>0.34412081984897519</v>
      </c>
      <c r="S620" s="73">
        <f t="shared" si="48"/>
        <v>27185.789968652036</v>
      </c>
      <c r="T620" s="439"/>
      <c r="U620" s="439"/>
      <c r="V620" s="44" t="s">
        <v>98</v>
      </c>
      <c r="W620" s="70">
        <v>1418626</v>
      </c>
      <c r="X620" s="59">
        <f>IFERROR(W620/T618,"-")</f>
        <v>7.9308533499945662E-3</v>
      </c>
      <c r="Y620" s="70">
        <v>55</v>
      </c>
      <c r="Z620" s="59">
        <f>IFERROR(Y620/U618,"-")</f>
        <v>0.31791907514450868</v>
      </c>
      <c r="AA620" s="167">
        <f t="shared" si="49"/>
        <v>25793.200000000001</v>
      </c>
      <c r="AB620" s="439"/>
      <c r="AC620" s="439"/>
      <c r="AD620" s="44" t="s">
        <v>98</v>
      </c>
      <c r="AE620" s="70">
        <v>848950</v>
      </c>
      <c r="AF620" s="59">
        <f>IFERROR(AE620/AB618,"-")</f>
        <v>7.8339915411900739E-3</v>
      </c>
      <c r="AG620" s="70">
        <v>33</v>
      </c>
      <c r="AH620" s="59">
        <f>IFERROR(AG620/AC618,"-")</f>
        <v>0.29464285714285715</v>
      </c>
      <c r="AI620" s="73">
        <f t="shared" si="46"/>
        <v>25725.757575757576</v>
      </c>
      <c r="AJ620" s="439"/>
      <c r="AK620" s="439"/>
      <c r="AL620" s="44" t="s">
        <v>98</v>
      </c>
      <c r="AM620" s="70">
        <v>3348048</v>
      </c>
      <c r="AN620" s="59">
        <f>IFERROR(AM620/AJ618,"-")</f>
        <v>9.7431542881734039E-3</v>
      </c>
      <c r="AO620" s="70">
        <v>93</v>
      </c>
      <c r="AP620" s="59">
        <f>IFERROR(AO620/AK618,"-")</f>
        <v>0.26420454545454547</v>
      </c>
      <c r="AQ620" s="73">
        <f t="shared" si="50"/>
        <v>36000.516129032258</v>
      </c>
      <c r="AR620" s="439"/>
      <c r="AS620" s="439"/>
      <c r="AT620" s="44" t="s">
        <v>98</v>
      </c>
      <c r="AU620" s="70">
        <v>69630285</v>
      </c>
      <c r="AV620" s="59">
        <f>IFERROR(AU620/AR618,"-")</f>
        <v>1.9446265676106675E-2</v>
      </c>
      <c r="AW620" s="73">
        <v>1766</v>
      </c>
      <c r="AX620" s="59">
        <f>IFERROR(AW620/AS618,"-")</f>
        <v>0.28125497690715084</v>
      </c>
      <c r="AY620" s="196">
        <f t="shared" si="51"/>
        <v>39428.247451868629</v>
      </c>
      <c r="AZ620" s="229"/>
    </row>
    <row r="621" spans="2:52" s="9" customFormat="1" ht="13.15" customHeight="1">
      <c r="B621" s="470"/>
      <c r="C621" s="480"/>
      <c r="D621" s="439"/>
      <c r="E621" s="439"/>
      <c r="F621" s="44" t="s">
        <v>99</v>
      </c>
      <c r="G621" s="70">
        <v>3230081</v>
      </c>
      <c r="H621" s="59">
        <f>IFERROR(G621/D618,"-")</f>
        <v>2.6133505498384035E-3</v>
      </c>
      <c r="I621" s="70">
        <v>99</v>
      </c>
      <c r="J621" s="59">
        <f>IFERROR(I621/E618,"-")</f>
        <v>6.3665594855305471E-2</v>
      </c>
      <c r="K621" s="73">
        <f t="shared" si="47"/>
        <v>32627.080808080809</v>
      </c>
      <c r="L621" s="439"/>
      <c r="M621" s="439"/>
      <c r="N621" s="44" t="s">
        <v>99</v>
      </c>
      <c r="O621" s="70">
        <v>2930864</v>
      </c>
      <c r="P621" s="59">
        <f>IFERROR(O621/L618,"-")</f>
        <v>3.8497183579021604E-3</v>
      </c>
      <c r="Q621" s="70">
        <v>66</v>
      </c>
      <c r="R621" s="59">
        <f>IFERROR(Q621/M618,"-")</f>
        <v>7.1197411003236247E-2</v>
      </c>
      <c r="S621" s="73">
        <f t="shared" si="48"/>
        <v>44407.030303030304</v>
      </c>
      <c r="T621" s="439"/>
      <c r="U621" s="439"/>
      <c r="V621" s="44" t="s">
        <v>99</v>
      </c>
      <c r="W621" s="70">
        <v>99238</v>
      </c>
      <c r="X621" s="59">
        <f>IFERROR(W621/T618,"-")</f>
        <v>5.5479176664375305E-4</v>
      </c>
      <c r="Y621" s="70">
        <v>7</v>
      </c>
      <c r="Z621" s="59">
        <f>IFERROR(Y621/U618,"-")</f>
        <v>4.046242774566474E-2</v>
      </c>
      <c r="AA621" s="167">
        <f t="shared" si="49"/>
        <v>14176.857142857143</v>
      </c>
      <c r="AB621" s="439"/>
      <c r="AC621" s="439"/>
      <c r="AD621" s="44" t="s">
        <v>99</v>
      </c>
      <c r="AE621" s="70">
        <v>83297</v>
      </c>
      <c r="AF621" s="59">
        <f>IFERROR(AE621/AB618,"-")</f>
        <v>7.6865303422640871E-4</v>
      </c>
      <c r="AG621" s="70">
        <v>4</v>
      </c>
      <c r="AH621" s="59">
        <f>IFERROR(AG621/AC618,"-")</f>
        <v>3.5714285714285712E-2</v>
      </c>
      <c r="AI621" s="73">
        <f t="shared" si="46"/>
        <v>20824.25</v>
      </c>
      <c r="AJ621" s="439"/>
      <c r="AK621" s="439"/>
      <c r="AL621" s="44" t="s">
        <v>99</v>
      </c>
      <c r="AM621" s="70">
        <v>800037</v>
      </c>
      <c r="AN621" s="59">
        <f>IFERROR(AM621/AJ618,"-")</f>
        <v>2.3281876267148456E-3</v>
      </c>
      <c r="AO621" s="70">
        <v>25</v>
      </c>
      <c r="AP621" s="59">
        <f>IFERROR(AO621/AK618,"-")</f>
        <v>7.1022727272727279E-2</v>
      </c>
      <c r="AQ621" s="73">
        <f t="shared" si="50"/>
        <v>32001.48</v>
      </c>
      <c r="AR621" s="439"/>
      <c r="AS621" s="439"/>
      <c r="AT621" s="44" t="s">
        <v>99</v>
      </c>
      <c r="AU621" s="70">
        <v>8116469</v>
      </c>
      <c r="AV621" s="59">
        <f>IFERROR(AU621/AR618,"-")</f>
        <v>2.2667580999544074E-3</v>
      </c>
      <c r="AW621" s="73">
        <v>313</v>
      </c>
      <c r="AX621" s="59">
        <f>IFERROR(AW621/AS618,"-")</f>
        <v>4.9848702022615064E-2</v>
      </c>
      <c r="AY621" s="196">
        <f t="shared" si="51"/>
        <v>25931.21086261981</v>
      </c>
      <c r="AZ621" s="229"/>
    </row>
    <row r="622" spans="2:52" s="9" customFormat="1" ht="13.15" customHeight="1">
      <c r="B622" s="470"/>
      <c r="C622" s="480"/>
      <c r="D622" s="439"/>
      <c r="E622" s="439"/>
      <c r="F622" s="44" t="s">
        <v>100</v>
      </c>
      <c r="G622" s="70">
        <v>22468223</v>
      </c>
      <c r="H622" s="59">
        <f>IFERROR(G622/D618,"-")</f>
        <v>1.8178288077277897E-2</v>
      </c>
      <c r="I622" s="70">
        <v>595</v>
      </c>
      <c r="J622" s="59">
        <f>IFERROR(I622/E618,"-")</f>
        <v>0.38263665594855306</v>
      </c>
      <c r="K622" s="73">
        <f t="shared" si="47"/>
        <v>37761.719327731094</v>
      </c>
      <c r="L622" s="439"/>
      <c r="M622" s="439"/>
      <c r="N622" s="44" t="s">
        <v>100</v>
      </c>
      <c r="O622" s="70">
        <v>14034381</v>
      </c>
      <c r="P622" s="59">
        <f>IFERROR(O622/L618,"-")</f>
        <v>1.8434295885954886E-2</v>
      </c>
      <c r="Q622" s="70">
        <v>346</v>
      </c>
      <c r="R622" s="59">
        <f>IFERROR(Q622/M618,"-")</f>
        <v>0.37324703344120819</v>
      </c>
      <c r="S622" s="73">
        <f t="shared" si="48"/>
        <v>40561.794797687864</v>
      </c>
      <c r="T622" s="439"/>
      <c r="U622" s="439"/>
      <c r="V622" s="44" t="s">
        <v>100</v>
      </c>
      <c r="W622" s="70">
        <v>1669685</v>
      </c>
      <c r="X622" s="59">
        <f>IFERROR(W622/T618,"-")</f>
        <v>9.3344030602045061E-3</v>
      </c>
      <c r="Y622" s="70">
        <v>65</v>
      </c>
      <c r="Z622" s="59">
        <f>IFERROR(Y622/U618,"-")</f>
        <v>0.37572254335260113</v>
      </c>
      <c r="AA622" s="167">
        <f t="shared" si="49"/>
        <v>25687.461538461539</v>
      </c>
      <c r="AB622" s="439"/>
      <c r="AC622" s="439"/>
      <c r="AD622" s="44" t="s">
        <v>100</v>
      </c>
      <c r="AE622" s="70">
        <v>902528</v>
      </c>
      <c r="AF622" s="59">
        <f>IFERROR(AE622/AB618,"-")</f>
        <v>8.3284018112812254E-3</v>
      </c>
      <c r="AG622" s="70">
        <v>38</v>
      </c>
      <c r="AH622" s="59">
        <f>IFERROR(AG622/AC618,"-")</f>
        <v>0.3392857142857143</v>
      </c>
      <c r="AI622" s="73">
        <f t="shared" si="46"/>
        <v>23750.736842105263</v>
      </c>
      <c r="AJ622" s="439"/>
      <c r="AK622" s="439"/>
      <c r="AL622" s="44" t="s">
        <v>100</v>
      </c>
      <c r="AM622" s="70">
        <v>9293757</v>
      </c>
      <c r="AN622" s="59">
        <f>IFERROR(AM622/AJ618,"-")</f>
        <v>2.7045761699889485E-2</v>
      </c>
      <c r="AO622" s="70">
        <v>121</v>
      </c>
      <c r="AP622" s="59">
        <f>IFERROR(AO622/AK618,"-")</f>
        <v>0.34375</v>
      </c>
      <c r="AQ622" s="73">
        <f t="shared" si="50"/>
        <v>76807.909090909088</v>
      </c>
      <c r="AR622" s="439"/>
      <c r="AS622" s="439"/>
      <c r="AT622" s="44" t="s">
        <v>100</v>
      </c>
      <c r="AU622" s="70">
        <v>71141105</v>
      </c>
      <c r="AV622" s="59">
        <f>IFERROR(AU622/AR618,"-")</f>
        <v>1.9868205742972343E-2</v>
      </c>
      <c r="AW622" s="73">
        <v>1970</v>
      </c>
      <c r="AX622" s="59">
        <f>IFERROR(AW622/AS618,"-")</f>
        <v>0.31374422678770503</v>
      </c>
      <c r="AY622" s="196">
        <f t="shared" si="51"/>
        <v>36112.236040609139</v>
      </c>
      <c r="AZ622" s="229"/>
    </row>
    <row r="623" spans="2:52" s="9" customFormat="1" ht="13.15" customHeight="1">
      <c r="B623" s="470"/>
      <c r="C623" s="480"/>
      <c r="D623" s="439"/>
      <c r="E623" s="439"/>
      <c r="F623" s="44" t="s">
        <v>101</v>
      </c>
      <c r="G623" s="70">
        <v>49943620</v>
      </c>
      <c r="H623" s="59">
        <f>IFERROR(G623/D618,"-")</f>
        <v>4.0407713239364672E-2</v>
      </c>
      <c r="I623" s="70">
        <v>738</v>
      </c>
      <c r="J623" s="59">
        <f>IFERROR(I623/E618,"-")</f>
        <v>0.47459807073954985</v>
      </c>
      <c r="K623" s="73">
        <f t="shared" si="47"/>
        <v>67674.281842818426</v>
      </c>
      <c r="L623" s="439"/>
      <c r="M623" s="439"/>
      <c r="N623" s="44" t="s">
        <v>101</v>
      </c>
      <c r="O623" s="70">
        <v>30767925</v>
      </c>
      <c r="P623" s="59">
        <f>IFERROR(O623/L618,"-")</f>
        <v>4.0413968613711465E-2</v>
      </c>
      <c r="Q623" s="70">
        <v>451</v>
      </c>
      <c r="R623" s="59">
        <f>IFERROR(Q623/M618,"-")</f>
        <v>0.48651564185544766</v>
      </c>
      <c r="S623" s="73">
        <f t="shared" si="48"/>
        <v>68221.56319290465</v>
      </c>
      <c r="T623" s="439"/>
      <c r="U623" s="439"/>
      <c r="V623" s="44" t="s">
        <v>101</v>
      </c>
      <c r="W623" s="70">
        <v>4802038</v>
      </c>
      <c r="X623" s="59">
        <f>IFERROR(W623/T618,"-")</f>
        <v>2.6845877038134933E-2</v>
      </c>
      <c r="Y623" s="70">
        <v>86</v>
      </c>
      <c r="Z623" s="59">
        <f>IFERROR(Y623/U618,"-")</f>
        <v>0.49710982658959535</v>
      </c>
      <c r="AA623" s="167">
        <f t="shared" si="49"/>
        <v>55837.651162790695</v>
      </c>
      <c r="AB623" s="439"/>
      <c r="AC623" s="439"/>
      <c r="AD623" s="44" t="s">
        <v>101</v>
      </c>
      <c r="AE623" s="70">
        <v>2867601</v>
      </c>
      <c r="AF623" s="59">
        <f>IFERROR(AE623/AB618,"-")</f>
        <v>2.6461819868670945E-2</v>
      </c>
      <c r="AG623" s="70">
        <v>55</v>
      </c>
      <c r="AH623" s="59">
        <f>IFERROR(AG623/AC618,"-")</f>
        <v>0.49107142857142855</v>
      </c>
      <c r="AI623" s="73">
        <f t="shared" si="46"/>
        <v>52138.2</v>
      </c>
      <c r="AJ623" s="439"/>
      <c r="AK623" s="439"/>
      <c r="AL623" s="44" t="s">
        <v>101</v>
      </c>
      <c r="AM623" s="70">
        <v>10681518</v>
      </c>
      <c r="AN623" s="59">
        <f>IFERROR(AM623/AJ618,"-")</f>
        <v>3.1084284904488047E-2</v>
      </c>
      <c r="AO623" s="70">
        <v>151</v>
      </c>
      <c r="AP623" s="59">
        <f>IFERROR(AO623/AK618,"-")</f>
        <v>0.42897727272727271</v>
      </c>
      <c r="AQ623" s="73">
        <f t="shared" si="50"/>
        <v>70738.529801324505</v>
      </c>
      <c r="AR623" s="439"/>
      <c r="AS623" s="439"/>
      <c r="AT623" s="44" t="s">
        <v>101</v>
      </c>
      <c r="AU623" s="70">
        <v>159579794</v>
      </c>
      <c r="AV623" s="59">
        <f>IFERROR(AU623/AR618,"-")</f>
        <v>4.4567260792661899E-2</v>
      </c>
      <c r="AW623" s="73">
        <v>2465</v>
      </c>
      <c r="AX623" s="59">
        <f>IFERROR(AW623/AS618,"-")</f>
        <v>0.3925784360566969</v>
      </c>
      <c r="AY623" s="196">
        <f t="shared" si="51"/>
        <v>64738.253144016227</v>
      </c>
      <c r="AZ623" s="229"/>
    </row>
    <row r="624" spans="2:52" s="9" customFormat="1" ht="13.15" customHeight="1">
      <c r="B624" s="470"/>
      <c r="C624" s="480"/>
      <c r="D624" s="439"/>
      <c r="E624" s="439"/>
      <c r="F624" s="44" t="s">
        <v>102</v>
      </c>
      <c r="G624" s="70">
        <v>32852315</v>
      </c>
      <c r="H624" s="59">
        <f>IFERROR(G624/D618,"-")</f>
        <v>2.6579709756106559E-2</v>
      </c>
      <c r="I624" s="70">
        <v>207</v>
      </c>
      <c r="J624" s="59">
        <f>IFERROR(I624/E618,"-")</f>
        <v>0.13311897106109324</v>
      </c>
      <c r="K624" s="73">
        <f t="shared" si="47"/>
        <v>158706.83574879228</v>
      </c>
      <c r="L624" s="439"/>
      <c r="M624" s="439"/>
      <c r="N624" s="44" t="s">
        <v>102</v>
      </c>
      <c r="O624" s="70">
        <v>16990549</v>
      </c>
      <c r="P624" s="59">
        <f>IFERROR(O624/L618,"-")</f>
        <v>2.2317251293862899E-2</v>
      </c>
      <c r="Q624" s="70">
        <v>123</v>
      </c>
      <c r="R624" s="59">
        <f>IFERROR(Q624/M618,"-")</f>
        <v>0.13268608414239483</v>
      </c>
      <c r="S624" s="73">
        <f t="shared" si="48"/>
        <v>138134.54471544715</v>
      </c>
      <c r="T624" s="439"/>
      <c r="U624" s="439"/>
      <c r="V624" s="44" t="s">
        <v>102</v>
      </c>
      <c r="W624" s="70">
        <v>1101117</v>
      </c>
      <c r="X624" s="59">
        <f>IFERROR(W624/T618,"-")</f>
        <v>6.155813757950275E-3</v>
      </c>
      <c r="Y624" s="70">
        <v>21</v>
      </c>
      <c r="Z624" s="59">
        <f>IFERROR(Y624/U618,"-")</f>
        <v>0.12138728323699421</v>
      </c>
      <c r="AA624" s="167">
        <f t="shared" si="49"/>
        <v>52434.142857142855</v>
      </c>
      <c r="AB624" s="439"/>
      <c r="AC624" s="439"/>
      <c r="AD624" s="44" t="s">
        <v>102</v>
      </c>
      <c r="AE624" s="70">
        <v>1041764</v>
      </c>
      <c r="AF624" s="59">
        <f>IFERROR(AE624/AB618,"-")</f>
        <v>9.6132520924864084E-3</v>
      </c>
      <c r="AG624" s="70">
        <v>14</v>
      </c>
      <c r="AH624" s="59">
        <f>IFERROR(AG624/AC618,"-")</f>
        <v>0.125</v>
      </c>
      <c r="AI624" s="73">
        <f t="shared" si="46"/>
        <v>74411.71428571429</v>
      </c>
      <c r="AJ624" s="439"/>
      <c r="AK624" s="439"/>
      <c r="AL624" s="44" t="s">
        <v>102</v>
      </c>
      <c r="AM624" s="70">
        <v>5681313</v>
      </c>
      <c r="AN624" s="59">
        <f>IFERROR(AM624/AJ618,"-")</f>
        <v>1.6533188627643719E-2</v>
      </c>
      <c r="AO624" s="70">
        <v>64</v>
      </c>
      <c r="AP624" s="59">
        <f>IFERROR(AO624/AK618,"-")</f>
        <v>0.18181818181818182</v>
      </c>
      <c r="AQ624" s="73">
        <f t="shared" si="50"/>
        <v>88770.515625</v>
      </c>
      <c r="AR624" s="439"/>
      <c r="AS624" s="439"/>
      <c r="AT624" s="44" t="s">
        <v>102</v>
      </c>
      <c r="AU624" s="70">
        <v>69394141</v>
      </c>
      <c r="AV624" s="59">
        <f>IFERROR(AU624/AR618,"-")</f>
        <v>1.938031565217932E-2</v>
      </c>
      <c r="AW624" s="73">
        <v>556</v>
      </c>
      <c r="AX624" s="59">
        <f>IFERROR(AW624/AS618,"-")</f>
        <v>8.8549132027392896E-2</v>
      </c>
      <c r="AY624" s="196">
        <f t="shared" si="51"/>
        <v>124809.60611510792</v>
      </c>
      <c r="AZ624" s="229"/>
    </row>
    <row r="625" spans="2:52" s="9" customFormat="1" ht="13.15" customHeight="1">
      <c r="B625" s="470"/>
      <c r="C625" s="480"/>
      <c r="D625" s="439"/>
      <c r="E625" s="439"/>
      <c r="F625" s="44" t="s">
        <v>112</v>
      </c>
      <c r="G625" s="70">
        <v>22154</v>
      </c>
      <c r="H625" s="59">
        <f>IFERROR(G625/D618,"-")</f>
        <v>1.7924060753002787E-5</v>
      </c>
      <c r="I625" s="70">
        <v>3</v>
      </c>
      <c r="J625" s="59">
        <f>IFERROR(I625/E618,"-")</f>
        <v>1.9292604501607716E-3</v>
      </c>
      <c r="K625" s="73">
        <f t="shared" si="47"/>
        <v>7384.666666666667</v>
      </c>
      <c r="L625" s="439"/>
      <c r="M625" s="439"/>
      <c r="N625" s="44" t="s">
        <v>112</v>
      </c>
      <c r="O625" s="70">
        <v>4474</v>
      </c>
      <c r="P625" s="59">
        <f>IFERROR(O625/L618,"-")</f>
        <v>5.8766424962926513E-6</v>
      </c>
      <c r="Q625" s="70">
        <v>2</v>
      </c>
      <c r="R625" s="59">
        <f>IFERROR(Q625/M618,"-")</f>
        <v>2.1574973031283709E-3</v>
      </c>
      <c r="S625" s="73">
        <f t="shared" si="48"/>
        <v>2237</v>
      </c>
      <c r="T625" s="439"/>
      <c r="U625" s="439"/>
      <c r="V625" s="44" t="s">
        <v>112</v>
      </c>
      <c r="W625" s="70">
        <v>0</v>
      </c>
      <c r="X625" s="59">
        <f>IFERROR(W625/T618,"-")</f>
        <v>0</v>
      </c>
      <c r="Y625" s="70">
        <v>0</v>
      </c>
      <c r="Z625" s="59">
        <f>IFERROR(Y625/U618,"-")</f>
        <v>0</v>
      </c>
      <c r="AA625" s="167" t="str">
        <f t="shared" si="49"/>
        <v>-</v>
      </c>
      <c r="AB625" s="439"/>
      <c r="AC625" s="439"/>
      <c r="AD625" s="44" t="s">
        <v>112</v>
      </c>
      <c r="AE625" s="70">
        <v>0</v>
      </c>
      <c r="AF625" s="59">
        <f>IFERROR(AE625/AB618,"-")</f>
        <v>0</v>
      </c>
      <c r="AG625" s="70">
        <v>0</v>
      </c>
      <c r="AH625" s="59">
        <f>IFERROR(AG625/AC618,"-")</f>
        <v>0</v>
      </c>
      <c r="AI625" s="73" t="str">
        <f t="shared" si="46"/>
        <v>-</v>
      </c>
      <c r="AJ625" s="439"/>
      <c r="AK625" s="439"/>
      <c r="AL625" s="44" t="s">
        <v>112</v>
      </c>
      <c r="AM625" s="70">
        <v>3959</v>
      </c>
      <c r="AN625" s="59">
        <f>IFERROR(AM625/AJ618,"-")</f>
        <v>1.152108566749297E-5</v>
      </c>
      <c r="AO625" s="70">
        <v>1</v>
      </c>
      <c r="AP625" s="59">
        <f>IFERROR(AO625/AK618,"-")</f>
        <v>2.840909090909091E-3</v>
      </c>
      <c r="AQ625" s="73">
        <f t="shared" si="50"/>
        <v>3959</v>
      </c>
      <c r="AR625" s="439"/>
      <c r="AS625" s="439"/>
      <c r="AT625" s="44" t="s">
        <v>112</v>
      </c>
      <c r="AU625" s="70">
        <v>12492</v>
      </c>
      <c r="AV625" s="59">
        <f>IFERROR(AU625/AR618,"-")</f>
        <v>3.4887513504493712E-6</v>
      </c>
      <c r="AW625" s="73">
        <v>10</v>
      </c>
      <c r="AX625" s="59">
        <f>IFERROR(AW625/AS618,"-")</f>
        <v>1.5926102882624622E-3</v>
      </c>
      <c r="AY625" s="196">
        <f t="shared" si="51"/>
        <v>1249.2</v>
      </c>
      <c r="AZ625" s="229"/>
    </row>
    <row r="626" spans="2:52" s="9" customFormat="1" ht="13.15" customHeight="1">
      <c r="B626" s="470"/>
      <c r="C626" s="480"/>
      <c r="D626" s="439"/>
      <c r="E626" s="439"/>
      <c r="F626" s="44" t="s">
        <v>103</v>
      </c>
      <c r="G626" s="70">
        <v>430186</v>
      </c>
      <c r="H626" s="59">
        <f>IFERROR(G626/D618,"-")</f>
        <v>3.4804911072904471E-4</v>
      </c>
      <c r="I626" s="70">
        <v>32</v>
      </c>
      <c r="J626" s="59">
        <f>IFERROR(I626/E618,"-")</f>
        <v>2.0578778135048232E-2</v>
      </c>
      <c r="K626" s="73">
        <f t="shared" si="47"/>
        <v>13443.3125</v>
      </c>
      <c r="L626" s="439"/>
      <c r="M626" s="439"/>
      <c r="N626" s="44" t="s">
        <v>103</v>
      </c>
      <c r="O626" s="70">
        <v>271343</v>
      </c>
      <c r="P626" s="59">
        <f>IFERROR(O626/L618,"-")</f>
        <v>3.5641166850056702E-4</v>
      </c>
      <c r="Q626" s="70">
        <v>21</v>
      </c>
      <c r="R626" s="59">
        <f>IFERROR(Q626/M618,"-")</f>
        <v>2.2653721682847898E-2</v>
      </c>
      <c r="S626" s="73">
        <f t="shared" si="48"/>
        <v>12921.095238095239</v>
      </c>
      <c r="T626" s="439"/>
      <c r="U626" s="439"/>
      <c r="V626" s="44" t="s">
        <v>103</v>
      </c>
      <c r="W626" s="70">
        <v>22004</v>
      </c>
      <c r="X626" s="59">
        <f>IFERROR(W626/T618,"-")</f>
        <v>1.2301374506972268E-4</v>
      </c>
      <c r="Y626" s="70">
        <v>3</v>
      </c>
      <c r="Z626" s="59">
        <f>IFERROR(Y626/U618,"-")</f>
        <v>1.7341040462427744E-2</v>
      </c>
      <c r="AA626" s="167">
        <f t="shared" si="49"/>
        <v>7334.666666666667</v>
      </c>
      <c r="AB626" s="439"/>
      <c r="AC626" s="439"/>
      <c r="AD626" s="44" t="s">
        <v>103</v>
      </c>
      <c r="AE626" s="70">
        <v>8547</v>
      </c>
      <c r="AF626" s="59">
        <f>IFERROR(AE626/AB618,"-")</f>
        <v>7.8870517347961097E-5</v>
      </c>
      <c r="AG626" s="70">
        <v>1</v>
      </c>
      <c r="AH626" s="59">
        <f>IFERROR(AG626/AC618,"-")</f>
        <v>8.9285714285714281E-3</v>
      </c>
      <c r="AI626" s="73">
        <f t="shared" si="46"/>
        <v>8547</v>
      </c>
      <c r="AJ626" s="439"/>
      <c r="AK626" s="439"/>
      <c r="AL626" s="44" t="s">
        <v>103</v>
      </c>
      <c r="AM626" s="70">
        <v>51812</v>
      </c>
      <c r="AN626" s="59">
        <f>IFERROR(AM626/AJ618,"-")</f>
        <v>1.5077809815714719E-4</v>
      </c>
      <c r="AO626" s="70">
        <v>3</v>
      </c>
      <c r="AP626" s="59">
        <f>IFERROR(AO626/AK618,"-")</f>
        <v>8.5227272727272721E-3</v>
      </c>
      <c r="AQ626" s="73">
        <f t="shared" si="50"/>
        <v>17270.666666666668</v>
      </c>
      <c r="AR626" s="439"/>
      <c r="AS626" s="439"/>
      <c r="AT626" s="44" t="s">
        <v>103</v>
      </c>
      <c r="AU626" s="70">
        <v>1024265</v>
      </c>
      <c r="AV626" s="59">
        <f>IFERROR(AU626/AR618,"-")</f>
        <v>2.8605554770797512E-4</v>
      </c>
      <c r="AW626" s="73">
        <v>58</v>
      </c>
      <c r="AX626" s="59">
        <f>IFERROR(AW626/AS618,"-")</f>
        <v>9.2371396719222801E-3</v>
      </c>
      <c r="AY626" s="196">
        <f t="shared" si="51"/>
        <v>17659.741379310344</v>
      </c>
      <c r="AZ626" s="229"/>
    </row>
    <row r="627" spans="2:52" s="9" customFormat="1" ht="13.15" customHeight="1">
      <c r="B627" s="470"/>
      <c r="C627" s="480"/>
      <c r="D627" s="439"/>
      <c r="E627" s="439"/>
      <c r="F627" s="44" t="s">
        <v>104</v>
      </c>
      <c r="G627" s="70">
        <v>688208</v>
      </c>
      <c r="H627" s="59">
        <f>IFERROR(G627/D618,"-")</f>
        <v>5.5680608480195633E-4</v>
      </c>
      <c r="I627" s="70">
        <v>62</v>
      </c>
      <c r="J627" s="59">
        <f>IFERROR(I627/E618,"-")</f>
        <v>3.9871382636655947E-2</v>
      </c>
      <c r="K627" s="73">
        <f t="shared" si="47"/>
        <v>11100.129032258064</v>
      </c>
      <c r="L627" s="439"/>
      <c r="M627" s="439"/>
      <c r="N627" s="44" t="s">
        <v>104</v>
      </c>
      <c r="O627" s="70">
        <v>289300</v>
      </c>
      <c r="P627" s="59">
        <f>IFERROR(O627/L618,"-")</f>
        <v>3.7999836257878052E-4</v>
      </c>
      <c r="Q627" s="70">
        <v>39</v>
      </c>
      <c r="R627" s="59">
        <f>IFERROR(Q627/M618,"-")</f>
        <v>4.2071197411003236E-2</v>
      </c>
      <c r="S627" s="73">
        <f t="shared" si="48"/>
        <v>7417.9487179487178</v>
      </c>
      <c r="T627" s="439"/>
      <c r="U627" s="439"/>
      <c r="V627" s="44" t="s">
        <v>104</v>
      </c>
      <c r="W627" s="70">
        <v>116573</v>
      </c>
      <c r="X627" s="59">
        <f>IFERROR(W627/T618,"-")</f>
        <v>6.5170338593041187E-4</v>
      </c>
      <c r="Y627" s="70">
        <v>15</v>
      </c>
      <c r="Z627" s="59">
        <f>IFERROR(Y627/U618,"-")</f>
        <v>8.6705202312138727E-2</v>
      </c>
      <c r="AA627" s="167">
        <f t="shared" si="49"/>
        <v>7771.5333333333338</v>
      </c>
      <c r="AB627" s="439"/>
      <c r="AC627" s="439"/>
      <c r="AD627" s="44" t="s">
        <v>104</v>
      </c>
      <c r="AE627" s="70">
        <v>93978</v>
      </c>
      <c r="AF627" s="59">
        <f>IFERROR(AE627/AB618,"-")</f>
        <v>8.6721580429702672E-4</v>
      </c>
      <c r="AG627" s="70">
        <v>12</v>
      </c>
      <c r="AH627" s="59">
        <f>IFERROR(AG627/AC618,"-")</f>
        <v>0.10714285714285714</v>
      </c>
      <c r="AI627" s="73">
        <f t="shared" si="46"/>
        <v>7831.5</v>
      </c>
      <c r="AJ627" s="439"/>
      <c r="AK627" s="439"/>
      <c r="AL627" s="44" t="s">
        <v>104</v>
      </c>
      <c r="AM627" s="70">
        <v>96476</v>
      </c>
      <c r="AN627" s="59">
        <f>IFERROR(AM627/AJ618,"-")</f>
        <v>2.8075480193408736E-4</v>
      </c>
      <c r="AO627" s="70">
        <v>17</v>
      </c>
      <c r="AP627" s="59">
        <f>IFERROR(AO627/AK618,"-")</f>
        <v>4.8295454545454544E-2</v>
      </c>
      <c r="AQ627" s="73">
        <f t="shared" si="50"/>
        <v>5675.0588235294117</v>
      </c>
      <c r="AR627" s="439"/>
      <c r="AS627" s="439"/>
      <c r="AT627" s="44" t="s">
        <v>104</v>
      </c>
      <c r="AU627" s="70">
        <v>1492322</v>
      </c>
      <c r="AV627" s="59">
        <f>IFERROR(AU627/AR618,"-")</f>
        <v>4.1677396676315293E-4</v>
      </c>
      <c r="AW627" s="73">
        <v>170</v>
      </c>
      <c r="AX627" s="59">
        <f>IFERROR(AW627/AS618,"-")</f>
        <v>2.7074374900461856E-2</v>
      </c>
      <c r="AY627" s="196">
        <f t="shared" si="51"/>
        <v>8778.3647058823535</v>
      </c>
      <c r="AZ627" s="229"/>
    </row>
    <row r="628" spans="2:52" s="9" customFormat="1" ht="13.15" customHeight="1">
      <c r="B628" s="470"/>
      <c r="C628" s="480"/>
      <c r="D628" s="439"/>
      <c r="E628" s="439"/>
      <c r="F628" s="44" t="s">
        <v>105</v>
      </c>
      <c r="G628" s="70">
        <v>811388</v>
      </c>
      <c r="H628" s="59">
        <f>IFERROR(G628/D618,"-")</f>
        <v>6.5646690467894848E-4</v>
      </c>
      <c r="I628" s="70">
        <v>21</v>
      </c>
      <c r="J628" s="59">
        <f>IFERROR(I628/E618,"-")</f>
        <v>1.3504823151125401E-2</v>
      </c>
      <c r="K628" s="73">
        <f t="shared" si="47"/>
        <v>38637.523809523809</v>
      </c>
      <c r="L628" s="439"/>
      <c r="M628" s="439"/>
      <c r="N628" s="44" t="s">
        <v>105</v>
      </c>
      <c r="O628" s="70">
        <v>759599</v>
      </c>
      <c r="P628" s="59">
        <f>IFERROR(O628/L618,"-")</f>
        <v>9.9774067133245469E-4</v>
      </c>
      <c r="Q628" s="70">
        <v>15</v>
      </c>
      <c r="R628" s="59">
        <f>IFERROR(Q628/M618,"-")</f>
        <v>1.6181229773462782E-2</v>
      </c>
      <c r="S628" s="73">
        <f t="shared" si="48"/>
        <v>50639.933333333334</v>
      </c>
      <c r="T628" s="439"/>
      <c r="U628" s="439"/>
      <c r="V628" s="44" t="s">
        <v>105</v>
      </c>
      <c r="W628" s="70">
        <v>106305</v>
      </c>
      <c r="X628" s="59">
        <f>IFERROR(W628/T618,"-")</f>
        <v>5.9429995317382617E-4</v>
      </c>
      <c r="Y628" s="70">
        <v>6</v>
      </c>
      <c r="Z628" s="59">
        <f>IFERROR(Y628/U618,"-")</f>
        <v>3.4682080924855488E-2</v>
      </c>
      <c r="AA628" s="167">
        <f t="shared" si="49"/>
        <v>17717.5</v>
      </c>
      <c r="AB628" s="439"/>
      <c r="AC628" s="439"/>
      <c r="AD628" s="44" t="s">
        <v>105</v>
      </c>
      <c r="AE628" s="70">
        <v>88139</v>
      </c>
      <c r="AF628" s="59">
        <f>IFERROR(AE628/AB618,"-")</f>
        <v>8.133343311725684E-4</v>
      </c>
      <c r="AG628" s="70">
        <v>4</v>
      </c>
      <c r="AH628" s="59">
        <f>IFERROR(AG628/AC618,"-")</f>
        <v>3.5714285714285712E-2</v>
      </c>
      <c r="AI628" s="73">
        <f t="shared" si="46"/>
        <v>22034.75</v>
      </c>
      <c r="AJ628" s="439"/>
      <c r="AK628" s="439"/>
      <c r="AL628" s="44" t="s">
        <v>105</v>
      </c>
      <c r="AM628" s="70">
        <v>568902</v>
      </c>
      <c r="AN628" s="59">
        <f>IFERROR(AM628/AJ618,"-")</f>
        <v>1.6555616767891098E-3</v>
      </c>
      <c r="AO628" s="70">
        <v>10</v>
      </c>
      <c r="AP628" s="59">
        <f>IFERROR(AO628/AK618,"-")</f>
        <v>2.8409090909090908E-2</v>
      </c>
      <c r="AQ628" s="73">
        <f t="shared" si="50"/>
        <v>56890.2</v>
      </c>
      <c r="AR628" s="439"/>
      <c r="AS628" s="439"/>
      <c r="AT628" s="44" t="s">
        <v>105</v>
      </c>
      <c r="AU628" s="70">
        <v>862191</v>
      </c>
      <c r="AV628" s="59">
        <f>IFERROR(AU628/AR618,"-")</f>
        <v>2.4079170794070556E-4</v>
      </c>
      <c r="AW628" s="73">
        <v>35</v>
      </c>
      <c r="AX628" s="59">
        <f>IFERROR(AW628/AS618,"-")</f>
        <v>5.5741360089186179E-3</v>
      </c>
      <c r="AY628" s="196">
        <f t="shared" si="51"/>
        <v>24634.028571428571</v>
      </c>
      <c r="AZ628" s="229"/>
    </row>
    <row r="629" spans="2:52" s="9" customFormat="1" ht="13.15" customHeight="1">
      <c r="B629" s="470"/>
      <c r="C629" s="480"/>
      <c r="D629" s="439"/>
      <c r="E629" s="439"/>
      <c r="F629" s="44" t="s">
        <v>106</v>
      </c>
      <c r="G629" s="70">
        <v>2768170</v>
      </c>
      <c r="H629" s="59">
        <f>IFERROR(G629/D618,"-")</f>
        <v>2.2396338022316387E-3</v>
      </c>
      <c r="I629" s="70">
        <v>18</v>
      </c>
      <c r="J629" s="59">
        <f>IFERROR(I629/E618,"-")</f>
        <v>1.1575562700964629E-2</v>
      </c>
      <c r="K629" s="73">
        <f t="shared" si="47"/>
        <v>153787.22222222222</v>
      </c>
      <c r="L629" s="439"/>
      <c r="M629" s="439"/>
      <c r="N629" s="44" t="s">
        <v>106</v>
      </c>
      <c r="O629" s="70">
        <v>2698273</v>
      </c>
      <c r="P629" s="59">
        <f>IFERROR(O629/L618,"-")</f>
        <v>3.5442078181490973E-3</v>
      </c>
      <c r="Q629" s="70">
        <v>13</v>
      </c>
      <c r="R629" s="59">
        <f>IFERROR(Q629/M618,"-")</f>
        <v>1.4023732470334413E-2</v>
      </c>
      <c r="S629" s="73">
        <f t="shared" si="48"/>
        <v>207559.46153846153</v>
      </c>
      <c r="T629" s="439"/>
      <c r="U629" s="439"/>
      <c r="V629" s="44" t="s">
        <v>106</v>
      </c>
      <c r="W629" s="70">
        <v>650722</v>
      </c>
      <c r="X629" s="59">
        <f>IFERROR(W629/T618,"-")</f>
        <v>3.6378726694810079E-3</v>
      </c>
      <c r="Y629" s="70">
        <v>3</v>
      </c>
      <c r="Z629" s="59">
        <f>IFERROR(Y629/U618,"-")</f>
        <v>1.7341040462427744E-2</v>
      </c>
      <c r="AA629" s="167">
        <f t="shared" si="49"/>
        <v>216907.33333333334</v>
      </c>
      <c r="AB629" s="439"/>
      <c r="AC629" s="439"/>
      <c r="AD629" s="44" t="s">
        <v>106</v>
      </c>
      <c r="AE629" s="70">
        <v>650722</v>
      </c>
      <c r="AF629" s="59">
        <f>IFERROR(AE629/AB618,"-")</f>
        <v>6.0047713571662496E-3</v>
      </c>
      <c r="AG629" s="70">
        <v>3</v>
      </c>
      <c r="AH629" s="59">
        <f>IFERROR(AG629/AC618,"-")</f>
        <v>2.6785714285714284E-2</v>
      </c>
      <c r="AI629" s="73">
        <f t="shared" si="46"/>
        <v>216907.33333333334</v>
      </c>
      <c r="AJ629" s="439"/>
      <c r="AK629" s="439"/>
      <c r="AL629" s="44" t="s">
        <v>106</v>
      </c>
      <c r="AM629" s="70">
        <v>1166220</v>
      </c>
      <c r="AN629" s="59">
        <f>IFERROR(AM629/AJ618,"-")</f>
        <v>3.3938167535093842E-3</v>
      </c>
      <c r="AO629" s="70">
        <v>5</v>
      </c>
      <c r="AP629" s="59">
        <f>IFERROR(AO629/AK618,"-")</f>
        <v>1.4204545454545454E-2</v>
      </c>
      <c r="AQ629" s="73">
        <f t="shared" si="50"/>
        <v>233244</v>
      </c>
      <c r="AR629" s="439"/>
      <c r="AS629" s="439"/>
      <c r="AT629" s="44" t="s">
        <v>106</v>
      </c>
      <c r="AU629" s="70">
        <v>3827867</v>
      </c>
      <c r="AV629" s="59">
        <f>IFERROR(AU629/AR618,"-")</f>
        <v>1.069042280306643E-3</v>
      </c>
      <c r="AW629" s="73">
        <v>28</v>
      </c>
      <c r="AX629" s="59">
        <f>IFERROR(AW629/AS618,"-")</f>
        <v>4.459308807134894E-3</v>
      </c>
      <c r="AY629" s="196">
        <f t="shared" si="51"/>
        <v>136709.53571428571</v>
      </c>
      <c r="AZ629" s="229"/>
    </row>
    <row r="630" spans="2:52" s="9" customFormat="1" ht="13.15" customHeight="1">
      <c r="B630" s="470"/>
      <c r="C630" s="480"/>
      <c r="D630" s="439"/>
      <c r="E630" s="439"/>
      <c r="F630" s="44" t="s">
        <v>107</v>
      </c>
      <c r="G630" s="70">
        <v>7507039</v>
      </c>
      <c r="H630" s="59">
        <f>IFERROR(G630/D618,"-")</f>
        <v>6.0736942814462978E-3</v>
      </c>
      <c r="I630" s="70">
        <v>201</v>
      </c>
      <c r="J630" s="59">
        <f>IFERROR(I630/E618,"-")</f>
        <v>0.1292604501607717</v>
      </c>
      <c r="K630" s="73">
        <f t="shared" si="47"/>
        <v>37348.45273631841</v>
      </c>
      <c r="L630" s="439"/>
      <c r="M630" s="439"/>
      <c r="N630" s="44" t="s">
        <v>107</v>
      </c>
      <c r="O630" s="70">
        <v>4519238</v>
      </c>
      <c r="P630" s="59">
        <f>IFERROR(O630/L618,"-")</f>
        <v>5.9360630490971414E-3</v>
      </c>
      <c r="Q630" s="70">
        <v>116</v>
      </c>
      <c r="R630" s="59">
        <f>IFERROR(Q630/M618,"-")</f>
        <v>0.12513484358144553</v>
      </c>
      <c r="S630" s="73">
        <f t="shared" si="48"/>
        <v>38958.948275862072</v>
      </c>
      <c r="T630" s="439"/>
      <c r="U630" s="439"/>
      <c r="V630" s="44" t="s">
        <v>107</v>
      </c>
      <c r="W630" s="70">
        <v>751390</v>
      </c>
      <c r="X630" s="59">
        <f>IFERROR(W630/T618,"-")</f>
        <v>4.2006588760197666E-3</v>
      </c>
      <c r="Y630" s="70">
        <v>31</v>
      </c>
      <c r="Z630" s="59">
        <f>IFERROR(Y630/U618,"-")</f>
        <v>0.1791907514450867</v>
      </c>
      <c r="AA630" s="167">
        <f t="shared" si="49"/>
        <v>24238.387096774193</v>
      </c>
      <c r="AB630" s="439"/>
      <c r="AC630" s="439"/>
      <c r="AD630" s="44" t="s">
        <v>107</v>
      </c>
      <c r="AE630" s="70">
        <v>503913</v>
      </c>
      <c r="AF630" s="59">
        <f>IFERROR(AE630/AB618,"-")</f>
        <v>4.6500384940169788E-3</v>
      </c>
      <c r="AG630" s="70">
        <v>19</v>
      </c>
      <c r="AH630" s="59">
        <f>IFERROR(AG630/AC618,"-")</f>
        <v>0.16964285714285715</v>
      </c>
      <c r="AI630" s="73">
        <f t="shared" si="46"/>
        <v>26521.736842105263</v>
      </c>
      <c r="AJ630" s="439"/>
      <c r="AK630" s="439"/>
      <c r="AL630" s="44" t="s">
        <v>107</v>
      </c>
      <c r="AM630" s="70">
        <v>2862813</v>
      </c>
      <c r="AN630" s="59">
        <f>IFERROR(AM630/AJ618,"-")</f>
        <v>8.3310719431706377E-3</v>
      </c>
      <c r="AO630" s="70">
        <v>45</v>
      </c>
      <c r="AP630" s="59">
        <f>IFERROR(AO630/AK618,"-")</f>
        <v>0.12784090909090909</v>
      </c>
      <c r="AQ630" s="73">
        <f t="shared" si="50"/>
        <v>63618.066666666666</v>
      </c>
      <c r="AR630" s="439"/>
      <c r="AS630" s="439"/>
      <c r="AT630" s="44" t="s">
        <v>107</v>
      </c>
      <c r="AU630" s="70">
        <v>24344947</v>
      </c>
      <c r="AV630" s="59">
        <f>IFERROR(AU630/AR618,"-")</f>
        <v>6.7990287162078425E-3</v>
      </c>
      <c r="AW630" s="73">
        <v>520</v>
      </c>
      <c r="AX630" s="59">
        <f>IFERROR(AW630/AS618,"-")</f>
        <v>8.2815734989648032E-2</v>
      </c>
      <c r="AY630" s="196">
        <f t="shared" si="51"/>
        <v>46817.205769230772</v>
      </c>
      <c r="AZ630" s="229"/>
    </row>
    <row r="631" spans="2:52" s="9" customFormat="1" ht="13.15" customHeight="1">
      <c r="B631" s="470"/>
      <c r="C631" s="480"/>
      <c r="D631" s="439"/>
      <c r="E631" s="439"/>
      <c r="F631" s="44" t="s">
        <v>108</v>
      </c>
      <c r="G631" s="70">
        <v>5755689</v>
      </c>
      <c r="H631" s="59">
        <f>IFERROR(G631/D618,"-")</f>
        <v>4.6567355471422702E-3</v>
      </c>
      <c r="I631" s="70">
        <v>125</v>
      </c>
      <c r="J631" s="59">
        <f>IFERROR(I631/E618,"-")</f>
        <v>8.0385852090032156E-2</v>
      </c>
      <c r="K631" s="73">
        <f t="shared" si="47"/>
        <v>46045.512000000002</v>
      </c>
      <c r="L631" s="439"/>
      <c r="M631" s="439"/>
      <c r="N631" s="44" t="s">
        <v>108</v>
      </c>
      <c r="O631" s="70">
        <v>3532485</v>
      </c>
      <c r="P631" s="59">
        <f>IFERROR(O631/L618,"-")</f>
        <v>4.6399533903702167E-3</v>
      </c>
      <c r="Q631" s="70">
        <v>74</v>
      </c>
      <c r="R631" s="59">
        <f>IFERROR(Q631/M618,"-")</f>
        <v>7.982740021574973E-2</v>
      </c>
      <c r="S631" s="73">
        <f t="shared" si="48"/>
        <v>47736.283783783787</v>
      </c>
      <c r="T631" s="439"/>
      <c r="U631" s="439"/>
      <c r="V631" s="44" t="s">
        <v>108</v>
      </c>
      <c r="W631" s="70">
        <v>960788</v>
      </c>
      <c r="X631" s="59">
        <f>IFERROR(W631/T618,"-")</f>
        <v>5.3713020404494057E-3</v>
      </c>
      <c r="Y631" s="70">
        <v>24</v>
      </c>
      <c r="Z631" s="59">
        <f>IFERROR(Y631/U618,"-")</f>
        <v>0.13872832369942195</v>
      </c>
      <c r="AA631" s="167">
        <f t="shared" si="49"/>
        <v>40032.833333333336</v>
      </c>
      <c r="AB631" s="439"/>
      <c r="AC631" s="439"/>
      <c r="AD631" s="44" t="s">
        <v>108</v>
      </c>
      <c r="AE631" s="70">
        <v>533620</v>
      </c>
      <c r="AF631" s="59">
        <f>IFERROR(AE631/AB618,"-")</f>
        <v>4.9241705238351465E-3</v>
      </c>
      <c r="AG631" s="70">
        <v>13</v>
      </c>
      <c r="AH631" s="59">
        <f>IFERROR(AG631/AC618,"-")</f>
        <v>0.11607142857142858</v>
      </c>
      <c r="AI631" s="73">
        <f t="shared" si="46"/>
        <v>41047.692307692305</v>
      </c>
      <c r="AJ631" s="439"/>
      <c r="AK631" s="439"/>
      <c r="AL631" s="44" t="s">
        <v>108</v>
      </c>
      <c r="AM631" s="70">
        <v>5855374</v>
      </c>
      <c r="AN631" s="59">
        <f>IFERROR(AM631/AJ618,"-")</f>
        <v>1.7039723533521338E-2</v>
      </c>
      <c r="AO631" s="70">
        <v>58</v>
      </c>
      <c r="AP631" s="59">
        <f>IFERROR(AO631/AK618,"-")</f>
        <v>0.16477272727272727</v>
      </c>
      <c r="AQ631" s="73">
        <f t="shared" si="50"/>
        <v>100954.72413793103</v>
      </c>
      <c r="AR631" s="439"/>
      <c r="AS631" s="439"/>
      <c r="AT631" s="44" t="s">
        <v>108</v>
      </c>
      <c r="AU631" s="70">
        <v>25370584</v>
      </c>
      <c r="AV631" s="59">
        <f>IFERROR(AU631/AR618,"-")</f>
        <v>7.0854674344932129E-3</v>
      </c>
      <c r="AW631" s="73">
        <v>454</v>
      </c>
      <c r="AX631" s="59">
        <f>IFERROR(AW631/AS618,"-")</f>
        <v>7.2304507087115777E-2</v>
      </c>
      <c r="AY631" s="196">
        <f t="shared" si="51"/>
        <v>55882.3436123348</v>
      </c>
      <c r="AZ631" s="229"/>
    </row>
    <row r="632" spans="2:52" s="9" customFormat="1" ht="13.15" customHeight="1">
      <c r="B632" s="470"/>
      <c r="C632" s="480"/>
      <c r="D632" s="439"/>
      <c r="E632" s="439"/>
      <c r="F632" s="44" t="s">
        <v>109</v>
      </c>
      <c r="G632" s="70">
        <v>7517437</v>
      </c>
      <c r="H632" s="59">
        <f>IFERROR(G632/D618,"-")</f>
        <v>6.0821069556229578E-3</v>
      </c>
      <c r="I632" s="70">
        <v>133</v>
      </c>
      <c r="J632" s="59">
        <f>IFERROR(I632/E618,"-")</f>
        <v>8.553054662379421E-2</v>
      </c>
      <c r="K632" s="73">
        <f t="shared" si="47"/>
        <v>56522.082706766916</v>
      </c>
      <c r="L632" s="439"/>
      <c r="M632" s="439"/>
      <c r="N632" s="44" t="s">
        <v>109</v>
      </c>
      <c r="O632" s="70">
        <v>2546997</v>
      </c>
      <c r="P632" s="59">
        <f>IFERROR(O632/L618,"-")</f>
        <v>3.3455053214416393E-3</v>
      </c>
      <c r="Q632" s="70">
        <v>81</v>
      </c>
      <c r="R632" s="59">
        <f>IFERROR(Q632/M618,"-")</f>
        <v>8.7378640776699032E-2</v>
      </c>
      <c r="S632" s="73">
        <f t="shared" si="48"/>
        <v>31444.407407407409</v>
      </c>
      <c r="T632" s="439"/>
      <c r="U632" s="439"/>
      <c r="V632" s="44" t="s">
        <v>109</v>
      </c>
      <c r="W632" s="70">
        <v>668007</v>
      </c>
      <c r="X632" s="59">
        <f>IFERROR(W632/T618,"-")</f>
        <v>3.734504762897212E-3</v>
      </c>
      <c r="Y632" s="70">
        <v>15</v>
      </c>
      <c r="Z632" s="59">
        <f>IFERROR(Y632/U618,"-")</f>
        <v>8.6705202312138727E-2</v>
      </c>
      <c r="AA632" s="167">
        <f t="shared" si="49"/>
        <v>44533.8</v>
      </c>
      <c r="AB632" s="439"/>
      <c r="AC632" s="439"/>
      <c r="AD632" s="44" t="s">
        <v>109</v>
      </c>
      <c r="AE632" s="70">
        <v>595193</v>
      </c>
      <c r="AF632" s="59">
        <f>IFERROR(AE632/AB618,"-")</f>
        <v>5.4923575326880783E-3</v>
      </c>
      <c r="AG632" s="70">
        <v>13</v>
      </c>
      <c r="AH632" s="59">
        <f>IFERROR(AG632/AC618,"-")</f>
        <v>0.11607142857142858</v>
      </c>
      <c r="AI632" s="73">
        <f t="shared" si="46"/>
        <v>45784.076923076922</v>
      </c>
      <c r="AJ632" s="439"/>
      <c r="AK632" s="439"/>
      <c r="AL632" s="44" t="s">
        <v>109</v>
      </c>
      <c r="AM632" s="70">
        <v>1264959</v>
      </c>
      <c r="AN632" s="59">
        <f>IFERROR(AM632/AJ618,"-")</f>
        <v>3.6811571116105684E-3</v>
      </c>
      <c r="AO632" s="70">
        <v>32</v>
      </c>
      <c r="AP632" s="59">
        <f>IFERROR(AO632/AK618,"-")</f>
        <v>9.0909090909090912E-2</v>
      </c>
      <c r="AQ632" s="73">
        <f t="shared" si="50"/>
        <v>39529.96875</v>
      </c>
      <c r="AR632" s="439"/>
      <c r="AS632" s="439"/>
      <c r="AT632" s="44" t="s">
        <v>109</v>
      </c>
      <c r="AU632" s="70">
        <v>9845387</v>
      </c>
      <c r="AV632" s="59">
        <f>IFERROR(AU632/AR618,"-")</f>
        <v>2.749608324683532E-3</v>
      </c>
      <c r="AW632" s="73">
        <v>238</v>
      </c>
      <c r="AX632" s="59">
        <f>IFERROR(AW632/AS618,"-")</f>
        <v>3.79041248606466E-2</v>
      </c>
      <c r="AY632" s="196">
        <f t="shared" si="51"/>
        <v>41367.172268907561</v>
      </c>
      <c r="AZ632" s="229"/>
    </row>
    <row r="633" spans="2:52" s="9" customFormat="1" ht="13.15" customHeight="1">
      <c r="B633" s="470"/>
      <c r="C633" s="480"/>
      <c r="D633" s="439"/>
      <c r="E633" s="439"/>
      <c r="F633" s="45" t="s">
        <v>110</v>
      </c>
      <c r="G633" s="71">
        <v>1684407</v>
      </c>
      <c r="H633" s="60">
        <f>IFERROR(G633/D618,"-")</f>
        <v>1.3627973910256912E-3</v>
      </c>
      <c r="I633" s="71">
        <v>178</v>
      </c>
      <c r="J633" s="60">
        <f>IFERROR(I633/E618,"-")</f>
        <v>0.11446945337620579</v>
      </c>
      <c r="K633" s="74">
        <f t="shared" si="47"/>
        <v>9462.9606741573025</v>
      </c>
      <c r="L633" s="439"/>
      <c r="M633" s="439"/>
      <c r="N633" s="45" t="s">
        <v>110</v>
      </c>
      <c r="O633" s="71">
        <v>1235015</v>
      </c>
      <c r="P633" s="60">
        <f>IFERROR(O633/L618,"-")</f>
        <v>1.6222042093336766E-3</v>
      </c>
      <c r="Q633" s="71">
        <v>115</v>
      </c>
      <c r="R633" s="60">
        <f>IFERROR(Q633/M618,"-")</f>
        <v>0.12405609492988134</v>
      </c>
      <c r="S633" s="74">
        <f t="shared" si="48"/>
        <v>10739.260869565218</v>
      </c>
      <c r="T633" s="439"/>
      <c r="U633" s="439"/>
      <c r="V633" s="45" t="s">
        <v>110</v>
      </c>
      <c r="W633" s="71">
        <v>365318</v>
      </c>
      <c r="X633" s="60">
        <f>IFERROR(W633/T618,"-")</f>
        <v>2.0423166388557059E-3</v>
      </c>
      <c r="Y633" s="71">
        <v>31</v>
      </c>
      <c r="Z633" s="60">
        <f>IFERROR(Y633/U618,"-")</f>
        <v>0.1791907514450867</v>
      </c>
      <c r="AA633" s="168">
        <f t="shared" si="49"/>
        <v>11784.451612903225</v>
      </c>
      <c r="AB633" s="439"/>
      <c r="AC633" s="439"/>
      <c r="AD633" s="45" t="s">
        <v>110</v>
      </c>
      <c r="AE633" s="71">
        <v>314929</v>
      </c>
      <c r="AF633" s="60">
        <f>IFERROR(AE633/AB618,"-")</f>
        <v>2.9061206455921421E-3</v>
      </c>
      <c r="AG633" s="71">
        <v>21</v>
      </c>
      <c r="AH633" s="60">
        <f>IFERROR(AG633/AC618,"-")</f>
        <v>0.1875</v>
      </c>
      <c r="AI633" s="74">
        <f t="shared" si="46"/>
        <v>14996.619047619048</v>
      </c>
      <c r="AJ633" s="439"/>
      <c r="AK633" s="439"/>
      <c r="AL633" s="45" t="s">
        <v>110</v>
      </c>
      <c r="AM633" s="71">
        <v>397848</v>
      </c>
      <c r="AN633" s="60">
        <f>IFERROR(AM633/AJ618,"-")</f>
        <v>1.1577774414348934E-3</v>
      </c>
      <c r="AO633" s="71">
        <v>55</v>
      </c>
      <c r="AP633" s="60">
        <f>IFERROR(AO633/AK618,"-")</f>
        <v>0.15625</v>
      </c>
      <c r="AQ633" s="74">
        <f t="shared" si="50"/>
        <v>7233.6</v>
      </c>
      <c r="AR633" s="439"/>
      <c r="AS633" s="439"/>
      <c r="AT633" s="45" t="s">
        <v>110</v>
      </c>
      <c r="AU633" s="71">
        <v>10611894</v>
      </c>
      <c r="AV633" s="60">
        <f>IFERROR(AU633/AR618,"-")</f>
        <v>2.9636775154759511E-3</v>
      </c>
      <c r="AW633" s="74">
        <v>523</v>
      </c>
      <c r="AX633" s="62">
        <f>IFERROR(AW633/AS618,"-")</f>
        <v>8.3293518076126769E-2</v>
      </c>
      <c r="AY633" s="199">
        <f t="shared" si="51"/>
        <v>20290.428298279159</v>
      </c>
      <c r="AZ633" s="229"/>
    </row>
    <row r="634" spans="2:52" s="9" customFormat="1" ht="13.15" customHeight="1">
      <c r="B634" s="431"/>
      <c r="C634" s="481"/>
      <c r="D634" s="440"/>
      <c r="E634" s="440"/>
      <c r="F634" s="46" t="s">
        <v>64</v>
      </c>
      <c r="G634" s="67">
        <f>SUM(G618:G633)</f>
        <v>205736135</v>
      </c>
      <c r="H634" s="60">
        <f>IFERROR(G634/D618,"-")</f>
        <v>0.16645422870939708</v>
      </c>
      <c r="I634" s="71">
        <v>1307</v>
      </c>
      <c r="J634" s="60">
        <f>IFERROR(I634/E618,"-")</f>
        <v>0.84051446945337616</v>
      </c>
      <c r="K634" s="74">
        <f t="shared" si="47"/>
        <v>157410.96786534047</v>
      </c>
      <c r="L634" s="440"/>
      <c r="M634" s="440"/>
      <c r="N634" s="46" t="s">
        <v>64</v>
      </c>
      <c r="O634" s="67">
        <f>SUM(O618:O633)</f>
        <v>126450491</v>
      </c>
      <c r="P634" s="60">
        <f>IFERROR(O634/L618,"-")</f>
        <v>0.16609394928200077</v>
      </c>
      <c r="Q634" s="71">
        <v>792</v>
      </c>
      <c r="R634" s="60">
        <f>IFERROR(Q634/M618,"-")</f>
        <v>0.85436893203883491</v>
      </c>
      <c r="S634" s="74">
        <f t="shared" si="48"/>
        <v>159659.71085858587</v>
      </c>
      <c r="T634" s="440"/>
      <c r="U634" s="440"/>
      <c r="V634" s="46" t="s">
        <v>64</v>
      </c>
      <c r="W634" s="67">
        <f>SUM(W618:W633)</f>
        <v>23283687</v>
      </c>
      <c r="X634" s="60">
        <f>IFERROR(W634/T618,"-")</f>
        <v>0.13016785752141505</v>
      </c>
      <c r="Y634" s="71">
        <v>152</v>
      </c>
      <c r="Z634" s="60">
        <f>IFERROR(Y634/U618,"-")</f>
        <v>0.87861271676300579</v>
      </c>
      <c r="AA634" s="168">
        <f t="shared" si="49"/>
        <v>153182.15131578947</v>
      </c>
      <c r="AB634" s="440"/>
      <c r="AC634" s="440"/>
      <c r="AD634" s="46" t="s">
        <v>64</v>
      </c>
      <c r="AE634" s="67">
        <f>SUM(AE618:AE633)</f>
        <v>15394706</v>
      </c>
      <c r="AF634" s="60">
        <f>IFERROR(AE634/AB618,"-")</f>
        <v>0.14206018797703998</v>
      </c>
      <c r="AG634" s="71">
        <v>96</v>
      </c>
      <c r="AH634" s="60">
        <f>IFERROR(AG634/AC618,"-")</f>
        <v>0.8571428571428571</v>
      </c>
      <c r="AI634" s="74">
        <f t="shared" si="46"/>
        <v>160361.52083333334</v>
      </c>
      <c r="AJ634" s="440"/>
      <c r="AK634" s="440"/>
      <c r="AL634" s="46" t="s">
        <v>64</v>
      </c>
      <c r="AM634" s="67">
        <f>SUM(AM618:AM633)</f>
        <v>60066662</v>
      </c>
      <c r="AN634" s="60">
        <f>IFERROR(AM634/AJ618,"-")</f>
        <v>0.17479998955856141</v>
      </c>
      <c r="AO634" s="71">
        <v>296</v>
      </c>
      <c r="AP634" s="60">
        <f>IFERROR(AO634/AK618,"-")</f>
        <v>0.84090909090909094</v>
      </c>
      <c r="AQ634" s="74">
        <f t="shared" si="50"/>
        <v>202927.91216216216</v>
      </c>
      <c r="AR634" s="440"/>
      <c r="AS634" s="440"/>
      <c r="AT634" s="46" t="s">
        <v>64</v>
      </c>
      <c r="AU634" s="67">
        <f>SUM(AU618:AU633)</f>
        <v>597859710</v>
      </c>
      <c r="AV634" s="60">
        <f>IFERROR(AU634/AR618,"-")</f>
        <v>0.16696957017625436</v>
      </c>
      <c r="AW634" s="74">
        <v>4711</v>
      </c>
      <c r="AX634" s="131">
        <f>IFERROR(AW634/AS618,"-")</f>
        <v>0.75027870680044595</v>
      </c>
      <c r="AY634" s="187">
        <f t="shared" si="51"/>
        <v>126907.17682020803</v>
      </c>
      <c r="AZ634" s="229"/>
    </row>
    <row r="635" spans="2:52" s="9" customFormat="1" ht="13.15" customHeight="1">
      <c r="B635" s="430">
        <v>38</v>
      </c>
      <c r="C635" s="479" t="s">
        <v>38</v>
      </c>
      <c r="D635" s="436">
        <v>181300070</v>
      </c>
      <c r="E635" s="436">
        <v>244</v>
      </c>
      <c r="F635" s="42" t="s">
        <v>96</v>
      </c>
      <c r="G635" s="69">
        <v>1266380</v>
      </c>
      <c r="H635" s="58">
        <f>IFERROR(G635/D635,"-")</f>
        <v>6.9849945452310084E-3</v>
      </c>
      <c r="I635" s="69">
        <v>63</v>
      </c>
      <c r="J635" s="58">
        <f>IFERROR(I635/E635,"-")</f>
        <v>0.25819672131147542</v>
      </c>
      <c r="K635" s="72">
        <f t="shared" si="47"/>
        <v>20101.269841269841</v>
      </c>
      <c r="L635" s="436">
        <v>110952460</v>
      </c>
      <c r="M635" s="436">
        <v>187</v>
      </c>
      <c r="N635" s="42" t="s">
        <v>96</v>
      </c>
      <c r="O635" s="69">
        <v>1116744</v>
      </c>
      <c r="P635" s="58">
        <f>IFERROR(O635/L635,"-")</f>
        <v>1.006506750729096E-2</v>
      </c>
      <c r="Q635" s="69">
        <v>49</v>
      </c>
      <c r="R635" s="58">
        <f>IFERROR(Q635/M635,"-")</f>
        <v>0.26203208556149732</v>
      </c>
      <c r="S635" s="72">
        <f t="shared" si="48"/>
        <v>22790.693877551021</v>
      </c>
      <c r="T635" s="436">
        <v>45170090</v>
      </c>
      <c r="U635" s="436">
        <v>25</v>
      </c>
      <c r="V635" s="42" t="s">
        <v>96</v>
      </c>
      <c r="W635" s="69">
        <v>136771</v>
      </c>
      <c r="X635" s="58">
        <f>IFERROR(W635/T635,"-")</f>
        <v>3.0279107258807765E-3</v>
      </c>
      <c r="Y635" s="69">
        <v>7</v>
      </c>
      <c r="Z635" s="58">
        <f>IFERROR(Y635/U635,"-")</f>
        <v>0.28000000000000003</v>
      </c>
      <c r="AA635" s="166">
        <f t="shared" si="49"/>
        <v>19538.714285714286</v>
      </c>
      <c r="AB635" s="436">
        <v>9308720</v>
      </c>
      <c r="AC635" s="436">
        <v>13</v>
      </c>
      <c r="AD635" s="42" t="s">
        <v>96</v>
      </c>
      <c r="AE635" s="69">
        <v>110304</v>
      </c>
      <c r="AF635" s="58">
        <f>IFERROR(AE635/AB635,"-")</f>
        <v>1.184953462989541E-2</v>
      </c>
      <c r="AG635" s="69">
        <v>4</v>
      </c>
      <c r="AH635" s="58">
        <f>IFERROR(AG635/AC635,"-")</f>
        <v>0.30769230769230771</v>
      </c>
      <c r="AI635" s="72">
        <f t="shared" si="46"/>
        <v>27576</v>
      </c>
      <c r="AJ635" s="436">
        <v>87787930</v>
      </c>
      <c r="AK635" s="436">
        <v>92</v>
      </c>
      <c r="AL635" s="42" t="s">
        <v>96</v>
      </c>
      <c r="AM635" s="69">
        <v>480461</v>
      </c>
      <c r="AN635" s="58">
        <f>IFERROR(AM635/AJ635,"-")</f>
        <v>5.4729733347169711E-3</v>
      </c>
      <c r="AO635" s="69">
        <v>24</v>
      </c>
      <c r="AP635" s="58">
        <f>IFERROR(AO635/AK635,"-")</f>
        <v>0.2608695652173913</v>
      </c>
      <c r="AQ635" s="72">
        <f t="shared" si="50"/>
        <v>20019.208333333332</v>
      </c>
      <c r="AR635" s="436">
        <v>653107310</v>
      </c>
      <c r="AS635" s="436">
        <v>996</v>
      </c>
      <c r="AT635" s="42" t="s">
        <v>96</v>
      </c>
      <c r="AU635" s="69">
        <v>16495871</v>
      </c>
      <c r="AV635" s="58">
        <f>IFERROR(AU635/AR635,"-")</f>
        <v>2.5257520085022474E-2</v>
      </c>
      <c r="AW635" s="72">
        <v>224</v>
      </c>
      <c r="AX635" s="61">
        <f>IFERROR(AW635/AS635,"-")</f>
        <v>0.22489959839357429</v>
      </c>
      <c r="AY635" s="166">
        <f t="shared" si="51"/>
        <v>73642.28125</v>
      </c>
      <c r="AZ635" s="229"/>
    </row>
    <row r="636" spans="2:52" s="9" customFormat="1" ht="13.15" customHeight="1">
      <c r="B636" s="470"/>
      <c r="C636" s="480"/>
      <c r="D636" s="439"/>
      <c r="E636" s="439"/>
      <c r="F636" s="43" t="s">
        <v>97</v>
      </c>
      <c r="G636" s="70">
        <v>1329576</v>
      </c>
      <c r="H636" s="59">
        <f>IFERROR(G636/D635,"-")</f>
        <v>7.3335658392189255E-3</v>
      </c>
      <c r="I636" s="70">
        <v>61</v>
      </c>
      <c r="J636" s="59">
        <f>IFERROR(I636/E635,"-")</f>
        <v>0.25</v>
      </c>
      <c r="K636" s="73">
        <f t="shared" si="47"/>
        <v>21796.327868852459</v>
      </c>
      <c r="L636" s="439"/>
      <c r="M636" s="439"/>
      <c r="N636" s="43" t="s">
        <v>97</v>
      </c>
      <c r="O636" s="70">
        <v>649086</v>
      </c>
      <c r="P636" s="59">
        <f>IFERROR(O636/L635,"-")</f>
        <v>5.8501271625703479E-3</v>
      </c>
      <c r="Q636" s="70">
        <v>42</v>
      </c>
      <c r="R636" s="59">
        <f>IFERROR(Q636/M635,"-")</f>
        <v>0.22459893048128343</v>
      </c>
      <c r="S636" s="73">
        <f t="shared" si="48"/>
        <v>15454.428571428571</v>
      </c>
      <c r="T636" s="439"/>
      <c r="U636" s="439"/>
      <c r="V636" s="43" t="s">
        <v>97</v>
      </c>
      <c r="W636" s="70">
        <v>140050</v>
      </c>
      <c r="X636" s="59">
        <f>IFERROR(W636/T635,"-")</f>
        <v>3.1005030098456743E-3</v>
      </c>
      <c r="Y636" s="70">
        <v>9</v>
      </c>
      <c r="Z636" s="59">
        <f>IFERROR(Y636/U635,"-")</f>
        <v>0.36</v>
      </c>
      <c r="AA636" s="167">
        <f t="shared" si="49"/>
        <v>15561.111111111111</v>
      </c>
      <c r="AB636" s="439"/>
      <c r="AC636" s="439"/>
      <c r="AD636" s="43" t="s">
        <v>97</v>
      </c>
      <c r="AE636" s="70">
        <v>40029</v>
      </c>
      <c r="AF636" s="59">
        <f>IFERROR(AE636/AB635,"-")</f>
        <v>4.3001615689375119E-3</v>
      </c>
      <c r="AG636" s="70">
        <v>4</v>
      </c>
      <c r="AH636" s="59">
        <f>IFERROR(AG636/AC635,"-")</f>
        <v>0.30769230769230771</v>
      </c>
      <c r="AI636" s="73">
        <f t="shared" si="46"/>
        <v>10007.25</v>
      </c>
      <c r="AJ636" s="439"/>
      <c r="AK636" s="439"/>
      <c r="AL636" s="43" t="s">
        <v>97</v>
      </c>
      <c r="AM636" s="70">
        <v>413443</v>
      </c>
      <c r="AN636" s="59">
        <f>IFERROR(AM636/AJ635,"-")</f>
        <v>4.7095654265911042E-3</v>
      </c>
      <c r="AO636" s="70">
        <v>21</v>
      </c>
      <c r="AP636" s="59">
        <f>IFERROR(AO636/AK635,"-")</f>
        <v>0.22826086956521738</v>
      </c>
      <c r="AQ636" s="73">
        <f t="shared" si="50"/>
        <v>19687.761904761905</v>
      </c>
      <c r="AR636" s="439"/>
      <c r="AS636" s="439"/>
      <c r="AT636" s="43" t="s">
        <v>97</v>
      </c>
      <c r="AU636" s="70">
        <v>16390249</v>
      </c>
      <c r="AV636" s="59">
        <f>IFERROR(AU636/AR635,"-")</f>
        <v>2.5095797810010732E-2</v>
      </c>
      <c r="AW636" s="73">
        <v>247</v>
      </c>
      <c r="AX636" s="59">
        <f>IFERROR(AW636/AS635,"-")</f>
        <v>0.24799196787148595</v>
      </c>
      <c r="AY636" s="196">
        <f t="shared" si="51"/>
        <v>66357.283400809712</v>
      </c>
      <c r="AZ636" s="229"/>
    </row>
    <row r="637" spans="2:52" s="9" customFormat="1" ht="13.15" customHeight="1">
      <c r="B637" s="470"/>
      <c r="C637" s="480"/>
      <c r="D637" s="439"/>
      <c r="E637" s="439"/>
      <c r="F637" s="44" t="s">
        <v>98</v>
      </c>
      <c r="G637" s="70">
        <v>5347317</v>
      </c>
      <c r="H637" s="59">
        <f>IFERROR(G637/D635,"-")</f>
        <v>2.9494290873688024E-2</v>
      </c>
      <c r="I637" s="70">
        <v>85</v>
      </c>
      <c r="J637" s="59">
        <f>IFERROR(I637/E635,"-")</f>
        <v>0.34836065573770492</v>
      </c>
      <c r="K637" s="73">
        <f t="shared" si="47"/>
        <v>62909.611764705885</v>
      </c>
      <c r="L637" s="439"/>
      <c r="M637" s="439"/>
      <c r="N637" s="44" t="s">
        <v>98</v>
      </c>
      <c r="O637" s="70">
        <v>5059404</v>
      </c>
      <c r="P637" s="59">
        <f>IFERROR(O637/L635,"-")</f>
        <v>4.5599746053399809E-2</v>
      </c>
      <c r="Q637" s="70">
        <v>67</v>
      </c>
      <c r="R637" s="59">
        <f>IFERROR(Q637/M635,"-")</f>
        <v>0.35828877005347592</v>
      </c>
      <c r="S637" s="73">
        <f t="shared" si="48"/>
        <v>75513.492537313432</v>
      </c>
      <c r="T637" s="439"/>
      <c r="U637" s="439"/>
      <c r="V637" s="44" t="s">
        <v>98</v>
      </c>
      <c r="W637" s="70">
        <v>102673</v>
      </c>
      <c r="X637" s="59">
        <f>IFERROR(W637/T635,"-")</f>
        <v>2.2730306714022486E-3</v>
      </c>
      <c r="Y637" s="70">
        <v>11</v>
      </c>
      <c r="Z637" s="59">
        <f>IFERROR(Y637/U635,"-")</f>
        <v>0.44</v>
      </c>
      <c r="AA637" s="167">
        <f t="shared" si="49"/>
        <v>9333.9090909090901</v>
      </c>
      <c r="AB637" s="439"/>
      <c r="AC637" s="439"/>
      <c r="AD637" s="44" t="s">
        <v>98</v>
      </c>
      <c r="AE637" s="70">
        <v>39891</v>
      </c>
      <c r="AF637" s="59">
        <f>IFERROR(AE637/AB635,"-")</f>
        <v>4.2853367595115117E-3</v>
      </c>
      <c r="AG637" s="70">
        <v>4</v>
      </c>
      <c r="AH637" s="59">
        <f>IFERROR(AG637/AC635,"-")</f>
        <v>0.30769230769230771</v>
      </c>
      <c r="AI637" s="73">
        <f t="shared" si="46"/>
        <v>9972.75</v>
      </c>
      <c r="AJ637" s="439"/>
      <c r="AK637" s="439"/>
      <c r="AL637" s="44" t="s">
        <v>98</v>
      </c>
      <c r="AM637" s="70">
        <v>2818147</v>
      </c>
      <c r="AN637" s="59">
        <f>IFERROR(AM637/AJ635,"-")</f>
        <v>3.2101759319305055E-2</v>
      </c>
      <c r="AO637" s="70">
        <v>34</v>
      </c>
      <c r="AP637" s="59">
        <f>IFERROR(AO637/AK635,"-")</f>
        <v>0.36956521739130432</v>
      </c>
      <c r="AQ637" s="73">
        <f t="shared" si="50"/>
        <v>82886.676470588238</v>
      </c>
      <c r="AR637" s="439"/>
      <c r="AS637" s="439"/>
      <c r="AT637" s="44" t="s">
        <v>98</v>
      </c>
      <c r="AU637" s="70">
        <v>14129654</v>
      </c>
      <c r="AV637" s="59">
        <f>IFERROR(AU637/AR635,"-")</f>
        <v>2.1634505974217316E-2</v>
      </c>
      <c r="AW637" s="73">
        <v>322</v>
      </c>
      <c r="AX637" s="59">
        <f>IFERROR(AW637/AS635,"-")</f>
        <v>0.32329317269076308</v>
      </c>
      <c r="AY637" s="196">
        <f t="shared" si="51"/>
        <v>43880.913043478264</v>
      </c>
      <c r="AZ637" s="229"/>
    </row>
    <row r="638" spans="2:52" s="9" customFormat="1" ht="13.15" customHeight="1">
      <c r="B638" s="470"/>
      <c r="C638" s="480"/>
      <c r="D638" s="439"/>
      <c r="E638" s="439"/>
      <c r="F638" s="44" t="s">
        <v>99</v>
      </c>
      <c r="G638" s="70">
        <v>106285</v>
      </c>
      <c r="H638" s="59">
        <f>IFERROR(G638/D635,"-")</f>
        <v>5.8623805274868345E-4</v>
      </c>
      <c r="I638" s="70">
        <v>14</v>
      </c>
      <c r="J638" s="59">
        <f>IFERROR(I638/E635,"-")</f>
        <v>5.737704918032787E-2</v>
      </c>
      <c r="K638" s="73">
        <f t="shared" si="47"/>
        <v>7591.7857142857147</v>
      </c>
      <c r="L638" s="439"/>
      <c r="M638" s="439"/>
      <c r="N638" s="44" t="s">
        <v>99</v>
      </c>
      <c r="O638" s="70">
        <v>84827</v>
      </c>
      <c r="P638" s="59">
        <f>IFERROR(O638/L635,"-")</f>
        <v>7.64534648443126E-4</v>
      </c>
      <c r="Q638" s="70">
        <v>11</v>
      </c>
      <c r="R638" s="59">
        <f>IFERROR(Q638/M635,"-")</f>
        <v>5.8823529411764705E-2</v>
      </c>
      <c r="S638" s="73">
        <f t="shared" si="48"/>
        <v>7711.545454545455</v>
      </c>
      <c r="T638" s="439"/>
      <c r="U638" s="439"/>
      <c r="V638" s="44" t="s">
        <v>99</v>
      </c>
      <c r="W638" s="70">
        <v>1838</v>
      </c>
      <c r="X638" s="59">
        <f>IFERROR(W638/T635,"-")</f>
        <v>4.0690642856810778E-5</v>
      </c>
      <c r="Y638" s="70">
        <v>1</v>
      </c>
      <c r="Z638" s="59">
        <f>IFERROR(Y638/U635,"-")</f>
        <v>0.04</v>
      </c>
      <c r="AA638" s="167">
        <f t="shared" si="49"/>
        <v>1838</v>
      </c>
      <c r="AB638" s="439"/>
      <c r="AC638" s="439"/>
      <c r="AD638" s="44" t="s">
        <v>99</v>
      </c>
      <c r="AE638" s="70">
        <v>0</v>
      </c>
      <c r="AF638" s="59">
        <f>IFERROR(AE638/AB635,"-")</f>
        <v>0</v>
      </c>
      <c r="AG638" s="70">
        <v>0</v>
      </c>
      <c r="AH638" s="59">
        <f>IFERROR(AG638/AC635,"-")</f>
        <v>0</v>
      </c>
      <c r="AI638" s="73" t="str">
        <f t="shared" si="46"/>
        <v>-</v>
      </c>
      <c r="AJ638" s="439"/>
      <c r="AK638" s="439"/>
      <c r="AL638" s="44" t="s">
        <v>99</v>
      </c>
      <c r="AM638" s="70">
        <v>36670</v>
      </c>
      <c r="AN638" s="59">
        <f>IFERROR(AM638/AJ635,"-")</f>
        <v>4.1771118193583106E-4</v>
      </c>
      <c r="AO638" s="70">
        <v>6</v>
      </c>
      <c r="AP638" s="59">
        <f>IFERROR(AO638/AK635,"-")</f>
        <v>6.5217391304347824E-2</v>
      </c>
      <c r="AQ638" s="73">
        <f t="shared" si="50"/>
        <v>6111.666666666667</v>
      </c>
      <c r="AR638" s="439"/>
      <c r="AS638" s="439"/>
      <c r="AT638" s="44" t="s">
        <v>99</v>
      </c>
      <c r="AU638" s="70">
        <v>3902993</v>
      </c>
      <c r="AV638" s="59">
        <f>IFERROR(AU638/AR635,"-")</f>
        <v>5.9760363117050399E-3</v>
      </c>
      <c r="AW638" s="73">
        <v>59</v>
      </c>
      <c r="AX638" s="59">
        <f>IFERROR(AW638/AS635,"-")</f>
        <v>5.923694779116466E-2</v>
      </c>
      <c r="AY638" s="196">
        <f t="shared" si="51"/>
        <v>66152.423728813563</v>
      </c>
      <c r="AZ638" s="229"/>
    </row>
    <row r="639" spans="2:52" s="9" customFormat="1" ht="13.15" customHeight="1">
      <c r="B639" s="470"/>
      <c r="C639" s="480"/>
      <c r="D639" s="439"/>
      <c r="E639" s="439"/>
      <c r="F639" s="44" t="s">
        <v>100</v>
      </c>
      <c r="G639" s="70">
        <v>3375889</v>
      </c>
      <c r="H639" s="59">
        <f>IFERROR(G639/D635,"-")</f>
        <v>1.8620450615380348E-2</v>
      </c>
      <c r="I639" s="70">
        <v>97</v>
      </c>
      <c r="J639" s="59">
        <f>IFERROR(I639/E635,"-")</f>
        <v>0.39754098360655737</v>
      </c>
      <c r="K639" s="73">
        <f t="shared" si="47"/>
        <v>34802.9793814433</v>
      </c>
      <c r="L639" s="439"/>
      <c r="M639" s="439"/>
      <c r="N639" s="44" t="s">
        <v>100</v>
      </c>
      <c r="O639" s="70">
        <v>3070151</v>
      </c>
      <c r="P639" s="59">
        <f>IFERROR(O639/L635,"-")</f>
        <v>2.7670869127191952E-2</v>
      </c>
      <c r="Q639" s="70">
        <v>77</v>
      </c>
      <c r="R639" s="59">
        <f>IFERROR(Q639/M635,"-")</f>
        <v>0.41176470588235292</v>
      </c>
      <c r="S639" s="73">
        <f t="shared" si="48"/>
        <v>39872.090909090912</v>
      </c>
      <c r="T639" s="439"/>
      <c r="U639" s="439"/>
      <c r="V639" s="44" t="s">
        <v>100</v>
      </c>
      <c r="W639" s="70">
        <v>189683</v>
      </c>
      <c r="X639" s="59">
        <f>IFERROR(W639/T635,"-")</f>
        <v>4.1993053367836994E-3</v>
      </c>
      <c r="Y639" s="70">
        <v>9</v>
      </c>
      <c r="Z639" s="59">
        <f>IFERROR(Y639/U635,"-")</f>
        <v>0.36</v>
      </c>
      <c r="AA639" s="167">
        <f t="shared" si="49"/>
        <v>21075.888888888891</v>
      </c>
      <c r="AB639" s="439"/>
      <c r="AC639" s="439"/>
      <c r="AD639" s="44" t="s">
        <v>100</v>
      </c>
      <c r="AE639" s="70">
        <v>151286</v>
      </c>
      <c r="AF639" s="59">
        <f>IFERROR(AE639/AB635,"-")</f>
        <v>1.6252073324796536E-2</v>
      </c>
      <c r="AG639" s="70">
        <v>6</v>
      </c>
      <c r="AH639" s="59">
        <f>IFERROR(AG639/AC635,"-")</f>
        <v>0.46153846153846156</v>
      </c>
      <c r="AI639" s="73">
        <f t="shared" si="46"/>
        <v>25214.333333333332</v>
      </c>
      <c r="AJ639" s="439"/>
      <c r="AK639" s="439"/>
      <c r="AL639" s="44" t="s">
        <v>100</v>
      </c>
      <c r="AM639" s="70">
        <v>1022671</v>
      </c>
      <c r="AN639" s="59">
        <f>IFERROR(AM639/AJ635,"-")</f>
        <v>1.1649334937046585E-2</v>
      </c>
      <c r="AO639" s="70">
        <v>35</v>
      </c>
      <c r="AP639" s="59">
        <f>IFERROR(AO639/AK635,"-")</f>
        <v>0.38043478260869568</v>
      </c>
      <c r="AQ639" s="73">
        <f t="shared" si="50"/>
        <v>29219.17142857143</v>
      </c>
      <c r="AR639" s="439"/>
      <c r="AS639" s="439"/>
      <c r="AT639" s="44" t="s">
        <v>100</v>
      </c>
      <c r="AU639" s="70">
        <v>18771539</v>
      </c>
      <c r="AV639" s="59">
        <f>IFERROR(AU639/AR635,"-")</f>
        <v>2.8741890823423797E-2</v>
      </c>
      <c r="AW639" s="73">
        <v>365</v>
      </c>
      <c r="AX639" s="59">
        <f>IFERROR(AW639/AS635,"-")</f>
        <v>0.36646586345381527</v>
      </c>
      <c r="AY639" s="196">
        <f t="shared" si="51"/>
        <v>51428.873972602742</v>
      </c>
      <c r="AZ639" s="229"/>
    </row>
    <row r="640" spans="2:52" s="9" customFormat="1" ht="13.15" customHeight="1">
      <c r="B640" s="470"/>
      <c r="C640" s="480"/>
      <c r="D640" s="439"/>
      <c r="E640" s="439"/>
      <c r="F640" s="44" t="s">
        <v>101</v>
      </c>
      <c r="G640" s="70">
        <v>3982768</v>
      </c>
      <c r="H640" s="59">
        <f>IFERROR(G640/D635,"-")</f>
        <v>2.196782384033277E-2</v>
      </c>
      <c r="I640" s="70">
        <v>98</v>
      </c>
      <c r="J640" s="59">
        <f>IFERROR(I640/E635,"-")</f>
        <v>0.40163934426229508</v>
      </c>
      <c r="K640" s="73">
        <f t="shared" si="47"/>
        <v>40640.489795918365</v>
      </c>
      <c r="L640" s="439"/>
      <c r="M640" s="439"/>
      <c r="N640" s="44" t="s">
        <v>101</v>
      </c>
      <c r="O640" s="70">
        <v>2579755</v>
      </c>
      <c r="P640" s="59">
        <f>IFERROR(O640/L635,"-")</f>
        <v>2.3250994164527763E-2</v>
      </c>
      <c r="Q640" s="70">
        <v>70</v>
      </c>
      <c r="R640" s="59">
        <f>IFERROR(Q640/M635,"-")</f>
        <v>0.37433155080213903</v>
      </c>
      <c r="S640" s="73">
        <f t="shared" si="48"/>
        <v>36853.642857142855</v>
      </c>
      <c r="T640" s="439"/>
      <c r="U640" s="439"/>
      <c r="V640" s="44" t="s">
        <v>101</v>
      </c>
      <c r="W640" s="70">
        <v>559330</v>
      </c>
      <c r="X640" s="59">
        <f>IFERROR(W640/T635,"-")</f>
        <v>1.2382751506583228E-2</v>
      </c>
      <c r="Y640" s="70">
        <v>12</v>
      </c>
      <c r="Z640" s="59">
        <f>IFERROR(Y640/U635,"-")</f>
        <v>0.48</v>
      </c>
      <c r="AA640" s="167">
        <f t="shared" si="49"/>
        <v>46610.833333333336</v>
      </c>
      <c r="AB640" s="439"/>
      <c r="AC640" s="439"/>
      <c r="AD640" s="44" t="s">
        <v>101</v>
      </c>
      <c r="AE640" s="70">
        <v>132424</v>
      </c>
      <c r="AF640" s="59">
        <f>IFERROR(AE640/AB635,"-")</f>
        <v>1.4225801184265936E-2</v>
      </c>
      <c r="AG640" s="70">
        <v>5</v>
      </c>
      <c r="AH640" s="59">
        <f>IFERROR(AG640/AC635,"-")</f>
        <v>0.38461538461538464</v>
      </c>
      <c r="AI640" s="73">
        <f t="shared" si="46"/>
        <v>26484.799999999999</v>
      </c>
      <c r="AJ640" s="439"/>
      <c r="AK640" s="439"/>
      <c r="AL640" s="44" t="s">
        <v>101</v>
      </c>
      <c r="AM640" s="70">
        <v>1729228</v>
      </c>
      <c r="AN640" s="59">
        <f>IFERROR(AM640/AJ635,"-")</f>
        <v>1.9697787611577127E-2</v>
      </c>
      <c r="AO640" s="70">
        <v>40</v>
      </c>
      <c r="AP640" s="59">
        <f>IFERROR(AO640/AK635,"-")</f>
        <v>0.43478260869565216</v>
      </c>
      <c r="AQ640" s="73">
        <f t="shared" si="50"/>
        <v>43230.7</v>
      </c>
      <c r="AR640" s="439"/>
      <c r="AS640" s="439"/>
      <c r="AT640" s="44" t="s">
        <v>101</v>
      </c>
      <c r="AU640" s="70">
        <v>14386764</v>
      </c>
      <c r="AV640" s="59">
        <f>IFERROR(AU640/AR635,"-")</f>
        <v>2.2028177880905973E-2</v>
      </c>
      <c r="AW640" s="73">
        <v>360</v>
      </c>
      <c r="AX640" s="59">
        <f>IFERROR(AW640/AS635,"-")</f>
        <v>0.36144578313253012</v>
      </c>
      <c r="AY640" s="196">
        <f t="shared" si="51"/>
        <v>39963.23333333333</v>
      </c>
      <c r="AZ640" s="229"/>
    </row>
    <row r="641" spans="2:52" s="9" customFormat="1" ht="13.15" customHeight="1">
      <c r="B641" s="470"/>
      <c r="C641" s="480"/>
      <c r="D641" s="439"/>
      <c r="E641" s="439"/>
      <c r="F641" s="44" t="s">
        <v>102</v>
      </c>
      <c r="G641" s="70">
        <v>5105974</v>
      </c>
      <c r="H641" s="59">
        <f>IFERROR(G641/D635,"-")</f>
        <v>2.8163111023619573E-2</v>
      </c>
      <c r="I641" s="70">
        <v>36</v>
      </c>
      <c r="J641" s="59">
        <f>IFERROR(I641/E635,"-")</f>
        <v>0.14754098360655737</v>
      </c>
      <c r="K641" s="73">
        <f t="shared" si="47"/>
        <v>141832.61111111112</v>
      </c>
      <c r="L641" s="439"/>
      <c r="M641" s="439"/>
      <c r="N641" s="44" t="s">
        <v>102</v>
      </c>
      <c r="O641" s="70">
        <v>1983866</v>
      </c>
      <c r="P641" s="59">
        <f>IFERROR(O641/L635,"-")</f>
        <v>1.788032460028376E-2</v>
      </c>
      <c r="Q641" s="70">
        <v>26</v>
      </c>
      <c r="R641" s="59">
        <f>IFERROR(Q641/M635,"-")</f>
        <v>0.13903743315508021</v>
      </c>
      <c r="S641" s="73">
        <f t="shared" si="48"/>
        <v>76302.538461538468</v>
      </c>
      <c r="T641" s="439"/>
      <c r="U641" s="439"/>
      <c r="V641" s="44" t="s">
        <v>102</v>
      </c>
      <c r="W641" s="70">
        <v>2941330</v>
      </c>
      <c r="X641" s="59">
        <f>IFERROR(W641/T635,"-")</f>
        <v>6.5116761998924508E-2</v>
      </c>
      <c r="Y641" s="70">
        <v>5</v>
      </c>
      <c r="Z641" s="59">
        <f>IFERROR(Y641/U635,"-")</f>
        <v>0.2</v>
      </c>
      <c r="AA641" s="167">
        <f t="shared" si="49"/>
        <v>588266</v>
      </c>
      <c r="AB641" s="439"/>
      <c r="AC641" s="439"/>
      <c r="AD641" s="44" t="s">
        <v>102</v>
      </c>
      <c r="AE641" s="70">
        <v>27257</v>
      </c>
      <c r="AF641" s="59">
        <f>IFERROR(AE641/AB635,"-")</f>
        <v>2.9281147139456338E-3</v>
      </c>
      <c r="AG641" s="70">
        <v>3</v>
      </c>
      <c r="AH641" s="59">
        <f>IFERROR(AG641/AC635,"-")</f>
        <v>0.23076923076923078</v>
      </c>
      <c r="AI641" s="73">
        <f t="shared" si="46"/>
        <v>9085.6666666666661</v>
      </c>
      <c r="AJ641" s="439"/>
      <c r="AK641" s="439"/>
      <c r="AL641" s="44" t="s">
        <v>102</v>
      </c>
      <c r="AM641" s="70">
        <v>8344944</v>
      </c>
      <c r="AN641" s="59">
        <f>IFERROR(AM641/AJ635,"-")</f>
        <v>9.5057988040041494E-2</v>
      </c>
      <c r="AO641" s="70">
        <v>15</v>
      </c>
      <c r="AP641" s="59">
        <f>IFERROR(AO641/AK635,"-")</f>
        <v>0.16304347826086957</v>
      </c>
      <c r="AQ641" s="73">
        <f t="shared" si="50"/>
        <v>556329.6</v>
      </c>
      <c r="AR641" s="439"/>
      <c r="AS641" s="439"/>
      <c r="AT641" s="44" t="s">
        <v>102</v>
      </c>
      <c r="AU641" s="70">
        <v>4394482</v>
      </c>
      <c r="AV641" s="59">
        <f>IFERROR(AU641/AR635,"-")</f>
        <v>6.7285757374236097E-3</v>
      </c>
      <c r="AW641" s="73">
        <v>103</v>
      </c>
      <c r="AX641" s="59">
        <f>IFERROR(AW641/AS635,"-")</f>
        <v>0.10341365461847389</v>
      </c>
      <c r="AY641" s="196">
        <f t="shared" si="51"/>
        <v>42664.87378640777</v>
      </c>
      <c r="AZ641" s="229"/>
    </row>
    <row r="642" spans="2:52" s="9" customFormat="1" ht="13.15" customHeight="1">
      <c r="B642" s="470"/>
      <c r="C642" s="480"/>
      <c r="D642" s="439"/>
      <c r="E642" s="439"/>
      <c r="F642" s="44" t="s">
        <v>112</v>
      </c>
      <c r="G642" s="70">
        <v>0</v>
      </c>
      <c r="H642" s="59">
        <f>IFERROR(G642/D635,"-")</f>
        <v>0</v>
      </c>
      <c r="I642" s="70">
        <v>0</v>
      </c>
      <c r="J642" s="59">
        <f>IFERROR(I642/E635,"-")</f>
        <v>0</v>
      </c>
      <c r="K642" s="73" t="str">
        <f t="shared" si="47"/>
        <v>-</v>
      </c>
      <c r="L642" s="439"/>
      <c r="M642" s="439"/>
      <c r="N642" s="44" t="s">
        <v>112</v>
      </c>
      <c r="O642" s="70">
        <v>0</v>
      </c>
      <c r="P642" s="59">
        <f>IFERROR(O642/L635,"-")</f>
        <v>0</v>
      </c>
      <c r="Q642" s="70">
        <v>0</v>
      </c>
      <c r="R642" s="59">
        <f>IFERROR(Q642/M635,"-")</f>
        <v>0</v>
      </c>
      <c r="S642" s="73" t="str">
        <f t="shared" si="48"/>
        <v>-</v>
      </c>
      <c r="T642" s="439"/>
      <c r="U642" s="439"/>
      <c r="V642" s="44" t="s">
        <v>112</v>
      </c>
      <c r="W642" s="70">
        <v>0</v>
      </c>
      <c r="X642" s="59">
        <f>IFERROR(W642/T635,"-")</f>
        <v>0</v>
      </c>
      <c r="Y642" s="70">
        <v>0</v>
      </c>
      <c r="Z642" s="59">
        <f>IFERROR(Y642/U635,"-")</f>
        <v>0</v>
      </c>
      <c r="AA642" s="167" t="str">
        <f t="shared" si="49"/>
        <v>-</v>
      </c>
      <c r="AB642" s="439"/>
      <c r="AC642" s="439"/>
      <c r="AD642" s="44" t="s">
        <v>112</v>
      </c>
      <c r="AE642" s="70">
        <v>0</v>
      </c>
      <c r="AF642" s="59">
        <f>IFERROR(AE642/AB635,"-")</f>
        <v>0</v>
      </c>
      <c r="AG642" s="70">
        <v>0</v>
      </c>
      <c r="AH642" s="59">
        <f>IFERROR(AG642/AC635,"-")</f>
        <v>0</v>
      </c>
      <c r="AI642" s="73" t="str">
        <f t="shared" si="46"/>
        <v>-</v>
      </c>
      <c r="AJ642" s="439"/>
      <c r="AK642" s="439"/>
      <c r="AL642" s="44" t="s">
        <v>112</v>
      </c>
      <c r="AM642" s="70">
        <v>0</v>
      </c>
      <c r="AN642" s="59">
        <f>IFERROR(AM642/AJ635,"-")</f>
        <v>0</v>
      </c>
      <c r="AO642" s="70">
        <v>0</v>
      </c>
      <c r="AP642" s="59">
        <f>IFERROR(AO642/AK635,"-")</f>
        <v>0</v>
      </c>
      <c r="AQ642" s="73" t="str">
        <f t="shared" si="50"/>
        <v>-</v>
      </c>
      <c r="AR642" s="439"/>
      <c r="AS642" s="439"/>
      <c r="AT642" s="44" t="s">
        <v>112</v>
      </c>
      <c r="AU642" s="70">
        <v>1491</v>
      </c>
      <c r="AV642" s="59">
        <f>IFERROR(AU642/AR635,"-")</f>
        <v>2.2829326470101828E-6</v>
      </c>
      <c r="AW642" s="73">
        <v>1</v>
      </c>
      <c r="AX642" s="59">
        <f>IFERROR(AW642/AS635,"-")</f>
        <v>1.004016064257028E-3</v>
      </c>
      <c r="AY642" s="196">
        <f t="shared" si="51"/>
        <v>1491</v>
      </c>
      <c r="AZ642" s="229"/>
    </row>
    <row r="643" spans="2:52" s="9" customFormat="1" ht="13.15" customHeight="1">
      <c r="B643" s="470"/>
      <c r="C643" s="480"/>
      <c r="D643" s="439"/>
      <c r="E643" s="439"/>
      <c r="F643" s="44" t="s">
        <v>103</v>
      </c>
      <c r="G643" s="70">
        <v>62671</v>
      </c>
      <c r="H643" s="59">
        <f>IFERROR(G643/D635,"-")</f>
        <v>3.4567554221021535E-4</v>
      </c>
      <c r="I643" s="70">
        <v>3</v>
      </c>
      <c r="J643" s="59">
        <f>IFERROR(I643/E635,"-")</f>
        <v>1.2295081967213115E-2</v>
      </c>
      <c r="K643" s="73">
        <f t="shared" si="47"/>
        <v>20890.333333333332</v>
      </c>
      <c r="L643" s="439"/>
      <c r="M643" s="439"/>
      <c r="N643" s="44" t="s">
        <v>103</v>
      </c>
      <c r="O643" s="70">
        <v>62671</v>
      </c>
      <c r="P643" s="59">
        <f>IFERROR(O643/L635,"-")</f>
        <v>5.6484552032465079E-4</v>
      </c>
      <c r="Q643" s="70">
        <v>3</v>
      </c>
      <c r="R643" s="59">
        <f>IFERROR(Q643/M635,"-")</f>
        <v>1.6042780748663103E-2</v>
      </c>
      <c r="S643" s="73">
        <f t="shared" si="48"/>
        <v>20890.333333333332</v>
      </c>
      <c r="T643" s="439"/>
      <c r="U643" s="439"/>
      <c r="V643" s="44" t="s">
        <v>103</v>
      </c>
      <c r="W643" s="70">
        <v>0</v>
      </c>
      <c r="X643" s="59">
        <f>IFERROR(W643/T635,"-")</f>
        <v>0</v>
      </c>
      <c r="Y643" s="70">
        <v>0</v>
      </c>
      <c r="Z643" s="59">
        <f>IFERROR(Y643/U635,"-")</f>
        <v>0</v>
      </c>
      <c r="AA643" s="167" t="str">
        <f t="shared" si="49"/>
        <v>-</v>
      </c>
      <c r="AB643" s="439"/>
      <c r="AC643" s="439"/>
      <c r="AD643" s="44" t="s">
        <v>103</v>
      </c>
      <c r="AE643" s="70">
        <v>0</v>
      </c>
      <c r="AF643" s="59">
        <f>IFERROR(AE643/AB635,"-")</f>
        <v>0</v>
      </c>
      <c r="AG643" s="70">
        <v>0</v>
      </c>
      <c r="AH643" s="59">
        <f>IFERROR(AG643/AC635,"-")</f>
        <v>0</v>
      </c>
      <c r="AI643" s="73" t="str">
        <f t="shared" si="46"/>
        <v>-</v>
      </c>
      <c r="AJ643" s="439"/>
      <c r="AK643" s="439"/>
      <c r="AL643" s="44" t="s">
        <v>103</v>
      </c>
      <c r="AM643" s="70">
        <v>42467</v>
      </c>
      <c r="AN643" s="59">
        <f>IFERROR(AM643/AJ635,"-")</f>
        <v>4.8374531669672586E-4</v>
      </c>
      <c r="AO643" s="70">
        <v>2</v>
      </c>
      <c r="AP643" s="59">
        <f>IFERROR(AO643/AK635,"-")</f>
        <v>2.1739130434782608E-2</v>
      </c>
      <c r="AQ643" s="73">
        <f t="shared" si="50"/>
        <v>21233.5</v>
      </c>
      <c r="AR643" s="439"/>
      <c r="AS643" s="439"/>
      <c r="AT643" s="44" t="s">
        <v>103</v>
      </c>
      <c r="AU643" s="70">
        <v>71587</v>
      </c>
      <c r="AV643" s="59">
        <f>IFERROR(AU643/AR635,"-")</f>
        <v>1.0960985875353317E-4</v>
      </c>
      <c r="AW643" s="73">
        <v>5</v>
      </c>
      <c r="AX643" s="59">
        <f>IFERROR(AW643/AS635,"-")</f>
        <v>5.0200803212851405E-3</v>
      </c>
      <c r="AY643" s="196">
        <f t="shared" si="51"/>
        <v>14317.4</v>
      </c>
      <c r="AZ643" s="229"/>
    </row>
    <row r="644" spans="2:52" s="9" customFormat="1" ht="13.15" customHeight="1">
      <c r="B644" s="470"/>
      <c r="C644" s="480"/>
      <c r="D644" s="439"/>
      <c r="E644" s="439"/>
      <c r="F644" s="44" t="s">
        <v>104</v>
      </c>
      <c r="G644" s="70">
        <v>342035</v>
      </c>
      <c r="H644" s="59">
        <f>IFERROR(G644/D635,"-")</f>
        <v>1.8865684938786842E-3</v>
      </c>
      <c r="I644" s="70">
        <v>19</v>
      </c>
      <c r="J644" s="59">
        <f>IFERROR(I644/E635,"-")</f>
        <v>7.7868852459016397E-2</v>
      </c>
      <c r="K644" s="73">
        <f t="shared" si="47"/>
        <v>18001.842105263157</v>
      </c>
      <c r="L644" s="439"/>
      <c r="M644" s="439"/>
      <c r="N644" s="44" t="s">
        <v>104</v>
      </c>
      <c r="O644" s="70">
        <v>294440</v>
      </c>
      <c r="P644" s="59">
        <f>IFERROR(O644/L635,"-")</f>
        <v>2.6537491823074495E-3</v>
      </c>
      <c r="Q644" s="70">
        <v>14</v>
      </c>
      <c r="R644" s="59">
        <f>IFERROR(Q644/M635,"-")</f>
        <v>7.4866310160427801E-2</v>
      </c>
      <c r="S644" s="73">
        <f t="shared" si="48"/>
        <v>21031.428571428572</v>
      </c>
      <c r="T644" s="439"/>
      <c r="U644" s="439"/>
      <c r="V644" s="44" t="s">
        <v>104</v>
      </c>
      <c r="W644" s="70">
        <v>42012</v>
      </c>
      <c r="X644" s="59">
        <f>IFERROR(W644/T635,"-")</f>
        <v>9.3008448732335937E-4</v>
      </c>
      <c r="Y644" s="70">
        <v>4</v>
      </c>
      <c r="Z644" s="59">
        <f>IFERROR(Y644/U635,"-")</f>
        <v>0.16</v>
      </c>
      <c r="AA644" s="167">
        <f t="shared" si="49"/>
        <v>10503</v>
      </c>
      <c r="AB644" s="439"/>
      <c r="AC644" s="439"/>
      <c r="AD644" s="44" t="s">
        <v>104</v>
      </c>
      <c r="AE644" s="70">
        <v>39561</v>
      </c>
      <c r="AF644" s="59">
        <f>IFERROR(AE644/AB635,"-")</f>
        <v>4.2498861282754237E-3</v>
      </c>
      <c r="AG644" s="70">
        <v>3</v>
      </c>
      <c r="AH644" s="59">
        <f>IFERROR(AG644/AC635,"-")</f>
        <v>0.23076923076923078</v>
      </c>
      <c r="AI644" s="73">
        <f t="shared" si="46"/>
        <v>13187</v>
      </c>
      <c r="AJ644" s="439"/>
      <c r="AK644" s="439"/>
      <c r="AL644" s="44" t="s">
        <v>104</v>
      </c>
      <c r="AM644" s="70">
        <v>123043</v>
      </c>
      <c r="AN644" s="59">
        <f>IFERROR(AM644/AJ635,"-")</f>
        <v>1.401593590371706E-3</v>
      </c>
      <c r="AO644" s="70">
        <v>6</v>
      </c>
      <c r="AP644" s="59">
        <f>IFERROR(AO644/AK635,"-")</f>
        <v>6.5217391304347824E-2</v>
      </c>
      <c r="AQ644" s="73">
        <f t="shared" si="50"/>
        <v>20507.166666666668</v>
      </c>
      <c r="AR644" s="439"/>
      <c r="AS644" s="439"/>
      <c r="AT644" s="44" t="s">
        <v>104</v>
      </c>
      <c r="AU644" s="70">
        <v>735245</v>
      </c>
      <c r="AV644" s="59">
        <f>IFERROR(AU644/AR635,"-")</f>
        <v>1.1257644628108665E-3</v>
      </c>
      <c r="AW644" s="73">
        <v>41</v>
      </c>
      <c r="AX644" s="59">
        <f>IFERROR(AW644/AS635,"-")</f>
        <v>4.1164658634538151E-2</v>
      </c>
      <c r="AY644" s="196">
        <f t="shared" si="51"/>
        <v>17932.804878048781</v>
      </c>
      <c r="AZ644" s="229"/>
    </row>
    <row r="645" spans="2:52" s="9" customFormat="1" ht="13.15" customHeight="1">
      <c r="B645" s="470"/>
      <c r="C645" s="480"/>
      <c r="D645" s="439"/>
      <c r="E645" s="439"/>
      <c r="F645" s="44" t="s">
        <v>105</v>
      </c>
      <c r="G645" s="70">
        <v>139710</v>
      </c>
      <c r="H645" s="59">
        <f>IFERROR(G645/D635,"-")</f>
        <v>7.7060091592904515E-4</v>
      </c>
      <c r="I645" s="70">
        <v>3</v>
      </c>
      <c r="J645" s="59">
        <f>IFERROR(I645/E635,"-")</f>
        <v>1.2295081967213115E-2</v>
      </c>
      <c r="K645" s="73">
        <f t="shared" si="47"/>
        <v>46570</v>
      </c>
      <c r="L645" s="439"/>
      <c r="M645" s="439"/>
      <c r="N645" s="44" t="s">
        <v>105</v>
      </c>
      <c r="O645" s="70">
        <v>16621</v>
      </c>
      <c r="P645" s="59">
        <f>IFERROR(O645/L635,"-")</f>
        <v>1.498028975653176E-4</v>
      </c>
      <c r="Q645" s="70">
        <v>2</v>
      </c>
      <c r="R645" s="59">
        <f>IFERROR(Q645/M635,"-")</f>
        <v>1.06951871657754E-2</v>
      </c>
      <c r="S645" s="73">
        <f t="shared" si="48"/>
        <v>8310.5</v>
      </c>
      <c r="T645" s="439"/>
      <c r="U645" s="439"/>
      <c r="V645" s="44" t="s">
        <v>105</v>
      </c>
      <c r="W645" s="70">
        <v>123089</v>
      </c>
      <c r="X645" s="59">
        <f>IFERROR(W645/T635,"-")</f>
        <v>2.7250111744298051E-3</v>
      </c>
      <c r="Y645" s="70">
        <v>1</v>
      </c>
      <c r="Z645" s="59">
        <f>IFERROR(Y645/U635,"-")</f>
        <v>0.04</v>
      </c>
      <c r="AA645" s="167">
        <f t="shared" si="49"/>
        <v>123089</v>
      </c>
      <c r="AB645" s="439"/>
      <c r="AC645" s="439"/>
      <c r="AD645" s="44" t="s">
        <v>105</v>
      </c>
      <c r="AE645" s="70">
        <v>0</v>
      </c>
      <c r="AF645" s="59">
        <f>IFERROR(AE645/AB635,"-")</f>
        <v>0</v>
      </c>
      <c r="AG645" s="70">
        <v>0</v>
      </c>
      <c r="AH645" s="59">
        <f>IFERROR(AG645/AC635,"-")</f>
        <v>0</v>
      </c>
      <c r="AI645" s="73" t="str">
        <f t="shared" si="46"/>
        <v>-</v>
      </c>
      <c r="AJ645" s="439"/>
      <c r="AK645" s="439"/>
      <c r="AL645" s="44" t="s">
        <v>105</v>
      </c>
      <c r="AM645" s="70">
        <v>9089</v>
      </c>
      <c r="AN645" s="59">
        <f>IFERROR(AM645/AJ635,"-")</f>
        <v>1.0353359510812021E-4</v>
      </c>
      <c r="AO645" s="70">
        <v>1</v>
      </c>
      <c r="AP645" s="59">
        <f>IFERROR(AO645/AK635,"-")</f>
        <v>1.0869565217391304E-2</v>
      </c>
      <c r="AQ645" s="73">
        <f t="shared" si="50"/>
        <v>9089</v>
      </c>
      <c r="AR645" s="439"/>
      <c r="AS645" s="439"/>
      <c r="AT645" s="44" t="s">
        <v>105</v>
      </c>
      <c r="AU645" s="70">
        <v>29235</v>
      </c>
      <c r="AV645" s="59">
        <f>IFERROR(AU645/AR635,"-")</f>
        <v>4.4762934899626217E-5</v>
      </c>
      <c r="AW645" s="73">
        <v>5</v>
      </c>
      <c r="AX645" s="59">
        <f>IFERROR(AW645/AS635,"-")</f>
        <v>5.0200803212851405E-3</v>
      </c>
      <c r="AY645" s="196">
        <f t="shared" si="51"/>
        <v>5847</v>
      </c>
      <c r="AZ645" s="229"/>
    </row>
    <row r="646" spans="2:52" s="9" customFormat="1" ht="13.15" customHeight="1">
      <c r="B646" s="470"/>
      <c r="C646" s="480"/>
      <c r="D646" s="439"/>
      <c r="E646" s="439"/>
      <c r="F646" s="44" t="s">
        <v>106</v>
      </c>
      <c r="G646" s="70">
        <v>1166770</v>
      </c>
      <c r="H646" s="59">
        <f>IFERROR(G646/D635,"-")</f>
        <v>6.4355739079416793E-3</v>
      </c>
      <c r="I646" s="70">
        <v>3</v>
      </c>
      <c r="J646" s="59">
        <f>IFERROR(I646/E635,"-")</f>
        <v>1.2295081967213115E-2</v>
      </c>
      <c r="K646" s="73">
        <f t="shared" si="47"/>
        <v>388923.33333333331</v>
      </c>
      <c r="L646" s="439"/>
      <c r="M646" s="439"/>
      <c r="N646" s="44" t="s">
        <v>106</v>
      </c>
      <c r="O646" s="70">
        <v>1024655</v>
      </c>
      <c r="P646" s="59">
        <f>IFERROR(O646/L635,"-")</f>
        <v>9.2350814033325627E-3</v>
      </c>
      <c r="Q646" s="70">
        <v>2</v>
      </c>
      <c r="R646" s="59">
        <f>IFERROR(Q646/M635,"-")</f>
        <v>1.06951871657754E-2</v>
      </c>
      <c r="S646" s="73">
        <f t="shared" si="48"/>
        <v>512327.5</v>
      </c>
      <c r="T646" s="439"/>
      <c r="U646" s="439"/>
      <c r="V646" s="44" t="s">
        <v>106</v>
      </c>
      <c r="W646" s="70">
        <v>1151184</v>
      </c>
      <c r="X646" s="59">
        <f>IFERROR(W646/T635,"-")</f>
        <v>2.5485537000258358E-2</v>
      </c>
      <c r="Y646" s="70">
        <v>2</v>
      </c>
      <c r="Z646" s="59">
        <f>IFERROR(Y646/U635,"-")</f>
        <v>0.08</v>
      </c>
      <c r="AA646" s="167">
        <f t="shared" si="49"/>
        <v>575592</v>
      </c>
      <c r="AB646" s="439"/>
      <c r="AC646" s="439"/>
      <c r="AD646" s="44" t="s">
        <v>106</v>
      </c>
      <c r="AE646" s="70">
        <v>1009069</v>
      </c>
      <c r="AF646" s="59">
        <f>IFERROR(AE646/AB635,"-")</f>
        <v>0.10840040306293454</v>
      </c>
      <c r="AG646" s="70">
        <v>1</v>
      </c>
      <c r="AH646" s="59">
        <f>IFERROR(AG646/AC635,"-")</f>
        <v>7.6923076923076927E-2</v>
      </c>
      <c r="AI646" s="73">
        <f t="shared" si="46"/>
        <v>1009069</v>
      </c>
      <c r="AJ646" s="439"/>
      <c r="AK646" s="439"/>
      <c r="AL646" s="44" t="s">
        <v>106</v>
      </c>
      <c r="AM646" s="70">
        <v>3136839</v>
      </c>
      <c r="AN646" s="59">
        <f>IFERROR(AM646/AJ635,"-")</f>
        <v>3.5732007805628858E-2</v>
      </c>
      <c r="AO646" s="70">
        <v>5</v>
      </c>
      <c r="AP646" s="59">
        <f>IFERROR(AO646/AK635,"-")</f>
        <v>5.434782608695652E-2</v>
      </c>
      <c r="AQ646" s="73">
        <f t="shared" si="50"/>
        <v>627367.80000000005</v>
      </c>
      <c r="AR646" s="439"/>
      <c r="AS646" s="439"/>
      <c r="AT646" s="44" t="s">
        <v>106</v>
      </c>
      <c r="AU646" s="70">
        <v>1443202</v>
      </c>
      <c r="AV646" s="59">
        <f>IFERROR(AU646/AR635,"-")</f>
        <v>2.2097471240981824E-3</v>
      </c>
      <c r="AW646" s="73">
        <v>3</v>
      </c>
      <c r="AX646" s="59">
        <f>IFERROR(AW646/AS635,"-")</f>
        <v>3.0120481927710845E-3</v>
      </c>
      <c r="AY646" s="196">
        <f t="shared" si="51"/>
        <v>481067.33333333331</v>
      </c>
      <c r="AZ646" s="229"/>
    </row>
    <row r="647" spans="2:52" s="9" customFormat="1" ht="13.15" customHeight="1">
      <c r="B647" s="470"/>
      <c r="C647" s="480"/>
      <c r="D647" s="439"/>
      <c r="E647" s="439"/>
      <c r="F647" s="44" t="s">
        <v>107</v>
      </c>
      <c r="G647" s="70">
        <v>799023</v>
      </c>
      <c r="H647" s="59">
        <f>IFERROR(G647/D635,"-")</f>
        <v>4.4071852812853302E-3</v>
      </c>
      <c r="I647" s="70">
        <v>31</v>
      </c>
      <c r="J647" s="59">
        <f>IFERROR(I647/E635,"-")</f>
        <v>0.12704918032786885</v>
      </c>
      <c r="K647" s="73">
        <f t="shared" si="47"/>
        <v>25774.935483870966</v>
      </c>
      <c r="L647" s="439"/>
      <c r="M647" s="439"/>
      <c r="N647" s="44" t="s">
        <v>107</v>
      </c>
      <c r="O647" s="70">
        <v>736364</v>
      </c>
      <c r="P647" s="59">
        <f>IFERROR(O647/L635,"-")</f>
        <v>6.6367523532150615E-3</v>
      </c>
      <c r="Q647" s="70">
        <v>25</v>
      </c>
      <c r="R647" s="59">
        <f>IFERROR(Q647/M635,"-")</f>
        <v>0.13368983957219252</v>
      </c>
      <c r="S647" s="73">
        <f t="shared" si="48"/>
        <v>29454.560000000001</v>
      </c>
      <c r="T647" s="439"/>
      <c r="U647" s="439"/>
      <c r="V647" s="44" t="s">
        <v>107</v>
      </c>
      <c r="W647" s="70">
        <v>16232</v>
      </c>
      <c r="X647" s="59">
        <f>IFERROR(W647/T635,"-")</f>
        <v>3.5935283724252044E-4</v>
      </c>
      <c r="Y647" s="70">
        <v>2</v>
      </c>
      <c r="Z647" s="59">
        <f>IFERROR(Y647/U635,"-")</f>
        <v>0.08</v>
      </c>
      <c r="AA647" s="167">
        <f t="shared" si="49"/>
        <v>8116</v>
      </c>
      <c r="AB647" s="439"/>
      <c r="AC647" s="439"/>
      <c r="AD647" s="44" t="s">
        <v>107</v>
      </c>
      <c r="AE647" s="70">
        <v>1022</v>
      </c>
      <c r="AF647" s="59">
        <f>IFERROR(AE647/AB635,"-")</f>
        <v>1.097895306766129E-4</v>
      </c>
      <c r="AG647" s="70">
        <v>1</v>
      </c>
      <c r="AH647" s="59">
        <f>IFERROR(AG647/AC635,"-")</f>
        <v>7.6923076923076927E-2</v>
      </c>
      <c r="AI647" s="73">
        <f t="shared" si="46"/>
        <v>1022</v>
      </c>
      <c r="AJ647" s="439"/>
      <c r="AK647" s="439"/>
      <c r="AL647" s="44" t="s">
        <v>107</v>
      </c>
      <c r="AM647" s="70">
        <v>414635</v>
      </c>
      <c r="AN647" s="59">
        <f>IFERROR(AM647/AJ635,"-")</f>
        <v>4.7231436029987264E-3</v>
      </c>
      <c r="AO647" s="70">
        <v>16</v>
      </c>
      <c r="AP647" s="59">
        <f>IFERROR(AO647/AK635,"-")</f>
        <v>0.17391304347826086</v>
      </c>
      <c r="AQ647" s="73">
        <f t="shared" si="50"/>
        <v>25914.6875</v>
      </c>
      <c r="AR647" s="439"/>
      <c r="AS647" s="439"/>
      <c r="AT647" s="44" t="s">
        <v>107</v>
      </c>
      <c r="AU647" s="70">
        <v>4807884</v>
      </c>
      <c r="AV647" s="59">
        <f>IFERROR(AU647/AR635,"-")</f>
        <v>7.3615528817155638E-3</v>
      </c>
      <c r="AW647" s="73">
        <v>85</v>
      </c>
      <c r="AX647" s="59">
        <f>IFERROR(AW647/AS635,"-")</f>
        <v>8.5341365461847396E-2</v>
      </c>
      <c r="AY647" s="196">
        <f t="shared" si="51"/>
        <v>56563.341176470589</v>
      </c>
      <c r="AZ647" s="229"/>
    </row>
    <row r="648" spans="2:52" s="9" customFormat="1" ht="13.15" customHeight="1">
      <c r="B648" s="470"/>
      <c r="C648" s="480"/>
      <c r="D648" s="439"/>
      <c r="E648" s="439"/>
      <c r="F648" s="44" t="s">
        <v>108</v>
      </c>
      <c r="G648" s="70">
        <v>1027827</v>
      </c>
      <c r="H648" s="59">
        <f>IFERROR(G648/D635,"-")</f>
        <v>5.6692035474669149E-3</v>
      </c>
      <c r="I648" s="70">
        <v>21</v>
      </c>
      <c r="J648" s="59">
        <f>IFERROR(I648/E635,"-")</f>
        <v>8.6065573770491802E-2</v>
      </c>
      <c r="K648" s="73">
        <f t="shared" si="47"/>
        <v>48944.142857142855</v>
      </c>
      <c r="L648" s="439"/>
      <c r="M648" s="439"/>
      <c r="N648" s="44" t="s">
        <v>108</v>
      </c>
      <c r="O648" s="70">
        <v>658895</v>
      </c>
      <c r="P648" s="59">
        <f>IFERROR(O648/L635,"-")</f>
        <v>5.9385343957222758E-3</v>
      </c>
      <c r="Q648" s="70">
        <v>16</v>
      </c>
      <c r="R648" s="59">
        <f>IFERROR(Q648/M635,"-")</f>
        <v>8.5561497326203204E-2</v>
      </c>
      <c r="S648" s="73">
        <f t="shared" si="48"/>
        <v>41180.9375</v>
      </c>
      <c r="T648" s="439"/>
      <c r="U648" s="439"/>
      <c r="V648" s="44" t="s">
        <v>108</v>
      </c>
      <c r="W648" s="70">
        <v>351979</v>
      </c>
      <c r="X648" s="59">
        <f>IFERROR(W648/T635,"-")</f>
        <v>7.7923023841661599E-3</v>
      </c>
      <c r="Y648" s="70">
        <v>4</v>
      </c>
      <c r="Z648" s="59">
        <f>IFERROR(Y648/U635,"-")</f>
        <v>0.16</v>
      </c>
      <c r="AA648" s="167">
        <f t="shared" si="49"/>
        <v>87994.75</v>
      </c>
      <c r="AB648" s="439"/>
      <c r="AC648" s="439"/>
      <c r="AD648" s="44" t="s">
        <v>108</v>
      </c>
      <c r="AE648" s="70">
        <v>0</v>
      </c>
      <c r="AF648" s="59">
        <f>IFERROR(AE648/AB635,"-")</f>
        <v>0</v>
      </c>
      <c r="AG648" s="70">
        <v>0</v>
      </c>
      <c r="AH648" s="59">
        <f>IFERROR(AG648/AC635,"-")</f>
        <v>0</v>
      </c>
      <c r="AI648" s="73" t="str">
        <f t="shared" si="46"/>
        <v>-</v>
      </c>
      <c r="AJ648" s="439"/>
      <c r="AK648" s="439"/>
      <c r="AL648" s="44" t="s">
        <v>108</v>
      </c>
      <c r="AM648" s="70">
        <v>1141918</v>
      </c>
      <c r="AN648" s="59">
        <f>IFERROR(AM648/AJ635,"-")</f>
        <v>1.3007687958925561E-2</v>
      </c>
      <c r="AO648" s="70">
        <v>17</v>
      </c>
      <c r="AP648" s="59">
        <f>IFERROR(AO648/AK635,"-")</f>
        <v>0.18478260869565216</v>
      </c>
      <c r="AQ648" s="73">
        <f t="shared" si="50"/>
        <v>67171.647058823524</v>
      </c>
      <c r="AR648" s="439"/>
      <c r="AS648" s="439"/>
      <c r="AT648" s="44" t="s">
        <v>108</v>
      </c>
      <c r="AU648" s="70">
        <v>6973473</v>
      </c>
      <c r="AV648" s="59">
        <f>IFERROR(AU648/AR635,"-")</f>
        <v>1.0677377045435305E-2</v>
      </c>
      <c r="AW648" s="73">
        <v>91</v>
      </c>
      <c r="AX648" s="59">
        <f>IFERROR(AW648/AS635,"-")</f>
        <v>9.1365461847389556E-2</v>
      </c>
      <c r="AY648" s="196">
        <f t="shared" si="51"/>
        <v>76631.571428571435</v>
      </c>
      <c r="AZ648" s="229"/>
    </row>
    <row r="649" spans="2:52" s="9" customFormat="1" ht="13.15" customHeight="1">
      <c r="B649" s="470"/>
      <c r="C649" s="480"/>
      <c r="D649" s="439"/>
      <c r="E649" s="439"/>
      <c r="F649" s="44" t="s">
        <v>109</v>
      </c>
      <c r="G649" s="70">
        <v>1496314</v>
      </c>
      <c r="H649" s="59">
        <f>IFERROR(G649/D635,"-")</f>
        <v>8.253245572381742E-3</v>
      </c>
      <c r="I649" s="70">
        <v>19</v>
      </c>
      <c r="J649" s="59">
        <f>IFERROR(I649/E635,"-")</f>
        <v>7.7868852459016397E-2</v>
      </c>
      <c r="K649" s="73">
        <f t="shared" si="47"/>
        <v>78753.368421052626</v>
      </c>
      <c r="L649" s="439"/>
      <c r="M649" s="439"/>
      <c r="N649" s="44" t="s">
        <v>109</v>
      </c>
      <c r="O649" s="70">
        <v>443460</v>
      </c>
      <c r="P649" s="59">
        <f>IFERROR(O649/L635,"-")</f>
        <v>3.9968469378687055E-3</v>
      </c>
      <c r="Q649" s="70">
        <v>11</v>
      </c>
      <c r="R649" s="59">
        <f>IFERROR(Q649/M635,"-")</f>
        <v>5.8823529411764705E-2</v>
      </c>
      <c r="S649" s="73">
        <f t="shared" si="48"/>
        <v>40314.545454545456</v>
      </c>
      <c r="T649" s="439"/>
      <c r="U649" s="439"/>
      <c r="V649" s="44" t="s">
        <v>109</v>
      </c>
      <c r="W649" s="70">
        <v>28041</v>
      </c>
      <c r="X649" s="59">
        <f>IFERROR(W649/T635,"-")</f>
        <v>6.2078689681601253E-4</v>
      </c>
      <c r="Y649" s="70">
        <v>3</v>
      </c>
      <c r="Z649" s="59">
        <f>IFERROR(Y649/U635,"-")</f>
        <v>0.12</v>
      </c>
      <c r="AA649" s="167">
        <f t="shared" si="49"/>
        <v>9347</v>
      </c>
      <c r="AB649" s="439"/>
      <c r="AC649" s="439"/>
      <c r="AD649" s="44" t="s">
        <v>109</v>
      </c>
      <c r="AE649" s="70">
        <v>28041</v>
      </c>
      <c r="AF649" s="59">
        <f>IFERROR(AE649/AB635,"-")</f>
        <v>3.0123368196701586E-3</v>
      </c>
      <c r="AG649" s="70">
        <v>3</v>
      </c>
      <c r="AH649" s="59">
        <f>IFERROR(AG649/AC635,"-")</f>
        <v>0.23076923076923078</v>
      </c>
      <c r="AI649" s="73">
        <f t="shared" si="46"/>
        <v>9347</v>
      </c>
      <c r="AJ649" s="439"/>
      <c r="AK649" s="439"/>
      <c r="AL649" s="44" t="s">
        <v>109</v>
      </c>
      <c r="AM649" s="70">
        <v>668004</v>
      </c>
      <c r="AN649" s="59">
        <f>IFERROR(AM649/AJ635,"-")</f>
        <v>7.6092920746622002E-3</v>
      </c>
      <c r="AO649" s="70">
        <v>9</v>
      </c>
      <c r="AP649" s="59">
        <f>IFERROR(AO649/AK635,"-")</f>
        <v>9.7826086956521743E-2</v>
      </c>
      <c r="AQ649" s="73">
        <f t="shared" si="50"/>
        <v>74222.666666666672</v>
      </c>
      <c r="AR649" s="439"/>
      <c r="AS649" s="439"/>
      <c r="AT649" s="44" t="s">
        <v>109</v>
      </c>
      <c r="AU649" s="70">
        <v>2906692</v>
      </c>
      <c r="AV649" s="59">
        <f>IFERROR(AU649/AR635,"-")</f>
        <v>4.4505580560719798E-3</v>
      </c>
      <c r="AW649" s="73">
        <v>60</v>
      </c>
      <c r="AX649" s="59">
        <f>IFERROR(AW649/AS635,"-")</f>
        <v>6.0240963855421686E-2</v>
      </c>
      <c r="AY649" s="196">
        <f t="shared" si="51"/>
        <v>48444.866666666669</v>
      </c>
      <c r="AZ649" s="229"/>
    </row>
    <row r="650" spans="2:52" s="9" customFormat="1" ht="13.15" customHeight="1">
      <c r="B650" s="470"/>
      <c r="C650" s="480"/>
      <c r="D650" s="439"/>
      <c r="E650" s="439"/>
      <c r="F650" s="45" t="s">
        <v>110</v>
      </c>
      <c r="G650" s="71">
        <v>334831</v>
      </c>
      <c r="H650" s="60">
        <f>IFERROR(G650/D635,"-")</f>
        <v>1.8468332637709406E-3</v>
      </c>
      <c r="I650" s="71">
        <v>26</v>
      </c>
      <c r="J650" s="60">
        <f>IFERROR(I650/E635,"-")</f>
        <v>0.10655737704918032</v>
      </c>
      <c r="K650" s="74">
        <f t="shared" si="47"/>
        <v>12878.115384615385</v>
      </c>
      <c r="L650" s="439"/>
      <c r="M650" s="439"/>
      <c r="N650" s="45" t="s">
        <v>110</v>
      </c>
      <c r="O650" s="71">
        <v>278356</v>
      </c>
      <c r="P650" s="60">
        <f>IFERROR(O650/L635,"-")</f>
        <v>2.5087861954570453E-3</v>
      </c>
      <c r="Q650" s="71">
        <v>17</v>
      </c>
      <c r="R650" s="60">
        <f>IFERROR(Q650/M635,"-")</f>
        <v>9.0909090909090912E-2</v>
      </c>
      <c r="S650" s="74">
        <f t="shared" si="48"/>
        <v>16373.882352941177</v>
      </c>
      <c r="T650" s="439"/>
      <c r="U650" s="439"/>
      <c r="V650" s="45" t="s">
        <v>110</v>
      </c>
      <c r="W650" s="71">
        <v>81102</v>
      </c>
      <c r="X650" s="60">
        <f>IFERROR(W650/T635,"-")</f>
        <v>1.7954801506926375E-3</v>
      </c>
      <c r="Y650" s="71">
        <v>4</v>
      </c>
      <c r="Z650" s="60">
        <f>IFERROR(Y650/U635,"-")</f>
        <v>0.16</v>
      </c>
      <c r="AA650" s="168">
        <f t="shared" si="49"/>
        <v>20275.5</v>
      </c>
      <c r="AB650" s="439"/>
      <c r="AC650" s="439"/>
      <c r="AD650" s="45" t="s">
        <v>110</v>
      </c>
      <c r="AE650" s="71">
        <v>38065</v>
      </c>
      <c r="AF650" s="60">
        <f>IFERROR(AE650/AB635,"-")</f>
        <v>4.0891766000051566E-3</v>
      </c>
      <c r="AG650" s="71">
        <v>1</v>
      </c>
      <c r="AH650" s="60">
        <f>IFERROR(AG650/AC635,"-")</f>
        <v>7.6923076923076927E-2</v>
      </c>
      <c r="AI650" s="74">
        <f t="shared" si="46"/>
        <v>38065</v>
      </c>
      <c r="AJ650" s="439"/>
      <c r="AK650" s="439"/>
      <c r="AL650" s="45" t="s">
        <v>110</v>
      </c>
      <c r="AM650" s="71">
        <v>144397</v>
      </c>
      <c r="AN650" s="60">
        <f>IFERROR(AM650/AJ635,"-")</f>
        <v>1.6448388747746985E-3</v>
      </c>
      <c r="AO650" s="71">
        <v>18</v>
      </c>
      <c r="AP650" s="60">
        <f>IFERROR(AO650/AK635,"-")</f>
        <v>0.19565217391304349</v>
      </c>
      <c r="AQ650" s="74">
        <f t="shared" si="50"/>
        <v>8022.0555555555557</v>
      </c>
      <c r="AR650" s="439"/>
      <c r="AS650" s="439"/>
      <c r="AT650" s="45" t="s">
        <v>110</v>
      </c>
      <c r="AU650" s="71">
        <v>1789082</v>
      </c>
      <c r="AV650" s="60">
        <f>IFERROR(AU650/AR635,"-")</f>
        <v>2.7393385016621541E-3</v>
      </c>
      <c r="AW650" s="74">
        <v>63</v>
      </c>
      <c r="AX650" s="62">
        <f>IFERROR(AW650/AS635,"-")</f>
        <v>6.3253012048192767E-2</v>
      </c>
      <c r="AY650" s="197">
        <f t="shared" si="51"/>
        <v>28398.126984126986</v>
      </c>
      <c r="AZ650" s="229"/>
    </row>
    <row r="651" spans="2:52" s="9" customFormat="1" ht="13.15" customHeight="1">
      <c r="B651" s="431"/>
      <c r="C651" s="481"/>
      <c r="D651" s="440"/>
      <c r="E651" s="440"/>
      <c r="F651" s="46" t="s">
        <v>64</v>
      </c>
      <c r="G651" s="132">
        <f>SUM(G635:G650)</f>
        <v>25883370</v>
      </c>
      <c r="H651" s="60">
        <f>IFERROR(G651/D635,"-")</f>
        <v>0.14276536131508388</v>
      </c>
      <c r="I651" s="71">
        <v>211</v>
      </c>
      <c r="J651" s="60">
        <f>IFERROR(I651/E635,"-")</f>
        <v>0.86475409836065575</v>
      </c>
      <c r="K651" s="74">
        <f t="shared" si="47"/>
        <v>122670</v>
      </c>
      <c r="L651" s="440"/>
      <c r="M651" s="440"/>
      <c r="N651" s="46" t="s">
        <v>64</v>
      </c>
      <c r="O651" s="132">
        <f>SUM(O635:O650)</f>
        <v>18059295</v>
      </c>
      <c r="P651" s="60">
        <f>IFERROR(O651/L635,"-")</f>
        <v>0.16276606214950079</v>
      </c>
      <c r="Q651" s="71">
        <v>162</v>
      </c>
      <c r="R651" s="60">
        <f>IFERROR(Q651/M635,"-")</f>
        <v>0.86631016042780751</v>
      </c>
      <c r="S651" s="74">
        <f t="shared" si="48"/>
        <v>111477.12962962964</v>
      </c>
      <c r="T651" s="440"/>
      <c r="U651" s="440"/>
      <c r="V651" s="46" t="s">
        <v>64</v>
      </c>
      <c r="W651" s="132">
        <f>SUM(W635:W650)</f>
        <v>5865314</v>
      </c>
      <c r="X651" s="60">
        <f>IFERROR(W651/T635,"-")</f>
        <v>0.12984950882320581</v>
      </c>
      <c r="Y651" s="71">
        <v>23</v>
      </c>
      <c r="Z651" s="60">
        <f>IFERROR(Y651/U635,"-")</f>
        <v>0.92</v>
      </c>
      <c r="AA651" s="168">
        <f t="shared" si="49"/>
        <v>255013.65217391305</v>
      </c>
      <c r="AB651" s="440"/>
      <c r="AC651" s="440"/>
      <c r="AD651" s="46" t="s">
        <v>64</v>
      </c>
      <c r="AE651" s="67">
        <f>SUM(AE635:AE650)</f>
        <v>1616949</v>
      </c>
      <c r="AF651" s="60">
        <f>IFERROR(AE651/AB635,"-")</f>
        <v>0.17370261432291442</v>
      </c>
      <c r="AG651" s="71">
        <v>12</v>
      </c>
      <c r="AH651" s="60">
        <f>IFERROR(AG651/AC635,"-")</f>
        <v>0.92307692307692313</v>
      </c>
      <c r="AI651" s="74">
        <f t="shared" si="46"/>
        <v>134745.75</v>
      </c>
      <c r="AJ651" s="440"/>
      <c r="AK651" s="440"/>
      <c r="AL651" s="46" t="s">
        <v>64</v>
      </c>
      <c r="AM651" s="132">
        <f>SUM(AM635:AM650)</f>
        <v>20525956</v>
      </c>
      <c r="AN651" s="60">
        <f>IFERROR(AM651/AJ635,"-")</f>
        <v>0.23381296267038076</v>
      </c>
      <c r="AO651" s="71">
        <v>81</v>
      </c>
      <c r="AP651" s="60">
        <f>IFERROR(AO651/AK635,"-")</f>
        <v>0.88043478260869568</v>
      </c>
      <c r="AQ651" s="74">
        <f t="shared" si="50"/>
        <v>253406.86419753087</v>
      </c>
      <c r="AR651" s="440"/>
      <c r="AS651" s="440"/>
      <c r="AT651" s="46" t="s">
        <v>64</v>
      </c>
      <c r="AU651" s="132">
        <f>SUM(AU635:AU650)</f>
        <v>107229443</v>
      </c>
      <c r="AV651" s="60">
        <f>IFERROR(AU651/AR635,"-")</f>
        <v>0.16418349842080315</v>
      </c>
      <c r="AW651" s="74">
        <v>780</v>
      </c>
      <c r="AX651" s="131">
        <f>IFERROR(AW651/AS635,"-")</f>
        <v>0.7831325301204819</v>
      </c>
      <c r="AY651" s="200">
        <f t="shared" si="51"/>
        <v>137473.64487179488</v>
      </c>
      <c r="AZ651" s="229"/>
    </row>
    <row r="652" spans="2:52" s="9" customFormat="1" ht="13.15" customHeight="1">
      <c r="B652" s="430">
        <v>39</v>
      </c>
      <c r="C652" s="479" t="s">
        <v>6</v>
      </c>
      <c r="D652" s="436">
        <v>1535465390</v>
      </c>
      <c r="E652" s="436">
        <v>1374</v>
      </c>
      <c r="F652" s="42" t="s">
        <v>96</v>
      </c>
      <c r="G652" s="69">
        <v>61658889</v>
      </c>
      <c r="H652" s="58">
        <f>IFERROR(G652/D652,"-")</f>
        <v>4.0156482459041291E-2</v>
      </c>
      <c r="I652" s="69">
        <v>329</v>
      </c>
      <c r="J652" s="58">
        <f>IFERROR(I652/E652,"-")</f>
        <v>0.23944687045123728</v>
      </c>
      <c r="K652" s="72">
        <f t="shared" si="47"/>
        <v>187413.03647416414</v>
      </c>
      <c r="L652" s="436">
        <v>1213541390</v>
      </c>
      <c r="M652" s="436">
        <v>942</v>
      </c>
      <c r="N652" s="42" t="s">
        <v>96</v>
      </c>
      <c r="O652" s="69">
        <v>59513551</v>
      </c>
      <c r="P652" s="58">
        <f>IFERROR(O652/L652,"-")</f>
        <v>4.9041220588281705E-2</v>
      </c>
      <c r="Q652" s="69">
        <v>221</v>
      </c>
      <c r="R652" s="58">
        <f>IFERROR(Q652/M652,"-")</f>
        <v>0.23460721868365181</v>
      </c>
      <c r="S652" s="72">
        <f t="shared" si="48"/>
        <v>269292.08597285068</v>
      </c>
      <c r="T652" s="436">
        <v>332484860</v>
      </c>
      <c r="U652" s="436">
        <v>169</v>
      </c>
      <c r="V652" s="42" t="s">
        <v>96</v>
      </c>
      <c r="W652" s="69">
        <v>8165100</v>
      </c>
      <c r="X652" s="58">
        <f>IFERROR(W652/T652,"-")</f>
        <v>2.4557809940578948E-2</v>
      </c>
      <c r="Y652" s="69">
        <v>43</v>
      </c>
      <c r="Z652" s="58">
        <f>IFERROR(Y652/U652,"-")</f>
        <v>0.25443786982248523</v>
      </c>
      <c r="AA652" s="166">
        <f t="shared" si="49"/>
        <v>189886.04651162791</v>
      </c>
      <c r="AB652" s="436">
        <v>264939470</v>
      </c>
      <c r="AC652" s="436">
        <v>127</v>
      </c>
      <c r="AD652" s="42" t="s">
        <v>96</v>
      </c>
      <c r="AE652" s="69">
        <v>7955533</v>
      </c>
      <c r="AF652" s="58">
        <f>IFERROR(AE652/AB652,"-")</f>
        <v>3.0027738033898837E-2</v>
      </c>
      <c r="AG652" s="69">
        <v>34</v>
      </c>
      <c r="AH652" s="58">
        <f>IFERROR(AG652/AC652,"-")</f>
        <v>0.26771653543307089</v>
      </c>
      <c r="AI652" s="72">
        <f t="shared" si="46"/>
        <v>233986.26470588235</v>
      </c>
      <c r="AJ652" s="436">
        <v>890954110</v>
      </c>
      <c r="AK652" s="436">
        <v>402</v>
      </c>
      <c r="AL652" s="42" t="s">
        <v>96</v>
      </c>
      <c r="AM652" s="69">
        <v>67543257</v>
      </c>
      <c r="AN652" s="58">
        <f>IFERROR(AM652/AJ652,"-")</f>
        <v>7.5810029093417622E-2</v>
      </c>
      <c r="AO652" s="69">
        <v>133</v>
      </c>
      <c r="AP652" s="58">
        <f>IFERROR(AO652/AK652,"-")</f>
        <v>0.3308457711442786</v>
      </c>
      <c r="AQ652" s="72">
        <f t="shared" si="50"/>
        <v>507844.03759398498</v>
      </c>
      <c r="AR652" s="436">
        <v>3372940600</v>
      </c>
      <c r="AS652" s="436">
        <v>4971</v>
      </c>
      <c r="AT652" s="42" t="s">
        <v>96</v>
      </c>
      <c r="AU652" s="69">
        <v>98572748</v>
      </c>
      <c r="AV652" s="58">
        <f>IFERROR(AU652/AR652,"-")</f>
        <v>2.9224572765971627E-2</v>
      </c>
      <c r="AW652" s="72">
        <v>858</v>
      </c>
      <c r="AX652" s="58">
        <f>IFERROR(AW652/AS652,"-")</f>
        <v>0.17260108630054316</v>
      </c>
      <c r="AY652" s="195">
        <f t="shared" si="51"/>
        <v>114886.65268065268</v>
      </c>
      <c r="AZ652" s="229"/>
    </row>
    <row r="653" spans="2:52" s="9" customFormat="1" ht="13.15" customHeight="1">
      <c r="B653" s="470"/>
      <c r="C653" s="480"/>
      <c r="D653" s="439"/>
      <c r="E653" s="439"/>
      <c r="F653" s="43" t="s">
        <v>97</v>
      </c>
      <c r="G653" s="70">
        <v>26504322</v>
      </c>
      <c r="H653" s="59">
        <f>IFERROR(G653/D652,"-")</f>
        <v>1.7261425866459939E-2</v>
      </c>
      <c r="I653" s="70">
        <v>418</v>
      </c>
      <c r="J653" s="59">
        <f>IFERROR(I653/E652,"-")</f>
        <v>0.3042212518195051</v>
      </c>
      <c r="K653" s="73">
        <f t="shared" si="47"/>
        <v>63407.468899521533</v>
      </c>
      <c r="L653" s="439"/>
      <c r="M653" s="439"/>
      <c r="N653" s="43" t="s">
        <v>97</v>
      </c>
      <c r="O653" s="70">
        <v>18663965</v>
      </c>
      <c r="P653" s="59">
        <f>IFERROR(O653/L652,"-")</f>
        <v>1.5379751489151928E-2</v>
      </c>
      <c r="Q653" s="70">
        <v>294</v>
      </c>
      <c r="R653" s="59">
        <f>IFERROR(Q653/M652,"-")</f>
        <v>0.31210191082802546</v>
      </c>
      <c r="S653" s="73">
        <f t="shared" si="48"/>
        <v>63482.874149659867</v>
      </c>
      <c r="T653" s="439"/>
      <c r="U653" s="439"/>
      <c r="V653" s="43" t="s">
        <v>97</v>
      </c>
      <c r="W653" s="70">
        <v>2465844</v>
      </c>
      <c r="X653" s="59">
        <f>IFERROR(W653/T652,"-")</f>
        <v>7.4164098780317399E-3</v>
      </c>
      <c r="Y653" s="70">
        <v>69</v>
      </c>
      <c r="Z653" s="59">
        <f>IFERROR(Y653/U652,"-")</f>
        <v>0.40828402366863903</v>
      </c>
      <c r="AA653" s="167">
        <f t="shared" si="49"/>
        <v>35736.869565217392</v>
      </c>
      <c r="AB653" s="439"/>
      <c r="AC653" s="439"/>
      <c r="AD653" s="43" t="s">
        <v>97</v>
      </c>
      <c r="AE653" s="70">
        <v>1983349</v>
      </c>
      <c r="AF653" s="59">
        <f>IFERROR(AE653/AB652,"-")</f>
        <v>7.48604577490851E-3</v>
      </c>
      <c r="AG653" s="70">
        <v>51</v>
      </c>
      <c r="AH653" s="59">
        <f>IFERROR(AG653/AC652,"-")</f>
        <v>0.40157480314960631</v>
      </c>
      <c r="AI653" s="73">
        <f t="shared" si="46"/>
        <v>38889.196078431371</v>
      </c>
      <c r="AJ653" s="439"/>
      <c r="AK653" s="439"/>
      <c r="AL653" s="43" t="s">
        <v>97</v>
      </c>
      <c r="AM653" s="70">
        <v>5333632</v>
      </c>
      <c r="AN653" s="59">
        <f>IFERROR(AM653/AJ652,"-")</f>
        <v>5.9864272919735451E-3</v>
      </c>
      <c r="AO653" s="70">
        <v>133</v>
      </c>
      <c r="AP653" s="59">
        <f>IFERROR(AO653/AK652,"-")</f>
        <v>0.3308457711442786</v>
      </c>
      <c r="AQ653" s="73">
        <f t="shared" si="50"/>
        <v>40102.496240601504</v>
      </c>
      <c r="AR653" s="439"/>
      <c r="AS653" s="439"/>
      <c r="AT653" s="43" t="s">
        <v>97</v>
      </c>
      <c r="AU653" s="70">
        <v>60418468</v>
      </c>
      <c r="AV653" s="59">
        <f>IFERROR(AU653/AR652,"-")</f>
        <v>1.7912698492229599E-2</v>
      </c>
      <c r="AW653" s="73">
        <v>1187</v>
      </c>
      <c r="AX653" s="59">
        <f>IFERROR(AW653/AS652,"-")</f>
        <v>0.23878495272580968</v>
      </c>
      <c r="AY653" s="196">
        <f t="shared" si="51"/>
        <v>50900.141533277172</v>
      </c>
      <c r="AZ653" s="229"/>
    </row>
    <row r="654" spans="2:52" s="9" customFormat="1" ht="13.15" customHeight="1">
      <c r="B654" s="470"/>
      <c r="C654" s="480"/>
      <c r="D654" s="439"/>
      <c r="E654" s="439"/>
      <c r="F654" s="44" t="s">
        <v>98</v>
      </c>
      <c r="G654" s="70">
        <v>37138153</v>
      </c>
      <c r="H654" s="59">
        <f>IFERROR(G654/D652,"-")</f>
        <v>2.4186903359638735E-2</v>
      </c>
      <c r="I654" s="70">
        <v>478</v>
      </c>
      <c r="J654" s="59">
        <f>IFERROR(I654/E652,"-")</f>
        <v>0.34788937409024745</v>
      </c>
      <c r="K654" s="73">
        <f t="shared" si="47"/>
        <v>77694.880753138073</v>
      </c>
      <c r="L654" s="439"/>
      <c r="M654" s="439"/>
      <c r="N654" s="44" t="s">
        <v>98</v>
      </c>
      <c r="O654" s="70">
        <v>30374942</v>
      </c>
      <c r="P654" s="59">
        <f>IFERROR(O654/L652,"-")</f>
        <v>2.5030000830874009E-2</v>
      </c>
      <c r="Q654" s="70">
        <v>342</v>
      </c>
      <c r="R654" s="59">
        <f>IFERROR(Q654/M652,"-")</f>
        <v>0.36305732484076431</v>
      </c>
      <c r="S654" s="73">
        <f t="shared" si="48"/>
        <v>88815.619883040941</v>
      </c>
      <c r="T654" s="439"/>
      <c r="U654" s="439"/>
      <c r="V654" s="44" t="s">
        <v>98</v>
      </c>
      <c r="W654" s="70">
        <v>3187627</v>
      </c>
      <c r="X654" s="59">
        <f>IFERROR(W654/T652,"-")</f>
        <v>9.5872846661348727E-3</v>
      </c>
      <c r="Y654" s="70">
        <v>46</v>
      </c>
      <c r="Z654" s="59">
        <f>IFERROR(Y654/U652,"-")</f>
        <v>0.27218934911242604</v>
      </c>
      <c r="AA654" s="167">
        <f t="shared" si="49"/>
        <v>69296.239130434784</v>
      </c>
      <c r="AB654" s="439"/>
      <c r="AC654" s="439"/>
      <c r="AD654" s="44" t="s">
        <v>98</v>
      </c>
      <c r="AE654" s="70">
        <v>2941713</v>
      </c>
      <c r="AF654" s="59">
        <f>IFERROR(AE654/AB652,"-")</f>
        <v>1.1103339944025705E-2</v>
      </c>
      <c r="AG654" s="70">
        <v>33</v>
      </c>
      <c r="AH654" s="59">
        <f>IFERROR(AG654/AC652,"-")</f>
        <v>0.25984251968503935</v>
      </c>
      <c r="AI654" s="73">
        <f t="shared" si="46"/>
        <v>89142.818181818177</v>
      </c>
      <c r="AJ654" s="439"/>
      <c r="AK654" s="439"/>
      <c r="AL654" s="44" t="s">
        <v>98</v>
      </c>
      <c r="AM654" s="70">
        <v>11944214</v>
      </c>
      <c r="AN654" s="59">
        <f>IFERROR(AM654/AJ652,"-")</f>
        <v>1.340609338454031E-2</v>
      </c>
      <c r="AO654" s="70">
        <v>134</v>
      </c>
      <c r="AP654" s="59">
        <f>IFERROR(AO654/AK652,"-")</f>
        <v>0.33333333333333331</v>
      </c>
      <c r="AQ654" s="73">
        <f t="shared" si="50"/>
        <v>89135.925373134334</v>
      </c>
      <c r="AR654" s="439"/>
      <c r="AS654" s="439"/>
      <c r="AT654" s="44" t="s">
        <v>98</v>
      </c>
      <c r="AU654" s="70">
        <v>65172455</v>
      </c>
      <c r="AV654" s="59">
        <f>IFERROR(AU654/AR652,"-")</f>
        <v>1.9322147268173058E-2</v>
      </c>
      <c r="AW654" s="73">
        <v>1370</v>
      </c>
      <c r="AX654" s="59">
        <f>IFERROR(AW654/AS652,"-")</f>
        <v>0.27559847113256891</v>
      </c>
      <c r="AY654" s="196">
        <f t="shared" si="51"/>
        <v>47571.135036496351</v>
      </c>
      <c r="AZ654" s="229"/>
    </row>
    <row r="655" spans="2:52" s="9" customFormat="1" ht="13.15" customHeight="1">
      <c r="B655" s="470"/>
      <c r="C655" s="480"/>
      <c r="D655" s="439"/>
      <c r="E655" s="439"/>
      <c r="F655" s="44" t="s">
        <v>99</v>
      </c>
      <c r="G655" s="70">
        <v>5095329</v>
      </c>
      <c r="H655" s="59">
        <f>IFERROR(G655/D652,"-")</f>
        <v>3.3184264739435122E-3</v>
      </c>
      <c r="I655" s="70">
        <v>70</v>
      </c>
      <c r="J655" s="59">
        <f>IFERROR(I655/E652,"-")</f>
        <v>5.0946142649199416E-2</v>
      </c>
      <c r="K655" s="73">
        <f t="shared" si="47"/>
        <v>72790.414285714287</v>
      </c>
      <c r="L655" s="439"/>
      <c r="M655" s="439"/>
      <c r="N655" s="44" t="s">
        <v>99</v>
      </c>
      <c r="O655" s="70">
        <v>4830015</v>
      </c>
      <c r="P655" s="59">
        <f>IFERROR(O655/L652,"-")</f>
        <v>3.9800991048191611E-3</v>
      </c>
      <c r="Q655" s="70">
        <v>46</v>
      </c>
      <c r="R655" s="59">
        <f>IFERROR(Q655/M652,"-")</f>
        <v>4.8832271762208071E-2</v>
      </c>
      <c r="S655" s="73">
        <f t="shared" si="48"/>
        <v>105000.32608695653</v>
      </c>
      <c r="T655" s="439"/>
      <c r="U655" s="439"/>
      <c r="V655" s="44" t="s">
        <v>99</v>
      </c>
      <c r="W655" s="70">
        <v>88691</v>
      </c>
      <c r="X655" s="59">
        <f>IFERROR(W655/T652,"-")</f>
        <v>2.6675199586531547E-4</v>
      </c>
      <c r="Y655" s="70">
        <v>7</v>
      </c>
      <c r="Z655" s="59">
        <f>IFERROR(Y655/U652,"-")</f>
        <v>4.142011834319527E-2</v>
      </c>
      <c r="AA655" s="167">
        <f t="shared" si="49"/>
        <v>12670.142857142857</v>
      </c>
      <c r="AB655" s="439"/>
      <c r="AC655" s="439"/>
      <c r="AD655" s="44" t="s">
        <v>99</v>
      </c>
      <c r="AE655" s="70">
        <v>66744</v>
      </c>
      <c r="AF655" s="59">
        <f>IFERROR(AE655/AB652,"-")</f>
        <v>2.5192169366081998E-4</v>
      </c>
      <c r="AG655" s="70">
        <v>6</v>
      </c>
      <c r="AH655" s="59">
        <f>IFERROR(AG655/AC652,"-")</f>
        <v>4.7244094488188976E-2</v>
      </c>
      <c r="AI655" s="73">
        <f t="shared" si="46"/>
        <v>11124</v>
      </c>
      <c r="AJ655" s="439"/>
      <c r="AK655" s="439"/>
      <c r="AL655" s="44" t="s">
        <v>99</v>
      </c>
      <c r="AM655" s="70">
        <v>1822205</v>
      </c>
      <c r="AN655" s="59">
        <f>IFERROR(AM655/AJ652,"-")</f>
        <v>2.0452287941070276E-3</v>
      </c>
      <c r="AO655" s="70">
        <v>16</v>
      </c>
      <c r="AP655" s="59">
        <f>IFERROR(AO655/AK652,"-")</f>
        <v>3.9800995024875621E-2</v>
      </c>
      <c r="AQ655" s="73">
        <f t="shared" si="50"/>
        <v>113887.8125</v>
      </c>
      <c r="AR655" s="439"/>
      <c r="AS655" s="439"/>
      <c r="AT655" s="44" t="s">
        <v>99</v>
      </c>
      <c r="AU655" s="70">
        <v>17843602</v>
      </c>
      <c r="AV655" s="59">
        <f>IFERROR(AU655/AR652,"-")</f>
        <v>5.2902212389983978E-3</v>
      </c>
      <c r="AW655" s="73">
        <v>182</v>
      </c>
      <c r="AX655" s="59">
        <f>IFERROR(AW655/AS652,"-")</f>
        <v>3.6612351639509155E-2</v>
      </c>
      <c r="AY655" s="196">
        <f t="shared" si="51"/>
        <v>98041.769230769234</v>
      </c>
      <c r="AZ655" s="229"/>
    </row>
    <row r="656" spans="2:52" s="9" customFormat="1" ht="13.15" customHeight="1">
      <c r="B656" s="470"/>
      <c r="C656" s="480"/>
      <c r="D656" s="439"/>
      <c r="E656" s="439"/>
      <c r="F656" s="44" t="s">
        <v>100</v>
      </c>
      <c r="G656" s="70">
        <v>37047890</v>
      </c>
      <c r="H656" s="59">
        <f>IFERROR(G656/D652,"-")</f>
        <v>2.4128117925210937E-2</v>
      </c>
      <c r="I656" s="70">
        <v>556</v>
      </c>
      <c r="J656" s="59">
        <f>IFERROR(I656/E652,"-")</f>
        <v>0.40465793304221254</v>
      </c>
      <c r="K656" s="73">
        <f t="shared" si="47"/>
        <v>66632.895683453244</v>
      </c>
      <c r="L656" s="439"/>
      <c r="M656" s="439"/>
      <c r="N656" s="44" t="s">
        <v>100</v>
      </c>
      <c r="O656" s="70">
        <v>18613842</v>
      </c>
      <c r="P656" s="59">
        <f>IFERROR(O656/L652,"-")</f>
        <v>1.5338448406774161E-2</v>
      </c>
      <c r="Q656" s="70">
        <v>381</v>
      </c>
      <c r="R656" s="59">
        <f>IFERROR(Q656/M652,"-")</f>
        <v>0.40445859872611467</v>
      </c>
      <c r="S656" s="73">
        <f t="shared" si="48"/>
        <v>48855.228346456694</v>
      </c>
      <c r="T656" s="439"/>
      <c r="U656" s="439"/>
      <c r="V656" s="44" t="s">
        <v>100</v>
      </c>
      <c r="W656" s="70">
        <v>2229533</v>
      </c>
      <c r="X656" s="59">
        <f>IFERROR(W656/T652,"-")</f>
        <v>6.7056677407807382E-3</v>
      </c>
      <c r="Y656" s="70">
        <v>77</v>
      </c>
      <c r="Z656" s="59">
        <f>IFERROR(Y656/U652,"-")</f>
        <v>0.45562130177514792</v>
      </c>
      <c r="AA656" s="167">
        <f t="shared" si="49"/>
        <v>28954.974025974025</v>
      </c>
      <c r="AB656" s="439"/>
      <c r="AC656" s="439"/>
      <c r="AD656" s="44" t="s">
        <v>100</v>
      </c>
      <c r="AE656" s="70">
        <v>1694768</v>
      </c>
      <c r="AF656" s="59">
        <f>IFERROR(AE656/AB652,"-")</f>
        <v>6.3968120718290861E-3</v>
      </c>
      <c r="AG656" s="70">
        <v>57</v>
      </c>
      <c r="AH656" s="59">
        <f>IFERROR(AG656/AC652,"-")</f>
        <v>0.44881889763779526</v>
      </c>
      <c r="AI656" s="73">
        <f t="shared" si="46"/>
        <v>29732.771929824561</v>
      </c>
      <c r="AJ656" s="439"/>
      <c r="AK656" s="439"/>
      <c r="AL656" s="44" t="s">
        <v>100</v>
      </c>
      <c r="AM656" s="70">
        <v>18284493</v>
      </c>
      <c r="AN656" s="59">
        <f>IFERROR(AM656/AJ652,"-")</f>
        <v>2.0522373481166162E-2</v>
      </c>
      <c r="AO656" s="70">
        <v>153</v>
      </c>
      <c r="AP656" s="59">
        <f>IFERROR(AO656/AK652,"-")</f>
        <v>0.38059701492537312</v>
      </c>
      <c r="AQ656" s="73">
        <f t="shared" si="50"/>
        <v>119506.49019607843</v>
      </c>
      <c r="AR656" s="439"/>
      <c r="AS656" s="439"/>
      <c r="AT656" s="44" t="s">
        <v>100</v>
      </c>
      <c r="AU656" s="70">
        <v>94709667</v>
      </c>
      <c r="AV656" s="59">
        <f>IFERROR(AU656/AR652,"-")</f>
        <v>2.8079257310371846E-2</v>
      </c>
      <c r="AW656" s="73">
        <v>1598</v>
      </c>
      <c r="AX656" s="59">
        <f>IFERROR(AW656/AS652,"-")</f>
        <v>0.32146449406558036</v>
      </c>
      <c r="AY656" s="196">
        <f t="shared" si="51"/>
        <v>59267.626408010015</v>
      </c>
      <c r="AZ656" s="229"/>
    </row>
    <row r="657" spans="2:52" s="9" customFormat="1" ht="13.15" customHeight="1">
      <c r="B657" s="470"/>
      <c r="C657" s="480"/>
      <c r="D657" s="439"/>
      <c r="E657" s="439"/>
      <c r="F657" s="44" t="s">
        <v>101</v>
      </c>
      <c r="G657" s="70">
        <v>58070949</v>
      </c>
      <c r="H657" s="59">
        <f>IFERROR(G657/D652,"-")</f>
        <v>3.7819770721110167E-2</v>
      </c>
      <c r="I657" s="70">
        <v>553</v>
      </c>
      <c r="J657" s="59">
        <f>IFERROR(I657/E652,"-")</f>
        <v>0.40247452692867541</v>
      </c>
      <c r="K657" s="73">
        <f t="shared" si="47"/>
        <v>105010.75768535263</v>
      </c>
      <c r="L657" s="439"/>
      <c r="M657" s="439"/>
      <c r="N657" s="44" t="s">
        <v>101</v>
      </c>
      <c r="O657" s="70">
        <v>46766772</v>
      </c>
      <c r="P657" s="59">
        <f>IFERROR(O657/L652,"-")</f>
        <v>3.8537434639950761E-2</v>
      </c>
      <c r="Q657" s="70">
        <v>398</v>
      </c>
      <c r="R657" s="59">
        <f>IFERROR(Q657/M652,"-")</f>
        <v>0.42250530785562634</v>
      </c>
      <c r="S657" s="73">
        <f t="shared" si="48"/>
        <v>117504.45226130653</v>
      </c>
      <c r="T657" s="439"/>
      <c r="U657" s="439"/>
      <c r="V657" s="44" t="s">
        <v>101</v>
      </c>
      <c r="W657" s="70">
        <v>13981005</v>
      </c>
      <c r="X657" s="59">
        <f>IFERROR(W657/T652,"-")</f>
        <v>4.2050050038368661E-2</v>
      </c>
      <c r="Y657" s="70">
        <v>80</v>
      </c>
      <c r="Z657" s="59">
        <f>IFERROR(Y657/U652,"-")</f>
        <v>0.47337278106508873</v>
      </c>
      <c r="AA657" s="167">
        <f t="shared" si="49"/>
        <v>174762.5625</v>
      </c>
      <c r="AB657" s="439"/>
      <c r="AC657" s="439"/>
      <c r="AD657" s="44" t="s">
        <v>101</v>
      </c>
      <c r="AE657" s="70">
        <v>11236898</v>
      </c>
      <c r="AF657" s="59">
        <f>IFERROR(AE657/AB652,"-")</f>
        <v>4.2413076466107522E-2</v>
      </c>
      <c r="AG657" s="70">
        <v>64</v>
      </c>
      <c r="AH657" s="59">
        <f>IFERROR(AG657/AC652,"-")</f>
        <v>0.50393700787401574</v>
      </c>
      <c r="AI657" s="73">
        <f t="shared" si="46"/>
        <v>175576.53125</v>
      </c>
      <c r="AJ657" s="439"/>
      <c r="AK657" s="439"/>
      <c r="AL657" s="44" t="s">
        <v>101</v>
      </c>
      <c r="AM657" s="70">
        <v>34417857</v>
      </c>
      <c r="AN657" s="59">
        <f>IFERROR(AM657/AJ652,"-")</f>
        <v>3.8630336415418749E-2</v>
      </c>
      <c r="AO657" s="70">
        <v>162</v>
      </c>
      <c r="AP657" s="59">
        <f>IFERROR(AO657/AK652,"-")</f>
        <v>0.40298507462686567</v>
      </c>
      <c r="AQ657" s="73">
        <f t="shared" si="50"/>
        <v>212455.90740740742</v>
      </c>
      <c r="AR657" s="439"/>
      <c r="AS657" s="439"/>
      <c r="AT657" s="44" t="s">
        <v>101</v>
      </c>
      <c r="AU657" s="70">
        <v>123167374</v>
      </c>
      <c r="AV657" s="59">
        <f>IFERROR(AU657/AR652,"-")</f>
        <v>3.6516318727937279E-2</v>
      </c>
      <c r="AW657" s="73">
        <v>1575</v>
      </c>
      <c r="AX657" s="59">
        <f>IFERROR(AW657/AS652,"-")</f>
        <v>0.31683765841882922</v>
      </c>
      <c r="AY657" s="196">
        <f t="shared" si="51"/>
        <v>78201.507301587306</v>
      </c>
      <c r="AZ657" s="229"/>
    </row>
    <row r="658" spans="2:52" s="9" customFormat="1" ht="13.15" customHeight="1">
      <c r="B658" s="470"/>
      <c r="C658" s="480"/>
      <c r="D658" s="439"/>
      <c r="E658" s="439"/>
      <c r="F658" s="44" t="s">
        <v>102</v>
      </c>
      <c r="G658" s="70">
        <v>137875723</v>
      </c>
      <c r="H658" s="59">
        <f>IFERROR(G658/D652,"-")</f>
        <v>8.9794093633071073E-2</v>
      </c>
      <c r="I658" s="70">
        <v>238</v>
      </c>
      <c r="J658" s="59">
        <f>IFERROR(I658/E652,"-")</f>
        <v>0.17321688500727803</v>
      </c>
      <c r="K658" s="73">
        <f t="shared" si="47"/>
        <v>579309.76050420164</v>
      </c>
      <c r="L658" s="439"/>
      <c r="M658" s="439"/>
      <c r="N658" s="44" t="s">
        <v>102</v>
      </c>
      <c r="O658" s="70">
        <v>128804512</v>
      </c>
      <c r="P658" s="59">
        <f>IFERROR(O658/L652,"-")</f>
        <v>0.10613936455846801</v>
      </c>
      <c r="Q658" s="70">
        <v>173</v>
      </c>
      <c r="R658" s="59">
        <f>IFERROR(Q658/M652,"-")</f>
        <v>0.18365180467091294</v>
      </c>
      <c r="S658" s="73">
        <f t="shared" si="48"/>
        <v>744534.75144508667</v>
      </c>
      <c r="T658" s="439"/>
      <c r="U658" s="439"/>
      <c r="V658" s="44" t="s">
        <v>102</v>
      </c>
      <c r="W658" s="70">
        <v>40653081</v>
      </c>
      <c r="X658" s="59">
        <f>IFERROR(W658/T652,"-")</f>
        <v>0.12227047270663693</v>
      </c>
      <c r="Y658" s="70">
        <v>47</v>
      </c>
      <c r="Z658" s="59">
        <f>IFERROR(Y658/U652,"-")</f>
        <v>0.27810650887573962</v>
      </c>
      <c r="AA658" s="167">
        <f t="shared" si="49"/>
        <v>864959.17021276592</v>
      </c>
      <c r="AB658" s="439"/>
      <c r="AC658" s="439"/>
      <c r="AD658" s="44" t="s">
        <v>102</v>
      </c>
      <c r="AE658" s="70">
        <v>36427615</v>
      </c>
      <c r="AF658" s="59">
        <f>IFERROR(AE658/AB652,"-")</f>
        <v>0.13749410384190774</v>
      </c>
      <c r="AG658" s="70">
        <v>36</v>
      </c>
      <c r="AH658" s="59">
        <f>IFERROR(AG658/AC652,"-")</f>
        <v>0.28346456692913385</v>
      </c>
      <c r="AI658" s="73">
        <f t="shared" si="46"/>
        <v>1011878.1944444445</v>
      </c>
      <c r="AJ658" s="439"/>
      <c r="AK658" s="439"/>
      <c r="AL658" s="44" t="s">
        <v>102</v>
      </c>
      <c r="AM658" s="70">
        <v>108642869</v>
      </c>
      <c r="AN658" s="59">
        <f>IFERROR(AM658/AJ652,"-")</f>
        <v>0.12193991562595743</v>
      </c>
      <c r="AO658" s="70">
        <v>105</v>
      </c>
      <c r="AP658" s="59">
        <f>IFERROR(AO658/AK652,"-")</f>
        <v>0.26119402985074625</v>
      </c>
      <c r="AQ658" s="73">
        <f t="shared" si="50"/>
        <v>1034693.9904761905</v>
      </c>
      <c r="AR658" s="439"/>
      <c r="AS658" s="439"/>
      <c r="AT658" s="44" t="s">
        <v>102</v>
      </c>
      <c r="AU658" s="70">
        <v>194590099</v>
      </c>
      <c r="AV658" s="59">
        <f>IFERROR(AU658/AR652,"-")</f>
        <v>5.7691528573020227E-2</v>
      </c>
      <c r="AW658" s="73">
        <v>521</v>
      </c>
      <c r="AX658" s="59">
        <f>IFERROR(AW658/AS652,"-")</f>
        <v>0.1048078857372762</v>
      </c>
      <c r="AY658" s="196">
        <f t="shared" si="51"/>
        <v>373493.47216890595</v>
      </c>
      <c r="AZ658" s="229"/>
    </row>
    <row r="659" spans="2:52" s="9" customFormat="1" ht="13.15" customHeight="1">
      <c r="B659" s="470"/>
      <c r="C659" s="480"/>
      <c r="D659" s="439"/>
      <c r="E659" s="439"/>
      <c r="F659" s="44" t="s">
        <v>112</v>
      </c>
      <c r="G659" s="70">
        <v>2624</v>
      </c>
      <c r="H659" s="59">
        <f>IFERROR(G659/D652,"-")</f>
        <v>1.7089281315549547E-6</v>
      </c>
      <c r="I659" s="70">
        <v>2</v>
      </c>
      <c r="J659" s="59">
        <f>IFERROR(I659/E652,"-")</f>
        <v>1.455604075691412E-3</v>
      </c>
      <c r="K659" s="73">
        <f t="shared" si="47"/>
        <v>1312</v>
      </c>
      <c r="L659" s="439"/>
      <c r="M659" s="439"/>
      <c r="N659" s="44" t="s">
        <v>112</v>
      </c>
      <c r="O659" s="70">
        <v>783</v>
      </c>
      <c r="P659" s="59">
        <f>IFERROR(O659/L652,"-")</f>
        <v>6.4521903121903402E-7</v>
      </c>
      <c r="Q659" s="70">
        <v>1</v>
      </c>
      <c r="R659" s="59">
        <f>IFERROR(Q659/M652,"-")</f>
        <v>1.0615711252653928E-3</v>
      </c>
      <c r="S659" s="73">
        <f t="shared" si="48"/>
        <v>783</v>
      </c>
      <c r="T659" s="439"/>
      <c r="U659" s="439"/>
      <c r="V659" s="44" t="s">
        <v>112</v>
      </c>
      <c r="W659" s="70">
        <v>2624</v>
      </c>
      <c r="X659" s="59">
        <f>IFERROR(W659/T652,"-")</f>
        <v>7.8920886803687836E-6</v>
      </c>
      <c r="Y659" s="70">
        <v>2</v>
      </c>
      <c r="Z659" s="59">
        <f>IFERROR(Y659/U652,"-")</f>
        <v>1.1834319526627219E-2</v>
      </c>
      <c r="AA659" s="167">
        <f t="shared" si="49"/>
        <v>1312</v>
      </c>
      <c r="AB659" s="439"/>
      <c r="AC659" s="439"/>
      <c r="AD659" s="44" t="s">
        <v>112</v>
      </c>
      <c r="AE659" s="70">
        <v>783</v>
      </c>
      <c r="AF659" s="59">
        <f>IFERROR(AE659/AB652,"-")</f>
        <v>2.9553920372830821E-6</v>
      </c>
      <c r="AG659" s="70">
        <v>1</v>
      </c>
      <c r="AH659" s="59">
        <f>IFERROR(AG659/AC652,"-")</f>
        <v>7.874015748031496E-3</v>
      </c>
      <c r="AI659" s="73">
        <f t="shared" si="46"/>
        <v>783</v>
      </c>
      <c r="AJ659" s="439"/>
      <c r="AK659" s="439"/>
      <c r="AL659" s="44" t="s">
        <v>112</v>
      </c>
      <c r="AM659" s="70">
        <v>0</v>
      </c>
      <c r="AN659" s="59">
        <f>IFERROR(AM659/AJ652,"-")</f>
        <v>0</v>
      </c>
      <c r="AO659" s="70">
        <v>0</v>
      </c>
      <c r="AP659" s="59">
        <f>IFERROR(AO659/AK652,"-")</f>
        <v>0</v>
      </c>
      <c r="AQ659" s="73" t="str">
        <f t="shared" si="50"/>
        <v>-</v>
      </c>
      <c r="AR659" s="439"/>
      <c r="AS659" s="439"/>
      <c r="AT659" s="44" t="s">
        <v>112</v>
      </c>
      <c r="AU659" s="70">
        <v>939</v>
      </c>
      <c r="AV659" s="59">
        <f>IFERROR(AU659/AR652,"-")</f>
        <v>2.783920950164376E-7</v>
      </c>
      <c r="AW659" s="73">
        <v>1</v>
      </c>
      <c r="AX659" s="59">
        <f>IFERROR(AW659/AS652,"-")</f>
        <v>2.011667672500503E-4</v>
      </c>
      <c r="AY659" s="196">
        <f t="shared" si="51"/>
        <v>939</v>
      </c>
      <c r="AZ659" s="229"/>
    </row>
    <row r="660" spans="2:52" s="9" customFormat="1" ht="13.15" customHeight="1">
      <c r="B660" s="470"/>
      <c r="C660" s="480"/>
      <c r="D660" s="439"/>
      <c r="E660" s="439"/>
      <c r="F660" s="44" t="s">
        <v>103</v>
      </c>
      <c r="G660" s="70">
        <v>955300</v>
      </c>
      <c r="H660" s="59">
        <f>IFERROR(G660/D652,"-")</f>
        <v>6.2215664789422569E-4</v>
      </c>
      <c r="I660" s="70">
        <v>41</v>
      </c>
      <c r="J660" s="59">
        <f>IFERROR(I660/E652,"-")</f>
        <v>2.9839883551673944E-2</v>
      </c>
      <c r="K660" s="73">
        <f t="shared" si="47"/>
        <v>23300</v>
      </c>
      <c r="L660" s="439"/>
      <c r="M660" s="439"/>
      <c r="N660" s="44" t="s">
        <v>103</v>
      </c>
      <c r="O660" s="70">
        <v>728483</v>
      </c>
      <c r="P660" s="59">
        <f>IFERROR(O660/L652,"-")</f>
        <v>6.0029514114883214E-4</v>
      </c>
      <c r="Q660" s="70">
        <v>28</v>
      </c>
      <c r="R660" s="59">
        <f>IFERROR(Q660/M652,"-")</f>
        <v>2.9723991507430998E-2</v>
      </c>
      <c r="S660" s="73">
        <f t="shared" si="48"/>
        <v>26017.25</v>
      </c>
      <c r="T660" s="439"/>
      <c r="U660" s="439"/>
      <c r="V660" s="44" t="s">
        <v>103</v>
      </c>
      <c r="W660" s="70">
        <v>70384</v>
      </c>
      <c r="X660" s="59">
        <f>IFERROR(W660/T652,"-")</f>
        <v>2.116908421033066E-4</v>
      </c>
      <c r="Y660" s="70">
        <v>5</v>
      </c>
      <c r="Z660" s="59">
        <f>IFERROR(Y660/U652,"-")</f>
        <v>2.9585798816568046E-2</v>
      </c>
      <c r="AA660" s="167">
        <f t="shared" si="49"/>
        <v>14076.8</v>
      </c>
      <c r="AB660" s="439"/>
      <c r="AC660" s="439"/>
      <c r="AD660" s="44" t="s">
        <v>103</v>
      </c>
      <c r="AE660" s="70">
        <v>49606</v>
      </c>
      <c r="AF660" s="59">
        <f>IFERROR(AE660/AB652,"-")</f>
        <v>1.8723522018066995E-4</v>
      </c>
      <c r="AG660" s="70">
        <v>4</v>
      </c>
      <c r="AH660" s="59">
        <f>IFERROR(AG660/AC652,"-")</f>
        <v>3.1496062992125984E-2</v>
      </c>
      <c r="AI660" s="73">
        <f t="shared" si="46"/>
        <v>12401.5</v>
      </c>
      <c r="AJ660" s="439"/>
      <c r="AK660" s="439"/>
      <c r="AL660" s="44" t="s">
        <v>103</v>
      </c>
      <c r="AM660" s="70">
        <v>283745</v>
      </c>
      <c r="AN660" s="59">
        <f>IFERROR(AM660/AJ652,"-")</f>
        <v>3.1847319274390016E-4</v>
      </c>
      <c r="AO660" s="70">
        <v>14</v>
      </c>
      <c r="AP660" s="59">
        <f>IFERROR(AO660/AK652,"-")</f>
        <v>3.482587064676617E-2</v>
      </c>
      <c r="AQ660" s="73">
        <f t="shared" si="50"/>
        <v>20267.5</v>
      </c>
      <c r="AR660" s="439"/>
      <c r="AS660" s="439"/>
      <c r="AT660" s="44" t="s">
        <v>103</v>
      </c>
      <c r="AU660" s="70">
        <v>1562249</v>
      </c>
      <c r="AV660" s="59">
        <f>IFERROR(AU660/AR652,"-")</f>
        <v>4.6317121623784302E-4</v>
      </c>
      <c r="AW660" s="73">
        <v>86</v>
      </c>
      <c r="AX660" s="59">
        <f>IFERROR(AW660/AS652,"-")</f>
        <v>1.7300341983504323E-2</v>
      </c>
      <c r="AY660" s="196">
        <f t="shared" si="51"/>
        <v>18165.68604651163</v>
      </c>
      <c r="AZ660" s="229"/>
    </row>
    <row r="661" spans="2:52" s="9" customFormat="1" ht="13.15" customHeight="1">
      <c r="B661" s="470"/>
      <c r="C661" s="480"/>
      <c r="D661" s="439"/>
      <c r="E661" s="439"/>
      <c r="F661" s="44" t="s">
        <v>104</v>
      </c>
      <c r="G661" s="70">
        <v>1091572</v>
      </c>
      <c r="H661" s="59">
        <f>IFERROR(G661/D652,"-")</f>
        <v>7.1090628750674733E-4</v>
      </c>
      <c r="I661" s="70">
        <v>74</v>
      </c>
      <c r="J661" s="59">
        <f>IFERROR(I661/E652,"-")</f>
        <v>5.3857350800582245E-2</v>
      </c>
      <c r="K661" s="73">
        <f t="shared" si="47"/>
        <v>14750.972972972973</v>
      </c>
      <c r="L661" s="439"/>
      <c r="M661" s="439"/>
      <c r="N661" s="44" t="s">
        <v>104</v>
      </c>
      <c r="O661" s="70">
        <v>884001</v>
      </c>
      <c r="P661" s="59">
        <f>IFERROR(O661/L652,"-")</f>
        <v>7.2844734203915374E-4</v>
      </c>
      <c r="Q661" s="70">
        <v>55</v>
      </c>
      <c r="R661" s="59">
        <f>IFERROR(Q661/M652,"-")</f>
        <v>5.8386411889596604E-2</v>
      </c>
      <c r="S661" s="73">
        <f t="shared" si="48"/>
        <v>16072.745454545455</v>
      </c>
      <c r="T661" s="439"/>
      <c r="U661" s="439"/>
      <c r="V661" s="44" t="s">
        <v>104</v>
      </c>
      <c r="W661" s="70">
        <v>384901</v>
      </c>
      <c r="X661" s="59">
        <f>IFERROR(W661/T652,"-")</f>
        <v>1.1576497047113665E-3</v>
      </c>
      <c r="Y661" s="70">
        <v>18</v>
      </c>
      <c r="Z661" s="59">
        <f>IFERROR(Y661/U652,"-")</f>
        <v>0.10650887573964497</v>
      </c>
      <c r="AA661" s="167">
        <f t="shared" si="49"/>
        <v>21383.388888888891</v>
      </c>
      <c r="AB661" s="439"/>
      <c r="AC661" s="439"/>
      <c r="AD661" s="44" t="s">
        <v>104</v>
      </c>
      <c r="AE661" s="70">
        <v>327518</v>
      </c>
      <c r="AF661" s="59">
        <f>IFERROR(AE661/AB652,"-")</f>
        <v>1.2361993477227082E-3</v>
      </c>
      <c r="AG661" s="70">
        <v>14</v>
      </c>
      <c r="AH661" s="59">
        <f>IFERROR(AG661/AC652,"-")</f>
        <v>0.11023622047244094</v>
      </c>
      <c r="AI661" s="73">
        <f t="shared" si="46"/>
        <v>23394.142857142859</v>
      </c>
      <c r="AJ661" s="439"/>
      <c r="AK661" s="439"/>
      <c r="AL661" s="44" t="s">
        <v>104</v>
      </c>
      <c r="AM661" s="70">
        <v>798768</v>
      </c>
      <c r="AN661" s="59">
        <f>IFERROR(AM661/AJ652,"-")</f>
        <v>8.9653102335427804E-4</v>
      </c>
      <c r="AO661" s="70">
        <v>35</v>
      </c>
      <c r="AP661" s="59">
        <f>IFERROR(AO661/AK652,"-")</f>
        <v>8.7064676616915429E-2</v>
      </c>
      <c r="AQ661" s="73">
        <f t="shared" si="50"/>
        <v>22821.942857142858</v>
      </c>
      <c r="AR661" s="439"/>
      <c r="AS661" s="439"/>
      <c r="AT661" s="44" t="s">
        <v>104</v>
      </c>
      <c r="AU661" s="70">
        <v>2747196</v>
      </c>
      <c r="AV661" s="59">
        <f>IFERROR(AU661/AR652,"-")</f>
        <v>8.1448099026706845E-4</v>
      </c>
      <c r="AW661" s="73">
        <v>173</v>
      </c>
      <c r="AX661" s="59">
        <f>IFERROR(AW661/AS652,"-")</f>
        <v>3.4801850734258698E-2</v>
      </c>
      <c r="AY661" s="196">
        <f t="shared" si="51"/>
        <v>15879.745664739885</v>
      </c>
      <c r="AZ661" s="229"/>
    </row>
    <row r="662" spans="2:52" s="9" customFormat="1" ht="13.15" customHeight="1">
      <c r="B662" s="470"/>
      <c r="C662" s="480"/>
      <c r="D662" s="439"/>
      <c r="E662" s="439"/>
      <c r="F662" s="44" t="s">
        <v>105</v>
      </c>
      <c r="G662" s="70">
        <v>4316800</v>
      </c>
      <c r="H662" s="59">
        <f>IFERROR(G662/D652,"-")</f>
        <v>2.8113951822776027E-3</v>
      </c>
      <c r="I662" s="70">
        <v>59</v>
      </c>
      <c r="J662" s="59">
        <f>IFERROR(I662/E652,"-")</f>
        <v>4.294032023289665E-2</v>
      </c>
      <c r="K662" s="73">
        <f t="shared" si="47"/>
        <v>73166.101694915254</v>
      </c>
      <c r="L662" s="439"/>
      <c r="M662" s="439"/>
      <c r="N662" s="44" t="s">
        <v>105</v>
      </c>
      <c r="O662" s="70">
        <v>4255281</v>
      </c>
      <c r="P662" s="59">
        <f>IFERROR(O662/L652,"-")</f>
        <v>3.5064984474901181E-3</v>
      </c>
      <c r="Q662" s="70">
        <v>54</v>
      </c>
      <c r="R662" s="59">
        <f>IFERROR(Q662/M652,"-")</f>
        <v>5.7324840764331211E-2</v>
      </c>
      <c r="S662" s="73">
        <f t="shared" si="48"/>
        <v>78801.5</v>
      </c>
      <c r="T662" s="439"/>
      <c r="U662" s="439"/>
      <c r="V662" s="44" t="s">
        <v>105</v>
      </c>
      <c r="W662" s="70">
        <v>1937110</v>
      </c>
      <c r="X662" s="59">
        <f>IFERROR(W662/T652,"-")</f>
        <v>5.8261600242489235E-3</v>
      </c>
      <c r="Y662" s="70">
        <v>19</v>
      </c>
      <c r="Z662" s="59">
        <f>IFERROR(Y662/U652,"-")</f>
        <v>0.11242603550295859</v>
      </c>
      <c r="AA662" s="167">
        <f t="shared" si="49"/>
        <v>101953.15789473684</v>
      </c>
      <c r="AB662" s="439"/>
      <c r="AC662" s="439"/>
      <c r="AD662" s="44" t="s">
        <v>105</v>
      </c>
      <c r="AE662" s="70">
        <v>1930935</v>
      </c>
      <c r="AF662" s="59">
        <f>IFERROR(AE662/AB652,"-")</f>
        <v>7.2882119074217213E-3</v>
      </c>
      <c r="AG662" s="70">
        <v>17</v>
      </c>
      <c r="AH662" s="59">
        <f>IFERROR(AG662/AC652,"-")</f>
        <v>0.13385826771653545</v>
      </c>
      <c r="AI662" s="73">
        <f t="shared" si="46"/>
        <v>113584.41176470589</v>
      </c>
      <c r="AJ662" s="439"/>
      <c r="AK662" s="439"/>
      <c r="AL662" s="44" t="s">
        <v>105</v>
      </c>
      <c r="AM662" s="70">
        <v>4636384</v>
      </c>
      <c r="AN662" s="59">
        <f>IFERROR(AM662/AJ652,"-")</f>
        <v>5.2038415311872798E-3</v>
      </c>
      <c r="AO662" s="70">
        <v>63</v>
      </c>
      <c r="AP662" s="59">
        <f>IFERROR(AO662/AK652,"-")</f>
        <v>0.15671641791044777</v>
      </c>
      <c r="AQ662" s="73">
        <f t="shared" si="50"/>
        <v>73593.39682539682</v>
      </c>
      <c r="AR662" s="439"/>
      <c r="AS662" s="439"/>
      <c r="AT662" s="44" t="s">
        <v>105</v>
      </c>
      <c r="AU662" s="70">
        <v>1175460</v>
      </c>
      <c r="AV662" s="59">
        <f>IFERROR(AU662/AR652,"-")</f>
        <v>3.4849709479022549E-4</v>
      </c>
      <c r="AW662" s="73">
        <v>40</v>
      </c>
      <c r="AX662" s="59">
        <f>IFERROR(AW662/AS652,"-")</f>
        <v>8.0466706900020109E-3</v>
      </c>
      <c r="AY662" s="196">
        <f t="shared" si="51"/>
        <v>29386.5</v>
      </c>
      <c r="AZ662" s="229"/>
    </row>
    <row r="663" spans="2:52" s="9" customFormat="1" ht="13.15" customHeight="1">
      <c r="B663" s="470"/>
      <c r="C663" s="480"/>
      <c r="D663" s="439"/>
      <c r="E663" s="439"/>
      <c r="F663" s="44" t="s">
        <v>106</v>
      </c>
      <c r="G663" s="70">
        <v>9881717</v>
      </c>
      <c r="H663" s="59">
        <f>IFERROR(G663/D652,"-")</f>
        <v>6.4356494547884273E-3</v>
      </c>
      <c r="I663" s="70">
        <v>23</v>
      </c>
      <c r="J663" s="59">
        <f>IFERROR(I663/E652,"-")</f>
        <v>1.6739446870451237E-2</v>
      </c>
      <c r="K663" s="73">
        <f t="shared" si="47"/>
        <v>429639.86956521741</v>
      </c>
      <c r="L663" s="439"/>
      <c r="M663" s="439"/>
      <c r="N663" s="44" t="s">
        <v>106</v>
      </c>
      <c r="O663" s="70">
        <v>9213437</v>
      </c>
      <c r="P663" s="59">
        <f>IFERROR(O663/L652,"-")</f>
        <v>7.5921901600735676E-3</v>
      </c>
      <c r="Q663" s="70">
        <v>21</v>
      </c>
      <c r="R663" s="59">
        <f>IFERROR(Q663/M652,"-")</f>
        <v>2.2292993630573247E-2</v>
      </c>
      <c r="S663" s="73">
        <f t="shared" si="48"/>
        <v>438735.09523809527</v>
      </c>
      <c r="T663" s="439"/>
      <c r="U663" s="439"/>
      <c r="V663" s="44" t="s">
        <v>106</v>
      </c>
      <c r="W663" s="70">
        <v>7851581</v>
      </c>
      <c r="X663" s="59">
        <f>IFERROR(W663/T652,"-")</f>
        <v>2.3614852718406486E-2</v>
      </c>
      <c r="Y663" s="70">
        <v>12</v>
      </c>
      <c r="Z663" s="59">
        <f>IFERROR(Y663/U652,"-")</f>
        <v>7.1005917159763315E-2</v>
      </c>
      <c r="AA663" s="167">
        <f t="shared" si="49"/>
        <v>654298.41666666663</v>
      </c>
      <c r="AB663" s="439"/>
      <c r="AC663" s="439"/>
      <c r="AD663" s="44" t="s">
        <v>106</v>
      </c>
      <c r="AE663" s="70">
        <v>7183949</v>
      </c>
      <c r="AF663" s="59">
        <f>IFERROR(AE663/AB652,"-")</f>
        <v>2.7115435084096758E-2</v>
      </c>
      <c r="AG663" s="70">
        <v>11</v>
      </c>
      <c r="AH663" s="59">
        <f>IFERROR(AG663/AC652,"-")</f>
        <v>8.6614173228346455E-2</v>
      </c>
      <c r="AI663" s="73">
        <f t="shared" si="46"/>
        <v>653086.27272727271</v>
      </c>
      <c r="AJ663" s="439"/>
      <c r="AK663" s="439"/>
      <c r="AL663" s="44" t="s">
        <v>106</v>
      </c>
      <c r="AM663" s="70">
        <v>11146529</v>
      </c>
      <c r="AN663" s="59">
        <f>IFERROR(AM663/AJ652,"-")</f>
        <v>1.2510777912007163E-2</v>
      </c>
      <c r="AO663" s="70">
        <v>25</v>
      </c>
      <c r="AP663" s="59">
        <f>IFERROR(AO663/AK652,"-")</f>
        <v>6.2189054726368161E-2</v>
      </c>
      <c r="AQ663" s="73">
        <f t="shared" si="50"/>
        <v>445861.16</v>
      </c>
      <c r="AR663" s="439"/>
      <c r="AS663" s="439"/>
      <c r="AT663" s="44" t="s">
        <v>106</v>
      </c>
      <c r="AU663" s="70">
        <v>9465133</v>
      </c>
      <c r="AV663" s="59">
        <f>IFERROR(AU663/AR652,"-")</f>
        <v>2.8061961719693493E-3</v>
      </c>
      <c r="AW663" s="73">
        <v>27</v>
      </c>
      <c r="AX663" s="59">
        <f>IFERROR(AW663/AS652,"-")</f>
        <v>5.4315027157513579E-3</v>
      </c>
      <c r="AY663" s="196">
        <f t="shared" si="51"/>
        <v>350560.48148148146</v>
      </c>
      <c r="AZ663" s="229"/>
    </row>
    <row r="664" spans="2:52" s="9" customFormat="1" ht="13.15" customHeight="1">
      <c r="B664" s="470"/>
      <c r="C664" s="480"/>
      <c r="D664" s="439"/>
      <c r="E664" s="439"/>
      <c r="F664" s="44" t="s">
        <v>107</v>
      </c>
      <c r="G664" s="70">
        <v>6433705</v>
      </c>
      <c r="H664" s="59">
        <f>IFERROR(G664/D652,"-")</f>
        <v>4.1900683935311624E-3</v>
      </c>
      <c r="I664" s="70">
        <v>227</v>
      </c>
      <c r="J664" s="59">
        <f>IFERROR(I664/E652,"-")</f>
        <v>0.16521106259097526</v>
      </c>
      <c r="K664" s="73">
        <f t="shared" si="47"/>
        <v>28342.312775330396</v>
      </c>
      <c r="L664" s="439"/>
      <c r="M664" s="439"/>
      <c r="N664" s="44" t="s">
        <v>107</v>
      </c>
      <c r="O664" s="70">
        <v>5314695</v>
      </c>
      <c r="P664" s="59">
        <f>IFERROR(O664/L652,"-")</f>
        <v>4.3794921572473111E-3</v>
      </c>
      <c r="Q664" s="70">
        <v>165</v>
      </c>
      <c r="R664" s="59">
        <f>IFERROR(Q664/M652,"-")</f>
        <v>0.1751592356687898</v>
      </c>
      <c r="S664" s="73">
        <f t="shared" si="48"/>
        <v>32210.272727272728</v>
      </c>
      <c r="T664" s="439"/>
      <c r="U664" s="439"/>
      <c r="V664" s="44" t="s">
        <v>107</v>
      </c>
      <c r="W664" s="70">
        <v>1079499</v>
      </c>
      <c r="X664" s="59">
        <f>IFERROR(W664/T652,"-")</f>
        <v>3.2467613713298101E-3</v>
      </c>
      <c r="Y664" s="70">
        <v>44</v>
      </c>
      <c r="Z664" s="59">
        <f>IFERROR(Y664/U652,"-")</f>
        <v>0.26035502958579881</v>
      </c>
      <c r="AA664" s="167">
        <f t="shared" si="49"/>
        <v>24534.06818181818</v>
      </c>
      <c r="AB664" s="439"/>
      <c r="AC664" s="439"/>
      <c r="AD664" s="44" t="s">
        <v>107</v>
      </c>
      <c r="AE664" s="70">
        <v>1037296</v>
      </c>
      <c r="AF664" s="59">
        <f>IFERROR(AE664/AB652,"-")</f>
        <v>3.9152188233787895E-3</v>
      </c>
      <c r="AG664" s="70">
        <v>36</v>
      </c>
      <c r="AH664" s="59">
        <f>IFERROR(AG664/AC652,"-")</f>
        <v>0.28346456692913385</v>
      </c>
      <c r="AI664" s="73">
        <f t="shared" si="46"/>
        <v>28813.777777777777</v>
      </c>
      <c r="AJ664" s="439"/>
      <c r="AK664" s="439"/>
      <c r="AL664" s="44" t="s">
        <v>107</v>
      </c>
      <c r="AM664" s="70">
        <v>3077863</v>
      </c>
      <c r="AN664" s="59">
        <f>IFERROR(AM664/AJ652,"-")</f>
        <v>3.4545696186305264E-3</v>
      </c>
      <c r="AO664" s="70">
        <v>69</v>
      </c>
      <c r="AP664" s="59">
        <f>IFERROR(AO664/AK652,"-")</f>
        <v>0.17164179104477612</v>
      </c>
      <c r="AQ664" s="73">
        <f t="shared" si="50"/>
        <v>44606.710144927536</v>
      </c>
      <c r="AR664" s="439"/>
      <c r="AS664" s="439"/>
      <c r="AT664" s="44" t="s">
        <v>107</v>
      </c>
      <c r="AU664" s="70">
        <v>13150525</v>
      </c>
      <c r="AV664" s="59">
        <f>IFERROR(AU664/AR652,"-")</f>
        <v>3.8988308895804452E-3</v>
      </c>
      <c r="AW664" s="73">
        <v>501</v>
      </c>
      <c r="AX664" s="59">
        <f>IFERROR(AW664/AS652,"-")</f>
        <v>0.1007845503922752</v>
      </c>
      <c r="AY664" s="196">
        <f t="shared" si="51"/>
        <v>26248.552894211578</v>
      </c>
      <c r="AZ664" s="229"/>
    </row>
    <row r="665" spans="2:52" s="9" customFormat="1" ht="13.15" customHeight="1">
      <c r="B665" s="470"/>
      <c r="C665" s="480"/>
      <c r="D665" s="439"/>
      <c r="E665" s="439"/>
      <c r="F665" s="44" t="s">
        <v>108</v>
      </c>
      <c r="G665" s="70">
        <v>21680349</v>
      </c>
      <c r="H665" s="59">
        <f>IFERROR(G665/D652,"-")</f>
        <v>1.4119724964950203E-2</v>
      </c>
      <c r="I665" s="70">
        <v>117</v>
      </c>
      <c r="J665" s="59">
        <f>IFERROR(I665/E652,"-")</f>
        <v>8.5152838427947602E-2</v>
      </c>
      <c r="K665" s="73">
        <f t="shared" si="47"/>
        <v>185302.12820512822</v>
      </c>
      <c r="L665" s="439"/>
      <c r="M665" s="439"/>
      <c r="N665" s="44" t="s">
        <v>108</v>
      </c>
      <c r="O665" s="70">
        <v>19753785</v>
      </c>
      <c r="P665" s="59">
        <f>IFERROR(O665/L652,"-")</f>
        <v>1.62778007926042E-2</v>
      </c>
      <c r="Q665" s="70">
        <v>87</v>
      </c>
      <c r="R665" s="59">
        <f>IFERROR(Q665/M652,"-")</f>
        <v>9.2356687898089165E-2</v>
      </c>
      <c r="S665" s="73">
        <f t="shared" si="48"/>
        <v>227055</v>
      </c>
      <c r="T665" s="439"/>
      <c r="U665" s="439"/>
      <c r="V665" s="44" t="s">
        <v>108</v>
      </c>
      <c r="W665" s="70">
        <v>6743092</v>
      </c>
      <c r="X665" s="59">
        <f>IFERROR(W665/T652,"-")</f>
        <v>2.0280899406968485E-2</v>
      </c>
      <c r="Y665" s="70">
        <v>21</v>
      </c>
      <c r="Z665" s="59">
        <f>IFERROR(Y665/U652,"-")</f>
        <v>0.1242603550295858</v>
      </c>
      <c r="AA665" s="167">
        <f t="shared" si="49"/>
        <v>321099.61904761905</v>
      </c>
      <c r="AB665" s="439"/>
      <c r="AC665" s="439"/>
      <c r="AD665" s="44" t="s">
        <v>108</v>
      </c>
      <c r="AE665" s="70">
        <v>6666472</v>
      </c>
      <c r="AF665" s="59">
        <f>IFERROR(AE665/AB652,"-")</f>
        <v>2.5162245549898623E-2</v>
      </c>
      <c r="AG665" s="70">
        <v>17</v>
      </c>
      <c r="AH665" s="59">
        <f>IFERROR(AG665/AC652,"-")</f>
        <v>0.13385826771653545</v>
      </c>
      <c r="AI665" s="73">
        <f t="shared" si="46"/>
        <v>392145.4117647059</v>
      </c>
      <c r="AJ665" s="439"/>
      <c r="AK665" s="439"/>
      <c r="AL665" s="44" t="s">
        <v>108</v>
      </c>
      <c r="AM665" s="70">
        <v>20026351</v>
      </c>
      <c r="AN665" s="59">
        <f>IFERROR(AM665/AJ652,"-")</f>
        <v>2.2477421424095569E-2</v>
      </c>
      <c r="AO665" s="70">
        <v>79</v>
      </c>
      <c r="AP665" s="59">
        <f>IFERROR(AO665/AK652,"-")</f>
        <v>0.19651741293532338</v>
      </c>
      <c r="AQ665" s="73">
        <f t="shared" si="50"/>
        <v>253498.11392405065</v>
      </c>
      <c r="AR665" s="439"/>
      <c r="AS665" s="439"/>
      <c r="AT665" s="44" t="s">
        <v>108</v>
      </c>
      <c r="AU665" s="70">
        <v>33437148</v>
      </c>
      <c r="AV665" s="59">
        <f>IFERROR(AU665/AR652,"-")</f>
        <v>9.9133521651700602E-3</v>
      </c>
      <c r="AW665" s="73">
        <v>363</v>
      </c>
      <c r="AX665" s="59">
        <f>IFERROR(AW665/AS652,"-")</f>
        <v>7.3023536511768253E-2</v>
      </c>
      <c r="AY665" s="196">
        <f t="shared" si="51"/>
        <v>92113.35537190082</v>
      </c>
      <c r="AZ665" s="229"/>
    </row>
    <row r="666" spans="2:52" s="9" customFormat="1" ht="13.15" customHeight="1">
      <c r="B666" s="470"/>
      <c r="C666" s="480"/>
      <c r="D666" s="439"/>
      <c r="E666" s="439"/>
      <c r="F666" s="44" t="s">
        <v>109</v>
      </c>
      <c r="G666" s="70">
        <v>3152403</v>
      </c>
      <c r="H666" s="59">
        <f>IFERROR(G666/D652,"-")</f>
        <v>2.05306027770512E-3</v>
      </c>
      <c r="I666" s="70">
        <v>100</v>
      </c>
      <c r="J666" s="59">
        <f>IFERROR(I666/E652,"-")</f>
        <v>7.2780203784570591E-2</v>
      </c>
      <c r="K666" s="73">
        <f t="shared" si="47"/>
        <v>31524.03</v>
      </c>
      <c r="L666" s="439"/>
      <c r="M666" s="439"/>
      <c r="N666" s="44" t="s">
        <v>109</v>
      </c>
      <c r="O666" s="70">
        <v>1974234</v>
      </c>
      <c r="P666" s="59">
        <f>IFERROR(O666/L652,"-")</f>
        <v>1.62683697174927E-3</v>
      </c>
      <c r="Q666" s="70">
        <v>71</v>
      </c>
      <c r="R666" s="59">
        <f>IFERROR(Q666/M652,"-")</f>
        <v>7.5371549893842885E-2</v>
      </c>
      <c r="S666" s="73">
        <f t="shared" si="48"/>
        <v>27806.112676056338</v>
      </c>
      <c r="T666" s="439"/>
      <c r="U666" s="439"/>
      <c r="V666" s="44" t="s">
        <v>109</v>
      </c>
      <c r="W666" s="70">
        <v>557050</v>
      </c>
      <c r="X666" s="59">
        <f>IFERROR(W666/T652,"-")</f>
        <v>1.6754146339174661E-3</v>
      </c>
      <c r="Y666" s="70">
        <v>16</v>
      </c>
      <c r="Z666" s="59">
        <f>IFERROR(Y666/U652,"-")</f>
        <v>9.4674556213017749E-2</v>
      </c>
      <c r="AA666" s="167">
        <f t="shared" si="49"/>
        <v>34815.625</v>
      </c>
      <c r="AB666" s="439"/>
      <c r="AC666" s="439"/>
      <c r="AD666" s="44" t="s">
        <v>109</v>
      </c>
      <c r="AE666" s="70">
        <v>168498</v>
      </c>
      <c r="AF666" s="59">
        <f>IFERROR(AE666/AB652,"-")</f>
        <v>6.3598677841395239E-4</v>
      </c>
      <c r="AG666" s="70">
        <v>11</v>
      </c>
      <c r="AH666" s="59">
        <f>IFERROR(AG666/AC652,"-")</f>
        <v>8.6614173228346455E-2</v>
      </c>
      <c r="AI666" s="73">
        <f t="shared" si="46"/>
        <v>15318</v>
      </c>
      <c r="AJ666" s="439"/>
      <c r="AK666" s="439"/>
      <c r="AL666" s="44" t="s">
        <v>109</v>
      </c>
      <c r="AM666" s="70">
        <v>1200069</v>
      </c>
      <c r="AN666" s="59">
        <f>IFERROR(AM666/AJ652,"-")</f>
        <v>1.3469481610001216E-3</v>
      </c>
      <c r="AO666" s="70">
        <v>30</v>
      </c>
      <c r="AP666" s="59">
        <f>IFERROR(AO666/AK652,"-")</f>
        <v>7.4626865671641784E-2</v>
      </c>
      <c r="AQ666" s="73">
        <f t="shared" si="50"/>
        <v>40002.300000000003</v>
      </c>
      <c r="AR666" s="439"/>
      <c r="AS666" s="439"/>
      <c r="AT666" s="44" t="s">
        <v>109</v>
      </c>
      <c r="AU666" s="70">
        <v>8169199</v>
      </c>
      <c r="AV666" s="59">
        <f>IFERROR(AU666/AR652,"-")</f>
        <v>2.4219812824453533E-3</v>
      </c>
      <c r="AW666" s="73">
        <v>248</v>
      </c>
      <c r="AX666" s="59">
        <f>IFERROR(AW666/AS652,"-")</f>
        <v>4.9889358278012469E-2</v>
      </c>
      <c r="AY666" s="196">
        <f t="shared" si="51"/>
        <v>32940.318548387098</v>
      </c>
      <c r="AZ666" s="229"/>
    </row>
    <row r="667" spans="2:52" s="9" customFormat="1" ht="13.15" customHeight="1">
      <c r="B667" s="470"/>
      <c r="C667" s="480"/>
      <c r="D667" s="439"/>
      <c r="E667" s="439"/>
      <c r="F667" s="45" t="s">
        <v>110</v>
      </c>
      <c r="G667" s="71">
        <v>1809831</v>
      </c>
      <c r="H667" s="60">
        <f>IFERROR(G667/D652,"-")</f>
        <v>1.1786856361510043E-3</v>
      </c>
      <c r="I667" s="71">
        <v>143</v>
      </c>
      <c r="J667" s="60">
        <f>IFERROR(I667/E652,"-")</f>
        <v>0.10407569141193596</v>
      </c>
      <c r="K667" s="74">
        <f t="shared" si="47"/>
        <v>12656.160839160839</v>
      </c>
      <c r="L667" s="439"/>
      <c r="M667" s="439"/>
      <c r="N667" s="45" t="s">
        <v>110</v>
      </c>
      <c r="O667" s="71">
        <v>1557602</v>
      </c>
      <c r="P667" s="60">
        <f>IFERROR(O667/L652,"-")</f>
        <v>1.2835178205170242E-3</v>
      </c>
      <c r="Q667" s="71">
        <v>112</v>
      </c>
      <c r="R667" s="60">
        <f>IFERROR(Q667/M652,"-")</f>
        <v>0.11889596602972399</v>
      </c>
      <c r="S667" s="74">
        <f t="shared" si="48"/>
        <v>13907.160714285714</v>
      </c>
      <c r="T667" s="439"/>
      <c r="U667" s="439"/>
      <c r="V667" s="45" t="s">
        <v>110</v>
      </c>
      <c r="W667" s="71">
        <v>305977</v>
      </c>
      <c r="X667" s="60">
        <f>IFERROR(W667/T652,"-")</f>
        <v>9.2027348252789621E-4</v>
      </c>
      <c r="Y667" s="71">
        <v>28</v>
      </c>
      <c r="Z667" s="60">
        <f>IFERROR(Y667/U652,"-")</f>
        <v>0.16568047337278108</v>
      </c>
      <c r="AA667" s="168">
        <f t="shared" si="49"/>
        <v>10927.75</v>
      </c>
      <c r="AB667" s="439"/>
      <c r="AC667" s="439"/>
      <c r="AD667" s="45" t="s">
        <v>110</v>
      </c>
      <c r="AE667" s="71">
        <v>244676</v>
      </c>
      <c r="AF667" s="60">
        <f>IFERROR(AE667/AB652,"-")</f>
        <v>9.2351660550993027E-4</v>
      </c>
      <c r="AG667" s="71">
        <v>22</v>
      </c>
      <c r="AH667" s="60">
        <f>IFERROR(AG667/AC652,"-")</f>
        <v>0.17322834645669291</v>
      </c>
      <c r="AI667" s="74">
        <f t="shared" si="46"/>
        <v>11121.636363636364</v>
      </c>
      <c r="AJ667" s="439"/>
      <c r="AK667" s="439"/>
      <c r="AL667" s="45" t="s">
        <v>110</v>
      </c>
      <c r="AM667" s="71">
        <v>2139111</v>
      </c>
      <c r="AN667" s="60">
        <f>IFERROR(AM667/AJ652,"-")</f>
        <v>2.4009216366934994E-3</v>
      </c>
      <c r="AO667" s="71">
        <v>62</v>
      </c>
      <c r="AP667" s="60">
        <f>IFERROR(AO667/AK652,"-")</f>
        <v>0.15422885572139303</v>
      </c>
      <c r="AQ667" s="74">
        <f t="shared" si="50"/>
        <v>34501.790322580644</v>
      </c>
      <c r="AR667" s="439"/>
      <c r="AS667" s="439"/>
      <c r="AT667" s="45" t="s">
        <v>110</v>
      </c>
      <c r="AU667" s="71">
        <v>4864592</v>
      </c>
      <c r="AV667" s="60">
        <f>IFERROR(AU667/AR652,"-")</f>
        <v>1.4422406371461152E-3</v>
      </c>
      <c r="AW667" s="74">
        <v>467</v>
      </c>
      <c r="AX667" s="60">
        <f>IFERROR(AW667/AS652,"-")</f>
        <v>9.3944880305773484E-2</v>
      </c>
      <c r="AY667" s="197">
        <f t="shared" si="51"/>
        <v>10416.685224839401</v>
      </c>
      <c r="AZ667" s="229"/>
    </row>
    <row r="668" spans="2:52" s="9" customFormat="1" ht="13.15" customHeight="1">
      <c r="B668" s="431"/>
      <c r="C668" s="481"/>
      <c r="D668" s="440"/>
      <c r="E668" s="440"/>
      <c r="F668" s="46" t="s">
        <v>64</v>
      </c>
      <c r="G668" s="67">
        <f>SUM(G652:G667)</f>
        <v>412715556</v>
      </c>
      <c r="H668" s="60">
        <f>IFERROR(G668/D652,"-")</f>
        <v>0.26878857621141172</v>
      </c>
      <c r="I668" s="71">
        <v>1182</v>
      </c>
      <c r="J668" s="60">
        <f>IFERROR(I668/E652,"-")</f>
        <v>0.86026200873362446</v>
      </c>
      <c r="K668" s="74">
        <f t="shared" si="47"/>
        <v>349167.13705583755</v>
      </c>
      <c r="L668" s="440"/>
      <c r="M668" s="440"/>
      <c r="N668" s="46" t="s">
        <v>64</v>
      </c>
      <c r="O668" s="67">
        <f>SUM(O652:O667)</f>
        <v>351249900</v>
      </c>
      <c r="P668" s="60">
        <f>IFERROR(O668/L652,"-")</f>
        <v>0.28944204367022042</v>
      </c>
      <c r="Q668" s="71">
        <v>817</v>
      </c>
      <c r="R668" s="60">
        <f>IFERROR(Q668/M652,"-")</f>
        <v>0.86730360934182593</v>
      </c>
      <c r="S668" s="74">
        <f t="shared" si="48"/>
        <v>429926.43818849447</v>
      </c>
      <c r="T668" s="440"/>
      <c r="U668" s="440"/>
      <c r="V668" s="46" t="s">
        <v>64</v>
      </c>
      <c r="W668" s="67">
        <f>SUM(W652:W667)</f>
        <v>89703099</v>
      </c>
      <c r="X668" s="60">
        <f>IFERROR(W668/T652,"-")</f>
        <v>0.2697960412392913</v>
      </c>
      <c r="Y668" s="71">
        <v>151</v>
      </c>
      <c r="Z668" s="60">
        <f>IFERROR(Y668/U652,"-")</f>
        <v>0.89349112426035504</v>
      </c>
      <c r="AA668" s="168">
        <f t="shared" si="49"/>
        <v>594060.25827814569</v>
      </c>
      <c r="AB668" s="440"/>
      <c r="AC668" s="440"/>
      <c r="AD668" s="46" t="s">
        <v>64</v>
      </c>
      <c r="AE668" s="67">
        <f>SUM(AE652:AE667)</f>
        <v>79916353</v>
      </c>
      <c r="AF668" s="60">
        <f>IFERROR(AE668/AB652,"-")</f>
        <v>0.30164004253499865</v>
      </c>
      <c r="AG668" s="71">
        <v>115</v>
      </c>
      <c r="AH668" s="60">
        <f>IFERROR(AG668/AC652,"-")</f>
        <v>0.90551181102362199</v>
      </c>
      <c r="AI668" s="74">
        <f t="shared" si="46"/>
        <v>694924.80869565217</v>
      </c>
      <c r="AJ668" s="440"/>
      <c r="AK668" s="440"/>
      <c r="AL668" s="46" t="s">
        <v>64</v>
      </c>
      <c r="AM668" s="67">
        <f>SUM(AM652:AM667)</f>
        <v>291297347</v>
      </c>
      <c r="AN668" s="60">
        <f>IFERROR(AM668/AJ652,"-")</f>
        <v>0.3269498885862932</v>
      </c>
      <c r="AO668" s="71">
        <v>362</v>
      </c>
      <c r="AP668" s="60">
        <f>IFERROR(AO668/AK652,"-")</f>
        <v>0.90049751243781095</v>
      </c>
      <c r="AQ668" s="74">
        <f t="shared" si="50"/>
        <v>804688.8038674033</v>
      </c>
      <c r="AR668" s="440"/>
      <c r="AS668" s="440"/>
      <c r="AT668" s="46" t="s">
        <v>64</v>
      </c>
      <c r="AU668" s="67">
        <f>SUM(AU652:AU667)</f>
        <v>729046854</v>
      </c>
      <c r="AV668" s="60">
        <f>IFERROR(AU668/AR652,"-")</f>
        <v>0.21614577321640352</v>
      </c>
      <c r="AW668" s="74">
        <v>3789</v>
      </c>
      <c r="AX668" s="170">
        <f>IFERROR(AW668/AS652,"-")</f>
        <v>0.76222088111044051</v>
      </c>
      <c r="AY668" s="198">
        <f t="shared" si="51"/>
        <v>192411.41567695962</v>
      </c>
      <c r="AZ668" s="229"/>
    </row>
    <row r="669" spans="2:52" s="9" customFormat="1" ht="13.15" customHeight="1">
      <c r="B669" s="430">
        <v>40</v>
      </c>
      <c r="C669" s="479" t="s">
        <v>39</v>
      </c>
      <c r="D669" s="436">
        <v>309066690</v>
      </c>
      <c r="E669" s="436">
        <v>392</v>
      </c>
      <c r="F669" s="42" t="s">
        <v>96</v>
      </c>
      <c r="G669" s="69">
        <v>1626011</v>
      </c>
      <c r="H669" s="58">
        <f>IFERROR(G669/D669,"-")</f>
        <v>5.2610360566517217E-3</v>
      </c>
      <c r="I669" s="69">
        <v>85</v>
      </c>
      <c r="J669" s="58">
        <f>IFERROR(I669/E669,"-")</f>
        <v>0.21683673469387754</v>
      </c>
      <c r="K669" s="72">
        <f t="shared" si="47"/>
        <v>19129.54117647059</v>
      </c>
      <c r="L669" s="436">
        <v>166784300</v>
      </c>
      <c r="M669" s="436">
        <v>210</v>
      </c>
      <c r="N669" s="42" t="s">
        <v>96</v>
      </c>
      <c r="O669" s="69">
        <v>948463</v>
      </c>
      <c r="P669" s="58">
        <f>IFERROR(O669/L669,"-")</f>
        <v>5.6867642817699264E-3</v>
      </c>
      <c r="Q669" s="69">
        <v>50</v>
      </c>
      <c r="R669" s="58">
        <f>IFERROR(Q669/M669,"-")</f>
        <v>0.23809523809523808</v>
      </c>
      <c r="S669" s="72">
        <f t="shared" si="48"/>
        <v>18969.259999999998</v>
      </c>
      <c r="T669" s="436">
        <v>41822550</v>
      </c>
      <c r="U669" s="436">
        <v>42</v>
      </c>
      <c r="V669" s="42" t="s">
        <v>96</v>
      </c>
      <c r="W669" s="69">
        <v>186588</v>
      </c>
      <c r="X669" s="58">
        <f>IFERROR(W669/T669,"-")</f>
        <v>4.4614209320091676E-3</v>
      </c>
      <c r="Y669" s="69">
        <v>14</v>
      </c>
      <c r="Z669" s="58">
        <f>IFERROR(Y669/U669,"-")</f>
        <v>0.33333333333333331</v>
      </c>
      <c r="AA669" s="166">
        <f t="shared" si="49"/>
        <v>13327.714285714286</v>
      </c>
      <c r="AB669" s="436">
        <v>32915540</v>
      </c>
      <c r="AC669" s="436">
        <v>25</v>
      </c>
      <c r="AD669" s="42" t="s">
        <v>96</v>
      </c>
      <c r="AE669" s="69">
        <v>116167</v>
      </c>
      <c r="AF669" s="58">
        <f>IFERROR(AE669/AB669,"-")</f>
        <v>3.5292448490895183E-3</v>
      </c>
      <c r="AG669" s="69">
        <v>10</v>
      </c>
      <c r="AH669" s="58">
        <f>IFERROR(AG669/AC669,"-")</f>
        <v>0.4</v>
      </c>
      <c r="AI669" s="72">
        <f t="shared" ref="AI669:AI732" si="52">IFERROR(AE669/AG669,"-")</f>
        <v>11616.7</v>
      </c>
      <c r="AJ669" s="436">
        <v>119835020</v>
      </c>
      <c r="AK669" s="436">
        <v>140</v>
      </c>
      <c r="AL669" s="42" t="s">
        <v>96</v>
      </c>
      <c r="AM669" s="69">
        <v>565163</v>
      </c>
      <c r="AN669" s="58">
        <f>IFERROR(AM669/AJ669,"-")</f>
        <v>4.7161756221178082E-3</v>
      </c>
      <c r="AO669" s="69">
        <v>34</v>
      </c>
      <c r="AP669" s="58">
        <f>IFERROR(AO669/AK669,"-")</f>
        <v>0.24285714285714285</v>
      </c>
      <c r="AQ669" s="72">
        <f t="shared" si="50"/>
        <v>16622.441176470587</v>
      </c>
      <c r="AR669" s="436">
        <v>683984560</v>
      </c>
      <c r="AS669" s="436">
        <v>1205</v>
      </c>
      <c r="AT669" s="42" t="s">
        <v>96</v>
      </c>
      <c r="AU669" s="69">
        <v>11087263</v>
      </c>
      <c r="AV669" s="58">
        <f>IFERROR(AU669/AR669,"-")</f>
        <v>1.62098147361689E-2</v>
      </c>
      <c r="AW669" s="72">
        <v>201</v>
      </c>
      <c r="AX669" s="61">
        <f>IFERROR(AW669/AS669,"-")</f>
        <v>0.16680497925311202</v>
      </c>
      <c r="AY669" s="195">
        <f t="shared" si="51"/>
        <v>55160.512437810947</v>
      </c>
      <c r="AZ669" s="229"/>
    </row>
    <row r="670" spans="2:52" s="9" customFormat="1" ht="13.15" customHeight="1">
      <c r="B670" s="470"/>
      <c r="C670" s="480"/>
      <c r="D670" s="439"/>
      <c r="E670" s="439"/>
      <c r="F670" s="43" t="s">
        <v>97</v>
      </c>
      <c r="G670" s="70">
        <v>8241711</v>
      </c>
      <c r="H670" s="59">
        <f>IFERROR(G670/D669,"-")</f>
        <v>2.6666448590755606E-2</v>
      </c>
      <c r="I670" s="70">
        <v>107</v>
      </c>
      <c r="J670" s="59">
        <f>IFERROR(I670/E669,"-")</f>
        <v>0.27295918367346939</v>
      </c>
      <c r="K670" s="73">
        <f t="shared" si="47"/>
        <v>77025.336448598129</v>
      </c>
      <c r="L670" s="439"/>
      <c r="M670" s="439"/>
      <c r="N670" s="43" t="s">
        <v>97</v>
      </c>
      <c r="O670" s="70">
        <v>4140237</v>
      </c>
      <c r="P670" s="59">
        <f>IFERROR(O670/L669,"-")</f>
        <v>2.4823901290469186E-2</v>
      </c>
      <c r="Q670" s="70">
        <v>52</v>
      </c>
      <c r="R670" s="59">
        <f>IFERROR(Q670/M669,"-")</f>
        <v>0.24761904761904763</v>
      </c>
      <c r="S670" s="73">
        <f t="shared" si="48"/>
        <v>79619.942307692312</v>
      </c>
      <c r="T670" s="439"/>
      <c r="U670" s="439"/>
      <c r="V670" s="43" t="s">
        <v>97</v>
      </c>
      <c r="W670" s="70">
        <v>452783</v>
      </c>
      <c r="X670" s="59">
        <f>IFERROR(W670/T669,"-")</f>
        <v>1.082628868875762E-2</v>
      </c>
      <c r="Y670" s="70">
        <v>13</v>
      </c>
      <c r="Z670" s="59">
        <f>IFERROR(Y670/U669,"-")</f>
        <v>0.30952380952380953</v>
      </c>
      <c r="AA670" s="167">
        <f t="shared" si="49"/>
        <v>34829.461538461539</v>
      </c>
      <c r="AB670" s="439"/>
      <c r="AC670" s="439"/>
      <c r="AD670" s="43" t="s">
        <v>97</v>
      </c>
      <c r="AE670" s="70">
        <v>311612</v>
      </c>
      <c r="AF670" s="59">
        <f>IFERROR(AE670/AB669,"-")</f>
        <v>9.4670177065301064E-3</v>
      </c>
      <c r="AG670" s="70">
        <v>7</v>
      </c>
      <c r="AH670" s="59">
        <f>IFERROR(AG670/AC669,"-")</f>
        <v>0.28000000000000003</v>
      </c>
      <c r="AI670" s="73">
        <f t="shared" si="52"/>
        <v>44516</v>
      </c>
      <c r="AJ670" s="439"/>
      <c r="AK670" s="439"/>
      <c r="AL670" s="43" t="s">
        <v>97</v>
      </c>
      <c r="AM670" s="70">
        <v>1162982</v>
      </c>
      <c r="AN670" s="59">
        <f>IFERROR(AM670/AJ669,"-")</f>
        <v>9.7048592306322474E-3</v>
      </c>
      <c r="AO670" s="70">
        <v>40</v>
      </c>
      <c r="AP670" s="59">
        <f>IFERROR(AO670/AK669,"-")</f>
        <v>0.2857142857142857</v>
      </c>
      <c r="AQ670" s="73">
        <f t="shared" si="50"/>
        <v>29074.55</v>
      </c>
      <c r="AR670" s="439"/>
      <c r="AS670" s="439"/>
      <c r="AT670" s="43" t="s">
        <v>97</v>
      </c>
      <c r="AU670" s="70">
        <v>22184664</v>
      </c>
      <c r="AV670" s="59">
        <f>IFERROR(AU670/AR669,"-")</f>
        <v>3.2434451444342545E-2</v>
      </c>
      <c r="AW670" s="73">
        <v>335</v>
      </c>
      <c r="AX670" s="59">
        <f>IFERROR(AW670/AS669,"-")</f>
        <v>0.27800829875518673</v>
      </c>
      <c r="AY670" s="196">
        <f t="shared" si="51"/>
        <v>66222.877611940305</v>
      </c>
      <c r="AZ670" s="229"/>
    </row>
    <row r="671" spans="2:52" s="9" customFormat="1" ht="13.15" customHeight="1">
      <c r="B671" s="470"/>
      <c r="C671" s="480"/>
      <c r="D671" s="439"/>
      <c r="E671" s="439"/>
      <c r="F671" s="44" t="s">
        <v>98</v>
      </c>
      <c r="G671" s="70">
        <v>3385916</v>
      </c>
      <c r="H671" s="59">
        <f>IFERROR(G671/D669,"-")</f>
        <v>1.0955292529259624E-2</v>
      </c>
      <c r="I671" s="70">
        <v>121</v>
      </c>
      <c r="J671" s="59">
        <f>IFERROR(I671/E669,"-")</f>
        <v>0.30867346938775508</v>
      </c>
      <c r="K671" s="73">
        <f t="shared" si="47"/>
        <v>27982.776859504131</v>
      </c>
      <c r="L671" s="439"/>
      <c r="M671" s="439"/>
      <c r="N671" s="44" t="s">
        <v>98</v>
      </c>
      <c r="O671" s="70">
        <v>1583388</v>
      </c>
      <c r="P671" s="59">
        <f>IFERROR(O671/L669,"-")</f>
        <v>9.4936273977826446E-3</v>
      </c>
      <c r="Q671" s="70">
        <v>65</v>
      </c>
      <c r="R671" s="59">
        <f>IFERROR(Q671/M669,"-")</f>
        <v>0.30952380952380953</v>
      </c>
      <c r="S671" s="73">
        <f t="shared" si="48"/>
        <v>24359.815384615384</v>
      </c>
      <c r="T671" s="439"/>
      <c r="U671" s="439"/>
      <c r="V671" s="44" t="s">
        <v>98</v>
      </c>
      <c r="W671" s="70">
        <v>288075</v>
      </c>
      <c r="X671" s="59">
        <f>IFERROR(W671/T669,"-")</f>
        <v>6.8880305002923066E-3</v>
      </c>
      <c r="Y671" s="70">
        <v>11</v>
      </c>
      <c r="Z671" s="59">
        <f>IFERROR(Y671/U669,"-")</f>
        <v>0.26190476190476192</v>
      </c>
      <c r="AA671" s="167">
        <f t="shared" si="49"/>
        <v>26188.636363636364</v>
      </c>
      <c r="AB671" s="439"/>
      <c r="AC671" s="439"/>
      <c r="AD671" s="44" t="s">
        <v>98</v>
      </c>
      <c r="AE671" s="70">
        <v>255095</v>
      </c>
      <c r="AF671" s="59">
        <f>IFERROR(AE671/AB669,"-")</f>
        <v>7.749986784357784E-3</v>
      </c>
      <c r="AG671" s="70">
        <v>10</v>
      </c>
      <c r="AH671" s="59">
        <f>IFERROR(AG671/AC669,"-")</f>
        <v>0.4</v>
      </c>
      <c r="AI671" s="73">
        <f t="shared" si="52"/>
        <v>25509.5</v>
      </c>
      <c r="AJ671" s="439"/>
      <c r="AK671" s="439"/>
      <c r="AL671" s="44" t="s">
        <v>98</v>
      </c>
      <c r="AM671" s="70">
        <v>926455</v>
      </c>
      <c r="AN671" s="59">
        <f>IFERROR(AM671/AJ669,"-")</f>
        <v>7.7310872898423179E-3</v>
      </c>
      <c r="AO671" s="70">
        <v>46</v>
      </c>
      <c r="AP671" s="59">
        <f>IFERROR(AO671/AK669,"-")</f>
        <v>0.32857142857142857</v>
      </c>
      <c r="AQ671" s="73">
        <f t="shared" si="50"/>
        <v>20140.32608695652</v>
      </c>
      <c r="AR671" s="439"/>
      <c r="AS671" s="439"/>
      <c r="AT671" s="44" t="s">
        <v>98</v>
      </c>
      <c r="AU671" s="70">
        <v>13760734</v>
      </c>
      <c r="AV671" s="59">
        <f>IFERROR(AU671/AR669,"-")</f>
        <v>2.011848630033403E-2</v>
      </c>
      <c r="AW671" s="73">
        <v>336</v>
      </c>
      <c r="AX671" s="59">
        <f>IFERROR(AW671/AS669,"-")</f>
        <v>0.27883817427385893</v>
      </c>
      <c r="AY671" s="196">
        <f t="shared" si="51"/>
        <v>40954.565476190473</v>
      </c>
      <c r="AZ671" s="229"/>
    </row>
    <row r="672" spans="2:52" s="9" customFormat="1" ht="13.15" customHeight="1">
      <c r="B672" s="470"/>
      <c r="C672" s="480"/>
      <c r="D672" s="439"/>
      <c r="E672" s="439"/>
      <c r="F672" s="44" t="s">
        <v>99</v>
      </c>
      <c r="G672" s="70">
        <v>176669</v>
      </c>
      <c r="H672" s="59">
        <f>IFERROR(G672/D669,"-")</f>
        <v>5.7162096633577692E-4</v>
      </c>
      <c r="I672" s="70">
        <v>25</v>
      </c>
      <c r="J672" s="59">
        <f>IFERROR(I672/E669,"-")</f>
        <v>6.3775510204081634E-2</v>
      </c>
      <c r="K672" s="73">
        <f t="shared" si="47"/>
        <v>7066.76</v>
      </c>
      <c r="L672" s="439"/>
      <c r="M672" s="439"/>
      <c r="N672" s="44" t="s">
        <v>99</v>
      </c>
      <c r="O672" s="70">
        <v>106984</v>
      </c>
      <c r="P672" s="59">
        <f>IFERROR(O672/L669,"-")</f>
        <v>6.4145126369808195E-4</v>
      </c>
      <c r="Q672" s="70">
        <v>15</v>
      </c>
      <c r="R672" s="59">
        <f>IFERROR(Q672/M669,"-")</f>
        <v>7.1428571428571425E-2</v>
      </c>
      <c r="S672" s="73">
        <f t="shared" si="48"/>
        <v>7132.2666666666664</v>
      </c>
      <c r="T672" s="439"/>
      <c r="U672" s="439"/>
      <c r="V672" s="44" t="s">
        <v>99</v>
      </c>
      <c r="W672" s="70">
        <v>6014</v>
      </c>
      <c r="X672" s="59">
        <f>IFERROR(W672/T669,"-")</f>
        <v>1.4379802283696235E-4</v>
      </c>
      <c r="Y672" s="70">
        <v>3</v>
      </c>
      <c r="Z672" s="59">
        <f>IFERROR(Y672/U669,"-")</f>
        <v>7.1428571428571425E-2</v>
      </c>
      <c r="AA672" s="167">
        <f t="shared" si="49"/>
        <v>2004.6666666666667</v>
      </c>
      <c r="AB672" s="439"/>
      <c r="AC672" s="439"/>
      <c r="AD672" s="44" t="s">
        <v>99</v>
      </c>
      <c r="AE672" s="70">
        <v>4483</v>
      </c>
      <c r="AF672" s="59">
        <f>IFERROR(AE672/AB669,"-")</f>
        <v>1.3619706679580525E-4</v>
      </c>
      <c r="AG672" s="70">
        <v>1</v>
      </c>
      <c r="AH672" s="59">
        <f>IFERROR(AG672/AC669,"-")</f>
        <v>0.04</v>
      </c>
      <c r="AI672" s="73">
        <f t="shared" si="52"/>
        <v>4483</v>
      </c>
      <c r="AJ672" s="439"/>
      <c r="AK672" s="439"/>
      <c r="AL672" s="44" t="s">
        <v>99</v>
      </c>
      <c r="AM672" s="70">
        <v>102712</v>
      </c>
      <c r="AN672" s="59">
        <f>IFERROR(AM672/AJ669,"-")</f>
        <v>8.57111719095136E-4</v>
      </c>
      <c r="AO672" s="70">
        <v>8</v>
      </c>
      <c r="AP672" s="59">
        <f>IFERROR(AO672/AK669,"-")</f>
        <v>5.7142857142857141E-2</v>
      </c>
      <c r="AQ672" s="73">
        <f t="shared" si="50"/>
        <v>12839</v>
      </c>
      <c r="AR672" s="439"/>
      <c r="AS672" s="439"/>
      <c r="AT672" s="44" t="s">
        <v>99</v>
      </c>
      <c r="AU672" s="70">
        <v>930298</v>
      </c>
      <c r="AV672" s="59">
        <f>IFERROR(AU672/AR669,"-")</f>
        <v>1.3601154973439751E-3</v>
      </c>
      <c r="AW672" s="73">
        <v>55</v>
      </c>
      <c r="AX672" s="59">
        <f>IFERROR(AW672/AS669,"-")</f>
        <v>4.5643153526970952E-2</v>
      </c>
      <c r="AY672" s="196">
        <f t="shared" si="51"/>
        <v>16914.50909090909</v>
      </c>
      <c r="AZ672" s="229"/>
    </row>
    <row r="673" spans="2:52" s="9" customFormat="1" ht="13.15" customHeight="1">
      <c r="B673" s="470"/>
      <c r="C673" s="480"/>
      <c r="D673" s="439"/>
      <c r="E673" s="439"/>
      <c r="F673" s="44" t="s">
        <v>100</v>
      </c>
      <c r="G673" s="70">
        <v>14885607</v>
      </c>
      <c r="H673" s="59">
        <f>IFERROR(G673/D669,"-")</f>
        <v>4.8163090626168741E-2</v>
      </c>
      <c r="I673" s="70">
        <v>145</v>
      </c>
      <c r="J673" s="59">
        <f>IFERROR(I673/E669,"-")</f>
        <v>0.36989795918367346</v>
      </c>
      <c r="K673" s="73">
        <f t="shared" si="47"/>
        <v>102659.35862068966</v>
      </c>
      <c r="L673" s="439"/>
      <c r="M673" s="439"/>
      <c r="N673" s="44" t="s">
        <v>100</v>
      </c>
      <c r="O673" s="70">
        <v>7798353</v>
      </c>
      <c r="P673" s="59">
        <f>IFERROR(O673/L669,"-")</f>
        <v>4.6757116826943543E-2</v>
      </c>
      <c r="Q673" s="70">
        <v>83</v>
      </c>
      <c r="R673" s="59">
        <f>IFERROR(Q673/M669,"-")</f>
        <v>0.39523809523809522</v>
      </c>
      <c r="S673" s="73">
        <f t="shared" si="48"/>
        <v>93956.060240963852</v>
      </c>
      <c r="T673" s="439"/>
      <c r="U673" s="439"/>
      <c r="V673" s="44" t="s">
        <v>100</v>
      </c>
      <c r="W673" s="70">
        <v>4023000</v>
      </c>
      <c r="X673" s="59">
        <f>IFERROR(W673/T669,"-")</f>
        <v>9.6192126018140936E-2</v>
      </c>
      <c r="Y673" s="70">
        <v>16</v>
      </c>
      <c r="Z673" s="59">
        <f>IFERROR(Y673/U669,"-")</f>
        <v>0.38095238095238093</v>
      </c>
      <c r="AA673" s="167">
        <f t="shared" si="49"/>
        <v>251437.5</v>
      </c>
      <c r="AB673" s="439"/>
      <c r="AC673" s="439"/>
      <c r="AD673" s="44" t="s">
        <v>100</v>
      </c>
      <c r="AE673" s="70">
        <v>4002848</v>
      </c>
      <c r="AF673" s="59">
        <f>IFERROR(AE673/AB669,"-")</f>
        <v>0.12160967129811633</v>
      </c>
      <c r="AG673" s="70">
        <v>12</v>
      </c>
      <c r="AH673" s="59">
        <f>IFERROR(AG673/AC669,"-")</f>
        <v>0.48</v>
      </c>
      <c r="AI673" s="73">
        <f t="shared" si="52"/>
        <v>333570.66666666669</v>
      </c>
      <c r="AJ673" s="439"/>
      <c r="AK673" s="439"/>
      <c r="AL673" s="44" t="s">
        <v>100</v>
      </c>
      <c r="AM673" s="70">
        <v>4011149</v>
      </c>
      <c r="AN673" s="59">
        <f>IFERROR(AM673/AJ669,"-")</f>
        <v>3.3472260446069942E-2</v>
      </c>
      <c r="AO673" s="70">
        <v>43</v>
      </c>
      <c r="AP673" s="59">
        <f>IFERROR(AO673/AK669,"-")</f>
        <v>0.30714285714285716</v>
      </c>
      <c r="AQ673" s="73">
        <f t="shared" si="50"/>
        <v>93282.534883720931</v>
      </c>
      <c r="AR673" s="439"/>
      <c r="AS673" s="439"/>
      <c r="AT673" s="44" t="s">
        <v>100</v>
      </c>
      <c r="AU673" s="70">
        <v>18990135</v>
      </c>
      <c r="AV673" s="59">
        <f>IFERROR(AU673/AR669,"-")</f>
        <v>2.7763981982283342E-2</v>
      </c>
      <c r="AW673" s="73">
        <v>378</v>
      </c>
      <c r="AX673" s="59">
        <f>IFERROR(AW673/AS669,"-")</f>
        <v>0.31369294605809128</v>
      </c>
      <c r="AY673" s="196">
        <f t="shared" si="51"/>
        <v>50238.452380952382</v>
      </c>
      <c r="AZ673" s="229"/>
    </row>
    <row r="674" spans="2:52" s="9" customFormat="1" ht="13.15" customHeight="1">
      <c r="B674" s="470"/>
      <c r="C674" s="480"/>
      <c r="D674" s="439"/>
      <c r="E674" s="439"/>
      <c r="F674" s="44" t="s">
        <v>101</v>
      </c>
      <c r="G674" s="70">
        <v>10073939</v>
      </c>
      <c r="H674" s="59">
        <f>IFERROR(G674/D669,"-")</f>
        <v>3.259470957546412E-2</v>
      </c>
      <c r="I674" s="70">
        <v>137</v>
      </c>
      <c r="J674" s="59">
        <f>IFERROR(I674/E669,"-")</f>
        <v>0.34948979591836737</v>
      </c>
      <c r="K674" s="73">
        <f t="shared" si="47"/>
        <v>73532.401459854009</v>
      </c>
      <c r="L674" s="439"/>
      <c r="M674" s="439"/>
      <c r="N674" s="44" t="s">
        <v>101</v>
      </c>
      <c r="O674" s="70">
        <v>6339606</v>
      </c>
      <c r="P674" s="59">
        <f>IFERROR(O674/L669,"-")</f>
        <v>3.8010807971733548E-2</v>
      </c>
      <c r="Q674" s="70">
        <v>72</v>
      </c>
      <c r="R674" s="59">
        <f>IFERROR(Q674/M669,"-")</f>
        <v>0.34285714285714286</v>
      </c>
      <c r="S674" s="73">
        <f t="shared" si="48"/>
        <v>88050.083333333328</v>
      </c>
      <c r="T674" s="439"/>
      <c r="U674" s="439"/>
      <c r="V674" s="44" t="s">
        <v>101</v>
      </c>
      <c r="W674" s="70">
        <v>542091</v>
      </c>
      <c r="X674" s="59">
        <f>IFERROR(W674/T669,"-")</f>
        <v>1.2961691718941097E-2</v>
      </c>
      <c r="Y674" s="70">
        <v>15</v>
      </c>
      <c r="Z674" s="59">
        <f>IFERROR(Y674/U669,"-")</f>
        <v>0.35714285714285715</v>
      </c>
      <c r="AA674" s="167">
        <f t="shared" si="49"/>
        <v>36139.4</v>
      </c>
      <c r="AB674" s="439"/>
      <c r="AC674" s="439"/>
      <c r="AD674" s="44" t="s">
        <v>101</v>
      </c>
      <c r="AE674" s="70">
        <v>332357</v>
      </c>
      <c r="AF674" s="59">
        <f>IFERROR(AE674/AB669,"-")</f>
        <v>1.0097267126712793E-2</v>
      </c>
      <c r="AG674" s="70">
        <v>9</v>
      </c>
      <c r="AH674" s="59">
        <f>IFERROR(AG674/AC669,"-")</f>
        <v>0.36</v>
      </c>
      <c r="AI674" s="73">
        <f t="shared" si="52"/>
        <v>36928.555555555555</v>
      </c>
      <c r="AJ674" s="439"/>
      <c r="AK674" s="439"/>
      <c r="AL674" s="44" t="s">
        <v>101</v>
      </c>
      <c r="AM674" s="70">
        <v>5241660</v>
      </c>
      <c r="AN674" s="59">
        <f>IFERROR(AM674/AJ669,"-")</f>
        <v>4.374063608451019E-2</v>
      </c>
      <c r="AO674" s="70">
        <v>47</v>
      </c>
      <c r="AP674" s="59">
        <f>IFERROR(AO674/AK669,"-")</f>
        <v>0.33571428571428569</v>
      </c>
      <c r="AQ674" s="73">
        <f t="shared" si="50"/>
        <v>111524.68085106384</v>
      </c>
      <c r="AR674" s="439"/>
      <c r="AS674" s="439"/>
      <c r="AT674" s="44" t="s">
        <v>101</v>
      </c>
      <c r="AU674" s="70">
        <v>22303723</v>
      </c>
      <c r="AV674" s="59">
        <f>IFERROR(AU674/AR669,"-")</f>
        <v>3.2608518239066686E-2</v>
      </c>
      <c r="AW674" s="73">
        <v>393</v>
      </c>
      <c r="AX674" s="59">
        <f>IFERROR(AW674/AS669,"-")</f>
        <v>0.32614107883817428</v>
      </c>
      <c r="AY674" s="196">
        <f t="shared" si="51"/>
        <v>56752.475826972011</v>
      </c>
      <c r="AZ674" s="229"/>
    </row>
    <row r="675" spans="2:52" s="9" customFormat="1" ht="13.15" customHeight="1">
      <c r="B675" s="470"/>
      <c r="C675" s="480"/>
      <c r="D675" s="439"/>
      <c r="E675" s="439"/>
      <c r="F675" s="44" t="s">
        <v>102</v>
      </c>
      <c r="G675" s="70">
        <v>5875852</v>
      </c>
      <c r="H675" s="59">
        <f>IFERROR(G675/D669,"-")</f>
        <v>1.9011599082385748E-2</v>
      </c>
      <c r="I675" s="70">
        <v>43</v>
      </c>
      <c r="J675" s="59">
        <f>IFERROR(I675/E669,"-")</f>
        <v>0.10969387755102041</v>
      </c>
      <c r="K675" s="73">
        <f t="shared" si="47"/>
        <v>136647.72093023255</v>
      </c>
      <c r="L675" s="439"/>
      <c r="M675" s="439"/>
      <c r="N675" s="44" t="s">
        <v>102</v>
      </c>
      <c r="O675" s="70">
        <v>5407928</v>
      </c>
      <c r="P675" s="59">
        <f>IFERROR(O675/L669,"-")</f>
        <v>3.2424682658979291E-2</v>
      </c>
      <c r="Q675" s="70">
        <v>26</v>
      </c>
      <c r="R675" s="59">
        <f>IFERROR(Q675/M669,"-")</f>
        <v>0.12380952380952381</v>
      </c>
      <c r="S675" s="73">
        <f t="shared" si="48"/>
        <v>207997.23076923078</v>
      </c>
      <c r="T675" s="439"/>
      <c r="U675" s="439"/>
      <c r="V675" s="44" t="s">
        <v>102</v>
      </c>
      <c r="W675" s="70">
        <v>1522807</v>
      </c>
      <c r="X675" s="59">
        <f>IFERROR(W675/T669,"-")</f>
        <v>3.6411146618271724E-2</v>
      </c>
      <c r="Y675" s="70">
        <v>7</v>
      </c>
      <c r="Z675" s="59">
        <f>IFERROR(Y675/U669,"-")</f>
        <v>0.16666666666666666</v>
      </c>
      <c r="AA675" s="167">
        <f t="shared" si="49"/>
        <v>217543.85714285713</v>
      </c>
      <c r="AB675" s="439"/>
      <c r="AC675" s="439"/>
      <c r="AD675" s="44" t="s">
        <v>102</v>
      </c>
      <c r="AE675" s="70">
        <v>1517512</v>
      </c>
      <c r="AF675" s="59">
        <f>IFERROR(AE675/AB669,"-")</f>
        <v>4.6103208393360705E-2</v>
      </c>
      <c r="AG675" s="70">
        <v>5</v>
      </c>
      <c r="AH675" s="59">
        <f>IFERROR(AG675/AC669,"-")</f>
        <v>0.2</v>
      </c>
      <c r="AI675" s="73">
        <f t="shared" si="52"/>
        <v>303502.40000000002</v>
      </c>
      <c r="AJ675" s="439"/>
      <c r="AK675" s="439"/>
      <c r="AL675" s="44" t="s">
        <v>102</v>
      </c>
      <c r="AM675" s="70">
        <v>4462403</v>
      </c>
      <c r="AN675" s="59">
        <f>IFERROR(AM675/AJ669,"-")</f>
        <v>3.7237887555741221E-2</v>
      </c>
      <c r="AO675" s="70">
        <v>14</v>
      </c>
      <c r="AP675" s="59">
        <f>IFERROR(AO675/AK669,"-")</f>
        <v>0.1</v>
      </c>
      <c r="AQ675" s="73">
        <f t="shared" si="50"/>
        <v>318743.07142857142</v>
      </c>
      <c r="AR675" s="439"/>
      <c r="AS675" s="439"/>
      <c r="AT675" s="44" t="s">
        <v>102</v>
      </c>
      <c r="AU675" s="70">
        <v>5916508</v>
      </c>
      <c r="AV675" s="59">
        <f>IFERROR(AU675/AR669,"-")</f>
        <v>8.6500607557574109E-3</v>
      </c>
      <c r="AW675" s="73">
        <v>112</v>
      </c>
      <c r="AX675" s="59">
        <f>IFERROR(AW675/AS669,"-")</f>
        <v>9.294605809128631E-2</v>
      </c>
      <c r="AY675" s="196">
        <f t="shared" si="51"/>
        <v>52825.964285714283</v>
      </c>
      <c r="AZ675" s="229"/>
    </row>
    <row r="676" spans="2:52" s="9" customFormat="1" ht="13.15" customHeight="1">
      <c r="B676" s="470"/>
      <c r="C676" s="480"/>
      <c r="D676" s="439"/>
      <c r="E676" s="439"/>
      <c r="F676" s="44" t="s">
        <v>112</v>
      </c>
      <c r="G676" s="70">
        <v>0</v>
      </c>
      <c r="H676" s="59">
        <f>IFERROR(G676/D669,"-")</f>
        <v>0</v>
      </c>
      <c r="I676" s="70">
        <v>0</v>
      </c>
      <c r="J676" s="59">
        <f>IFERROR(I676/E669,"-")</f>
        <v>0</v>
      </c>
      <c r="K676" s="73" t="str">
        <f t="shared" si="47"/>
        <v>-</v>
      </c>
      <c r="L676" s="439"/>
      <c r="M676" s="439"/>
      <c r="N676" s="44" t="s">
        <v>112</v>
      </c>
      <c r="O676" s="70">
        <v>0</v>
      </c>
      <c r="P676" s="59">
        <f>IFERROR(O676/L669,"-")</f>
        <v>0</v>
      </c>
      <c r="Q676" s="70">
        <v>0</v>
      </c>
      <c r="R676" s="59">
        <f>IFERROR(Q676/M669,"-")</f>
        <v>0</v>
      </c>
      <c r="S676" s="73" t="str">
        <f t="shared" si="48"/>
        <v>-</v>
      </c>
      <c r="T676" s="439"/>
      <c r="U676" s="439"/>
      <c r="V676" s="44" t="s">
        <v>112</v>
      </c>
      <c r="W676" s="70">
        <v>0</v>
      </c>
      <c r="X676" s="59">
        <f>IFERROR(W676/T669,"-")</f>
        <v>0</v>
      </c>
      <c r="Y676" s="70">
        <v>0</v>
      </c>
      <c r="Z676" s="59">
        <f>IFERROR(Y676/U669,"-")</f>
        <v>0</v>
      </c>
      <c r="AA676" s="167" t="str">
        <f t="shared" si="49"/>
        <v>-</v>
      </c>
      <c r="AB676" s="439"/>
      <c r="AC676" s="439"/>
      <c r="AD676" s="44" t="s">
        <v>112</v>
      </c>
      <c r="AE676" s="70">
        <v>0</v>
      </c>
      <c r="AF676" s="59">
        <f>IFERROR(AE676/AB669,"-")</f>
        <v>0</v>
      </c>
      <c r="AG676" s="70">
        <v>0</v>
      </c>
      <c r="AH676" s="59">
        <f>IFERROR(AG676/AC669,"-")</f>
        <v>0</v>
      </c>
      <c r="AI676" s="73" t="str">
        <f t="shared" si="52"/>
        <v>-</v>
      </c>
      <c r="AJ676" s="439"/>
      <c r="AK676" s="439"/>
      <c r="AL676" s="44" t="s">
        <v>112</v>
      </c>
      <c r="AM676" s="70">
        <v>0</v>
      </c>
      <c r="AN676" s="59">
        <f>IFERROR(AM676/AJ669,"-")</f>
        <v>0</v>
      </c>
      <c r="AO676" s="70">
        <v>0</v>
      </c>
      <c r="AP676" s="59">
        <f>IFERROR(AO676/AK669,"-")</f>
        <v>0</v>
      </c>
      <c r="AQ676" s="73" t="str">
        <f t="shared" si="50"/>
        <v>-</v>
      </c>
      <c r="AR676" s="439"/>
      <c r="AS676" s="439"/>
      <c r="AT676" s="44" t="s">
        <v>112</v>
      </c>
      <c r="AU676" s="70">
        <v>0</v>
      </c>
      <c r="AV676" s="59">
        <f>IFERROR(AU676/AR669,"-")</f>
        <v>0</v>
      </c>
      <c r="AW676" s="73">
        <v>0</v>
      </c>
      <c r="AX676" s="59">
        <f>IFERROR(AW676/AS669,"-")</f>
        <v>0</v>
      </c>
      <c r="AY676" s="196" t="str">
        <f t="shared" si="51"/>
        <v>-</v>
      </c>
      <c r="AZ676" s="229"/>
    </row>
    <row r="677" spans="2:52" s="9" customFormat="1" ht="13.15" customHeight="1">
      <c r="B677" s="470"/>
      <c r="C677" s="480"/>
      <c r="D677" s="439"/>
      <c r="E677" s="439"/>
      <c r="F677" s="44" t="s">
        <v>103</v>
      </c>
      <c r="G677" s="70">
        <v>34133</v>
      </c>
      <c r="H677" s="59">
        <f>IFERROR(G677/D669,"-")</f>
        <v>1.10438947658837E-4</v>
      </c>
      <c r="I677" s="70">
        <v>3</v>
      </c>
      <c r="J677" s="59">
        <f>IFERROR(I677/E669,"-")</f>
        <v>7.6530612244897957E-3</v>
      </c>
      <c r="K677" s="73">
        <f t="shared" si="47"/>
        <v>11377.666666666666</v>
      </c>
      <c r="L677" s="439"/>
      <c r="M677" s="439"/>
      <c r="N677" s="44" t="s">
        <v>103</v>
      </c>
      <c r="O677" s="70">
        <v>34133</v>
      </c>
      <c r="P677" s="59">
        <f>IFERROR(O677/L669,"-")</f>
        <v>2.0465355552051363E-4</v>
      </c>
      <c r="Q677" s="70">
        <v>3</v>
      </c>
      <c r="R677" s="59">
        <f>IFERROR(Q677/M669,"-")</f>
        <v>1.4285714285714285E-2</v>
      </c>
      <c r="S677" s="73">
        <f t="shared" si="48"/>
        <v>11377.666666666666</v>
      </c>
      <c r="T677" s="439"/>
      <c r="U677" s="439"/>
      <c r="V677" s="44" t="s">
        <v>103</v>
      </c>
      <c r="W677" s="70">
        <v>0</v>
      </c>
      <c r="X677" s="59">
        <f>IFERROR(W677/T669,"-")</f>
        <v>0</v>
      </c>
      <c r="Y677" s="70">
        <v>0</v>
      </c>
      <c r="Z677" s="59">
        <f>IFERROR(Y677/U669,"-")</f>
        <v>0</v>
      </c>
      <c r="AA677" s="167" t="str">
        <f t="shared" si="49"/>
        <v>-</v>
      </c>
      <c r="AB677" s="439"/>
      <c r="AC677" s="439"/>
      <c r="AD677" s="44" t="s">
        <v>103</v>
      </c>
      <c r="AE677" s="70">
        <v>0</v>
      </c>
      <c r="AF677" s="59">
        <f>IFERROR(AE677/AB669,"-")</f>
        <v>0</v>
      </c>
      <c r="AG677" s="70">
        <v>0</v>
      </c>
      <c r="AH677" s="59">
        <f>IFERROR(AG677/AC669,"-")</f>
        <v>0</v>
      </c>
      <c r="AI677" s="73" t="str">
        <f t="shared" si="52"/>
        <v>-</v>
      </c>
      <c r="AJ677" s="439"/>
      <c r="AK677" s="439"/>
      <c r="AL677" s="44" t="s">
        <v>103</v>
      </c>
      <c r="AM677" s="70">
        <v>18744</v>
      </c>
      <c r="AN677" s="59">
        <f>IFERROR(AM677/AJ669,"-")</f>
        <v>1.5641504461717451E-4</v>
      </c>
      <c r="AO677" s="70">
        <v>3</v>
      </c>
      <c r="AP677" s="59">
        <f>IFERROR(AO677/AK669,"-")</f>
        <v>2.1428571428571429E-2</v>
      </c>
      <c r="AQ677" s="73">
        <f t="shared" si="50"/>
        <v>6248</v>
      </c>
      <c r="AR677" s="439"/>
      <c r="AS677" s="439"/>
      <c r="AT677" s="44" t="s">
        <v>103</v>
      </c>
      <c r="AU677" s="70">
        <v>139142</v>
      </c>
      <c r="AV677" s="59">
        <f>IFERROR(AU677/AR669,"-")</f>
        <v>2.0342856862149051E-4</v>
      </c>
      <c r="AW677" s="73">
        <v>6</v>
      </c>
      <c r="AX677" s="59">
        <f>IFERROR(AW677/AS669,"-")</f>
        <v>4.9792531120331947E-3</v>
      </c>
      <c r="AY677" s="196">
        <f t="shared" si="51"/>
        <v>23190.333333333332</v>
      </c>
      <c r="AZ677" s="229"/>
    </row>
    <row r="678" spans="2:52" s="9" customFormat="1" ht="13.15" customHeight="1">
      <c r="B678" s="470"/>
      <c r="C678" s="480"/>
      <c r="D678" s="439"/>
      <c r="E678" s="439"/>
      <c r="F678" s="44" t="s">
        <v>104</v>
      </c>
      <c r="G678" s="70">
        <v>403646</v>
      </c>
      <c r="H678" s="59">
        <f>IFERROR(G678/D669,"-")</f>
        <v>1.3060158634371113E-3</v>
      </c>
      <c r="I678" s="70">
        <v>19</v>
      </c>
      <c r="J678" s="59">
        <f>IFERROR(I678/E669,"-")</f>
        <v>4.8469387755102039E-2</v>
      </c>
      <c r="K678" s="73">
        <f t="shared" ref="K678:K932" si="53">IFERROR(G678/I678,"-")</f>
        <v>21244.526315789473</v>
      </c>
      <c r="L678" s="439"/>
      <c r="M678" s="439"/>
      <c r="N678" s="44" t="s">
        <v>104</v>
      </c>
      <c r="O678" s="70">
        <v>268730</v>
      </c>
      <c r="P678" s="59">
        <f>IFERROR(O678/L669,"-")</f>
        <v>1.6112427848424581E-3</v>
      </c>
      <c r="Q678" s="70">
        <v>13</v>
      </c>
      <c r="R678" s="59">
        <f>IFERROR(Q678/M669,"-")</f>
        <v>6.1904761904761907E-2</v>
      </c>
      <c r="S678" s="73">
        <f t="shared" ref="S678:S932" si="54">IFERROR(O678/Q678,"-")</f>
        <v>20671.538461538461</v>
      </c>
      <c r="T678" s="439"/>
      <c r="U678" s="439"/>
      <c r="V678" s="44" t="s">
        <v>104</v>
      </c>
      <c r="W678" s="70">
        <v>85249</v>
      </c>
      <c r="X678" s="59">
        <f>IFERROR(W678/T669,"-")</f>
        <v>2.0383501245141676E-3</v>
      </c>
      <c r="Y678" s="70">
        <v>7</v>
      </c>
      <c r="Z678" s="59">
        <f>IFERROR(Y678/U669,"-")</f>
        <v>0.16666666666666666</v>
      </c>
      <c r="AA678" s="167">
        <f t="shared" ref="AA678:AA932" si="55">IFERROR(W678/Y678,"-")</f>
        <v>12178.428571428571</v>
      </c>
      <c r="AB678" s="439"/>
      <c r="AC678" s="439"/>
      <c r="AD678" s="44" t="s">
        <v>104</v>
      </c>
      <c r="AE678" s="70">
        <v>58337</v>
      </c>
      <c r="AF678" s="59">
        <f>IFERROR(AE678/AB669,"-")</f>
        <v>1.7723239539743233E-3</v>
      </c>
      <c r="AG678" s="70">
        <v>4</v>
      </c>
      <c r="AH678" s="59">
        <f>IFERROR(AG678/AC669,"-")</f>
        <v>0.16</v>
      </c>
      <c r="AI678" s="73">
        <f t="shared" si="52"/>
        <v>14584.25</v>
      </c>
      <c r="AJ678" s="439"/>
      <c r="AK678" s="439"/>
      <c r="AL678" s="44" t="s">
        <v>104</v>
      </c>
      <c r="AM678" s="70">
        <v>185792</v>
      </c>
      <c r="AN678" s="59">
        <f>IFERROR(AM678/AJ669,"-")</f>
        <v>1.5503982057999406E-3</v>
      </c>
      <c r="AO678" s="70">
        <v>5</v>
      </c>
      <c r="AP678" s="59">
        <f>IFERROR(AO678/AK669,"-")</f>
        <v>3.5714285714285712E-2</v>
      </c>
      <c r="AQ678" s="73">
        <f t="shared" ref="AQ678:AQ932" si="56">IFERROR(AM678/AO678,"-")</f>
        <v>37158.400000000001</v>
      </c>
      <c r="AR678" s="439"/>
      <c r="AS678" s="439"/>
      <c r="AT678" s="44" t="s">
        <v>104</v>
      </c>
      <c r="AU678" s="70">
        <v>564444</v>
      </c>
      <c r="AV678" s="59">
        <f>IFERROR(AU678/AR669,"-")</f>
        <v>8.2522915429552972E-4</v>
      </c>
      <c r="AW678" s="73">
        <v>37</v>
      </c>
      <c r="AX678" s="59">
        <f>IFERROR(AW678/AS669,"-")</f>
        <v>3.0705394190871368E-2</v>
      </c>
      <c r="AY678" s="196">
        <f t="shared" ref="AY678:AY932" si="57">IFERROR(AU678/AW678,"-")</f>
        <v>15255.243243243243</v>
      </c>
      <c r="AZ678" s="229"/>
    </row>
    <row r="679" spans="2:52" s="9" customFormat="1" ht="13.15" customHeight="1">
      <c r="B679" s="470"/>
      <c r="C679" s="480"/>
      <c r="D679" s="439"/>
      <c r="E679" s="439"/>
      <c r="F679" s="44" t="s">
        <v>105</v>
      </c>
      <c r="G679" s="70">
        <v>7312</v>
      </c>
      <c r="H679" s="59">
        <f>IFERROR(G679/D669,"-")</f>
        <v>2.3658324357115287E-5</v>
      </c>
      <c r="I679" s="70">
        <v>2</v>
      </c>
      <c r="J679" s="59">
        <f>IFERROR(I679/E669,"-")</f>
        <v>5.1020408163265302E-3</v>
      </c>
      <c r="K679" s="73">
        <f t="shared" si="53"/>
        <v>3656</v>
      </c>
      <c r="L679" s="439"/>
      <c r="M679" s="439"/>
      <c r="N679" s="44" t="s">
        <v>105</v>
      </c>
      <c r="O679" s="70">
        <v>0</v>
      </c>
      <c r="P679" s="59">
        <f>IFERROR(O679/L669,"-")</f>
        <v>0</v>
      </c>
      <c r="Q679" s="70">
        <v>0</v>
      </c>
      <c r="R679" s="59">
        <f>IFERROR(Q679/M669,"-")</f>
        <v>0</v>
      </c>
      <c r="S679" s="73" t="str">
        <f t="shared" si="54"/>
        <v>-</v>
      </c>
      <c r="T679" s="439"/>
      <c r="U679" s="439"/>
      <c r="V679" s="44" t="s">
        <v>105</v>
      </c>
      <c r="W679" s="70">
        <v>3720</v>
      </c>
      <c r="X679" s="59">
        <f>IFERROR(W679/T669,"-")</f>
        <v>8.8947230620801455E-5</v>
      </c>
      <c r="Y679" s="70">
        <v>1</v>
      </c>
      <c r="Z679" s="59">
        <f>IFERROR(Y679/U669,"-")</f>
        <v>2.3809523809523808E-2</v>
      </c>
      <c r="AA679" s="167">
        <f t="shared" si="55"/>
        <v>3720</v>
      </c>
      <c r="AB679" s="439"/>
      <c r="AC679" s="439"/>
      <c r="AD679" s="44" t="s">
        <v>105</v>
      </c>
      <c r="AE679" s="70">
        <v>0</v>
      </c>
      <c r="AF679" s="59">
        <f>IFERROR(AE679/AB669,"-")</f>
        <v>0</v>
      </c>
      <c r="AG679" s="70">
        <v>0</v>
      </c>
      <c r="AH679" s="59">
        <f>IFERROR(AG679/AC669,"-")</f>
        <v>0</v>
      </c>
      <c r="AI679" s="73" t="str">
        <f t="shared" si="52"/>
        <v>-</v>
      </c>
      <c r="AJ679" s="439"/>
      <c r="AK679" s="439"/>
      <c r="AL679" s="44" t="s">
        <v>105</v>
      </c>
      <c r="AM679" s="70">
        <v>0</v>
      </c>
      <c r="AN679" s="59">
        <f>IFERROR(AM679/AJ669,"-")</f>
        <v>0</v>
      </c>
      <c r="AO679" s="70">
        <v>0</v>
      </c>
      <c r="AP679" s="59">
        <f>IFERROR(AO679/AK669,"-")</f>
        <v>0</v>
      </c>
      <c r="AQ679" s="73" t="str">
        <f t="shared" si="56"/>
        <v>-</v>
      </c>
      <c r="AR679" s="439"/>
      <c r="AS679" s="439"/>
      <c r="AT679" s="44" t="s">
        <v>105</v>
      </c>
      <c r="AU679" s="70">
        <v>23654</v>
      </c>
      <c r="AV679" s="59">
        <f>IFERROR(AU679/AR669,"-")</f>
        <v>3.4582651982670484E-5</v>
      </c>
      <c r="AW679" s="73">
        <v>2</v>
      </c>
      <c r="AX679" s="59">
        <f>IFERROR(AW679/AS669,"-")</f>
        <v>1.6597510373443983E-3</v>
      </c>
      <c r="AY679" s="196">
        <f t="shared" si="57"/>
        <v>11827</v>
      </c>
      <c r="AZ679" s="229"/>
    </row>
    <row r="680" spans="2:52" s="9" customFormat="1" ht="13.15" customHeight="1">
      <c r="B680" s="470"/>
      <c r="C680" s="480"/>
      <c r="D680" s="439"/>
      <c r="E680" s="439"/>
      <c r="F680" s="44" t="s">
        <v>106</v>
      </c>
      <c r="G680" s="70">
        <v>668733</v>
      </c>
      <c r="H680" s="59">
        <f>IFERROR(G680/D669,"-")</f>
        <v>2.1637174811688703E-3</v>
      </c>
      <c r="I680" s="70">
        <v>2</v>
      </c>
      <c r="J680" s="59">
        <f>IFERROR(I680/E669,"-")</f>
        <v>5.1020408163265302E-3</v>
      </c>
      <c r="K680" s="73">
        <f t="shared" si="53"/>
        <v>334366.5</v>
      </c>
      <c r="L680" s="439"/>
      <c r="M680" s="439"/>
      <c r="N680" s="44" t="s">
        <v>106</v>
      </c>
      <c r="O680" s="70">
        <v>791</v>
      </c>
      <c r="P680" s="59">
        <f>IFERROR(O680/L669,"-")</f>
        <v>4.742652635769674E-6</v>
      </c>
      <c r="Q680" s="70">
        <v>1</v>
      </c>
      <c r="R680" s="59">
        <f>IFERROR(Q680/M669,"-")</f>
        <v>4.7619047619047623E-3</v>
      </c>
      <c r="S680" s="73">
        <f t="shared" si="54"/>
        <v>791</v>
      </c>
      <c r="T680" s="439"/>
      <c r="U680" s="439"/>
      <c r="V680" s="44" t="s">
        <v>106</v>
      </c>
      <c r="W680" s="70">
        <v>0</v>
      </c>
      <c r="X680" s="59">
        <f>IFERROR(W680/T669,"-")</f>
        <v>0</v>
      </c>
      <c r="Y680" s="70">
        <v>0</v>
      </c>
      <c r="Z680" s="59">
        <f>IFERROR(Y680/U669,"-")</f>
        <v>0</v>
      </c>
      <c r="AA680" s="167" t="str">
        <f t="shared" si="55"/>
        <v>-</v>
      </c>
      <c r="AB680" s="439"/>
      <c r="AC680" s="439"/>
      <c r="AD680" s="44" t="s">
        <v>106</v>
      </c>
      <c r="AE680" s="70">
        <v>0</v>
      </c>
      <c r="AF680" s="59">
        <f>IFERROR(AE680/AB669,"-")</f>
        <v>0</v>
      </c>
      <c r="AG680" s="70">
        <v>0</v>
      </c>
      <c r="AH680" s="59">
        <f>IFERROR(AG680/AC669,"-")</f>
        <v>0</v>
      </c>
      <c r="AI680" s="73" t="str">
        <f t="shared" si="52"/>
        <v>-</v>
      </c>
      <c r="AJ680" s="439"/>
      <c r="AK680" s="439"/>
      <c r="AL680" s="44" t="s">
        <v>106</v>
      </c>
      <c r="AM680" s="70">
        <v>214522</v>
      </c>
      <c r="AN680" s="59">
        <f>IFERROR(AM680/AJ669,"-")</f>
        <v>1.7901444836409257E-3</v>
      </c>
      <c r="AO680" s="70">
        <v>1</v>
      </c>
      <c r="AP680" s="59">
        <f>IFERROR(AO680/AK669,"-")</f>
        <v>7.1428571428571426E-3</v>
      </c>
      <c r="AQ680" s="73">
        <f t="shared" si="56"/>
        <v>214522</v>
      </c>
      <c r="AR680" s="439"/>
      <c r="AS680" s="439"/>
      <c r="AT680" s="44" t="s">
        <v>106</v>
      </c>
      <c r="AU680" s="70">
        <v>60432</v>
      </c>
      <c r="AV680" s="59">
        <f>IFERROR(AU680/AR669,"-")</f>
        <v>8.8352871591136501E-5</v>
      </c>
      <c r="AW680" s="73">
        <v>3</v>
      </c>
      <c r="AX680" s="59">
        <f>IFERROR(AW680/AS669,"-")</f>
        <v>2.4896265560165973E-3</v>
      </c>
      <c r="AY680" s="196">
        <f t="shared" si="57"/>
        <v>20144</v>
      </c>
      <c r="AZ680" s="229"/>
    </row>
    <row r="681" spans="2:52" s="9" customFormat="1" ht="13.15" customHeight="1">
      <c r="B681" s="470"/>
      <c r="C681" s="480"/>
      <c r="D681" s="439"/>
      <c r="E681" s="439"/>
      <c r="F681" s="44" t="s">
        <v>107</v>
      </c>
      <c r="G681" s="70">
        <v>2778212</v>
      </c>
      <c r="H681" s="59">
        <f>IFERROR(G681/D669,"-")</f>
        <v>8.9890372851244502E-3</v>
      </c>
      <c r="I681" s="70">
        <v>43</v>
      </c>
      <c r="J681" s="59">
        <f>IFERROR(I681/E669,"-")</f>
        <v>0.10969387755102041</v>
      </c>
      <c r="K681" s="73">
        <f t="shared" si="53"/>
        <v>64609.58139534884</v>
      </c>
      <c r="L681" s="439"/>
      <c r="M681" s="439"/>
      <c r="N681" s="44" t="s">
        <v>107</v>
      </c>
      <c r="O681" s="70">
        <v>1678145</v>
      </c>
      <c r="P681" s="59">
        <f>IFERROR(O681/L669,"-")</f>
        <v>1.0061768403860555E-2</v>
      </c>
      <c r="Q681" s="70">
        <v>20</v>
      </c>
      <c r="R681" s="59">
        <f>IFERROR(Q681/M669,"-")</f>
        <v>9.5238095238095233E-2</v>
      </c>
      <c r="S681" s="73">
        <f t="shared" si="54"/>
        <v>83907.25</v>
      </c>
      <c r="T681" s="439"/>
      <c r="U681" s="439"/>
      <c r="V681" s="44" t="s">
        <v>107</v>
      </c>
      <c r="W681" s="70">
        <v>343432</v>
      </c>
      <c r="X681" s="59">
        <f>IFERROR(W681/T669,"-")</f>
        <v>8.2116465877857762E-3</v>
      </c>
      <c r="Y681" s="70">
        <v>6</v>
      </c>
      <c r="Z681" s="59">
        <f>IFERROR(Y681/U669,"-")</f>
        <v>0.14285714285714285</v>
      </c>
      <c r="AA681" s="167">
        <f t="shared" si="55"/>
        <v>57238.666666666664</v>
      </c>
      <c r="AB681" s="439"/>
      <c r="AC681" s="439"/>
      <c r="AD681" s="44" t="s">
        <v>107</v>
      </c>
      <c r="AE681" s="70">
        <v>193279</v>
      </c>
      <c r="AF681" s="59">
        <f>IFERROR(AE681/AB669,"-")</f>
        <v>5.8719680734388678E-3</v>
      </c>
      <c r="AG681" s="70">
        <v>4</v>
      </c>
      <c r="AH681" s="59">
        <f>IFERROR(AG681/AC669,"-")</f>
        <v>0.16</v>
      </c>
      <c r="AI681" s="73">
        <f t="shared" si="52"/>
        <v>48319.75</v>
      </c>
      <c r="AJ681" s="439"/>
      <c r="AK681" s="439"/>
      <c r="AL681" s="44" t="s">
        <v>107</v>
      </c>
      <c r="AM681" s="70">
        <v>2083596</v>
      </c>
      <c r="AN681" s="59">
        <f>IFERROR(AM681/AJ669,"-")</f>
        <v>1.7387204508331536E-2</v>
      </c>
      <c r="AO681" s="70">
        <v>18</v>
      </c>
      <c r="AP681" s="59">
        <f>IFERROR(AO681/AK669,"-")</f>
        <v>0.12857142857142856</v>
      </c>
      <c r="AQ681" s="73">
        <f t="shared" si="56"/>
        <v>115755.33333333333</v>
      </c>
      <c r="AR681" s="439"/>
      <c r="AS681" s="439"/>
      <c r="AT681" s="44" t="s">
        <v>107</v>
      </c>
      <c r="AU681" s="70">
        <v>2879323</v>
      </c>
      <c r="AV681" s="59">
        <f>IFERROR(AU681/AR669,"-")</f>
        <v>4.2096315741396266E-3</v>
      </c>
      <c r="AW681" s="73">
        <v>107</v>
      </c>
      <c r="AX681" s="59">
        <f>IFERROR(AW681/AS669,"-")</f>
        <v>8.8796680497925315E-2</v>
      </c>
      <c r="AY681" s="196">
        <f t="shared" si="57"/>
        <v>26909.560747663552</v>
      </c>
      <c r="AZ681" s="229"/>
    </row>
    <row r="682" spans="2:52" s="9" customFormat="1" ht="13.15" customHeight="1">
      <c r="B682" s="470"/>
      <c r="C682" s="480"/>
      <c r="D682" s="439"/>
      <c r="E682" s="439"/>
      <c r="F682" s="44" t="s">
        <v>108</v>
      </c>
      <c r="G682" s="70">
        <v>965983</v>
      </c>
      <c r="H682" s="59">
        <f>IFERROR(G682/D669,"-")</f>
        <v>3.1254840177050462E-3</v>
      </c>
      <c r="I682" s="70">
        <v>26</v>
      </c>
      <c r="J682" s="59">
        <f>IFERROR(I682/E669,"-")</f>
        <v>6.6326530612244902E-2</v>
      </c>
      <c r="K682" s="73">
        <f t="shared" si="53"/>
        <v>37153.192307692305</v>
      </c>
      <c r="L682" s="439"/>
      <c r="M682" s="439"/>
      <c r="N682" s="44" t="s">
        <v>108</v>
      </c>
      <c r="O682" s="70">
        <v>604928</v>
      </c>
      <c r="P682" s="59">
        <f>IFERROR(O682/L669,"-")</f>
        <v>3.6270080577128663E-3</v>
      </c>
      <c r="Q682" s="70">
        <v>16</v>
      </c>
      <c r="R682" s="59">
        <f>IFERROR(Q682/M669,"-")</f>
        <v>7.6190476190476197E-2</v>
      </c>
      <c r="S682" s="73">
        <f t="shared" si="54"/>
        <v>37808</v>
      </c>
      <c r="T682" s="439"/>
      <c r="U682" s="439"/>
      <c r="V682" s="44" t="s">
        <v>108</v>
      </c>
      <c r="W682" s="70">
        <v>90335</v>
      </c>
      <c r="X682" s="59">
        <f>IFERROR(W682/T669,"-")</f>
        <v>2.1599591607876613E-3</v>
      </c>
      <c r="Y682" s="70">
        <v>6</v>
      </c>
      <c r="Z682" s="59">
        <f>IFERROR(Y682/U669,"-")</f>
        <v>0.14285714285714285</v>
      </c>
      <c r="AA682" s="167">
        <f t="shared" si="55"/>
        <v>15055.833333333334</v>
      </c>
      <c r="AB682" s="439"/>
      <c r="AC682" s="439"/>
      <c r="AD682" s="44" t="s">
        <v>108</v>
      </c>
      <c r="AE682" s="70">
        <v>73792</v>
      </c>
      <c r="AF682" s="59">
        <f>IFERROR(AE682/AB669,"-")</f>
        <v>2.2418590124907568E-3</v>
      </c>
      <c r="AG682" s="70">
        <v>4</v>
      </c>
      <c r="AH682" s="59">
        <f>IFERROR(AG682/AC669,"-")</f>
        <v>0.16</v>
      </c>
      <c r="AI682" s="73">
        <f t="shared" si="52"/>
        <v>18448</v>
      </c>
      <c r="AJ682" s="439"/>
      <c r="AK682" s="439"/>
      <c r="AL682" s="44" t="s">
        <v>108</v>
      </c>
      <c r="AM682" s="70">
        <v>2923916</v>
      </c>
      <c r="AN682" s="59">
        <f>IFERROR(AM682/AJ669,"-")</f>
        <v>2.4399511928983698E-2</v>
      </c>
      <c r="AO682" s="70">
        <v>21</v>
      </c>
      <c r="AP682" s="59">
        <f>IFERROR(AO682/AK669,"-")</f>
        <v>0.15</v>
      </c>
      <c r="AQ682" s="73">
        <f t="shared" si="56"/>
        <v>139234.09523809524</v>
      </c>
      <c r="AR682" s="439"/>
      <c r="AS682" s="439"/>
      <c r="AT682" s="44" t="s">
        <v>108</v>
      </c>
      <c r="AU682" s="70">
        <v>4703807</v>
      </c>
      <c r="AV682" s="59">
        <f>IFERROR(AU682/AR669,"-")</f>
        <v>6.8770660554092044E-3</v>
      </c>
      <c r="AW682" s="73">
        <v>86</v>
      </c>
      <c r="AX682" s="59">
        <f>IFERROR(AW682/AS669,"-")</f>
        <v>7.1369294605809125E-2</v>
      </c>
      <c r="AY682" s="196">
        <f t="shared" si="57"/>
        <v>54695.430232558138</v>
      </c>
      <c r="AZ682" s="229"/>
    </row>
    <row r="683" spans="2:52" s="9" customFormat="1" ht="13.15" customHeight="1">
      <c r="B683" s="470"/>
      <c r="C683" s="480"/>
      <c r="D683" s="439"/>
      <c r="E683" s="439"/>
      <c r="F683" s="44" t="s">
        <v>109</v>
      </c>
      <c r="G683" s="70">
        <v>1898727</v>
      </c>
      <c r="H683" s="59">
        <f>IFERROR(G683/D669,"-")</f>
        <v>6.143421667343058E-3</v>
      </c>
      <c r="I683" s="70">
        <v>45</v>
      </c>
      <c r="J683" s="59">
        <f>IFERROR(I683/E669,"-")</f>
        <v>0.11479591836734694</v>
      </c>
      <c r="K683" s="73">
        <f t="shared" si="53"/>
        <v>42193.933333333334</v>
      </c>
      <c r="L683" s="439"/>
      <c r="M683" s="439"/>
      <c r="N683" s="44" t="s">
        <v>109</v>
      </c>
      <c r="O683" s="70">
        <v>1475609</v>
      </c>
      <c r="P683" s="59">
        <f>IFERROR(O683/L669,"-")</f>
        <v>8.8474094983760458E-3</v>
      </c>
      <c r="Q683" s="70">
        <v>29</v>
      </c>
      <c r="R683" s="59">
        <f>IFERROR(Q683/M669,"-")</f>
        <v>0.1380952380952381</v>
      </c>
      <c r="S683" s="73">
        <f t="shared" si="54"/>
        <v>50883.068965517239</v>
      </c>
      <c r="T683" s="439"/>
      <c r="U683" s="439"/>
      <c r="V683" s="44" t="s">
        <v>109</v>
      </c>
      <c r="W683" s="70">
        <v>165255</v>
      </c>
      <c r="X683" s="59">
        <f>IFERROR(W683/T669,"-")</f>
        <v>3.9513372570539095E-3</v>
      </c>
      <c r="Y683" s="70">
        <v>6</v>
      </c>
      <c r="Z683" s="59">
        <f>IFERROR(Y683/U669,"-")</f>
        <v>0.14285714285714285</v>
      </c>
      <c r="AA683" s="167">
        <f t="shared" si="55"/>
        <v>27542.5</v>
      </c>
      <c r="AB683" s="439"/>
      <c r="AC683" s="439"/>
      <c r="AD683" s="44" t="s">
        <v>109</v>
      </c>
      <c r="AE683" s="70">
        <v>80638</v>
      </c>
      <c r="AF683" s="59">
        <f>IFERROR(AE683/AB669,"-")</f>
        <v>2.4498458782690486E-3</v>
      </c>
      <c r="AG683" s="70">
        <v>4</v>
      </c>
      <c r="AH683" s="59">
        <f>IFERROR(AG683/AC669,"-")</f>
        <v>0.16</v>
      </c>
      <c r="AI683" s="73">
        <f t="shared" si="52"/>
        <v>20159.5</v>
      </c>
      <c r="AJ683" s="439"/>
      <c r="AK683" s="439"/>
      <c r="AL683" s="44" t="s">
        <v>109</v>
      </c>
      <c r="AM683" s="70">
        <v>441120</v>
      </c>
      <c r="AN683" s="59">
        <f>IFERROR(AM683/AJ669,"-")</f>
        <v>3.6810608451519431E-3</v>
      </c>
      <c r="AO683" s="70">
        <v>11</v>
      </c>
      <c r="AP683" s="59">
        <f>IFERROR(AO683/AK669,"-")</f>
        <v>7.857142857142857E-2</v>
      </c>
      <c r="AQ683" s="73">
        <f t="shared" si="56"/>
        <v>40101.818181818184</v>
      </c>
      <c r="AR683" s="439"/>
      <c r="AS683" s="439"/>
      <c r="AT683" s="44" t="s">
        <v>109</v>
      </c>
      <c r="AU683" s="70">
        <v>3076116</v>
      </c>
      <c r="AV683" s="59">
        <f>IFERROR(AU683/AR669,"-")</f>
        <v>4.497347133099028E-3</v>
      </c>
      <c r="AW683" s="73">
        <v>71</v>
      </c>
      <c r="AX683" s="59">
        <f>IFERROR(AW683/AS669,"-")</f>
        <v>5.892116182572614E-2</v>
      </c>
      <c r="AY683" s="196">
        <f t="shared" si="57"/>
        <v>43325.57746478873</v>
      </c>
      <c r="AZ683" s="229"/>
    </row>
    <row r="684" spans="2:52" s="9" customFormat="1" ht="13.15" customHeight="1">
      <c r="B684" s="470"/>
      <c r="C684" s="480"/>
      <c r="D684" s="439"/>
      <c r="E684" s="439"/>
      <c r="F684" s="45" t="s">
        <v>110</v>
      </c>
      <c r="G684" s="71">
        <v>204655</v>
      </c>
      <c r="H684" s="60">
        <f>IFERROR(G684/D669,"-")</f>
        <v>6.6217100264023918E-4</v>
      </c>
      <c r="I684" s="71">
        <v>36</v>
      </c>
      <c r="J684" s="60">
        <f>IFERROR(I684/E669,"-")</f>
        <v>9.1836734693877556E-2</v>
      </c>
      <c r="K684" s="74">
        <f t="shared" si="53"/>
        <v>5684.8611111111113</v>
      </c>
      <c r="L684" s="439"/>
      <c r="M684" s="439"/>
      <c r="N684" s="45" t="s">
        <v>110</v>
      </c>
      <c r="O684" s="71">
        <v>138418</v>
      </c>
      <c r="P684" s="60">
        <f>IFERROR(O684/L669,"-")</f>
        <v>8.2992224088238519E-4</v>
      </c>
      <c r="Q684" s="71">
        <v>21</v>
      </c>
      <c r="R684" s="60">
        <f>IFERROR(Q684/M669,"-")</f>
        <v>0.1</v>
      </c>
      <c r="S684" s="74">
        <f t="shared" si="54"/>
        <v>6591.333333333333</v>
      </c>
      <c r="T684" s="439"/>
      <c r="U684" s="439"/>
      <c r="V684" s="45" t="s">
        <v>110</v>
      </c>
      <c r="W684" s="71">
        <v>46477</v>
      </c>
      <c r="X684" s="60">
        <f>IFERROR(W684/T669,"-")</f>
        <v>1.1112904402051046E-3</v>
      </c>
      <c r="Y684" s="71">
        <v>7</v>
      </c>
      <c r="Z684" s="60">
        <f>IFERROR(Y684/U669,"-")</f>
        <v>0.16666666666666666</v>
      </c>
      <c r="AA684" s="168">
        <f t="shared" si="55"/>
        <v>6639.5714285714284</v>
      </c>
      <c r="AB684" s="439"/>
      <c r="AC684" s="439"/>
      <c r="AD684" s="45" t="s">
        <v>110</v>
      </c>
      <c r="AE684" s="71">
        <v>24571</v>
      </c>
      <c r="AF684" s="60">
        <f>IFERROR(AE684/AB669,"-")</f>
        <v>7.4648631011370314E-4</v>
      </c>
      <c r="AG684" s="71">
        <v>4</v>
      </c>
      <c r="AH684" s="60">
        <f>IFERROR(AG684/AC669,"-")</f>
        <v>0.16</v>
      </c>
      <c r="AI684" s="74">
        <f t="shared" si="52"/>
        <v>6142.75</v>
      </c>
      <c r="AJ684" s="439"/>
      <c r="AK684" s="439"/>
      <c r="AL684" s="45" t="s">
        <v>110</v>
      </c>
      <c r="AM684" s="71">
        <v>64201</v>
      </c>
      <c r="AN684" s="60">
        <f>IFERROR(AM684/AJ669,"-")</f>
        <v>5.3574489327076508E-4</v>
      </c>
      <c r="AO684" s="71">
        <v>14</v>
      </c>
      <c r="AP684" s="60">
        <f>IFERROR(AO684/AK669,"-")</f>
        <v>0.1</v>
      </c>
      <c r="AQ684" s="74">
        <f t="shared" si="56"/>
        <v>4585.7857142857147</v>
      </c>
      <c r="AR684" s="439"/>
      <c r="AS684" s="439"/>
      <c r="AT684" s="45" t="s">
        <v>110</v>
      </c>
      <c r="AU684" s="71">
        <v>1231589</v>
      </c>
      <c r="AV684" s="60">
        <f>IFERROR(AU684/AR669,"-")</f>
        <v>1.8006093587843563E-3</v>
      </c>
      <c r="AW684" s="74">
        <v>102</v>
      </c>
      <c r="AX684" s="60">
        <f>IFERROR(AW684/AS669,"-")</f>
        <v>8.464730290456432E-2</v>
      </c>
      <c r="AY684" s="197">
        <f t="shared" si="57"/>
        <v>12074.401960784313</v>
      </c>
      <c r="AZ684" s="229"/>
    </row>
    <row r="685" spans="2:52" s="9" customFormat="1" ht="13.15" customHeight="1">
      <c r="B685" s="431"/>
      <c r="C685" s="481"/>
      <c r="D685" s="440"/>
      <c r="E685" s="440"/>
      <c r="F685" s="46" t="s">
        <v>64</v>
      </c>
      <c r="G685" s="67">
        <f>SUM(G669:G684)</f>
        <v>51227106</v>
      </c>
      <c r="H685" s="131">
        <f>IFERROR(G685/D669,"-")</f>
        <v>0.16574774201645606</v>
      </c>
      <c r="I685" s="273">
        <v>300</v>
      </c>
      <c r="J685" s="131">
        <f>IFERROR(I685/E669,"-")</f>
        <v>0.76530612244897955</v>
      </c>
      <c r="K685" s="187">
        <f t="shared" si="53"/>
        <v>170757.02</v>
      </c>
      <c r="L685" s="440"/>
      <c r="M685" s="440"/>
      <c r="N685" s="46" t="s">
        <v>64</v>
      </c>
      <c r="O685" s="67">
        <f>SUM(O669:O684)</f>
        <v>30525713</v>
      </c>
      <c r="P685" s="131">
        <f>IFERROR(O685/L669,"-")</f>
        <v>0.18302509888520682</v>
      </c>
      <c r="Q685" s="273">
        <v>167</v>
      </c>
      <c r="R685" s="131">
        <f>IFERROR(Q685/M669,"-")</f>
        <v>0.79523809523809519</v>
      </c>
      <c r="S685" s="187">
        <f t="shared" si="54"/>
        <v>182788.70059880239</v>
      </c>
      <c r="T685" s="440"/>
      <c r="U685" s="440"/>
      <c r="V685" s="46" t="s">
        <v>64</v>
      </c>
      <c r="W685" s="67">
        <f>SUM(W669:W684)</f>
        <v>7755826</v>
      </c>
      <c r="X685" s="131">
        <f>IFERROR(W685/T669,"-")</f>
        <v>0.18544603330021722</v>
      </c>
      <c r="Y685" s="273">
        <v>35</v>
      </c>
      <c r="Z685" s="131">
        <f>IFERROR(Y685/U669,"-")</f>
        <v>0.83333333333333337</v>
      </c>
      <c r="AA685" s="187">
        <f t="shared" si="55"/>
        <v>221595.02857142859</v>
      </c>
      <c r="AB685" s="440"/>
      <c r="AC685" s="440"/>
      <c r="AD685" s="46" t="s">
        <v>64</v>
      </c>
      <c r="AE685" s="67">
        <f>SUM(AE669:AE684)</f>
        <v>6970691</v>
      </c>
      <c r="AF685" s="131">
        <f>IFERROR(AE685/AB669,"-")</f>
        <v>0.21177507645324975</v>
      </c>
      <c r="AG685" s="273">
        <v>20</v>
      </c>
      <c r="AH685" s="131">
        <f>IFERROR(AG685/AC669,"-")</f>
        <v>0.8</v>
      </c>
      <c r="AI685" s="187">
        <f t="shared" si="52"/>
        <v>348534.55</v>
      </c>
      <c r="AJ685" s="440"/>
      <c r="AK685" s="440"/>
      <c r="AL685" s="46" t="s">
        <v>64</v>
      </c>
      <c r="AM685" s="67">
        <f>SUM(AM669:AM684)</f>
        <v>22404415</v>
      </c>
      <c r="AN685" s="131">
        <f>IFERROR(AM685/AJ669,"-")</f>
        <v>0.18696049785780483</v>
      </c>
      <c r="AO685" s="273">
        <v>108</v>
      </c>
      <c r="AP685" s="131">
        <f>IFERROR(AO685/AK669,"-")</f>
        <v>0.77142857142857146</v>
      </c>
      <c r="AQ685" s="187">
        <f t="shared" si="56"/>
        <v>207448.28703703705</v>
      </c>
      <c r="AR685" s="440"/>
      <c r="AS685" s="440"/>
      <c r="AT685" s="46" t="s">
        <v>64</v>
      </c>
      <c r="AU685" s="67">
        <f>SUM(AU669:AU684)</f>
        <v>107851832</v>
      </c>
      <c r="AV685" s="131">
        <f>IFERROR(AU685/AR669,"-")</f>
        <v>0.15768167632321992</v>
      </c>
      <c r="AW685" s="398">
        <v>921</v>
      </c>
      <c r="AX685" s="131">
        <f>IFERROR(AW685/AS669,"-")</f>
        <v>0.76431535269709538</v>
      </c>
      <c r="AY685" s="198">
        <f t="shared" si="57"/>
        <v>117102.96634093377</v>
      </c>
      <c r="AZ685" s="229"/>
    </row>
    <row r="686" spans="2:52" s="9" customFormat="1" ht="13.15" customHeight="1">
      <c r="B686" s="430">
        <v>41</v>
      </c>
      <c r="C686" s="479" t="s">
        <v>10</v>
      </c>
      <c r="D686" s="436">
        <v>454506210</v>
      </c>
      <c r="E686" s="436">
        <v>601</v>
      </c>
      <c r="F686" s="42" t="s">
        <v>96</v>
      </c>
      <c r="G686" s="69">
        <v>4507823</v>
      </c>
      <c r="H686" s="58">
        <f>IFERROR(G686/D686,"-")</f>
        <v>9.9180669060605353E-3</v>
      </c>
      <c r="I686" s="69">
        <v>134</v>
      </c>
      <c r="J686" s="58">
        <f>IFERROR(I686/E686,"-")</f>
        <v>0.22296173044925124</v>
      </c>
      <c r="K686" s="166">
        <f t="shared" si="53"/>
        <v>33640.470149253728</v>
      </c>
      <c r="L686" s="436">
        <v>317865650</v>
      </c>
      <c r="M686" s="436">
        <v>424</v>
      </c>
      <c r="N686" s="42" t="s">
        <v>96</v>
      </c>
      <c r="O686" s="69">
        <v>3592511</v>
      </c>
      <c r="P686" s="58">
        <f>IFERROR(O686/L686,"-")</f>
        <v>1.1301979311070574E-2</v>
      </c>
      <c r="Q686" s="69">
        <v>102</v>
      </c>
      <c r="R686" s="58">
        <f>IFERROR(Q686/M686,"-")</f>
        <v>0.24056603773584906</v>
      </c>
      <c r="S686" s="166">
        <f t="shared" si="54"/>
        <v>35220.696078431371</v>
      </c>
      <c r="T686" s="436">
        <v>100893930</v>
      </c>
      <c r="U686" s="436">
        <v>72</v>
      </c>
      <c r="V686" s="42" t="s">
        <v>96</v>
      </c>
      <c r="W686" s="69">
        <v>500077</v>
      </c>
      <c r="X686" s="58">
        <f>IFERROR(W686/T686,"-")</f>
        <v>4.9564626930480356E-3</v>
      </c>
      <c r="Y686" s="69">
        <v>18</v>
      </c>
      <c r="Z686" s="58">
        <f>IFERROR(Y686/U686,"-")</f>
        <v>0.25</v>
      </c>
      <c r="AA686" s="166">
        <f t="shared" si="55"/>
        <v>27782.055555555555</v>
      </c>
      <c r="AB686" s="436">
        <v>62255080</v>
      </c>
      <c r="AC686" s="436">
        <v>50</v>
      </c>
      <c r="AD686" s="42" t="s">
        <v>96</v>
      </c>
      <c r="AE686" s="69">
        <v>272896</v>
      </c>
      <c r="AF686" s="58">
        <f>IFERROR(AE686/AB686,"-")</f>
        <v>4.383513763053553E-3</v>
      </c>
      <c r="AG686" s="69">
        <v>13</v>
      </c>
      <c r="AH686" s="58">
        <f>IFERROR(AG686/AC686,"-")</f>
        <v>0.26</v>
      </c>
      <c r="AI686" s="166">
        <f t="shared" si="52"/>
        <v>20992</v>
      </c>
      <c r="AJ686" s="436">
        <v>148753650</v>
      </c>
      <c r="AK686" s="436">
        <v>146</v>
      </c>
      <c r="AL686" s="42" t="s">
        <v>96</v>
      </c>
      <c r="AM686" s="69">
        <v>3445798</v>
      </c>
      <c r="AN686" s="58">
        <f>IFERROR(AM686/AJ686,"-")</f>
        <v>2.316446016618752E-2</v>
      </c>
      <c r="AO686" s="69">
        <v>38</v>
      </c>
      <c r="AP686" s="58">
        <f>IFERROR(AO686/AK686,"-")</f>
        <v>0.26027397260273971</v>
      </c>
      <c r="AQ686" s="166">
        <f t="shared" si="56"/>
        <v>90678.894736842107</v>
      </c>
      <c r="AR686" s="436">
        <v>1474786110</v>
      </c>
      <c r="AS686" s="436">
        <v>2277</v>
      </c>
      <c r="AT686" s="42" t="s">
        <v>96</v>
      </c>
      <c r="AU686" s="69">
        <v>30991363</v>
      </c>
      <c r="AV686" s="58">
        <f>IFERROR(AU686/AR686,"-")</f>
        <v>2.101414082344456E-2</v>
      </c>
      <c r="AW686" s="69">
        <v>444</v>
      </c>
      <c r="AX686" s="58">
        <f>IFERROR(AW686/AS686,"-")</f>
        <v>0.19499341238471674</v>
      </c>
      <c r="AY686" s="166">
        <f t="shared" si="57"/>
        <v>69800.367117117115</v>
      </c>
      <c r="AZ686" s="229"/>
    </row>
    <row r="687" spans="2:52" s="9" customFormat="1" ht="13.15" customHeight="1">
      <c r="B687" s="470"/>
      <c r="C687" s="480"/>
      <c r="D687" s="439"/>
      <c r="E687" s="439"/>
      <c r="F687" s="43" t="s">
        <v>97</v>
      </c>
      <c r="G687" s="70">
        <v>4998441</v>
      </c>
      <c r="H687" s="59">
        <f>IFERROR(G687/D686,"-")</f>
        <v>1.0997519703856191E-2</v>
      </c>
      <c r="I687" s="70">
        <v>190</v>
      </c>
      <c r="J687" s="59">
        <f>IFERROR(I687/E686,"-")</f>
        <v>0.31613976705490848</v>
      </c>
      <c r="K687" s="73">
        <f t="shared" si="53"/>
        <v>26307.584210526315</v>
      </c>
      <c r="L687" s="439"/>
      <c r="M687" s="439"/>
      <c r="N687" s="43" t="s">
        <v>97</v>
      </c>
      <c r="O687" s="70">
        <v>2663050</v>
      </c>
      <c r="P687" s="59">
        <f>IFERROR(O687/L686,"-")</f>
        <v>8.3779106046847143E-3</v>
      </c>
      <c r="Q687" s="70">
        <v>131</v>
      </c>
      <c r="R687" s="59">
        <f>IFERROR(Q687/M686,"-")</f>
        <v>0.30896226415094341</v>
      </c>
      <c r="S687" s="73">
        <f t="shared" si="54"/>
        <v>20328.625954198473</v>
      </c>
      <c r="T687" s="439"/>
      <c r="U687" s="439"/>
      <c r="V687" s="43" t="s">
        <v>97</v>
      </c>
      <c r="W687" s="70">
        <v>459527</v>
      </c>
      <c r="X687" s="59">
        <f>IFERROR(W687/T686,"-")</f>
        <v>4.5545554623553667E-3</v>
      </c>
      <c r="Y687" s="70">
        <v>29</v>
      </c>
      <c r="Z687" s="59">
        <f>IFERROR(Y687/U686,"-")</f>
        <v>0.40277777777777779</v>
      </c>
      <c r="AA687" s="167">
        <f t="shared" si="55"/>
        <v>15845.758620689656</v>
      </c>
      <c r="AB687" s="439"/>
      <c r="AC687" s="439"/>
      <c r="AD687" s="43" t="s">
        <v>97</v>
      </c>
      <c r="AE687" s="70">
        <v>304578</v>
      </c>
      <c r="AF687" s="59">
        <f>IFERROR(AE687/AB686,"-")</f>
        <v>4.8924200241972221E-3</v>
      </c>
      <c r="AG687" s="70">
        <v>19</v>
      </c>
      <c r="AH687" s="59">
        <f>IFERROR(AG687/AC686,"-")</f>
        <v>0.38</v>
      </c>
      <c r="AI687" s="73">
        <f t="shared" si="52"/>
        <v>16030.421052631578</v>
      </c>
      <c r="AJ687" s="439"/>
      <c r="AK687" s="439"/>
      <c r="AL687" s="43" t="s">
        <v>97</v>
      </c>
      <c r="AM687" s="70">
        <v>841940</v>
      </c>
      <c r="AN687" s="59">
        <f>IFERROR(AM687/AJ686,"-")</f>
        <v>5.6599619572360073E-3</v>
      </c>
      <c r="AO687" s="70">
        <v>51</v>
      </c>
      <c r="AP687" s="59">
        <f>IFERROR(AO687/AK686,"-")</f>
        <v>0.34931506849315069</v>
      </c>
      <c r="AQ687" s="73">
        <f t="shared" si="56"/>
        <v>16508.627450980392</v>
      </c>
      <c r="AR687" s="439"/>
      <c r="AS687" s="439"/>
      <c r="AT687" s="43" t="s">
        <v>97</v>
      </c>
      <c r="AU687" s="70">
        <v>33931773</v>
      </c>
      <c r="AV687" s="59">
        <f>IFERROR(AU687/AR686,"-")</f>
        <v>2.3007928247981667E-2</v>
      </c>
      <c r="AW687" s="70">
        <v>618</v>
      </c>
      <c r="AX687" s="59">
        <f>IFERROR(AW687/AS686,"-")</f>
        <v>0.27140974967061926</v>
      </c>
      <c r="AY687" s="167">
        <f t="shared" si="57"/>
        <v>54905.781553398061</v>
      </c>
      <c r="AZ687" s="229"/>
    </row>
    <row r="688" spans="2:52" s="9" customFormat="1" ht="13.15" customHeight="1">
      <c r="B688" s="470"/>
      <c r="C688" s="480"/>
      <c r="D688" s="439"/>
      <c r="E688" s="439"/>
      <c r="F688" s="44" t="s">
        <v>98</v>
      </c>
      <c r="G688" s="70">
        <v>9121837</v>
      </c>
      <c r="H688" s="59">
        <f>IFERROR(G688/D686,"-")</f>
        <v>2.0069774184163513E-2</v>
      </c>
      <c r="I688" s="70">
        <v>186</v>
      </c>
      <c r="J688" s="59">
        <f>IFERROR(I688/E686,"-")</f>
        <v>0.30948419301164726</v>
      </c>
      <c r="K688" s="73">
        <f t="shared" si="53"/>
        <v>49042.134408602149</v>
      </c>
      <c r="L688" s="439"/>
      <c r="M688" s="439"/>
      <c r="N688" s="44" t="s">
        <v>98</v>
      </c>
      <c r="O688" s="70">
        <v>6634451</v>
      </c>
      <c r="P688" s="59">
        <f>IFERROR(O688/L686,"-")</f>
        <v>2.0871871496652754E-2</v>
      </c>
      <c r="Q688" s="70">
        <v>130</v>
      </c>
      <c r="R688" s="59">
        <f>IFERROR(Q688/M686,"-")</f>
        <v>0.30660377358490565</v>
      </c>
      <c r="S688" s="73">
        <f t="shared" si="54"/>
        <v>51034.238461538458</v>
      </c>
      <c r="T688" s="439"/>
      <c r="U688" s="439"/>
      <c r="V688" s="44" t="s">
        <v>98</v>
      </c>
      <c r="W688" s="70">
        <v>999391</v>
      </c>
      <c r="X688" s="59">
        <f>IFERROR(W688/T686,"-")</f>
        <v>9.9053629886356898E-3</v>
      </c>
      <c r="Y688" s="70">
        <v>27</v>
      </c>
      <c r="Z688" s="59">
        <f>IFERROR(Y688/U686,"-")</f>
        <v>0.375</v>
      </c>
      <c r="AA688" s="167">
        <f t="shared" si="55"/>
        <v>37014.481481481482</v>
      </c>
      <c r="AB688" s="439"/>
      <c r="AC688" s="439"/>
      <c r="AD688" s="44" t="s">
        <v>98</v>
      </c>
      <c r="AE688" s="70">
        <v>687768</v>
      </c>
      <c r="AF688" s="59">
        <f>IFERROR(AE688/AB686,"-")</f>
        <v>1.1047580374163844E-2</v>
      </c>
      <c r="AG688" s="70">
        <v>17</v>
      </c>
      <c r="AH688" s="59">
        <f>IFERROR(AG688/AC686,"-")</f>
        <v>0.34</v>
      </c>
      <c r="AI688" s="73">
        <f t="shared" si="52"/>
        <v>40456.941176470587</v>
      </c>
      <c r="AJ688" s="439"/>
      <c r="AK688" s="439"/>
      <c r="AL688" s="44" t="s">
        <v>98</v>
      </c>
      <c r="AM688" s="70">
        <v>1615891</v>
      </c>
      <c r="AN688" s="59">
        <f>IFERROR(AM688/AJ686,"-")</f>
        <v>1.0862866222106147E-2</v>
      </c>
      <c r="AO688" s="70">
        <v>47</v>
      </c>
      <c r="AP688" s="59">
        <f>IFERROR(AO688/AK686,"-")</f>
        <v>0.32191780821917809</v>
      </c>
      <c r="AQ688" s="73">
        <f t="shared" si="56"/>
        <v>34380.659574468082</v>
      </c>
      <c r="AR688" s="439"/>
      <c r="AS688" s="439"/>
      <c r="AT688" s="44" t="s">
        <v>98</v>
      </c>
      <c r="AU688" s="70">
        <v>42182650</v>
      </c>
      <c r="AV688" s="59">
        <f>IFERROR(AU688/AR686,"-")</f>
        <v>2.8602554440928386E-2</v>
      </c>
      <c r="AW688" s="70">
        <v>654</v>
      </c>
      <c r="AX688" s="59">
        <f>IFERROR(AW688/AS686,"-")</f>
        <v>0.28722002635046112</v>
      </c>
      <c r="AY688" s="167">
        <f t="shared" si="57"/>
        <v>64499.464831804282</v>
      </c>
      <c r="AZ688" s="229"/>
    </row>
    <row r="689" spans="2:52" s="9" customFormat="1" ht="13.15" customHeight="1">
      <c r="B689" s="470"/>
      <c r="C689" s="480"/>
      <c r="D689" s="439"/>
      <c r="E689" s="439"/>
      <c r="F689" s="44" t="s">
        <v>99</v>
      </c>
      <c r="G689" s="70">
        <v>340489</v>
      </c>
      <c r="H689" s="59">
        <f>IFERROR(G689/D686,"-")</f>
        <v>7.4914047929070101E-4</v>
      </c>
      <c r="I689" s="70">
        <v>27</v>
      </c>
      <c r="J689" s="59">
        <f>IFERROR(I689/E686,"-")</f>
        <v>4.4925124792013313E-2</v>
      </c>
      <c r="K689" s="73">
        <f t="shared" si="53"/>
        <v>12610.703703703704</v>
      </c>
      <c r="L689" s="439"/>
      <c r="M689" s="439"/>
      <c r="N689" s="44" t="s">
        <v>99</v>
      </c>
      <c r="O689" s="70">
        <v>279097</v>
      </c>
      <c r="P689" s="59">
        <f>IFERROR(O689/L686,"-")</f>
        <v>8.780344777738645E-4</v>
      </c>
      <c r="Q689" s="70">
        <v>21</v>
      </c>
      <c r="R689" s="59">
        <f>IFERROR(Q689/M686,"-")</f>
        <v>4.9528301886792456E-2</v>
      </c>
      <c r="S689" s="73">
        <f t="shared" si="54"/>
        <v>13290.333333333334</v>
      </c>
      <c r="T689" s="439"/>
      <c r="U689" s="439"/>
      <c r="V689" s="44" t="s">
        <v>99</v>
      </c>
      <c r="W689" s="70">
        <v>9253</v>
      </c>
      <c r="X689" s="59">
        <f>IFERROR(W689/T686,"-")</f>
        <v>9.171017523056144E-5</v>
      </c>
      <c r="Y689" s="70">
        <v>3</v>
      </c>
      <c r="Z689" s="59">
        <f>IFERROR(Y689/U686,"-")</f>
        <v>4.1666666666666664E-2</v>
      </c>
      <c r="AA689" s="167">
        <f t="shared" si="55"/>
        <v>3084.3333333333335</v>
      </c>
      <c r="AB689" s="439"/>
      <c r="AC689" s="439"/>
      <c r="AD689" s="44" t="s">
        <v>99</v>
      </c>
      <c r="AE689" s="70">
        <v>4242</v>
      </c>
      <c r="AF689" s="59">
        <f>IFERROR(AE689/AB686,"-")</f>
        <v>6.8139017731565042E-5</v>
      </c>
      <c r="AG689" s="70">
        <v>2</v>
      </c>
      <c r="AH689" s="59">
        <f>IFERROR(AG689/AC686,"-")</f>
        <v>0.04</v>
      </c>
      <c r="AI689" s="73">
        <f t="shared" si="52"/>
        <v>2121</v>
      </c>
      <c r="AJ689" s="439"/>
      <c r="AK689" s="439"/>
      <c r="AL689" s="44" t="s">
        <v>99</v>
      </c>
      <c r="AM689" s="70">
        <v>68828</v>
      </c>
      <c r="AN689" s="59">
        <f>IFERROR(AM689/AJ686,"-")</f>
        <v>4.6269789010219245E-4</v>
      </c>
      <c r="AO689" s="70">
        <v>6</v>
      </c>
      <c r="AP689" s="59">
        <f>IFERROR(AO689/AK686,"-")</f>
        <v>4.1095890410958902E-2</v>
      </c>
      <c r="AQ689" s="73">
        <f t="shared" si="56"/>
        <v>11471.333333333334</v>
      </c>
      <c r="AR689" s="439"/>
      <c r="AS689" s="439"/>
      <c r="AT689" s="44" t="s">
        <v>99</v>
      </c>
      <c r="AU689" s="70">
        <v>7272390</v>
      </c>
      <c r="AV689" s="59">
        <f>IFERROR(AU689/AR686,"-")</f>
        <v>4.9311489650522948E-3</v>
      </c>
      <c r="AW689" s="70">
        <v>77</v>
      </c>
      <c r="AX689" s="59">
        <f>IFERROR(AW689/AS686,"-")</f>
        <v>3.3816425120772944E-2</v>
      </c>
      <c r="AY689" s="167">
        <f t="shared" si="57"/>
        <v>94446.623376623378</v>
      </c>
      <c r="AZ689" s="229"/>
    </row>
    <row r="690" spans="2:52" s="9" customFormat="1" ht="13.15" customHeight="1">
      <c r="B690" s="470"/>
      <c r="C690" s="480"/>
      <c r="D690" s="439"/>
      <c r="E690" s="439"/>
      <c r="F690" s="44" t="s">
        <v>100</v>
      </c>
      <c r="G690" s="70">
        <v>14324595</v>
      </c>
      <c r="H690" s="59">
        <f>IFERROR(G690/D686,"-")</f>
        <v>3.1516830100077178E-2</v>
      </c>
      <c r="I690" s="70">
        <v>255</v>
      </c>
      <c r="J690" s="59">
        <f>IFERROR(I690/E686,"-")</f>
        <v>0.42429284525790351</v>
      </c>
      <c r="K690" s="73">
        <f t="shared" si="53"/>
        <v>56174.882352941175</v>
      </c>
      <c r="L690" s="439"/>
      <c r="M690" s="439"/>
      <c r="N690" s="44" t="s">
        <v>100</v>
      </c>
      <c r="O690" s="70">
        <v>9753932</v>
      </c>
      <c r="P690" s="59">
        <f>IFERROR(O690/L686,"-")</f>
        <v>3.0685706366825105E-2</v>
      </c>
      <c r="Q690" s="70">
        <v>188</v>
      </c>
      <c r="R690" s="59">
        <f>IFERROR(Q690/M686,"-")</f>
        <v>0.44339622641509435</v>
      </c>
      <c r="S690" s="73">
        <f t="shared" si="54"/>
        <v>51882.617021276594</v>
      </c>
      <c r="T690" s="439"/>
      <c r="U690" s="439"/>
      <c r="V690" s="44" t="s">
        <v>100</v>
      </c>
      <c r="W690" s="70">
        <v>1551662</v>
      </c>
      <c r="X690" s="59">
        <f>IFERROR(W690/T686,"-")</f>
        <v>1.5379141242689229E-2</v>
      </c>
      <c r="Y690" s="70">
        <v>33</v>
      </c>
      <c r="Z690" s="59">
        <f>IFERROR(Y690/U686,"-")</f>
        <v>0.45833333333333331</v>
      </c>
      <c r="AA690" s="167">
        <f t="shared" si="55"/>
        <v>47020.060606060608</v>
      </c>
      <c r="AB690" s="439"/>
      <c r="AC690" s="439"/>
      <c r="AD690" s="44" t="s">
        <v>100</v>
      </c>
      <c r="AE690" s="70">
        <v>510324</v>
      </c>
      <c r="AF690" s="59">
        <f>IFERROR(AE690/AB686,"-")</f>
        <v>8.1973069506938237E-3</v>
      </c>
      <c r="AG690" s="70">
        <v>23</v>
      </c>
      <c r="AH690" s="59">
        <f>IFERROR(AG690/AC686,"-")</f>
        <v>0.46</v>
      </c>
      <c r="AI690" s="73">
        <f t="shared" si="52"/>
        <v>22188</v>
      </c>
      <c r="AJ690" s="439"/>
      <c r="AK690" s="439"/>
      <c r="AL690" s="44" t="s">
        <v>100</v>
      </c>
      <c r="AM690" s="70">
        <v>5146422</v>
      </c>
      <c r="AN690" s="59">
        <f>IFERROR(AM690/AJ686,"-")</f>
        <v>3.4596946024517718E-2</v>
      </c>
      <c r="AO690" s="70">
        <v>69</v>
      </c>
      <c r="AP690" s="59">
        <f>IFERROR(AO690/AK686,"-")</f>
        <v>0.4726027397260274</v>
      </c>
      <c r="AQ690" s="73">
        <f t="shared" si="56"/>
        <v>74585.826086956527</v>
      </c>
      <c r="AR690" s="439"/>
      <c r="AS690" s="439"/>
      <c r="AT690" s="44" t="s">
        <v>100</v>
      </c>
      <c r="AU690" s="70">
        <v>45260101</v>
      </c>
      <c r="AV690" s="59">
        <f>IFERROR(AU690/AR686,"-")</f>
        <v>3.0689264492733796E-2</v>
      </c>
      <c r="AW690" s="70">
        <v>835</v>
      </c>
      <c r="AX690" s="59">
        <f>IFERROR(AW690/AS686,"-")</f>
        <v>0.36671058410188845</v>
      </c>
      <c r="AY690" s="167">
        <f t="shared" si="57"/>
        <v>54203.713772455092</v>
      </c>
      <c r="AZ690" s="229"/>
    </row>
    <row r="691" spans="2:52" s="9" customFormat="1" ht="13.15" customHeight="1">
      <c r="B691" s="470"/>
      <c r="C691" s="480"/>
      <c r="D691" s="439"/>
      <c r="E691" s="439"/>
      <c r="F691" s="44" t="s">
        <v>101</v>
      </c>
      <c r="G691" s="70">
        <v>13336159</v>
      </c>
      <c r="H691" s="59">
        <f>IFERROR(G691/D686,"-")</f>
        <v>2.9342083136773865E-2</v>
      </c>
      <c r="I691" s="70">
        <v>255</v>
      </c>
      <c r="J691" s="59">
        <f>IFERROR(I691/E686,"-")</f>
        <v>0.42429284525790351</v>
      </c>
      <c r="K691" s="73">
        <f t="shared" si="53"/>
        <v>52298.662745098038</v>
      </c>
      <c r="L691" s="439"/>
      <c r="M691" s="439"/>
      <c r="N691" s="44" t="s">
        <v>101</v>
      </c>
      <c r="O691" s="70">
        <v>10147343</v>
      </c>
      <c r="P691" s="59">
        <f>IFERROR(O691/L686,"-")</f>
        <v>3.1923370770009278E-2</v>
      </c>
      <c r="Q691" s="70">
        <v>187</v>
      </c>
      <c r="R691" s="59">
        <f>IFERROR(Q691/M686,"-")</f>
        <v>0.44103773584905659</v>
      </c>
      <c r="S691" s="73">
        <f t="shared" si="54"/>
        <v>54263.866310160425</v>
      </c>
      <c r="T691" s="439"/>
      <c r="U691" s="439"/>
      <c r="V691" s="44" t="s">
        <v>101</v>
      </c>
      <c r="W691" s="70">
        <v>2487971</v>
      </c>
      <c r="X691" s="59">
        <f>IFERROR(W691/T686,"-")</f>
        <v>2.4659273357673747E-2</v>
      </c>
      <c r="Y691" s="70">
        <v>40</v>
      </c>
      <c r="Z691" s="59">
        <f>IFERROR(Y691/U686,"-")</f>
        <v>0.55555555555555558</v>
      </c>
      <c r="AA691" s="167">
        <f t="shared" si="55"/>
        <v>62199.275000000001</v>
      </c>
      <c r="AB691" s="439"/>
      <c r="AC691" s="439"/>
      <c r="AD691" s="44" t="s">
        <v>101</v>
      </c>
      <c r="AE691" s="70">
        <v>1435148</v>
      </c>
      <c r="AF691" s="59">
        <f>IFERROR(AE691/AB686,"-")</f>
        <v>2.3052705096515819E-2</v>
      </c>
      <c r="AG691" s="70">
        <v>27</v>
      </c>
      <c r="AH691" s="59">
        <f>IFERROR(AG691/AC686,"-")</f>
        <v>0.54</v>
      </c>
      <c r="AI691" s="73">
        <f t="shared" si="52"/>
        <v>53153.629629629628</v>
      </c>
      <c r="AJ691" s="439"/>
      <c r="AK691" s="439"/>
      <c r="AL691" s="44" t="s">
        <v>101</v>
      </c>
      <c r="AM691" s="70">
        <v>5676497</v>
      </c>
      <c r="AN691" s="59">
        <f>IFERROR(AM691/AJ686,"-")</f>
        <v>3.8160387997202089E-2</v>
      </c>
      <c r="AO691" s="70">
        <v>56</v>
      </c>
      <c r="AP691" s="59">
        <f>IFERROR(AO691/AK686,"-")</f>
        <v>0.38356164383561642</v>
      </c>
      <c r="AQ691" s="73">
        <f t="shared" si="56"/>
        <v>101366.01785714286</v>
      </c>
      <c r="AR691" s="439"/>
      <c r="AS691" s="439"/>
      <c r="AT691" s="44" t="s">
        <v>101</v>
      </c>
      <c r="AU691" s="70">
        <v>46882512</v>
      </c>
      <c r="AV691" s="59">
        <f>IFERROR(AU691/AR686,"-")</f>
        <v>3.1789363679320254E-2</v>
      </c>
      <c r="AW691" s="70">
        <v>842</v>
      </c>
      <c r="AX691" s="59">
        <f>IFERROR(AW691/AS686,"-")</f>
        <v>0.36978480456741325</v>
      </c>
      <c r="AY691" s="167">
        <f t="shared" si="57"/>
        <v>55679.942992874108</v>
      </c>
      <c r="AZ691" s="229"/>
    </row>
    <row r="692" spans="2:52" s="9" customFormat="1" ht="13.15" customHeight="1">
      <c r="B692" s="470"/>
      <c r="C692" s="480"/>
      <c r="D692" s="439"/>
      <c r="E692" s="439"/>
      <c r="F692" s="44" t="s">
        <v>102</v>
      </c>
      <c r="G692" s="70">
        <v>15404577</v>
      </c>
      <c r="H692" s="59">
        <f>IFERROR(G692/D686,"-")</f>
        <v>3.3892995653458727E-2</v>
      </c>
      <c r="I692" s="70">
        <v>88</v>
      </c>
      <c r="J692" s="59">
        <f>IFERROR(I692/E686,"-")</f>
        <v>0.1464226289517471</v>
      </c>
      <c r="K692" s="73">
        <f t="shared" si="53"/>
        <v>175052.01136363635</v>
      </c>
      <c r="L692" s="439"/>
      <c r="M692" s="439"/>
      <c r="N692" s="44" t="s">
        <v>102</v>
      </c>
      <c r="O692" s="70">
        <v>10346140</v>
      </c>
      <c r="P692" s="59">
        <f>IFERROR(O692/L686,"-")</f>
        <v>3.2548782795498665E-2</v>
      </c>
      <c r="Q692" s="70">
        <v>65</v>
      </c>
      <c r="R692" s="59">
        <f>IFERROR(Q692/M686,"-")</f>
        <v>0.15330188679245282</v>
      </c>
      <c r="S692" s="73">
        <f t="shared" si="54"/>
        <v>159171.38461538462</v>
      </c>
      <c r="T692" s="439"/>
      <c r="U692" s="439"/>
      <c r="V692" s="44" t="s">
        <v>102</v>
      </c>
      <c r="W692" s="70">
        <v>140790</v>
      </c>
      <c r="X692" s="59">
        <f>IFERROR(W692/T686,"-")</f>
        <v>1.3954258695245592E-3</v>
      </c>
      <c r="Y692" s="70">
        <v>13</v>
      </c>
      <c r="Z692" s="59">
        <f>IFERROR(Y692/U686,"-")</f>
        <v>0.18055555555555555</v>
      </c>
      <c r="AA692" s="167">
        <f t="shared" si="55"/>
        <v>10830</v>
      </c>
      <c r="AB692" s="439"/>
      <c r="AC692" s="439"/>
      <c r="AD692" s="44" t="s">
        <v>102</v>
      </c>
      <c r="AE692" s="70">
        <v>70587</v>
      </c>
      <c r="AF692" s="59">
        <f>IFERROR(AE692/AB686,"-")</f>
        <v>1.1338351826067849E-3</v>
      </c>
      <c r="AG692" s="70">
        <v>9</v>
      </c>
      <c r="AH692" s="59">
        <f>IFERROR(AG692/AC686,"-")</f>
        <v>0.18</v>
      </c>
      <c r="AI692" s="73">
        <f t="shared" si="52"/>
        <v>7843</v>
      </c>
      <c r="AJ692" s="439"/>
      <c r="AK692" s="439"/>
      <c r="AL692" s="44" t="s">
        <v>102</v>
      </c>
      <c r="AM692" s="70">
        <v>18863014</v>
      </c>
      <c r="AN692" s="59">
        <f>IFERROR(AM692/AJ686,"-")</f>
        <v>0.12680706658290403</v>
      </c>
      <c r="AO692" s="70">
        <v>26</v>
      </c>
      <c r="AP692" s="59">
        <f>IFERROR(AO692/AK686,"-")</f>
        <v>0.17808219178082191</v>
      </c>
      <c r="AQ692" s="73">
        <f t="shared" si="56"/>
        <v>725500.5384615385</v>
      </c>
      <c r="AR692" s="439"/>
      <c r="AS692" s="439"/>
      <c r="AT692" s="44" t="s">
        <v>102</v>
      </c>
      <c r="AU692" s="70">
        <v>28618810</v>
      </c>
      <c r="AV692" s="59">
        <f>IFERROR(AU692/AR686,"-")</f>
        <v>1.9405397030759938E-2</v>
      </c>
      <c r="AW692" s="70">
        <v>235</v>
      </c>
      <c r="AX692" s="59">
        <f>IFERROR(AW692/AS686,"-")</f>
        <v>0.10320597277119016</v>
      </c>
      <c r="AY692" s="167">
        <f t="shared" si="57"/>
        <v>121782.17021276595</v>
      </c>
      <c r="AZ692" s="229"/>
    </row>
    <row r="693" spans="2:52" s="9" customFormat="1" ht="13.15" customHeight="1">
      <c r="B693" s="470"/>
      <c r="C693" s="480"/>
      <c r="D693" s="439"/>
      <c r="E693" s="439"/>
      <c r="F693" s="44" t="s">
        <v>112</v>
      </c>
      <c r="G693" s="70">
        <v>0</v>
      </c>
      <c r="H693" s="59">
        <f>IFERROR(G693/D686,"-")</f>
        <v>0</v>
      </c>
      <c r="I693" s="70">
        <v>0</v>
      </c>
      <c r="J693" s="59">
        <f>IFERROR(I693/E686,"-")</f>
        <v>0</v>
      </c>
      <c r="K693" s="73" t="str">
        <f t="shared" si="53"/>
        <v>-</v>
      </c>
      <c r="L693" s="439"/>
      <c r="M693" s="439"/>
      <c r="N693" s="44" t="s">
        <v>112</v>
      </c>
      <c r="O693" s="70">
        <v>0</v>
      </c>
      <c r="P693" s="59">
        <f>IFERROR(O693/L686,"-")</f>
        <v>0</v>
      </c>
      <c r="Q693" s="70">
        <v>0</v>
      </c>
      <c r="R693" s="59">
        <f>IFERROR(Q693/M686,"-")</f>
        <v>0</v>
      </c>
      <c r="S693" s="73" t="str">
        <f t="shared" si="54"/>
        <v>-</v>
      </c>
      <c r="T693" s="439"/>
      <c r="U693" s="439"/>
      <c r="V693" s="44" t="s">
        <v>112</v>
      </c>
      <c r="W693" s="70">
        <v>0</v>
      </c>
      <c r="X693" s="59">
        <f>IFERROR(W693/T686,"-")</f>
        <v>0</v>
      </c>
      <c r="Y693" s="70">
        <v>0</v>
      </c>
      <c r="Z693" s="59">
        <f>IFERROR(Y693/U686,"-")</f>
        <v>0</v>
      </c>
      <c r="AA693" s="167" t="str">
        <f t="shared" si="55"/>
        <v>-</v>
      </c>
      <c r="AB693" s="439"/>
      <c r="AC693" s="439"/>
      <c r="AD693" s="44" t="s">
        <v>112</v>
      </c>
      <c r="AE693" s="70">
        <v>0</v>
      </c>
      <c r="AF693" s="59">
        <f>IFERROR(AE693/AB686,"-")</f>
        <v>0</v>
      </c>
      <c r="AG693" s="70">
        <v>0</v>
      </c>
      <c r="AH693" s="59">
        <f>IFERROR(AG693/AC686,"-")</f>
        <v>0</v>
      </c>
      <c r="AI693" s="73" t="str">
        <f t="shared" si="52"/>
        <v>-</v>
      </c>
      <c r="AJ693" s="439"/>
      <c r="AK693" s="439"/>
      <c r="AL693" s="44" t="s">
        <v>112</v>
      </c>
      <c r="AM693" s="70">
        <v>0</v>
      </c>
      <c r="AN693" s="59">
        <f>IFERROR(AM693/AJ686,"-")</f>
        <v>0</v>
      </c>
      <c r="AO693" s="70">
        <v>0</v>
      </c>
      <c r="AP693" s="59">
        <f>IFERROR(AO693/AK686,"-")</f>
        <v>0</v>
      </c>
      <c r="AQ693" s="73" t="str">
        <f t="shared" si="56"/>
        <v>-</v>
      </c>
      <c r="AR693" s="439"/>
      <c r="AS693" s="439"/>
      <c r="AT693" s="44" t="s">
        <v>112</v>
      </c>
      <c r="AU693" s="70">
        <v>0</v>
      </c>
      <c r="AV693" s="59">
        <f>IFERROR(AU693/AR686,"-")</f>
        <v>0</v>
      </c>
      <c r="AW693" s="70">
        <v>0</v>
      </c>
      <c r="AX693" s="59">
        <f>IFERROR(AW693/AS686,"-")</f>
        <v>0</v>
      </c>
      <c r="AY693" s="167" t="str">
        <f t="shared" si="57"/>
        <v>-</v>
      </c>
      <c r="AZ693" s="229"/>
    </row>
    <row r="694" spans="2:52" s="9" customFormat="1" ht="13.15" customHeight="1">
      <c r="B694" s="470"/>
      <c r="C694" s="480"/>
      <c r="D694" s="439"/>
      <c r="E694" s="439"/>
      <c r="F694" s="44" t="s">
        <v>103</v>
      </c>
      <c r="G694" s="70">
        <v>6638</v>
      </c>
      <c r="H694" s="59">
        <f>IFERROR(G694/D686,"-")</f>
        <v>1.4604860954485089E-5</v>
      </c>
      <c r="I694" s="70">
        <v>2</v>
      </c>
      <c r="J694" s="59">
        <f>IFERROR(I694/E686,"-")</f>
        <v>3.3277870216306157E-3</v>
      </c>
      <c r="K694" s="73">
        <f t="shared" si="53"/>
        <v>3319</v>
      </c>
      <c r="L694" s="439"/>
      <c r="M694" s="439"/>
      <c r="N694" s="44" t="s">
        <v>103</v>
      </c>
      <c r="O694" s="70">
        <v>3728</v>
      </c>
      <c r="P694" s="59">
        <f>IFERROR(O694/L686,"-")</f>
        <v>1.1728225431090148E-5</v>
      </c>
      <c r="Q694" s="70">
        <v>1</v>
      </c>
      <c r="R694" s="59">
        <f>IFERROR(Q694/M686,"-")</f>
        <v>2.3584905660377358E-3</v>
      </c>
      <c r="S694" s="73">
        <f t="shared" si="54"/>
        <v>3728</v>
      </c>
      <c r="T694" s="439"/>
      <c r="U694" s="439"/>
      <c r="V694" s="44" t="s">
        <v>103</v>
      </c>
      <c r="W694" s="70">
        <v>0</v>
      </c>
      <c r="X694" s="59">
        <f>IFERROR(W694/T686,"-")</f>
        <v>0</v>
      </c>
      <c r="Y694" s="70">
        <v>0</v>
      </c>
      <c r="Z694" s="59">
        <f>IFERROR(Y694/U686,"-")</f>
        <v>0</v>
      </c>
      <c r="AA694" s="167" t="str">
        <f t="shared" si="55"/>
        <v>-</v>
      </c>
      <c r="AB694" s="439"/>
      <c r="AC694" s="439"/>
      <c r="AD694" s="44" t="s">
        <v>103</v>
      </c>
      <c r="AE694" s="70">
        <v>0</v>
      </c>
      <c r="AF694" s="59">
        <f>IFERROR(AE694/AB686,"-")</f>
        <v>0</v>
      </c>
      <c r="AG694" s="70">
        <v>0</v>
      </c>
      <c r="AH694" s="59">
        <f>IFERROR(AG694/AC686,"-")</f>
        <v>0</v>
      </c>
      <c r="AI694" s="73" t="str">
        <f t="shared" si="52"/>
        <v>-</v>
      </c>
      <c r="AJ694" s="439"/>
      <c r="AK694" s="439"/>
      <c r="AL694" s="44" t="s">
        <v>103</v>
      </c>
      <c r="AM694" s="70">
        <v>0</v>
      </c>
      <c r="AN694" s="59">
        <f>IFERROR(AM694/AJ686,"-")</f>
        <v>0</v>
      </c>
      <c r="AO694" s="70">
        <v>0</v>
      </c>
      <c r="AP694" s="59">
        <f>IFERROR(AO694/AK686,"-")</f>
        <v>0</v>
      </c>
      <c r="AQ694" s="73" t="str">
        <f t="shared" si="56"/>
        <v>-</v>
      </c>
      <c r="AR694" s="439"/>
      <c r="AS694" s="439"/>
      <c r="AT694" s="44" t="s">
        <v>103</v>
      </c>
      <c r="AU694" s="70">
        <v>81620</v>
      </c>
      <c r="AV694" s="59">
        <f>IFERROR(AU694/AR686,"-")</f>
        <v>5.5343618607853583E-5</v>
      </c>
      <c r="AW694" s="70">
        <v>8</v>
      </c>
      <c r="AX694" s="59">
        <f>IFERROR(AW694/AS686,"-")</f>
        <v>3.513394817742644E-3</v>
      </c>
      <c r="AY694" s="167">
        <f t="shared" si="57"/>
        <v>10202.5</v>
      </c>
      <c r="AZ694" s="229"/>
    </row>
    <row r="695" spans="2:52" s="9" customFormat="1" ht="13.15" customHeight="1">
      <c r="B695" s="470"/>
      <c r="C695" s="480"/>
      <c r="D695" s="439"/>
      <c r="E695" s="439"/>
      <c r="F695" s="44" t="s">
        <v>104</v>
      </c>
      <c r="G695" s="70">
        <v>387468</v>
      </c>
      <c r="H695" s="59">
        <f>IFERROR(G695/D686,"-")</f>
        <v>8.5250320342157701E-4</v>
      </c>
      <c r="I695" s="70">
        <v>21</v>
      </c>
      <c r="J695" s="59">
        <f>IFERROR(I695/E686,"-")</f>
        <v>3.4941763727121461E-2</v>
      </c>
      <c r="K695" s="73">
        <f t="shared" si="53"/>
        <v>18450.857142857141</v>
      </c>
      <c r="L695" s="439"/>
      <c r="M695" s="439"/>
      <c r="N695" s="44" t="s">
        <v>104</v>
      </c>
      <c r="O695" s="70">
        <v>214001</v>
      </c>
      <c r="P695" s="59">
        <f>IFERROR(O695/L686,"-")</f>
        <v>6.7324355431296209E-4</v>
      </c>
      <c r="Q695" s="70">
        <v>16</v>
      </c>
      <c r="R695" s="59">
        <f>IFERROR(Q695/M686,"-")</f>
        <v>3.7735849056603772E-2</v>
      </c>
      <c r="S695" s="73">
        <f t="shared" si="54"/>
        <v>13375.0625</v>
      </c>
      <c r="T695" s="439"/>
      <c r="U695" s="439"/>
      <c r="V695" s="44" t="s">
        <v>104</v>
      </c>
      <c r="W695" s="70">
        <v>12606</v>
      </c>
      <c r="X695" s="59">
        <f>IFERROR(W695/T686,"-")</f>
        <v>1.2494309618031531E-4</v>
      </c>
      <c r="Y695" s="70">
        <v>2</v>
      </c>
      <c r="Z695" s="59">
        <f>IFERROR(Y695/U686,"-")</f>
        <v>2.7777777777777776E-2</v>
      </c>
      <c r="AA695" s="167">
        <f t="shared" si="55"/>
        <v>6303</v>
      </c>
      <c r="AB695" s="439"/>
      <c r="AC695" s="439"/>
      <c r="AD695" s="44" t="s">
        <v>104</v>
      </c>
      <c r="AE695" s="70">
        <v>12606</v>
      </c>
      <c r="AF695" s="59">
        <f>IFERROR(AE695/AB686,"-")</f>
        <v>2.0248949965207658E-4</v>
      </c>
      <c r="AG695" s="70">
        <v>2</v>
      </c>
      <c r="AH695" s="59">
        <f>IFERROR(AG695/AC686,"-")</f>
        <v>0.04</v>
      </c>
      <c r="AI695" s="73">
        <f t="shared" si="52"/>
        <v>6303</v>
      </c>
      <c r="AJ695" s="439"/>
      <c r="AK695" s="439"/>
      <c r="AL695" s="44" t="s">
        <v>104</v>
      </c>
      <c r="AM695" s="70">
        <v>30827</v>
      </c>
      <c r="AN695" s="59">
        <f>IFERROR(AM695/AJ686,"-")</f>
        <v>2.0723525103417631E-4</v>
      </c>
      <c r="AO695" s="70">
        <v>7</v>
      </c>
      <c r="AP695" s="59">
        <f>IFERROR(AO695/AK686,"-")</f>
        <v>4.7945205479452052E-2</v>
      </c>
      <c r="AQ695" s="73">
        <f t="shared" si="56"/>
        <v>4403.8571428571431</v>
      </c>
      <c r="AR695" s="439"/>
      <c r="AS695" s="439"/>
      <c r="AT695" s="44" t="s">
        <v>104</v>
      </c>
      <c r="AU695" s="70">
        <v>1663474</v>
      </c>
      <c r="AV695" s="59">
        <f>IFERROR(AU695/AR686,"-")</f>
        <v>1.1279425461906472E-3</v>
      </c>
      <c r="AW695" s="70">
        <v>50</v>
      </c>
      <c r="AX695" s="59">
        <f>IFERROR(AW695/AS686,"-")</f>
        <v>2.1958717610891524E-2</v>
      </c>
      <c r="AY695" s="167">
        <f t="shared" si="57"/>
        <v>33269.480000000003</v>
      </c>
      <c r="AZ695" s="229"/>
    </row>
    <row r="696" spans="2:52" s="9" customFormat="1" ht="13.15" customHeight="1">
      <c r="B696" s="470"/>
      <c r="C696" s="480"/>
      <c r="D696" s="439"/>
      <c r="E696" s="439"/>
      <c r="F696" s="44" t="s">
        <v>105</v>
      </c>
      <c r="G696" s="70">
        <v>440972</v>
      </c>
      <c r="H696" s="59">
        <f>IFERROR(G696/D686,"-")</f>
        <v>9.70222167041458E-4</v>
      </c>
      <c r="I696" s="70">
        <v>10</v>
      </c>
      <c r="J696" s="59">
        <f>IFERROR(I696/E686,"-")</f>
        <v>1.6638935108153077E-2</v>
      </c>
      <c r="K696" s="73">
        <f t="shared" si="53"/>
        <v>44097.2</v>
      </c>
      <c r="L696" s="439"/>
      <c r="M696" s="439"/>
      <c r="N696" s="44" t="s">
        <v>105</v>
      </c>
      <c r="O696" s="70">
        <v>332212</v>
      </c>
      <c r="P696" s="59">
        <f>IFERROR(O696/L686,"-")</f>
        <v>1.0451333763179507E-3</v>
      </c>
      <c r="Q696" s="70">
        <v>6</v>
      </c>
      <c r="R696" s="59">
        <f>IFERROR(Q696/M686,"-")</f>
        <v>1.4150943396226415E-2</v>
      </c>
      <c r="S696" s="73">
        <f t="shared" si="54"/>
        <v>55368.666666666664</v>
      </c>
      <c r="T696" s="439"/>
      <c r="U696" s="439"/>
      <c r="V696" s="44" t="s">
        <v>105</v>
      </c>
      <c r="W696" s="70">
        <v>260645</v>
      </c>
      <c r="X696" s="59">
        <f>IFERROR(W696/T686,"-")</f>
        <v>2.583356600342558E-3</v>
      </c>
      <c r="Y696" s="70">
        <v>5</v>
      </c>
      <c r="Z696" s="59">
        <f>IFERROR(Y696/U686,"-")</f>
        <v>6.9444444444444448E-2</v>
      </c>
      <c r="AA696" s="167">
        <f t="shared" si="55"/>
        <v>52129</v>
      </c>
      <c r="AB696" s="439"/>
      <c r="AC696" s="439"/>
      <c r="AD696" s="44" t="s">
        <v>105</v>
      </c>
      <c r="AE696" s="70">
        <v>253653</v>
      </c>
      <c r="AF696" s="59">
        <f>IFERROR(AE696/AB686,"-")</f>
        <v>4.0744144895484835E-3</v>
      </c>
      <c r="AG696" s="70">
        <v>4</v>
      </c>
      <c r="AH696" s="59">
        <f>IFERROR(AG696/AC686,"-")</f>
        <v>0.08</v>
      </c>
      <c r="AI696" s="73">
        <f t="shared" si="52"/>
        <v>63413.25</v>
      </c>
      <c r="AJ696" s="439"/>
      <c r="AK696" s="439"/>
      <c r="AL696" s="44" t="s">
        <v>105</v>
      </c>
      <c r="AM696" s="70">
        <v>373171</v>
      </c>
      <c r="AN696" s="59">
        <f>IFERROR(AM696/AJ686,"-")</f>
        <v>2.5086510482263797E-3</v>
      </c>
      <c r="AO696" s="70">
        <v>5</v>
      </c>
      <c r="AP696" s="59">
        <f>IFERROR(AO696/AK686,"-")</f>
        <v>3.4246575342465752E-2</v>
      </c>
      <c r="AQ696" s="73">
        <f t="shared" si="56"/>
        <v>74634.2</v>
      </c>
      <c r="AR696" s="439"/>
      <c r="AS696" s="439"/>
      <c r="AT696" s="44" t="s">
        <v>105</v>
      </c>
      <c r="AU696" s="70">
        <v>193025</v>
      </c>
      <c r="AV696" s="59">
        <f>IFERROR(AU696/AR686,"-")</f>
        <v>1.3088338620167775E-4</v>
      </c>
      <c r="AW696" s="70">
        <v>7</v>
      </c>
      <c r="AX696" s="59">
        <f>IFERROR(AW696/AS686,"-")</f>
        <v>3.0742204655248135E-3</v>
      </c>
      <c r="AY696" s="167">
        <f t="shared" si="57"/>
        <v>27575</v>
      </c>
      <c r="AZ696" s="229"/>
    </row>
    <row r="697" spans="2:52" s="9" customFormat="1" ht="13.15" customHeight="1">
      <c r="B697" s="470"/>
      <c r="C697" s="480"/>
      <c r="D697" s="439"/>
      <c r="E697" s="439"/>
      <c r="F697" s="44" t="s">
        <v>106</v>
      </c>
      <c r="G697" s="70">
        <v>632409</v>
      </c>
      <c r="H697" s="59">
        <f>IFERROR(G697/D686,"-")</f>
        <v>1.3914199324141247E-3</v>
      </c>
      <c r="I697" s="70">
        <v>7</v>
      </c>
      <c r="J697" s="59">
        <f>IFERROR(I697/E686,"-")</f>
        <v>1.1647254575707155E-2</v>
      </c>
      <c r="K697" s="73">
        <f t="shared" si="53"/>
        <v>90344.142857142855</v>
      </c>
      <c r="L697" s="439"/>
      <c r="M697" s="439"/>
      <c r="N697" s="44" t="s">
        <v>106</v>
      </c>
      <c r="O697" s="70">
        <v>268142</v>
      </c>
      <c r="P697" s="59">
        <f>IFERROR(O697/L686,"-")</f>
        <v>8.4357023163717122E-4</v>
      </c>
      <c r="Q697" s="70">
        <v>4</v>
      </c>
      <c r="R697" s="59">
        <f>IFERROR(Q697/M686,"-")</f>
        <v>9.433962264150943E-3</v>
      </c>
      <c r="S697" s="73">
        <f t="shared" si="54"/>
        <v>67035.5</v>
      </c>
      <c r="T697" s="439"/>
      <c r="U697" s="439"/>
      <c r="V697" s="44" t="s">
        <v>106</v>
      </c>
      <c r="W697" s="70">
        <v>233932</v>
      </c>
      <c r="X697" s="59">
        <f>IFERROR(W697/T686,"-")</f>
        <v>2.3185933980369284E-3</v>
      </c>
      <c r="Y697" s="70">
        <v>2</v>
      </c>
      <c r="Z697" s="59">
        <f>IFERROR(Y697/U686,"-")</f>
        <v>2.7777777777777776E-2</v>
      </c>
      <c r="AA697" s="167">
        <f t="shared" si="55"/>
        <v>116966</v>
      </c>
      <c r="AB697" s="439"/>
      <c r="AC697" s="439"/>
      <c r="AD697" s="44" t="s">
        <v>106</v>
      </c>
      <c r="AE697" s="70">
        <v>19561</v>
      </c>
      <c r="AF697" s="59">
        <f>IFERROR(AE697/AB686,"-")</f>
        <v>3.142072903930089E-4</v>
      </c>
      <c r="AG697" s="70">
        <v>1</v>
      </c>
      <c r="AH697" s="59">
        <f>IFERROR(AG697/AC686,"-")</f>
        <v>0.02</v>
      </c>
      <c r="AI697" s="73">
        <f t="shared" si="52"/>
        <v>19561</v>
      </c>
      <c r="AJ697" s="439"/>
      <c r="AK697" s="439"/>
      <c r="AL697" s="44" t="s">
        <v>106</v>
      </c>
      <c r="AM697" s="70">
        <v>2814219</v>
      </c>
      <c r="AN697" s="59">
        <f>IFERROR(AM697/AJ686,"-")</f>
        <v>1.8918655105269685E-2</v>
      </c>
      <c r="AO697" s="70">
        <v>7</v>
      </c>
      <c r="AP697" s="59">
        <f>IFERROR(AO697/AK686,"-")</f>
        <v>4.7945205479452052E-2</v>
      </c>
      <c r="AQ697" s="73">
        <f t="shared" si="56"/>
        <v>402031.28571428574</v>
      </c>
      <c r="AR697" s="439"/>
      <c r="AS697" s="439"/>
      <c r="AT697" s="44" t="s">
        <v>106</v>
      </c>
      <c r="AU697" s="70">
        <v>3596931</v>
      </c>
      <c r="AV697" s="59">
        <f>IFERROR(AU697/AR686,"-")</f>
        <v>2.4389509608278045E-3</v>
      </c>
      <c r="AW697" s="70">
        <v>20</v>
      </c>
      <c r="AX697" s="59">
        <f>IFERROR(AW697/AS686,"-")</f>
        <v>8.7834870443566099E-3</v>
      </c>
      <c r="AY697" s="167">
        <f t="shared" si="57"/>
        <v>179846.55</v>
      </c>
      <c r="AZ697" s="229"/>
    </row>
    <row r="698" spans="2:52" s="9" customFormat="1" ht="13.15" customHeight="1">
      <c r="B698" s="470"/>
      <c r="C698" s="480"/>
      <c r="D698" s="439"/>
      <c r="E698" s="439"/>
      <c r="F698" s="44" t="s">
        <v>107</v>
      </c>
      <c r="G698" s="70">
        <v>3695926</v>
      </c>
      <c r="H698" s="59">
        <f>IFERROR(G698/D686,"-")</f>
        <v>8.1317392781057925E-3</v>
      </c>
      <c r="I698" s="70">
        <v>107</v>
      </c>
      <c r="J698" s="59">
        <f>IFERROR(I698/E686,"-")</f>
        <v>0.17803660565723795</v>
      </c>
      <c r="K698" s="73">
        <f t="shared" si="53"/>
        <v>34541.364485981307</v>
      </c>
      <c r="L698" s="439"/>
      <c r="M698" s="439"/>
      <c r="N698" s="44" t="s">
        <v>107</v>
      </c>
      <c r="O698" s="70">
        <v>2969603</v>
      </c>
      <c r="P698" s="59">
        <f>IFERROR(O698/L686,"-")</f>
        <v>9.342321197650643E-3</v>
      </c>
      <c r="Q698" s="70">
        <v>82</v>
      </c>
      <c r="R698" s="59">
        <f>IFERROR(Q698/M686,"-")</f>
        <v>0.19339622641509435</v>
      </c>
      <c r="S698" s="73">
        <f t="shared" si="54"/>
        <v>36214.670731707316</v>
      </c>
      <c r="T698" s="439"/>
      <c r="U698" s="439"/>
      <c r="V698" s="44" t="s">
        <v>107</v>
      </c>
      <c r="W698" s="70">
        <v>1360273</v>
      </c>
      <c r="X698" s="59">
        <f>IFERROR(W698/T686,"-")</f>
        <v>1.3482208493613045E-2</v>
      </c>
      <c r="Y698" s="70">
        <v>22</v>
      </c>
      <c r="Z698" s="59">
        <f>IFERROR(Y698/U686,"-")</f>
        <v>0.30555555555555558</v>
      </c>
      <c r="AA698" s="167">
        <f t="shared" si="55"/>
        <v>61830.590909090912</v>
      </c>
      <c r="AB698" s="439"/>
      <c r="AC698" s="439"/>
      <c r="AD698" s="44" t="s">
        <v>107</v>
      </c>
      <c r="AE698" s="70">
        <v>1239442</v>
      </c>
      <c r="AF698" s="59">
        <f>IFERROR(AE698/AB686,"-")</f>
        <v>1.9909090149751636E-2</v>
      </c>
      <c r="AG698" s="70">
        <v>16</v>
      </c>
      <c r="AH698" s="59">
        <f>IFERROR(AG698/AC686,"-")</f>
        <v>0.32</v>
      </c>
      <c r="AI698" s="73">
        <f t="shared" si="52"/>
        <v>77465.125</v>
      </c>
      <c r="AJ698" s="439"/>
      <c r="AK698" s="439"/>
      <c r="AL698" s="44" t="s">
        <v>107</v>
      </c>
      <c r="AM698" s="70">
        <v>558458</v>
      </c>
      <c r="AN698" s="59">
        <f>IFERROR(AM698/AJ686,"-")</f>
        <v>3.7542473747702999E-3</v>
      </c>
      <c r="AO698" s="70">
        <v>31</v>
      </c>
      <c r="AP698" s="59">
        <f>IFERROR(AO698/AK686,"-")</f>
        <v>0.21232876712328766</v>
      </c>
      <c r="AQ698" s="73">
        <f t="shared" si="56"/>
        <v>18014.774193548386</v>
      </c>
      <c r="AR698" s="439"/>
      <c r="AS698" s="439"/>
      <c r="AT698" s="44" t="s">
        <v>107</v>
      </c>
      <c r="AU698" s="70">
        <v>10518948</v>
      </c>
      <c r="AV698" s="59">
        <f>IFERROR(AU698/AR686,"-")</f>
        <v>7.1325244580720927E-3</v>
      </c>
      <c r="AW698" s="70">
        <v>278</v>
      </c>
      <c r="AX698" s="59">
        <f>IFERROR(AW698/AS686,"-")</f>
        <v>0.12209046991655688</v>
      </c>
      <c r="AY698" s="167">
        <f t="shared" si="57"/>
        <v>37837.942446043162</v>
      </c>
      <c r="AZ698" s="229"/>
    </row>
    <row r="699" spans="2:52" s="9" customFormat="1" ht="13.15" customHeight="1">
      <c r="B699" s="470"/>
      <c r="C699" s="480"/>
      <c r="D699" s="439"/>
      <c r="E699" s="439"/>
      <c r="F699" s="44" t="s">
        <v>108</v>
      </c>
      <c r="G699" s="70">
        <v>2104277</v>
      </c>
      <c r="H699" s="59">
        <f>IFERROR(G699/D686,"-")</f>
        <v>4.6298091284605334E-3</v>
      </c>
      <c r="I699" s="70">
        <v>48</v>
      </c>
      <c r="J699" s="59">
        <f>IFERROR(I699/E686,"-")</f>
        <v>7.9866888519134774E-2</v>
      </c>
      <c r="K699" s="73">
        <f t="shared" si="53"/>
        <v>43839.104166666664</v>
      </c>
      <c r="L699" s="439"/>
      <c r="M699" s="439"/>
      <c r="N699" s="44" t="s">
        <v>108</v>
      </c>
      <c r="O699" s="70">
        <v>1545592</v>
      </c>
      <c r="P699" s="59">
        <f>IFERROR(O699/L686,"-")</f>
        <v>4.8624064915476078E-3</v>
      </c>
      <c r="Q699" s="70">
        <v>35</v>
      </c>
      <c r="R699" s="59">
        <f>IFERROR(Q699/M686,"-")</f>
        <v>8.254716981132075E-2</v>
      </c>
      <c r="S699" s="73">
        <f t="shared" si="54"/>
        <v>44159.771428571432</v>
      </c>
      <c r="T699" s="439"/>
      <c r="U699" s="439"/>
      <c r="V699" s="44" t="s">
        <v>108</v>
      </c>
      <c r="W699" s="70">
        <v>576429</v>
      </c>
      <c r="X699" s="59">
        <f>IFERROR(W699/T686,"-")</f>
        <v>5.7132178318358698E-3</v>
      </c>
      <c r="Y699" s="70">
        <v>8</v>
      </c>
      <c r="Z699" s="59">
        <f>IFERROR(Y699/U686,"-")</f>
        <v>0.1111111111111111</v>
      </c>
      <c r="AA699" s="167">
        <f t="shared" si="55"/>
        <v>72053.625</v>
      </c>
      <c r="AB699" s="439"/>
      <c r="AC699" s="439"/>
      <c r="AD699" s="44" t="s">
        <v>108</v>
      </c>
      <c r="AE699" s="70">
        <v>529394</v>
      </c>
      <c r="AF699" s="59">
        <f>IFERROR(AE699/AB686,"-")</f>
        <v>8.5036273345082836E-3</v>
      </c>
      <c r="AG699" s="70">
        <v>6</v>
      </c>
      <c r="AH699" s="59">
        <f>IFERROR(AG699/AC686,"-")</f>
        <v>0.12</v>
      </c>
      <c r="AI699" s="73">
        <f t="shared" si="52"/>
        <v>88232.333333333328</v>
      </c>
      <c r="AJ699" s="439"/>
      <c r="AK699" s="439"/>
      <c r="AL699" s="44" t="s">
        <v>108</v>
      </c>
      <c r="AM699" s="70">
        <v>1286856</v>
      </c>
      <c r="AN699" s="59">
        <f>IFERROR(AM699/AJ686,"-")</f>
        <v>8.6509204984213835E-3</v>
      </c>
      <c r="AO699" s="70">
        <v>23</v>
      </c>
      <c r="AP699" s="59">
        <f>IFERROR(AO699/AK686,"-")</f>
        <v>0.15753424657534246</v>
      </c>
      <c r="AQ699" s="73">
        <f t="shared" si="56"/>
        <v>55950.260869565216</v>
      </c>
      <c r="AR699" s="439"/>
      <c r="AS699" s="439"/>
      <c r="AT699" s="44" t="s">
        <v>108</v>
      </c>
      <c r="AU699" s="70">
        <v>13503154</v>
      </c>
      <c r="AV699" s="59">
        <f>IFERROR(AU699/AR686,"-")</f>
        <v>9.1560083922949346E-3</v>
      </c>
      <c r="AW699" s="70">
        <v>208</v>
      </c>
      <c r="AX699" s="59">
        <f>IFERROR(AW699/AS686,"-")</f>
        <v>9.1348265261308736E-2</v>
      </c>
      <c r="AY699" s="167">
        <f t="shared" si="57"/>
        <v>64919.009615384617</v>
      </c>
      <c r="AZ699" s="229"/>
    </row>
    <row r="700" spans="2:52" s="9" customFormat="1" ht="13.15" customHeight="1">
      <c r="B700" s="470"/>
      <c r="C700" s="480"/>
      <c r="D700" s="439"/>
      <c r="E700" s="439"/>
      <c r="F700" s="44" t="s">
        <v>109</v>
      </c>
      <c r="G700" s="70">
        <v>2140446</v>
      </c>
      <c r="H700" s="59">
        <f>IFERROR(G700/D686,"-")</f>
        <v>4.7093877991238008E-3</v>
      </c>
      <c r="I700" s="70">
        <v>42</v>
      </c>
      <c r="J700" s="59">
        <f>IFERROR(I700/E686,"-")</f>
        <v>6.9883527454242922E-2</v>
      </c>
      <c r="K700" s="73">
        <f t="shared" si="53"/>
        <v>50963</v>
      </c>
      <c r="L700" s="439"/>
      <c r="M700" s="439"/>
      <c r="N700" s="44" t="s">
        <v>109</v>
      </c>
      <c r="O700" s="70">
        <v>1939748</v>
      </c>
      <c r="P700" s="59">
        <f>IFERROR(O700/L686,"-")</f>
        <v>6.1024146522280715E-3</v>
      </c>
      <c r="Q700" s="70">
        <v>31</v>
      </c>
      <c r="R700" s="59">
        <f>IFERROR(Q700/M686,"-")</f>
        <v>7.3113207547169809E-2</v>
      </c>
      <c r="S700" s="73">
        <f t="shared" si="54"/>
        <v>62572.516129032258</v>
      </c>
      <c r="T700" s="439"/>
      <c r="U700" s="439"/>
      <c r="V700" s="44" t="s">
        <v>109</v>
      </c>
      <c r="W700" s="70">
        <v>343047</v>
      </c>
      <c r="X700" s="59">
        <f>IFERROR(W700/T686,"-")</f>
        <v>3.4000757032657961E-3</v>
      </c>
      <c r="Y700" s="70">
        <v>9</v>
      </c>
      <c r="Z700" s="59">
        <f>IFERROR(Y700/U686,"-")</f>
        <v>0.125</v>
      </c>
      <c r="AA700" s="167">
        <f t="shared" si="55"/>
        <v>38116.333333333336</v>
      </c>
      <c r="AB700" s="439"/>
      <c r="AC700" s="439"/>
      <c r="AD700" s="44" t="s">
        <v>109</v>
      </c>
      <c r="AE700" s="70">
        <v>267165</v>
      </c>
      <c r="AF700" s="59">
        <f>IFERROR(AE700/AB686,"-")</f>
        <v>4.2914570184473299E-3</v>
      </c>
      <c r="AG700" s="70">
        <v>7</v>
      </c>
      <c r="AH700" s="59">
        <f>IFERROR(AG700/AC686,"-")</f>
        <v>0.14000000000000001</v>
      </c>
      <c r="AI700" s="73">
        <f t="shared" si="52"/>
        <v>38166.428571428572</v>
      </c>
      <c r="AJ700" s="439"/>
      <c r="AK700" s="439"/>
      <c r="AL700" s="44" t="s">
        <v>109</v>
      </c>
      <c r="AM700" s="70">
        <v>499947</v>
      </c>
      <c r="AN700" s="59">
        <f>IFERROR(AM700/AJ686,"-")</f>
        <v>3.3609057660097751E-3</v>
      </c>
      <c r="AO700" s="70">
        <v>14</v>
      </c>
      <c r="AP700" s="59">
        <f>IFERROR(AO700/AK686,"-")</f>
        <v>9.5890410958904104E-2</v>
      </c>
      <c r="AQ700" s="73">
        <f t="shared" si="56"/>
        <v>35710.5</v>
      </c>
      <c r="AR700" s="439"/>
      <c r="AS700" s="439"/>
      <c r="AT700" s="44" t="s">
        <v>109</v>
      </c>
      <c r="AU700" s="70">
        <v>3166690</v>
      </c>
      <c r="AV700" s="59">
        <f>IFERROR(AU700/AR686,"-")</f>
        <v>2.1472198432896821E-3</v>
      </c>
      <c r="AW700" s="70">
        <v>103</v>
      </c>
      <c r="AX700" s="59">
        <f>IFERROR(AW700/AS686,"-")</f>
        <v>4.5234958278436536E-2</v>
      </c>
      <c r="AY700" s="167">
        <f t="shared" si="57"/>
        <v>30744.563106796115</v>
      </c>
      <c r="AZ700" s="229"/>
    </row>
    <row r="701" spans="2:52" s="9" customFormat="1" ht="13.15" customHeight="1">
      <c r="B701" s="470"/>
      <c r="C701" s="480"/>
      <c r="D701" s="439"/>
      <c r="E701" s="439"/>
      <c r="F701" s="45" t="s">
        <v>110</v>
      </c>
      <c r="G701" s="71">
        <v>614060</v>
      </c>
      <c r="H701" s="60">
        <f>IFERROR(G701/D686,"-")</f>
        <v>1.3510486468380706E-3</v>
      </c>
      <c r="I701" s="71">
        <v>80</v>
      </c>
      <c r="J701" s="60">
        <f>IFERROR(I701/E686,"-")</f>
        <v>0.13311148086522462</v>
      </c>
      <c r="K701" s="74">
        <f t="shared" si="53"/>
        <v>7675.75</v>
      </c>
      <c r="L701" s="439"/>
      <c r="M701" s="439"/>
      <c r="N701" s="45" t="s">
        <v>110</v>
      </c>
      <c r="O701" s="71">
        <v>453884</v>
      </c>
      <c r="P701" s="60">
        <f>IFERROR(O701/L686,"-")</f>
        <v>1.4279114462352254E-3</v>
      </c>
      <c r="Q701" s="71">
        <v>55</v>
      </c>
      <c r="R701" s="60">
        <f>IFERROR(Q701/M686,"-")</f>
        <v>0.12971698113207547</v>
      </c>
      <c r="S701" s="74">
        <f t="shared" si="54"/>
        <v>8252.4363636363632</v>
      </c>
      <c r="T701" s="439"/>
      <c r="U701" s="439"/>
      <c r="V701" s="45" t="s">
        <v>110</v>
      </c>
      <c r="W701" s="71">
        <v>182558</v>
      </c>
      <c r="X701" s="60">
        <f>IFERROR(W701/T686,"-")</f>
        <v>1.8094051842365542E-3</v>
      </c>
      <c r="Y701" s="71">
        <v>19</v>
      </c>
      <c r="Z701" s="60">
        <f>IFERROR(Y701/U686,"-")</f>
        <v>0.2638888888888889</v>
      </c>
      <c r="AA701" s="168">
        <f t="shared" si="55"/>
        <v>9608.3157894736851</v>
      </c>
      <c r="AB701" s="439"/>
      <c r="AC701" s="439"/>
      <c r="AD701" s="45" t="s">
        <v>110</v>
      </c>
      <c r="AE701" s="71">
        <v>141530</v>
      </c>
      <c r="AF701" s="60">
        <f>IFERROR(AE701/AB686,"-")</f>
        <v>2.2733887740566715E-3</v>
      </c>
      <c r="AG701" s="71">
        <v>15</v>
      </c>
      <c r="AH701" s="60">
        <f>IFERROR(AG701/AC686,"-")</f>
        <v>0.3</v>
      </c>
      <c r="AI701" s="74">
        <f t="shared" si="52"/>
        <v>9435.3333333333339</v>
      </c>
      <c r="AJ701" s="439"/>
      <c r="AK701" s="439"/>
      <c r="AL701" s="45" t="s">
        <v>110</v>
      </c>
      <c r="AM701" s="71">
        <v>281441</v>
      </c>
      <c r="AN701" s="60">
        <f>IFERROR(AM701/AJ686,"-")</f>
        <v>1.8919939107376524E-3</v>
      </c>
      <c r="AO701" s="71">
        <v>23</v>
      </c>
      <c r="AP701" s="60">
        <f>IFERROR(AO701/AK686,"-")</f>
        <v>0.15753424657534246</v>
      </c>
      <c r="AQ701" s="74">
        <f t="shared" si="56"/>
        <v>12236.565217391304</v>
      </c>
      <c r="AR701" s="439"/>
      <c r="AS701" s="439"/>
      <c r="AT701" s="45" t="s">
        <v>110</v>
      </c>
      <c r="AU701" s="71">
        <v>2074886</v>
      </c>
      <c r="AV701" s="60">
        <f>IFERROR(AU701/AR686,"-")</f>
        <v>1.4069063886152278E-3</v>
      </c>
      <c r="AW701" s="71">
        <v>204</v>
      </c>
      <c r="AX701" s="62">
        <f>IFERROR(AW701/AS686,"-")</f>
        <v>8.9591567852437423E-2</v>
      </c>
      <c r="AY701" s="168">
        <f t="shared" si="57"/>
        <v>10171.009803921568</v>
      </c>
      <c r="AZ701" s="229"/>
    </row>
    <row r="702" spans="2:52" s="9" customFormat="1" ht="13.15" customHeight="1">
      <c r="B702" s="431"/>
      <c r="C702" s="481"/>
      <c r="D702" s="440"/>
      <c r="E702" s="440"/>
      <c r="F702" s="46" t="s">
        <v>64</v>
      </c>
      <c r="G702" s="67">
        <f>SUM(G686:G701)</f>
        <v>72056117</v>
      </c>
      <c r="H702" s="60">
        <f>IFERROR(G702/D686,"-")</f>
        <v>0.15853714518004056</v>
      </c>
      <c r="I702" s="71">
        <v>494</v>
      </c>
      <c r="J702" s="60">
        <f>IFERROR(I702/E686,"-")</f>
        <v>0.82196339434276211</v>
      </c>
      <c r="K702" s="74">
        <f t="shared" si="53"/>
        <v>145862.58502024293</v>
      </c>
      <c r="L702" s="440"/>
      <c r="M702" s="440"/>
      <c r="N702" s="46" t="s">
        <v>64</v>
      </c>
      <c r="O702" s="67">
        <f>SUM(O686:O701)</f>
        <v>51143434</v>
      </c>
      <c r="P702" s="60">
        <f>IFERROR(O702/L686,"-")</f>
        <v>0.16089638499787567</v>
      </c>
      <c r="Q702" s="71">
        <v>347</v>
      </c>
      <c r="R702" s="60">
        <f>IFERROR(Q702/M686,"-")</f>
        <v>0.81839622641509435</v>
      </c>
      <c r="S702" s="74">
        <f t="shared" si="54"/>
        <v>147387.41786743517</v>
      </c>
      <c r="T702" s="440"/>
      <c r="U702" s="440"/>
      <c r="V702" s="46" t="s">
        <v>64</v>
      </c>
      <c r="W702" s="67">
        <f>SUM(W686:W701)</f>
        <v>9118161</v>
      </c>
      <c r="X702" s="60">
        <f>IFERROR(W702/T686,"-")</f>
        <v>9.0373732096668255E-2</v>
      </c>
      <c r="Y702" s="71">
        <v>60</v>
      </c>
      <c r="Z702" s="60">
        <f>IFERROR(Y702/U686,"-")</f>
        <v>0.83333333333333337</v>
      </c>
      <c r="AA702" s="168">
        <f t="shared" si="55"/>
        <v>151969.35</v>
      </c>
      <c r="AB702" s="440"/>
      <c r="AC702" s="440"/>
      <c r="AD702" s="46" t="s">
        <v>64</v>
      </c>
      <c r="AE702" s="67">
        <f>SUM(AE686:AE701)</f>
        <v>5748894</v>
      </c>
      <c r="AF702" s="60">
        <f>IFERROR(AE702/AB686,"-")</f>
        <v>9.2344174965320103E-2</v>
      </c>
      <c r="AG702" s="71">
        <v>42</v>
      </c>
      <c r="AH702" s="60">
        <f>IFERROR(AG702/AC686,"-")</f>
        <v>0.84</v>
      </c>
      <c r="AI702" s="74">
        <f t="shared" si="52"/>
        <v>136878.42857142858</v>
      </c>
      <c r="AJ702" s="440"/>
      <c r="AK702" s="440"/>
      <c r="AL702" s="46" t="s">
        <v>64</v>
      </c>
      <c r="AM702" s="67">
        <f>SUM(AM686:AM701)</f>
        <v>41503309</v>
      </c>
      <c r="AN702" s="60">
        <f>IFERROR(AM702/AJ686,"-")</f>
        <v>0.27900699579472504</v>
      </c>
      <c r="AO702" s="71">
        <v>133</v>
      </c>
      <c r="AP702" s="60">
        <f>IFERROR(AO702/AK686,"-")</f>
        <v>0.91095890410958902</v>
      </c>
      <c r="AQ702" s="74">
        <f t="shared" si="56"/>
        <v>312054.95488721802</v>
      </c>
      <c r="AR702" s="440"/>
      <c r="AS702" s="440"/>
      <c r="AT702" s="46" t="s">
        <v>64</v>
      </c>
      <c r="AU702" s="67">
        <f>SUM(AU686:AU701)</f>
        <v>269938327</v>
      </c>
      <c r="AV702" s="60">
        <f>IFERROR(AU702/AR686,"-")</f>
        <v>0.18303557727432082</v>
      </c>
      <c r="AW702" s="71">
        <v>1810</v>
      </c>
      <c r="AX702" s="131">
        <f>IFERROR(AW702/AS686,"-")</f>
        <v>0.79490557751427315</v>
      </c>
      <c r="AY702" s="194">
        <f t="shared" si="57"/>
        <v>149137.19723756905</v>
      </c>
      <c r="AZ702" s="229"/>
    </row>
    <row r="703" spans="2:52" s="9" customFormat="1" ht="13.15" customHeight="1">
      <c r="B703" s="430">
        <v>42</v>
      </c>
      <c r="C703" s="479" t="s">
        <v>11</v>
      </c>
      <c r="D703" s="436">
        <v>650290000</v>
      </c>
      <c r="E703" s="436">
        <v>915</v>
      </c>
      <c r="F703" s="42" t="s">
        <v>96</v>
      </c>
      <c r="G703" s="69">
        <v>18493596</v>
      </c>
      <c r="H703" s="58">
        <f>IFERROR(G703/D703,"-")</f>
        <v>2.8438997985514154E-2</v>
      </c>
      <c r="I703" s="69">
        <v>219</v>
      </c>
      <c r="J703" s="58">
        <f>IFERROR(I703/E703,"-")</f>
        <v>0.23934426229508196</v>
      </c>
      <c r="K703" s="72">
        <f t="shared" si="53"/>
        <v>84445.643835616444</v>
      </c>
      <c r="L703" s="436">
        <v>447084900</v>
      </c>
      <c r="M703" s="436">
        <v>592</v>
      </c>
      <c r="N703" s="42" t="s">
        <v>96</v>
      </c>
      <c r="O703" s="69">
        <v>14388156</v>
      </c>
      <c r="P703" s="58">
        <f>IFERROR(O703/L703,"-")</f>
        <v>3.2182156006610826E-2</v>
      </c>
      <c r="Q703" s="69">
        <v>147</v>
      </c>
      <c r="R703" s="58">
        <f>IFERROR(Q703/M703,"-")</f>
        <v>0.2483108108108108</v>
      </c>
      <c r="S703" s="72">
        <f t="shared" si="54"/>
        <v>97878.612244897959</v>
      </c>
      <c r="T703" s="436">
        <v>110691360</v>
      </c>
      <c r="U703" s="436">
        <v>113</v>
      </c>
      <c r="V703" s="42" t="s">
        <v>96</v>
      </c>
      <c r="W703" s="69">
        <v>1338482</v>
      </c>
      <c r="X703" s="58">
        <f>IFERROR(W703/T703,"-")</f>
        <v>1.2092018744733103E-2</v>
      </c>
      <c r="Y703" s="69">
        <v>31</v>
      </c>
      <c r="Z703" s="58">
        <f>IFERROR(Y703/U703,"-")</f>
        <v>0.27433628318584069</v>
      </c>
      <c r="AA703" s="166">
        <f t="shared" si="55"/>
        <v>43176.838709677417</v>
      </c>
      <c r="AB703" s="436">
        <v>66781600</v>
      </c>
      <c r="AC703" s="436">
        <v>71</v>
      </c>
      <c r="AD703" s="42" t="s">
        <v>96</v>
      </c>
      <c r="AE703" s="69">
        <v>929137</v>
      </c>
      <c r="AF703" s="58">
        <f>IFERROR(AE703/AB703,"-")</f>
        <v>1.3913068869269379E-2</v>
      </c>
      <c r="AG703" s="69">
        <v>17</v>
      </c>
      <c r="AH703" s="58">
        <f>IFERROR(AG703/AC703,"-")</f>
        <v>0.23943661971830985</v>
      </c>
      <c r="AI703" s="72">
        <f t="shared" si="52"/>
        <v>54655.117647058825</v>
      </c>
      <c r="AJ703" s="436">
        <v>167269450</v>
      </c>
      <c r="AK703" s="436">
        <v>135</v>
      </c>
      <c r="AL703" s="42" t="s">
        <v>96</v>
      </c>
      <c r="AM703" s="69">
        <v>17181109</v>
      </c>
      <c r="AN703" s="58">
        <f>IFERROR(AM703/AJ703,"-")</f>
        <v>0.10271516406612205</v>
      </c>
      <c r="AO703" s="69">
        <v>39</v>
      </c>
      <c r="AP703" s="58">
        <f>IFERROR(AO703/AK703,"-")</f>
        <v>0.28888888888888886</v>
      </c>
      <c r="AQ703" s="72">
        <f t="shared" si="56"/>
        <v>440541.25641025644</v>
      </c>
      <c r="AR703" s="436">
        <v>2014914620</v>
      </c>
      <c r="AS703" s="436">
        <v>3514</v>
      </c>
      <c r="AT703" s="42" t="s">
        <v>96</v>
      </c>
      <c r="AU703" s="69">
        <v>35181216</v>
      </c>
      <c r="AV703" s="58">
        <f>IFERROR(AU703/AR703,"-")</f>
        <v>1.7460400381630065E-2</v>
      </c>
      <c r="AW703" s="69">
        <v>674</v>
      </c>
      <c r="AX703" s="58">
        <f>IFERROR(AW703/AS703,"-")</f>
        <v>0.19180421172453044</v>
      </c>
      <c r="AY703" s="166">
        <f t="shared" si="57"/>
        <v>52197.64985163205</v>
      </c>
      <c r="AZ703" s="229"/>
    </row>
    <row r="704" spans="2:52" s="9" customFormat="1" ht="13.15" customHeight="1">
      <c r="B704" s="470"/>
      <c r="C704" s="480"/>
      <c r="D704" s="439"/>
      <c r="E704" s="439"/>
      <c r="F704" s="43" t="s">
        <v>97</v>
      </c>
      <c r="G704" s="70">
        <v>9387092</v>
      </c>
      <c r="H704" s="59">
        <f>IFERROR(G704/D703,"-")</f>
        <v>1.4435239662304511E-2</v>
      </c>
      <c r="I704" s="70">
        <v>219</v>
      </c>
      <c r="J704" s="59">
        <f>IFERROR(I704/E703,"-")</f>
        <v>0.23934426229508196</v>
      </c>
      <c r="K704" s="73">
        <f t="shared" si="53"/>
        <v>42863.433789954339</v>
      </c>
      <c r="L704" s="439"/>
      <c r="M704" s="439"/>
      <c r="N704" s="43" t="s">
        <v>97</v>
      </c>
      <c r="O704" s="70">
        <v>5645317</v>
      </c>
      <c r="P704" s="59">
        <f>IFERROR(O704/L703,"-")</f>
        <v>1.2626946246674849E-2</v>
      </c>
      <c r="Q704" s="70">
        <v>147</v>
      </c>
      <c r="R704" s="59">
        <f>IFERROR(Q704/M703,"-")</f>
        <v>0.2483108108108108</v>
      </c>
      <c r="S704" s="73">
        <f t="shared" si="54"/>
        <v>38403.517006802722</v>
      </c>
      <c r="T704" s="439"/>
      <c r="U704" s="439"/>
      <c r="V704" s="43" t="s">
        <v>97</v>
      </c>
      <c r="W704" s="70">
        <v>2474215</v>
      </c>
      <c r="X704" s="59">
        <f>IFERROR(W704/T703,"-")</f>
        <v>2.2352376915415983E-2</v>
      </c>
      <c r="Y704" s="70">
        <v>28</v>
      </c>
      <c r="Z704" s="59">
        <f>IFERROR(Y704/U703,"-")</f>
        <v>0.24778761061946902</v>
      </c>
      <c r="AA704" s="167">
        <f t="shared" si="55"/>
        <v>88364.821428571435</v>
      </c>
      <c r="AB704" s="439"/>
      <c r="AC704" s="439"/>
      <c r="AD704" s="43" t="s">
        <v>97</v>
      </c>
      <c r="AE704" s="70">
        <v>1130230</v>
      </c>
      <c r="AF704" s="59">
        <f>IFERROR(AE704/AB703,"-")</f>
        <v>1.6924272554116705E-2</v>
      </c>
      <c r="AG704" s="70">
        <v>18</v>
      </c>
      <c r="AH704" s="59">
        <f>IFERROR(AG704/AC703,"-")</f>
        <v>0.25352112676056338</v>
      </c>
      <c r="AI704" s="73">
        <f t="shared" si="52"/>
        <v>62790.555555555555</v>
      </c>
      <c r="AJ704" s="439"/>
      <c r="AK704" s="439"/>
      <c r="AL704" s="43" t="s">
        <v>97</v>
      </c>
      <c r="AM704" s="70">
        <v>1730237</v>
      </c>
      <c r="AN704" s="59">
        <f>IFERROR(AM704/AJ703,"-")</f>
        <v>1.0344010816081477E-2</v>
      </c>
      <c r="AO704" s="70">
        <v>37</v>
      </c>
      <c r="AP704" s="59">
        <f>IFERROR(AO704/AK703,"-")</f>
        <v>0.27407407407407408</v>
      </c>
      <c r="AQ704" s="73">
        <f t="shared" si="56"/>
        <v>46763.16216216216</v>
      </c>
      <c r="AR704" s="439"/>
      <c r="AS704" s="439"/>
      <c r="AT704" s="43" t="s">
        <v>97</v>
      </c>
      <c r="AU704" s="70">
        <v>57784544</v>
      </c>
      <c r="AV704" s="59">
        <f>IFERROR(AU704/AR703,"-")</f>
        <v>2.8678408219599896E-2</v>
      </c>
      <c r="AW704" s="70">
        <v>757</v>
      </c>
      <c r="AX704" s="59">
        <f>IFERROR(AW704/AS703,"-")</f>
        <v>0.21542401821286283</v>
      </c>
      <c r="AY704" s="167">
        <f t="shared" si="57"/>
        <v>76333.61162483487</v>
      </c>
      <c r="AZ704" s="229"/>
    </row>
    <row r="705" spans="2:52" s="9" customFormat="1" ht="13.15" customHeight="1">
      <c r="B705" s="470"/>
      <c r="C705" s="480"/>
      <c r="D705" s="439"/>
      <c r="E705" s="439"/>
      <c r="F705" s="44" t="s">
        <v>98</v>
      </c>
      <c r="G705" s="70">
        <v>10102151</v>
      </c>
      <c r="H705" s="59">
        <f>IFERROR(G705/D703,"-")</f>
        <v>1.5534839840686463E-2</v>
      </c>
      <c r="I705" s="70">
        <v>249</v>
      </c>
      <c r="J705" s="59">
        <f>IFERROR(I705/E703,"-")</f>
        <v>0.27213114754098361</v>
      </c>
      <c r="K705" s="73">
        <f t="shared" si="53"/>
        <v>40570.887550200801</v>
      </c>
      <c r="L705" s="439"/>
      <c r="M705" s="439"/>
      <c r="N705" s="44" t="s">
        <v>98</v>
      </c>
      <c r="O705" s="70">
        <v>5954183</v>
      </c>
      <c r="P705" s="59">
        <f>IFERROR(O705/L703,"-")</f>
        <v>1.3317790424145392E-2</v>
      </c>
      <c r="Q705" s="70">
        <v>158</v>
      </c>
      <c r="R705" s="59">
        <f>IFERROR(Q705/M703,"-")</f>
        <v>0.26689189189189189</v>
      </c>
      <c r="S705" s="73">
        <f t="shared" si="54"/>
        <v>37684.702531645569</v>
      </c>
      <c r="T705" s="439"/>
      <c r="U705" s="439"/>
      <c r="V705" s="44" t="s">
        <v>98</v>
      </c>
      <c r="W705" s="70">
        <v>586450</v>
      </c>
      <c r="X705" s="59">
        <f>IFERROR(W705/T703,"-")</f>
        <v>5.2980648173443709E-3</v>
      </c>
      <c r="Y705" s="70">
        <v>21</v>
      </c>
      <c r="Z705" s="59">
        <f>IFERROR(Y705/U703,"-")</f>
        <v>0.18584070796460178</v>
      </c>
      <c r="AA705" s="167">
        <f t="shared" si="55"/>
        <v>27926.190476190477</v>
      </c>
      <c r="AB705" s="439"/>
      <c r="AC705" s="439"/>
      <c r="AD705" s="44" t="s">
        <v>98</v>
      </c>
      <c r="AE705" s="70">
        <v>325040</v>
      </c>
      <c r="AF705" s="59">
        <f>IFERROR(AE705/AB703,"-")</f>
        <v>4.8672089318015739E-3</v>
      </c>
      <c r="AG705" s="70">
        <v>15</v>
      </c>
      <c r="AH705" s="59">
        <f>IFERROR(AG705/AC703,"-")</f>
        <v>0.21126760563380281</v>
      </c>
      <c r="AI705" s="73">
        <f t="shared" si="52"/>
        <v>21669.333333333332</v>
      </c>
      <c r="AJ705" s="439"/>
      <c r="AK705" s="439"/>
      <c r="AL705" s="44" t="s">
        <v>98</v>
      </c>
      <c r="AM705" s="70">
        <v>1030224</v>
      </c>
      <c r="AN705" s="59">
        <f>IFERROR(AM705/AJ703,"-")</f>
        <v>6.1590684969670198E-3</v>
      </c>
      <c r="AO705" s="70">
        <v>39</v>
      </c>
      <c r="AP705" s="59">
        <f>IFERROR(AO705/AK703,"-")</f>
        <v>0.28888888888888886</v>
      </c>
      <c r="AQ705" s="73">
        <f t="shared" si="56"/>
        <v>26416</v>
      </c>
      <c r="AR705" s="439"/>
      <c r="AS705" s="439"/>
      <c r="AT705" s="44" t="s">
        <v>98</v>
      </c>
      <c r="AU705" s="70">
        <v>36115112</v>
      </c>
      <c r="AV705" s="59">
        <f>IFERROR(AU705/AR703,"-")</f>
        <v>1.7923891981090494E-2</v>
      </c>
      <c r="AW705" s="70">
        <v>842</v>
      </c>
      <c r="AX705" s="59">
        <f>IFERROR(AW705/AS703,"-")</f>
        <v>0.23961297666476949</v>
      </c>
      <c r="AY705" s="167">
        <f t="shared" si="57"/>
        <v>42892.057007125892</v>
      </c>
      <c r="AZ705" s="229"/>
    </row>
    <row r="706" spans="2:52" s="9" customFormat="1" ht="13.15" customHeight="1">
      <c r="B706" s="470"/>
      <c r="C706" s="480"/>
      <c r="D706" s="439"/>
      <c r="E706" s="439"/>
      <c r="F706" s="44" t="s">
        <v>99</v>
      </c>
      <c r="G706" s="70">
        <v>449987</v>
      </c>
      <c r="H706" s="59">
        <f>IFERROR(G706/D703,"-")</f>
        <v>6.9197896323178892E-4</v>
      </c>
      <c r="I706" s="70">
        <v>39</v>
      </c>
      <c r="J706" s="59">
        <f>IFERROR(I706/E703,"-")</f>
        <v>4.2622950819672129E-2</v>
      </c>
      <c r="K706" s="73">
        <f t="shared" si="53"/>
        <v>11538.128205128205</v>
      </c>
      <c r="L706" s="439"/>
      <c r="M706" s="439"/>
      <c r="N706" s="44" t="s">
        <v>99</v>
      </c>
      <c r="O706" s="70">
        <v>314731</v>
      </c>
      <c r="P706" s="59">
        <f>IFERROR(O706/L703,"-")</f>
        <v>7.0396249124047802E-4</v>
      </c>
      <c r="Q706" s="70">
        <v>23</v>
      </c>
      <c r="R706" s="59">
        <f>IFERROR(Q706/M703,"-")</f>
        <v>3.885135135135135E-2</v>
      </c>
      <c r="S706" s="73">
        <f t="shared" si="54"/>
        <v>13683.95652173913</v>
      </c>
      <c r="T706" s="439"/>
      <c r="U706" s="439"/>
      <c r="V706" s="44" t="s">
        <v>99</v>
      </c>
      <c r="W706" s="70">
        <v>71638</v>
      </c>
      <c r="X706" s="59">
        <f>IFERROR(W706/T703,"-")</f>
        <v>6.4718691684698788E-4</v>
      </c>
      <c r="Y706" s="70">
        <v>5</v>
      </c>
      <c r="Z706" s="59">
        <f>IFERROR(Y706/U703,"-")</f>
        <v>4.4247787610619468E-2</v>
      </c>
      <c r="AA706" s="167">
        <f t="shared" si="55"/>
        <v>14327.6</v>
      </c>
      <c r="AB706" s="439"/>
      <c r="AC706" s="439"/>
      <c r="AD706" s="44" t="s">
        <v>99</v>
      </c>
      <c r="AE706" s="70">
        <v>61028</v>
      </c>
      <c r="AF706" s="59">
        <f>IFERROR(AE706/AB703,"-")</f>
        <v>9.1384453202678583E-4</v>
      </c>
      <c r="AG706" s="70">
        <v>3</v>
      </c>
      <c r="AH706" s="59">
        <f>IFERROR(AG706/AC703,"-")</f>
        <v>4.2253521126760563E-2</v>
      </c>
      <c r="AI706" s="73">
        <f t="shared" si="52"/>
        <v>20342.666666666668</v>
      </c>
      <c r="AJ706" s="439"/>
      <c r="AK706" s="439"/>
      <c r="AL706" s="44" t="s">
        <v>99</v>
      </c>
      <c r="AM706" s="70">
        <v>75368</v>
      </c>
      <c r="AN706" s="59">
        <f>IFERROR(AM706/AJ703,"-")</f>
        <v>4.5057839312558269E-4</v>
      </c>
      <c r="AO706" s="70">
        <v>2</v>
      </c>
      <c r="AP706" s="59">
        <f>IFERROR(AO706/AK703,"-")</f>
        <v>1.4814814814814815E-2</v>
      </c>
      <c r="AQ706" s="73">
        <f t="shared" si="56"/>
        <v>37684</v>
      </c>
      <c r="AR706" s="439"/>
      <c r="AS706" s="439"/>
      <c r="AT706" s="44" t="s">
        <v>99</v>
      </c>
      <c r="AU706" s="70">
        <v>10060999</v>
      </c>
      <c r="AV706" s="59">
        <f>IFERROR(AU706/AR703,"-")</f>
        <v>4.9932631884918284E-3</v>
      </c>
      <c r="AW706" s="70">
        <v>146</v>
      </c>
      <c r="AX706" s="59">
        <f>IFERROR(AW706/AS703,"-")</f>
        <v>4.1548093340922028E-2</v>
      </c>
      <c r="AY706" s="167">
        <f t="shared" si="57"/>
        <v>68910.952054794514</v>
      </c>
      <c r="AZ706" s="229"/>
    </row>
    <row r="707" spans="2:52" s="9" customFormat="1" ht="13.15" customHeight="1">
      <c r="B707" s="470"/>
      <c r="C707" s="480"/>
      <c r="D707" s="439"/>
      <c r="E707" s="439"/>
      <c r="F707" s="44" t="s">
        <v>100</v>
      </c>
      <c r="G707" s="70">
        <v>15964980</v>
      </c>
      <c r="H707" s="59">
        <f>IFERROR(G707/D703,"-")</f>
        <v>2.4550554368051179E-2</v>
      </c>
      <c r="I707" s="70">
        <v>339</v>
      </c>
      <c r="J707" s="59">
        <f>IFERROR(I707/E703,"-")</f>
        <v>0.37049180327868853</v>
      </c>
      <c r="K707" s="73">
        <f t="shared" si="53"/>
        <v>47094.336283185839</v>
      </c>
      <c r="L707" s="439"/>
      <c r="M707" s="439"/>
      <c r="N707" s="44" t="s">
        <v>100</v>
      </c>
      <c r="O707" s="70">
        <v>12246730</v>
      </c>
      <c r="P707" s="59">
        <f>IFERROR(O707/L703,"-")</f>
        <v>2.739240354572476E-2</v>
      </c>
      <c r="Q707" s="70">
        <v>222</v>
      </c>
      <c r="R707" s="59">
        <f>IFERROR(Q707/M703,"-")</f>
        <v>0.375</v>
      </c>
      <c r="S707" s="73">
        <f t="shared" si="54"/>
        <v>55165.450450450451</v>
      </c>
      <c r="T707" s="439"/>
      <c r="U707" s="439"/>
      <c r="V707" s="44" t="s">
        <v>100</v>
      </c>
      <c r="W707" s="70">
        <v>955536</v>
      </c>
      <c r="X707" s="59">
        <f>IFERROR(W707/T703,"-")</f>
        <v>8.6324352686605356E-3</v>
      </c>
      <c r="Y707" s="70">
        <v>40</v>
      </c>
      <c r="Z707" s="59">
        <f>IFERROR(Y707/U703,"-")</f>
        <v>0.35398230088495575</v>
      </c>
      <c r="AA707" s="167">
        <f t="shared" si="55"/>
        <v>23888.400000000001</v>
      </c>
      <c r="AB707" s="439"/>
      <c r="AC707" s="439"/>
      <c r="AD707" s="44" t="s">
        <v>100</v>
      </c>
      <c r="AE707" s="70">
        <v>426043</v>
      </c>
      <c r="AF707" s="59">
        <f>IFERROR(AE707/AB703,"-")</f>
        <v>6.3796464894521846E-3</v>
      </c>
      <c r="AG707" s="70">
        <v>25</v>
      </c>
      <c r="AH707" s="59">
        <f>IFERROR(AG707/AC703,"-")</f>
        <v>0.352112676056338</v>
      </c>
      <c r="AI707" s="73">
        <f t="shared" si="52"/>
        <v>17041.72</v>
      </c>
      <c r="AJ707" s="439"/>
      <c r="AK707" s="439"/>
      <c r="AL707" s="44" t="s">
        <v>100</v>
      </c>
      <c r="AM707" s="70">
        <v>4829726</v>
      </c>
      <c r="AN707" s="59">
        <f>IFERROR(AM707/AJ703,"-")</f>
        <v>2.887392766581106E-2</v>
      </c>
      <c r="AO707" s="70">
        <v>54</v>
      </c>
      <c r="AP707" s="59">
        <f>IFERROR(AO707/AK703,"-")</f>
        <v>0.4</v>
      </c>
      <c r="AQ707" s="73">
        <f t="shared" si="56"/>
        <v>89439.370370370365</v>
      </c>
      <c r="AR707" s="439"/>
      <c r="AS707" s="439"/>
      <c r="AT707" s="44" t="s">
        <v>100</v>
      </c>
      <c r="AU707" s="70">
        <v>68694563</v>
      </c>
      <c r="AV707" s="59">
        <f>IFERROR(AU707/AR703,"-")</f>
        <v>3.4093039138303541E-2</v>
      </c>
      <c r="AW707" s="70">
        <v>1097</v>
      </c>
      <c r="AX707" s="59">
        <f>IFERROR(AW707/AS703,"-")</f>
        <v>0.31217985202048948</v>
      </c>
      <c r="AY707" s="167">
        <f t="shared" si="57"/>
        <v>62620.385597082954</v>
      </c>
      <c r="AZ707" s="229"/>
    </row>
    <row r="708" spans="2:52" s="9" customFormat="1" ht="13.15" customHeight="1">
      <c r="B708" s="470"/>
      <c r="C708" s="480"/>
      <c r="D708" s="439"/>
      <c r="E708" s="439"/>
      <c r="F708" s="44" t="s">
        <v>101</v>
      </c>
      <c r="G708" s="70">
        <v>22744809</v>
      </c>
      <c r="H708" s="59">
        <f>IFERROR(G708/D703,"-")</f>
        <v>3.4976408986759751E-2</v>
      </c>
      <c r="I708" s="70">
        <v>344</v>
      </c>
      <c r="J708" s="59">
        <f>IFERROR(I708/E703,"-")</f>
        <v>0.37595628415300547</v>
      </c>
      <c r="K708" s="73">
        <f t="shared" si="53"/>
        <v>66118.630813953481</v>
      </c>
      <c r="L708" s="439"/>
      <c r="M708" s="439"/>
      <c r="N708" s="44" t="s">
        <v>101</v>
      </c>
      <c r="O708" s="70">
        <v>14186385</v>
      </c>
      <c r="P708" s="59">
        <f>IFERROR(O708/L703,"-")</f>
        <v>3.1730852462250457E-2</v>
      </c>
      <c r="Q708" s="70">
        <v>224</v>
      </c>
      <c r="R708" s="59">
        <f>IFERROR(Q708/M703,"-")</f>
        <v>0.3783783783783784</v>
      </c>
      <c r="S708" s="73">
        <f t="shared" si="54"/>
        <v>63332.075892857145</v>
      </c>
      <c r="T708" s="439"/>
      <c r="U708" s="439"/>
      <c r="V708" s="44" t="s">
        <v>101</v>
      </c>
      <c r="W708" s="70">
        <v>4037465</v>
      </c>
      <c r="X708" s="59">
        <f>IFERROR(W708/T703,"-")</f>
        <v>3.6474978715592618E-2</v>
      </c>
      <c r="Y708" s="70">
        <v>51</v>
      </c>
      <c r="Z708" s="59">
        <f>IFERROR(Y708/U703,"-")</f>
        <v>0.45132743362831856</v>
      </c>
      <c r="AA708" s="167">
        <f t="shared" si="55"/>
        <v>79165.980392156867</v>
      </c>
      <c r="AB708" s="439"/>
      <c r="AC708" s="439"/>
      <c r="AD708" s="44" t="s">
        <v>101</v>
      </c>
      <c r="AE708" s="70">
        <v>2471587</v>
      </c>
      <c r="AF708" s="59">
        <f>IFERROR(AE708/AB703,"-")</f>
        <v>3.7009999760413047E-2</v>
      </c>
      <c r="AG708" s="70">
        <v>36</v>
      </c>
      <c r="AH708" s="59">
        <f>IFERROR(AG708/AC703,"-")</f>
        <v>0.50704225352112675</v>
      </c>
      <c r="AI708" s="73">
        <f t="shared" si="52"/>
        <v>68655.194444444438</v>
      </c>
      <c r="AJ708" s="439"/>
      <c r="AK708" s="439"/>
      <c r="AL708" s="44" t="s">
        <v>101</v>
      </c>
      <c r="AM708" s="70">
        <v>4529225</v>
      </c>
      <c r="AN708" s="59">
        <f>IFERROR(AM708/AJ703,"-")</f>
        <v>2.7077419098347009E-2</v>
      </c>
      <c r="AO708" s="70">
        <v>47</v>
      </c>
      <c r="AP708" s="59">
        <f>IFERROR(AO708/AK703,"-")</f>
        <v>0.34814814814814815</v>
      </c>
      <c r="AQ708" s="73">
        <f t="shared" si="56"/>
        <v>96366.48936170213</v>
      </c>
      <c r="AR708" s="439"/>
      <c r="AS708" s="439"/>
      <c r="AT708" s="44" t="s">
        <v>101</v>
      </c>
      <c r="AU708" s="70">
        <v>55821030</v>
      </c>
      <c r="AV708" s="59">
        <f>IFERROR(AU708/AR703,"-")</f>
        <v>2.7703918293073879E-2</v>
      </c>
      <c r="AW708" s="70">
        <v>1060</v>
      </c>
      <c r="AX708" s="59">
        <f>IFERROR(AW708/AS703,"-")</f>
        <v>0.30165054069436542</v>
      </c>
      <c r="AY708" s="167">
        <f t="shared" si="57"/>
        <v>52661.349056603773</v>
      </c>
      <c r="AZ708" s="229"/>
    </row>
    <row r="709" spans="2:52" s="9" customFormat="1" ht="13.15" customHeight="1">
      <c r="B709" s="470"/>
      <c r="C709" s="480"/>
      <c r="D709" s="439"/>
      <c r="E709" s="439"/>
      <c r="F709" s="44" t="s">
        <v>102</v>
      </c>
      <c r="G709" s="70">
        <v>14324718</v>
      </c>
      <c r="H709" s="59">
        <f>IFERROR(G709/D703,"-")</f>
        <v>2.2028199726275968E-2</v>
      </c>
      <c r="I709" s="70">
        <v>111</v>
      </c>
      <c r="J709" s="59">
        <f>IFERROR(I709/E703,"-")</f>
        <v>0.12131147540983607</v>
      </c>
      <c r="K709" s="73">
        <f t="shared" si="53"/>
        <v>129051.51351351352</v>
      </c>
      <c r="L709" s="439"/>
      <c r="M709" s="439"/>
      <c r="N709" s="44" t="s">
        <v>102</v>
      </c>
      <c r="O709" s="70">
        <v>9670122</v>
      </c>
      <c r="P709" s="59">
        <f>IFERROR(O709/L703,"-")</f>
        <v>2.1629274439821163E-2</v>
      </c>
      <c r="Q709" s="70">
        <v>81</v>
      </c>
      <c r="R709" s="59">
        <f>IFERROR(Q709/M703,"-")</f>
        <v>0.13682432432432431</v>
      </c>
      <c r="S709" s="73">
        <f t="shared" si="54"/>
        <v>119384.22222222222</v>
      </c>
      <c r="T709" s="439"/>
      <c r="U709" s="439"/>
      <c r="V709" s="44" t="s">
        <v>102</v>
      </c>
      <c r="W709" s="70">
        <v>3525258</v>
      </c>
      <c r="X709" s="59">
        <f>IFERROR(W709/T703,"-")</f>
        <v>3.1847634720541876E-2</v>
      </c>
      <c r="Y709" s="70">
        <v>15</v>
      </c>
      <c r="Z709" s="59">
        <f>IFERROR(Y709/U703,"-")</f>
        <v>0.13274336283185842</v>
      </c>
      <c r="AA709" s="167">
        <f t="shared" si="55"/>
        <v>235017.2</v>
      </c>
      <c r="AB709" s="439"/>
      <c r="AC709" s="439"/>
      <c r="AD709" s="44" t="s">
        <v>102</v>
      </c>
      <c r="AE709" s="70">
        <v>2936412</v>
      </c>
      <c r="AF709" s="59">
        <f>IFERROR(AE709/AB703,"-")</f>
        <v>4.3970375073373501E-2</v>
      </c>
      <c r="AG709" s="70">
        <v>10</v>
      </c>
      <c r="AH709" s="59">
        <f>IFERROR(AG709/AC703,"-")</f>
        <v>0.14084507042253522</v>
      </c>
      <c r="AI709" s="73">
        <f t="shared" si="52"/>
        <v>293641.2</v>
      </c>
      <c r="AJ709" s="439"/>
      <c r="AK709" s="439"/>
      <c r="AL709" s="44" t="s">
        <v>102</v>
      </c>
      <c r="AM709" s="70">
        <v>10818476</v>
      </c>
      <c r="AN709" s="59">
        <f>IFERROR(AM709/AJ703,"-")</f>
        <v>6.467693891502603E-2</v>
      </c>
      <c r="AO709" s="70">
        <v>25</v>
      </c>
      <c r="AP709" s="59">
        <f>IFERROR(AO709/AK703,"-")</f>
        <v>0.18518518518518517</v>
      </c>
      <c r="AQ709" s="73">
        <f t="shared" si="56"/>
        <v>432739.04</v>
      </c>
      <c r="AR709" s="439"/>
      <c r="AS709" s="439"/>
      <c r="AT709" s="44" t="s">
        <v>102</v>
      </c>
      <c r="AU709" s="70">
        <v>31135297</v>
      </c>
      <c r="AV709" s="59">
        <f>IFERROR(AU709/AR703,"-")</f>
        <v>1.545241505071813E-2</v>
      </c>
      <c r="AW709" s="70">
        <v>326</v>
      </c>
      <c r="AX709" s="59">
        <f>IFERROR(AW709/AS703,"-")</f>
        <v>9.2771770062606715E-2</v>
      </c>
      <c r="AY709" s="167">
        <f t="shared" si="57"/>
        <v>95507.046012269944</v>
      </c>
      <c r="AZ709" s="229"/>
    </row>
    <row r="710" spans="2:52" s="9" customFormat="1" ht="13.15" customHeight="1">
      <c r="B710" s="470"/>
      <c r="C710" s="480"/>
      <c r="D710" s="439"/>
      <c r="E710" s="439"/>
      <c r="F710" s="44" t="s">
        <v>112</v>
      </c>
      <c r="G710" s="70">
        <v>0</v>
      </c>
      <c r="H710" s="59">
        <f>IFERROR(G710/D703,"-")</f>
        <v>0</v>
      </c>
      <c r="I710" s="70">
        <v>0</v>
      </c>
      <c r="J710" s="59">
        <f>IFERROR(I710/E703,"-")</f>
        <v>0</v>
      </c>
      <c r="K710" s="73" t="str">
        <f t="shared" si="53"/>
        <v>-</v>
      </c>
      <c r="L710" s="439"/>
      <c r="M710" s="439"/>
      <c r="N710" s="44" t="s">
        <v>112</v>
      </c>
      <c r="O710" s="70">
        <v>0</v>
      </c>
      <c r="P710" s="59">
        <f>IFERROR(O710/L703,"-")</f>
        <v>0</v>
      </c>
      <c r="Q710" s="70">
        <v>0</v>
      </c>
      <c r="R710" s="59">
        <f>IFERROR(Q710/M703,"-")</f>
        <v>0</v>
      </c>
      <c r="S710" s="73" t="str">
        <f t="shared" si="54"/>
        <v>-</v>
      </c>
      <c r="T710" s="439"/>
      <c r="U710" s="439"/>
      <c r="V710" s="44" t="s">
        <v>112</v>
      </c>
      <c r="W710" s="70">
        <v>0</v>
      </c>
      <c r="X710" s="59">
        <f>IFERROR(W710/T703,"-")</f>
        <v>0</v>
      </c>
      <c r="Y710" s="70">
        <v>0</v>
      </c>
      <c r="Z710" s="59">
        <f>IFERROR(Y710/U703,"-")</f>
        <v>0</v>
      </c>
      <c r="AA710" s="167" t="str">
        <f t="shared" si="55"/>
        <v>-</v>
      </c>
      <c r="AB710" s="439"/>
      <c r="AC710" s="439"/>
      <c r="AD710" s="44" t="s">
        <v>112</v>
      </c>
      <c r="AE710" s="70">
        <v>0</v>
      </c>
      <c r="AF710" s="59">
        <f>IFERROR(AE710/AB703,"-")</f>
        <v>0</v>
      </c>
      <c r="AG710" s="70">
        <v>0</v>
      </c>
      <c r="AH710" s="59">
        <f>IFERROR(AG710/AC703,"-")</f>
        <v>0</v>
      </c>
      <c r="AI710" s="73" t="str">
        <f t="shared" si="52"/>
        <v>-</v>
      </c>
      <c r="AJ710" s="439"/>
      <c r="AK710" s="439"/>
      <c r="AL710" s="44" t="s">
        <v>112</v>
      </c>
      <c r="AM710" s="70">
        <v>0</v>
      </c>
      <c r="AN710" s="59">
        <f>IFERROR(AM710/AJ703,"-")</f>
        <v>0</v>
      </c>
      <c r="AO710" s="70">
        <v>0</v>
      </c>
      <c r="AP710" s="59">
        <f>IFERROR(AO710/AK703,"-")</f>
        <v>0</v>
      </c>
      <c r="AQ710" s="73" t="str">
        <f t="shared" si="56"/>
        <v>-</v>
      </c>
      <c r="AR710" s="439"/>
      <c r="AS710" s="439"/>
      <c r="AT710" s="44" t="s">
        <v>112</v>
      </c>
      <c r="AU710" s="70">
        <v>1408</v>
      </c>
      <c r="AV710" s="59">
        <f>IFERROR(AU710/AR703,"-")</f>
        <v>6.9878891444045407E-7</v>
      </c>
      <c r="AW710" s="70">
        <v>1</v>
      </c>
      <c r="AX710" s="59">
        <f>IFERROR(AW710/AS703,"-")</f>
        <v>2.8457598178713718E-4</v>
      </c>
      <c r="AY710" s="167">
        <f t="shared" si="57"/>
        <v>1408</v>
      </c>
      <c r="AZ710" s="229"/>
    </row>
    <row r="711" spans="2:52" s="9" customFormat="1" ht="13.15" customHeight="1">
      <c r="B711" s="470"/>
      <c r="C711" s="480"/>
      <c r="D711" s="439"/>
      <c r="E711" s="439"/>
      <c r="F711" s="44" t="s">
        <v>103</v>
      </c>
      <c r="G711" s="70">
        <v>530233</v>
      </c>
      <c r="H711" s="59">
        <f>IFERROR(G711/D703,"-")</f>
        <v>8.1537929231573604E-4</v>
      </c>
      <c r="I711" s="70">
        <v>19</v>
      </c>
      <c r="J711" s="59">
        <f>IFERROR(I711/E703,"-")</f>
        <v>2.0765027322404372E-2</v>
      </c>
      <c r="K711" s="73">
        <f t="shared" si="53"/>
        <v>27907</v>
      </c>
      <c r="L711" s="439"/>
      <c r="M711" s="439"/>
      <c r="N711" s="44" t="s">
        <v>103</v>
      </c>
      <c r="O711" s="70">
        <v>502265</v>
      </c>
      <c r="P711" s="59">
        <f>IFERROR(O711/L703,"-")</f>
        <v>1.1234219719789239E-3</v>
      </c>
      <c r="Q711" s="70">
        <v>16</v>
      </c>
      <c r="R711" s="59">
        <f>IFERROR(Q711/M703,"-")</f>
        <v>2.7027027027027029E-2</v>
      </c>
      <c r="S711" s="73">
        <f t="shared" si="54"/>
        <v>31391.5625</v>
      </c>
      <c r="T711" s="439"/>
      <c r="U711" s="439"/>
      <c r="V711" s="44" t="s">
        <v>103</v>
      </c>
      <c r="W711" s="70">
        <v>38547</v>
      </c>
      <c r="X711" s="59">
        <f>IFERROR(W711/T703,"-")</f>
        <v>3.4823856170888135E-4</v>
      </c>
      <c r="Y711" s="70">
        <v>1</v>
      </c>
      <c r="Z711" s="59">
        <f>IFERROR(Y711/U703,"-")</f>
        <v>8.8495575221238937E-3</v>
      </c>
      <c r="AA711" s="167">
        <f t="shared" si="55"/>
        <v>38547</v>
      </c>
      <c r="AB711" s="439"/>
      <c r="AC711" s="439"/>
      <c r="AD711" s="44" t="s">
        <v>103</v>
      </c>
      <c r="AE711" s="70">
        <v>38547</v>
      </c>
      <c r="AF711" s="59">
        <f>IFERROR(AE711/AB703,"-")</f>
        <v>5.7720989014938245E-4</v>
      </c>
      <c r="AG711" s="70">
        <v>1</v>
      </c>
      <c r="AH711" s="59">
        <f>IFERROR(AG711/AC703,"-")</f>
        <v>1.4084507042253521E-2</v>
      </c>
      <c r="AI711" s="73">
        <f t="shared" si="52"/>
        <v>38547</v>
      </c>
      <c r="AJ711" s="439"/>
      <c r="AK711" s="439"/>
      <c r="AL711" s="44" t="s">
        <v>103</v>
      </c>
      <c r="AM711" s="70">
        <v>0</v>
      </c>
      <c r="AN711" s="59">
        <f>IFERROR(AM711/AJ703,"-")</f>
        <v>0</v>
      </c>
      <c r="AO711" s="70">
        <v>0</v>
      </c>
      <c r="AP711" s="59">
        <f>IFERROR(AO711/AK703,"-")</f>
        <v>0</v>
      </c>
      <c r="AQ711" s="73" t="str">
        <f t="shared" si="56"/>
        <v>-</v>
      </c>
      <c r="AR711" s="439"/>
      <c r="AS711" s="439"/>
      <c r="AT711" s="44" t="s">
        <v>103</v>
      </c>
      <c r="AU711" s="70">
        <v>572833</v>
      </c>
      <c r="AV711" s="59">
        <f>IFERROR(AU711/AR703,"-")</f>
        <v>2.8429641351254871E-4</v>
      </c>
      <c r="AW711" s="70">
        <v>34</v>
      </c>
      <c r="AX711" s="59">
        <f>IFERROR(AW711/AS703,"-")</f>
        <v>9.6755833807626642E-3</v>
      </c>
      <c r="AY711" s="167">
        <f t="shared" si="57"/>
        <v>16848.029411764706</v>
      </c>
      <c r="AZ711" s="229"/>
    </row>
    <row r="712" spans="2:52" s="9" customFormat="1" ht="13.15" customHeight="1">
      <c r="B712" s="470"/>
      <c r="C712" s="480"/>
      <c r="D712" s="439"/>
      <c r="E712" s="439"/>
      <c r="F712" s="44" t="s">
        <v>104</v>
      </c>
      <c r="G712" s="70">
        <v>414767</v>
      </c>
      <c r="H712" s="59">
        <f>IFERROR(G712/D703,"-")</f>
        <v>6.3781851174091555E-4</v>
      </c>
      <c r="I712" s="70">
        <v>34</v>
      </c>
      <c r="J712" s="59">
        <f>IFERROR(I712/E703,"-")</f>
        <v>3.7158469945355189E-2</v>
      </c>
      <c r="K712" s="73">
        <f t="shared" si="53"/>
        <v>12199.029411764706</v>
      </c>
      <c r="L712" s="439"/>
      <c r="M712" s="439"/>
      <c r="N712" s="44" t="s">
        <v>104</v>
      </c>
      <c r="O712" s="70">
        <v>275587</v>
      </c>
      <c r="P712" s="59">
        <f>IFERROR(O712/L703,"-")</f>
        <v>6.1640865079540816E-4</v>
      </c>
      <c r="Q712" s="70">
        <v>23</v>
      </c>
      <c r="R712" s="59">
        <f>IFERROR(Q712/M703,"-")</f>
        <v>3.885135135135135E-2</v>
      </c>
      <c r="S712" s="73">
        <f t="shared" si="54"/>
        <v>11982.04347826087</v>
      </c>
      <c r="T712" s="439"/>
      <c r="U712" s="439"/>
      <c r="V712" s="44" t="s">
        <v>104</v>
      </c>
      <c r="W712" s="70">
        <v>71429</v>
      </c>
      <c r="X712" s="59">
        <f>IFERROR(W712/T703,"-")</f>
        <v>6.4529878393399453E-4</v>
      </c>
      <c r="Y712" s="70">
        <v>4</v>
      </c>
      <c r="Z712" s="59">
        <f>IFERROR(Y712/U703,"-")</f>
        <v>3.5398230088495575E-2</v>
      </c>
      <c r="AA712" s="167">
        <f t="shared" si="55"/>
        <v>17857.25</v>
      </c>
      <c r="AB712" s="439"/>
      <c r="AC712" s="439"/>
      <c r="AD712" s="44" t="s">
        <v>104</v>
      </c>
      <c r="AE712" s="70">
        <v>0</v>
      </c>
      <c r="AF712" s="59">
        <f>IFERROR(AE712/AB703,"-")</f>
        <v>0</v>
      </c>
      <c r="AG712" s="70">
        <v>0</v>
      </c>
      <c r="AH712" s="59">
        <f>IFERROR(AG712/AC703,"-")</f>
        <v>0</v>
      </c>
      <c r="AI712" s="73" t="str">
        <f t="shared" si="52"/>
        <v>-</v>
      </c>
      <c r="AJ712" s="439"/>
      <c r="AK712" s="439"/>
      <c r="AL712" s="44" t="s">
        <v>104</v>
      </c>
      <c r="AM712" s="70">
        <v>55011</v>
      </c>
      <c r="AN712" s="59">
        <f>IFERROR(AM712/AJ703,"-")</f>
        <v>3.288765521737532E-4</v>
      </c>
      <c r="AO712" s="70">
        <v>5</v>
      </c>
      <c r="AP712" s="59">
        <f>IFERROR(AO712/AK703,"-")</f>
        <v>3.7037037037037035E-2</v>
      </c>
      <c r="AQ712" s="73">
        <f t="shared" si="56"/>
        <v>11002.2</v>
      </c>
      <c r="AR712" s="439"/>
      <c r="AS712" s="439"/>
      <c r="AT712" s="44" t="s">
        <v>104</v>
      </c>
      <c r="AU712" s="70">
        <v>1701423</v>
      </c>
      <c r="AV712" s="59">
        <f>IFERROR(AU712/AR703,"-")</f>
        <v>8.44414439754276E-4</v>
      </c>
      <c r="AW712" s="70">
        <v>100</v>
      </c>
      <c r="AX712" s="59">
        <f>IFERROR(AW712/AS703,"-")</f>
        <v>2.8457598178713718E-2</v>
      </c>
      <c r="AY712" s="167">
        <f t="shared" si="57"/>
        <v>17014.23</v>
      </c>
      <c r="AZ712" s="229"/>
    </row>
    <row r="713" spans="2:52" s="9" customFormat="1" ht="13.15" customHeight="1">
      <c r="B713" s="470"/>
      <c r="C713" s="480"/>
      <c r="D713" s="439"/>
      <c r="E713" s="439"/>
      <c r="F713" s="44" t="s">
        <v>105</v>
      </c>
      <c r="G713" s="70">
        <v>691342</v>
      </c>
      <c r="H713" s="59">
        <f>IFERROR(G713/D703,"-")</f>
        <v>1.0631287579387658E-3</v>
      </c>
      <c r="I713" s="70">
        <v>12</v>
      </c>
      <c r="J713" s="59">
        <f>IFERROR(I713/E703,"-")</f>
        <v>1.3114754098360656E-2</v>
      </c>
      <c r="K713" s="73">
        <f t="shared" si="53"/>
        <v>57611.833333333336</v>
      </c>
      <c r="L713" s="439"/>
      <c r="M713" s="439"/>
      <c r="N713" s="44" t="s">
        <v>105</v>
      </c>
      <c r="O713" s="70">
        <v>686871</v>
      </c>
      <c r="P713" s="59">
        <f>IFERROR(O713/L703,"-")</f>
        <v>1.5363323610347833E-3</v>
      </c>
      <c r="Q713" s="70">
        <v>11</v>
      </c>
      <c r="R713" s="59">
        <f>IFERROR(Q713/M703,"-")</f>
        <v>1.8581081081081082E-2</v>
      </c>
      <c r="S713" s="73">
        <f t="shared" si="54"/>
        <v>62442.818181818184</v>
      </c>
      <c r="T713" s="439"/>
      <c r="U713" s="439"/>
      <c r="V713" s="44" t="s">
        <v>105</v>
      </c>
      <c r="W713" s="70">
        <v>11625</v>
      </c>
      <c r="X713" s="59">
        <f>IFERROR(W713/T703,"-")</f>
        <v>1.0502174695477587E-4</v>
      </c>
      <c r="Y713" s="70">
        <v>1</v>
      </c>
      <c r="Z713" s="59">
        <f>IFERROR(Y713/U703,"-")</f>
        <v>8.8495575221238937E-3</v>
      </c>
      <c r="AA713" s="167">
        <f t="shared" si="55"/>
        <v>11625</v>
      </c>
      <c r="AB713" s="439"/>
      <c r="AC713" s="439"/>
      <c r="AD713" s="44" t="s">
        <v>105</v>
      </c>
      <c r="AE713" s="70">
        <v>11625</v>
      </c>
      <c r="AF713" s="59">
        <f>IFERROR(AE713/AB703,"-")</f>
        <v>1.7407489488122476E-4</v>
      </c>
      <c r="AG713" s="70">
        <v>1</v>
      </c>
      <c r="AH713" s="59">
        <f>IFERROR(AG713/AC703,"-")</f>
        <v>1.4084507042253521E-2</v>
      </c>
      <c r="AI713" s="73">
        <f t="shared" si="52"/>
        <v>11625</v>
      </c>
      <c r="AJ713" s="439"/>
      <c r="AK713" s="439"/>
      <c r="AL713" s="44" t="s">
        <v>105</v>
      </c>
      <c r="AM713" s="70">
        <v>283451</v>
      </c>
      <c r="AN713" s="59">
        <f>IFERROR(AM713/AJ703,"-")</f>
        <v>1.6945772225591702E-3</v>
      </c>
      <c r="AO713" s="70">
        <v>8</v>
      </c>
      <c r="AP713" s="59">
        <f>IFERROR(AO713/AK703,"-")</f>
        <v>5.9259259259259262E-2</v>
      </c>
      <c r="AQ713" s="73">
        <f t="shared" si="56"/>
        <v>35431.375</v>
      </c>
      <c r="AR713" s="439"/>
      <c r="AS713" s="439"/>
      <c r="AT713" s="44" t="s">
        <v>105</v>
      </c>
      <c r="AU713" s="70">
        <v>1167906</v>
      </c>
      <c r="AV713" s="59">
        <f>IFERROR(AU713/AR703,"-")</f>
        <v>5.7963051556000921E-4</v>
      </c>
      <c r="AW713" s="70">
        <v>16</v>
      </c>
      <c r="AX713" s="59">
        <f>IFERROR(AW713/AS703,"-")</f>
        <v>4.5532157085941948E-3</v>
      </c>
      <c r="AY713" s="167">
        <f t="shared" si="57"/>
        <v>72994.125</v>
      </c>
      <c r="AZ713" s="229"/>
    </row>
    <row r="714" spans="2:52" s="9" customFormat="1" ht="13.15" customHeight="1">
      <c r="B714" s="470"/>
      <c r="C714" s="480"/>
      <c r="D714" s="439"/>
      <c r="E714" s="439"/>
      <c r="F714" s="44" t="s">
        <v>106</v>
      </c>
      <c r="G714" s="70">
        <v>132156</v>
      </c>
      <c r="H714" s="59">
        <f>IFERROR(G714/D703,"-")</f>
        <v>2.0322625290255118E-4</v>
      </c>
      <c r="I714" s="70">
        <v>7</v>
      </c>
      <c r="J714" s="59">
        <f>IFERROR(I714/E703,"-")</f>
        <v>7.6502732240437158E-3</v>
      </c>
      <c r="K714" s="73">
        <f t="shared" si="53"/>
        <v>18879.428571428572</v>
      </c>
      <c r="L714" s="439"/>
      <c r="M714" s="439"/>
      <c r="N714" s="44" t="s">
        <v>106</v>
      </c>
      <c r="O714" s="70">
        <v>7810</v>
      </c>
      <c r="P714" s="59">
        <f>IFERROR(O714/L703,"-")</f>
        <v>1.7468717910177686E-5</v>
      </c>
      <c r="Q714" s="70">
        <v>4</v>
      </c>
      <c r="R714" s="59">
        <f>IFERROR(Q714/M703,"-")</f>
        <v>6.7567567567567571E-3</v>
      </c>
      <c r="S714" s="73">
        <f t="shared" si="54"/>
        <v>1952.5</v>
      </c>
      <c r="T714" s="439"/>
      <c r="U714" s="439"/>
      <c r="V714" s="44" t="s">
        <v>106</v>
      </c>
      <c r="W714" s="70">
        <v>128993</v>
      </c>
      <c r="X714" s="59">
        <f>IFERROR(W714/T703,"-")</f>
        <v>1.1653393724677338E-3</v>
      </c>
      <c r="Y714" s="70">
        <v>4</v>
      </c>
      <c r="Z714" s="59">
        <f>IFERROR(Y714/U703,"-")</f>
        <v>3.5398230088495575E-2</v>
      </c>
      <c r="AA714" s="167">
        <f t="shared" si="55"/>
        <v>32248.25</v>
      </c>
      <c r="AB714" s="439"/>
      <c r="AC714" s="439"/>
      <c r="AD714" s="44" t="s">
        <v>106</v>
      </c>
      <c r="AE714" s="70">
        <v>7408</v>
      </c>
      <c r="AF714" s="59">
        <f>IFERROR(AE714/AB703,"-")</f>
        <v>1.1092875881979467E-4</v>
      </c>
      <c r="AG714" s="70">
        <v>3</v>
      </c>
      <c r="AH714" s="59">
        <f>IFERROR(AG714/AC703,"-")</f>
        <v>4.2253521126760563E-2</v>
      </c>
      <c r="AI714" s="73">
        <f t="shared" si="52"/>
        <v>2469.3333333333335</v>
      </c>
      <c r="AJ714" s="439"/>
      <c r="AK714" s="439"/>
      <c r="AL714" s="44" t="s">
        <v>106</v>
      </c>
      <c r="AM714" s="70">
        <v>9365</v>
      </c>
      <c r="AN714" s="59">
        <f>IFERROR(AM714/AJ703,"-")</f>
        <v>5.5987509972681805E-5</v>
      </c>
      <c r="AO714" s="70">
        <v>4</v>
      </c>
      <c r="AP714" s="59">
        <f>IFERROR(AO714/AK703,"-")</f>
        <v>2.9629629629629631E-2</v>
      </c>
      <c r="AQ714" s="73">
        <f t="shared" si="56"/>
        <v>2341.25</v>
      </c>
      <c r="AR714" s="439"/>
      <c r="AS714" s="439"/>
      <c r="AT714" s="44" t="s">
        <v>106</v>
      </c>
      <c r="AU714" s="70">
        <v>2019762</v>
      </c>
      <c r="AV714" s="59">
        <f>IFERROR(AU714/AR703,"-")</f>
        <v>1.0024057495796024E-3</v>
      </c>
      <c r="AW714" s="70">
        <v>13</v>
      </c>
      <c r="AX714" s="59">
        <f>IFERROR(AW714/AS703,"-")</f>
        <v>3.699487763232783E-3</v>
      </c>
      <c r="AY714" s="167">
        <f t="shared" si="57"/>
        <v>155366.30769230769</v>
      </c>
      <c r="AZ714" s="229"/>
    </row>
    <row r="715" spans="2:52" s="9" customFormat="1" ht="13.15" customHeight="1">
      <c r="B715" s="470"/>
      <c r="C715" s="480"/>
      <c r="D715" s="439"/>
      <c r="E715" s="439"/>
      <c r="F715" s="44" t="s">
        <v>107</v>
      </c>
      <c r="G715" s="70">
        <v>6189767</v>
      </c>
      <c r="H715" s="59">
        <f>IFERROR(G715/D703,"-")</f>
        <v>9.5184717587537861E-3</v>
      </c>
      <c r="I715" s="70">
        <v>133</v>
      </c>
      <c r="J715" s="59">
        <f>IFERROR(I715/E703,"-")</f>
        <v>0.14535519125683061</v>
      </c>
      <c r="K715" s="73">
        <f t="shared" si="53"/>
        <v>46539.601503759397</v>
      </c>
      <c r="L715" s="439"/>
      <c r="M715" s="439"/>
      <c r="N715" s="44" t="s">
        <v>107</v>
      </c>
      <c r="O715" s="70">
        <v>3268043</v>
      </c>
      <c r="P715" s="59">
        <f>IFERROR(O715/L703,"-")</f>
        <v>7.3096698188643812E-3</v>
      </c>
      <c r="Q715" s="70">
        <v>85</v>
      </c>
      <c r="R715" s="59">
        <f>IFERROR(Q715/M703,"-")</f>
        <v>0.14358108108108109</v>
      </c>
      <c r="S715" s="73">
        <f t="shared" si="54"/>
        <v>38447.564705882352</v>
      </c>
      <c r="T715" s="439"/>
      <c r="U715" s="439"/>
      <c r="V715" s="44" t="s">
        <v>107</v>
      </c>
      <c r="W715" s="70">
        <v>1942212</v>
      </c>
      <c r="X715" s="59">
        <f>IFERROR(W715/T703,"-")</f>
        <v>1.7546193307228314E-2</v>
      </c>
      <c r="Y715" s="70">
        <v>26</v>
      </c>
      <c r="Z715" s="59">
        <f>IFERROR(Y715/U703,"-")</f>
        <v>0.23008849557522124</v>
      </c>
      <c r="AA715" s="167">
        <f t="shared" si="55"/>
        <v>74700.461538461532</v>
      </c>
      <c r="AB715" s="439"/>
      <c r="AC715" s="439"/>
      <c r="AD715" s="44" t="s">
        <v>107</v>
      </c>
      <c r="AE715" s="70">
        <v>163966</v>
      </c>
      <c r="AF715" s="59">
        <f>IFERROR(AE715/AB703,"-")</f>
        <v>2.4552571366963354E-3</v>
      </c>
      <c r="AG715" s="70">
        <v>15</v>
      </c>
      <c r="AH715" s="59">
        <f>IFERROR(AG715/AC703,"-")</f>
        <v>0.21126760563380281</v>
      </c>
      <c r="AI715" s="73">
        <f t="shared" si="52"/>
        <v>10931.066666666668</v>
      </c>
      <c r="AJ715" s="439"/>
      <c r="AK715" s="439"/>
      <c r="AL715" s="44" t="s">
        <v>107</v>
      </c>
      <c r="AM715" s="70">
        <v>745259</v>
      </c>
      <c r="AN715" s="59">
        <f>IFERROR(AM715/AJ703,"-")</f>
        <v>4.4554400101154152E-3</v>
      </c>
      <c r="AO715" s="70">
        <v>20</v>
      </c>
      <c r="AP715" s="59">
        <f>IFERROR(AO715/AK703,"-")</f>
        <v>0.14814814814814814</v>
      </c>
      <c r="AQ715" s="73">
        <f t="shared" si="56"/>
        <v>37262.949999999997</v>
      </c>
      <c r="AR715" s="439"/>
      <c r="AS715" s="439"/>
      <c r="AT715" s="44" t="s">
        <v>107</v>
      </c>
      <c r="AU715" s="70">
        <v>8779653</v>
      </c>
      <c r="AV715" s="59">
        <f>IFERROR(AU715/AR703,"-")</f>
        <v>4.3573325206206501E-3</v>
      </c>
      <c r="AW715" s="70">
        <v>290</v>
      </c>
      <c r="AX715" s="59">
        <f>IFERROR(AW715/AS703,"-")</f>
        <v>8.2527034718269776E-2</v>
      </c>
      <c r="AY715" s="167">
        <f t="shared" si="57"/>
        <v>30274.665517241378</v>
      </c>
      <c r="AZ715" s="229"/>
    </row>
    <row r="716" spans="2:52" s="9" customFormat="1" ht="13.15" customHeight="1">
      <c r="B716" s="470"/>
      <c r="C716" s="480"/>
      <c r="D716" s="439"/>
      <c r="E716" s="439"/>
      <c r="F716" s="44" t="s">
        <v>108</v>
      </c>
      <c r="G716" s="70">
        <v>3430736</v>
      </c>
      <c r="H716" s="59">
        <f>IFERROR(G716/D703,"-")</f>
        <v>5.2757016100509002E-3</v>
      </c>
      <c r="I716" s="70">
        <v>75</v>
      </c>
      <c r="J716" s="59">
        <f>IFERROR(I716/E703,"-")</f>
        <v>8.1967213114754092E-2</v>
      </c>
      <c r="K716" s="73">
        <f t="shared" si="53"/>
        <v>45743.146666666667</v>
      </c>
      <c r="L716" s="439"/>
      <c r="M716" s="439"/>
      <c r="N716" s="44" t="s">
        <v>108</v>
      </c>
      <c r="O716" s="70">
        <v>2678166</v>
      </c>
      <c r="P716" s="59">
        <f>IFERROR(O716/L703,"-")</f>
        <v>5.9902850666618355E-3</v>
      </c>
      <c r="Q716" s="70">
        <v>55</v>
      </c>
      <c r="R716" s="59">
        <f>IFERROR(Q716/M703,"-")</f>
        <v>9.29054054054054E-2</v>
      </c>
      <c r="S716" s="73">
        <f t="shared" si="54"/>
        <v>48693.927272727269</v>
      </c>
      <c r="T716" s="439"/>
      <c r="U716" s="439"/>
      <c r="V716" s="44" t="s">
        <v>108</v>
      </c>
      <c r="W716" s="70">
        <v>529259</v>
      </c>
      <c r="X716" s="59">
        <f>IFERROR(W716/T703,"-")</f>
        <v>4.7813939588419547E-3</v>
      </c>
      <c r="Y716" s="70">
        <v>13</v>
      </c>
      <c r="Z716" s="59">
        <f>IFERROR(Y716/U703,"-")</f>
        <v>0.11504424778761062</v>
      </c>
      <c r="AA716" s="167">
        <f t="shared" si="55"/>
        <v>40712.230769230766</v>
      </c>
      <c r="AB716" s="439"/>
      <c r="AC716" s="439"/>
      <c r="AD716" s="44" t="s">
        <v>108</v>
      </c>
      <c r="AE716" s="70">
        <v>460876</v>
      </c>
      <c r="AF716" s="59">
        <f>IFERROR(AE716/AB703,"-")</f>
        <v>6.9012422583466107E-3</v>
      </c>
      <c r="AG716" s="70">
        <v>11</v>
      </c>
      <c r="AH716" s="59">
        <f>IFERROR(AG716/AC703,"-")</f>
        <v>0.15492957746478872</v>
      </c>
      <c r="AI716" s="73">
        <f t="shared" si="52"/>
        <v>41897.818181818184</v>
      </c>
      <c r="AJ716" s="439"/>
      <c r="AK716" s="439"/>
      <c r="AL716" s="44" t="s">
        <v>108</v>
      </c>
      <c r="AM716" s="70">
        <v>5048399</v>
      </c>
      <c r="AN716" s="59">
        <f>IFERROR(AM716/AJ703,"-")</f>
        <v>3.0181237518267682E-2</v>
      </c>
      <c r="AO716" s="70">
        <v>25</v>
      </c>
      <c r="AP716" s="59">
        <f>IFERROR(AO716/AK703,"-")</f>
        <v>0.18518518518518517</v>
      </c>
      <c r="AQ716" s="73">
        <f t="shared" si="56"/>
        <v>201935.96</v>
      </c>
      <c r="AR716" s="439"/>
      <c r="AS716" s="439"/>
      <c r="AT716" s="44" t="s">
        <v>108</v>
      </c>
      <c r="AU716" s="70">
        <v>14692746</v>
      </c>
      <c r="AV716" s="59">
        <f>IFERROR(AU716/AR703,"-")</f>
        <v>7.2919943377054855E-3</v>
      </c>
      <c r="AW716" s="70">
        <v>257</v>
      </c>
      <c r="AX716" s="59">
        <f>IFERROR(AW716/AS703,"-")</f>
        <v>7.313602731929425E-2</v>
      </c>
      <c r="AY716" s="167">
        <f t="shared" si="57"/>
        <v>57170.217898832685</v>
      </c>
      <c r="AZ716" s="229"/>
    </row>
    <row r="717" spans="2:52" s="9" customFormat="1" ht="13.15" customHeight="1">
      <c r="B717" s="470"/>
      <c r="C717" s="480"/>
      <c r="D717" s="439"/>
      <c r="E717" s="439"/>
      <c r="F717" s="44" t="s">
        <v>109</v>
      </c>
      <c r="G717" s="70">
        <v>1776170</v>
      </c>
      <c r="H717" s="59">
        <f>IFERROR(G717/D703,"-")</f>
        <v>2.7313506281812731E-3</v>
      </c>
      <c r="I717" s="70">
        <v>57</v>
      </c>
      <c r="J717" s="59">
        <f>IFERROR(I717/E703,"-")</f>
        <v>6.2295081967213117E-2</v>
      </c>
      <c r="K717" s="73">
        <f t="shared" si="53"/>
        <v>31160.877192982458</v>
      </c>
      <c r="L717" s="439"/>
      <c r="M717" s="439"/>
      <c r="N717" s="44" t="s">
        <v>109</v>
      </c>
      <c r="O717" s="70">
        <v>846542</v>
      </c>
      <c r="P717" s="59">
        <f>IFERROR(O717/L703,"-")</f>
        <v>1.8934703453415672E-3</v>
      </c>
      <c r="Q717" s="70">
        <v>31</v>
      </c>
      <c r="R717" s="59">
        <f>IFERROR(Q717/M703,"-")</f>
        <v>5.2364864864864864E-2</v>
      </c>
      <c r="S717" s="73">
        <f t="shared" si="54"/>
        <v>27307.806451612902</v>
      </c>
      <c r="T717" s="439"/>
      <c r="U717" s="439"/>
      <c r="V717" s="44" t="s">
        <v>109</v>
      </c>
      <c r="W717" s="70">
        <v>172118</v>
      </c>
      <c r="X717" s="59">
        <f>IFERROR(W717/T703,"-")</f>
        <v>1.5549361756870635E-3</v>
      </c>
      <c r="Y717" s="70">
        <v>11</v>
      </c>
      <c r="Z717" s="59">
        <f>IFERROR(Y717/U703,"-")</f>
        <v>9.7345132743362831E-2</v>
      </c>
      <c r="AA717" s="167">
        <f t="shared" si="55"/>
        <v>15647.09090909091</v>
      </c>
      <c r="AB717" s="439"/>
      <c r="AC717" s="439"/>
      <c r="AD717" s="44" t="s">
        <v>109</v>
      </c>
      <c r="AE717" s="70">
        <v>140101</v>
      </c>
      <c r="AF717" s="59">
        <f>IFERROR(AE717/AB703,"-")</f>
        <v>2.0978982234627504E-3</v>
      </c>
      <c r="AG717" s="70">
        <v>7</v>
      </c>
      <c r="AH717" s="59">
        <f>IFERROR(AG717/AC703,"-")</f>
        <v>9.8591549295774641E-2</v>
      </c>
      <c r="AI717" s="73">
        <f t="shared" si="52"/>
        <v>20014.428571428572</v>
      </c>
      <c r="AJ717" s="439"/>
      <c r="AK717" s="439"/>
      <c r="AL717" s="44" t="s">
        <v>109</v>
      </c>
      <c r="AM717" s="70">
        <v>172991</v>
      </c>
      <c r="AN717" s="59">
        <f>IFERROR(AM717/AJ703,"-")</f>
        <v>1.0342055886475385E-3</v>
      </c>
      <c r="AO717" s="70">
        <v>9</v>
      </c>
      <c r="AP717" s="59">
        <f>IFERROR(AO717/AK703,"-")</f>
        <v>6.6666666666666666E-2</v>
      </c>
      <c r="AQ717" s="73">
        <f t="shared" si="56"/>
        <v>19221.222222222223</v>
      </c>
      <c r="AR717" s="439"/>
      <c r="AS717" s="439"/>
      <c r="AT717" s="44" t="s">
        <v>109</v>
      </c>
      <c r="AU717" s="70">
        <v>6846888</v>
      </c>
      <c r="AV717" s="59">
        <f>IFERROR(AU717/AR703,"-")</f>
        <v>3.3981032903518263E-3</v>
      </c>
      <c r="AW717" s="70">
        <v>139</v>
      </c>
      <c r="AX717" s="59">
        <f>IFERROR(AW717/AS703,"-")</f>
        <v>3.9556061468412063E-2</v>
      </c>
      <c r="AY717" s="167">
        <f t="shared" si="57"/>
        <v>49258.187050359709</v>
      </c>
      <c r="AZ717" s="229"/>
    </row>
    <row r="718" spans="2:52" s="9" customFormat="1" ht="13.15" customHeight="1">
      <c r="B718" s="470"/>
      <c r="C718" s="480"/>
      <c r="D718" s="439"/>
      <c r="E718" s="439"/>
      <c r="F718" s="45" t="s">
        <v>110</v>
      </c>
      <c r="G718" s="71">
        <v>1478879</v>
      </c>
      <c r="H718" s="60">
        <f>IFERROR(G718/D703,"-")</f>
        <v>2.2741838256777743E-3</v>
      </c>
      <c r="I718" s="71">
        <v>87</v>
      </c>
      <c r="J718" s="60">
        <f>IFERROR(I718/E703,"-")</f>
        <v>9.5081967213114751E-2</v>
      </c>
      <c r="K718" s="74">
        <f t="shared" si="53"/>
        <v>16998.6091954023</v>
      </c>
      <c r="L718" s="439"/>
      <c r="M718" s="439"/>
      <c r="N718" s="45" t="s">
        <v>110</v>
      </c>
      <c r="O718" s="71">
        <v>683017</v>
      </c>
      <c r="P718" s="60">
        <f>IFERROR(O718/L703,"-")</f>
        <v>1.5277120743733461E-3</v>
      </c>
      <c r="Q718" s="71">
        <v>58</v>
      </c>
      <c r="R718" s="60">
        <f>IFERROR(Q718/M703,"-")</f>
        <v>9.7972972972972971E-2</v>
      </c>
      <c r="S718" s="74">
        <f t="shared" si="54"/>
        <v>11776.155172413793</v>
      </c>
      <c r="T718" s="439"/>
      <c r="U718" s="439"/>
      <c r="V718" s="45" t="s">
        <v>110</v>
      </c>
      <c r="W718" s="71">
        <v>735926</v>
      </c>
      <c r="X718" s="60">
        <f>IFERROR(W718/T703,"-")</f>
        <v>6.6484502494142273E-3</v>
      </c>
      <c r="Y718" s="71">
        <v>17</v>
      </c>
      <c r="Z718" s="60">
        <f>IFERROR(Y718/U703,"-")</f>
        <v>0.15044247787610621</v>
      </c>
      <c r="AA718" s="168">
        <f t="shared" si="55"/>
        <v>43289.76470588235</v>
      </c>
      <c r="AB718" s="439"/>
      <c r="AC718" s="439"/>
      <c r="AD718" s="45" t="s">
        <v>110</v>
      </c>
      <c r="AE718" s="71">
        <v>179554</v>
      </c>
      <c r="AF718" s="60">
        <f>IFERROR(AE718/AB703,"-")</f>
        <v>2.688674724774489E-3</v>
      </c>
      <c r="AG718" s="71">
        <v>10</v>
      </c>
      <c r="AH718" s="60">
        <f>IFERROR(AG718/AC703,"-")</f>
        <v>0.14084507042253522</v>
      </c>
      <c r="AI718" s="74">
        <f t="shared" si="52"/>
        <v>17955.400000000001</v>
      </c>
      <c r="AJ718" s="439"/>
      <c r="AK718" s="439"/>
      <c r="AL718" s="45" t="s">
        <v>110</v>
      </c>
      <c r="AM718" s="71">
        <v>263080</v>
      </c>
      <c r="AN718" s="60">
        <f>IFERROR(AM718/AJ703,"-")</f>
        <v>1.5727916843153366E-3</v>
      </c>
      <c r="AO718" s="71">
        <v>16</v>
      </c>
      <c r="AP718" s="60">
        <f>IFERROR(AO718/AK703,"-")</f>
        <v>0.11851851851851852</v>
      </c>
      <c r="AQ718" s="74">
        <f t="shared" si="56"/>
        <v>16442.5</v>
      </c>
      <c r="AR718" s="439"/>
      <c r="AS718" s="439"/>
      <c r="AT718" s="45" t="s">
        <v>110</v>
      </c>
      <c r="AU718" s="71">
        <v>2174910</v>
      </c>
      <c r="AV718" s="60">
        <f>IFERROR(AU718/AR703,"-")</f>
        <v>1.0794055382852897E-3</v>
      </c>
      <c r="AW718" s="71">
        <v>251</v>
      </c>
      <c r="AX718" s="60">
        <f>IFERROR(AW718/AS703,"-")</f>
        <v>7.1428571428571425E-2</v>
      </c>
      <c r="AY718" s="194">
        <f t="shared" si="57"/>
        <v>8664.9800796812742</v>
      </c>
      <c r="AZ718" s="229"/>
    </row>
    <row r="719" spans="2:52" s="9" customFormat="1" ht="13.15" customHeight="1">
      <c r="B719" s="431"/>
      <c r="C719" s="481"/>
      <c r="D719" s="440"/>
      <c r="E719" s="440"/>
      <c r="F719" s="46" t="s">
        <v>64</v>
      </c>
      <c r="G719" s="67">
        <f>SUM(G703:G718)</f>
        <v>106111383</v>
      </c>
      <c r="H719" s="60">
        <f>IFERROR(G719/D703,"-")</f>
        <v>0.16317548017038552</v>
      </c>
      <c r="I719" s="71">
        <v>744</v>
      </c>
      <c r="J719" s="60">
        <f>IFERROR(I719/E703,"-")</f>
        <v>0.81311475409836065</v>
      </c>
      <c r="K719" s="74">
        <f t="shared" si="53"/>
        <v>142622.82661290321</v>
      </c>
      <c r="L719" s="440"/>
      <c r="M719" s="440"/>
      <c r="N719" s="46" t="s">
        <v>64</v>
      </c>
      <c r="O719" s="67">
        <f>SUM(O703:O718)</f>
        <v>71353925</v>
      </c>
      <c r="P719" s="60">
        <f>IFERROR(O719/L703,"-")</f>
        <v>0.15959815462342836</v>
      </c>
      <c r="Q719" s="71">
        <v>484</v>
      </c>
      <c r="R719" s="60">
        <f>IFERROR(Q719/M703,"-")</f>
        <v>0.81756756756756754</v>
      </c>
      <c r="S719" s="74">
        <f t="shared" si="54"/>
        <v>147425.46487603305</v>
      </c>
      <c r="T719" s="440"/>
      <c r="U719" s="440"/>
      <c r="V719" s="46" t="s">
        <v>64</v>
      </c>
      <c r="W719" s="67">
        <f>SUM(W703:W718)</f>
        <v>16619153</v>
      </c>
      <c r="X719" s="60">
        <f>IFERROR(W719/T703,"-")</f>
        <v>0.15013956825537242</v>
      </c>
      <c r="Y719" s="71">
        <v>100</v>
      </c>
      <c r="Z719" s="60">
        <f>IFERROR(Y719/U703,"-")</f>
        <v>0.88495575221238942</v>
      </c>
      <c r="AA719" s="168">
        <f t="shared" si="55"/>
        <v>166191.53</v>
      </c>
      <c r="AB719" s="440"/>
      <c r="AC719" s="440"/>
      <c r="AD719" s="46" t="s">
        <v>64</v>
      </c>
      <c r="AE719" s="67">
        <f>SUM(AE703:AE718)</f>
        <v>9281554</v>
      </c>
      <c r="AF719" s="60">
        <f>IFERROR(AE719/AB703,"-")</f>
        <v>0.13898370209758376</v>
      </c>
      <c r="AG719" s="71">
        <v>63</v>
      </c>
      <c r="AH719" s="60">
        <f>IFERROR(AG719/AC703,"-")</f>
        <v>0.88732394366197187</v>
      </c>
      <c r="AI719" s="74">
        <f t="shared" si="52"/>
        <v>147326.25396825396</v>
      </c>
      <c r="AJ719" s="440"/>
      <c r="AK719" s="440"/>
      <c r="AL719" s="46" t="s">
        <v>64</v>
      </c>
      <c r="AM719" s="67">
        <f>SUM(AM703:AM718)</f>
        <v>46771921</v>
      </c>
      <c r="AN719" s="60">
        <f>IFERROR(AM719/AJ703,"-")</f>
        <v>0.2796202235375318</v>
      </c>
      <c r="AO719" s="71">
        <v>120</v>
      </c>
      <c r="AP719" s="60">
        <f>IFERROR(AO719/AK703,"-")</f>
        <v>0.88888888888888884</v>
      </c>
      <c r="AQ719" s="74">
        <f t="shared" si="56"/>
        <v>389766.00833333336</v>
      </c>
      <c r="AR719" s="440"/>
      <c r="AS719" s="440"/>
      <c r="AT719" s="46" t="s">
        <v>64</v>
      </c>
      <c r="AU719" s="67">
        <f>SUM(AU703:AU718)</f>
        <v>332750290</v>
      </c>
      <c r="AV719" s="60">
        <f>IFERROR(AU719/AR703,"-")</f>
        <v>0.16514361784719195</v>
      </c>
      <c r="AW719" s="71">
        <v>2587</v>
      </c>
      <c r="AX719" s="131">
        <f>IFERROR(AW719/AS703,"-")</f>
        <v>0.73619806488332384</v>
      </c>
      <c r="AY719" s="187">
        <f t="shared" si="57"/>
        <v>128624.00077309625</v>
      </c>
      <c r="AZ719" s="229"/>
    </row>
    <row r="720" spans="2:52" s="9" customFormat="1" ht="13.15" customHeight="1">
      <c r="B720" s="430">
        <v>43</v>
      </c>
      <c r="C720" s="479" t="s">
        <v>7</v>
      </c>
      <c r="D720" s="436">
        <v>1393238060</v>
      </c>
      <c r="E720" s="436">
        <v>1675</v>
      </c>
      <c r="F720" s="42" t="s">
        <v>96</v>
      </c>
      <c r="G720" s="69">
        <v>60726004</v>
      </c>
      <c r="H720" s="58">
        <f>IFERROR(G720/D720,"-")</f>
        <v>4.3586236798612864E-2</v>
      </c>
      <c r="I720" s="69">
        <v>399</v>
      </c>
      <c r="J720" s="58">
        <f>IFERROR(I720/E720,"-")</f>
        <v>0.23820895522388061</v>
      </c>
      <c r="K720" s="72">
        <f t="shared" si="53"/>
        <v>152195.49874686718</v>
      </c>
      <c r="L720" s="436">
        <v>872636730</v>
      </c>
      <c r="M720" s="436">
        <v>950</v>
      </c>
      <c r="N720" s="42" t="s">
        <v>96</v>
      </c>
      <c r="O720" s="69">
        <v>54159819</v>
      </c>
      <c r="P720" s="58">
        <f>IFERROR(O720/L720,"-")</f>
        <v>6.2064564942160984E-2</v>
      </c>
      <c r="Q720" s="69">
        <v>223</v>
      </c>
      <c r="R720" s="58">
        <f>IFERROR(Q720/M720,"-")</f>
        <v>0.23473684210526316</v>
      </c>
      <c r="S720" s="72">
        <f t="shared" si="54"/>
        <v>242869.14349775785</v>
      </c>
      <c r="T720" s="436">
        <v>242556950</v>
      </c>
      <c r="U720" s="436">
        <v>177</v>
      </c>
      <c r="V720" s="42" t="s">
        <v>96</v>
      </c>
      <c r="W720" s="69">
        <v>10498244</v>
      </c>
      <c r="X720" s="58">
        <f>IFERROR(W720/T720,"-")</f>
        <v>4.3281563360687045E-2</v>
      </c>
      <c r="Y720" s="69">
        <v>47</v>
      </c>
      <c r="Z720" s="58">
        <f>IFERROR(Y720/U720,"-")</f>
        <v>0.2655367231638418</v>
      </c>
      <c r="AA720" s="166">
        <f t="shared" si="55"/>
        <v>223366.89361702127</v>
      </c>
      <c r="AB720" s="436">
        <v>158174260</v>
      </c>
      <c r="AC720" s="436">
        <v>105</v>
      </c>
      <c r="AD720" s="42" t="s">
        <v>96</v>
      </c>
      <c r="AE720" s="69">
        <v>10245172</v>
      </c>
      <c r="AF720" s="58">
        <f>IFERROR(AE720/AB720,"-")</f>
        <v>6.4771423618482551E-2</v>
      </c>
      <c r="AG720" s="69">
        <v>29</v>
      </c>
      <c r="AH720" s="58">
        <f>IFERROR(AG720/AC720,"-")</f>
        <v>0.27619047619047621</v>
      </c>
      <c r="AI720" s="72">
        <f t="shared" si="52"/>
        <v>353281.79310344829</v>
      </c>
      <c r="AJ720" s="436">
        <v>479016050</v>
      </c>
      <c r="AK720" s="436">
        <v>401</v>
      </c>
      <c r="AL720" s="42" t="s">
        <v>96</v>
      </c>
      <c r="AM720" s="69">
        <v>49918602</v>
      </c>
      <c r="AN720" s="58">
        <f>IFERROR(AM720/AJ720,"-")</f>
        <v>0.10421070859734241</v>
      </c>
      <c r="AO720" s="69">
        <v>109</v>
      </c>
      <c r="AP720" s="58">
        <f>IFERROR(AO720/AK720,"-")</f>
        <v>0.27182044887780549</v>
      </c>
      <c r="AQ720" s="72">
        <f t="shared" si="56"/>
        <v>457968.82568807341</v>
      </c>
      <c r="AR720" s="436">
        <v>4009761990</v>
      </c>
      <c r="AS720" s="436">
        <v>6284</v>
      </c>
      <c r="AT720" s="42" t="s">
        <v>96</v>
      </c>
      <c r="AU720" s="69">
        <v>102759485</v>
      </c>
      <c r="AV720" s="58">
        <f>IFERROR(AU720/AR720,"-")</f>
        <v>2.5627327820522336E-2</v>
      </c>
      <c r="AW720" s="72">
        <v>1170</v>
      </c>
      <c r="AX720" s="58">
        <f>IFERROR(AW720/AS720,"-")</f>
        <v>0.18618714194780395</v>
      </c>
      <c r="AY720" s="195">
        <f t="shared" si="57"/>
        <v>87828.619658119656</v>
      </c>
      <c r="AZ720" s="229"/>
    </row>
    <row r="721" spans="2:52" s="9" customFormat="1" ht="13.15" customHeight="1">
      <c r="B721" s="470"/>
      <c r="C721" s="480"/>
      <c r="D721" s="439"/>
      <c r="E721" s="439"/>
      <c r="F721" s="43" t="s">
        <v>97</v>
      </c>
      <c r="G721" s="70">
        <v>27083396</v>
      </c>
      <c r="H721" s="59">
        <f>IFERROR(G721/D720,"-")</f>
        <v>1.9439173230739907E-2</v>
      </c>
      <c r="I721" s="70">
        <v>447</v>
      </c>
      <c r="J721" s="59">
        <f>IFERROR(I721/E720,"-")</f>
        <v>0.26686567164179104</v>
      </c>
      <c r="K721" s="73">
        <f t="shared" si="53"/>
        <v>60589.25279642058</v>
      </c>
      <c r="L721" s="439"/>
      <c r="M721" s="439"/>
      <c r="N721" s="43" t="s">
        <v>97</v>
      </c>
      <c r="O721" s="70">
        <v>15725359</v>
      </c>
      <c r="P721" s="59">
        <f>IFERROR(O721/L720,"-")</f>
        <v>1.8020510092441329E-2</v>
      </c>
      <c r="Q721" s="70">
        <v>257</v>
      </c>
      <c r="R721" s="59">
        <f>IFERROR(Q721/M720,"-")</f>
        <v>0.27052631578947367</v>
      </c>
      <c r="S721" s="73">
        <f t="shared" si="54"/>
        <v>61188.167315175095</v>
      </c>
      <c r="T721" s="439"/>
      <c r="U721" s="439"/>
      <c r="V721" s="43" t="s">
        <v>97</v>
      </c>
      <c r="W721" s="70">
        <v>4389753</v>
      </c>
      <c r="X721" s="59">
        <f>IFERROR(W721/T720,"-")</f>
        <v>1.8097824036788061E-2</v>
      </c>
      <c r="Y721" s="70">
        <v>50</v>
      </c>
      <c r="Z721" s="59">
        <f>IFERROR(Y721/U720,"-")</f>
        <v>0.2824858757062147</v>
      </c>
      <c r="AA721" s="167">
        <f t="shared" si="55"/>
        <v>87795.06</v>
      </c>
      <c r="AB721" s="439"/>
      <c r="AC721" s="439"/>
      <c r="AD721" s="43" t="s">
        <v>97</v>
      </c>
      <c r="AE721" s="70">
        <v>3942628</v>
      </c>
      <c r="AF721" s="59">
        <f>IFERROR(AE721/AB720,"-")</f>
        <v>2.4925850767375173E-2</v>
      </c>
      <c r="AG721" s="70">
        <v>34</v>
      </c>
      <c r="AH721" s="59">
        <f>IFERROR(AG721/AC720,"-")</f>
        <v>0.32380952380952382</v>
      </c>
      <c r="AI721" s="73">
        <f t="shared" si="52"/>
        <v>115959.64705882352</v>
      </c>
      <c r="AJ721" s="439"/>
      <c r="AK721" s="439"/>
      <c r="AL721" s="43" t="s">
        <v>97</v>
      </c>
      <c r="AM721" s="70">
        <v>3713068</v>
      </c>
      <c r="AN721" s="59">
        <f>IFERROR(AM721/AJ720,"-")</f>
        <v>7.7514479942791059E-3</v>
      </c>
      <c r="AO721" s="70">
        <v>132</v>
      </c>
      <c r="AP721" s="59">
        <f>IFERROR(AO721/AK720,"-")</f>
        <v>0.32917705735660846</v>
      </c>
      <c r="AQ721" s="73">
        <f t="shared" si="56"/>
        <v>28129.303030303032</v>
      </c>
      <c r="AR721" s="439"/>
      <c r="AS721" s="439"/>
      <c r="AT721" s="43" t="s">
        <v>97</v>
      </c>
      <c r="AU721" s="70">
        <v>79334760</v>
      </c>
      <c r="AV721" s="59">
        <f>IFERROR(AU721/AR720,"-")</f>
        <v>1.9785403771559018E-2</v>
      </c>
      <c r="AW721" s="73">
        <v>1360</v>
      </c>
      <c r="AX721" s="59">
        <f>IFERROR(AW721/AS720,"-")</f>
        <v>0.21642266072565244</v>
      </c>
      <c r="AY721" s="196">
        <f t="shared" si="57"/>
        <v>58334.382352941175</v>
      </c>
      <c r="AZ721" s="229"/>
    </row>
    <row r="722" spans="2:52" s="9" customFormat="1" ht="13.15" customHeight="1">
      <c r="B722" s="470"/>
      <c r="C722" s="480"/>
      <c r="D722" s="439"/>
      <c r="E722" s="439"/>
      <c r="F722" s="44" t="s">
        <v>98</v>
      </c>
      <c r="G722" s="70">
        <v>21595809</v>
      </c>
      <c r="H722" s="59">
        <f>IFERROR(G722/D720,"-")</f>
        <v>1.5500444338995448E-2</v>
      </c>
      <c r="I722" s="70">
        <v>538</v>
      </c>
      <c r="J722" s="59">
        <f>IFERROR(I722/E720,"-")</f>
        <v>0.32119402985074624</v>
      </c>
      <c r="K722" s="73">
        <f t="shared" si="53"/>
        <v>40140.908921933085</v>
      </c>
      <c r="L722" s="439"/>
      <c r="M722" s="439"/>
      <c r="N722" s="44" t="s">
        <v>98</v>
      </c>
      <c r="O722" s="70">
        <v>13665354</v>
      </c>
      <c r="P722" s="59">
        <f>IFERROR(O722/L720,"-")</f>
        <v>1.5659842784751909E-2</v>
      </c>
      <c r="Q722" s="70">
        <v>318</v>
      </c>
      <c r="R722" s="59">
        <f>IFERROR(Q722/M720,"-")</f>
        <v>0.33473684210526317</v>
      </c>
      <c r="S722" s="73">
        <f t="shared" si="54"/>
        <v>42972.811320754714</v>
      </c>
      <c r="T722" s="439"/>
      <c r="U722" s="439"/>
      <c r="V722" s="44" t="s">
        <v>98</v>
      </c>
      <c r="W722" s="70">
        <v>1412015</v>
      </c>
      <c r="X722" s="59">
        <f>IFERROR(W722/T720,"-")</f>
        <v>5.8213751450947914E-3</v>
      </c>
      <c r="Y722" s="70">
        <v>47</v>
      </c>
      <c r="Z722" s="59">
        <f>IFERROR(Y722/U720,"-")</f>
        <v>0.2655367231638418</v>
      </c>
      <c r="AA722" s="167">
        <f t="shared" si="55"/>
        <v>30042.872340425532</v>
      </c>
      <c r="AB722" s="439"/>
      <c r="AC722" s="439"/>
      <c r="AD722" s="44" t="s">
        <v>98</v>
      </c>
      <c r="AE722" s="70">
        <v>1033865</v>
      </c>
      <c r="AF722" s="59">
        <f>IFERROR(AE722/AB720,"-")</f>
        <v>6.5362404730074288E-3</v>
      </c>
      <c r="AG722" s="70">
        <v>31</v>
      </c>
      <c r="AH722" s="59">
        <f>IFERROR(AG722/AC720,"-")</f>
        <v>0.29523809523809524</v>
      </c>
      <c r="AI722" s="73">
        <f t="shared" si="52"/>
        <v>33350.483870967742</v>
      </c>
      <c r="AJ722" s="439"/>
      <c r="AK722" s="439"/>
      <c r="AL722" s="44" t="s">
        <v>98</v>
      </c>
      <c r="AM722" s="70">
        <v>5213188</v>
      </c>
      <c r="AN722" s="59">
        <f>IFERROR(AM722/AJ720,"-")</f>
        <v>1.088311759073626E-2</v>
      </c>
      <c r="AO722" s="70">
        <v>118</v>
      </c>
      <c r="AP722" s="59">
        <f>IFERROR(AO722/AK720,"-")</f>
        <v>0.29426433915211969</v>
      </c>
      <c r="AQ722" s="73">
        <f t="shared" si="56"/>
        <v>44179.5593220339</v>
      </c>
      <c r="AR722" s="439"/>
      <c r="AS722" s="439"/>
      <c r="AT722" s="44" t="s">
        <v>98</v>
      </c>
      <c r="AU722" s="70">
        <v>78244017</v>
      </c>
      <c r="AV722" s="59">
        <f>IFERROR(AU722/AR720,"-")</f>
        <v>1.9513381890280224E-2</v>
      </c>
      <c r="AW722" s="73">
        <v>1728</v>
      </c>
      <c r="AX722" s="59">
        <f>IFERROR(AW722/AS720,"-")</f>
        <v>0.27498408656906431</v>
      </c>
      <c r="AY722" s="196">
        <f t="shared" si="57"/>
        <v>45280.102430555555</v>
      </c>
      <c r="AZ722" s="229"/>
    </row>
    <row r="723" spans="2:52" s="9" customFormat="1" ht="13.15" customHeight="1">
      <c r="B723" s="470"/>
      <c r="C723" s="480"/>
      <c r="D723" s="439"/>
      <c r="E723" s="439"/>
      <c r="F723" s="44" t="s">
        <v>99</v>
      </c>
      <c r="G723" s="70">
        <v>7222725</v>
      </c>
      <c r="H723" s="59">
        <f>IFERROR(G723/D720,"-")</f>
        <v>5.1841284037273576E-3</v>
      </c>
      <c r="I723" s="70">
        <v>89</v>
      </c>
      <c r="J723" s="59">
        <f>IFERROR(I723/E720,"-")</f>
        <v>5.3134328358208957E-2</v>
      </c>
      <c r="K723" s="73">
        <f t="shared" si="53"/>
        <v>81154.213483146072</v>
      </c>
      <c r="L723" s="439"/>
      <c r="M723" s="439"/>
      <c r="N723" s="44" t="s">
        <v>99</v>
      </c>
      <c r="O723" s="70">
        <v>5348568</v>
      </c>
      <c r="P723" s="59">
        <f>IFERROR(O723/L720,"-")</f>
        <v>6.1292033856975058E-3</v>
      </c>
      <c r="Q723" s="70">
        <v>56</v>
      </c>
      <c r="R723" s="59">
        <f>IFERROR(Q723/M720,"-")</f>
        <v>5.894736842105263E-2</v>
      </c>
      <c r="S723" s="73">
        <f t="shared" si="54"/>
        <v>95510.142857142855</v>
      </c>
      <c r="T723" s="439"/>
      <c r="U723" s="439"/>
      <c r="V723" s="44" t="s">
        <v>99</v>
      </c>
      <c r="W723" s="70">
        <v>4073120</v>
      </c>
      <c r="X723" s="59">
        <f>IFERROR(W723/T720,"-")</f>
        <v>1.6792427510322835E-2</v>
      </c>
      <c r="Y723" s="70">
        <v>11</v>
      </c>
      <c r="Z723" s="59">
        <f>IFERROR(Y723/U720,"-")</f>
        <v>6.2146892655367235E-2</v>
      </c>
      <c r="AA723" s="167">
        <f t="shared" si="55"/>
        <v>370283.63636363635</v>
      </c>
      <c r="AB723" s="439"/>
      <c r="AC723" s="439"/>
      <c r="AD723" s="44" t="s">
        <v>99</v>
      </c>
      <c r="AE723" s="70">
        <v>2648901</v>
      </c>
      <c r="AF723" s="59">
        <f>IFERROR(AE723/AB720,"-")</f>
        <v>1.6746726047588274E-2</v>
      </c>
      <c r="AG723" s="70">
        <v>7</v>
      </c>
      <c r="AH723" s="59">
        <f>IFERROR(AG723/AC720,"-")</f>
        <v>6.6666666666666666E-2</v>
      </c>
      <c r="AI723" s="73">
        <f t="shared" si="52"/>
        <v>378414.42857142858</v>
      </c>
      <c r="AJ723" s="439"/>
      <c r="AK723" s="439"/>
      <c r="AL723" s="44" t="s">
        <v>99</v>
      </c>
      <c r="AM723" s="70">
        <v>1849960</v>
      </c>
      <c r="AN723" s="59">
        <f>IFERROR(AM723/AJ720,"-")</f>
        <v>3.8620000311054294E-3</v>
      </c>
      <c r="AO723" s="70">
        <v>33</v>
      </c>
      <c r="AP723" s="59">
        <f>IFERROR(AO723/AK720,"-")</f>
        <v>8.2294264339152115E-2</v>
      </c>
      <c r="AQ723" s="73">
        <f t="shared" si="56"/>
        <v>56059.393939393936</v>
      </c>
      <c r="AR723" s="439"/>
      <c r="AS723" s="439"/>
      <c r="AT723" s="44" t="s">
        <v>99</v>
      </c>
      <c r="AU723" s="70">
        <v>17189813</v>
      </c>
      <c r="AV723" s="59">
        <f>IFERROR(AU723/AR720,"-")</f>
        <v>4.2869908595248064E-3</v>
      </c>
      <c r="AW723" s="73">
        <v>298</v>
      </c>
      <c r="AX723" s="59">
        <f>IFERROR(AW723/AS720,"-")</f>
        <v>4.742202418841502E-2</v>
      </c>
      <c r="AY723" s="196">
        <f t="shared" si="57"/>
        <v>57683.93624161074</v>
      </c>
      <c r="AZ723" s="229"/>
    </row>
    <row r="724" spans="2:52" s="9" customFormat="1" ht="13.15" customHeight="1">
      <c r="B724" s="470"/>
      <c r="C724" s="480"/>
      <c r="D724" s="439"/>
      <c r="E724" s="439"/>
      <c r="F724" s="44" t="s">
        <v>100</v>
      </c>
      <c r="G724" s="70">
        <v>44963182</v>
      </c>
      <c r="H724" s="59">
        <f>IFERROR(G724/D720,"-")</f>
        <v>3.2272433039907046E-2</v>
      </c>
      <c r="I724" s="70">
        <v>666</v>
      </c>
      <c r="J724" s="59">
        <f>IFERROR(I724/E720,"-")</f>
        <v>0.39761194029850744</v>
      </c>
      <c r="K724" s="73">
        <f t="shared" si="53"/>
        <v>67512.285285285281</v>
      </c>
      <c r="L724" s="439"/>
      <c r="M724" s="439"/>
      <c r="N724" s="44" t="s">
        <v>100</v>
      </c>
      <c r="O724" s="70">
        <v>27040504</v>
      </c>
      <c r="P724" s="59">
        <f>IFERROR(O724/L720,"-")</f>
        <v>3.0987125650784833E-2</v>
      </c>
      <c r="Q724" s="70">
        <v>403</v>
      </c>
      <c r="R724" s="59">
        <f>IFERROR(Q724/M720,"-")</f>
        <v>0.42421052631578948</v>
      </c>
      <c r="S724" s="73">
        <f t="shared" si="54"/>
        <v>67098.024813895783</v>
      </c>
      <c r="T724" s="439"/>
      <c r="U724" s="439"/>
      <c r="V724" s="44" t="s">
        <v>100</v>
      </c>
      <c r="W724" s="70">
        <v>8264630</v>
      </c>
      <c r="X724" s="59">
        <f>IFERROR(W724/T720,"-")</f>
        <v>3.4072946580174263E-2</v>
      </c>
      <c r="Y724" s="70">
        <v>73</v>
      </c>
      <c r="Z724" s="59">
        <f>IFERROR(Y724/U720,"-")</f>
        <v>0.41242937853107342</v>
      </c>
      <c r="AA724" s="167">
        <f t="shared" si="55"/>
        <v>113214.10958904109</v>
      </c>
      <c r="AB724" s="439"/>
      <c r="AC724" s="439"/>
      <c r="AD724" s="44" t="s">
        <v>100</v>
      </c>
      <c r="AE724" s="70">
        <v>2959586</v>
      </c>
      <c r="AF724" s="59">
        <f>IFERROR(AE724/AB720,"-")</f>
        <v>1.8710920474671416E-2</v>
      </c>
      <c r="AG724" s="70">
        <v>40</v>
      </c>
      <c r="AH724" s="59">
        <f>IFERROR(AG724/AC720,"-")</f>
        <v>0.38095238095238093</v>
      </c>
      <c r="AI724" s="73">
        <f t="shared" si="52"/>
        <v>73989.649999999994</v>
      </c>
      <c r="AJ724" s="439"/>
      <c r="AK724" s="439"/>
      <c r="AL724" s="44" t="s">
        <v>100</v>
      </c>
      <c r="AM724" s="70">
        <v>10387826</v>
      </c>
      <c r="AN724" s="59">
        <f>IFERROR(AM724/AJ720,"-")</f>
        <v>2.1685757711041205E-2</v>
      </c>
      <c r="AO724" s="70">
        <v>137</v>
      </c>
      <c r="AP724" s="59">
        <f>IFERROR(AO724/AK720,"-")</f>
        <v>0.34164588528678302</v>
      </c>
      <c r="AQ724" s="73">
        <f t="shared" si="56"/>
        <v>75823.547445255477</v>
      </c>
      <c r="AR724" s="439"/>
      <c r="AS724" s="439"/>
      <c r="AT724" s="44" t="s">
        <v>100</v>
      </c>
      <c r="AU724" s="70">
        <v>111868490</v>
      </c>
      <c r="AV724" s="59">
        <f>IFERROR(AU724/AR720,"-")</f>
        <v>2.7899034974891365E-2</v>
      </c>
      <c r="AW724" s="73">
        <v>2078</v>
      </c>
      <c r="AX724" s="59">
        <f>IFERROR(AW724/AS720,"-")</f>
        <v>0.3306810948440484</v>
      </c>
      <c r="AY724" s="196">
        <f t="shared" si="57"/>
        <v>53834.692011549567</v>
      </c>
      <c r="AZ724" s="229"/>
    </row>
    <row r="725" spans="2:52" s="9" customFormat="1" ht="13.15" customHeight="1">
      <c r="B725" s="470"/>
      <c r="C725" s="480"/>
      <c r="D725" s="439"/>
      <c r="E725" s="439"/>
      <c r="F725" s="44" t="s">
        <v>101</v>
      </c>
      <c r="G725" s="70">
        <v>49541930</v>
      </c>
      <c r="H725" s="59">
        <f>IFERROR(G725/D720,"-")</f>
        <v>3.5558840532966776E-2</v>
      </c>
      <c r="I725" s="70">
        <v>658</v>
      </c>
      <c r="J725" s="59">
        <f>IFERROR(I725/E720,"-")</f>
        <v>0.39283582089552238</v>
      </c>
      <c r="K725" s="73">
        <f t="shared" si="53"/>
        <v>75291.686930091179</v>
      </c>
      <c r="L725" s="439"/>
      <c r="M725" s="439"/>
      <c r="N725" s="44" t="s">
        <v>101</v>
      </c>
      <c r="O725" s="70">
        <v>30788726</v>
      </c>
      <c r="P725" s="59">
        <f>IFERROR(O725/L720,"-")</f>
        <v>3.5282408981340954E-2</v>
      </c>
      <c r="Q725" s="70">
        <v>396</v>
      </c>
      <c r="R725" s="59">
        <f>IFERROR(Q725/M720,"-")</f>
        <v>0.4168421052631579</v>
      </c>
      <c r="S725" s="73">
        <f t="shared" si="54"/>
        <v>77749.308080808085</v>
      </c>
      <c r="T725" s="439"/>
      <c r="U725" s="439"/>
      <c r="V725" s="44" t="s">
        <v>101</v>
      </c>
      <c r="W725" s="70">
        <v>8120258</v>
      </c>
      <c r="X725" s="59">
        <f>IFERROR(W725/T720,"-")</f>
        <v>3.3477737908561268E-2</v>
      </c>
      <c r="Y725" s="70">
        <v>84</v>
      </c>
      <c r="Z725" s="59">
        <f>IFERROR(Y725/U720,"-")</f>
        <v>0.47457627118644069</v>
      </c>
      <c r="AA725" s="167">
        <f t="shared" si="55"/>
        <v>96669.738095238092</v>
      </c>
      <c r="AB725" s="439"/>
      <c r="AC725" s="439"/>
      <c r="AD725" s="44" t="s">
        <v>101</v>
      </c>
      <c r="AE725" s="70">
        <v>4728566</v>
      </c>
      <c r="AF725" s="59">
        <f>IFERROR(AE725/AB720,"-")</f>
        <v>2.9894661748378022E-2</v>
      </c>
      <c r="AG725" s="70">
        <v>46</v>
      </c>
      <c r="AH725" s="59">
        <f>IFERROR(AG725/AC720,"-")</f>
        <v>0.43809523809523809</v>
      </c>
      <c r="AI725" s="73">
        <f t="shared" si="52"/>
        <v>102794.91304347826</v>
      </c>
      <c r="AJ725" s="439"/>
      <c r="AK725" s="439"/>
      <c r="AL725" s="44" t="s">
        <v>101</v>
      </c>
      <c r="AM725" s="70">
        <v>11685290</v>
      </c>
      <c r="AN725" s="59">
        <f>IFERROR(AM725/AJ720,"-")</f>
        <v>2.4394360063718114E-2</v>
      </c>
      <c r="AO725" s="70">
        <v>159</v>
      </c>
      <c r="AP725" s="59">
        <f>IFERROR(AO725/AK720,"-")</f>
        <v>0.39650872817955113</v>
      </c>
      <c r="AQ725" s="73">
        <f t="shared" si="56"/>
        <v>73492.389937106913</v>
      </c>
      <c r="AR725" s="439"/>
      <c r="AS725" s="439"/>
      <c r="AT725" s="44" t="s">
        <v>101</v>
      </c>
      <c r="AU725" s="70">
        <v>143958012</v>
      </c>
      <c r="AV725" s="59">
        <f>IFERROR(AU725/AR720,"-")</f>
        <v>3.5901884540533537E-2</v>
      </c>
      <c r="AW725" s="73">
        <v>2085</v>
      </c>
      <c r="AX725" s="59">
        <f>IFERROR(AW725/AS720,"-")</f>
        <v>0.33179503500954804</v>
      </c>
      <c r="AY725" s="196">
        <f t="shared" si="57"/>
        <v>69044.610071942443</v>
      </c>
      <c r="AZ725" s="229"/>
    </row>
    <row r="726" spans="2:52" s="9" customFormat="1" ht="13.15" customHeight="1">
      <c r="B726" s="470"/>
      <c r="C726" s="480"/>
      <c r="D726" s="439"/>
      <c r="E726" s="439"/>
      <c r="F726" s="44" t="s">
        <v>102</v>
      </c>
      <c r="G726" s="70">
        <v>55015607</v>
      </c>
      <c r="H726" s="59">
        <f>IFERROR(G726/D720,"-")</f>
        <v>3.9487585488441224E-2</v>
      </c>
      <c r="I726" s="70">
        <v>250</v>
      </c>
      <c r="J726" s="59">
        <f>IFERROR(I726/E720,"-")</f>
        <v>0.14925373134328357</v>
      </c>
      <c r="K726" s="73">
        <f t="shared" si="53"/>
        <v>220062.42800000001</v>
      </c>
      <c r="L726" s="439"/>
      <c r="M726" s="439"/>
      <c r="N726" s="44" t="s">
        <v>102</v>
      </c>
      <c r="O726" s="70">
        <v>38975338</v>
      </c>
      <c r="P726" s="59">
        <f>IFERROR(O726/L720,"-")</f>
        <v>4.466387519581029E-2</v>
      </c>
      <c r="Q726" s="70">
        <v>155</v>
      </c>
      <c r="R726" s="59">
        <f>IFERROR(Q726/M720,"-")</f>
        <v>0.16315789473684211</v>
      </c>
      <c r="S726" s="73">
        <f t="shared" si="54"/>
        <v>251453.7935483871</v>
      </c>
      <c r="T726" s="439"/>
      <c r="U726" s="439"/>
      <c r="V726" s="44" t="s">
        <v>102</v>
      </c>
      <c r="W726" s="70">
        <v>8696903</v>
      </c>
      <c r="X726" s="59">
        <f>IFERROR(W726/T720,"-")</f>
        <v>3.5855097122552047E-2</v>
      </c>
      <c r="Y726" s="70">
        <v>43</v>
      </c>
      <c r="Z726" s="59">
        <f>IFERROR(Y726/U720,"-")</f>
        <v>0.24293785310734464</v>
      </c>
      <c r="AA726" s="167">
        <f t="shared" si="55"/>
        <v>202253.55813953487</v>
      </c>
      <c r="AB726" s="439"/>
      <c r="AC726" s="439"/>
      <c r="AD726" s="44" t="s">
        <v>102</v>
      </c>
      <c r="AE726" s="70">
        <v>2509165</v>
      </c>
      <c r="AF726" s="59">
        <f>IFERROR(AE726/AB720,"-")</f>
        <v>1.5863295330099853E-2</v>
      </c>
      <c r="AG726" s="70">
        <v>24</v>
      </c>
      <c r="AH726" s="59">
        <f>IFERROR(AG726/AC720,"-")</f>
        <v>0.22857142857142856</v>
      </c>
      <c r="AI726" s="73">
        <f t="shared" si="52"/>
        <v>104548.54166666667</v>
      </c>
      <c r="AJ726" s="439"/>
      <c r="AK726" s="439"/>
      <c r="AL726" s="44" t="s">
        <v>102</v>
      </c>
      <c r="AM726" s="70">
        <v>27373139</v>
      </c>
      <c r="AN726" s="59">
        <f>IFERROR(AM726/AJ720,"-")</f>
        <v>5.7144513216206429E-2</v>
      </c>
      <c r="AO726" s="70">
        <v>67</v>
      </c>
      <c r="AP726" s="59">
        <f>IFERROR(AO726/AK720,"-")</f>
        <v>0.16708229426433915</v>
      </c>
      <c r="AQ726" s="73">
        <f t="shared" si="56"/>
        <v>408554.3134328358</v>
      </c>
      <c r="AR726" s="439"/>
      <c r="AS726" s="439"/>
      <c r="AT726" s="44" t="s">
        <v>102</v>
      </c>
      <c r="AU726" s="70">
        <v>128163944</v>
      </c>
      <c r="AV726" s="59">
        <f>IFERROR(AU726/AR720,"-")</f>
        <v>3.1962980426177366E-2</v>
      </c>
      <c r="AW726" s="73">
        <v>697</v>
      </c>
      <c r="AX726" s="59">
        <f>IFERROR(AW726/AS720,"-")</f>
        <v>0.11091661362189688</v>
      </c>
      <c r="AY726" s="196">
        <f t="shared" si="57"/>
        <v>183879.40315638451</v>
      </c>
      <c r="AZ726" s="229"/>
    </row>
    <row r="727" spans="2:52" s="9" customFormat="1" ht="13.15" customHeight="1">
      <c r="B727" s="470"/>
      <c r="C727" s="480"/>
      <c r="D727" s="439"/>
      <c r="E727" s="439"/>
      <c r="F727" s="44" t="s">
        <v>112</v>
      </c>
      <c r="G727" s="70">
        <v>17603</v>
      </c>
      <c r="H727" s="59">
        <f>IFERROR(G727/D720,"-")</f>
        <v>1.2634595985699673E-5</v>
      </c>
      <c r="I727" s="70">
        <v>1</v>
      </c>
      <c r="J727" s="59">
        <f>IFERROR(I727/E720,"-")</f>
        <v>5.9701492537313433E-4</v>
      </c>
      <c r="K727" s="73">
        <f t="shared" si="53"/>
        <v>17603</v>
      </c>
      <c r="L727" s="439"/>
      <c r="M727" s="439"/>
      <c r="N727" s="44" t="s">
        <v>112</v>
      </c>
      <c r="O727" s="70">
        <v>17603</v>
      </c>
      <c r="P727" s="59">
        <f>IFERROR(O727/L720,"-")</f>
        <v>2.0172196969064092E-5</v>
      </c>
      <c r="Q727" s="70">
        <v>1</v>
      </c>
      <c r="R727" s="59">
        <f>IFERROR(Q727/M720,"-")</f>
        <v>1.0526315789473684E-3</v>
      </c>
      <c r="S727" s="73">
        <f t="shared" si="54"/>
        <v>17603</v>
      </c>
      <c r="T727" s="439"/>
      <c r="U727" s="439"/>
      <c r="V727" s="44" t="s">
        <v>112</v>
      </c>
      <c r="W727" s="70">
        <v>0</v>
      </c>
      <c r="X727" s="59">
        <f>IFERROR(W727/T720,"-")</f>
        <v>0</v>
      </c>
      <c r="Y727" s="70">
        <v>0</v>
      </c>
      <c r="Z727" s="59">
        <f>IFERROR(Y727/U720,"-")</f>
        <v>0</v>
      </c>
      <c r="AA727" s="167" t="str">
        <f t="shared" si="55"/>
        <v>-</v>
      </c>
      <c r="AB727" s="439"/>
      <c r="AC727" s="439"/>
      <c r="AD727" s="44" t="s">
        <v>112</v>
      </c>
      <c r="AE727" s="70">
        <v>0</v>
      </c>
      <c r="AF727" s="59">
        <f>IFERROR(AE727/AB720,"-")</f>
        <v>0</v>
      </c>
      <c r="AG727" s="70">
        <v>0</v>
      </c>
      <c r="AH727" s="59">
        <f>IFERROR(AG727/AC720,"-")</f>
        <v>0</v>
      </c>
      <c r="AI727" s="73" t="str">
        <f t="shared" si="52"/>
        <v>-</v>
      </c>
      <c r="AJ727" s="439"/>
      <c r="AK727" s="439"/>
      <c r="AL727" s="44" t="s">
        <v>112</v>
      </c>
      <c r="AM727" s="70">
        <v>0</v>
      </c>
      <c r="AN727" s="59">
        <f>IFERROR(AM727/AJ720,"-")</f>
        <v>0</v>
      </c>
      <c r="AO727" s="70">
        <v>0</v>
      </c>
      <c r="AP727" s="59">
        <f>IFERROR(AO727/AK720,"-")</f>
        <v>0</v>
      </c>
      <c r="AQ727" s="73" t="str">
        <f t="shared" si="56"/>
        <v>-</v>
      </c>
      <c r="AR727" s="439"/>
      <c r="AS727" s="439"/>
      <c r="AT727" s="44" t="s">
        <v>112</v>
      </c>
      <c r="AU727" s="70">
        <v>12706</v>
      </c>
      <c r="AV727" s="59">
        <f>IFERROR(AU727/AR720,"-")</f>
        <v>3.1687666329541921E-6</v>
      </c>
      <c r="AW727" s="73">
        <v>8</v>
      </c>
      <c r="AX727" s="59">
        <f>IFERROR(AW727/AS720,"-")</f>
        <v>1.273074474856779E-3</v>
      </c>
      <c r="AY727" s="196">
        <f t="shared" si="57"/>
        <v>1588.25</v>
      </c>
      <c r="AZ727" s="229"/>
    </row>
    <row r="728" spans="2:52" s="9" customFormat="1" ht="13.15" customHeight="1">
      <c r="B728" s="470"/>
      <c r="C728" s="480"/>
      <c r="D728" s="439"/>
      <c r="E728" s="439"/>
      <c r="F728" s="44" t="s">
        <v>103</v>
      </c>
      <c r="G728" s="70">
        <v>1659223</v>
      </c>
      <c r="H728" s="59">
        <f>IFERROR(G728/D720,"-")</f>
        <v>1.1909113364301862E-3</v>
      </c>
      <c r="I728" s="70">
        <v>49</v>
      </c>
      <c r="J728" s="59">
        <f>IFERROR(I728/E720,"-")</f>
        <v>2.9253731343283584E-2</v>
      </c>
      <c r="K728" s="73">
        <f t="shared" si="53"/>
        <v>33861.693877551021</v>
      </c>
      <c r="L728" s="439"/>
      <c r="M728" s="439"/>
      <c r="N728" s="44" t="s">
        <v>103</v>
      </c>
      <c r="O728" s="70">
        <v>1283417</v>
      </c>
      <c r="P728" s="59">
        <f>IFERROR(O728/L720,"-")</f>
        <v>1.4707345632815616E-3</v>
      </c>
      <c r="Q728" s="70">
        <v>29</v>
      </c>
      <c r="R728" s="59">
        <f>IFERROR(Q728/M720,"-")</f>
        <v>3.0526315789473683E-2</v>
      </c>
      <c r="S728" s="73">
        <f t="shared" si="54"/>
        <v>44255.758620689652</v>
      </c>
      <c r="T728" s="439"/>
      <c r="U728" s="439"/>
      <c r="V728" s="44" t="s">
        <v>103</v>
      </c>
      <c r="W728" s="70">
        <v>13394</v>
      </c>
      <c r="X728" s="59">
        <f>IFERROR(W728/T720,"-")</f>
        <v>5.5220021524841896E-5</v>
      </c>
      <c r="Y728" s="70">
        <v>2</v>
      </c>
      <c r="Z728" s="59">
        <f>IFERROR(Y728/U720,"-")</f>
        <v>1.1299435028248588E-2</v>
      </c>
      <c r="AA728" s="167">
        <f t="shared" si="55"/>
        <v>6697</v>
      </c>
      <c r="AB728" s="439"/>
      <c r="AC728" s="439"/>
      <c r="AD728" s="44" t="s">
        <v>103</v>
      </c>
      <c r="AE728" s="70">
        <v>0</v>
      </c>
      <c r="AF728" s="59">
        <f>IFERROR(AE728/AB720,"-")</f>
        <v>0</v>
      </c>
      <c r="AG728" s="70">
        <v>0</v>
      </c>
      <c r="AH728" s="59">
        <f>IFERROR(AG728/AC720,"-")</f>
        <v>0</v>
      </c>
      <c r="AI728" s="73" t="str">
        <f t="shared" si="52"/>
        <v>-</v>
      </c>
      <c r="AJ728" s="439"/>
      <c r="AK728" s="439"/>
      <c r="AL728" s="44" t="s">
        <v>103</v>
      </c>
      <c r="AM728" s="70">
        <v>227399</v>
      </c>
      <c r="AN728" s="59">
        <f>IFERROR(AM728/AJ720,"-")</f>
        <v>4.7472104535954484E-4</v>
      </c>
      <c r="AO728" s="70">
        <v>11</v>
      </c>
      <c r="AP728" s="59">
        <f>IFERROR(AO728/AK720,"-")</f>
        <v>2.7431421446384038E-2</v>
      </c>
      <c r="AQ728" s="73">
        <f t="shared" si="56"/>
        <v>20672.636363636364</v>
      </c>
      <c r="AR728" s="439"/>
      <c r="AS728" s="439"/>
      <c r="AT728" s="44" t="s">
        <v>103</v>
      </c>
      <c r="AU728" s="70">
        <v>1666887</v>
      </c>
      <c r="AV728" s="59">
        <f>IFERROR(AU728/AR720,"-")</f>
        <v>4.1570721757477679E-4</v>
      </c>
      <c r="AW728" s="73">
        <v>94</v>
      </c>
      <c r="AX728" s="59">
        <f>IFERROR(AW728/AS720,"-")</f>
        <v>1.4958625079567155E-2</v>
      </c>
      <c r="AY728" s="196">
        <f t="shared" si="57"/>
        <v>17732.840425531915</v>
      </c>
      <c r="AZ728" s="229"/>
    </row>
    <row r="729" spans="2:52" s="9" customFormat="1" ht="13.15" customHeight="1">
      <c r="B729" s="470"/>
      <c r="C729" s="480"/>
      <c r="D729" s="439"/>
      <c r="E729" s="439"/>
      <c r="F729" s="44" t="s">
        <v>104</v>
      </c>
      <c r="G729" s="70">
        <v>1246792</v>
      </c>
      <c r="H729" s="59">
        <f>IFERROR(G729/D720,"-")</f>
        <v>8.9488798490044118E-4</v>
      </c>
      <c r="I729" s="70">
        <v>75</v>
      </c>
      <c r="J729" s="59">
        <f>IFERROR(I729/E720,"-")</f>
        <v>4.4776119402985072E-2</v>
      </c>
      <c r="K729" s="73">
        <f t="shared" si="53"/>
        <v>16623.893333333333</v>
      </c>
      <c r="L729" s="439"/>
      <c r="M729" s="439"/>
      <c r="N729" s="44" t="s">
        <v>104</v>
      </c>
      <c r="O729" s="70">
        <v>699179</v>
      </c>
      <c r="P729" s="59">
        <f>IFERROR(O729/L720,"-")</f>
        <v>8.0122572883220263E-4</v>
      </c>
      <c r="Q729" s="70">
        <v>44</v>
      </c>
      <c r="R729" s="59">
        <f>IFERROR(Q729/M720,"-")</f>
        <v>4.6315789473684213E-2</v>
      </c>
      <c r="S729" s="73">
        <f t="shared" si="54"/>
        <v>15890.431818181818</v>
      </c>
      <c r="T729" s="439"/>
      <c r="U729" s="439"/>
      <c r="V729" s="44" t="s">
        <v>104</v>
      </c>
      <c r="W729" s="70">
        <v>442847</v>
      </c>
      <c r="X729" s="59">
        <f>IFERROR(W729/T720,"-")</f>
        <v>1.8257444282672585E-3</v>
      </c>
      <c r="Y729" s="70">
        <v>18</v>
      </c>
      <c r="Z729" s="59">
        <f>IFERROR(Y729/U720,"-")</f>
        <v>0.10169491525423729</v>
      </c>
      <c r="AA729" s="167">
        <f t="shared" si="55"/>
        <v>24602.611111111109</v>
      </c>
      <c r="AB729" s="439"/>
      <c r="AC729" s="439"/>
      <c r="AD729" s="44" t="s">
        <v>104</v>
      </c>
      <c r="AE729" s="70">
        <v>374355</v>
      </c>
      <c r="AF729" s="59">
        <f>IFERROR(AE729/AB720,"-")</f>
        <v>2.3667251549019416E-3</v>
      </c>
      <c r="AG729" s="70">
        <v>12</v>
      </c>
      <c r="AH729" s="59">
        <f>IFERROR(AG729/AC720,"-")</f>
        <v>0.11428571428571428</v>
      </c>
      <c r="AI729" s="73">
        <f t="shared" si="52"/>
        <v>31196.25</v>
      </c>
      <c r="AJ729" s="439"/>
      <c r="AK729" s="439"/>
      <c r="AL729" s="44" t="s">
        <v>104</v>
      </c>
      <c r="AM729" s="70">
        <v>604298</v>
      </c>
      <c r="AN729" s="59">
        <f>IFERROR(AM729/AJ720,"-")</f>
        <v>1.2615401926511648E-3</v>
      </c>
      <c r="AO729" s="70">
        <v>27</v>
      </c>
      <c r="AP729" s="59">
        <f>IFERROR(AO729/AK720,"-")</f>
        <v>6.7331670822942641E-2</v>
      </c>
      <c r="AQ729" s="73">
        <f t="shared" si="56"/>
        <v>22381.407407407409</v>
      </c>
      <c r="AR729" s="439"/>
      <c r="AS729" s="439"/>
      <c r="AT729" s="44" t="s">
        <v>104</v>
      </c>
      <c r="AU729" s="70">
        <v>3666923</v>
      </c>
      <c r="AV729" s="59">
        <f>IFERROR(AU729/AR720,"-")</f>
        <v>9.1449891767765503E-4</v>
      </c>
      <c r="AW729" s="73">
        <v>210</v>
      </c>
      <c r="AX729" s="59">
        <f>IFERROR(AW729/AS720,"-")</f>
        <v>3.3418204964990449E-2</v>
      </c>
      <c r="AY729" s="196">
        <f t="shared" si="57"/>
        <v>17461.538095238095</v>
      </c>
      <c r="AZ729" s="229"/>
    </row>
    <row r="730" spans="2:52" s="9" customFormat="1" ht="13.15" customHeight="1">
      <c r="B730" s="470"/>
      <c r="C730" s="480"/>
      <c r="D730" s="439"/>
      <c r="E730" s="439"/>
      <c r="F730" s="44" t="s">
        <v>105</v>
      </c>
      <c r="G730" s="70">
        <v>791017</v>
      </c>
      <c r="H730" s="59">
        <f>IFERROR(G730/D720,"-")</f>
        <v>5.6775437214225978E-4</v>
      </c>
      <c r="I730" s="70">
        <v>27</v>
      </c>
      <c r="J730" s="59">
        <f>IFERROR(I730/E720,"-")</f>
        <v>1.6119402985074627E-2</v>
      </c>
      <c r="K730" s="73">
        <f t="shared" si="53"/>
        <v>29296.925925925927</v>
      </c>
      <c r="L730" s="439"/>
      <c r="M730" s="439"/>
      <c r="N730" s="44" t="s">
        <v>105</v>
      </c>
      <c r="O730" s="70">
        <v>697217</v>
      </c>
      <c r="P730" s="59">
        <f>IFERROR(O730/L720,"-")</f>
        <v>7.9897737057205924E-4</v>
      </c>
      <c r="Q730" s="70">
        <v>19</v>
      </c>
      <c r="R730" s="59">
        <f>IFERROR(Q730/M720,"-")</f>
        <v>0.02</v>
      </c>
      <c r="S730" s="73">
        <f t="shared" si="54"/>
        <v>36695.631578947367</v>
      </c>
      <c r="T730" s="439"/>
      <c r="U730" s="439"/>
      <c r="V730" s="44" t="s">
        <v>105</v>
      </c>
      <c r="W730" s="70">
        <v>238963</v>
      </c>
      <c r="X730" s="59">
        <f>IFERROR(W730/T720,"-")</f>
        <v>9.851830673167682E-4</v>
      </c>
      <c r="Y730" s="70">
        <v>8</v>
      </c>
      <c r="Z730" s="59">
        <f>IFERROR(Y730/U720,"-")</f>
        <v>4.519774011299435E-2</v>
      </c>
      <c r="AA730" s="167">
        <f t="shared" si="55"/>
        <v>29870.375</v>
      </c>
      <c r="AB730" s="439"/>
      <c r="AC730" s="439"/>
      <c r="AD730" s="44" t="s">
        <v>105</v>
      </c>
      <c r="AE730" s="70">
        <v>180076</v>
      </c>
      <c r="AF730" s="59">
        <f>IFERROR(AE730/AB720,"-")</f>
        <v>1.1384658919852068E-3</v>
      </c>
      <c r="AG730" s="70">
        <v>4</v>
      </c>
      <c r="AH730" s="59">
        <f>IFERROR(AG730/AC720,"-")</f>
        <v>3.8095238095238099E-2</v>
      </c>
      <c r="AI730" s="73">
        <f t="shared" si="52"/>
        <v>45019</v>
      </c>
      <c r="AJ730" s="439"/>
      <c r="AK730" s="439"/>
      <c r="AL730" s="44" t="s">
        <v>105</v>
      </c>
      <c r="AM730" s="70">
        <v>655290</v>
      </c>
      <c r="AN730" s="59">
        <f>IFERROR(AM730/AJ720,"-")</f>
        <v>1.3679917405690269E-3</v>
      </c>
      <c r="AO730" s="70">
        <v>20</v>
      </c>
      <c r="AP730" s="59">
        <f>IFERROR(AO730/AK720,"-")</f>
        <v>4.9875311720698257E-2</v>
      </c>
      <c r="AQ730" s="73">
        <f t="shared" si="56"/>
        <v>32764.5</v>
      </c>
      <c r="AR730" s="439"/>
      <c r="AS730" s="439"/>
      <c r="AT730" s="44" t="s">
        <v>105</v>
      </c>
      <c r="AU730" s="70">
        <v>320938</v>
      </c>
      <c r="AV730" s="59">
        <f>IFERROR(AU730/AR720,"-")</f>
        <v>8.0039164618845625E-5</v>
      </c>
      <c r="AW730" s="73">
        <v>33</v>
      </c>
      <c r="AX730" s="59">
        <f>IFERROR(AW730/AS720,"-")</f>
        <v>5.2514322087842142E-3</v>
      </c>
      <c r="AY730" s="196">
        <f t="shared" si="57"/>
        <v>9725.3939393939399</v>
      </c>
      <c r="AZ730" s="229"/>
    </row>
    <row r="731" spans="2:52" s="9" customFormat="1" ht="13.15" customHeight="1">
      <c r="B731" s="470"/>
      <c r="C731" s="480"/>
      <c r="D731" s="439"/>
      <c r="E731" s="439"/>
      <c r="F731" s="44" t="s">
        <v>106</v>
      </c>
      <c r="G731" s="70">
        <v>5565843</v>
      </c>
      <c r="H731" s="59">
        <f>IFERROR(G731/D720,"-")</f>
        <v>3.9948973257305362E-3</v>
      </c>
      <c r="I731" s="70">
        <v>19</v>
      </c>
      <c r="J731" s="59">
        <f>IFERROR(I731/E720,"-")</f>
        <v>1.1343283582089553E-2</v>
      </c>
      <c r="K731" s="73">
        <f t="shared" si="53"/>
        <v>292939.10526315792</v>
      </c>
      <c r="L731" s="439"/>
      <c r="M731" s="439"/>
      <c r="N731" s="44" t="s">
        <v>106</v>
      </c>
      <c r="O731" s="70">
        <v>2149663</v>
      </c>
      <c r="P731" s="59">
        <f>IFERROR(O731/L720,"-")</f>
        <v>2.4634110920359726E-3</v>
      </c>
      <c r="Q731" s="70">
        <v>15</v>
      </c>
      <c r="R731" s="59">
        <f>IFERROR(Q731/M720,"-")</f>
        <v>1.5789473684210527E-2</v>
      </c>
      <c r="S731" s="73">
        <f t="shared" si="54"/>
        <v>143310.86666666667</v>
      </c>
      <c r="T731" s="439"/>
      <c r="U731" s="439"/>
      <c r="V731" s="44" t="s">
        <v>106</v>
      </c>
      <c r="W731" s="70">
        <v>2091722</v>
      </c>
      <c r="X731" s="59">
        <f>IFERROR(W731/T720,"-")</f>
        <v>8.6236325118698928E-3</v>
      </c>
      <c r="Y731" s="70">
        <v>3</v>
      </c>
      <c r="Z731" s="59">
        <f>IFERROR(Y731/U720,"-")</f>
        <v>1.6949152542372881E-2</v>
      </c>
      <c r="AA731" s="167">
        <f t="shared" si="55"/>
        <v>697240.66666666663</v>
      </c>
      <c r="AB731" s="439"/>
      <c r="AC731" s="439"/>
      <c r="AD731" s="44" t="s">
        <v>106</v>
      </c>
      <c r="AE731" s="70">
        <v>27585</v>
      </c>
      <c r="AF731" s="59">
        <f>IFERROR(AE731/AB720,"-")</f>
        <v>1.7439626396861284E-4</v>
      </c>
      <c r="AG731" s="70">
        <v>2</v>
      </c>
      <c r="AH731" s="59">
        <f>IFERROR(AG731/AC720,"-")</f>
        <v>1.9047619047619049E-2</v>
      </c>
      <c r="AI731" s="73">
        <f t="shared" si="52"/>
        <v>13792.5</v>
      </c>
      <c r="AJ731" s="439"/>
      <c r="AK731" s="439"/>
      <c r="AL731" s="44" t="s">
        <v>106</v>
      </c>
      <c r="AM731" s="70">
        <v>2554708</v>
      </c>
      <c r="AN731" s="59">
        <f>IFERROR(AM731/AJ720,"-")</f>
        <v>5.3332409216768411E-3</v>
      </c>
      <c r="AO731" s="70">
        <v>10</v>
      </c>
      <c r="AP731" s="59">
        <f>IFERROR(AO731/AK720,"-")</f>
        <v>2.4937655860349128E-2</v>
      </c>
      <c r="AQ731" s="73">
        <f t="shared" si="56"/>
        <v>255470.8</v>
      </c>
      <c r="AR731" s="439"/>
      <c r="AS731" s="439"/>
      <c r="AT731" s="44" t="s">
        <v>106</v>
      </c>
      <c r="AU731" s="70">
        <v>5107532</v>
      </c>
      <c r="AV731" s="59">
        <f>IFERROR(AU731/AR720,"-")</f>
        <v>1.2737743568665032E-3</v>
      </c>
      <c r="AW731" s="73">
        <v>31</v>
      </c>
      <c r="AX731" s="59">
        <f>IFERROR(AW731/AS720,"-")</f>
        <v>4.9331635900700188E-3</v>
      </c>
      <c r="AY731" s="196">
        <f t="shared" si="57"/>
        <v>164759.09677419355</v>
      </c>
      <c r="AZ731" s="229"/>
    </row>
    <row r="732" spans="2:52" s="9" customFormat="1" ht="13.15" customHeight="1">
      <c r="B732" s="470"/>
      <c r="C732" s="480"/>
      <c r="D732" s="439"/>
      <c r="E732" s="439"/>
      <c r="F732" s="44" t="s">
        <v>107</v>
      </c>
      <c r="G732" s="70">
        <v>7414416</v>
      </c>
      <c r="H732" s="59">
        <f>IFERROR(G732/D720,"-")</f>
        <v>5.3217150843553615E-3</v>
      </c>
      <c r="I732" s="70">
        <v>223</v>
      </c>
      <c r="J732" s="59">
        <f>IFERROR(I732/E720,"-")</f>
        <v>0.13313432835820896</v>
      </c>
      <c r="K732" s="73">
        <f t="shared" si="53"/>
        <v>33248.50224215247</v>
      </c>
      <c r="L732" s="439"/>
      <c r="M732" s="439"/>
      <c r="N732" s="44" t="s">
        <v>107</v>
      </c>
      <c r="O732" s="70">
        <v>4455116</v>
      </c>
      <c r="P732" s="59">
        <f>IFERROR(O732/L720,"-")</f>
        <v>5.1053500807833286E-3</v>
      </c>
      <c r="Q732" s="70">
        <v>119</v>
      </c>
      <c r="R732" s="59">
        <f>IFERROR(Q732/M720,"-")</f>
        <v>0.12526315789473685</v>
      </c>
      <c r="S732" s="73">
        <f t="shared" si="54"/>
        <v>37437.949579831933</v>
      </c>
      <c r="T732" s="439"/>
      <c r="U732" s="439"/>
      <c r="V732" s="44" t="s">
        <v>107</v>
      </c>
      <c r="W732" s="70">
        <v>1008075</v>
      </c>
      <c r="X732" s="59">
        <f>IFERROR(W732/T720,"-")</f>
        <v>4.1560342839073467E-3</v>
      </c>
      <c r="Y732" s="70">
        <v>30</v>
      </c>
      <c r="Z732" s="59">
        <f>IFERROR(Y732/U720,"-")</f>
        <v>0.16949152542372881</v>
      </c>
      <c r="AA732" s="167">
        <f t="shared" si="55"/>
        <v>33602.5</v>
      </c>
      <c r="AB732" s="439"/>
      <c r="AC732" s="439"/>
      <c r="AD732" s="44" t="s">
        <v>107</v>
      </c>
      <c r="AE732" s="70">
        <v>448100</v>
      </c>
      <c r="AF732" s="59">
        <f>IFERROR(AE732/AB720,"-")</f>
        <v>2.8329514549333122E-3</v>
      </c>
      <c r="AG732" s="70">
        <v>14</v>
      </c>
      <c r="AH732" s="59">
        <f>IFERROR(AG732/AC720,"-")</f>
        <v>0.13333333333333333</v>
      </c>
      <c r="AI732" s="73">
        <f t="shared" si="52"/>
        <v>32007.142857142859</v>
      </c>
      <c r="AJ732" s="439"/>
      <c r="AK732" s="439"/>
      <c r="AL732" s="44" t="s">
        <v>107</v>
      </c>
      <c r="AM732" s="70">
        <v>2110095</v>
      </c>
      <c r="AN732" s="59">
        <f>IFERROR(AM732/AJ720,"-")</f>
        <v>4.4050611665308499E-3</v>
      </c>
      <c r="AO732" s="70">
        <v>60</v>
      </c>
      <c r="AP732" s="59">
        <f>IFERROR(AO732/AK720,"-")</f>
        <v>0.14962593516209477</v>
      </c>
      <c r="AQ732" s="73">
        <f t="shared" si="56"/>
        <v>35168.25</v>
      </c>
      <c r="AR732" s="439"/>
      <c r="AS732" s="439"/>
      <c r="AT732" s="44" t="s">
        <v>107</v>
      </c>
      <c r="AU732" s="70">
        <v>15949350</v>
      </c>
      <c r="AV732" s="59">
        <f>IFERROR(AU732/AR720,"-")</f>
        <v>3.9776301036760541E-3</v>
      </c>
      <c r="AW732" s="73">
        <v>489</v>
      </c>
      <c r="AX732" s="59">
        <f>IFERROR(AW732/AS720,"-")</f>
        <v>7.7816677275620624E-2</v>
      </c>
      <c r="AY732" s="196">
        <f t="shared" si="57"/>
        <v>32616.257668711656</v>
      </c>
      <c r="AZ732" s="229"/>
    </row>
    <row r="733" spans="2:52" s="9" customFormat="1" ht="13.15" customHeight="1">
      <c r="B733" s="470"/>
      <c r="C733" s="480"/>
      <c r="D733" s="439"/>
      <c r="E733" s="439"/>
      <c r="F733" s="44" t="s">
        <v>108</v>
      </c>
      <c r="G733" s="70">
        <v>17386717</v>
      </c>
      <c r="H733" s="59">
        <f>IFERROR(G733/D720,"-")</f>
        <v>1.2479358337368417E-2</v>
      </c>
      <c r="I733" s="70">
        <v>130</v>
      </c>
      <c r="J733" s="59">
        <f>IFERROR(I733/E720,"-")</f>
        <v>7.7611940298507459E-2</v>
      </c>
      <c r="K733" s="73">
        <f t="shared" si="53"/>
        <v>133743.97692307693</v>
      </c>
      <c r="L733" s="439"/>
      <c r="M733" s="439"/>
      <c r="N733" s="44" t="s">
        <v>108</v>
      </c>
      <c r="O733" s="70">
        <v>13716392</v>
      </c>
      <c r="P733" s="59">
        <f>IFERROR(O733/L720,"-")</f>
        <v>1.5718329894273415E-2</v>
      </c>
      <c r="Q733" s="70">
        <v>82</v>
      </c>
      <c r="R733" s="59">
        <f>IFERROR(Q733/M720,"-")</f>
        <v>8.6315789473684207E-2</v>
      </c>
      <c r="S733" s="73">
        <f t="shared" si="54"/>
        <v>167273.07317073172</v>
      </c>
      <c r="T733" s="439"/>
      <c r="U733" s="439"/>
      <c r="V733" s="44" t="s">
        <v>108</v>
      </c>
      <c r="W733" s="70">
        <v>2998304</v>
      </c>
      <c r="X733" s="59">
        <f>IFERROR(W733/T720,"-")</f>
        <v>1.2361237226968759E-2</v>
      </c>
      <c r="Y733" s="70">
        <v>20</v>
      </c>
      <c r="Z733" s="59">
        <f>IFERROR(Y733/U720,"-")</f>
        <v>0.11299435028248588</v>
      </c>
      <c r="AA733" s="167">
        <f t="shared" si="55"/>
        <v>149915.20000000001</v>
      </c>
      <c r="AB733" s="439"/>
      <c r="AC733" s="439"/>
      <c r="AD733" s="44" t="s">
        <v>108</v>
      </c>
      <c r="AE733" s="70">
        <v>1200062</v>
      </c>
      <c r="AF733" s="59">
        <f>IFERROR(AE733/AB720,"-")</f>
        <v>7.5869613677977694E-3</v>
      </c>
      <c r="AG733" s="70">
        <v>12</v>
      </c>
      <c r="AH733" s="59">
        <f>IFERROR(AG733/AC720,"-")</f>
        <v>0.11428571428571428</v>
      </c>
      <c r="AI733" s="73">
        <f t="shared" ref="AI733:AI987" si="58">IFERROR(AE733/AG733,"-")</f>
        <v>100005.16666666667</v>
      </c>
      <c r="AJ733" s="439"/>
      <c r="AK733" s="439"/>
      <c r="AL733" s="44" t="s">
        <v>108</v>
      </c>
      <c r="AM733" s="70">
        <v>18464489</v>
      </c>
      <c r="AN733" s="59">
        <f>IFERROR(AM733/AJ720,"-")</f>
        <v>3.8546702140773777E-2</v>
      </c>
      <c r="AO733" s="70">
        <v>63</v>
      </c>
      <c r="AP733" s="59">
        <f>IFERROR(AO733/AK720,"-")</f>
        <v>0.15710723192019951</v>
      </c>
      <c r="AQ733" s="73">
        <f t="shared" si="56"/>
        <v>293087.12698412698</v>
      </c>
      <c r="AR733" s="439"/>
      <c r="AS733" s="439"/>
      <c r="AT733" s="44" t="s">
        <v>108</v>
      </c>
      <c r="AU733" s="70">
        <v>26389427</v>
      </c>
      <c r="AV733" s="59">
        <f>IFERROR(AU733/AR720,"-")</f>
        <v>6.5812951157233146E-3</v>
      </c>
      <c r="AW733" s="73">
        <v>394</v>
      </c>
      <c r="AX733" s="59">
        <f>IFERROR(AW733/AS720,"-")</f>
        <v>6.2698917886696376E-2</v>
      </c>
      <c r="AY733" s="196">
        <f t="shared" si="57"/>
        <v>66978.241116751262</v>
      </c>
      <c r="AZ733" s="229"/>
    </row>
    <row r="734" spans="2:52" s="9" customFormat="1" ht="13.15" customHeight="1">
      <c r="B734" s="470"/>
      <c r="C734" s="480"/>
      <c r="D734" s="439"/>
      <c r="E734" s="439"/>
      <c r="F734" s="44" t="s">
        <v>109</v>
      </c>
      <c r="G734" s="70">
        <v>6160852</v>
      </c>
      <c r="H734" s="59">
        <f>IFERROR(G734/D720,"-")</f>
        <v>4.421966480014191E-3</v>
      </c>
      <c r="I734" s="70">
        <v>145</v>
      </c>
      <c r="J734" s="59">
        <f>IFERROR(I734/E720,"-")</f>
        <v>8.6567164179104483E-2</v>
      </c>
      <c r="K734" s="73">
        <f t="shared" si="53"/>
        <v>42488.634482758622</v>
      </c>
      <c r="L734" s="439"/>
      <c r="M734" s="439"/>
      <c r="N734" s="44" t="s">
        <v>109</v>
      </c>
      <c r="O734" s="70">
        <v>3640197</v>
      </c>
      <c r="P734" s="59">
        <f>IFERROR(O734/L720,"-")</f>
        <v>4.1714918417426689E-3</v>
      </c>
      <c r="Q734" s="70">
        <v>91</v>
      </c>
      <c r="R734" s="59">
        <f>IFERROR(Q734/M720,"-")</f>
        <v>9.5789473684210522E-2</v>
      </c>
      <c r="S734" s="73">
        <f t="shared" si="54"/>
        <v>40002.164835164833</v>
      </c>
      <c r="T734" s="439"/>
      <c r="U734" s="439"/>
      <c r="V734" s="44" t="s">
        <v>109</v>
      </c>
      <c r="W734" s="70">
        <v>1794413</v>
      </c>
      <c r="X734" s="59">
        <f>IFERROR(W734/T720,"-")</f>
        <v>7.3979038737088344E-3</v>
      </c>
      <c r="Y734" s="70">
        <v>22</v>
      </c>
      <c r="Z734" s="59">
        <f>IFERROR(Y734/U720,"-")</f>
        <v>0.12429378531073447</v>
      </c>
      <c r="AA734" s="167">
        <f t="shared" si="55"/>
        <v>81564.227272727279</v>
      </c>
      <c r="AB734" s="439"/>
      <c r="AC734" s="439"/>
      <c r="AD734" s="44" t="s">
        <v>109</v>
      </c>
      <c r="AE734" s="70">
        <v>481944</v>
      </c>
      <c r="AF734" s="59">
        <f>IFERROR(AE734/AB720,"-")</f>
        <v>3.046918000438251E-3</v>
      </c>
      <c r="AG734" s="70">
        <v>10</v>
      </c>
      <c r="AH734" s="59">
        <f>IFERROR(AG734/AC720,"-")</f>
        <v>9.5238095238095233E-2</v>
      </c>
      <c r="AI734" s="73">
        <f t="shared" si="58"/>
        <v>48194.400000000001</v>
      </c>
      <c r="AJ734" s="439"/>
      <c r="AK734" s="439"/>
      <c r="AL734" s="44" t="s">
        <v>109</v>
      </c>
      <c r="AM734" s="70">
        <v>1784490</v>
      </c>
      <c r="AN734" s="59">
        <f>IFERROR(AM734/AJ720,"-")</f>
        <v>3.7253240261991222E-3</v>
      </c>
      <c r="AO734" s="70">
        <v>36</v>
      </c>
      <c r="AP734" s="59">
        <f>IFERROR(AO734/AK720,"-")</f>
        <v>8.9775561097256859E-2</v>
      </c>
      <c r="AQ734" s="73">
        <f t="shared" si="56"/>
        <v>49569.166666666664</v>
      </c>
      <c r="AR734" s="439"/>
      <c r="AS734" s="439"/>
      <c r="AT734" s="44" t="s">
        <v>109</v>
      </c>
      <c r="AU734" s="70">
        <v>10617767</v>
      </c>
      <c r="AV734" s="59">
        <f>IFERROR(AU734/AR720,"-")</f>
        <v>2.6479793629845846E-3</v>
      </c>
      <c r="AW734" s="73">
        <v>353</v>
      </c>
      <c r="AX734" s="59">
        <f>IFERROR(AW734/AS720,"-")</f>
        <v>5.6174411203055379E-2</v>
      </c>
      <c r="AY734" s="196">
        <f t="shared" si="57"/>
        <v>30078.660056657223</v>
      </c>
      <c r="AZ734" s="229"/>
    </row>
    <row r="735" spans="2:52" s="9" customFormat="1" ht="13.15" customHeight="1">
      <c r="B735" s="470"/>
      <c r="C735" s="480"/>
      <c r="D735" s="439"/>
      <c r="E735" s="439"/>
      <c r="F735" s="45" t="s">
        <v>110</v>
      </c>
      <c r="G735" s="71">
        <v>2092061</v>
      </c>
      <c r="H735" s="60">
        <f>IFERROR(G735/D720,"-")</f>
        <v>1.5015818617530445E-3</v>
      </c>
      <c r="I735" s="71">
        <v>154</v>
      </c>
      <c r="J735" s="60">
        <f>IFERROR(I735/E720,"-")</f>
        <v>9.1940298507462687E-2</v>
      </c>
      <c r="K735" s="74">
        <f t="shared" si="53"/>
        <v>13584.811688311689</v>
      </c>
      <c r="L735" s="439"/>
      <c r="M735" s="439"/>
      <c r="N735" s="45" t="s">
        <v>110</v>
      </c>
      <c r="O735" s="71">
        <v>686846</v>
      </c>
      <c r="P735" s="60">
        <f>IFERROR(O735/L720,"-")</f>
        <v>7.8709270007463474E-4</v>
      </c>
      <c r="Q735" s="71">
        <v>94</v>
      </c>
      <c r="R735" s="60">
        <f>IFERROR(Q735/M720,"-")</f>
        <v>9.8947368421052631E-2</v>
      </c>
      <c r="S735" s="74">
        <f t="shared" si="54"/>
        <v>7306.8723404255315</v>
      </c>
      <c r="T735" s="439"/>
      <c r="U735" s="439"/>
      <c r="V735" s="45" t="s">
        <v>110</v>
      </c>
      <c r="W735" s="71">
        <v>168622</v>
      </c>
      <c r="X735" s="60">
        <f>IFERROR(W735/T720,"-")</f>
        <v>6.9518519259085339E-4</v>
      </c>
      <c r="Y735" s="71">
        <v>23</v>
      </c>
      <c r="Z735" s="60">
        <f>IFERROR(Y735/U720,"-")</f>
        <v>0.12994350282485875</v>
      </c>
      <c r="AA735" s="168">
        <f t="shared" si="55"/>
        <v>7331.391304347826</v>
      </c>
      <c r="AB735" s="439"/>
      <c r="AC735" s="439"/>
      <c r="AD735" s="45" t="s">
        <v>110</v>
      </c>
      <c r="AE735" s="71">
        <v>120079</v>
      </c>
      <c r="AF735" s="60">
        <f>IFERROR(AE735/AB720,"-")</f>
        <v>7.5915638865640966E-4</v>
      </c>
      <c r="AG735" s="71">
        <v>16</v>
      </c>
      <c r="AH735" s="60">
        <f>IFERROR(AG735/AC720,"-")</f>
        <v>0.15238095238095239</v>
      </c>
      <c r="AI735" s="74">
        <f t="shared" si="58"/>
        <v>7504.9375</v>
      </c>
      <c r="AJ735" s="439"/>
      <c r="AK735" s="439"/>
      <c r="AL735" s="45" t="s">
        <v>110</v>
      </c>
      <c r="AM735" s="71">
        <v>1161864</v>
      </c>
      <c r="AN735" s="60">
        <f>IFERROR(AM735/AJ720,"-")</f>
        <v>2.4255220675799905E-3</v>
      </c>
      <c r="AO735" s="71">
        <v>49</v>
      </c>
      <c r="AP735" s="60">
        <f>IFERROR(AO735/AK720,"-")</f>
        <v>0.12219451371571072</v>
      </c>
      <c r="AQ735" s="74">
        <f t="shared" si="56"/>
        <v>23711.510204081631</v>
      </c>
      <c r="AR735" s="439"/>
      <c r="AS735" s="439"/>
      <c r="AT735" s="45" t="s">
        <v>110</v>
      </c>
      <c r="AU735" s="71">
        <v>6293438</v>
      </c>
      <c r="AV735" s="60">
        <f>IFERROR(AU735/AR720,"-")</f>
        <v>1.5695290682328005E-3</v>
      </c>
      <c r="AW735" s="74">
        <v>482</v>
      </c>
      <c r="AX735" s="62">
        <f>IFERROR(AW735/AS720,"-")</f>
        <v>7.6702737110120947E-2</v>
      </c>
      <c r="AY735" s="197">
        <f t="shared" si="57"/>
        <v>13056.92531120332</v>
      </c>
      <c r="AZ735" s="229"/>
    </row>
    <row r="736" spans="2:52" s="9" customFormat="1" ht="13.15" customHeight="1">
      <c r="B736" s="431"/>
      <c r="C736" s="481"/>
      <c r="D736" s="440"/>
      <c r="E736" s="440"/>
      <c r="F736" s="46" t="s">
        <v>64</v>
      </c>
      <c r="G736" s="67">
        <f>SUM(G720:G735)</f>
        <v>308483177</v>
      </c>
      <c r="H736" s="60">
        <f>IFERROR(G736/D720,"-")</f>
        <v>0.22141454921207077</v>
      </c>
      <c r="I736" s="71">
        <v>1406</v>
      </c>
      <c r="J736" s="60">
        <f>IFERROR(I736/E720,"-")</f>
        <v>0.83940298507462685</v>
      </c>
      <c r="K736" s="74">
        <f t="shared" si="53"/>
        <v>219404.82005689901</v>
      </c>
      <c r="L736" s="440"/>
      <c r="M736" s="440"/>
      <c r="N736" s="46" t="s">
        <v>64</v>
      </c>
      <c r="O736" s="67">
        <f>SUM(O720:O735)</f>
        <v>213049298</v>
      </c>
      <c r="P736" s="60">
        <f>IFERROR(O736/L720,"-")</f>
        <v>0.24414431650155272</v>
      </c>
      <c r="Q736" s="71">
        <v>809</v>
      </c>
      <c r="R736" s="60">
        <f>IFERROR(Q736/M720,"-")</f>
        <v>0.8515789473684211</v>
      </c>
      <c r="S736" s="74">
        <f t="shared" si="54"/>
        <v>263348.94684796047</v>
      </c>
      <c r="T736" s="440"/>
      <c r="U736" s="440"/>
      <c r="V736" s="46" t="s">
        <v>64</v>
      </c>
      <c r="W736" s="67">
        <f>SUM(W720:W735)</f>
        <v>54211263</v>
      </c>
      <c r="X736" s="60">
        <f>IFERROR(W736/T720,"-")</f>
        <v>0.22349911227033487</v>
      </c>
      <c r="Y736" s="71">
        <v>157</v>
      </c>
      <c r="Z736" s="60">
        <f>IFERROR(Y736/U720,"-")</f>
        <v>0.88700564971751417</v>
      </c>
      <c r="AA736" s="168">
        <f t="shared" si="55"/>
        <v>345294.66878980893</v>
      </c>
      <c r="AB736" s="440"/>
      <c r="AC736" s="440"/>
      <c r="AD736" s="46" t="s">
        <v>64</v>
      </c>
      <c r="AE736" s="67">
        <f>SUM(AE720:AE735)</f>
        <v>30900084</v>
      </c>
      <c r="AF736" s="60">
        <f>IFERROR(AE736/AB720,"-")</f>
        <v>0.19535469298228422</v>
      </c>
      <c r="AG736" s="71">
        <v>93</v>
      </c>
      <c r="AH736" s="60">
        <f>IFERROR(AG736/AC720,"-")</f>
        <v>0.88571428571428568</v>
      </c>
      <c r="AI736" s="74">
        <f t="shared" si="58"/>
        <v>332258.96774193546</v>
      </c>
      <c r="AJ736" s="440"/>
      <c r="AK736" s="440"/>
      <c r="AL736" s="46" t="s">
        <v>64</v>
      </c>
      <c r="AM736" s="67">
        <f>SUM(AM720:AM735)</f>
        <v>137703706</v>
      </c>
      <c r="AN736" s="60">
        <f>IFERROR(AM736/AJ720,"-")</f>
        <v>0.28747200850576926</v>
      </c>
      <c r="AO736" s="71">
        <v>340</v>
      </c>
      <c r="AP736" s="60">
        <f>IFERROR(AO736/AK720,"-")</f>
        <v>0.84788029925187036</v>
      </c>
      <c r="AQ736" s="74">
        <f t="shared" si="56"/>
        <v>405010.9</v>
      </c>
      <c r="AR736" s="440"/>
      <c r="AS736" s="440"/>
      <c r="AT736" s="46" t="s">
        <v>64</v>
      </c>
      <c r="AU736" s="67">
        <f>SUM(AU720:AU735)</f>
        <v>731543489</v>
      </c>
      <c r="AV736" s="60">
        <f>IFERROR(AU736/AR720,"-")</f>
        <v>0.18244062635747615</v>
      </c>
      <c r="AW736" s="74">
        <v>4736</v>
      </c>
      <c r="AX736" s="131">
        <f>IFERROR(AW736/AS720,"-")</f>
        <v>0.75366008911521321</v>
      </c>
      <c r="AY736" s="198">
        <f t="shared" si="57"/>
        <v>154464.41913006757</v>
      </c>
      <c r="AZ736" s="229"/>
    </row>
    <row r="737" spans="2:52" s="9" customFormat="1" ht="13.15" customHeight="1">
      <c r="B737" s="430">
        <v>44</v>
      </c>
      <c r="C737" s="479" t="s">
        <v>17</v>
      </c>
      <c r="D737" s="436">
        <v>1075592070</v>
      </c>
      <c r="E737" s="436">
        <v>1343</v>
      </c>
      <c r="F737" s="42" t="s">
        <v>96</v>
      </c>
      <c r="G737" s="69">
        <v>26022531</v>
      </c>
      <c r="H737" s="58">
        <f>IFERROR(G737/D737,"-")</f>
        <v>2.4193680602349551E-2</v>
      </c>
      <c r="I737" s="69">
        <v>247</v>
      </c>
      <c r="J737" s="58">
        <f>IFERROR(I737/E737,"-")</f>
        <v>0.18391660461653014</v>
      </c>
      <c r="K737" s="72">
        <f t="shared" si="53"/>
        <v>105354.37651821862</v>
      </c>
      <c r="L737" s="436">
        <v>802170220</v>
      </c>
      <c r="M737" s="436">
        <v>1003</v>
      </c>
      <c r="N737" s="42" t="s">
        <v>96</v>
      </c>
      <c r="O737" s="69">
        <v>23488996</v>
      </c>
      <c r="P737" s="58">
        <f>IFERROR(O737/L737,"-")</f>
        <v>2.9281810037774775E-2</v>
      </c>
      <c r="Q737" s="69">
        <v>183</v>
      </c>
      <c r="R737" s="58">
        <f>IFERROR(Q737/M737,"-")</f>
        <v>0.18245264207377868</v>
      </c>
      <c r="S737" s="72">
        <f t="shared" si="54"/>
        <v>128355.16939890711</v>
      </c>
      <c r="T737" s="436">
        <v>154783240</v>
      </c>
      <c r="U737" s="436">
        <v>134</v>
      </c>
      <c r="V737" s="42" t="s">
        <v>96</v>
      </c>
      <c r="W737" s="69">
        <v>947062</v>
      </c>
      <c r="X737" s="58">
        <f>IFERROR(W737/T737,"-")</f>
        <v>6.1186340329870336E-3</v>
      </c>
      <c r="Y737" s="69">
        <v>30</v>
      </c>
      <c r="Z737" s="58">
        <f>IFERROR(Y737/U737,"-")</f>
        <v>0.22388059701492538</v>
      </c>
      <c r="AA737" s="166">
        <f t="shared" si="55"/>
        <v>31568.733333333334</v>
      </c>
      <c r="AB737" s="436">
        <v>116544150</v>
      </c>
      <c r="AC737" s="436">
        <v>101</v>
      </c>
      <c r="AD737" s="42" t="s">
        <v>96</v>
      </c>
      <c r="AE737" s="69">
        <v>296535</v>
      </c>
      <c r="AF737" s="58">
        <f>IFERROR(AE737/AB737,"-")</f>
        <v>2.5444005554976375E-3</v>
      </c>
      <c r="AG737" s="69">
        <v>22</v>
      </c>
      <c r="AH737" s="58">
        <f>IFERROR(AG737/AC737,"-")</f>
        <v>0.21782178217821782</v>
      </c>
      <c r="AI737" s="72">
        <f t="shared" si="58"/>
        <v>13478.863636363636</v>
      </c>
      <c r="AJ737" s="436">
        <v>391758490</v>
      </c>
      <c r="AK737" s="436">
        <v>427</v>
      </c>
      <c r="AL737" s="42" t="s">
        <v>96</v>
      </c>
      <c r="AM737" s="69">
        <v>22009943</v>
      </c>
      <c r="AN737" s="58">
        <f>IFERROR(AM737/AJ737,"-")</f>
        <v>5.6182427597165796E-2</v>
      </c>
      <c r="AO737" s="69">
        <v>96</v>
      </c>
      <c r="AP737" s="58">
        <f>IFERROR(AO737/AK737,"-")</f>
        <v>0.22482435597189696</v>
      </c>
      <c r="AQ737" s="72">
        <f t="shared" si="56"/>
        <v>229270.23958333334</v>
      </c>
      <c r="AR737" s="436">
        <v>3204382290</v>
      </c>
      <c r="AS737" s="436">
        <v>5440</v>
      </c>
      <c r="AT737" s="42" t="s">
        <v>96</v>
      </c>
      <c r="AU737" s="69">
        <v>52996278</v>
      </c>
      <c r="AV737" s="58">
        <f>IFERROR(AU737/AR737,"-")</f>
        <v>1.6538687710697591E-2</v>
      </c>
      <c r="AW737" s="72">
        <v>767</v>
      </c>
      <c r="AX737" s="61">
        <f>IFERROR(AW737/AS737,"-")</f>
        <v>0.14099264705882353</v>
      </c>
      <c r="AY737" s="196">
        <f t="shared" si="57"/>
        <v>69095.538461538468</v>
      </c>
      <c r="AZ737" s="229"/>
    </row>
    <row r="738" spans="2:52" s="9" customFormat="1" ht="13.15" customHeight="1">
      <c r="B738" s="470"/>
      <c r="C738" s="480"/>
      <c r="D738" s="439"/>
      <c r="E738" s="439"/>
      <c r="F738" s="43" t="s">
        <v>97</v>
      </c>
      <c r="G738" s="70">
        <v>25996560</v>
      </c>
      <c r="H738" s="59">
        <f>IFERROR(G738/D737,"-")</f>
        <v>2.4169534831174424E-2</v>
      </c>
      <c r="I738" s="70">
        <v>366</v>
      </c>
      <c r="J738" s="59">
        <f>IFERROR(I738/E737,"-")</f>
        <v>0.27252419955323903</v>
      </c>
      <c r="K738" s="73">
        <f t="shared" si="53"/>
        <v>71028.852459016387</v>
      </c>
      <c r="L738" s="439"/>
      <c r="M738" s="439"/>
      <c r="N738" s="43" t="s">
        <v>97</v>
      </c>
      <c r="O738" s="70">
        <v>14628888</v>
      </c>
      <c r="P738" s="59">
        <f>IFERROR(O738/L737,"-")</f>
        <v>1.823663810406724E-2</v>
      </c>
      <c r="Q738" s="70">
        <v>279</v>
      </c>
      <c r="R738" s="59">
        <f>IFERROR(Q738/M737,"-")</f>
        <v>0.2781655034895314</v>
      </c>
      <c r="S738" s="73">
        <f t="shared" si="54"/>
        <v>52433.290322580644</v>
      </c>
      <c r="T738" s="439"/>
      <c r="U738" s="439"/>
      <c r="V738" s="43" t="s">
        <v>97</v>
      </c>
      <c r="W738" s="70">
        <v>2728727</v>
      </c>
      <c r="X738" s="59">
        <f>IFERROR(W738/T737,"-")</f>
        <v>1.76293441072819E-2</v>
      </c>
      <c r="Y738" s="70">
        <v>41</v>
      </c>
      <c r="Z738" s="59">
        <f>IFERROR(Y738/U737,"-")</f>
        <v>0.30597014925373134</v>
      </c>
      <c r="AA738" s="167">
        <f t="shared" si="55"/>
        <v>66554.317073170736</v>
      </c>
      <c r="AB738" s="439"/>
      <c r="AC738" s="439"/>
      <c r="AD738" s="43" t="s">
        <v>97</v>
      </c>
      <c r="AE738" s="70">
        <v>2339401</v>
      </c>
      <c r="AF738" s="59">
        <f>IFERROR(AE738/AB737,"-")</f>
        <v>2.007308818160328E-2</v>
      </c>
      <c r="AG738" s="70">
        <v>35</v>
      </c>
      <c r="AH738" s="59">
        <f>IFERROR(AG738/AC737,"-")</f>
        <v>0.34653465346534651</v>
      </c>
      <c r="AI738" s="73">
        <f t="shared" si="58"/>
        <v>66840.028571428571</v>
      </c>
      <c r="AJ738" s="439"/>
      <c r="AK738" s="439"/>
      <c r="AL738" s="43" t="s">
        <v>97</v>
      </c>
      <c r="AM738" s="70">
        <v>6854110</v>
      </c>
      <c r="AN738" s="59">
        <f>IFERROR(AM738/AJ737,"-")</f>
        <v>1.7495753570011974E-2</v>
      </c>
      <c r="AO738" s="70">
        <v>138</v>
      </c>
      <c r="AP738" s="59">
        <f>IFERROR(AO738/AK737,"-")</f>
        <v>0.3231850117096019</v>
      </c>
      <c r="AQ738" s="73">
        <f t="shared" si="56"/>
        <v>49667.463768115944</v>
      </c>
      <c r="AR738" s="439"/>
      <c r="AS738" s="439"/>
      <c r="AT738" s="43" t="s">
        <v>97</v>
      </c>
      <c r="AU738" s="70">
        <v>92737691</v>
      </c>
      <c r="AV738" s="59">
        <f>IFERROR(AU738/AR737,"-")</f>
        <v>2.8940894876809471E-2</v>
      </c>
      <c r="AW738" s="73">
        <v>1245</v>
      </c>
      <c r="AX738" s="59">
        <f>IFERROR(AW738/AS737,"-")</f>
        <v>0.22886029411764705</v>
      </c>
      <c r="AY738" s="196">
        <f t="shared" si="57"/>
        <v>74488.105220883532</v>
      </c>
      <c r="AZ738" s="229"/>
    </row>
    <row r="739" spans="2:52" s="9" customFormat="1" ht="13.15" customHeight="1">
      <c r="B739" s="470"/>
      <c r="C739" s="480"/>
      <c r="D739" s="439"/>
      <c r="E739" s="439"/>
      <c r="F739" s="44" t="s">
        <v>98</v>
      </c>
      <c r="G739" s="70">
        <v>19841649</v>
      </c>
      <c r="H739" s="59">
        <f>IFERROR(G739/D737,"-")</f>
        <v>1.8447187882298165E-2</v>
      </c>
      <c r="I739" s="70">
        <v>450</v>
      </c>
      <c r="J739" s="59">
        <f>IFERROR(I739/E737,"-")</f>
        <v>0.33507073715562175</v>
      </c>
      <c r="K739" s="73">
        <f t="shared" si="53"/>
        <v>44092.553333333337</v>
      </c>
      <c r="L739" s="439"/>
      <c r="M739" s="439"/>
      <c r="N739" s="44" t="s">
        <v>98</v>
      </c>
      <c r="O739" s="70">
        <v>16869461</v>
      </c>
      <c r="P739" s="59">
        <f>IFERROR(O739/L737,"-")</f>
        <v>2.1029777196166669E-2</v>
      </c>
      <c r="Q739" s="70">
        <v>354</v>
      </c>
      <c r="R739" s="59">
        <f>IFERROR(Q739/M737,"-")</f>
        <v>0.35294117647058826</v>
      </c>
      <c r="S739" s="73">
        <f t="shared" si="54"/>
        <v>47653.844632768363</v>
      </c>
      <c r="T739" s="439"/>
      <c r="U739" s="439"/>
      <c r="V739" s="44" t="s">
        <v>98</v>
      </c>
      <c r="W739" s="70">
        <v>1114245</v>
      </c>
      <c r="X739" s="59">
        <f>IFERROR(W739/T737,"-")</f>
        <v>7.1987445152330446E-3</v>
      </c>
      <c r="Y739" s="70">
        <v>43</v>
      </c>
      <c r="Z739" s="59">
        <f>IFERROR(Y739/U737,"-")</f>
        <v>0.32089552238805968</v>
      </c>
      <c r="AA739" s="167">
        <f t="shared" si="55"/>
        <v>25912.674418604653</v>
      </c>
      <c r="AB739" s="439"/>
      <c r="AC739" s="439"/>
      <c r="AD739" s="44" t="s">
        <v>98</v>
      </c>
      <c r="AE739" s="70">
        <v>837419</v>
      </c>
      <c r="AF739" s="59">
        <f>IFERROR(AE739/AB737,"-")</f>
        <v>7.1854228633526432E-3</v>
      </c>
      <c r="AG739" s="70">
        <v>35</v>
      </c>
      <c r="AH739" s="59">
        <f>IFERROR(AG739/AC737,"-")</f>
        <v>0.34653465346534651</v>
      </c>
      <c r="AI739" s="73">
        <f t="shared" si="58"/>
        <v>23926.257142857143</v>
      </c>
      <c r="AJ739" s="439"/>
      <c r="AK739" s="439"/>
      <c r="AL739" s="44" t="s">
        <v>98</v>
      </c>
      <c r="AM739" s="70">
        <v>5142077</v>
      </c>
      <c r="AN739" s="59">
        <f>IFERROR(AM739/AJ737,"-")</f>
        <v>1.3125630027826582E-2</v>
      </c>
      <c r="AO739" s="70">
        <v>136</v>
      </c>
      <c r="AP739" s="59">
        <f>IFERROR(AO739/AK737,"-")</f>
        <v>0.31850117096018737</v>
      </c>
      <c r="AQ739" s="73">
        <f t="shared" si="56"/>
        <v>37809.38970588235</v>
      </c>
      <c r="AR739" s="439"/>
      <c r="AS739" s="439"/>
      <c r="AT739" s="44" t="s">
        <v>98</v>
      </c>
      <c r="AU739" s="70">
        <v>63560143</v>
      </c>
      <c r="AV739" s="59">
        <f>IFERROR(AU739/AR737,"-")</f>
        <v>1.9835380815314642E-2</v>
      </c>
      <c r="AW739" s="73">
        <v>1625</v>
      </c>
      <c r="AX739" s="59">
        <f>IFERROR(AW739/AS737,"-")</f>
        <v>0.29871323529411764</v>
      </c>
      <c r="AY739" s="196">
        <f t="shared" si="57"/>
        <v>39113.934153846152</v>
      </c>
      <c r="AZ739" s="229"/>
    </row>
    <row r="740" spans="2:52" s="9" customFormat="1" ht="13.15" customHeight="1">
      <c r="B740" s="470"/>
      <c r="C740" s="480"/>
      <c r="D740" s="439"/>
      <c r="E740" s="439"/>
      <c r="F740" s="44" t="s">
        <v>99</v>
      </c>
      <c r="G740" s="70">
        <v>3051028</v>
      </c>
      <c r="H740" s="59">
        <f>IFERROR(G740/D737,"-")</f>
        <v>2.8366032858535301E-3</v>
      </c>
      <c r="I740" s="70">
        <v>65</v>
      </c>
      <c r="J740" s="59">
        <f>IFERROR(I740/E737,"-")</f>
        <v>4.8399106478034248E-2</v>
      </c>
      <c r="K740" s="73">
        <f t="shared" si="53"/>
        <v>46938.892307692309</v>
      </c>
      <c r="L740" s="439"/>
      <c r="M740" s="439"/>
      <c r="N740" s="44" t="s">
        <v>99</v>
      </c>
      <c r="O740" s="70">
        <v>2894541</v>
      </c>
      <c r="P740" s="59">
        <f>IFERROR(O740/L737,"-")</f>
        <v>3.6083875065818323E-3</v>
      </c>
      <c r="Q740" s="70">
        <v>51</v>
      </c>
      <c r="R740" s="59">
        <f>IFERROR(Q740/M737,"-")</f>
        <v>5.0847457627118647E-2</v>
      </c>
      <c r="S740" s="73">
        <f t="shared" si="54"/>
        <v>56755.705882352944</v>
      </c>
      <c r="T740" s="439"/>
      <c r="U740" s="439"/>
      <c r="V740" s="44" t="s">
        <v>99</v>
      </c>
      <c r="W740" s="70">
        <v>87601</v>
      </c>
      <c r="X740" s="59">
        <f>IFERROR(W740/T737,"-")</f>
        <v>5.6595920850345299E-4</v>
      </c>
      <c r="Y740" s="70">
        <v>7</v>
      </c>
      <c r="Z740" s="59">
        <f>IFERROR(Y740/U737,"-")</f>
        <v>5.2238805970149252E-2</v>
      </c>
      <c r="AA740" s="167">
        <f t="shared" si="55"/>
        <v>12514.428571428571</v>
      </c>
      <c r="AB740" s="439"/>
      <c r="AC740" s="439"/>
      <c r="AD740" s="44" t="s">
        <v>99</v>
      </c>
      <c r="AE740" s="70">
        <v>84985</v>
      </c>
      <c r="AF740" s="59">
        <f>IFERROR(AE740/AB737,"-")</f>
        <v>7.2920863037741494E-4</v>
      </c>
      <c r="AG740" s="70">
        <v>6</v>
      </c>
      <c r="AH740" s="59">
        <f>IFERROR(AG740/AC737,"-")</f>
        <v>5.9405940594059403E-2</v>
      </c>
      <c r="AI740" s="73">
        <f t="shared" si="58"/>
        <v>14164.166666666666</v>
      </c>
      <c r="AJ740" s="439"/>
      <c r="AK740" s="439"/>
      <c r="AL740" s="44" t="s">
        <v>99</v>
      </c>
      <c r="AM740" s="70">
        <v>323797</v>
      </c>
      <c r="AN740" s="59">
        <f>IFERROR(AM740/AJ737,"-")</f>
        <v>8.2652197275928847E-4</v>
      </c>
      <c r="AO740" s="70">
        <v>19</v>
      </c>
      <c r="AP740" s="59">
        <f>IFERROR(AO740/AK737,"-")</f>
        <v>4.449648711943794E-2</v>
      </c>
      <c r="AQ740" s="73">
        <f t="shared" si="56"/>
        <v>17041.947368421053</v>
      </c>
      <c r="AR740" s="439"/>
      <c r="AS740" s="439"/>
      <c r="AT740" s="44" t="s">
        <v>99</v>
      </c>
      <c r="AU740" s="70">
        <v>10192192</v>
      </c>
      <c r="AV740" s="59">
        <f>IFERROR(AU740/AR737,"-")</f>
        <v>3.1807041350237894E-3</v>
      </c>
      <c r="AW740" s="73">
        <v>197</v>
      </c>
      <c r="AX740" s="59">
        <f>IFERROR(AW740/AS737,"-")</f>
        <v>3.621323529411765E-2</v>
      </c>
      <c r="AY740" s="196">
        <f t="shared" si="57"/>
        <v>51737.015228426397</v>
      </c>
      <c r="AZ740" s="229"/>
    </row>
    <row r="741" spans="2:52" s="9" customFormat="1" ht="13.15" customHeight="1">
      <c r="B741" s="470"/>
      <c r="C741" s="480"/>
      <c r="D741" s="439"/>
      <c r="E741" s="439"/>
      <c r="F741" s="44" t="s">
        <v>100</v>
      </c>
      <c r="G741" s="70">
        <v>24446617</v>
      </c>
      <c r="H741" s="59">
        <f>IFERROR(G741/D737,"-")</f>
        <v>2.2728521046087666E-2</v>
      </c>
      <c r="I741" s="70">
        <v>520</v>
      </c>
      <c r="J741" s="59">
        <f>IFERROR(I741/E737,"-")</f>
        <v>0.38719285182427399</v>
      </c>
      <c r="K741" s="73">
        <f t="shared" si="53"/>
        <v>47012.724999999999</v>
      </c>
      <c r="L741" s="439"/>
      <c r="M741" s="439"/>
      <c r="N741" s="44" t="s">
        <v>100</v>
      </c>
      <c r="O741" s="70">
        <v>20814799</v>
      </c>
      <c r="P741" s="59">
        <f>IFERROR(O741/L737,"-")</f>
        <v>2.5948107373021154E-2</v>
      </c>
      <c r="Q741" s="70">
        <v>395</v>
      </c>
      <c r="R741" s="59">
        <f>IFERROR(Q741/M737,"-")</f>
        <v>0.39381854436689928</v>
      </c>
      <c r="S741" s="73">
        <f t="shared" si="54"/>
        <v>52695.693670886074</v>
      </c>
      <c r="T741" s="439"/>
      <c r="U741" s="439"/>
      <c r="V741" s="44" t="s">
        <v>100</v>
      </c>
      <c r="W741" s="70">
        <v>1547463</v>
      </c>
      <c r="X741" s="59">
        <f>IFERROR(W741/T737,"-")</f>
        <v>9.997613436700253E-3</v>
      </c>
      <c r="Y741" s="70">
        <v>49</v>
      </c>
      <c r="Z741" s="59">
        <f>IFERROR(Y741/U737,"-")</f>
        <v>0.36567164179104478</v>
      </c>
      <c r="AA741" s="167">
        <f t="shared" si="55"/>
        <v>31580.877551020407</v>
      </c>
      <c r="AB741" s="439"/>
      <c r="AC741" s="439"/>
      <c r="AD741" s="44" t="s">
        <v>100</v>
      </c>
      <c r="AE741" s="70">
        <v>1331537</v>
      </c>
      <c r="AF741" s="59">
        <f>IFERROR(AE741/AB737,"-")</f>
        <v>1.1425172348848055E-2</v>
      </c>
      <c r="AG741" s="70">
        <v>34</v>
      </c>
      <c r="AH741" s="59">
        <f>IFERROR(AG741/AC737,"-")</f>
        <v>0.33663366336633666</v>
      </c>
      <c r="AI741" s="73">
        <f t="shared" si="58"/>
        <v>39162.852941176468</v>
      </c>
      <c r="AJ741" s="439"/>
      <c r="AK741" s="439"/>
      <c r="AL741" s="44" t="s">
        <v>100</v>
      </c>
      <c r="AM741" s="70">
        <v>5167026</v>
      </c>
      <c r="AN741" s="59">
        <f>IFERROR(AM741/AJ737,"-")</f>
        <v>1.3189314671904111E-2</v>
      </c>
      <c r="AO741" s="70">
        <v>146</v>
      </c>
      <c r="AP741" s="59">
        <f>IFERROR(AO741/AK737,"-")</f>
        <v>0.34192037470725994</v>
      </c>
      <c r="AQ741" s="73">
        <f t="shared" si="56"/>
        <v>35390.589041095889</v>
      </c>
      <c r="AR741" s="439"/>
      <c r="AS741" s="439"/>
      <c r="AT741" s="44" t="s">
        <v>100</v>
      </c>
      <c r="AU741" s="70">
        <v>68959522</v>
      </c>
      <c r="AV741" s="59">
        <f>IFERROR(AU741/AR737,"-")</f>
        <v>2.1520379205441184E-2</v>
      </c>
      <c r="AW741" s="73">
        <v>1751</v>
      </c>
      <c r="AX741" s="59">
        <f>IFERROR(AW741/AS737,"-")</f>
        <v>0.32187500000000002</v>
      </c>
      <c r="AY741" s="196">
        <f t="shared" si="57"/>
        <v>39382.936607652773</v>
      </c>
      <c r="AZ741" s="229"/>
    </row>
    <row r="742" spans="2:52" s="9" customFormat="1" ht="13.15" customHeight="1">
      <c r="B742" s="470"/>
      <c r="C742" s="480"/>
      <c r="D742" s="439"/>
      <c r="E742" s="439"/>
      <c r="F742" s="44" t="s">
        <v>101</v>
      </c>
      <c r="G742" s="70">
        <v>31482253</v>
      </c>
      <c r="H742" s="59">
        <f>IFERROR(G742/D737,"-")</f>
        <v>2.9269696084687571E-2</v>
      </c>
      <c r="I742" s="70">
        <v>520</v>
      </c>
      <c r="J742" s="59">
        <f>IFERROR(I742/E737,"-")</f>
        <v>0.38719285182427399</v>
      </c>
      <c r="K742" s="73">
        <f t="shared" si="53"/>
        <v>60542.794230769228</v>
      </c>
      <c r="L742" s="439"/>
      <c r="M742" s="439"/>
      <c r="N742" s="44" t="s">
        <v>101</v>
      </c>
      <c r="O742" s="70">
        <v>24966699</v>
      </c>
      <c r="P742" s="59">
        <f>IFERROR(O742/L737,"-")</f>
        <v>3.1123941499598427E-2</v>
      </c>
      <c r="Q742" s="70">
        <v>392</v>
      </c>
      <c r="R742" s="59">
        <f>IFERROR(Q742/M737,"-")</f>
        <v>0.39082751744765704</v>
      </c>
      <c r="S742" s="73">
        <f t="shared" si="54"/>
        <v>63690.558673469386</v>
      </c>
      <c r="T742" s="439"/>
      <c r="U742" s="439"/>
      <c r="V742" s="44" t="s">
        <v>101</v>
      </c>
      <c r="W742" s="70">
        <v>7186246</v>
      </c>
      <c r="X742" s="59">
        <f>IFERROR(W742/T737,"-")</f>
        <v>4.6427804457381823E-2</v>
      </c>
      <c r="Y742" s="70">
        <v>66</v>
      </c>
      <c r="Z742" s="59">
        <f>IFERROR(Y742/U737,"-")</f>
        <v>0.4925373134328358</v>
      </c>
      <c r="AA742" s="167">
        <f t="shared" si="55"/>
        <v>108882.51515151515</v>
      </c>
      <c r="AB742" s="439"/>
      <c r="AC742" s="439"/>
      <c r="AD742" s="44" t="s">
        <v>101</v>
      </c>
      <c r="AE742" s="70">
        <v>5706941</v>
      </c>
      <c r="AF742" s="59">
        <f>IFERROR(AE742/AB737,"-")</f>
        <v>4.8968060601926391E-2</v>
      </c>
      <c r="AG742" s="70">
        <v>51</v>
      </c>
      <c r="AH742" s="59">
        <f>IFERROR(AG742/AC737,"-")</f>
        <v>0.50495049504950495</v>
      </c>
      <c r="AI742" s="73">
        <f t="shared" si="58"/>
        <v>111900.80392156863</v>
      </c>
      <c r="AJ742" s="439"/>
      <c r="AK742" s="439"/>
      <c r="AL742" s="44" t="s">
        <v>101</v>
      </c>
      <c r="AM742" s="70">
        <v>10297444</v>
      </c>
      <c r="AN742" s="59">
        <f>IFERROR(AM742/AJ737,"-")</f>
        <v>2.6285184017326595E-2</v>
      </c>
      <c r="AO742" s="70">
        <v>152</v>
      </c>
      <c r="AP742" s="59">
        <f>IFERROR(AO742/AK737,"-")</f>
        <v>0.35597189695550352</v>
      </c>
      <c r="AQ742" s="73">
        <f t="shared" si="56"/>
        <v>67746.34210526316</v>
      </c>
      <c r="AR742" s="439"/>
      <c r="AS742" s="439"/>
      <c r="AT742" s="44" t="s">
        <v>101</v>
      </c>
      <c r="AU742" s="70">
        <v>89419949</v>
      </c>
      <c r="AV742" s="59">
        <f>IFERROR(AU742/AR737,"-")</f>
        <v>2.7905518414283834E-2</v>
      </c>
      <c r="AW742" s="73">
        <v>1695</v>
      </c>
      <c r="AX742" s="59">
        <f>IFERROR(AW742/AS737,"-")</f>
        <v>0.31158088235294118</v>
      </c>
      <c r="AY742" s="196">
        <f t="shared" si="57"/>
        <v>52755.132153392333</v>
      </c>
      <c r="AZ742" s="229"/>
    </row>
    <row r="743" spans="2:52" s="9" customFormat="1" ht="13.15" customHeight="1">
      <c r="B743" s="470"/>
      <c r="C743" s="480"/>
      <c r="D743" s="439"/>
      <c r="E743" s="439"/>
      <c r="F743" s="44" t="s">
        <v>102</v>
      </c>
      <c r="G743" s="70">
        <v>31905061</v>
      </c>
      <c r="H743" s="59">
        <f>IFERROR(G743/D737,"-")</f>
        <v>2.966278935098508E-2</v>
      </c>
      <c r="I743" s="70">
        <v>204</v>
      </c>
      <c r="J743" s="59">
        <f>IFERROR(I743/E737,"-")</f>
        <v>0.15189873417721519</v>
      </c>
      <c r="K743" s="73">
        <f t="shared" si="53"/>
        <v>156397.35784313726</v>
      </c>
      <c r="L743" s="439"/>
      <c r="M743" s="439"/>
      <c r="N743" s="44" t="s">
        <v>102</v>
      </c>
      <c r="O743" s="70">
        <v>28629260</v>
      </c>
      <c r="P743" s="59">
        <f>IFERROR(O743/L737,"-")</f>
        <v>3.5689756720213323E-2</v>
      </c>
      <c r="Q743" s="70">
        <v>156</v>
      </c>
      <c r="R743" s="59">
        <f>IFERROR(Q743/M737,"-")</f>
        <v>0.15553339980059822</v>
      </c>
      <c r="S743" s="73">
        <f t="shared" si="54"/>
        <v>183520.89743589744</v>
      </c>
      <c r="T743" s="439"/>
      <c r="U743" s="439"/>
      <c r="V743" s="44" t="s">
        <v>102</v>
      </c>
      <c r="W743" s="70">
        <v>12890885</v>
      </c>
      <c r="X743" s="59">
        <f>IFERROR(W743/T737,"-")</f>
        <v>8.3283467900012953E-2</v>
      </c>
      <c r="Y743" s="70">
        <v>38</v>
      </c>
      <c r="Z743" s="59">
        <f>IFERROR(Y743/U737,"-")</f>
        <v>0.28358208955223879</v>
      </c>
      <c r="AA743" s="167">
        <f t="shared" si="55"/>
        <v>339233.81578947371</v>
      </c>
      <c r="AB743" s="439"/>
      <c r="AC743" s="439"/>
      <c r="AD743" s="44" t="s">
        <v>102</v>
      </c>
      <c r="AE743" s="70">
        <v>12667751</v>
      </c>
      <c r="AF743" s="59">
        <f>IFERROR(AE743/AB737,"-")</f>
        <v>0.10869486799637734</v>
      </c>
      <c r="AG743" s="70">
        <v>29</v>
      </c>
      <c r="AH743" s="59">
        <f>IFERROR(AG743/AC737,"-")</f>
        <v>0.28712871287128711</v>
      </c>
      <c r="AI743" s="73">
        <f t="shared" si="58"/>
        <v>436819</v>
      </c>
      <c r="AJ743" s="439"/>
      <c r="AK743" s="439"/>
      <c r="AL743" s="44" t="s">
        <v>102</v>
      </c>
      <c r="AM743" s="70">
        <v>19775021</v>
      </c>
      <c r="AN743" s="59">
        <f>IFERROR(AM743/AJ737,"-")</f>
        <v>5.0477581226127353E-2</v>
      </c>
      <c r="AO743" s="70">
        <v>70</v>
      </c>
      <c r="AP743" s="59">
        <f>IFERROR(AO743/AK737,"-")</f>
        <v>0.16393442622950818</v>
      </c>
      <c r="AQ743" s="73">
        <f t="shared" si="56"/>
        <v>282500.3</v>
      </c>
      <c r="AR743" s="439"/>
      <c r="AS743" s="439"/>
      <c r="AT743" s="44" t="s">
        <v>102</v>
      </c>
      <c r="AU743" s="70">
        <v>71935658</v>
      </c>
      <c r="AV743" s="59">
        <f>IFERROR(AU743/AR737,"-")</f>
        <v>2.2449149786057519E-2</v>
      </c>
      <c r="AW743" s="73">
        <v>510</v>
      </c>
      <c r="AX743" s="59">
        <f>IFERROR(AW743/AS737,"-")</f>
        <v>9.375E-2</v>
      </c>
      <c r="AY743" s="196">
        <f t="shared" si="57"/>
        <v>141050.30980392155</v>
      </c>
      <c r="AZ743" s="229"/>
    </row>
    <row r="744" spans="2:52" s="9" customFormat="1" ht="13.15" customHeight="1">
      <c r="B744" s="470"/>
      <c r="C744" s="480"/>
      <c r="D744" s="439"/>
      <c r="E744" s="439"/>
      <c r="F744" s="44" t="s">
        <v>112</v>
      </c>
      <c r="G744" s="70">
        <v>7432</v>
      </c>
      <c r="H744" s="59">
        <f>IFERROR(G744/D737,"-")</f>
        <v>6.9096827759245195E-6</v>
      </c>
      <c r="I744" s="70">
        <v>2</v>
      </c>
      <c r="J744" s="59">
        <f>IFERROR(I744/E737,"-")</f>
        <v>1.4892032762472078E-3</v>
      </c>
      <c r="K744" s="73">
        <f t="shared" si="53"/>
        <v>3716</v>
      </c>
      <c r="L744" s="439"/>
      <c r="M744" s="439"/>
      <c r="N744" s="44" t="s">
        <v>112</v>
      </c>
      <c r="O744" s="70">
        <v>7432</v>
      </c>
      <c r="P744" s="59">
        <f>IFERROR(O744/L737,"-")</f>
        <v>9.2648665017756454E-6</v>
      </c>
      <c r="Q744" s="70">
        <v>2</v>
      </c>
      <c r="R744" s="59">
        <f>IFERROR(Q744/M737,"-")</f>
        <v>1.9940179461615153E-3</v>
      </c>
      <c r="S744" s="73">
        <f t="shared" si="54"/>
        <v>3716</v>
      </c>
      <c r="T744" s="439"/>
      <c r="U744" s="439"/>
      <c r="V744" s="44" t="s">
        <v>112</v>
      </c>
      <c r="W744" s="70">
        <v>0</v>
      </c>
      <c r="X744" s="59">
        <f>IFERROR(W744/T737,"-")</f>
        <v>0</v>
      </c>
      <c r="Y744" s="70">
        <v>0</v>
      </c>
      <c r="Z744" s="59">
        <f>IFERROR(Y744/U737,"-")</f>
        <v>0</v>
      </c>
      <c r="AA744" s="167" t="str">
        <f t="shared" si="55"/>
        <v>-</v>
      </c>
      <c r="AB744" s="439"/>
      <c r="AC744" s="439"/>
      <c r="AD744" s="44" t="s">
        <v>112</v>
      </c>
      <c r="AE744" s="70">
        <v>0</v>
      </c>
      <c r="AF744" s="59">
        <f>IFERROR(AE744/AB737,"-")</f>
        <v>0</v>
      </c>
      <c r="AG744" s="70">
        <v>0</v>
      </c>
      <c r="AH744" s="59">
        <f>IFERROR(AG744/AC737,"-")</f>
        <v>0</v>
      </c>
      <c r="AI744" s="73" t="str">
        <f t="shared" si="58"/>
        <v>-</v>
      </c>
      <c r="AJ744" s="439"/>
      <c r="AK744" s="439"/>
      <c r="AL744" s="44" t="s">
        <v>112</v>
      </c>
      <c r="AM744" s="70">
        <v>6670</v>
      </c>
      <c r="AN744" s="59">
        <f>IFERROR(AM744/AJ737,"-")</f>
        <v>1.7025795663037193E-5</v>
      </c>
      <c r="AO744" s="70">
        <v>1</v>
      </c>
      <c r="AP744" s="59">
        <f>IFERROR(AO744/AK737,"-")</f>
        <v>2.34192037470726E-3</v>
      </c>
      <c r="AQ744" s="73">
        <f t="shared" si="56"/>
        <v>6670</v>
      </c>
      <c r="AR744" s="439"/>
      <c r="AS744" s="439"/>
      <c r="AT744" s="44" t="s">
        <v>112</v>
      </c>
      <c r="AU744" s="70">
        <v>10242</v>
      </c>
      <c r="AV744" s="59">
        <f>IFERROR(AU744/AR737,"-")</f>
        <v>3.1962478484425776E-6</v>
      </c>
      <c r="AW744" s="73">
        <v>4</v>
      </c>
      <c r="AX744" s="59">
        <f>IFERROR(AW744/AS737,"-")</f>
        <v>7.3529411764705881E-4</v>
      </c>
      <c r="AY744" s="196">
        <f t="shared" si="57"/>
        <v>2560.5</v>
      </c>
      <c r="AZ744" s="229"/>
    </row>
    <row r="745" spans="2:52" s="9" customFormat="1" ht="13.15" customHeight="1">
      <c r="B745" s="470"/>
      <c r="C745" s="480"/>
      <c r="D745" s="439"/>
      <c r="E745" s="439"/>
      <c r="F745" s="44" t="s">
        <v>103</v>
      </c>
      <c r="G745" s="70">
        <v>210080</v>
      </c>
      <c r="H745" s="59">
        <f>IFERROR(G745/D737,"-")</f>
        <v>1.9531568320320546E-4</v>
      </c>
      <c r="I745" s="70">
        <v>17</v>
      </c>
      <c r="J745" s="59">
        <f>IFERROR(I745/E737,"-")</f>
        <v>1.2658227848101266E-2</v>
      </c>
      <c r="K745" s="73">
        <f t="shared" si="53"/>
        <v>12357.64705882353</v>
      </c>
      <c r="L745" s="439"/>
      <c r="M745" s="439"/>
      <c r="N745" s="44" t="s">
        <v>103</v>
      </c>
      <c r="O745" s="70">
        <v>173535</v>
      </c>
      <c r="P745" s="59">
        <f>IFERROR(O745/L737,"-")</f>
        <v>2.1633189025640966E-4</v>
      </c>
      <c r="Q745" s="70">
        <v>14</v>
      </c>
      <c r="R745" s="59">
        <f>IFERROR(Q745/M737,"-")</f>
        <v>1.3958125623130608E-2</v>
      </c>
      <c r="S745" s="73">
        <f t="shared" si="54"/>
        <v>12395.357142857143</v>
      </c>
      <c r="T745" s="439"/>
      <c r="U745" s="439"/>
      <c r="V745" s="44" t="s">
        <v>103</v>
      </c>
      <c r="W745" s="70">
        <v>24630</v>
      </c>
      <c r="X745" s="59">
        <f>IFERROR(W745/T737,"-")</f>
        <v>1.5912575547585126E-4</v>
      </c>
      <c r="Y745" s="70">
        <v>1</v>
      </c>
      <c r="Z745" s="59">
        <f>IFERROR(Y745/U737,"-")</f>
        <v>7.462686567164179E-3</v>
      </c>
      <c r="AA745" s="167">
        <f t="shared" si="55"/>
        <v>24630</v>
      </c>
      <c r="AB745" s="439"/>
      <c r="AC745" s="439"/>
      <c r="AD745" s="44" t="s">
        <v>103</v>
      </c>
      <c r="AE745" s="70">
        <v>0</v>
      </c>
      <c r="AF745" s="59">
        <f>IFERROR(AE745/AB737,"-")</f>
        <v>0</v>
      </c>
      <c r="AG745" s="70">
        <v>0</v>
      </c>
      <c r="AH745" s="59">
        <f>IFERROR(AG745/AC737,"-")</f>
        <v>0</v>
      </c>
      <c r="AI745" s="73" t="str">
        <f t="shared" si="58"/>
        <v>-</v>
      </c>
      <c r="AJ745" s="439"/>
      <c r="AK745" s="439"/>
      <c r="AL745" s="44" t="s">
        <v>103</v>
      </c>
      <c r="AM745" s="70">
        <v>46566</v>
      </c>
      <c r="AN745" s="59">
        <f>IFERROR(AM745/AJ737,"-")</f>
        <v>1.1886404810269715E-4</v>
      </c>
      <c r="AO745" s="70">
        <v>4</v>
      </c>
      <c r="AP745" s="59">
        <f>IFERROR(AO745/AK737,"-")</f>
        <v>9.3676814988290398E-3</v>
      </c>
      <c r="AQ745" s="73">
        <f t="shared" si="56"/>
        <v>11641.5</v>
      </c>
      <c r="AR745" s="439"/>
      <c r="AS745" s="439"/>
      <c r="AT745" s="44" t="s">
        <v>103</v>
      </c>
      <c r="AU745" s="70">
        <v>480680</v>
      </c>
      <c r="AV745" s="59">
        <f>IFERROR(AU745/AR737,"-")</f>
        <v>1.5000707047347961E-4</v>
      </c>
      <c r="AW745" s="73">
        <v>35</v>
      </c>
      <c r="AX745" s="59">
        <f>IFERROR(AW745/AS737,"-")</f>
        <v>6.4338235294117644E-3</v>
      </c>
      <c r="AY745" s="196">
        <f t="shared" si="57"/>
        <v>13733.714285714286</v>
      </c>
      <c r="AZ745" s="229"/>
    </row>
    <row r="746" spans="2:52" s="9" customFormat="1" ht="13.15" customHeight="1">
      <c r="B746" s="470"/>
      <c r="C746" s="480"/>
      <c r="D746" s="439"/>
      <c r="E746" s="439"/>
      <c r="F746" s="44" t="s">
        <v>104</v>
      </c>
      <c r="G746" s="70">
        <v>1044846</v>
      </c>
      <c r="H746" s="59">
        <f>IFERROR(G746/D737,"-")</f>
        <v>9.7141474834413761E-4</v>
      </c>
      <c r="I746" s="70">
        <v>72</v>
      </c>
      <c r="J746" s="59">
        <f>IFERROR(I746/E737,"-")</f>
        <v>5.3611317944899477E-2</v>
      </c>
      <c r="K746" s="73">
        <f t="shared" si="53"/>
        <v>14511.75</v>
      </c>
      <c r="L746" s="439"/>
      <c r="M746" s="439"/>
      <c r="N746" s="44" t="s">
        <v>104</v>
      </c>
      <c r="O746" s="70">
        <v>798667</v>
      </c>
      <c r="P746" s="59">
        <f>IFERROR(O746/L737,"-")</f>
        <v>9.9563282217083552E-4</v>
      </c>
      <c r="Q746" s="70">
        <v>50</v>
      </c>
      <c r="R746" s="59">
        <f>IFERROR(Q746/M737,"-")</f>
        <v>4.9850448654037885E-2</v>
      </c>
      <c r="S746" s="73">
        <f t="shared" si="54"/>
        <v>15973.34</v>
      </c>
      <c r="T746" s="439"/>
      <c r="U746" s="439"/>
      <c r="V746" s="44" t="s">
        <v>104</v>
      </c>
      <c r="W746" s="70">
        <v>92886</v>
      </c>
      <c r="X746" s="59">
        <f>IFERROR(W746/T737,"-")</f>
        <v>6.0010373216118232E-4</v>
      </c>
      <c r="Y746" s="70">
        <v>16</v>
      </c>
      <c r="Z746" s="59">
        <f>IFERROR(Y746/U737,"-")</f>
        <v>0.11940298507462686</v>
      </c>
      <c r="AA746" s="167">
        <f t="shared" si="55"/>
        <v>5805.375</v>
      </c>
      <c r="AB746" s="439"/>
      <c r="AC746" s="439"/>
      <c r="AD746" s="44" t="s">
        <v>104</v>
      </c>
      <c r="AE746" s="70">
        <v>85129</v>
      </c>
      <c r="AF746" s="59">
        <f>IFERROR(AE746/AB737,"-")</f>
        <v>7.3044421363062839E-4</v>
      </c>
      <c r="AG746" s="70">
        <v>13</v>
      </c>
      <c r="AH746" s="59">
        <f>IFERROR(AG746/AC737,"-")</f>
        <v>0.12871287128712872</v>
      </c>
      <c r="AI746" s="73">
        <f t="shared" si="58"/>
        <v>6548.3846153846152</v>
      </c>
      <c r="AJ746" s="439"/>
      <c r="AK746" s="439"/>
      <c r="AL746" s="44" t="s">
        <v>104</v>
      </c>
      <c r="AM746" s="70">
        <v>468369</v>
      </c>
      <c r="AN746" s="59">
        <f>IFERROR(AM746/AJ737,"-")</f>
        <v>1.1955554556073564E-3</v>
      </c>
      <c r="AO746" s="70">
        <v>25</v>
      </c>
      <c r="AP746" s="59">
        <f>IFERROR(AO746/AK737,"-")</f>
        <v>5.8548009367681501E-2</v>
      </c>
      <c r="AQ746" s="73">
        <f t="shared" si="56"/>
        <v>18734.759999999998</v>
      </c>
      <c r="AR746" s="439"/>
      <c r="AS746" s="439"/>
      <c r="AT746" s="44" t="s">
        <v>104</v>
      </c>
      <c r="AU746" s="70">
        <v>2757605</v>
      </c>
      <c r="AV746" s="59">
        <f>IFERROR(AU746/AR737,"-")</f>
        <v>8.6057303730760536E-4</v>
      </c>
      <c r="AW746" s="73">
        <v>181</v>
      </c>
      <c r="AX746" s="59">
        <f>IFERROR(AW746/AS737,"-")</f>
        <v>3.3272058823529412E-2</v>
      </c>
      <c r="AY746" s="196">
        <f t="shared" si="57"/>
        <v>15235.386740331493</v>
      </c>
      <c r="AZ746" s="229"/>
    </row>
    <row r="747" spans="2:52" s="9" customFormat="1" ht="13.15" customHeight="1">
      <c r="B747" s="470"/>
      <c r="C747" s="480"/>
      <c r="D747" s="439"/>
      <c r="E747" s="439"/>
      <c r="F747" s="44" t="s">
        <v>105</v>
      </c>
      <c r="G747" s="70">
        <v>2137047</v>
      </c>
      <c r="H747" s="59">
        <f>IFERROR(G747/D737,"-")</f>
        <v>1.9868564110927297E-3</v>
      </c>
      <c r="I747" s="70">
        <v>17</v>
      </c>
      <c r="J747" s="59">
        <f>IFERROR(I747/E737,"-")</f>
        <v>1.2658227848101266E-2</v>
      </c>
      <c r="K747" s="73">
        <f t="shared" si="53"/>
        <v>125708.64705882352</v>
      </c>
      <c r="L747" s="439"/>
      <c r="M747" s="439"/>
      <c r="N747" s="44" t="s">
        <v>105</v>
      </c>
      <c r="O747" s="70">
        <v>1741712</v>
      </c>
      <c r="P747" s="59">
        <f>IFERROR(O747/L737,"-")</f>
        <v>2.1712498875862034E-3</v>
      </c>
      <c r="Q747" s="70">
        <v>13</v>
      </c>
      <c r="R747" s="59">
        <f>IFERROR(Q747/M737,"-")</f>
        <v>1.2961116650049851E-2</v>
      </c>
      <c r="S747" s="73">
        <f t="shared" si="54"/>
        <v>133977.84615384616</v>
      </c>
      <c r="T747" s="439"/>
      <c r="U747" s="439"/>
      <c r="V747" s="44" t="s">
        <v>105</v>
      </c>
      <c r="W747" s="70">
        <v>397138</v>
      </c>
      <c r="X747" s="59">
        <f>IFERROR(W747/T737,"-")</f>
        <v>2.5657687486061154E-3</v>
      </c>
      <c r="Y747" s="70">
        <v>5</v>
      </c>
      <c r="Z747" s="59">
        <f>IFERROR(Y747/U737,"-")</f>
        <v>3.7313432835820892E-2</v>
      </c>
      <c r="AA747" s="167">
        <f t="shared" si="55"/>
        <v>79427.600000000006</v>
      </c>
      <c r="AB747" s="439"/>
      <c r="AC747" s="439"/>
      <c r="AD747" s="44" t="s">
        <v>105</v>
      </c>
      <c r="AE747" s="70">
        <v>9394</v>
      </c>
      <c r="AF747" s="59">
        <f>IFERROR(AE747/AB737,"-")</f>
        <v>8.0604646393662828E-5</v>
      </c>
      <c r="AG747" s="70">
        <v>2</v>
      </c>
      <c r="AH747" s="59">
        <f>IFERROR(AG747/AC737,"-")</f>
        <v>1.9801980198019802E-2</v>
      </c>
      <c r="AI747" s="73">
        <f t="shared" si="58"/>
        <v>4697</v>
      </c>
      <c r="AJ747" s="439"/>
      <c r="AK747" s="439"/>
      <c r="AL747" s="44" t="s">
        <v>105</v>
      </c>
      <c r="AM747" s="70">
        <v>740903</v>
      </c>
      <c r="AN747" s="59">
        <f>IFERROR(AM747/AJ737,"-")</f>
        <v>1.8912238506943399E-3</v>
      </c>
      <c r="AO747" s="70">
        <v>3</v>
      </c>
      <c r="AP747" s="59">
        <f>IFERROR(AO747/AK737,"-")</f>
        <v>7.0257611241217799E-3</v>
      </c>
      <c r="AQ747" s="73">
        <f t="shared" si="56"/>
        <v>246967.66666666666</v>
      </c>
      <c r="AR747" s="439"/>
      <c r="AS747" s="439"/>
      <c r="AT747" s="44" t="s">
        <v>105</v>
      </c>
      <c r="AU747" s="70">
        <v>1195136</v>
      </c>
      <c r="AV747" s="59">
        <f>IFERROR(AU747/AR737,"-")</f>
        <v>3.7296923145833515E-4</v>
      </c>
      <c r="AW747" s="73">
        <v>18</v>
      </c>
      <c r="AX747" s="59">
        <f>IFERROR(AW747/AS737,"-")</f>
        <v>3.3088235294117647E-3</v>
      </c>
      <c r="AY747" s="196">
        <f t="shared" si="57"/>
        <v>66396.444444444438</v>
      </c>
      <c r="AZ747" s="229"/>
    </row>
    <row r="748" spans="2:52" s="9" customFormat="1" ht="13.15" customHeight="1">
      <c r="B748" s="470"/>
      <c r="C748" s="480"/>
      <c r="D748" s="439"/>
      <c r="E748" s="439"/>
      <c r="F748" s="44" t="s">
        <v>106</v>
      </c>
      <c r="G748" s="70">
        <v>5162679</v>
      </c>
      <c r="H748" s="59">
        <f>IFERROR(G748/D737,"-")</f>
        <v>4.7998485150601749E-3</v>
      </c>
      <c r="I748" s="70">
        <v>13</v>
      </c>
      <c r="J748" s="59">
        <f>IFERROR(I748/E737,"-")</f>
        <v>9.6798212956068497E-3</v>
      </c>
      <c r="K748" s="73">
        <f t="shared" si="53"/>
        <v>397129.15384615387</v>
      </c>
      <c r="L748" s="439"/>
      <c r="M748" s="439"/>
      <c r="N748" s="44" t="s">
        <v>106</v>
      </c>
      <c r="O748" s="70">
        <v>4480035</v>
      </c>
      <c r="P748" s="59">
        <f>IFERROR(O748/L737,"-")</f>
        <v>5.584893191372774E-3</v>
      </c>
      <c r="Q748" s="70">
        <v>11</v>
      </c>
      <c r="R748" s="59">
        <f>IFERROR(Q748/M737,"-")</f>
        <v>1.0967098703888335E-2</v>
      </c>
      <c r="S748" s="73">
        <f t="shared" si="54"/>
        <v>407275.90909090912</v>
      </c>
      <c r="T748" s="439"/>
      <c r="U748" s="439"/>
      <c r="V748" s="44" t="s">
        <v>106</v>
      </c>
      <c r="W748" s="70">
        <v>63912</v>
      </c>
      <c r="X748" s="59">
        <f>IFERROR(W748/T737,"-")</f>
        <v>4.1291292261358528E-4</v>
      </c>
      <c r="Y748" s="70">
        <v>2</v>
      </c>
      <c r="Z748" s="59">
        <f>IFERROR(Y748/U737,"-")</f>
        <v>1.4925373134328358E-2</v>
      </c>
      <c r="AA748" s="167">
        <f t="shared" si="55"/>
        <v>31956</v>
      </c>
      <c r="AB748" s="439"/>
      <c r="AC748" s="439"/>
      <c r="AD748" s="44" t="s">
        <v>106</v>
      </c>
      <c r="AE748" s="70">
        <v>8145</v>
      </c>
      <c r="AF748" s="59">
        <f>IFERROR(AE748/AB737,"-")</f>
        <v>6.9887677759887564E-5</v>
      </c>
      <c r="AG748" s="70">
        <v>1</v>
      </c>
      <c r="AH748" s="59">
        <f>IFERROR(AG748/AC737,"-")</f>
        <v>9.9009900990099011E-3</v>
      </c>
      <c r="AI748" s="73">
        <f t="shared" si="58"/>
        <v>8145</v>
      </c>
      <c r="AJ748" s="439"/>
      <c r="AK748" s="439"/>
      <c r="AL748" s="44" t="s">
        <v>106</v>
      </c>
      <c r="AM748" s="70">
        <v>547002</v>
      </c>
      <c r="AN748" s="59">
        <f>IFERROR(AM748/AJ737,"-")</f>
        <v>1.3962735051383315E-3</v>
      </c>
      <c r="AO748" s="70">
        <v>5</v>
      </c>
      <c r="AP748" s="59">
        <f>IFERROR(AO748/AK737,"-")</f>
        <v>1.1709601873536301E-2</v>
      </c>
      <c r="AQ748" s="73">
        <f t="shared" si="56"/>
        <v>109400.4</v>
      </c>
      <c r="AR748" s="439"/>
      <c r="AS748" s="439"/>
      <c r="AT748" s="44" t="s">
        <v>106</v>
      </c>
      <c r="AU748" s="70">
        <v>2733278</v>
      </c>
      <c r="AV748" s="59">
        <f>IFERROR(AU748/AR737,"-")</f>
        <v>8.5298124650414289E-4</v>
      </c>
      <c r="AW748" s="73">
        <v>19</v>
      </c>
      <c r="AX748" s="59">
        <f>IFERROR(AW748/AS737,"-")</f>
        <v>3.4926470588235296E-3</v>
      </c>
      <c r="AY748" s="196">
        <f t="shared" si="57"/>
        <v>143856.73684210525</v>
      </c>
      <c r="AZ748" s="229"/>
    </row>
    <row r="749" spans="2:52" s="9" customFormat="1" ht="13.15" customHeight="1">
      <c r="B749" s="470"/>
      <c r="C749" s="480"/>
      <c r="D749" s="439"/>
      <c r="E749" s="439"/>
      <c r="F749" s="44" t="s">
        <v>107</v>
      </c>
      <c r="G749" s="70">
        <v>4678668</v>
      </c>
      <c r="H749" s="59">
        <f>IFERROR(G749/D737,"-")</f>
        <v>4.3498535648370858E-3</v>
      </c>
      <c r="I749" s="70">
        <v>174</v>
      </c>
      <c r="J749" s="59">
        <f>IFERROR(I749/E737,"-")</f>
        <v>0.12956068503350707</v>
      </c>
      <c r="K749" s="73">
        <f t="shared" si="53"/>
        <v>26888.896551724138</v>
      </c>
      <c r="L749" s="439"/>
      <c r="M749" s="439"/>
      <c r="N749" s="44" t="s">
        <v>107</v>
      </c>
      <c r="O749" s="70">
        <v>3254732</v>
      </c>
      <c r="P749" s="59">
        <f>IFERROR(O749/L737,"-")</f>
        <v>4.0574081645663685E-3</v>
      </c>
      <c r="Q749" s="70">
        <v>133</v>
      </c>
      <c r="R749" s="59">
        <f>IFERROR(Q749/M737,"-")</f>
        <v>0.13260219341974078</v>
      </c>
      <c r="S749" s="73">
        <f t="shared" si="54"/>
        <v>24471.669172932332</v>
      </c>
      <c r="T749" s="439"/>
      <c r="U749" s="439"/>
      <c r="V749" s="44" t="s">
        <v>107</v>
      </c>
      <c r="W749" s="70">
        <v>791549</v>
      </c>
      <c r="X749" s="59">
        <f>IFERROR(W749/T737,"-")</f>
        <v>5.1139193106437102E-3</v>
      </c>
      <c r="Y749" s="70">
        <v>25</v>
      </c>
      <c r="Z749" s="59">
        <f>IFERROR(Y749/U737,"-")</f>
        <v>0.18656716417910449</v>
      </c>
      <c r="AA749" s="167">
        <f t="shared" si="55"/>
        <v>31661.96</v>
      </c>
      <c r="AB749" s="439"/>
      <c r="AC749" s="439"/>
      <c r="AD749" s="44" t="s">
        <v>107</v>
      </c>
      <c r="AE749" s="70">
        <v>695000</v>
      </c>
      <c r="AF749" s="59">
        <f>IFERROR(AE749/AB737,"-")</f>
        <v>5.9634052846067346E-3</v>
      </c>
      <c r="AG749" s="70">
        <v>19</v>
      </c>
      <c r="AH749" s="59">
        <f>IFERROR(AG749/AC737,"-")</f>
        <v>0.18811881188118812</v>
      </c>
      <c r="AI749" s="73">
        <f t="shared" si="58"/>
        <v>36578.947368421053</v>
      </c>
      <c r="AJ749" s="439"/>
      <c r="AK749" s="439"/>
      <c r="AL749" s="44" t="s">
        <v>107</v>
      </c>
      <c r="AM749" s="70">
        <v>2263356</v>
      </c>
      <c r="AN749" s="59">
        <f>IFERROR(AM749/AJ737,"-")</f>
        <v>5.7774268019054288E-3</v>
      </c>
      <c r="AO749" s="70">
        <v>55</v>
      </c>
      <c r="AP749" s="59">
        <f>IFERROR(AO749/AK737,"-")</f>
        <v>0.1288056206088993</v>
      </c>
      <c r="AQ749" s="73">
        <f t="shared" si="56"/>
        <v>41151.927272727269</v>
      </c>
      <c r="AR749" s="439"/>
      <c r="AS749" s="439"/>
      <c r="AT749" s="44" t="s">
        <v>107</v>
      </c>
      <c r="AU749" s="70">
        <v>19457894</v>
      </c>
      <c r="AV749" s="59">
        <f>IFERROR(AU749/AR737,"-")</f>
        <v>6.0722761016133312E-3</v>
      </c>
      <c r="AW749" s="73">
        <v>519</v>
      </c>
      <c r="AX749" s="59">
        <f>IFERROR(AW749/AS737,"-")</f>
        <v>9.5404411764705876E-2</v>
      </c>
      <c r="AY749" s="196">
        <f t="shared" si="57"/>
        <v>37491.125240847781</v>
      </c>
      <c r="AZ749" s="229"/>
    </row>
    <row r="750" spans="2:52" s="9" customFormat="1" ht="13.15" customHeight="1">
      <c r="B750" s="470"/>
      <c r="C750" s="480"/>
      <c r="D750" s="439"/>
      <c r="E750" s="439"/>
      <c r="F750" s="44" t="s">
        <v>108</v>
      </c>
      <c r="G750" s="70">
        <v>5171885</v>
      </c>
      <c r="H750" s="59">
        <f>IFERROR(G750/D737,"-")</f>
        <v>4.808407522007856E-3</v>
      </c>
      <c r="I750" s="70">
        <v>100</v>
      </c>
      <c r="J750" s="59">
        <f>IFERROR(I750/E737,"-")</f>
        <v>7.4460163812360383E-2</v>
      </c>
      <c r="K750" s="73">
        <f t="shared" si="53"/>
        <v>51718.85</v>
      </c>
      <c r="L750" s="439"/>
      <c r="M750" s="439"/>
      <c r="N750" s="44" t="s">
        <v>108</v>
      </c>
      <c r="O750" s="70">
        <v>3319247</v>
      </c>
      <c r="P750" s="59">
        <f>IFERROR(O750/L737,"-")</f>
        <v>4.1378337380811765E-3</v>
      </c>
      <c r="Q750" s="70">
        <v>70</v>
      </c>
      <c r="R750" s="59">
        <f>IFERROR(Q750/M737,"-")</f>
        <v>6.9790628115653036E-2</v>
      </c>
      <c r="S750" s="73">
        <f t="shared" si="54"/>
        <v>47417.814285714288</v>
      </c>
      <c r="T750" s="439"/>
      <c r="U750" s="439"/>
      <c r="V750" s="44" t="s">
        <v>108</v>
      </c>
      <c r="W750" s="70">
        <v>2171011</v>
      </c>
      <c r="X750" s="59">
        <f>IFERROR(W750/T737,"-")</f>
        <v>1.4026137455192177E-2</v>
      </c>
      <c r="Y750" s="70">
        <v>20</v>
      </c>
      <c r="Z750" s="59">
        <f>IFERROR(Y750/U737,"-")</f>
        <v>0.14925373134328357</v>
      </c>
      <c r="AA750" s="167">
        <f t="shared" si="55"/>
        <v>108550.55</v>
      </c>
      <c r="AB750" s="439"/>
      <c r="AC750" s="439"/>
      <c r="AD750" s="44" t="s">
        <v>108</v>
      </c>
      <c r="AE750" s="70">
        <v>1057798</v>
      </c>
      <c r="AF750" s="59">
        <f>IFERROR(AE750/AB737,"-")</f>
        <v>9.076371486685518E-3</v>
      </c>
      <c r="AG750" s="70">
        <v>12</v>
      </c>
      <c r="AH750" s="59">
        <f>IFERROR(AG750/AC737,"-")</f>
        <v>0.11881188118811881</v>
      </c>
      <c r="AI750" s="73">
        <f t="shared" si="58"/>
        <v>88149.833333333328</v>
      </c>
      <c r="AJ750" s="439"/>
      <c r="AK750" s="439"/>
      <c r="AL750" s="44" t="s">
        <v>108</v>
      </c>
      <c r="AM750" s="70">
        <v>3192031</v>
      </c>
      <c r="AN750" s="59">
        <f>IFERROR(AM750/AJ737,"-")</f>
        <v>8.1479561553343752E-3</v>
      </c>
      <c r="AO750" s="70">
        <v>57</v>
      </c>
      <c r="AP750" s="59">
        <f>IFERROR(AO750/AK737,"-")</f>
        <v>0.13348946135831383</v>
      </c>
      <c r="AQ750" s="73">
        <f t="shared" si="56"/>
        <v>56000.543859649122</v>
      </c>
      <c r="AR750" s="439"/>
      <c r="AS750" s="439"/>
      <c r="AT750" s="44" t="s">
        <v>108</v>
      </c>
      <c r="AU750" s="70">
        <v>28636029</v>
      </c>
      <c r="AV750" s="59">
        <f>IFERROR(AU750/AR737,"-")</f>
        <v>8.9365208044512069E-3</v>
      </c>
      <c r="AW750" s="73">
        <v>364</v>
      </c>
      <c r="AX750" s="59">
        <f>IFERROR(AW750/AS737,"-")</f>
        <v>6.6911764705882351E-2</v>
      </c>
      <c r="AY750" s="196">
        <f t="shared" si="57"/>
        <v>78670.409340659346</v>
      </c>
      <c r="AZ750" s="229"/>
    </row>
    <row r="751" spans="2:52" s="9" customFormat="1" ht="13.15" customHeight="1">
      <c r="B751" s="470"/>
      <c r="C751" s="480"/>
      <c r="D751" s="439"/>
      <c r="E751" s="439"/>
      <c r="F751" s="44" t="s">
        <v>109</v>
      </c>
      <c r="G751" s="70">
        <v>3547738</v>
      </c>
      <c r="H751" s="59">
        <f>IFERROR(G751/D737,"-")</f>
        <v>3.2984047567401645E-3</v>
      </c>
      <c r="I751" s="70">
        <v>87</v>
      </c>
      <c r="J751" s="59">
        <f>IFERROR(I751/E737,"-")</f>
        <v>6.4780342516753533E-2</v>
      </c>
      <c r="K751" s="73">
        <f t="shared" si="53"/>
        <v>40778.597701149425</v>
      </c>
      <c r="L751" s="439"/>
      <c r="M751" s="439"/>
      <c r="N751" s="44" t="s">
        <v>109</v>
      </c>
      <c r="O751" s="70">
        <v>2543591</v>
      </c>
      <c r="P751" s="59">
        <f>IFERROR(O751/L737,"-")</f>
        <v>3.1708868474324566E-3</v>
      </c>
      <c r="Q751" s="70">
        <v>64</v>
      </c>
      <c r="R751" s="59">
        <f>IFERROR(Q751/M737,"-")</f>
        <v>6.3808574277168489E-2</v>
      </c>
      <c r="S751" s="73">
        <f t="shared" si="54"/>
        <v>39743.609375</v>
      </c>
      <c r="T751" s="439"/>
      <c r="U751" s="439"/>
      <c r="V751" s="44" t="s">
        <v>109</v>
      </c>
      <c r="W751" s="70">
        <v>394162</v>
      </c>
      <c r="X751" s="59">
        <f>IFERROR(W751/T737,"-")</f>
        <v>2.5465418607337588E-3</v>
      </c>
      <c r="Y751" s="70">
        <v>12</v>
      </c>
      <c r="Z751" s="59">
        <f>IFERROR(Y751/U737,"-")</f>
        <v>8.9552238805970144E-2</v>
      </c>
      <c r="AA751" s="167">
        <f t="shared" si="55"/>
        <v>32846.833333333336</v>
      </c>
      <c r="AB751" s="439"/>
      <c r="AC751" s="439"/>
      <c r="AD751" s="44" t="s">
        <v>109</v>
      </c>
      <c r="AE751" s="70">
        <v>333003</v>
      </c>
      <c r="AF751" s="59">
        <f>IFERROR(AE751/AB737,"-")</f>
        <v>2.857312014373952E-3</v>
      </c>
      <c r="AG751" s="70">
        <v>10</v>
      </c>
      <c r="AH751" s="59">
        <f>IFERROR(AG751/AC737,"-")</f>
        <v>9.9009900990099015E-2</v>
      </c>
      <c r="AI751" s="73">
        <f t="shared" si="58"/>
        <v>33300.300000000003</v>
      </c>
      <c r="AJ751" s="439"/>
      <c r="AK751" s="439"/>
      <c r="AL751" s="44" t="s">
        <v>109</v>
      </c>
      <c r="AM751" s="70">
        <v>743603</v>
      </c>
      <c r="AN751" s="59">
        <f>IFERROR(AM751/AJ737,"-")</f>
        <v>1.8981158519372483E-3</v>
      </c>
      <c r="AO751" s="70">
        <v>28</v>
      </c>
      <c r="AP751" s="59">
        <f>IFERROR(AO751/AK737,"-")</f>
        <v>6.5573770491803282E-2</v>
      </c>
      <c r="AQ751" s="73">
        <f t="shared" si="56"/>
        <v>26557.25</v>
      </c>
      <c r="AR751" s="439"/>
      <c r="AS751" s="439"/>
      <c r="AT751" s="44" t="s">
        <v>109</v>
      </c>
      <c r="AU751" s="70">
        <v>7188157</v>
      </c>
      <c r="AV751" s="59">
        <f>IFERROR(AU751/AR737,"-")</f>
        <v>2.2432270401794036E-3</v>
      </c>
      <c r="AW751" s="73">
        <v>185</v>
      </c>
      <c r="AX751" s="59">
        <f>IFERROR(AW751/AS737,"-")</f>
        <v>3.4007352941176468E-2</v>
      </c>
      <c r="AY751" s="196">
        <f t="shared" si="57"/>
        <v>38854.902702702704</v>
      </c>
      <c r="AZ751" s="229"/>
    </row>
    <row r="752" spans="2:52" s="9" customFormat="1" ht="13.15" customHeight="1">
      <c r="B752" s="470"/>
      <c r="C752" s="480"/>
      <c r="D752" s="439"/>
      <c r="E752" s="439"/>
      <c r="F752" s="45" t="s">
        <v>110</v>
      </c>
      <c r="G752" s="71">
        <v>1464346</v>
      </c>
      <c r="H752" s="60">
        <f>IFERROR(G752/D737,"-")</f>
        <v>1.361432499218779E-3</v>
      </c>
      <c r="I752" s="71">
        <v>145</v>
      </c>
      <c r="J752" s="60">
        <f>IFERROR(I752/E737,"-")</f>
        <v>0.10796723752792256</v>
      </c>
      <c r="K752" s="74">
        <f t="shared" si="53"/>
        <v>10098.937931034483</v>
      </c>
      <c r="L752" s="439"/>
      <c r="M752" s="439"/>
      <c r="N752" s="45" t="s">
        <v>110</v>
      </c>
      <c r="O752" s="71">
        <v>1084503</v>
      </c>
      <c r="P752" s="60">
        <f>IFERROR(O752/L737,"-")</f>
        <v>1.3519611835004295E-3</v>
      </c>
      <c r="Q752" s="71">
        <v>103</v>
      </c>
      <c r="R752" s="60">
        <f>IFERROR(Q752/M737,"-")</f>
        <v>0.10269192422731804</v>
      </c>
      <c r="S752" s="74">
        <f t="shared" si="54"/>
        <v>10529.155339805826</v>
      </c>
      <c r="T752" s="439"/>
      <c r="U752" s="439"/>
      <c r="V752" s="45" t="s">
        <v>110</v>
      </c>
      <c r="W752" s="71">
        <v>201356</v>
      </c>
      <c r="X752" s="60">
        <f>IFERROR(W752/T737,"-")</f>
        <v>1.3008901997399718E-3</v>
      </c>
      <c r="Y752" s="71">
        <v>24</v>
      </c>
      <c r="Z752" s="60">
        <f>IFERROR(Y752/U737,"-")</f>
        <v>0.17910447761194029</v>
      </c>
      <c r="AA752" s="168">
        <f t="shared" si="55"/>
        <v>8389.8333333333339</v>
      </c>
      <c r="AB752" s="439"/>
      <c r="AC752" s="439"/>
      <c r="AD752" s="45" t="s">
        <v>110</v>
      </c>
      <c r="AE752" s="71">
        <v>151619</v>
      </c>
      <c r="AF752" s="60">
        <f>IFERROR(AE752/AB737,"-")</f>
        <v>1.3009576199234367E-3</v>
      </c>
      <c r="AG752" s="71">
        <v>15</v>
      </c>
      <c r="AH752" s="60">
        <f>IFERROR(AG752/AC737,"-")</f>
        <v>0.14851485148514851</v>
      </c>
      <c r="AI752" s="74">
        <f t="shared" si="58"/>
        <v>10107.933333333332</v>
      </c>
      <c r="AJ752" s="439"/>
      <c r="AK752" s="439"/>
      <c r="AL752" s="45" t="s">
        <v>110</v>
      </c>
      <c r="AM752" s="71">
        <v>536336</v>
      </c>
      <c r="AN752" s="60">
        <f>IFERROR(AM752/AJ737,"-")</f>
        <v>1.3690475476357896E-3</v>
      </c>
      <c r="AO752" s="71">
        <v>49</v>
      </c>
      <c r="AP752" s="60">
        <f>IFERROR(AO752/AK737,"-")</f>
        <v>0.11475409836065574</v>
      </c>
      <c r="AQ752" s="74">
        <f t="shared" si="56"/>
        <v>10945.632653061224</v>
      </c>
      <c r="AR752" s="439"/>
      <c r="AS752" s="439"/>
      <c r="AT752" s="45" t="s">
        <v>110</v>
      </c>
      <c r="AU752" s="71">
        <v>9928866</v>
      </c>
      <c r="AV752" s="60">
        <f>IFERROR(AU752/AR737,"-")</f>
        <v>3.0985272983767489E-3</v>
      </c>
      <c r="AW752" s="74">
        <v>420</v>
      </c>
      <c r="AX752" s="62">
        <f>IFERROR(AW752/AS737,"-")</f>
        <v>7.720588235294118E-2</v>
      </c>
      <c r="AY752" s="197">
        <f t="shared" si="57"/>
        <v>23640.157142857144</v>
      </c>
      <c r="AZ752" s="229"/>
    </row>
    <row r="753" spans="2:52" s="9" customFormat="1" ht="13.15" customHeight="1">
      <c r="B753" s="431"/>
      <c r="C753" s="481"/>
      <c r="D753" s="440"/>
      <c r="E753" s="440"/>
      <c r="F753" s="46" t="s">
        <v>64</v>
      </c>
      <c r="G753" s="67">
        <f>SUM(G737:G752)</f>
        <v>186170420</v>
      </c>
      <c r="H753" s="60">
        <f>IFERROR(G753/D737,"-")</f>
        <v>0.17308645646671605</v>
      </c>
      <c r="I753" s="71">
        <v>1098</v>
      </c>
      <c r="J753" s="60">
        <f>IFERROR(I753/E737,"-")</f>
        <v>0.8175725986597171</v>
      </c>
      <c r="K753" s="74">
        <f t="shared" si="53"/>
        <v>169554.11657559199</v>
      </c>
      <c r="L753" s="440"/>
      <c r="M753" s="440"/>
      <c r="N753" s="46" t="s">
        <v>64</v>
      </c>
      <c r="O753" s="67">
        <f>SUM(O737:O752)</f>
        <v>149696098</v>
      </c>
      <c r="P753" s="60">
        <f>IFERROR(O753/L737,"-")</f>
        <v>0.18661388102889184</v>
      </c>
      <c r="Q753" s="71">
        <v>820</v>
      </c>
      <c r="R753" s="60">
        <f>IFERROR(Q753/M737,"-")</f>
        <v>0.81754735792622135</v>
      </c>
      <c r="S753" s="74">
        <f t="shared" si="54"/>
        <v>182556.21707317073</v>
      </c>
      <c r="T753" s="440"/>
      <c r="U753" s="440"/>
      <c r="V753" s="46" t="s">
        <v>64</v>
      </c>
      <c r="W753" s="67">
        <f>SUM(W737:W752)</f>
        <v>30638873</v>
      </c>
      <c r="X753" s="60">
        <f>IFERROR(W753/T737,"-")</f>
        <v>0.1979469676432668</v>
      </c>
      <c r="Y753" s="71">
        <v>111</v>
      </c>
      <c r="Z753" s="60">
        <f>IFERROR(Y753/U737,"-")</f>
        <v>0.82835820895522383</v>
      </c>
      <c r="AA753" s="168">
        <f t="shared" si="55"/>
        <v>276025.8828828829</v>
      </c>
      <c r="AB753" s="440"/>
      <c r="AC753" s="440"/>
      <c r="AD753" s="46" t="s">
        <v>64</v>
      </c>
      <c r="AE753" s="132">
        <f>SUM(AE737:AE752)</f>
        <v>25604657</v>
      </c>
      <c r="AF753" s="60">
        <f>IFERROR(AE753/AB737,"-")</f>
        <v>0.21969920412135657</v>
      </c>
      <c r="AG753" s="71">
        <v>83</v>
      </c>
      <c r="AH753" s="60">
        <f>IFERROR(AG753/AC737,"-")</f>
        <v>0.82178217821782173</v>
      </c>
      <c r="AI753" s="74">
        <f t="shared" si="58"/>
        <v>308489.84337349399</v>
      </c>
      <c r="AJ753" s="440"/>
      <c r="AK753" s="440"/>
      <c r="AL753" s="46" t="s">
        <v>64</v>
      </c>
      <c r="AM753" s="67">
        <f>SUM(AM737:AM752)</f>
        <v>78114254</v>
      </c>
      <c r="AN753" s="60">
        <f>IFERROR(AM753/AJ737,"-")</f>
        <v>0.1993939020951403</v>
      </c>
      <c r="AO753" s="71">
        <v>361</v>
      </c>
      <c r="AP753" s="60">
        <f>IFERROR(AO753/AK737,"-")</f>
        <v>0.84543325526932089</v>
      </c>
      <c r="AQ753" s="74">
        <f t="shared" si="56"/>
        <v>216382.97506925208</v>
      </c>
      <c r="AR753" s="440"/>
      <c r="AS753" s="440"/>
      <c r="AT753" s="46" t="s">
        <v>64</v>
      </c>
      <c r="AU753" s="67">
        <f>SUM(AU737:AU752)</f>
        <v>522189320</v>
      </c>
      <c r="AV753" s="60">
        <f>IFERROR(AU753/AR737,"-")</f>
        <v>0.16296099302184072</v>
      </c>
      <c r="AW753" s="74">
        <v>4069</v>
      </c>
      <c r="AX753" s="131">
        <f>IFERROR(AW753/AS737,"-")</f>
        <v>0.74797794117647054</v>
      </c>
      <c r="AY753" s="198">
        <f t="shared" si="57"/>
        <v>128333.57581715409</v>
      </c>
      <c r="AZ753" s="229"/>
    </row>
    <row r="754" spans="2:52" s="9" customFormat="1" ht="13.15" customHeight="1">
      <c r="B754" s="430">
        <v>45</v>
      </c>
      <c r="C754" s="479" t="s">
        <v>40</v>
      </c>
      <c r="D754" s="436">
        <v>275041510</v>
      </c>
      <c r="E754" s="436">
        <v>367</v>
      </c>
      <c r="F754" s="42" t="s">
        <v>96</v>
      </c>
      <c r="G754" s="69">
        <v>4355355</v>
      </c>
      <c r="H754" s="58">
        <f>IFERROR(G754/D754,"-")</f>
        <v>1.5835264284289306E-2</v>
      </c>
      <c r="I754" s="69">
        <v>67</v>
      </c>
      <c r="J754" s="58">
        <f>IFERROR(I754/E754,"-")</f>
        <v>0.18256130790190736</v>
      </c>
      <c r="K754" s="72">
        <f t="shared" si="53"/>
        <v>65005.298507462685</v>
      </c>
      <c r="L754" s="436">
        <v>189460910</v>
      </c>
      <c r="M754" s="436">
        <v>246</v>
      </c>
      <c r="N754" s="42" t="s">
        <v>96</v>
      </c>
      <c r="O754" s="69">
        <v>3902655</v>
      </c>
      <c r="P754" s="58">
        <f>IFERROR(O754/L754,"-")</f>
        <v>2.0598734588575553E-2</v>
      </c>
      <c r="Q754" s="69">
        <v>45</v>
      </c>
      <c r="R754" s="58">
        <f>IFERROR(Q754/M754,"-")</f>
        <v>0.18292682926829268</v>
      </c>
      <c r="S754" s="72">
        <f t="shared" si="54"/>
        <v>86725.666666666672</v>
      </c>
      <c r="T754" s="436">
        <v>56464580</v>
      </c>
      <c r="U754" s="436">
        <v>53</v>
      </c>
      <c r="V754" s="42" t="s">
        <v>96</v>
      </c>
      <c r="W754" s="69">
        <v>154497</v>
      </c>
      <c r="X754" s="58">
        <f>IFERROR(W754/T754,"-")</f>
        <v>2.736175492671689E-3</v>
      </c>
      <c r="Y754" s="69">
        <v>11</v>
      </c>
      <c r="Z754" s="58">
        <f>IFERROR(Y754/U754,"-")</f>
        <v>0.20754716981132076</v>
      </c>
      <c r="AA754" s="166">
        <f t="shared" si="55"/>
        <v>14045.181818181818</v>
      </c>
      <c r="AB754" s="436">
        <v>41394400</v>
      </c>
      <c r="AC754" s="436">
        <v>37</v>
      </c>
      <c r="AD754" s="42" t="s">
        <v>96</v>
      </c>
      <c r="AE754" s="69">
        <v>99671</v>
      </c>
      <c r="AF754" s="58">
        <f>IFERROR(AE754/AB754,"-")</f>
        <v>2.4078377751579924E-3</v>
      </c>
      <c r="AG754" s="69">
        <v>7</v>
      </c>
      <c r="AH754" s="58">
        <f>IFERROR(AG754/AC754,"-")</f>
        <v>0.1891891891891892</v>
      </c>
      <c r="AI754" s="72">
        <f t="shared" si="58"/>
        <v>14238.714285714286</v>
      </c>
      <c r="AJ754" s="436">
        <v>78187400</v>
      </c>
      <c r="AK754" s="436">
        <v>109</v>
      </c>
      <c r="AL754" s="42" t="s">
        <v>96</v>
      </c>
      <c r="AM754" s="69">
        <v>490188</v>
      </c>
      <c r="AN754" s="58">
        <f>IFERROR(AM754/AJ754,"-")</f>
        <v>6.2693989057060343E-3</v>
      </c>
      <c r="AO754" s="69">
        <v>19</v>
      </c>
      <c r="AP754" s="58">
        <f>IFERROR(AO754/AK754,"-")</f>
        <v>0.1743119266055046</v>
      </c>
      <c r="AQ754" s="72">
        <f t="shared" si="56"/>
        <v>25799.36842105263</v>
      </c>
      <c r="AR754" s="436">
        <v>917059010</v>
      </c>
      <c r="AS754" s="436">
        <v>1423</v>
      </c>
      <c r="AT754" s="42" t="s">
        <v>96</v>
      </c>
      <c r="AU754" s="69">
        <v>13427276</v>
      </c>
      <c r="AV754" s="58">
        <f>IFERROR(AU754/AR754,"-")</f>
        <v>1.4641670659775754E-2</v>
      </c>
      <c r="AW754" s="72">
        <v>210</v>
      </c>
      <c r="AX754" s="58">
        <f>IFERROR(AW754/AS754,"-")</f>
        <v>0.14757554462403374</v>
      </c>
      <c r="AY754" s="196">
        <f t="shared" si="57"/>
        <v>63939.409523809525</v>
      </c>
      <c r="AZ754" s="229"/>
    </row>
    <row r="755" spans="2:52" s="9" customFormat="1" ht="13.15" customHeight="1">
      <c r="B755" s="470"/>
      <c r="C755" s="480"/>
      <c r="D755" s="439"/>
      <c r="E755" s="439"/>
      <c r="F755" s="43" t="s">
        <v>97</v>
      </c>
      <c r="G755" s="70">
        <v>2657323</v>
      </c>
      <c r="H755" s="59">
        <f>IFERROR(G755/D754,"-")</f>
        <v>9.6615343625767614E-3</v>
      </c>
      <c r="I755" s="70">
        <v>112</v>
      </c>
      <c r="J755" s="59">
        <f>IFERROR(I755/E754,"-")</f>
        <v>0.30517711171662126</v>
      </c>
      <c r="K755" s="73">
        <f t="shared" si="53"/>
        <v>23726.098214285714</v>
      </c>
      <c r="L755" s="439"/>
      <c r="M755" s="439"/>
      <c r="N755" s="43" t="s">
        <v>97</v>
      </c>
      <c r="O755" s="70">
        <v>2014347</v>
      </c>
      <c r="P755" s="59">
        <f>IFERROR(O755/L754,"-")</f>
        <v>1.0631992636370215E-2</v>
      </c>
      <c r="Q755" s="70">
        <v>78</v>
      </c>
      <c r="R755" s="59">
        <f>IFERROR(Q755/M754,"-")</f>
        <v>0.31707317073170732</v>
      </c>
      <c r="S755" s="73">
        <f t="shared" si="54"/>
        <v>25824.961538461539</v>
      </c>
      <c r="T755" s="439"/>
      <c r="U755" s="439"/>
      <c r="V755" s="43" t="s">
        <v>97</v>
      </c>
      <c r="W755" s="70">
        <v>339394</v>
      </c>
      <c r="X755" s="59">
        <f>IFERROR(W755/T754,"-")</f>
        <v>6.0107416011949437E-3</v>
      </c>
      <c r="Y755" s="70">
        <v>14</v>
      </c>
      <c r="Z755" s="59">
        <f>IFERROR(Y755/U754,"-")</f>
        <v>0.26415094339622641</v>
      </c>
      <c r="AA755" s="167">
        <f t="shared" si="55"/>
        <v>24242.428571428572</v>
      </c>
      <c r="AB755" s="439"/>
      <c r="AC755" s="439"/>
      <c r="AD755" s="43" t="s">
        <v>97</v>
      </c>
      <c r="AE755" s="70">
        <v>213389</v>
      </c>
      <c r="AF755" s="59">
        <f>IFERROR(AE755/AB754,"-")</f>
        <v>5.1550209690199638E-3</v>
      </c>
      <c r="AG755" s="70">
        <v>10</v>
      </c>
      <c r="AH755" s="59">
        <f>IFERROR(AG755/AC754,"-")</f>
        <v>0.27027027027027029</v>
      </c>
      <c r="AI755" s="73">
        <f t="shared" si="58"/>
        <v>21338.9</v>
      </c>
      <c r="AJ755" s="439"/>
      <c r="AK755" s="439"/>
      <c r="AL755" s="43" t="s">
        <v>97</v>
      </c>
      <c r="AM755" s="70">
        <v>1291963</v>
      </c>
      <c r="AN755" s="59">
        <f>IFERROR(AM755/AJ754,"-")</f>
        <v>1.6523928407902039E-2</v>
      </c>
      <c r="AO755" s="70">
        <v>36</v>
      </c>
      <c r="AP755" s="59">
        <f>IFERROR(AO755/AK754,"-")</f>
        <v>0.33027522935779818</v>
      </c>
      <c r="AQ755" s="73">
        <f t="shared" si="56"/>
        <v>35887.861111111109</v>
      </c>
      <c r="AR755" s="439"/>
      <c r="AS755" s="439"/>
      <c r="AT755" s="43" t="s">
        <v>97</v>
      </c>
      <c r="AU755" s="70">
        <v>18697041</v>
      </c>
      <c r="AV755" s="59">
        <f>IFERROR(AU755/AR754,"-")</f>
        <v>2.0388045694027912E-2</v>
      </c>
      <c r="AW755" s="73">
        <v>411</v>
      </c>
      <c r="AX755" s="59">
        <f>IFERROR(AW755/AS754,"-")</f>
        <v>0.28882642304989459</v>
      </c>
      <c r="AY755" s="196">
        <f t="shared" si="57"/>
        <v>45491.583941605837</v>
      </c>
      <c r="AZ755" s="229"/>
    </row>
    <row r="756" spans="2:52" s="9" customFormat="1" ht="13.15" customHeight="1">
      <c r="B756" s="470"/>
      <c r="C756" s="480"/>
      <c r="D756" s="439"/>
      <c r="E756" s="439"/>
      <c r="F756" s="44" t="s">
        <v>98</v>
      </c>
      <c r="G756" s="70">
        <v>5235931</v>
      </c>
      <c r="H756" s="59">
        <f>IFERROR(G756/D754,"-")</f>
        <v>1.90368755610744E-2</v>
      </c>
      <c r="I756" s="70">
        <v>114</v>
      </c>
      <c r="J756" s="59">
        <f>IFERROR(I756/E754,"-")</f>
        <v>0.31062670299727518</v>
      </c>
      <c r="K756" s="73">
        <f t="shared" si="53"/>
        <v>45929.219298245611</v>
      </c>
      <c r="L756" s="439"/>
      <c r="M756" s="439"/>
      <c r="N756" s="44" t="s">
        <v>98</v>
      </c>
      <c r="O756" s="70">
        <v>4161485</v>
      </c>
      <c r="P756" s="59">
        <f>IFERROR(O756/L754,"-")</f>
        <v>2.1964873915152207E-2</v>
      </c>
      <c r="Q756" s="70">
        <v>75</v>
      </c>
      <c r="R756" s="59">
        <f>IFERROR(Q756/M754,"-")</f>
        <v>0.3048780487804878</v>
      </c>
      <c r="S756" s="73">
        <f t="shared" si="54"/>
        <v>55486.466666666667</v>
      </c>
      <c r="T756" s="439"/>
      <c r="U756" s="439"/>
      <c r="V756" s="44" t="s">
        <v>98</v>
      </c>
      <c r="W756" s="70">
        <v>2829864</v>
      </c>
      <c r="X756" s="59">
        <f>IFERROR(W756/T754,"-")</f>
        <v>5.0117507293953131E-2</v>
      </c>
      <c r="Y756" s="70">
        <v>15</v>
      </c>
      <c r="Z756" s="59">
        <f>IFERROR(Y756/U754,"-")</f>
        <v>0.28301886792452829</v>
      </c>
      <c r="AA756" s="167">
        <f t="shared" si="55"/>
        <v>188657.6</v>
      </c>
      <c r="AB756" s="439"/>
      <c r="AC756" s="439"/>
      <c r="AD756" s="44" t="s">
        <v>98</v>
      </c>
      <c r="AE756" s="70">
        <v>2809191</v>
      </c>
      <c r="AF756" s="59">
        <f>IFERROR(AE756/AB754,"-")</f>
        <v>6.786403474866165E-2</v>
      </c>
      <c r="AG756" s="70">
        <v>13</v>
      </c>
      <c r="AH756" s="59">
        <f>IFERROR(AG756/AC754,"-")</f>
        <v>0.35135135135135137</v>
      </c>
      <c r="AI756" s="73">
        <f t="shared" si="58"/>
        <v>216091.61538461538</v>
      </c>
      <c r="AJ756" s="439"/>
      <c r="AK756" s="439"/>
      <c r="AL756" s="44" t="s">
        <v>98</v>
      </c>
      <c r="AM756" s="70">
        <v>2274479</v>
      </c>
      <c r="AN756" s="59">
        <f>IFERROR(AM756/AJ754,"-")</f>
        <v>2.9090096358236749E-2</v>
      </c>
      <c r="AO756" s="70">
        <v>20</v>
      </c>
      <c r="AP756" s="59">
        <f>IFERROR(AO756/AK754,"-")</f>
        <v>0.1834862385321101</v>
      </c>
      <c r="AQ756" s="73">
        <f t="shared" si="56"/>
        <v>113723.95</v>
      </c>
      <c r="AR756" s="439"/>
      <c r="AS756" s="439"/>
      <c r="AT756" s="44" t="s">
        <v>98</v>
      </c>
      <c r="AU756" s="70">
        <v>25854595</v>
      </c>
      <c r="AV756" s="59">
        <f>IFERROR(AU756/AR754,"-")</f>
        <v>2.8192945838894271E-2</v>
      </c>
      <c r="AW756" s="73">
        <v>401</v>
      </c>
      <c r="AX756" s="59">
        <f>IFERROR(AW756/AS754,"-")</f>
        <v>0.28179901616303582</v>
      </c>
      <c r="AY756" s="196">
        <f t="shared" si="57"/>
        <v>64475.299251870325</v>
      </c>
      <c r="AZ756" s="229"/>
    </row>
    <row r="757" spans="2:52" s="9" customFormat="1" ht="13.15" customHeight="1">
      <c r="B757" s="470"/>
      <c r="C757" s="480"/>
      <c r="D757" s="439"/>
      <c r="E757" s="439"/>
      <c r="F757" s="44" t="s">
        <v>99</v>
      </c>
      <c r="G757" s="70">
        <v>276770</v>
      </c>
      <c r="H757" s="59">
        <f>IFERROR(G757/D754,"-")</f>
        <v>1.0062844695697024E-3</v>
      </c>
      <c r="I757" s="70">
        <v>21</v>
      </c>
      <c r="J757" s="59">
        <f>IFERROR(I757/E754,"-")</f>
        <v>5.7220708446866483E-2</v>
      </c>
      <c r="K757" s="73">
        <f t="shared" si="53"/>
        <v>13179.523809523809</v>
      </c>
      <c r="L757" s="439"/>
      <c r="M757" s="439"/>
      <c r="N757" s="44" t="s">
        <v>99</v>
      </c>
      <c r="O757" s="70">
        <v>130819</v>
      </c>
      <c r="P757" s="59">
        <f>IFERROR(O757/L754,"-")</f>
        <v>6.9048016290009374E-4</v>
      </c>
      <c r="Q757" s="70">
        <v>12</v>
      </c>
      <c r="R757" s="59">
        <f>IFERROR(Q757/M754,"-")</f>
        <v>4.878048780487805E-2</v>
      </c>
      <c r="S757" s="73">
        <f t="shared" si="54"/>
        <v>10901.583333333334</v>
      </c>
      <c r="T757" s="439"/>
      <c r="U757" s="439"/>
      <c r="V757" s="44" t="s">
        <v>99</v>
      </c>
      <c r="W757" s="70">
        <v>78329</v>
      </c>
      <c r="X757" s="59">
        <f>IFERROR(W757/T754,"-")</f>
        <v>1.3872236364814898E-3</v>
      </c>
      <c r="Y757" s="70">
        <v>4</v>
      </c>
      <c r="Z757" s="59">
        <f>IFERROR(Y757/U754,"-")</f>
        <v>7.5471698113207544E-2</v>
      </c>
      <c r="AA757" s="167">
        <f t="shared" si="55"/>
        <v>19582.25</v>
      </c>
      <c r="AB757" s="439"/>
      <c r="AC757" s="439"/>
      <c r="AD757" s="44" t="s">
        <v>99</v>
      </c>
      <c r="AE757" s="70">
        <v>33102</v>
      </c>
      <c r="AF757" s="59">
        <f>IFERROR(AE757/AB754,"-")</f>
        <v>7.9967338577198845E-4</v>
      </c>
      <c r="AG757" s="70">
        <v>2</v>
      </c>
      <c r="AH757" s="59">
        <f>IFERROR(AG757/AC754,"-")</f>
        <v>5.4054054054054057E-2</v>
      </c>
      <c r="AI757" s="73">
        <f t="shared" si="58"/>
        <v>16551</v>
      </c>
      <c r="AJ757" s="439"/>
      <c r="AK757" s="439"/>
      <c r="AL757" s="44" t="s">
        <v>99</v>
      </c>
      <c r="AM757" s="70">
        <v>30078</v>
      </c>
      <c r="AN757" s="59">
        <f>IFERROR(AM757/AJ754,"-")</f>
        <v>3.8469113949306412E-4</v>
      </c>
      <c r="AO757" s="70">
        <v>2</v>
      </c>
      <c r="AP757" s="59">
        <f>IFERROR(AO757/AK754,"-")</f>
        <v>1.834862385321101E-2</v>
      </c>
      <c r="AQ757" s="73">
        <f t="shared" si="56"/>
        <v>15039</v>
      </c>
      <c r="AR757" s="439"/>
      <c r="AS757" s="439"/>
      <c r="AT757" s="44" t="s">
        <v>99</v>
      </c>
      <c r="AU757" s="70">
        <v>3029561</v>
      </c>
      <c r="AV757" s="59">
        <f>IFERROR(AU757/AR754,"-")</f>
        <v>3.3035616759274846E-3</v>
      </c>
      <c r="AW757" s="73">
        <v>64</v>
      </c>
      <c r="AX757" s="59">
        <f>IFERROR(AW757/AS754,"-")</f>
        <v>4.4975404075895994E-2</v>
      </c>
      <c r="AY757" s="196">
        <f t="shared" si="57"/>
        <v>47336.890625</v>
      </c>
      <c r="AZ757" s="229"/>
    </row>
    <row r="758" spans="2:52" s="9" customFormat="1" ht="13.15" customHeight="1">
      <c r="B758" s="470"/>
      <c r="C758" s="480"/>
      <c r="D758" s="439"/>
      <c r="E758" s="439"/>
      <c r="F758" s="44" t="s">
        <v>100</v>
      </c>
      <c r="G758" s="70">
        <v>4119385</v>
      </c>
      <c r="H758" s="59">
        <f>IFERROR(G758/D754,"-")</f>
        <v>1.4977321059646597E-2</v>
      </c>
      <c r="I758" s="70">
        <v>149</v>
      </c>
      <c r="J758" s="59">
        <f>IFERROR(I758/E754,"-")</f>
        <v>0.40599455040871935</v>
      </c>
      <c r="K758" s="73">
        <f t="shared" si="53"/>
        <v>27646.879194630874</v>
      </c>
      <c r="L758" s="439"/>
      <c r="M758" s="439"/>
      <c r="N758" s="44" t="s">
        <v>100</v>
      </c>
      <c r="O758" s="70">
        <v>2647312</v>
      </c>
      <c r="P758" s="59">
        <f>IFERROR(O758/L754,"-")</f>
        <v>1.3972866487340318E-2</v>
      </c>
      <c r="Q758" s="70">
        <v>98</v>
      </c>
      <c r="R758" s="59">
        <f>IFERROR(Q758/M754,"-")</f>
        <v>0.3983739837398374</v>
      </c>
      <c r="S758" s="73">
        <f t="shared" si="54"/>
        <v>27013.387755102041</v>
      </c>
      <c r="T758" s="439"/>
      <c r="U758" s="439"/>
      <c r="V758" s="44" t="s">
        <v>100</v>
      </c>
      <c r="W758" s="70">
        <v>683466</v>
      </c>
      <c r="X758" s="59">
        <f>IFERROR(W758/T754,"-")</f>
        <v>1.2104331600447573E-2</v>
      </c>
      <c r="Y758" s="70">
        <v>26</v>
      </c>
      <c r="Z758" s="59">
        <f>IFERROR(Y758/U754,"-")</f>
        <v>0.49056603773584906</v>
      </c>
      <c r="AA758" s="167">
        <f t="shared" si="55"/>
        <v>26287.153846153848</v>
      </c>
      <c r="AB758" s="439"/>
      <c r="AC758" s="439"/>
      <c r="AD758" s="44" t="s">
        <v>100</v>
      </c>
      <c r="AE758" s="70">
        <v>596451</v>
      </c>
      <c r="AF758" s="59">
        <f>IFERROR(AE758/AB754,"-")</f>
        <v>1.4408978026013181E-2</v>
      </c>
      <c r="AG758" s="70">
        <v>20</v>
      </c>
      <c r="AH758" s="59">
        <f>IFERROR(AG758/AC754,"-")</f>
        <v>0.54054054054054057</v>
      </c>
      <c r="AI758" s="73">
        <f t="shared" si="58"/>
        <v>29822.55</v>
      </c>
      <c r="AJ758" s="439"/>
      <c r="AK758" s="439"/>
      <c r="AL758" s="44" t="s">
        <v>100</v>
      </c>
      <c r="AM758" s="70">
        <v>1880920</v>
      </c>
      <c r="AN758" s="59">
        <f>IFERROR(AM758/AJ754,"-")</f>
        <v>2.4056561543164243E-2</v>
      </c>
      <c r="AO758" s="70">
        <v>39</v>
      </c>
      <c r="AP758" s="59">
        <f>IFERROR(AO758/AK754,"-")</f>
        <v>0.3577981651376147</v>
      </c>
      <c r="AQ758" s="73">
        <f t="shared" si="56"/>
        <v>48228.717948717946</v>
      </c>
      <c r="AR758" s="439"/>
      <c r="AS758" s="439"/>
      <c r="AT758" s="44" t="s">
        <v>100</v>
      </c>
      <c r="AU758" s="70">
        <v>19147312</v>
      </c>
      <c r="AV758" s="59">
        <f>IFERROR(AU758/AR754,"-")</f>
        <v>2.0879040270265704E-2</v>
      </c>
      <c r="AW758" s="73">
        <v>471</v>
      </c>
      <c r="AX758" s="59">
        <f>IFERROR(AW758/AS754,"-")</f>
        <v>0.33099086437104708</v>
      </c>
      <c r="AY758" s="196">
        <f t="shared" si="57"/>
        <v>40652.467091295119</v>
      </c>
      <c r="AZ758" s="229"/>
    </row>
    <row r="759" spans="2:52" s="9" customFormat="1" ht="13.15" customHeight="1">
      <c r="B759" s="470"/>
      <c r="C759" s="480"/>
      <c r="D759" s="439"/>
      <c r="E759" s="439"/>
      <c r="F759" s="44" t="s">
        <v>101</v>
      </c>
      <c r="G759" s="70">
        <v>11360715</v>
      </c>
      <c r="H759" s="59">
        <f>IFERROR(G759/D754,"-")</f>
        <v>4.1305456038254008E-2</v>
      </c>
      <c r="I759" s="70">
        <v>154</v>
      </c>
      <c r="J759" s="59">
        <f>IFERROR(I759/E754,"-")</f>
        <v>0.4196185286103542</v>
      </c>
      <c r="K759" s="73">
        <f t="shared" si="53"/>
        <v>73770.876623376622</v>
      </c>
      <c r="L759" s="439"/>
      <c r="M759" s="439"/>
      <c r="N759" s="44" t="s">
        <v>101</v>
      </c>
      <c r="O759" s="70">
        <v>8307029</v>
      </c>
      <c r="P759" s="59">
        <f>IFERROR(O759/L754,"-")</f>
        <v>4.384560910216255E-2</v>
      </c>
      <c r="Q759" s="70">
        <v>105</v>
      </c>
      <c r="R759" s="59">
        <f>IFERROR(Q759/M754,"-")</f>
        <v>0.42682926829268292</v>
      </c>
      <c r="S759" s="73">
        <f t="shared" si="54"/>
        <v>79114.561904761911</v>
      </c>
      <c r="T759" s="439"/>
      <c r="U759" s="439"/>
      <c r="V759" s="44" t="s">
        <v>101</v>
      </c>
      <c r="W759" s="70">
        <v>1831962</v>
      </c>
      <c r="X759" s="59">
        <f>IFERROR(W759/T754,"-")</f>
        <v>3.2444445703837699E-2</v>
      </c>
      <c r="Y759" s="70">
        <v>23</v>
      </c>
      <c r="Z759" s="59">
        <f>IFERROR(Y759/U754,"-")</f>
        <v>0.43396226415094341</v>
      </c>
      <c r="AA759" s="167">
        <f t="shared" si="55"/>
        <v>79650.521739130432</v>
      </c>
      <c r="AB759" s="439"/>
      <c r="AC759" s="439"/>
      <c r="AD759" s="44" t="s">
        <v>101</v>
      </c>
      <c r="AE759" s="70">
        <v>1599997</v>
      </c>
      <c r="AF759" s="59">
        <f>IFERROR(AE759/AB754,"-")</f>
        <v>3.8652498888738576E-2</v>
      </c>
      <c r="AG759" s="70">
        <v>16</v>
      </c>
      <c r="AH759" s="59">
        <f>IFERROR(AG759/AC754,"-")</f>
        <v>0.43243243243243246</v>
      </c>
      <c r="AI759" s="73">
        <f t="shared" si="58"/>
        <v>99999.8125</v>
      </c>
      <c r="AJ759" s="439"/>
      <c r="AK759" s="439"/>
      <c r="AL759" s="44" t="s">
        <v>101</v>
      </c>
      <c r="AM759" s="70">
        <v>3450322</v>
      </c>
      <c r="AN759" s="59">
        <f>IFERROR(AM759/AJ754,"-")</f>
        <v>4.4128874984972005E-2</v>
      </c>
      <c r="AO759" s="70">
        <v>39</v>
      </c>
      <c r="AP759" s="59">
        <f>IFERROR(AO759/AK754,"-")</f>
        <v>0.3577981651376147</v>
      </c>
      <c r="AQ759" s="73">
        <f t="shared" si="56"/>
        <v>88469.794871794875</v>
      </c>
      <c r="AR759" s="439"/>
      <c r="AS759" s="439"/>
      <c r="AT759" s="44" t="s">
        <v>101</v>
      </c>
      <c r="AU759" s="70">
        <v>32772853</v>
      </c>
      <c r="AV759" s="59">
        <f>IFERROR(AU759/AR754,"-")</f>
        <v>3.5736907486465894E-2</v>
      </c>
      <c r="AW759" s="73">
        <v>485</v>
      </c>
      <c r="AX759" s="59">
        <f>IFERROR(AW759/AS754,"-")</f>
        <v>0.34082923401264931</v>
      </c>
      <c r="AY759" s="196">
        <f t="shared" si="57"/>
        <v>67572.892783505158</v>
      </c>
      <c r="AZ759" s="229"/>
    </row>
    <row r="760" spans="2:52" s="9" customFormat="1" ht="13.15" customHeight="1">
      <c r="B760" s="470"/>
      <c r="C760" s="480"/>
      <c r="D760" s="439"/>
      <c r="E760" s="439"/>
      <c r="F760" s="44" t="s">
        <v>102</v>
      </c>
      <c r="G760" s="70">
        <v>7544164</v>
      </c>
      <c r="H760" s="59">
        <f>IFERROR(G760/D754,"-")</f>
        <v>2.7429183325818712E-2</v>
      </c>
      <c r="I760" s="70">
        <v>51</v>
      </c>
      <c r="J760" s="59">
        <f>IFERROR(I760/E754,"-")</f>
        <v>0.13896457765667575</v>
      </c>
      <c r="K760" s="73">
        <f t="shared" si="53"/>
        <v>147924.78431372548</v>
      </c>
      <c r="L760" s="439"/>
      <c r="M760" s="439"/>
      <c r="N760" s="44" t="s">
        <v>102</v>
      </c>
      <c r="O760" s="70">
        <v>6483509</v>
      </c>
      <c r="P760" s="59">
        <f>IFERROR(O760/L754,"-")</f>
        <v>3.4220826871358322E-2</v>
      </c>
      <c r="Q760" s="70">
        <v>35</v>
      </c>
      <c r="R760" s="59">
        <f>IFERROR(Q760/M754,"-")</f>
        <v>0.14227642276422764</v>
      </c>
      <c r="S760" s="73">
        <f t="shared" si="54"/>
        <v>185243.11428571428</v>
      </c>
      <c r="T760" s="439"/>
      <c r="U760" s="439"/>
      <c r="V760" s="44" t="s">
        <v>102</v>
      </c>
      <c r="W760" s="70">
        <v>2958418</v>
      </c>
      <c r="X760" s="59">
        <f>IFERROR(W760/T754,"-")</f>
        <v>5.2394226610735437E-2</v>
      </c>
      <c r="Y760" s="70">
        <v>13</v>
      </c>
      <c r="Z760" s="59">
        <f>IFERROR(Y760/U754,"-")</f>
        <v>0.24528301886792453</v>
      </c>
      <c r="AA760" s="167">
        <f t="shared" si="55"/>
        <v>227570.61538461538</v>
      </c>
      <c r="AB760" s="439"/>
      <c r="AC760" s="439"/>
      <c r="AD760" s="44" t="s">
        <v>102</v>
      </c>
      <c r="AE760" s="70">
        <v>2901399</v>
      </c>
      <c r="AF760" s="59">
        <f>IFERROR(AE760/AB754,"-")</f>
        <v>7.0091582436271574E-2</v>
      </c>
      <c r="AG760" s="70">
        <v>9</v>
      </c>
      <c r="AH760" s="59">
        <f>IFERROR(AG760/AC754,"-")</f>
        <v>0.24324324324324326</v>
      </c>
      <c r="AI760" s="73">
        <f t="shared" si="58"/>
        <v>322377.66666666669</v>
      </c>
      <c r="AJ760" s="439"/>
      <c r="AK760" s="439"/>
      <c r="AL760" s="44" t="s">
        <v>102</v>
      </c>
      <c r="AM760" s="70">
        <v>2963554</v>
      </c>
      <c r="AN760" s="59">
        <f>IFERROR(AM760/AJ754,"-")</f>
        <v>3.7903217142404022E-2</v>
      </c>
      <c r="AO760" s="70">
        <v>13</v>
      </c>
      <c r="AP760" s="59">
        <f>IFERROR(AO760/AK754,"-")</f>
        <v>0.11926605504587157</v>
      </c>
      <c r="AQ760" s="73">
        <f t="shared" si="56"/>
        <v>227965.69230769231</v>
      </c>
      <c r="AR760" s="439"/>
      <c r="AS760" s="439"/>
      <c r="AT760" s="44" t="s">
        <v>102</v>
      </c>
      <c r="AU760" s="70">
        <v>21892258</v>
      </c>
      <c r="AV760" s="59">
        <f>IFERROR(AU760/AR754,"-")</f>
        <v>2.3872245691146963E-2</v>
      </c>
      <c r="AW760" s="73">
        <v>146</v>
      </c>
      <c r="AX760" s="59">
        <f>IFERROR(AW760/AS754,"-")</f>
        <v>0.10260014054813774</v>
      </c>
      <c r="AY760" s="196">
        <f t="shared" si="57"/>
        <v>149946.97260273973</v>
      </c>
      <c r="AZ760" s="229"/>
    </row>
    <row r="761" spans="2:52" s="9" customFormat="1" ht="13.15" customHeight="1">
      <c r="B761" s="470"/>
      <c r="C761" s="480"/>
      <c r="D761" s="439"/>
      <c r="E761" s="439"/>
      <c r="F761" s="44" t="s">
        <v>112</v>
      </c>
      <c r="G761" s="70">
        <v>1767</v>
      </c>
      <c r="H761" s="59">
        <f>IFERROR(G761/D754,"-")</f>
        <v>6.424484798676389E-6</v>
      </c>
      <c r="I761" s="70">
        <v>1</v>
      </c>
      <c r="J761" s="59">
        <f>IFERROR(I761/E754,"-")</f>
        <v>2.7247956403269754E-3</v>
      </c>
      <c r="K761" s="73">
        <f t="shared" si="53"/>
        <v>1767</v>
      </c>
      <c r="L761" s="439"/>
      <c r="M761" s="439"/>
      <c r="N761" s="44" t="s">
        <v>112</v>
      </c>
      <c r="O761" s="70">
        <v>0</v>
      </c>
      <c r="P761" s="59">
        <f>IFERROR(O761/L754,"-")</f>
        <v>0</v>
      </c>
      <c r="Q761" s="70">
        <v>0</v>
      </c>
      <c r="R761" s="59">
        <f>IFERROR(Q761/M754,"-")</f>
        <v>0</v>
      </c>
      <c r="S761" s="73" t="str">
        <f t="shared" si="54"/>
        <v>-</v>
      </c>
      <c r="T761" s="439"/>
      <c r="U761" s="439"/>
      <c r="V761" s="44" t="s">
        <v>112</v>
      </c>
      <c r="W761" s="70">
        <v>0</v>
      </c>
      <c r="X761" s="59">
        <f>IFERROR(W761/T754,"-")</f>
        <v>0</v>
      </c>
      <c r="Y761" s="70">
        <v>0</v>
      </c>
      <c r="Z761" s="59">
        <f>IFERROR(Y761/U754,"-")</f>
        <v>0</v>
      </c>
      <c r="AA761" s="167" t="str">
        <f t="shared" si="55"/>
        <v>-</v>
      </c>
      <c r="AB761" s="439"/>
      <c r="AC761" s="439"/>
      <c r="AD761" s="44" t="s">
        <v>112</v>
      </c>
      <c r="AE761" s="70">
        <v>0</v>
      </c>
      <c r="AF761" s="59">
        <f>IFERROR(AE761/AB754,"-")</f>
        <v>0</v>
      </c>
      <c r="AG761" s="70">
        <v>0</v>
      </c>
      <c r="AH761" s="59">
        <f>IFERROR(AG761/AC754,"-")</f>
        <v>0</v>
      </c>
      <c r="AI761" s="73" t="str">
        <f t="shared" si="58"/>
        <v>-</v>
      </c>
      <c r="AJ761" s="439"/>
      <c r="AK761" s="439"/>
      <c r="AL761" s="44" t="s">
        <v>112</v>
      </c>
      <c r="AM761" s="70">
        <v>0</v>
      </c>
      <c r="AN761" s="59">
        <f>IFERROR(AM761/AJ754,"-")</f>
        <v>0</v>
      </c>
      <c r="AO761" s="70">
        <v>0</v>
      </c>
      <c r="AP761" s="59">
        <f>IFERROR(AO761/AK754,"-")</f>
        <v>0</v>
      </c>
      <c r="AQ761" s="73" t="str">
        <f t="shared" si="56"/>
        <v>-</v>
      </c>
      <c r="AR761" s="439"/>
      <c r="AS761" s="439"/>
      <c r="AT761" s="44" t="s">
        <v>112</v>
      </c>
      <c r="AU761" s="70">
        <v>176413</v>
      </c>
      <c r="AV761" s="59">
        <f>IFERROR(AU761/AR754,"-")</f>
        <v>1.9236820976220495E-4</v>
      </c>
      <c r="AW761" s="73">
        <v>2</v>
      </c>
      <c r="AX761" s="59">
        <f>IFERROR(AW761/AS754,"-")</f>
        <v>1.4054813773717498E-3</v>
      </c>
      <c r="AY761" s="196">
        <f t="shared" si="57"/>
        <v>88206.5</v>
      </c>
      <c r="AZ761" s="229"/>
    </row>
    <row r="762" spans="2:52" s="9" customFormat="1" ht="13.15" customHeight="1">
      <c r="B762" s="470"/>
      <c r="C762" s="480"/>
      <c r="D762" s="439"/>
      <c r="E762" s="439"/>
      <c r="F762" s="44" t="s">
        <v>103</v>
      </c>
      <c r="G762" s="70">
        <v>132499</v>
      </c>
      <c r="H762" s="59">
        <f>IFERROR(G762/D754,"-")</f>
        <v>4.8174182871523646E-4</v>
      </c>
      <c r="I762" s="70">
        <v>4</v>
      </c>
      <c r="J762" s="59">
        <f>IFERROR(I762/E754,"-")</f>
        <v>1.0899182561307902E-2</v>
      </c>
      <c r="K762" s="73">
        <f t="shared" si="53"/>
        <v>33124.75</v>
      </c>
      <c r="L762" s="439"/>
      <c r="M762" s="439"/>
      <c r="N762" s="44" t="s">
        <v>103</v>
      </c>
      <c r="O762" s="70">
        <v>67150</v>
      </c>
      <c r="P762" s="59">
        <f>IFERROR(O762/L754,"-")</f>
        <v>3.5442667302716956E-4</v>
      </c>
      <c r="Q762" s="70">
        <v>1</v>
      </c>
      <c r="R762" s="59">
        <f>IFERROR(Q762/M754,"-")</f>
        <v>4.0650406504065045E-3</v>
      </c>
      <c r="S762" s="73">
        <f t="shared" si="54"/>
        <v>67150</v>
      </c>
      <c r="T762" s="439"/>
      <c r="U762" s="439"/>
      <c r="V762" s="44" t="s">
        <v>103</v>
      </c>
      <c r="W762" s="70">
        <v>0</v>
      </c>
      <c r="X762" s="59">
        <f>IFERROR(W762/T754,"-")</f>
        <v>0</v>
      </c>
      <c r="Y762" s="70">
        <v>0</v>
      </c>
      <c r="Z762" s="59">
        <f>IFERROR(Y762/U754,"-")</f>
        <v>0</v>
      </c>
      <c r="AA762" s="167" t="str">
        <f t="shared" si="55"/>
        <v>-</v>
      </c>
      <c r="AB762" s="439"/>
      <c r="AC762" s="439"/>
      <c r="AD762" s="44" t="s">
        <v>103</v>
      </c>
      <c r="AE762" s="70">
        <v>0</v>
      </c>
      <c r="AF762" s="59">
        <f>IFERROR(AE762/AB754,"-")</f>
        <v>0</v>
      </c>
      <c r="AG762" s="70">
        <v>0</v>
      </c>
      <c r="AH762" s="59">
        <f>IFERROR(AG762/AC754,"-")</f>
        <v>0</v>
      </c>
      <c r="AI762" s="73" t="str">
        <f t="shared" si="58"/>
        <v>-</v>
      </c>
      <c r="AJ762" s="439"/>
      <c r="AK762" s="439"/>
      <c r="AL762" s="44" t="s">
        <v>103</v>
      </c>
      <c r="AM762" s="70">
        <v>938</v>
      </c>
      <c r="AN762" s="59">
        <f>IFERROR(AM762/AJ754,"-")</f>
        <v>1.199681790160563E-5</v>
      </c>
      <c r="AO762" s="70">
        <v>1</v>
      </c>
      <c r="AP762" s="59">
        <f>IFERROR(AO762/AK754,"-")</f>
        <v>9.1743119266055051E-3</v>
      </c>
      <c r="AQ762" s="73">
        <f t="shared" si="56"/>
        <v>938</v>
      </c>
      <c r="AR762" s="439"/>
      <c r="AS762" s="439"/>
      <c r="AT762" s="44" t="s">
        <v>103</v>
      </c>
      <c r="AU762" s="70">
        <v>777781</v>
      </c>
      <c r="AV762" s="59">
        <f>IFERROR(AU762/AR754,"-")</f>
        <v>8.4812535673140595E-4</v>
      </c>
      <c r="AW762" s="73">
        <v>27</v>
      </c>
      <c r="AX762" s="59">
        <f>IFERROR(AW762/AS754,"-")</f>
        <v>1.8973998594518624E-2</v>
      </c>
      <c r="AY762" s="196">
        <f t="shared" si="57"/>
        <v>28806.703703703704</v>
      </c>
      <c r="AZ762" s="229"/>
    </row>
    <row r="763" spans="2:52" s="9" customFormat="1" ht="13.15" customHeight="1">
      <c r="B763" s="470"/>
      <c r="C763" s="480"/>
      <c r="D763" s="439"/>
      <c r="E763" s="439"/>
      <c r="F763" s="44" t="s">
        <v>104</v>
      </c>
      <c r="G763" s="70">
        <v>384238</v>
      </c>
      <c r="H763" s="59">
        <f>IFERROR(G763/D754,"-")</f>
        <v>1.3970182173592633E-3</v>
      </c>
      <c r="I763" s="70">
        <v>20</v>
      </c>
      <c r="J763" s="59">
        <f>IFERROR(I763/E754,"-")</f>
        <v>5.4495912806539509E-2</v>
      </c>
      <c r="K763" s="73">
        <f t="shared" si="53"/>
        <v>19211.900000000001</v>
      </c>
      <c r="L763" s="439"/>
      <c r="M763" s="439"/>
      <c r="N763" s="44" t="s">
        <v>104</v>
      </c>
      <c r="O763" s="70">
        <v>203941</v>
      </c>
      <c r="P763" s="59">
        <f>IFERROR(O763/L754,"-")</f>
        <v>1.0764278499454055E-3</v>
      </c>
      <c r="Q763" s="70">
        <v>14</v>
      </c>
      <c r="R763" s="59">
        <f>IFERROR(Q763/M754,"-")</f>
        <v>5.6910569105691054E-2</v>
      </c>
      <c r="S763" s="73">
        <f t="shared" si="54"/>
        <v>14567.214285714286</v>
      </c>
      <c r="T763" s="439"/>
      <c r="U763" s="439"/>
      <c r="V763" s="44" t="s">
        <v>104</v>
      </c>
      <c r="W763" s="70">
        <v>88389</v>
      </c>
      <c r="X763" s="59">
        <f>IFERROR(W763/T754,"-")</f>
        <v>1.5653884258060541E-3</v>
      </c>
      <c r="Y763" s="70">
        <v>5</v>
      </c>
      <c r="Z763" s="59">
        <f>IFERROR(Y763/U754,"-")</f>
        <v>9.4339622641509441E-2</v>
      </c>
      <c r="AA763" s="167">
        <f t="shared" si="55"/>
        <v>17677.8</v>
      </c>
      <c r="AB763" s="439"/>
      <c r="AC763" s="439"/>
      <c r="AD763" s="44" t="s">
        <v>104</v>
      </c>
      <c r="AE763" s="70">
        <v>81527</v>
      </c>
      <c r="AF763" s="59">
        <f>IFERROR(AE763/AB754,"-")</f>
        <v>1.9695176159093982E-3</v>
      </c>
      <c r="AG763" s="70">
        <v>3</v>
      </c>
      <c r="AH763" s="59">
        <f>IFERROR(AG763/AC754,"-")</f>
        <v>8.1081081081081086E-2</v>
      </c>
      <c r="AI763" s="73">
        <f t="shared" si="58"/>
        <v>27175.666666666668</v>
      </c>
      <c r="AJ763" s="439"/>
      <c r="AK763" s="439"/>
      <c r="AL763" s="44" t="s">
        <v>104</v>
      </c>
      <c r="AM763" s="70">
        <v>66658</v>
      </c>
      <c r="AN763" s="59">
        <f>IFERROR(AM763/AJ754,"-")</f>
        <v>8.5254145808659704E-4</v>
      </c>
      <c r="AO763" s="70">
        <v>7</v>
      </c>
      <c r="AP763" s="59">
        <f>IFERROR(AO763/AK754,"-")</f>
        <v>6.4220183486238536E-2</v>
      </c>
      <c r="AQ763" s="73">
        <f t="shared" si="56"/>
        <v>9522.5714285714294</v>
      </c>
      <c r="AR763" s="439"/>
      <c r="AS763" s="439"/>
      <c r="AT763" s="44" t="s">
        <v>104</v>
      </c>
      <c r="AU763" s="70">
        <v>785921</v>
      </c>
      <c r="AV763" s="59">
        <f>IFERROR(AU763/AR754,"-")</f>
        <v>8.5700155762059415E-4</v>
      </c>
      <c r="AW763" s="73">
        <v>48</v>
      </c>
      <c r="AX763" s="59">
        <f>IFERROR(AW763/AS754,"-")</f>
        <v>3.3731553056921992E-2</v>
      </c>
      <c r="AY763" s="196">
        <f t="shared" si="57"/>
        <v>16373.354166666666</v>
      </c>
      <c r="AZ763" s="229"/>
    </row>
    <row r="764" spans="2:52" s="9" customFormat="1" ht="13.15" customHeight="1">
      <c r="B764" s="470"/>
      <c r="C764" s="480"/>
      <c r="D764" s="439"/>
      <c r="E764" s="439"/>
      <c r="F764" s="44" t="s">
        <v>105</v>
      </c>
      <c r="G764" s="70">
        <v>274017</v>
      </c>
      <c r="H764" s="59">
        <f>IFERROR(G764/D754,"-")</f>
        <v>9.9627507135195692E-4</v>
      </c>
      <c r="I764" s="70">
        <v>4</v>
      </c>
      <c r="J764" s="59">
        <f>IFERROR(I764/E754,"-")</f>
        <v>1.0899182561307902E-2</v>
      </c>
      <c r="K764" s="73">
        <f t="shared" si="53"/>
        <v>68504.25</v>
      </c>
      <c r="L764" s="439"/>
      <c r="M764" s="439"/>
      <c r="N764" s="44" t="s">
        <v>105</v>
      </c>
      <c r="O764" s="70">
        <v>274017</v>
      </c>
      <c r="P764" s="59">
        <f>IFERROR(O764/L754,"-")</f>
        <v>1.4462983419640495E-3</v>
      </c>
      <c r="Q764" s="70">
        <v>4</v>
      </c>
      <c r="R764" s="59">
        <f>IFERROR(Q764/M754,"-")</f>
        <v>1.6260162601626018E-2</v>
      </c>
      <c r="S764" s="73">
        <f t="shared" si="54"/>
        <v>68504.25</v>
      </c>
      <c r="T764" s="439"/>
      <c r="U764" s="439"/>
      <c r="V764" s="44" t="s">
        <v>105</v>
      </c>
      <c r="W764" s="70">
        <v>236437</v>
      </c>
      <c r="X764" s="59">
        <f>IFERROR(W764/T754,"-")</f>
        <v>4.1873507250031793E-3</v>
      </c>
      <c r="Y764" s="70">
        <v>1</v>
      </c>
      <c r="Z764" s="59">
        <f>IFERROR(Y764/U754,"-")</f>
        <v>1.8867924528301886E-2</v>
      </c>
      <c r="AA764" s="167">
        <f t="shared" si="55"/>
        <v>236437</v>
      </c>
      <c r="AB764" s="439"/>
      <c r="AC764" s="439"/>
      <c r="AD764" s="44" t="s">
        <v>105</v>
      </c>
      <c r="AE764" s="70">
        <v>236437</v>
      </c>
      <c r="AF764" s="59">
        <f>IFERROR(AE764/AB754,"-")</f>
        <v>5.711811259494038E-3</v>
      </c>
      <c r="AG764" s="70">
        <v>1</v>
      </c>
      <c r="AH764" s="59">
        <f>IFERROR(AG764/AC754,"-")</f>
        <v>2.7027027027027029E-2</v>
      </c>
      <c r="AI764" s="73">
        <f t="shared" si="58"/>
        <v>236437</v>
      </c>
      <c r="AJ764" s="439"/>
      <c r="AK764" s="439"/>
      <c r="AL764" s="44" t="s">
        <v>105</v>
      </c>
      <c r="AM764" s="70">
        <v>31973</v>
      </c>
      <c r="AN764" s="59">
        <f>IFERROR(AM764/AJ754,"-")</f>
        <v>4.0892778120259785E-4</v>
      </c>
      <c r="AO764" s="70">
        <v>2</v>
      </c>
      <c r="AP764" s="59">
        <f>IFERROR(AO764/AK754,"-")</f>
        <v>1.834862385321101E-2</v>
      </c>
      <c r="AQ764" s="73">
        <f t="shared" si="56"/>
        <v>15986.5</v>
      </c>
      <c r="AR764" s="439"/>
      <c r="AS764" s="439"/>
      <c r="AT764" s="44" t="s">
        <v>105</v>
      </c>
      <c r="AU764" s="70">
        <v>20170</v>
      </c>
      <c r="AV764" s="59">
        <f>IFERROR(AU764/AR754,"-")</f>
        <v>2.199422259642812E-5</v>
      </c>
      <c r="AW764" s="73">
        <v>4</v>
      </c>
      <c r="AX764" s="59">
        <f>IFERROR(AW764/AS754,"-")</f>
        <v>2.8109627547434997E-3</v>
      </c>
      <c r="AY764" s="196">
        <f t="shared" si="57"/>
        <v>5042.5</v>
      </c>
      <c r="AZ764" s="229"/>
    </row>
    <row r="765" spans="2:52" s="9" customFormat="1" ht="13.15" customHeight="1">
      <c r="B765" s="470"/>
      <c r="C765" s="480"/>
      <c r="D765" s="439"/>
      <c r="E765" s="439"/>
      <c r="F765" s="44" t="s">
        <v>106</v>
      </c>
      <c r="G765" s="70">
        <v>1993708</v>
      </c>
      <c r="H765" s="59">
        <f>IFERROR(G765/D754,"-")</f>
        <v>7.2487531063947404E-3</v>
      </c>
      <c r="I765" s="70">
        <v>6</v>
      </c>
      <c r="J765" s="59">
        <f>IFERROR(I765/E754,"-")</f>
        <v>1.6348773841961851E-2</v>
      </c>
      <c r="K765" s="73">
        <f t="shared" si="53"/>
        <v>332284.66666666669</v>
      </c>
      <c r="L765" s="439"/>
      <c r="M765" s="439"/>
      <c r="N765" s="44" t="s">
        <v>106</v>
      </c>
      <c r="O765" s="70">
        <v>925825</v>
      </c>
      <c r="P765" s="59">
        <f>IFERROR(O765/L754,"-")</f>
        <v>4.8866280648604508E-3</v>
      </c>
      <c r="Q765" s="70">
        <v>3</v>
      </c>
      <c r="R765" s="59">
        <f>IFERROR(Q765/M754,"-")</f>
        <v>1.2195121951219513E-2</v>
      </c>
      <c r="S765" s="73">
        <f t="shared" si="54"/>
        <v>308608.33333333331</v>
      </c>
      <c r="T765" s="439"/>
      <c r="U765" s="439"/>
      <c r="V765" s="44" t="s">
        <v>106</v>
      </c>
      <c r="W765" s="70">
        <v>1450979</v>
      </c>
      <c r="X765" s="59">
        <f>IFERROR(W765/T754,"-")</f>
        <v>2.5697153861766082E-2</v>
      </c>
      <c r="Y765" s="70">
        <v>3</v>
      </c>
      <c r="Z765" s="59">
        <f>IFERROR(Y765/U754,"-")</f>
        <v>5.6603773584905662E-2</v>
      </c>
      <c r="AA765" s="167">
        <f t="shared" si="55"/>
        <v>483659.66666666669</v>
      </c>
      <c r="AB765" s="439"/>
      <c r="AC765" s="439"/>
      <c r="AD765" s="44" t="s">
        <v>106</v>
      </c>
      <c r="AE765" s="70">
        <v>403199</v>
      </c>
      <c r="AF765" s="59">
        <f>IFERROR(AE765/AB754,"-")</f>
        <v>9.7404238254449882E-3</v>
      </c>
      <c r="AG765" s="70">
        <v>1</v>
      </c>
      <c r="AH765" s="59">
        <f>IFERROR(AG765/AC754,"-")</f>
        <v>2.7027027027027029E-2</v>
      </c>
      <c r="AI765" s="73">
        <f t="shared" si="58"/>
        <v>403199</v>
      </c>
      <c r="AJ765" s="439"/>
      <c r="AK765" s="439"/>
      <c r="AL765" s="44" t="s">
        <v>106</v>
      </c>
      <c r="AM765" s="70">
        <v>20402</v>
      </c>
      <c r="AN765" s="59">
        <f>IFERROR(AM765/AJ754,"-")</f>
        <v>2.6093718425219411E-4</v>
      </c>
      <c r="AO765" s="70">
        <v>2</v>
      </c>
      <c r="AP765" s="59">
        <f>IFERROR(AO765/AK754,"-")</f>
        <v>1.834862385321101E-2</v>
      </c>
      <c r="AQ765" s="73">
        <f t="shared" si="56"/>
        <v>10201</v>
      </c>
      <c r="AR765" s="439"/>
      <c r="AS765" s="439"/>
      <c r="AT765" s="44" t="s">
        <v>106</v>
      </c>
      <c r="AU765" s="70">
        <v>4421</v>
      </c>
      <c r="AV765" s="59">
        <f>IFERROR(AU765/AR754,"-")</f>
        <v>4.8208457163514483E-6</v>
      </c>
      <c r="AW765" s="73">
        <v>2</v>
      </c>
      <c r="AX765" s="59">
        <f>IFERROR(AW765/AS754,"-")</f>
        <v>1.4054813773717498E-3</v>
      </c>
      <c r="AY765" s="196">
        <f t="shared" si="57"/>
        <v>2210.5</v>
      </c>
      <c r="AZ765" s="229"/>
    </row>
    <row r="766" spans="2:52" s="9" customFormat="1" ht="13.15" customHeight="1">
      <c r="B766" s="470"/>
      <c r="C766" s="480"/>
      <c r="D766" s="439"/>
      <c r="E766" s="439"/>
      <c r="F766" s="44" t="s">
        <v>107</v>
      </c>
      <c r="G766" s="70">
        <v>1421454</v>
      </c>
      <c r="H766" s="59">
        <f>IFERROR(G766/D754,"-")</f>
        <v>5.1681435285895576E-3</v>
      </c>
      <c r="I766" s="70">
        <v>43</v>
      </c>
      <c r="J766" s="59">
        <f>IFERROR(I766/E754,"-")</f>
        <v>0.11716621253405994</v>
      </c>
      <c r="K766" s="73">
        <f t="shared" si="53"/>
        <v>33057.069767441862</v>
      </c>
      <c r="L766" s="439"/>
      <c r="M766" s="439"/>
      <c r="N766" s="44" t="s">
        <v>107</v>
      </c>
      <c r="O766" s="70">
        <v>941867</v>
      </c>
      <c r="P766" s="59">
        <f>IFERROR(O766/L754,"-")</f>
        <v>4.9712998844986022E-3</v>
      </c>
      <c r="Q766" s="70">
        <v>35</v>
      </c>
      <c r="R766" s="59">
        <f>IFERROR(Q766/M754,"-")</f>
        <v>0.14227642276422764</v>
      </c>
      <c r="S766" s="73">
        <f t="shared" si="54"/>
        <v>26910.485714285714</v>
      </c>
      <c r="T766" s="439"/>
      <c r="U766" s="439"/>
      <c r="V766" s="44" t="s">
        <v>107</v>
      </c>
      <c r="W766" s="70">
        <v>264481</v>
      </c>
      <c r="X766" s="59">
        <f>IFERROR(W766/T754,"-")</f>
        <v>4.6840160681262486E-3</v>
      </c>
      <c r="Y766" s="70">
        <v>6</v>
      </c>
      <c r="Z766" s="59">
        <f>IFERROR(Y766/U754,"-")</f>
        <v>0.11320754716981132</v>
      </c>
      <c r="AA766" s="167">
        <f t="shared" si="55"/>
        <v>44080.166666666664</v>
      </c>
      <c r="AB766" s="439"/>
      <c r="AC766" s="439"/>
      <c r="AD766" s="44" t="s">
        <v>107</v>
      </c>
      <c r="AE766" s="70">
        <v>63196</v>
      </c>
      <c r="AF766" s="59">
        <f>IFERROR(AE766/AB754,"-")</f>
        <v>1.5266799373828343E-3</v>
      </c>
      <c r="AG766" s="70">
        <v>5</v>
      </c>
      <c r="AH766" s="59">
        <f>IFERROR(AG766/AC754,"-")</f>
        <v>0.13513513513513514</v>
      </c>
      <c r="AI766" s="73">
        <f t="shared" si="58"/>
        <v>12639.2</v>
      </c>
      <c r="AJ766" s="439"/>
      <c r="AK766" s="439"/>
      <c r="AL766" s="44" t="s">
        <v>107</v>
      </c>
      <c r="AM766" s="70">
        <v>407564</v>
      </c>
      <c r="AN766" s="59">
        <f>IFERROR(AM766/AJ754,"-")</f>
        <v>5.2126557476012761E-3</v>
      </c>
      <c r="AO766" s="70">
        <v>13</v>
      </c>
      <c r="AP766" s="59">
        <f>IFERROR(AO766/AK754,"-")</f>
        <v>0.11926605504587157</v>
      </c>
      <c r="AQ766" s="73">
        <f t="shared" si="56"/>
        <v>31351.076923076922</v>
      </c>
      <c r="AR766" s="439"/>
      <c r="AS766" s="439"/>
      <c r="AT766" s="44" t="s">
        <v>107</v>
      </c>
      <c r="AU766" s="70">
        <v>4939153</v>
      </c>
      <c r="AV766" s="59">
        <f>IFERROR(AU766/AR754,"-")</f>
        <v>5.3858617015277999E-3</v>
      </c>
      <c r="AW766" s="73">
        <v>163</v>
      </c>
      <c r="AX766" s="59">
        <f>IFERROR(AW766/AS754,"-")</f>
        <v>0.11454673225579762</v>
      </c>
      <c r="AY766" s="196">
        <f t="shared" si="57"/>
        <v>30301.552147239265</v>
      </c>
      <c r="AZ766" s="229"/>
    </row>
    <row r="767" spans="2:52" s="9" customFormat="1" ht="13.15" customHeight="1">
      <c r="B767" s="470"/>
      <c r="C767" s="480"/>
      <c r="D767" s="439"/>
      <c r="E767" s="439"/>
      <c r="F767" s="44" t="s">
        <v>108</v>
      </c>
      <c r="G767" s="70">
        <v>2233786</v>
      </c>
      <c r="H767" s="59">
        <f>IFERROR(G767/D754,"-")</f>
        <v>8.121632258345295E-3</v>
      </c>
      <c r="I767" s="70">
        <v>36</v>
      </c>
      <c r="J767" s="59">
        <f>IFERROR(I767/E754,"-")</f>
        <v>9.8092643051771122E-2</v>
      </c>
      <c r="K767" s="73">
        <f t="shared" si="53"/>
        <v>62049.611111111109</v>
      </c>
      <c r="L767" s="439"/>
      <c r="M767" s="439"/>
      <c r="N767" s="44" t="s">
        <v>108</v>
      </c>
      <c r="O767" s="70">
        <v>1713560</v>
      </c>
      <c r="P767" s="59">
        <f>IFERROR(O767/L754,"-")</f>
        <v>9.0443986572216924E-3</v>
      </c>
      <c r="Q767" s="70">
        <v>22</v>
      </c>
      <c r="R767" s="59">
        <f>IFERROR(Q767/M754,"-")</f>
        <v>8.943089430894309E-2</v>
      </c>
      <c r="S767" s="73">
        <f t="shared" si="54"/>
        <v>77889.090909090912</v>
      </c>
      <c r="T767" s="439"/>
      <c r="U767" s="439"/>
      <c r="V767" s="44" t="s">
        <v>108</v>
      </c>
      <c r="W767" s="70">
        <v>860839</v>
      </c>
      <c r="X767" s="59">
        <f>IFERROR(W767/T754,"-")</f>
        <v>1.5245646031547565E-2</v>
      </c>
      <c r="Y767" s="70">
        <v>6</v>
      </c>
      <c r="Z767" s="59">
        <f>IFERROR(Y767/U754,"-")</f>
        <v>0.11320754716981132</v>
      </c>
      <c r="AA767" s="167">
        <f t="shared" si="55"/>
        <v>143473.16666666666</v>
      </c>
      <c r="AB767" s="439"/>
      <c r="AC767" s="439"/>
      <c r="AD767" s="44" t="s">
        <v>108</v>
      </c>
      <c r="AE767" s="70">
        <v>845941</v>
      </c>
      <c r="AF767" s="59">
        <f>IFERROR(AE767/AB754,"-")</f>
        <v>2.0436121794252363E-2</v>
      </c>
      <c r="AG767" s="70">
        <v>4</v>
      </c>
      <c r="AH767" s="59">
        <f>IFERROR(AG767/AC754,"-")</f>
        <v>0.10810810810810811</v>
      </c>
      <c r="AI767" s="73">
        <f t="shared" si="58"/>
        <v>211485.25</v>
      </c>
      <c r="AJ767" s="439"/>
      <c r="AK767" s="439"/>
      <c r="AL767" s="44" t="s">
        <v>108</v>
      </c>
      <c r="AM767" s="70">
        <v>1740142</v>
      </c>
      <c r="AN767" s="59">
        <f>IFERROR(AM767/AJ754,"-")</f>
        <v>2.2256041254729023E-2</v>
      </c>
      <c r="AO767" s="70">
        <v>15</v>
      </c>
      <c r="AP767" s="59">
        <f>IFERROR(AO767/AK754,"-")</f>
        <v>0.13761467889908258</v>
      </c>
      <c r="AQ767" s="73">
        <f t="shared" si="56"/>
        <v>116009.46666666666</v>
      </c>
      <c r="AR767" s="439"/>
      <c r="AS767" s="439"/>
      <c r="AT767" s="44" t="s">
        <v>108</v>
      </c>
      <c r="AU767" s="70">
        <v>8112499</v>
      </c>
      <c r="AV767" s="59">
        <f>IFERROR(AU767/AR754,"-")</f>
        <v>8.8462126335795994E-3</v>
      </c>
      <c r="AW767" s="73">
        <v>98</v>
      </c>
      <c r="AX767" s="59">
        <f>IFERROR(AW767/AS754,"-")</f>
        <v>6.8868587491215744E-2</v>
      </c>
      <c r="AY767" s="196">
        <f t="shared" si="57"/>
        <v>82780.602040816331</v>
      </c>
      <c r="AZ767" s="229"/>
    </row>
    <row r="768" spans="2:52" s="9" customFormat="1" ht="13.15" customHeight="1">
      <c r="B768" s="470"/>
      <c r="C768" s="480"/>
      <c r="D768" s="439"/>
      <c r="E768" s="439"/>
      <c r="F768" s="44" t="s">
        <v>109</v>
      </c>
      <c r="G768" s="70">
        <v>1091182</v>
      </c>
      <c r="H768" s="59">
        <f>IFERROR(G768/D754,"-")</f>
        <v>3.9673356941648556E-3</v>
      </c>
      <c r="I768" s="70">
        <v>32</v>
      </c>
      <c r="J768" s="59">
        <f>IFERROR(I768/E754,"-")</f>
        <v>8.7193460490463212E-2</v>
      </c>
      <c r="K768" s="73">
        <f t="shared" si="53"/>
        <v>34099.4375</v>
      </c>
      <c r="L768" s="439"/>
      <c r="M768" s="439"/>
      <c r="N768" s="44" t="s">
        <v>109</v>
      </c>
      <c r="O768" s="70">
        <v>601081</v>
      </c>
      <c r="P768" s="59">
        <f>IFERROR(O768/L754,"-")</f>
        <v>3.1725858384191231E-3</v>
      </c>
      <c r="Q768" s="70">
        <v>24</v>
      </c>
      <c r="R768" s="59">
        <f>IFERROR(Q768/M754,"-")</f>
        <v>9.7560975609756101E-2</v>
      </c>
      <c r="S768" s="73">
        <f t="shared" si="54"/>
        <v>25045.041666666668</v>
      </c>
      <c r="T768" s="439"/>
      <c r="U768" s="439"/>
      <c r="V768" s="44" t="s">
        <v>109</v>
      </c>
      <c r="W768" s="70">
        <v>422212</v>
      </c>
      <c r="X768" s="59">
        <f>IFERROR(W768/T754,"-")</f>
        <v>7.4774664046026729E-3</v>
      </c>
      <c r="Y768" s="70">
        <v>7</v>
      </c>
      <c r="Z768" s="59">
        <f>IFERROR(Y768/U754,"-")</f>
        <v>0.13207547169811321</v>
      </c>
      <c r="AA768" s="167">
        <f t="shared" si="55"/>
        <v>60316</v>
      </c>
      <c r="AB768" s="439"/>
      <c r="AC768" s="439"/>
      <c r="AD768" s="44" t="s">
        <v>109</v>
      </c>
      <c r="AE768" s="70">
        <v>65337</v>
      </c>
      <c r="AF768" s="59">
        <f>IFERROR(AE768/AB754,"-")</f>
        <v>1.5784019094370254E-3</v>
      </c>
      <c r="AG768" s="70">
        <v>3</v>
      </c>
      <c r="AH768" s="59">
        <f>IFERROR(AG768/AC754,"-")</f>
        <v>8.1081081081081086E-2</v>
      </c>
      <c r="AI768" s="73">
        <f t="shared" si="58"/>
        <v>21779</v>
      </c>
      <c r="AJ768" s="439"/>
      <c r="AK768" s="439"/>
      <c r="AL768" s="44" t="s">
        <v>109</v>
      </c>
      <c r="AM768" s="70">
        <v>608863</v>
      </c>
      <c r="AN768" s="59">
        <f>IFERROR(AM768/AJ754,"-")</f>
        <v>7.787226586380926E-3</v>
      </c>
      <c r="AO768" s="70">
        <v>16</v>
      </c>
      <c r="AP768" s="59">
        <f>IFERROR(AO768/AK754,"-")</f>
        <v>0.14678899082568808</v>
      </c>
      <c r="AQ768" s="73">
        <f t="shared" si="56"/>
        <v>38053.9375</v>
      </c>
      <c r="AR768" s="439"/>
      <c r="AS768" s="439"/>
      <c r="AT768" s="44" t="s">
        <v>109</v>
      </c>
      <c r="AU768" s="70">
        <v>2184351</v>
      </c>
      <c r="AV768" s="59">
        <f>IFERROR(AU768/AR754,"-")</f>
        <v>2.3819088806509843E-3</v>
      </c>
      <c r="AW768" s="73">
        <v>78</v>
      </c>
      <c r="AX768" s="59">
        <f>IFERROR(AW768/AS754,"-")</f>
        <v>5.4813773717498245E-2</v>
      </c>
      <c r="AY768" s="196">
        <f t="shared" si="57"/>
        <v>28004.5</v>
      </c>
      <c r="AZ768" s="229"/>
    </row>
    <row r="769" spans="2:52" s="9" customFormat="1" ht="13.15" customHeight="1">
      <c r="B769" s="470"/>
      <c r="C769" s="480"/>
      <c r="D769" s="439"/>
      <c r="E769" s="439"/>
      <c r="F769" s="45" t="s">
        <v>110</v>
      </c>
      <c r="G769" s="71">
        <v>521752</v>
      </c>
      <c r="H769" s="60">
        <f>IFERROR(G769/D754,"-")</f>
        <v>1.8969936574301093E-3</v>
      </c>
      <c r="I769" s="71">
        <v>47</v>
      </c>
      <c r="J769" s="60">
        <f>IFERROR(I769/E754,"-")</f>
        <v>0.12806539509536785</v>
      </c>
      <c r="K769" s="74">
        <f t="shared" si="53"/>
        <v>11101.106382978724</v>
      </c>
      <c r="L769" s="439"/>
      <c r="M769" s="439"/>
      <c r="N769" s="45" t="s">
        <v>110</v>
      </c>
      <c r="O769" s="71">
        <v>350987</v>
      </c>
      <c r="P769" s="60">
        <f>IFERROR(O769/L754,"-")</f>
        <v>1.8525562872045744E-3</v>
      </c>
      <c r="Q769" s="71">
        <v>37</v>
      </c>
      <c r="R769" s="60">
        <f>IFERROR(Q769/M754,"-")</f>
        <v>0.15040650406504066</v>
      </c>
      <c r="S769" s="74">
        <f t="shared" si="54"/>
        <v>9486.135135135135</v>
      </c>
      <c r="T769" s="439"/>
      <c r="U769" s="439"/>
      <c r="V769" s="45" t="s">
        <v>110</v>
      </c>
      <c r="W769" s="71">
        <v>185849</v>
      </c>
      <c r="X769" s="60">
        <f>IFERROR(W769/T754,"-")</f>
        <v>3.2914262357038697E-3</v>
      </c>
      <c r="Y769" s="71">
        <v>8</v>
      </c>
      <c r="Z769" s="60">
        <f>IFERROR(Y769/U754,"-")</f>
        <v>0.15094339622641509</v>
      </c>
      <c r="AA769" s="168">
        <f t="shared" si="55"/>
        <v>23231.125</v>
      </c>
      <c r="AB769" s="439"/>
      <c r="AC769" s="439"/>
      <c r="AD769" s="45" t="s">
        <v>110</v>
      </c>
      <c r="AE769" s="71">
        <v>184977</v>
      </c>
      <c r="AF769" s="60">
        <f>IFERROR(AE769/AB754,"-")</f>
        <v>4.4686479330537463E-3</v>
      </c>
      <c r="AG769" s="71">
        <v>7</v>
      </c>
      <c r="AH769" s="60">
        <f>IFERROR(AG769/AC754,"-")</f>
        <v>0.1891891891891892</v>
      </c>
      <c r="AI769" s="74">
        <f t="shared" si="58"/>
        <v>26425.285714285714</v>
      </c>
      <c r="AJ769" s="439"/>
      <c r="AK769" s="439"/>
      <c r="AL769" s="45" t="s">
        <v>110</v>
      </c>
      <c r="AM769" s="71">
        <v>142158</v>
      </c>
      <c r="AN769" s="60">
        <f>IFERROR(AM769/AJ754,"-")</f>
        <v>1.8181701911049607E-3</v>
      </c>
      <c r="AO769" s="71">
        <v>19</v>
      </c>
      <c r="AP769" s="60">
        <f>IFERROR(AO769/AK754,"-")</f>
        <v>0.1743119266055046</v>
      </c>
      <c r="AQ769" s="74">
        <f t="shared" si="56"/>
        <v>7482</v>
      </c>
      <c r="AR769" s="439"/>
      <c r="AS769" s="439"/>
      <c r="AT769" s="45" t="s">
        <v>110</v>
      </c>
      <c r="AU769" s="71">
        <v>1059962</v>
      </c>
      <c r="AV769" s="60">
        <f>IFERROR(AU769/AR754,"-")</f>
        <v>1.1558274750498336E-3</v>
      </c>
      <c r="AW769" s="74">
        <v>124</v>
      </c>
      <c r="AX769" s="62">
        <f>IFERROR(AW769/AS754,"-")</f>
        <v>8.7139845397048485E-2</v>
      </c>
      <c r="AY769" s="199">
        <f t="shared" si="57"/>
        <v>8548.0806451612898</v>
      </c>
      <c r="AZ769" s="229"/>
    </row>
    <row r="770" spans="2:52" s="9" customFormat="1" ht="13.15" customHeight="1">
      <c r="B770" s="431"/>
      <c r="C770" s="481"/>
      <c r="D770" s="440"/>
      <c r="E770" s="440"/>
      <c r="F770" s="46" t="s">
        <v>64</v>
      </c>
      <c r="G770" s="67">
        <f>SUM(G754:G769)</f>
        <v>43604046</v>
      </c>
      <c r="H770" s="60">
        <f>IFERROR(G770/D754,"-")</f>
        <v>0.15853623694837918</v>
      </c>
      <c r="I770" s="71">
        <v>303</v>
      </c>
      <c r="J770" s="60">
        <f>IFERROR(I770/E754,"-")</f>
        <v>0.82561307901907355</v>
      </c>
      <c r="K770" s="74">
        <f t="shared" si="53"/>
        <v>143907.74257425743</v>
      </c>
      <c r="L770" s="440"/>
      <c r="M770" s="440"/>
      <c r="N770" s="46" t="s">
        <v>64</v>
      </c>
      <c r="O770" s="67">
        <f>SUM(O754:O769)</f>
        <v>32725584</v>
      </c>
      <c r="P770" s="60">
        <f>IFERROR(O770/L754,"-")</f>
        <v>0.17273000536100033</v>
      </c>
      <c r="Q770" s="71">
        <v>203</v>
      </c>
      <c r="R770" s="60">
        <f>IFERROR(Q770/M754,"-")</f>
        <v>0.82520325203252032</v>
      </c>
      <c r="S770" s="74">
        <f t="shared" si="54"/>
        <v>161209.77339901478</v>
      </c>
      <c r="T770" s="440"/>
      <c r="U770" s="440"/>
      <c r="V770" s="46" t="s">
        <v>64</v>
      </c>
      <c r="W770" s="67">
        <f>SUM(W754:W769)</f>
        <v>12385116</v>
      </c>
      <c r="X770" s="60">
        <f>IFERROR(W770/T754,"-")</f>
        <v>0.21934309969187762</v>
      </c>
      <c r="Y770" s="71">
        <v>46</v>
      </c>
      <c r="Z770" s="60">
        <f>IFERROR(Y770/U754,"-")</f>
        <v>0.86792452830188682</v>
      </c>
      <c r="AA770" s="168">
        <f t="shared" si="55"/>
        <v>269241.65217391303</v>
      </c>
      <c r="AB770" s="440"/>
      <c r="AC770" s="440"/>
      <c r="AD770" s="46" t="s">
        <v>64</v>
      </c>
      <c r="AE770" s="67">
        <f>SUM(AE754:AE769)</f>
        <v>10133814</v>
      </c>
      <c r="AF770" s="60">
        <f>IFERROR(AE770/AB754,"-")</f>
        <v>0.24481123050460932</v>
      </c>
      <c r="AG770" s="71">
        <v>32</v>
      </c>
      <c r="AH770" s="60">
        <f>IFERROR(AG770/AC754,"-")</f>
        <v>0.86486486486486491</v>
      </c>
      <c r="AI770" s="74">
        <f t="shared" si="58"/>
        <v>316681.6875</v>
      </c>
      <c r="AJ770" s="440"/>
      <c r="AK770" s="440"/>
      <c r="AL770" s="46" t="s">
        <v>64</v>
      </c>
      <c r="AM770" s="67">
        <f>SUM(AM754:AM769)</f>
        <v>15400202</v>
      </c>
      <c r="AN770" s="60">
        <f>IFERROR(AM770/AJ754,"-")</f>
        <v>0.19696526550313734</v>
      </c>
      <c r="AO770" s="71">
        <v>92</v>
      </c>
      <c r="AP770" s="60">
        <f>IFERROR(AO770/AK754,"-")</f>
        <v>0.84403669724770647</v>
      </c>
      <c r="AQ770" s="74">
        <f t="shared" si="56"/>
        <v>167393.5</v>
      </c>
      <c r="AR770" s="440"/>
      <c r="AS770" s="440"/>
      <c r="AT770" s="46" t="s">
        <v>64</v>
      </c>
      <c r="AU770" s="67">
        <f>SUM(AU754:AU769)</f>
        <v>152881567</v>
      </c>
      <c r="AV770" s="60">
        <f>IFERROR(AU770/AR754,"-")</f>
        <v>0.16670853819973919</v>
      </c>
      <c r="AW770" s="74">
        <v>1103</v>
      </c>
      <c r="AX770" s="131">
        <f>IFERROR(AW770/AS754,"-")</f>
        <v>0.77512297962052001</v>
      </c>
      <c r="AY770" s="187">
        <f t="shared" si="57"/>
        <v>138605.22846781506</v>
      </c>
      <c r="AZ770" s="229"/>
    </row>
    <row r="771" spans="2:52" s="9" customFormat="1" ht="13.15" customHeight="1">
      <c r="B771" s="430">
        <v>46</v>
      </c>
      <c r="C771" s="479" t="s">
        <v>20</v>
      </c>
      <c r="D771" s="436">
        <v>333153330</v>
      </c>
      <c r="E771" s="436">
        <v>481</v>
      </c>
      <c r="F771" s="42" t="s">
        <v>96</v>
      </c>
      <c r="G771" s="69">
        <v>6188206</v>
      </c>
      <c r="H771" s="58">
        <f>IFERROR(G771/D771,"-")</f>
        <v>1.8574648495934289E-2</v>
      </c>
      <c r="I771" s="69">
        <v>82</v>
      </c>
      <c r="J771" s="58">
        <f>IFERROR(I771/E771,"-")</f>
        <v>0.17047817047817049</v>
      </c>
      <c r="K771" s="72">
        <f t="shared" si="53"/>
        <v>75465.926829268297</v>
      </c>
      <c r="L771" s="436">
        <v>267022360</v>
      </c>
      <c r="M771" s="436">
        <v>376</v>
      </c>
      <c r="N771" s="42" t="s">
        <v>96</v>
      </c>
      <c r="O771" s="69">
        <v>5970091</v>
      </c>
      <c r="P771" s="58">
        <f>IFERROR(O771/L771,"-")</f>
        <v>2.2358019006348383E-2</v>
      </c>
      <c r="Q771" s="69">
        <v>65</v>
      </c>
      <c r="R771" s="58">
        <f>IFERROR(Q771/M771,"-")</f>
        <v>0.17287234042553193</v>
      </c>
      <c r="S771" s="72">
        <f t="shared" si="54"/>
        <v>91847.553846153853</v>
      </c>
      <c r="T771" s="436">
        <v>60314070</v>
      </c>
      <c r="U771" s="436">
        <v>58</v>
      </c>
      <c r="V771" s="42" t="s">
        <v>96</v>
      </c>
      <c r="W771" s="69">
        <v>131358</v>
      </c>
      <c r="X771" s="58">
        <f>IFERROR(W771/T771,"-")</f>
        <v>2.1778997835828358E-3</v>
      </c>
      <c r="Y771" s="69">
        <v>8</v>
      </c>
      <c r="Z771" s="58">
        <f>IFERROR(Y771/U771,"-")</f>
        <v>0.13793103448275862</v>
      </c>
      <c r="AA771" s="166">
        <f t="shared" si="55"/>
        <v>16419.75</v>
      </c>
      <c r="AB771" s="436">
        <v>48958020</v>
      </c>
      <c r="AC771" s="436">
        <v>45</v>
      </c>
      <c r="AD771" s="42" t="s">
        <v>96</v>
      </c>
      <c r="AE771" s="69">
        <v>127690</v>
      </c>
      <c r="AF771" s="58">
        <f>IFERROR(AE771/AB771,"-")</f>
        <v>2.6081528623910851E-3</v>
      </c>
      <c r="AG771" s="69">
        <v>7</v>
      </c>
      <c r="AH771" s="58">
        <f>IFERROR(AG771/AC771,"-")</f>
        <v>0.15555555555555556</v>
      </c>
      <c r="AI771" s="72">
        <f t="shared" si="58"/>
        <v>18241.428571428572</v>
      </c>
      <c r="AJ771" s="436">
        <v>99296610</v>
      </c>
      <c r="AK771" s="436">
        <v>125</v>
      </c>
      <c r="AL771" s="42" t="s">
        <v>96</v>
      </c>
      <c r="AM771" s="69">
        <v>402585</v>
      </c>
      <c r="AN771" s="58">
        <f>IFERROR(AM771/AJ771,"-")</f>
        <v>4.0543680192103235E-3</v>
      </c>
      <c r="AO771" s="69">
        <v>22</v>
      </c>
      <c r="AP771" s="58">
        <f>IFERROR(AO771/AK771,"-")</f>
        <v>0.17599999999999999</v>
      </c>
      <c r="AQ771" s="72">
        <f t="shared" si="56"/>
        <v>18299.31818181818</v>
      </c>
      <c r="AR771" s="436">
        <v>1001261040</v>
      </c>
      <c r="AS771" s="436">
        <v>1824</v>
      </c>
      <c r="AT771" s="42" t="s">
        <v>96</v>
      </c>
      <c r="AU771" s="69">
        <v>15186693</v>
      </c>
      <c r="AV771" s="58">
        <f>IFERROR(AU771/AR771,"-")</f>
        <v>1.5167566092454772E-2</v>
      </c>
      <c r="AW771" s="72">
        <v>242</v>
      </c>
      <c r="AX771" s="61">
        <f>IFERROR(AW771/AS771,"-")</f>
        <v>0.13267543859649122</v>
      </c>
      <c r="AY771" s="166">
        <f t="shared" si="57"/>
        <v>62754.929752066113</v>
      </c>
      <c r="AZ771" s="229"/>
    </row>
    <row r="772" spans="2:52" s="9" customFormat="1" ht="13.15" customHeight="1">
      <c r="B772" s="470"/>
      <c r="C772" s="480"/>
      <c r="D772" s="439"/>
      <c r="E772" s="439"/>
      <c r="F772" s="43" t="s">
        <v>97</v>
      </c>
      <c r="G772" s="70">
        <v>14069410</v>
      </c>
      <c r="H772" s="59">
        <f>IFERROR(G772/D771,"-")</f>
        <v>4.223103518130826E-2</v>
      </c>
      <c r="I772" s="70">
        <v>115</v>
      </c>
      <c r="J772" s="59">
        <f>IFERROR(I772/E771,"-")</f>
        <v>0.2390852390852391</v>
      </c>
      <c r="K772" s="73">
        <f t="shared" si="53"/>
        <v>122342.69565217392</v>
      </c>
      <c r="L772" s="439"/>
      <c r="M772" s="439"/>
      <c r="N772" s="43" t="s">
        <v>97</v>
      </c>
      <c r="O772" s="70">
        <v>11776720</v>
      </c>
      <c r="P772" s="59">
        <f>IFERROR(O772/L771,"-")</f>
        <v>4.4103872050265752E-2</v>
      </c>
      <c r="Q772" s="70">
        <v>89</v>
      </c>
      <c r="R772" s="59">
        <f>IFERROR(Q772/M771,"-")</f>
        <v>0.23670212765957446</v>
      </c>
      <c r="S772" s="73">
        <f t="shared" si="54"/>
        <v>132322.69662921349</v>
      </c>
      <c r="T772" s="439"/>
      <c r="U772" s="439"/>
      <c r="V772" s="43" t="s">
        <v>97</v>
      </c>
      <c r="W772" s="70">
        <v>245633</v>
      </c>
      <c r="X772" s="59">
        <f>IFERROR(W772/T771,"-")</f>
        <v>4.0725654892796986E-3</v>
      </c>
      <c r="Y772" s="70">
        <v>18</v>
      </c>
      <c r="Z772" s="59">
        <f>IFERROR(Y772/U771,"-")</f>
        <v>0.31034482758620691</v>
      </c>
      <c r="AA772" s="167">
        <f t="shared" si="55"/>
        <v>13646.277777777777</v>
      </c>
      <c r="AB772" s="439"/>
      <c r="AC772" s="439"/>
      <c r="AD772" s="43" t="s">
        <v>97</v>
      </c>
      <c r="AE772" s="70">
        <v>228936</v>
      </c>
      <c r="AF772" s="59">
        <f>IFERROR(AE772/AB771,"-")</f>
        <v>4.6761695019528976E-3</v>
      </c>
      <c r="AG772" s="70">
        <v>14</v>
      </c>
      <c r="AH772" s="59">
        <f>IFERROR(AG772/AC771,"-")</f>
        <v>0.31111111111111112</v>
      </c>
      <c r="AI772" s="73">
        <f t="shared" si="58"/>
        <v>16352.571428571429</v>
      </c>
      <c r="AJ772" s="439"/>
      <c r="AK772" s="439"/>
      <c r="AL772" s="43" t="s">
        <v>97</v>
      </c>
      <c r="AM772" s="70">
        <v>2830844</v>
      </c>
      <c r="AN772" s="59">
        <f>IFERROR(AM772/AJ771,"-")</f>
        <v>2.8508969238728289E-2</v>
      </c>
      <c r="AO772" s="70">
        <v>31</v>
      </c>
      <c r="AP772" s="59">
        <f>IFERROR(AO772/AK771,"-")</f>
        <v>0.248</v>
      </c>
      <c r="AQ772" s="73">
        <f t="shared" si="56"/>
        <v>91317.548387096773</v>
      </c>
      <c r="AR772" s="439"/>
      <c r="AS772" s="439"/>
      <c r="AT772" s="43" t="s">
        <v>97</v>
      </c>
      <c r="AU772" s="70">
        <v>12679171</v>
      </c>
      <c r="AV772" s="59">
        <f>IFERROR(AU772/AR771,"-")</f>
        <v>1.2663202195503383E-2</v>
      </c>
      <c r="AW772" s="73">
        <v>318</v>
      </c>
      <c r="AX772" s="59">
        <f>IFERROR(AW772/AS771,"-")</f>
        <v>0.17434210526315788</v>
      </c>
      <c r="AY772" s="196">
        <f t="shared" si="57"/>
        <v>39871.606918238991</v>
      </c>
      <c r="AZ772" s="229"/>
    </row>
    <row r="773" spans="2:52" s="9" customFormat="1" ht="13.15" customHeight="1">
      <c r="B773" s="470"/>
      <c r="C773" s="480"/>
      <c r="D773" s="439"/>
      <c r="E773" s="439"/>
      <c r="F773" s="44" t="s">
        <v>98</v>
      </c>
      <c r="G773" s="70">
        <v>8387584</v>
      </c>
      <c r="H773" s="59">
        <f>IFERROR(G773/D771,"-")</f>
        <v>2.5176347479402353E-2</v>
      </c>
      <c r="I773" s="70">
        <v>148</v>
      </c>
      <c r="J773" s="59">
        <f>IFERROR(I773/E771,"-")</f>
        <v>0.30769230769230771</v>
      </c>
      <c r="K773" s="73">
        <f t="shared" si="53"/>
        <v>56672.864864864867</v>
      </c>
      <c r="L773" s="439"/>
      <c r="M773" s="439"/>
      <c r="N773" s="44" t="s">
        <v>98</v>
      </c>
      <c r="O773" s="70">
        <v>5532677</v>
      </c>
      <c r="P773" s="59">
        <f>IFERROR(O773/L771,"-")</f>
        <v>2.0719901509371724E-2</v>
      </c>
      <c r="Q773" s="70">
        <v>119</v>
      </c>
      <c r="R773" s="59">
        <f>IFERROR(Q773/M771,"-")</f>
        <v>0.31648936170212766</v>
      </c>
      <c r="S773" s="73">
        <f t="shared" si="54"/>
        <v>46493.084033613442</v>
      </c>
      <c r="T773" s="439"/>
      <c r="U773" s="439"/>
      <c r="V773" s="44" t="s">
        <v>98</v>
      </c>
      <c r="W773" s="70">
        <v>565553</v>
      </c>
      <c r="X773" s="59">
        <f>IFERROR(W773/T771,"-")</f>
        <v>9.3768004712664887E-3</v>
      </c>
      <c r="Y773" s="70">
        <v>22</v>
      </c>
      <c r="Z773" s="59">
        <f>IFERROR(Y773/U771,"-")</f>
        <v>0.37931034482758619</v>
      </c>
      <c r="AA773" s="167">
        <f t="shared" si="55"/>
        <v>25706.954545454544</v>
      </c>
      <c r="AB773" s="439"/>
      <c r="AC773" s="439"/>
      <c r="AD773" s="44" t="s">
        <v>98</v>
      </c>
      <c r="AE773" s="70">
        <v>423354</v>
      </c>
      <c r="AF773" s="59">
        <f>IFERROR(AE773/AB771,"-")</f>
        <v>8.6472859809281506E-3</v>
      </c>
      <c r="AG773" s="70">
        <v>16</v>
      </c>
      <c r="AH773" s="59">
        <f>IFERROR(AG773/AC771,"-")</f>
        <v>0.35555555555555557</v>
      </c>
      <c r="AI773" s="73">
        <f t="shared" si="58"/>
        <v>26459.625</v>
      </c>
      <c r="AJ773" s="439"/>
      <c r="AK773" s="439"/>
      <c r="AL773" s="44" t="s">
        <v>98</v>
      </c>
      <c r="AM773" s="70">
        <v>3072865</v>
      </c>
      <c r="AN773" s="59">
        <f>IFERROR(AM773/AJ771,"-")</f>
        <v>3.0946323343767727E-2</v>
      </c>
      <c r="AO773" s="70">
        <v>43</v>
      </c>
      <c r="AP773" s="59">
        <f>IFERROR(AO773/AK771,"-")</f>
        <v>0.34399999999999997</v>
      </c>
      <c r="AQ773" s="73">
        <f t="shared" si="56"/>
        <v>71461.976744186046</v>
      </c>
      <c r="AR773" s="439"/>
      <c r="AS773" s="439"/>
      <c r="AT773" s="44" t="s">
        <v>98</v>
      </c>
      <c r="AU773" s="70">
        <v>20195831</v>
      </c>
      <c r="AV773" s="59">
        <f>IFERROR(AU773/AR771,"-")</f>
        <v>2.0170395324679766E-2</v>
      </c>
      <c r="AW773" s="73">
        <v>444</v>
      </c>
      <c r="AX773" s="59">
        <f>IFERROR(AW773/AS771,"-")</f>
        <v>0.24342105263157895</v>
      </c>
      <c r="AY773" s="196">
        <f t="shared" si="57"/>
        <v>45486.105855855858</v>
      </c>
      <c r="AZ773" s="229"/>
    </row>
    <row r="774" spans="2:52" s="9" customFormat="1" ht="13.15" customHeight="1">
      <c r="B774" s="470"/>
      <c r="C774" s="480"/>
      <c r="D774" s="439"/>
      <c r="E774" s="439"/>
      <c r="F774" s="44" t="s">
        <v>99</v>
      </c>
      <c r="G774" s="70">
        <v>355619</v>
      </c>
      <c r="H774" s="59">
        <f>IFERROR(G774/D771,"-")</f>
        <v>1.0674334247236851E-3</v>
      </c>
      <c r="I774" s="70">
        <v>36</v>
      </c>
      <c r="J774" s="59">
        <f>IFERROR(I774/E771,"-")</f>
        <v>7.4844074844074848E-2</v>
      </c>
      <c r="K774" s="73">
        <f t="shared" si="53"/>
        <v>9878.3055555555547</v>
      </c>
      <c r="L774" s="439"/>
      <c r="M774" s="439"/>
      <c r="N774" s="44" t="s">
        <v>99</v>
      </c>
      <c r="O774" s="70">
        <v>304314</v>
      </c>
      <c r="P774" s="59">
        <f>IFERROR(O774/L771,"-")</f>
        <v>1.1396573680196669E-3</v>
      </c>
      <c r="Q774" s="70">
        <v>28</v>
      </c>
      <c r="R774" s="59">
        <f>IFERROR(Q774/M771,"-")</f>
        <v>7.4468085106382975E-2</v>
      </c>
      <c r="S774" s="73">
        <f t="shared" si="54"/>
        <v>10868.357142857143</v>
      </c>
      <c r="T774" s="439"/>
      <c r="U774" s="439"/>
      <c r="V774" s="44" t="s">
        <v>99</v>
      </c>
      <c r="W774" s="70">
        <v>148235</v>
      </c>
      <c r="X774" s="59">
        <f>IFERROR(W774/T771,"-")</f>
        <v>2.457718406335371E-3</v>
      </c>
      <c r="Y774" s="70">
        <v>5</v>
      </c>
      <c r="Z774" s="59">
        <f>IFERROR(Y774/U771,"-")</f>
        <v>8.6206896551724144E-2</v>
      </c>
      <c r="AA774" s="167">
        <f t="shared" si="55"/>
        <v>29647</v>
      </c>
      <c r="AB774" s="439"/>
      <c r="AC774" s="439"/>
      <c r="AD774" s="44" t="s">
        <v>99</v>
      </c>
      <c r="AE774" s="70">
        <v>145655</v>
      </c>
      <c r="AF774" s="59">
        <f>IFERROR(AE774/AB771,"-")</f>
        <v>2.9750998917031368E-3</v>
      </c>
      <c r="AG774" s="70">
        <v>4</v>
      </c>
      <c r="AH774" s="59">
        <f>IFERROR(AG774/AC771,"-")</f>
        <v>8.8888888888888892E-2</v>
      </c>
      <c r="AI774" s="73">
        <f t="shared" si="58"/>
        <v>36413.75</v>
      </c>
      <c r="AJ774" s="439"/>
      <c r="AK774" s="439"/>
      <c r="AL774" s="44" t="s">
        <v>99</v>
      </c>
      <c r="AM774" s="70">
        <v>37180</v>
      </c>
      <c r="AN774" s="59">
        <f>IFERROR(AM774/AJ771,"-")</f>
        <v>3.74433729409292E-4</v>
      </c>
      <c r="AO774" s="70">
        <v>7</v>
      </c>
      <c r="AP774" s="59">
        <f>IFERROR(AO774/AK771,"-")</f>
        <v>5.6000000000000001E-2</v>
      </c>
      <c r="AQ774" s="73">
        <f t="shared" si="56"/>
        <v>5311.4285714285716</v>
      </c>
      <c r="AR774" s="439"/>
      <c r="AS774" s="439"/>
      <c r="AT774" s="44" t="s">
        <v>99</v>
      </c>
      <c r="AU774" s="70">
        <v>2817562</v>
      </c>
      <c r="AV774" s="59">
        <f>IFERROR(AU774/AR771,"-")</f>
        <v>2.81401341652123E-3</v>
      </c>
      <c r="AW774" s="73">
        <v>90</v>
      </c>
      <c r="AX774" s="59">
        <f>IFERROR(AW774/AS771,"-")</f>
        <v>4.9342105263157895E-2</v>
      </c>
      <c r="AY774" s="196">
        <f t="shared" si="57"/>
        <v>31306.244444444445</v>
      </c>
      <c r="AZ774" s="229"/>
    </row>
    <row r="775" spans="2:52" s="9" customFormat="1" ht="13.15" customHeight="1">
      <c r="B775" s="470"/>
      <c r="C775" s="480"/>
      <c r="D775" s="439"/>
      <c r="E775" s="439"/>
      <c r="F775" s="44" t="s">
        <v>100</v>
      </c>
      <c r="G775" s="70">
        <v>5424217</v>
      </c>
      <c r="H775" s="59">
        <f>IFERROR(G775/D771,"-")</f>
        <v>1.6281443142111173E-2</v>
      </c>
      <c r="I775" s="70">
        <v>163</v>
      </c>
      <c r="J775" s="59">
        <f>IFERROR(I775/E771,"-")</f>
        <v>0.3388773388773389</v>
      </c>
      <c r="K775" s="73">
        <f t="shared" si="53"/>
        <v>33277.404907975462</v>
      </c>
      <c r="L775" s="439"/>
      <c r="M775" s="439"/>
      <c r="N775" s="44" t="s">
        <v>100</v>
      </c>
      <c r="O775" s="70">
        <v>4374342</v>
      </c>
      <c r="P775" s="59">
        <f>IFERROR(O775/L771,"-")</f>
        <v>1.6381931460721116E-2</v>
      </c>
      <c r="Q775" s="70">
        <v>124</v>
      </c>
      <c r="R775" s="59">
        <f>IFERROR(Q775/M771,"-")</f>
        <v>0.32978723404255317</v>
      </c>
      <c r="S775" s="73">
        <f t="shared" si="54"/>
        <v>35276.951612903227</v>
      </c>
      <c r="T775" s="439"/>
      <c r="U775" s="439"/>
      <c r="V775" s="44" t="s">
        <v>100</v>
      </c>
      <c r="W775" s="70">
        <v>680441</v>
      </c>
      <c r="X775" s="59">
        <f>IFERROR(W775/T771,"-")</f>
        <v>1.1281629642967221E-2</v>
      </c>
      <c r="Y775" s="70">
        <v>22</v>
      </c>
      <c r="Z775" s="59">
        <f>IFERROR(Y775/U771,"-")</f>
        <v>0.37931034482758619</v>
      </c>
      <c r="AA775" s="167">
        <f t="shared" si="55"/>
        <v>30929.136363636364</v>
      </c>
      <c r="AB775" s="439"/>
      <c r="AC775" s="439"/>
      <c r="AD775" s="44" t="s">
        <v>100</v>
      </c>
      <c r="AE775" s="70">
        <v>543578</v>
      </c>
      <c r="AF775" s="59">
        <f>IFERROR(AE775/AB771,"-")</f>
        <v>1.1102940846055457E-2</v>
      </c>
      <c r="AG775" s="70">
        <v>16</v>
      </c>
      <c r="AH775" s="59">
        <f>IFERROR(AG775/AC771,"-")</f>
        <v>0.35555555555555557</v>
      </c>
      <c r="AI775" s="73">
        <f t="shared" si="58"/>
        <v>33973.625</v>
      </c>
      <c r="AJ775" s="439"/>
      <c r="AK775" s="439"/>
      <c r="AL775" s="44" t="s">
        <v>100</v>
      </c>
      <c r="AM775" s="70">
        <v>847744</v>
      </c>
      <c r="AN775" s="59">
        <f>IFERROR(AM775/AJ771,"-")</f>
        <v>8.5374918640223462E-3</v>
      </c>
      <c r="AO775" s="70">
        <v>35</v>
      </c>
      <c r="AP775" s="59">
        <f>IFERROR(AO775/AK771,"-")</f>
        <v>0.28000000000000003</v>
      </c>
      <c r="AQ775" s="73">
        <f t="shared" si="56"/>
        <v>24221.257142857143</v>
      </c>
      <c r="AR775" s="439"/>
      <c r="AS775" s="439"/>
      <c r="AT775" s="44" t="s">
        <v>100</v>
      </c>
      <c r="AU775" s="70">
        <v>14366635</v>
      </c>
      <c r="AV775" s="59">
        <f>IFERROR(AU775/AR771,"-")</f>
        <v>1.4348540915963333E-2</v>
      </c>
      <c r="AW775" s="73">
        <v>476</v>
      </c>
      <c r="AX775" s="59">
        <f>IFERROR(AW775/AS771,"-")</f>
        <v>0.26096491228070173</v>
      </c>
      <c r="AY775" s="196">
        <f t="shared" si="57"/>
        <v>30182.006302521007</v>
      </c>
      <c r="AZ775" s="229"/>
    </row>
    <row r="776" spans="2:52" s="9" customFormat="1" ht="13.15" customHeight="1">
      <c r="B776" s="470"/>
      <c r="C776" s="480"/>
      <c r="D776" s="439"/>
      <c r="E776" s="439"/>
      <c r="F776" s="44" t="s">
        <v>101</v>
      </c>
      <c r="G776" s="70">
        <v>15316036</v>
      </c>
      <c r="H776" s="59">
        <f>IFERROR(G776/D771,"-")</f>
        <v>4.5972933844005102E-2</v>
      </c>
      <c r="I776" s="70">
        <v>196</v>
      </c>
      <c r="J776" s="59">
        <f>IFERROR(I776/E771,"-")</f>
        <v>0.40748440748440751</v>
      </c>
      <c r="K776" s="73">
        <f t="shared" si="53"/>
        <v>78143.040816326524</v>
      </c>
      <c r="L776" s="439"/>
      <c r="M776" s="439"/>
      <c r="N776" s="44" t="s">
        <v>101</v>
      </c>
      <c r="O776" s="70">
        <v>13237731</v>
      </c>
      <c r="P776" s="59">
        <f>IFERROR(O776/L771,"-")</f>
        <v>4.9575365149195742E-2</v>
      </c>
      <c r="Q776" s="70">
        <v>158</v>
      </c>
      <c r="R776" s="59">
        <f>IFERROR(Q776/M771,"-")</f>
        <v>0.42021276595744683</v>
      </c>
      <c r="S776" s="73">
        <f t="shared" si="54"/>
        <v>83783.107594936708</v>
      </c>
      <c r="T776" s="439"/>
      <c r="U776" s="439"/>
      <c r="V776" s="44" t="s">
        <v>101</v>
      </c>
      <c r="W776" s="70">
        <v>3368197</v>
      </c>
      <c r="X776" s="59">
        <f>IFERROR(W776/T771,"-")</f>
        <v>5.584429967999175E-2</v>
      </c>
      <c r="Y776" s="70">
        <v>33</v>
      </c>
      <c r="Z776" s="59">
        <f>IFERROR(Y776/U771,"-")</f>
        <v>0.56896551724137934</v>
      </c>
      <c r="AA776" s="167">
        <f t="shared" si="55"/>
        <v>102066.57575757576</v>
      </c>
      <c r="AB776" s="439"/>
      <c r="AC776" s="439"/>
      <c r="AD776" s="44" t="s">
        <v>101</v>
      </c>
      <c r="AE776" s="70">
        <v>3039973</v>
      </c>
      <c r="AF776" s="59">
        <f>IFERROR(AE776/AB771,"-")</f>
        <v>6.2093462930077649E-2</v>
      </c>
      <c r="AG776" s="70">
        <v>25</v>
      </c>
      <c r="AH776" s="59">
        <f>IFERROR(AG776/AC771,"-")</f>
        <v>0.55555555555555558</v>
      </c>
      <c r="AI776" s="73">
        <f t="shared" si="58"/>
        <v>121598.92</v>
      </c>
      <c r="AJ776" s="439"/>
      <c r="AK776" s="439"/>
      <c r="AL776" s="44" t="s">
        <v>101</v>
      </c>
      <c r="AM776" s="70">
        <v>5512648</v>
      </c>
      <c r="AN776" s="59">
        <f>IFERROR(AM776/AJ771,"-")</f>
        <v>5.5516980891895502E-2</v>
      </c>
      <c r="AO776" s="70">
        <v>47</v>
      </c>
      <c r="AP776" s="59">
        <f>IFERROR(AO776/AK771,"-")</f>
        <v>0.376</v>
      </c>
      <c r="AQ776" s="73">
        <f t="shared" si="56"/>
        <v>117290.3829787234</v>
      </c>
      <c r="AR776" s="439"/>
      <c r="AS776" s="439"/>
      <c r="AT776" s="44" t="s">
        <v>101</v>
      </c>
      <c r="AU776" s="70">
        <v>36924327</v>
      </c>
      <c r="AV776" s="59">
        <f>IFERROR(AU776/AR771,"-")</f>
        <v>3.6877822590600351E-2</v>
      </c>
      <c r="AW776" s="73">
        <v>614</v>
      </c>
      <c r="AX776" s="59">
        <f>IFERROR(AW776/AS771,"-")</f>
        <v>0.33662280701754388</v>
      </c>
      <c r="AY776" s="196">
        <f t="shared" si="57"/>
        <v>60137.340390879479</v>
      </c>
      <c r="AZ776" s="229"/>
    </row>
    <row r="777" spans="2:52" s="9" customFormat="1" ht="13.15" customHeight="1">
      <c r="B777" s="470"/>
      <c r="C777" s="480"/>
      <c r="D777" s="439"/>
      <c r="E777" s="439"/>
      <c r="F777" s="44" t="s">
        <v>102</v>
      </c>
      <c r="G777" s="70">
        <v>12134754</v>
      </c>
      <c r="H777" s="59">
        <f>IFERROR(G777/D771,"-")</f>
        <v>3.6423931287134365E-2</v>
      </c>
      <c r="I777" s="70">
        <v>58</v>
      </c>
      <c r="J777" s="59">
        <f>IFERROR(I777/E771,"-")</f>
        <v>0.12058212058212059</v>
      </c>
      <c r="K777" s="73">
        <f t="shared" si="53"/>
        <v>209219.89655172414</v>
      </c>
      <c r="L777" s="439"/>
      <c r="M777" s="439"/>
      <c r="N777" s="44" t="s">
        <v>102</v>
      </c>
      <c r="O777" s="70">
        <v>8673611</v>
      </c>
      <c r="P777" s="59">
        <f>IFERROR(O777/L771,"-")</f>
        <v>3.2482714181688757E-2</v>
      </c>
      <c r="Q777" s="70">
        <v>45</v>
      </c>
      <c r="R777" s="59">
        <f>IFERROR(Q777/M771,"-")</f>
        <v>0.11968085106382979</v>
      </c>
      <c r="S777" s="73">
        <f t="shared" si="54"/>
        <v>192746.91111111111</v>
      </c>
      <c r="T777" s="439"/>
      <c r="U777" s="439"/>
      <c r="V777" s="44" t="s">
        <v>102</v>
      </c>
      <c r="W777" s="70">
        <v>4267502</v>
      </c>
      <c r="X777" s="59">
        <f>IFERROR(W777/T771,"-")</f>
        <v>7.0754668023563991E-2</v>
      </c>
      <c r="Y777" s="70">
        <v>16</v>
      </c>
      <c r="Z777" s="59">
        <f>IFERROR(Y777/U771,"-")</f>
        <v>0.27586206896551724</v>
      </c>
      <c r="AA777" s="167">
        <f t="shared" si="55"/>
        <v>266718.875</v>
      </c>
      <c r="AB777" s="439"/>
      <c r="AC777" s="439"/>
      <c r="AD777" s="44" t="s">
        <v>102</v>
      </c>
      <c r="AE777" s="70">
        <v>962895</v>
      </c>
      <c r="AF777" s="59">
        <f>IFERROR(AE777/AB771,"-")</f>
        <v>1.9667768426909423E-2</v>
      </c>
      <c r="AG777" s="70">
        <v>11</v>
      </c>
      <c r="AH777" s="59">
        <f>IFERROR(AG777/AC771,"-")</f>
        <v>0.24444444444444444</v>
      </c>
      <c r="AI777" s="73">
        <f t="shared" si="58"/>
        <v>87535.909090909088</v>
      </c>
      <c r="AJ777" s="439"/>
      <c r="AK777" s="439"/>
      <c r="AL777" s="44" t="s">
        <v>102</v>
      </c>
      <c r="AM777" s="70">
        <v>2927274</v>
      </c>
      <c r="AN777" s="59">
        <f>IFERROR(AM777/AJ771,"-")</f>
        <v>2.9480100075924043E-2</v>
      </c>
      <c r="AO777" s="70">
        <v>15</v>
      </c>
      <c r="AP777" s="59">
        <f>IFERROR(AO777/AK771,"-")</f>
        <v>0.12</v>
      </c>
      <c r="AQ777" s="73">
        <f t="shared" si="56"/>
        <v>195151.6</v>
      </c>
      <c r="AR777" s="439"/>
      <c r="AS777" s="439"/>
      <c r="AT777" s="44" t="s">
        <v>102</v>
      </c>
      <c r="AU777" s="70">
        <v>24503206</v>
      </c>
      <c r="AV777" s="59">
        <f>IFERROR(AU777/AR771,"-")</f>
        <v>2.4472345393564899E-2</v>
      </c>
      <c r="AW777" s="73">
        <v>177</v>
      </c>
      <c r="AX777" s="59">
        <f>IFERROR(AW777/AS771,"-")</f>
        <v>9.7039473684210523E-2</v>
      </c>
      <c r="AY777" s="196">
        <f t="shared" si="57"/>
        <v>138436.19209039549</v>
      </c>
      <c r="AZ777" s="229"/>
    </row>
    <row r="778" spans="2:52" s="9" customFormat="1" ht="13.15" customHeight="1">
      <c r="B778" s="470"/>
      <c r="C778" s="480"/>
      <c r="D778" s="439"/>
      <c r="E778" s="439"/>
      <c r="F778" s="44" t="s">
        <v>112</v>
      </c>
      <c r="G778" s="70">
        <v>0</v>
      </c>
      <c r="H778" s="59">
        <f>IFERROR(G778/D771,"-")</f>
        <v>0</v>
      </c>
      <c r="I778" s="70">
        <v>0</v>
      </c>
      <c r="J778" s="59">
        <f>IFERROR(I778/E771,"-")</f>
        <v>0</v>
      </c>
      <c r="K778" s="73" t="str">
        <f t="shared" si="53"/>
        <v>-</v>
      </c>
      <c r="L778" s="439"/>
      <c r="M778" s="439"/>
      <c r="N778" s="44" t="s">
        <v>112</v>
      </c>
      <c r="O778" s="70">
        <v>0</v>
      </c>
      <c r="P778" s="59">
        <f>IFERROR(O778/L771,"-")</f>
        <v>0</v>
      </c>
      <c r="Q778" s="70">
        <v>0</v>
      </c>
      <c r="R778" s="59">
        <f>IFERROR(Q778/M771,"-")</f>
        <v>0</v>
      </c>
      <c r="S778" s="73" t="str">
        <f t="shared" si="54"/>
        <v>-</v>
      </c>
      <c r="T778" s="439"/>
      <c r="U778" s="439"/>
      <c r="V778" s="44" t="s">
        <v>112</v>
      </c>
      <c r="W778" s="70">
        <v>0</v>
      </c>
      <c r="X778" s="59">
        <f>IFERROR(W778/T771,"-")</f>
        <v>0</v>
      </c>
      <c r="Y778" s="70">
        <v>0</v>
      </c>
      <c r="Z778" s="59">
        <f>IFERROR(Y778/U771,"-")</f>
        <v>0</v>
      </c>
      <c r="AA778" s="167" t="str">
        <f t="shared" si="55"/>
        <v>-</v>
      </c>
      <c r="AB778" s="439"/>
      <c r="AC778" s="439"/>
      <c r="AD778" s="44" t="s">
        <v>112</v>
      </c>
      <c r="AE778" s="70">
        <v>0</v>
      </c>
      <c r="AF778" s="59">
        <f>IFERROR(AE778/AB771,"-")</f>
        <v>0</v>
      </c>
      <c r="AG778" s="70">
        <v>0</v>
      </c>
      <c r="AH778" s="59">
        <f>IFERROR(AG778/AC771,"-")</f>
        <v>0</v>
      </c>
      <c r="AI778" s="73" t="str">
        <f t="shared" si="58"/>
        <v>-</v>
      </c>
      <c r="AJ778" s="439"/>
      <c r="AK778" s="439"/>
      <c r="AL778" s="44" t="s">
        <v>112</v>
      </c>
      <c r="AM778" s="70">
        <v>0</v>
      </c>
      <c r="AN778" s="59">
        <f>IFERROR(AM778/AJ771,"-")</f>
        <v>0</v>
      </c>
      <c r="AO778" s="70">
        <v>0</v>
      </c>
      <c r="AP778" s="59">
        <f>IFERROR(AO778/AK771,"-")</f>
        <v>0</v>
      </c>
      <c r="AQ778" s="73" t="str">
        <f t="shared" si="56"/>
        <v>-</v>
      </c>
      <c r="AR778" s="439"/>
      <c r="AS778" s="439"/>
      <c r="AT778" s="44" t="s">
        <v>112</v>
      </c>
      <c r="AU778" s="70">
        <v>0</v>
      </c>
      <c r="AV778" s="59">
        <f>IFERROR(AU778/AR771,"-")</f>
        <v>0</v>
      </c>
      <c r="AW778" s="73">
        <v>0</v>
      </c>
      <c r="AX778" s="59">
        <f>IFERROR(AW778/AS771,"-")</f>
        <v>0</v>
      </c>
      <c r="AY778" s="196" t="str">
        <f t="shared" si="57"/>
        <v>-</v>
      </c>
      <c r="AZ778" s="229"/>
    </row>
    <row r="779" spans="2:52" s="9" customFormat="1" ht="13.15" customHeight="1">
      <c r="B779" s="470"/>
      <c r="C779" s="480"/>
      <c r="D779" s="439"/>
      <c r="E779" s="439"/>
      <c r="F779" s="44" t="s">
        <v>103</v>
      </c>
      <c r="G779" s="70">
        <v>2840</v>
      </c>
      <c r="H779" s="59">
        <f>IFERROR(G779/D771,"-")</f>
        <v>8.5246033710664092E-6</v>
      </c>
      <c r="I779" s="70">
        <v>1</v>
      </c>
      <c r="J779" s="59">
        <f>IFERROR(I779/E771,"-")</f>
        <v>2.0790020790020791E-3</v>
      </c>
      <c r="K779" s="73">
        <f t="shared" si="53"/>
        <v>2840</v>
      </c>
      <c r="L779" s="439"/>
      <c r="M779" s="439"/>
      <c r="N779" s="44" t="s">
        <v>103</v>
      </c>
      <c r="O779" s="70">
        <v>2840</v>
      </c>
      <c r="P779" s="59">
        <f>IFERROR(O779/L771,"-")</f>
        <v>1.0635813420269374E-5</v>
      </c>
      <c r="Q779" s="70">
        <v>1</v>
      </c>
      <c r="R779" s="59">
        <f>IFERROR(Q779/M771,"-")</f>
        <v>2.6595744680851063E-3</v>
      </c>
      <c r="S779" s="73">
        <f t="shared" si="54"/>
        <v>2840</v>
      </c>
      <c r="T779" s="439"/>
      <c r="U779" s="439"/>
      <c r="V779" s="44" t="s">
        <v>103</v>
      </c>
      <c r="W779" s="70">
        <v>0</v>
      </c>
      <c r="X779" s="59">
        <f>IFERROR(W779/T771,"-")</f>
        <v>0</v>
      </c>
      <c r="Y779" s="70">
        <v>0</v>
      </c>
      <c r="Z779" s="59">
        <f>IFERROR(Y779/U771,"-")</f>
        <v>0</v>
      </c>
      <c r="AA779" s="167" t="str">
        <f t="shared" si="55"/>
        <v>-</v>
      </c>
      <c r="AB779" s="439"/>
      <c r="AC779" s="439"/>
      <c r="AD779" s="44" t="s">
        <v>103</v>
      </c>
      <c r="AE779" s="70">
        <v>0</v>
      </c>
      <c r="AF779" s="59">
        <f>IFERROR(AE779/AB771,"-")</f>
        <v>0</v>
      </c>
      <c r="AG779" s="70">
        <v>0</v>
      </c>
      <c r="AH779" s="59">
        <f>IFERROR(AG779/AC771,"-")</f>
        <v>0</v>
      </c>
      <c r="AI779" s="73" t="str">
        <f t="shared" si="58"/>
        <v>-</v>
      </c>
      <c r="AJ779" s="439"/>
      <c r="AK779" s="439"/>
      <c r="AL779" s="44" t="s">
        <v>103</v>
      </c>
      <c r="AM779" s="70">
        <v>2840</v>
      </c>
      <c r="AN779" s="59">
        <f>IFERROR(AM779/AJ771,"-")</f>
        <v>2.8601177824701164E-5</v>
      </c>
      <c r="AO779" s="70">
        <v>1</v>
      </c>
      <c r="AP779" s="59">
        <f>IFERROR(AO779/AK771,"-")</f>
        <v>8.0000000000000002E-3</v>
      </c>
      <c r="AQ779" s="73">
        <f t="shared" si="56"/>
        <v>2840</v>
      </c>
      <c r="AR779" s="439"/>
      <c r="AS779" s="439"/>
      <c r="AT779" s="44" t="s">
        <v>103</v>
      </c>
      <c r="AU779" s="70">
        <v>120189</v>
      </c>
      <c r="AV779" s="59">
        <f>IFERROR(AU779/AR771,"-")</f>
        <v>1.2003762774990226E-4</v>
      </c>
      <c r="AW779" s="73">
        <v>12</v>
      </c>
      <c r="AX779" s="59">
        <f>IFERROR(AW779/AS771,"-")</f>
        <v>6.5789473684210523E-3</v>
      </c>
      <c r="AY779" s="196">
        <f t="shared" si="57"/>
        <v>10015.75</v>
      </c>
      <c r="AZ779" s="229"/>
    </row>
    <row r="780" spans="2:52" s="9" customFormat="1" ht="13.15" customHeight="1">
      <c r="B780" s="470"/>
      <c r="C780" s="480"/>
      <c r="D780" s="439"/>
      <c r="E780" s="439"/>
      <c r="F780" s="44" t="s">
        <v>104</v>
      </c>
      <c r="G780" s="70">
        <v>475962</v>
      </c>
      <c r="H780" s="59">
        <f>IFERROR(G780/D771,"-")</f>
        <v>1.4286574893308136E-3</v>
      </c>
      <c r="I780" s="70">
        <v>17</v>
      </c>
      <c r="J780" s="59">
        <f>IFERROR(I780/E771,"-")</f>
        <v>3.5343035343035345E-2</v>
      </c>
      <c r="K780" s="73">
        <f t="shared" si="53"/>
        <v>27997.764705882353</v>
      </c>
      <c r="L780" s="439"/>
      <c r="M780" s="439"/>
      <c r="N780" s="44" t="s">
        <v>104</v>
      </c>
      <c r="O780" s="70">
        <v>386667</v>
      </c>
      <c r="P780" s="59">
        <f>IFERROR(O780/L771,"-")</f>
        <v>1.4480697421744007E-3</v>
      </c>
      <c r="Q780" s="70">
        <v>12</v>
      </c>
      <c r="R780" s="59">
        <f>IFERROR(Q780/M771,"-")</f>
        <v>3.1914893617021274E-2</v>
      </c>
      <c r="S780" s="73">
        <f t="shared" si="54"/>
        <v>32222.25</v>
      </c>
      <c r="T780" s="439"/>
      <c r="U780" s="439"/>
      <c r="V780" s="44" t="s">
        <v>104</v>
      </c>
      <c r="W780" s="70">
        <v>154047</v>
      </c>
      <c r="X780" s="59">
        <f>IFERROR(W780/T771,"-")</f>
        <v>2.5540806647603121E-3</v>
      </c>
      <c r="Y780" s="70">
        <v>4</v>
      </c>
      <c r="Z780" s="59">
        <f>IFERROR(Y780/U771,"-")</f>
        <v>6.8965517241379309E-2</v>
      </c>
      <c r="AA780" s="167">
        <f t="shared" si="55"/>
        <v>38511.75</v>
      </c>
      <c r="AB780" s="439"/>
      <c r="AC780" s="439"/>
      <c r="AD780" s="44" t="s">
        <v>104</v>
      </c>
      <c r="AE780" s="70">
        <v>154047</v>
      </c>
      <c r="AF780" s="59">
        <f>IFERROR(AE780/AB771,"-")</f>
        <v>3.1465120525707535E-3</v>
      </c>
      <c r="AG780" s="70">
        <v>4</v>
      </c>
      <c r="AH780" s="59">
        <f>IFERROR(AG780/AC771,"-")</f>
        <v>8.8888888888888892E-2</v>
      </c>
      <c r="AI780" s="73">
        <f t="shared" si="58"/>
        <v>38511.75</v>
      </c>
      <c r="AJ780" s="439"/>
      <c r="AK780" s="439"/>
      <c r="AL780" s="44" t="s">
        <v>104</v>
      </c>
      <c r="AM780" s="70">
        <v>159365</v>
      </c>
      <c r="AN780" s="59">
        <f>IFERROR(AM780/AJ771,"-")</f>
        <v>1.6049389802934863E-3</v>
      </c>
      <c r="AO780" s="70">
        <v>7</v>
      </c>
      <c r="AP780" s="59">
        <f>IFERROR(AO780/AK771,"-")</f>
        <v>5.6000000000000001E-2</v>
      </c>
      <c r="AQ780" s="73">
        <f t="shared" si="56"/>
        <v>22766.428571428572</v>
      </c>
      <c r="AR780" s="439"/>
      <c r="AS780" s="439"/>
      <c r="AT780" s="44" t="s">
        <v>104</v>
      </c>
      <c r="AU780" s="70">
        <v>737244</v>
      </c>
      <c r="AV780" s="59">
        <f>IFERROR(AU780/AR771,"-")</f>
        <v>7.3631547673122283E-4</v>
      </c>
      <c r="AW780" s="73">
        <v>67</v>
      </c>
      <c r="AX780" s="59">
        <f>IFERROR(AW780/AS771,"-")</f>
        <v>3.673245614035088E-2</v>
      </c>
      <c r="AY780" s="196">
        <f t="shared" si="57"/>
        <v>11003.641791044776</v>
      </c>
      <c r="AZ780" s="229"/>
    </row>
    <row r="781" spans="2:52" s="9" customFormat="1" ht="13.15" customHeight="1">
      <c r="B781" s="470"/>
      <c r="C781" s="480"/>
      <c r="D781" s="439"/>
      <c r="E781" s="439"/>
      <c r="F781" s="44" t="s">
        <v>105</v>
      </c>
      <c r="G781" s="70">
        <v>110641</v>
      </c>
      <c r="H781" s="59">
        <f>IFERROR(G781/D771,"-")</f>
        <v>3.3210233858385868E-4</v>
      </c>
      <c r="I781" s="70">
        <v>5</v>
      </c>
      <c r="J781" s="59">
        <f>IFERROR(I781/E771,"-")</f>
        <v>1.0395010395010396E-2</v>
      </c>
      <c r="K781" s="73">
        <f t="shared" si="53"/>
        <v>22128.2</v>
      </c>
      <c r="L781" s="439"/>
      <c r="M781" s="439"/>
      <c r="N781" s="44" t="s">
        <v>105</v>
      </c>
      <c r="O781" s="70">
        <v>105420</v>
      </c>
      <c r="P781" s="59">
        <f>IFERROR(O781/L771,"-")</f>
        <v>3.9479839815661881E-4</v>
      </c>
      <c r="Q781" s="70">
        <v>4</v>
      </c>
      <c r="R781" s="59">
        <f>IFERROR(Q781/M771,"-")</f>
        <v>1.0638297872340425E-2</v>
      </c>
      <c r="S781" s="73">
        <f t="shared" si="54"/>
        <v>26355</v>
      </c>
      <c r="T781" s="439"/>
      <c r="U781" s="439"/>
      <c r="V781" s="44" t="s">
        <v>105</v>
      </c>
      <c r="W781" s="70">
        <v>69220</v>
      </c>
      <c r="X781" s="59">
        <f>IFERROR(W781/T771,"-")</f>
        <v>1.1476592443521055E-3</v>
      </c>
      <c r="Y781" s="70">
        <v>1</v>
      </c>
      <c r="Z781" s="59">
        <f>IFERROR(Y781/U771,"-")</f>
        <v>1.7241379310344827E-2</v>
      </c>
      <c r="AA781" s="167">
        <f t="shared" si="55"/>
        <v>69220</v>
      </c>
      <c r="AB781" s="439"/>
      <c r="AC781" s="439"/>
      <c r="AD781" s="44" t="s">
        <v>105</v>
      </c>
      <c r="AE781" s="70">
        <v>69220</v>
      </c>
      <c r="AF781" s="59">
        <f>IFERROR(AE781/AB771,"-")</f>
        <v>1.4138643678808906E-3</v>
      </c>
      <c r="AG781" s="70">
        <v>1</v>
      </c>
      <c r="AH781" s="59">
        <f>IFERROR(AG781/AC771,"-")</f>
        <v>2.2222222222222223E-2</v>
      </c>
      <c r="AI781" s="73">
        <f t="shared" si="58"/>
        <v>69220</v>
      </c>
      <c r="AJ781" s="439"/>
      <c r="AK781" s="439"/>
      <c r="AL781" s="44" t="s">
        <v>105</v>
      </c>
      <c r="AM781" s="70">
        <v>87431</v>
      </c>
      <c r="AN781" s="59">
        <f>IFERROR(AM781/AJ771,"-")</f>
        <v>8.8050337267304491E-4</v>
      </c>
      <c r="AO781" s="70">
        <v>4</v>
      </c>
      <c r="AP781" s="59">
        <f>IFERROR(AO781/AK771,"-")</f>
        <v>3.2000000000000001E-2</v>
      </c>
      <c r="AQ781" s="73">
        <f t="shared" si="56"/>
        <v>21857.75</v>
      </c>
      <c r="AR781" s="439"/>
      <c r="AS781" s="439"/>
      <c r="AT781" s="44" t="s">
        <v>105</v>
      </c>
      <c r="AU781" s="70">
        <v>62486</v>
      </c>
      <c r="AV781" s="59">
        <f>IFERROR(AU781/AR771,"-")</f>
        <v>6.2407301896017043E-5</v>
      </c>
      <c r="AW781" s="73">
        <v>9</v>
      </c>
      <c r="AX781" s="59">
        <f>IFERROR(AW781/AS771,"-")</f>
        <v>4.9342105263157892E-3</v>
      </c>
      <c r="AY781" s="196">
        <f t="shared" si="57"/>
        <v>6942.8888888888887</v>
      </c>
      <c r="AZ781" s="229"/>
    </row>
    <row r="782" spans="2:52" s="9" customFormat="1" ht="13.15" customHeight="1">
      <c r="B782" s="470"/>
      <c r="C782" s="480"/>
      <c r="D782" s="439"/>
      <c r="E782" s="439"/>
      <c r="F782" s="44" t="s">
        <v>106</v>
      </c>
      <c r="G782" s="70">
        <v>23823</v>
      </c>
      <c r="H782" s="59">
        <f>IFERROR(G782/D771,"-")</f>
        <v>7.1507614827082778E-5</v>
      </c>
      <c r="I782" s="70">
        <v>3</v>
      </c>
      <c r="J782" s="59">
        <f>IFERROR(I782/E771,"-")</f>
        <v>6.2370062370062374E-3</v>
      </c>
      <c r="K782" s="73">
        <f t="shared" si="53"/>
        <v>7941</v>
      </c>
      <c r="L782" s="439"/>
      <c r="M782" s="439"/>
      <c r="N782" s="44" t="s">
        <v>106</v>
      </c>
      <c r="O782" s="70">
        <v>23823</v>
      </c>
      <c r="P782" s="59">
        <f>IFERROR(O782/L771,"-")</f>
        <v>8.9217247574322991E-5</v>
      </c>
      <c r="Q782" s="70">
        <v>3</v>
      </c>
      <c r="R782" s="59">
        <f>IFERROR(Q782/M771,"-")</f>
        <v>7.9787234042553185E-3</v>
      </c>
      <c r="S782" s="73">
        <f t="shared" si="54"/>
        <v>7941</v>
      </c>
      <c r="T782" s="439"/>
      <c r="U782" s="439"/>
      <c r="V782" s="44" t="s">
        <v>106</v>
      </c>
      <c r="W782" s="70">
        <v>8138</v>
      </c>
      <c r="X782" s="59">
        <f>IFERROR(W782/T771,"-")</f>
        <v>1.3492705765006408E-4</v>
      </c>
      <c r="Y782" s="70">
        <v>1</v>
      </c>
      <c r="Z782" s="59">
        <f>IFERROR(Y782/U771,"-")</f>
        <v>1.7241379310344827E-2</v>
      </c>
      <c r="AA782" s="167">
        <f t="shared" si="55"/>
        <v>8138</v>
      </c>
      <c r="AB782" s="439"/>
      <c r="AC782" s="439"/>
      <c r="AD782" s="44" t="s">
        <v>106</v>
      </c>
      <c r="AE782" s="70">
        <v>8138</v>
      </c>
      <c r="AF782" s="59">
        <f>IFERROR(AE782/AB771,"-")</f>
        <v>1.6622404255727663E-4</v>
      </c>
      <c r="AG782" s="70">
        <v>1</v>
      </c>
      <c r="AH782" s="59">
        <f>IFERROR(AG782/AC771,"-")</f>
        <v>2.2222222222222223E-2</v>
      </c>
      <c r="AI782" s="73">
        <f t="shared" si="58"/>
        <v>8138</v>
      </c>
      <c r="AJ782" s="439"/>
      <c r="AK782" s="439"/>
      <c r="AL782" s="44" t="s">
        <v>106</v>
      </c>
      <c r="AM782" s="70">
        <v>5235</v>
      </c>
      <c r="AN782" s="59">
        <f>IFERROR(AM782/AJ771,"-")</f>
        <v>5.2720833067715001E-5</v>
      </c>
      <c r="AO782" s="70">
        <v>1</v>
      </c>
      <c r="AP782" s="59">
        <f>IFERROR(AO782/AK771,"-")</f>
        <v>8.0000000000000002E-3</v>
      </c>
      <c r="AQ782" s="73">
        <f t="shared" si="56"/>
        <v>5235</v>
      </c>
      <c r="AR782" s="439"/>
      <c r="AS782" s="439"/>
      <c r="AT782" s="44" t="s">
        <v>106</v>
      </c>
      <c r="AU782" s="70">
        <v>870229</v>
      </c>
      <c r="AV782" s="59">
        <f>IFERROR(AU782/AR771,"-")</f>
        <v>8.6913298853613641E-4</v>
      </c>
      <c r="AW782" s="73">
        <v>8</v>
      </c>
      <c r="AX782" s="59">
        <f>IFERROR(AW782/AS771,"-")</f>
        <v>4.3859649122807015E-3</v>
      </c>
      <c r="AY782" s="196">
        <f t="shared" si="57"/>
        <v>108778.625</v>
      </c>
      <c r="AZ782" s="229"/>
    </row>
    <row r="783" spans="2:52" s="9" customFormat="1" ht="13.15" customHeight="1">
      <c r="B783" s="470"/>
      <c r="C783" s="480"/>
      <c r="D783" s="439"/>
      <c r="E783" s="439"/>
      <c r="F783" s="44" t="s">
        <v>107</v>
      </c>
      <c r="G783" s="70">
        <v>3661583</v>
      </c>
      <c r="H783" s="59">
        <f>IFERROR(G783/D771,"-")</f>
        <v>1.0990684079309669E-2</v>
      </c>
      <c r="I783" s="70">
        <v>49</v>
      </c>
      <c r="J783" s="59">
        <f>IFERROR(I783/E771,"-")</f>
        <v>0.10187110187110188</v>
      </c>
      <c r="K783" s="73">
        <f t="shared" si="53"/>
        <v>74726.183673469393</v>
      </c>
      <c r="L783" s="439"/>
      <c r="M783" s="439"/>
      <c r="N783" s="44" t="s">
        <v>107</v>
      </c>
      <c r="O783" s="70">
        <v>3579680</v>
      </c>
      <c r="P783" s="59">
        <f>IFERROR(O783/L771,"-")</f>
        <v>1.3405918515587983E-2</v>
      </c>
      <c r="Q783" s="70">
        <v>44</v>
      </c>
      <c r="R783" s="59">
        <f>IFERROR(Q783/M771,"-")</f>
        <v>0.11702127659574468</v>
      </c>
      <c r="S783" s="73">
        <f t="shared" si="54"/>
        <v>81356.363636363632</v>
      </c>
      <c r="T783" s="439"/>
      <c r="U783" s="439"/>
      <c r="V783" s="44" t="s">
        <v>107</v>
      </c>
      <c r="W783" s="70">
        <v>2122084</v>
      </c>
      <c r="X783" s="59">
        <f>IFERROR(W783/T771,"-")</f>
        <v>3.5183896560122704E-2</v>
      </c>
      <c r="Y783" s="70">
        <v>8</v>
      </c>
      <c r="Z783" s="59">
        <f>IFERROR(Y783/U771,"-")</f>
        <v>0.13793103448275862</v>
      </c>
      <c r="AA783" s="167">
        <f t="shared" si="55"/>
        <v>265260.5</v>
      </c>
      <c r="AB783" s="439"/>
      <c r="AC783" s="439"/>
      <c r="AD783" s="44" t="s">
        <v>107</v>
      </c>
      <c r="AE783" s="70">
        <v>2122084</v>
      </c>
      <c r="AF783" s="59">
        <f>IFERROR(AE783/AB771,"-")</f>
        <v>4.3344971875905115E-2</v>
      </c>
      <c r="AG783" s="70">
        <v>8</v>
      </c>
      <c r="AH783" s="59">
        <f>IFERROR(AG783/AC771,"-")</f>
        <v>0.17777777777777778</v>
      </c>
      <c r="AI783" s="73">
        <f t="shared" si="58"/>
        <v>265260.5</v>
      </c>
      <c r="AJ783" s="439"/>
      <c r="AK783" s="439"/>
      <c r="AL783" s="44" t="s">
        <v>107</v>
      </c>
      <c r="AM783" s="70">
        <v>569028</v>
      </c>
      <c r="AN783" s="59">
        <f>IFERROR(AM783/AJ771,"-")</f>
        <v>5.7305883856457939E-3</v>
      </c>
      <c r="AO783" s="70">
        <v>18</v>
      </c>
      <c r="AP783" s="59">
        <f>IFERROR(AO783/AK771,"-")</f>
        <v>0.14399999999999999</v>
      </c>
      <c r="AQ783" s="73">
        <f t="shared" si="56"/>
        <v>31612.666666666668</v>
      </c>
      <c r="AR783" s="439"/>
      <c r="AS783" s="439"/>
      <c r="AT783" s="44" t="s">
        <v>107</v>
      </c>
      <c r="AU783" s="70">
        <v>6110720</v>
      </c>
      <c r="AV783" s="59">
        <f>IFERROR(AU783/AR771,"-")</f>
        <v>6.1030238428132584E-3</v>
      </c>
      <c r="AW783" s="73">
        <v>116</v>
      </c>
      <c r="AX783" s="59">
        <f>IFERROR(AW783/AS771,"-")</f>
        <v>6.3596491228070179E-2</v>
      </c>
      <c r="AY783" s="196">
        <f t="shared" si="57"/>
        <v>52678.620689655174</v>
      </c>
      <c r="AZ783" s="229"/>
    </row>
    <row r="784" spans="2:52" s="9" customFormat="1" ht="13.15" customHeight="1">
      <c r="B784" s="470"/>
      <c r="C784" s="480"/>
      <c r="D784" s="439"/>
      <c r="E784" s="439"/>
      <c r="F784" s="44" t="s">
        <v>108</v>
      </c>
      <c r="G784" s="70">
        <v>1723364</v>
      </c>
      <c r="H784" s="59">
        <f>IFERROR(G784/D771,"-")</f>
        <v>5.1728854098501732E-3</v>
      </c>
      <c r="I784" s="70">
        <v>44</v>
      </c>
      <c r="J784" s="59">
        <f>IFERROR(I784/E771,"-")</f>
        <v>9.1476091476091481E-2</v>
      </c>
      <c r="K784" s="73">
        <f t="shared" si="53"/>
        <v>39167.36363636364</v>
      </c>
      <c r="L784" s="439"/>
      <c r="M784" s="439"/>
      <c r="N784" s="44" t="s">
        <v>108</v>
      </c>
      <c r="O784" s="70">
        <v>1264655</v>
      </c>
      <c r="P784" s="59">
        <f>IFERROR(O784/L771,"-")</f>
        <v>4.7361389510601282E-3</v>
      </c>
      <c r="Q784" s="70">
        <v>38</v>
      </c>
      <c r="R784" s="59">
        <f>IFERROR(Q784/M771,"-")</f>
        <v>0.10106382978723404</v>
      </c>
      <c r="S784" s="73">
        <f t="shared" si="54"/>
        <v>33280.394736842107</v>
      </c>
      <c r="T784" s="439"/>
      <c r="U784" s="439"/>
      <c r="V784" s="44" t="s">
        <v>108</v>
      </c>
      <c r="W784" s="70">
        <v>466728</v>
      </c>
      <c r="X784" s="59">
        <f>IFERROR(W784/T771,"-")</f>
        <v>7.7382939005774271E-3</v>
      </c>
      <c r="Y784" s="70">
        <v>9</v>
      </c>
      <c r="Z784" s="59">
        <f>IFERROR(Y784/U771,"-")</f>
        <v>0.15517241379310345</v>
      </c>
      <c r="AA784" s="167">
        <f t="shared" si="55"/>
        <v>51858.666666666664</v>
      </c>
      <c r="AB784" s="439"/>
      <c r="AC784" s="439"/>
      <c r="AD784" s="44" t="s">
        <v>108</v>
      </c>
      <c r="AE784" s="70">
        <v>108263</v>
      </c>
      <c r="AF784" s="59">
        <f>IFERROR(AE784/AB771,"-")</f>
        <v>2.2113435143006192E-3</v>
      </c>
      <c r="AG784" s="70">
        <v>6</v>
      </c>
      <c r="AH784" s="59">
        <f>IFERROR(AG784/AC771,"-")</f>
        <v>0.13333333333333333</v>
      </c>
      <c r="AI784" s="73">
        <f t="shared" si="58"/>
        <v>18043.833333333332</v>
      </c>
      <c r="AJ784" s="439"/>
      <c r="AK784" s="439"/>
      <c r="AL784" s="44" t="s">
        <v>108</v>
      </c>
      <c r="AM784" s="70">
        <v>870300</v>
      </c>
      <c r="AN784" s="59">
        <f>IFERROR(AM784/AJ771,"-")</f>
        <v>8.7646496693089531E-3</v>
      </c>
      <c r="AO784" s="70">
        <v>16</v>
      </c>
      <c r="AP784" s="59">
        <f>IFERROR(AO784/AK771,"-")</f>
        <v>0.128</v>
      </c>
      <c r="AQ784" s="73">
        <f t="shared" si="56"/>
        <v>54393.75</v>
      </c>
      <c r="AR784" s="439"/>
      <c r="AS784" s="439"/>
      <c r="AT784" s="44" t="s">
        <v>108</v>
      </c>
      <c r="AU784" s="70">
        <v>5435691</v>
      </c>
      <c r="AV784" s="59">
        <f>IFERROR(AU784/AR771,"-")</f>
        <v>5.4288450092894857E-3</v>
      </c>
      <c r="AW784" s="73">
        <v>116</v>
      </c>
      <c r="AX784" s="59">
        <f>IFERROR(AW784/AS771,"-")</f>
        <v>6.3596491228070179E-2</v>
      </c>
      <c r="AY784" s="196">
        <f t="shared" si="57"/>
        <v>46859.40517241379</v>
      </c>
      <c r="AZ784" s="229"/>
    </row>
    <row r="785" spans="2:52" s="9" customFormat="1" ht="13.15" customHeight="1">
      <c r="B785" s="470"/>
      <c r="C785" s="480"/>
      <c r="D785" s="439"/>
      <c r="E785" s="439"/>
      <c r="F785" s="44" t="s">
        <v>109</v>
      </c>
      <c r="G785" s="70">
        <v>1691815</v>
      </c>
      <c r="H785" s="59">
        <f>IFERROR(G785/D771,"-")</f>
        <v>5.0781872719087035E-3</v>
      </c>
      <c r="I785" s="70">
        <v>41</v>
      </c>
      <c r="J785" s="59">
        <f>IFERROR(I785/E771,"-")</f>
        <v>8.5239085239085244E-2</v>
      </c>
      <c r="K785" s="73">
        <f t="shared" si="53"/>
        <v>41263.780487804877</v>
      </c>
      <c r="L785" s="439"/>
      <c r="M785" s="439"/>
      <c r="N785" s="44" t="s">
        <v>109</v>
      </c>
      <c r="O785" s="70">
        <v>1534251</v>
      </c>
      <c r="P785" s="59">
        <f>IFERROR(O785/L771,"-")</f>
        <v>5.7457772450217274E-3</v>
      </c>
      <c r="Q785" s="70">
        <v>34</v>
      </c>
      <c r="R785" s="59">
        <f>IFERROR(Q785/M771,"-")</f>
        <v>9.0425531914893623E-2</v>
      </c>
      <c r="S785" s="73">
        <f t="shared" si="54"/>
        <v>45125.029411764706</v>
      </c>
      <c r="T785" s="439"/>
      <c r="U785" s="439"/>
      <c r="V785" s="44" t="s">
        <v>109</v>
      </c>
      <c r="W785" s="70">
        <v>336168</v>
      </c>
      <c r="X785" s="59">
        <f>IFERROR(W785/T771,"-")</f>
        <v>5.5736248606668391E-3</v>
      </c>
      <c r="Y785" s="70">
        <v>10</v>
      </c>
      <c r="Z785" s="59">
        <f>IFERROR(Y785/U771,"-")</f>
        <v>0.17241379310344829</v>
      </c>
      <c r="AA785" s="167">
        <f t="shared" si="55"/>
        <v>33616.800000000003</v>
      </c>
      <c r="AB785" s="439"/>
      <c r="AC785" s="439"/>
      <c r="AD785" s="44" t="s">
        <v>109</v>
      </c>
      <c r="AE785" s="70">
        <v>279717</v>
      </c>
      <c r="AF785" s="59">
        <f>IFERROR(AE785/AB771,"-")</f>
        <v>5.7134050764307874E-3</v>
      </c>
      <c r="AG785" s="70">
        <v>7</v>
      </c>
      <c r="AH785" s="59">
        <f>IFERROR(AG785/AC771,"-")</f>
        <v>0.15555555555555556</v>
      </c>
      <c r="AI785" s="73">
        <f t="shared" si="58"/>
        <v>39959.571428571428</v>
      </c>
      <c r="AJ785" s="439"/>
      <c r="AK785" s="439"/>
      <c r="AL785" s="44" t="s">
        <v>109</v>
      </c>
      <c r="AM785" s="70">
        <v>247156</v>
      </c>
      <c r="AN785" s="59">
        <f>IFERROR(AM785/AJ771,"-")</f>
        <v>2.4890678543809299E-3</v>
      </c>
      <c r="AO785" s="70">
        <v>10</v>
      </c>
      <c r="AP785" s="59">
        <f>IFERROR(AO785/AK771,"-")</f>
        <v>0.08</v>
      </c>
      <c r="AQ785" s="73">
        <f t="shared" si="56"/>
        <v>24715.599999999999</v>
      </c>
      <c r="AR785" s="439"/>
      <c r="AS785" s="439"/>
      <c r="AT785" s="44" t="s">
        <v>109</v>
      </c>
      <c r="AU785" s="70">
        <v>1640207</v>
      </c>
      <c r="AV785" s="59">
        <f>IFERROR(AU785/AR771,"-")</f>
        <v>1.6381412383727624E-3</v>
      </c>
      <c r="AW785" s="73">
        <v>72</v>
      </c>
      <c r="AX785" s="59">
        <f>IFERROR(AW785/AS771,"-")</f>
        <v>3.9473684210526314E-2</v>
      </c>
      <c r="AY785" s="196">
        <f t="shared" si="57"/>
        <v>22780.652777777777</v>
      </c>
      <c r="AZ785" s="229"/>
    </row>
    <row r="786" spans="2:52" s="9" customFormat="1" ht="13.15" customHeight="1">
      <c r="B786" s="470"/>
      <c r="C786" s="480"/>
      <c r="D786" s="439"/>
      <c r="E786" s="439"/>
      <c r="F786" s="45" t="s">
        <v>110</v>
      </c>
      <c r="G786" s="71">
        <v>383064</v>
      </c>
      <c r="H786" s="60">
        <f>IFERROR(G786/D771,"-")</f>
        <v>1.1498129104697827E-3</v>
      </c>
      <c r="I786" s="71">
        <v>48</v>
      </c>
      <c r="J786" s="60">
        <f>IFERROR(I786/E771,"-")</f>
        <v>9.9792099792099798E-2</v>
      </c>
      <c r="K786" s="74">
        <f t="shared" si="53"/>
        <v>7980.5</v>
      </c>
      <c r="L786" s="439"/>
      <c r="M786" s="439"/>
      <c r="N786" s="45" t="s">
        <v>110</v>
      </c>
      <c r="O786" s="71">
        <v>298023</v>
      </c>
      <c r="P786" s="60">
        <f>IFERROR(O786/L771,"-")</f>
        <v>1.1160975432918802E-3</v>
      </c>
      <c r="Q786" s="71">
        <v>36</v>
      </c>
      <c r="R786" s="60">
        <f>IFERROR(Q786/M771,"-")</f>
        <v>9.5744680851063829E-2</v>
      </c>
      <c r="S786" s="74">
        <f t="shared" si="54"/>
        <v>8278.4166666666661</v>
      </c>
      <c r="T786" s="439"/>
      <c r="U786" s="439"/>
      <c r="V786" s="45" t="s">
        <v>110</v>
      </c>
      <c r="W786" s="71">
        <v>118275</v>
      </c>
      <c r="X786" s="60">
        <f>IFERROR(W786/T771,"-")</f>
        <v>1.9609852228509865E-3</v>
      </c>
      <c r="Y786" s="71">
        <v>15</v>
      </c>
      <c r="Z786" s="60">
        <f>IFERROR(Y786/U771,"-")</f>
        <v>0.25862068965517243</v>
      </c>
      <c r="AA786" s="168">
        <f t="shared" si="55"/>
        <v>7885</v>
      </c>
      <c r="AB786" s="439"/>
      <c r="AC786" s="439"/>
      <c r="AD786" s="45" t="s">
        <v>110</v>
      </c>
      <c r="AE786" s="71">
        <v>97732</v>
      </c>
      <c r="AF786" s="60">
        <f>IFERROR(AE786/AB771,"-")</f>
        <v>1.9962408610478938E-3</v>
      </c>
      <c r="AG786" s="71">
        <v>12</v>
      </c>
      <c r="AH786" s="60">
        <f>IFERROR(AG786/AC771,"-")</f>
        <v>0.26666666666666666</v>
      </c>
      <c r="AI786" s="74">
        <f t="shared" si="58"/>
        <v>8144.333333333333</v>
      </c>
      <c r="AJ786" s="439"/>
      <c r="AK786" s="439"/>
      <c r="AL786" s="45" t="s">
        <v>110</v>
      </c>
      <c r="AM786" s="71">
        <v>143308</v>
      </c>
      <c r="AN786" s="60">
        <f>IFERROR(AM786/AJ771,"-")</f>
        <v>1.4432315463740403E-3</v>
      </c>
      <c r="AO786" s="71">
        <v>17</v>
      </c>
      <c r="AP786" s="60">
        <f>IFERROR(AO786/AK771,"-")</f>
        <v>0.13600000000000001</v>
      </c>
      <c r="AQ786" s="74">
        <f t="shared" si="56"/>
        <v>8429.8823529411766</v>
      </c>
      <c r="AR786" s="439"/>
      <c r="AS786" s="439"/>
      <c r="AT786" s="45" t="s">
        <v>110</v>
      </c>
      <c r="AU786" s="71">
        <v>1143256</v>
      </c>
      <c r="AV786" s="60">
        <f>IFERROR(AU786/AR771,"-")</f>
        <v>1.1418161241947456E-3</v>
      </c>
      <c r="AW786" s="74">
        <v>134</v>
      </c>
      <c r="AX786" s="62">
        <f>IFERROR(AW786/AS771,"-")</f>
        <v>7.3464912280701761E-2</v>
      </c>
      <c r="AY786" s="197">
        <f t="shared" si="57"/>
        <v>8531.7611940298502</v>
      </c>
      <c r="AZ786" s="229"/>
    </row>
    <row r="787" spans="2:52" s="9" customFormat="1" ht="13.15" customHeight="1">
      <c r="B787" s="431"/>
      <c r="C787" s="481"/>
      <c r="D787" s="440"/>
      <c r="E787" s="440"/>
      <c r="F787" s="46" t="s">
        <v>64</v>
      </c>
      <c r="G787" s="67">
        <f>SUM(G771:G786)</f>
        <v>69948918</v>
      </c>
      <c r="H787" s="60">
        <f>IFERROR(G787/D771,"-")</f>
        <v>0.20996013457227036</v>
      </c>
      <c r="I787" s="71">
        <v>388</v>
      </c>
      <c r="J787" s="60">
        <f>IFERROR(I787/E771,"-")</f>
        <v>0.8066528066528067</v>
      </c>
      <c r="K787" s="74">
        <f t="shared" si="53"/>
        <v>180280.71649484537</v>
      </c>
      <c r="L787" s="440"/>
      <c r="M787" s="440"/>
      <c r="N787" s="46" t="s">
        <v>64</v>
      </c>
      <c r="O787" s="67">
        <f>SUM(O771:O786)</f>
        <v>57064845</v>
      </c>
      <c r="P787" s="60">
        <f>IFERROR(O787/L771,"-")</f>
        <v>0.21370811418189847</v>
      </c>
      <c r="Q787" s="71">
        <v>306</v>
      </c>
      <c r="R787" s="60">
        <f>IFERROR(Q787/M771,"-")</f>
        <v>0.81382978723404253</v>
      </c>
      <c r="S787" s="74">
        <f t="shared" si="54"/>
        <v>186486.42156862744</v>
      </c>
      <c r="T787" s="440"/>
      <c r="U787" s="440"/>
      <c r="V787" s="46" t="s">
        <v>64</v>
      </c>
      <c r="W787" s="67">
        <f>SUM(W771:W786)</f>
        <v>12681579</v>
      </c>
      <c r="X787" s="60">
        <f>IFERROR(W787/T771,"-")</f>
        <v>0.2102590490079678</v>
      </c>
      <c r="Y787" s="71">
        <v>56</v>
      </c>
      <c r="Z787" s="60">
        <f>IFERROR(Y787/U771,"-")</f>
        <v>0.96551724137931039</v>
      </c>
      <c r="AA787" s="168">
        <f t="shared" si="55"/>
        <v>226456.76785714287</v>
      </c>
      <c r="AB787" s="440"/>
      <c r="AC787" s="440"/>
      <c r="AD787" s="46" t="s">
        <v>64</v>
      </c>
      <c r="AE787" s="67">
        <f>SUM(AE771:AE786)</f>
        <v>8311282</v>
      </c>
      <c r="AF787" s="60">
        <f>IFERROR(AE787/AB771,"-")</f>
        <v>0.16976344223071113</v>
      </c>
      <c r="AG787" s="71">
        <v>44</v>
      </c>
      <c r="AH787" s="60">
        <f>IFERROR(AG787/AC771,"-")</f>
        <v>0.97777777777777775</v>
      </c>
      <c r="AI787" s="74">
        <f t="shared" si="58"/>
        <v>188892.77272727274</v>
      </c>
      <c r="AJ787" s="440"/>
      <c r="AK787" s="440"/>
      <c r="AL787" s="46" t="s">
        <v>64</v>
      </c>
      <c r="AM787" s="67">
        <f>SUM(AM771:AM786)</f>
        <v>17715803</v>
      </c>
      <c r="AN787" s="60">
        <f>IFERROR(AM787/AJ771,"-")</f>
        <v>0.1784129689825262</v>
      </c>
      <c r="AO787" s="71">
        <v>103</v>
      </c>
      <c r="AP787" s="60">
        <f>IFERROR(AO787/AK771,"-")</f>
        <v>0.82399999999999995</v>
      </c>
      <c r="AQ787" s="74">
        <f t="shared" si="56"/>
        <v>171998.08737864078</v>
      </c>
      <c r="AR787" s="440"/>
      <c r="AS787" s="440"/>
      <c r="AT787" s="46" t="s">
        <v>64</v>
      </c>
      <c r="AU787" s="67">
        <f>SUM(AU771:AU786)</f>
        <v>142793447</v>
      </c>
      <c r="AV787" s="60">
        <f>IFERROR(AU787/AR771,"-")</f>
        <v>0.14261360553887126</v>
      </c>
      <c r="AW787" s="74">
        <v>1281</v>
      </c>
      <c r="AX787" s="131">
        <f>IFERROR(AW787/AS771,"-")</f>
        <v>0.70230263157894735</v>
      </c>
      <c r="AY787" s="200">
        <f t="shared" si="57"/>
        <v>111470.29430132709</v>
      </c>
      <c r="AZ787" s="229"/>
    </row>
    <row r="788" spans="2:52" s="9" customFormat="1" ht="13.15" customHeight="1">
      <c r="B788" s="430">
        <v>47</v>
      </c>
      <c r="C788" s="479" t="s">
        <v>12</v>
      </c>
      <c r="D788" s="436">
        <v>720458140</v>
      </c>
      <c r="E788" s="436">
        <v>955</v>
      </c>
      <c r="F788" s="42" t="s">
        <v>96</v>
      </c>
      <c r="G788" s="69">
        <v>7986373</v>
      </c>
      <c r="H788" s="58">
        <f>IFERROR(G788/D788,"-")</f>
        <v>1.1085131191660906E-2</v>
      </c>
      <c r="I788" s="69">
        <v>179</v>
      </c>
      <c r="J788" s="58">
        <f>IFERROR(I788/E788,"-")</f>
        <v>0.187434554973822</v>
      </c>
      <c r="K788" s="72">
        <f t="shared" si="53"/>
        <v>44616.608938547484</v>
      </c>
      <c r="L788" s="436">
        <v>527135530</v>
      </c>
      <c r="M788" s="436">
        <v>713</v>
      </c>
      <c r="N788" s="42" t="s">
        <v>96</v>
      </c>
      <c r="O788" s="69">
        <v>5261843</v>
      </c>
      <c r="P788" s="58">
        <f>IFERROR(O788/L788,"-")</f>
        <v>9.9819547356255808E-3</v>
      </c>
      <c r="Q788" s="69">
        <v>128</v>
      </c>
      <c r="R788" s="58">
        <f>IFERROR(Q788/M788,"-")</f>
        <v>0.17952314165497896</v>
      </c>
      <c r="S788" s="72">
        <f t="shared" si="54"/>
        <v>41108.1484375</v>
      </c>
      <c r="T788" s="436">
        <v>109754010</v>
      </c>
      <c r="U788" s="436">
        <v>100</v>
      </c>
      <c r="V788" s="42" t="s">
        <v>96</v>
      </c>
      <c r="W788" s="69">
        <v>1574901</v>
      </c>
      <c r="X788" s="58">
        <f>IFERROR(W788/T788,"-")</f>
        <v>1.4349370925034995E-2</v>
      </c>
      <c r="Y788" s="69">
        <v>20</v>
      </c>
      <c r="Z788" s="58">
        <f>IFERROR(Y788/U788,"-")</f>
        <v>0.2</v>
      </c>
      <c r="AA788" s="166">
        <f t="shared" si="55"/>
        <v>78745.05</v>
      </c>
      <c r="AB788" s="436">
        <v>89280090</v>
      </c>
      <c r="AC788" s="436">
        <v>76</v>
      </c>
      <c r="AD788" s="42" t="s">
        <v>96</v>
      </c>
      <c r="AE788" s="69">
        <v>1502372</v>
      </c>
      <c r="AF788" s="58">
        <f>IFERROR(AE788/AB788,"-")</f>
        <v>1.6827626405842556E-2</v>
      </c>
      <c r="AG788" s="69">
        <v>14</v>
      </c>
      <c r="AH788" s="58">
        <f>IFERROR(AG788/AC788,"-")</f>
        <v>0.18421052631578946</v>
      </c>
      <c r="AI788" s="72">
        <f t="shared" si="58"/>
        <v>107312.28571428571</v>
      </c>
      <c r="AJ788" s="436">
        <v>205777060</v>
      </c>
      <c r="AK788" s="436">
        <v>276</v>
      </c>
      <c r="AL788" s="42" t="s">
        <v>96</v>
      </c>
      <c r="AM788" s="69">
        <v>2864326</v>
      </c>
      <c r="AN788" s="58">
        <f>IFERROR(AM788/AJ788,"-")</f>
        <v>1.3919559352242665E-2</v>
      </c>
      <c r="AO788" s="69">
        <v>58</v>
      </c>
      <c r="AP788" s="58">
        <f>IFERROR(AO788/AK788,"-")</f>
        <v>0.21014492753623187</v>
      </c>
      <c r="AQ788" s="72">
        <f t="shared" si="56"/>
        <v>49384.931034482761</v>
      </c>
      <c r="AR788" s="436">
        <v>2207967600</v>
      </c>
      <c r="AS788" s="436">
        <v>3806</v>
      </c>
      <c r="AT788" s="42" t="s">
        <v>96</v>
      </c>
      <c r="AU788" s="69">
        <v>41742875</v>
      </c>
      <c r="AV788" s="58">
        <f>IFERROR(AU788/AR788,"-")</f>
        <v>1.8905565009196691E-2</v>
      </c>
      <c r="AW788" s="72">
        <v>576</v>
      </c>
      <c r="AX788" s="58">
        <f>IFERROR(AW788/AS788,"-")</f>
        <v>0.15133998949027852</v>
      </c>
      <c r="AY788" s="195">
        <f t="shared" si="57"/>
        <v>72470.269097222219</v>
      </c>
      <c r="AZ788" s="229"/>
    </row>
    <row r="789" spans="2:52" s="9" customFormat="1" ht="13.15" customHeight="1">
      <c r="B789" s="470"/>
      <c r="C789" s="480"/>
      <c r="D789" s="439"/>
      <c r="E789" s="439"/>
      <c r="F789" s="43" t="s">
        <v>97</v>
      </c>
      <c r="G789" s="70">
        <v>16282212</v>
      </c>
      <c r="H789" s="59">
        <f>IFERROR(G789/D788,"-")</f>
        <v>2.2599802953159775E-2</v>
      </c>
      <c r="I789" s="70">
        <v>243</v>
      </c>
      <c r="J789" s="59">
        <f>IFERROR(I789/E788,"-")</f>
        <v>0.25445026178010471</v>
      </c>
      <c r="K789" s="73">
        <f t="shared" si="53"/>
        <v>67004.987654320983</v>
      </c>
      <c r="L789" s="439"/>
      <c r="M789" s="439"/>
      <c r="N789" s="43" t="s">
        <v>97</v>
      </c>
      <c r="O789" s="70">
        <v>14821698</v>
      </c>
      <c r="P789" s="59">
        <f>IFERROR(O789/L788,"-")</f>
        <v>2.8117433101122968E-2</v>
      </c>
      <c r="Q789" s="70">
        <v>183</v>
      </c>
      <c r="R789" s="59">
        <f>IFERROR(Q789/M788,"-")</f>
        <v>0.25666199158485276</v>
      </c>
      <c r="S789" s="73">
        <f t="shared" si="54"/>
        <v>80992.885245901634</v>
      </c>
      <c r="T789" s="439"/>
      <c r="U789" s="439"/>
      <c r="V789" s="43" t="s">
        <v>97</v>
      </c>
      <c r="W789" s="70">
        <v>4576312</v>
      </c>
      <c r="X789" s="59">
        <f>IFERROR(W789/T788,"-")</f>
        <v>4.1696080170555955E-2</v>
      </c>
      <c r="Y789" s="70">
        <v>39</v>
      </c>
      <c r="Z789" s="59">
        <f>IFERROR(Y789/U788,"-")</f>
        <v>0.39</v>
      </c>
      <c r="AA789" s="167">
        <f t="shared" si="55"/>
        <v>117341.33333333333</v>
      </c>
      <c r="AB789" s="439"/>
      <c r="AC789" s="439"/>
      <c r="AD789" s="43" t="s">
        <v>97</v>
      </c>
      <c r="AE789" s="70">
        <v>4297409</v>
      </c>
      <c r="AF789" s="59">
        <f>IFERROR(AE789/AB788,"-")</f>
        <v>4.8134012857737933E-2</v>
      </c>
      <c r="AG789" s="70">
        <v>31</v>
      </c>
      <c r="AH789" s="59">
        <f>IFERROR(AG789/AC788,"-")</f>
        <v>0.40789473684210525</v>
      </c>
      <c r="AI789" s="73">
        <f t="shared" si="58"/>
        <v>138626.09677419355</v>
      </c>
      <c r="AJ789" s="439"/>
      <c r="AK789" s="439"/>
      <c r="AL789" s="43" t="s">
        <v>97</v>
      </c>
      <c r="AM789" s="70">
        <v>2952318</v>
      </c>
      <c r="AN789" s="59">
        <f>IFERROR(AM789/AJ788,"-")</f>
        <v>1.4347167755239578E-2</v>
      </c>
      <c r="AO789" s="70">
        <v>54</v>
      </c>
      <c r="AP789" s="59">
        <f>IFERROR(AO789/AK788,"-")</f>
        <v>0.19565217391304349</v>
      </c>
      <c r="AQ789" s="73">
        <f t="shared" si="56"/>
        <v>54672.555555555555</v>
      </c>
      <c r="AR789" s="439"/>
      <c r="AS789" s="439"/>
      <c r="AT789" s="43" t="s">
        <v>97</v>
      </c>
      <c r="AU789" s="70">
        <v>51106692</v>
      </c>
      <c r="AV789" s="59">
        <f>IFERROR(AU789/AR788,"-")</f>
        <v>2.3146486388658963E-2</v>
      </c>
      <c r="AW789" s="73">
        <v>797</v>
      </c>
      <c r="AX789" s="59">
        <f>IFERROR(AW789/AS788,"-")</f>
        <v>0.2094062007356805</v>
      </c>
      <c r="AY789" s="196">
        <f t="shared" si="57"/>
        <v>64123.829360100375</v>
      </c>
      <c r="AZ789" s="229"/>
    </row>
    <row r="790" spans="2:52" s="9" customFormat="1" ht="13.15" customHeight="1">
      <c r="B790" s="470"/>
      <c r="C790" s="480"/>
      <c r="D790" s="439"/>
      <c r="E790" s="439"/>
      <c r="F790" s="44" t="s">
        <v>98</v>
      </c>
      <c r="G790" s="70">
        <v>11722851</v>
      </c>
      <c r="H790" s="59">
        <f>IFERROR(G790/D788,"-")</f>
        <v>1.627138392801003E-2</v>
      </c>
      <c r="I790" s="70">
        <v>313</v>
      </c>
      <c r="J790" s="59">
        <f>IFERROR(I790/E788,"-")</f>
        <v>0.32774869109947646</v>
      </c>
      <c r="K790" s="73">
        <f t="shared" si="53"/>
        <v>37453.198083067095</v>
      </c>
      <c r="L790" s="439"/>
      <c r="M790" s="439"/>
      <c r="N790" s="44" t="s">
        <v>98</v>
      </c>
      <c r="O790" s="70">
        <v>8767378</v>
      </c>
      <c r="P790" s="59">
        <f>IFERROR(O790/L788,"-")</f>
        <v>1.6632113566695077E-2</v>
      </c>
      <c r="Q790" s="70">
        <v>228</v>
      </c>
      <c r="R790" s="59">
        <f>IFERROR(Q790/M788,"-")</f>
        <v>0.31977559607293127</v>
      </c>
      <c r="S790" s="73">
        <f t="shared" si="54"/>
        <v>38453.412280701756</v>
      </c>
      <c r="T790" s="439"/>
      <c r="U790" s="439"/>
      <c r="V790" s="44" t="s">
        <v>98</v>
      </c>
      <c r="W790" s="70">
        <v>419174</v>
      </c>
      <c r="X790" s="59">
        <f>IFERROR(W790/T788,"-")</f>
        <v>3.8192135303302356E-3</v>
      </c>
      <c r="Y790" s="70">
        <v>26</v>
      </c>
      <c r="Z790" s="59">
        <f>IFERROR(Y790/U788,"-")</f>
        <v>0.26</v>
      </c>
      <c r="AA790" s="167">
        <f t="shared" si="55"/>
        <v>16122.076923076924</v>
      </c>
      <c r="AB790" s="439"/>
      <c r="AC790" s="439"/>
      <c r="AD790" s="44" t="s">
        <v>98</v>
      </c>
      <c r="AE790" s="70">
        <v>332571</v>
      </c>
      <c r="AF790" s="59">
        <f>IFERROR(AE790/AB788,"-")</f>
        <v>3.7250298470801273E-3</v>
      </c>
      <c r="AG790" s="70">
        <v>19</v>
      </c>
      <c r="AH790" s="59">
        <f>IFERROR(AG790/AC788,"-")</f>
        <v>0.25</v>
      </c>
      <c r="AI790" s="73">
        <f t="shared" si="58"/>
        <v>17503.736842105263</v>
      </c>
      <c r="AJ790" s="439"/>
      <c r="AK790" s="439"/>
      <c r="AL790" s="44" t="s">
        <v>98</v>
      </c>
      <c r="AM790" s="70">
        <v>1985891</v>
      </c>
      <c r="AN790" s="59">
        <f>IFERROR(AM790/AJ788,"-")</f>
        <v>9.6506918701239099E-3</v>
      </c>
      <c r="AO790" s="70">
        <v>70</v>
      </c>
      <c r="AP790" s="59">
        <f>IFERROR(AO790/AK788,"-")</f>
        <v>0.25362318840579712</v>
      </c>
      <c r="AQ790" s="73">
        <f t="shared" si="56"/>
        <v>28369.871428571427</v>
      </c>
      <c r="AR790" s="439"/>
      <c r="AS790" s="439"/>
      <c r="AT790" s="44" t="s">
        <v>98</v>
      </c>
      <c r="AU790" s="70">
        <v>55092619</v>
      </c>
      <c r="AV790" s="59">
        <f>IFERROR(AU790/AR788,"-")</f>
        <v>2.4951733440291425E-2</v>
      </c>
      <c r="AW790" s="73">
        <v>1014</v>
      </c>
      <c r="AX790" s="59">
        <f>IFERROR(AW790/AS788,"-")</f>
        <v>0.26642143983184446</v>
      </c>
      <c r="AY790" s="196">
        <f t="shared" si="57"/>
        <v>54331.971400394475</v>
      </c>
      <c r="AZ790" s="229"/>
    </row>
    <row r="791" spans="2:52" s="9" customFormat="1" ht="13.15" customHeight="1">
      <c r="B791" s="470"/>
      <c r="C791" s="480"/>
      <c r="D791" s="439"/>
      <c r="E791" s="439"/>
      <c r="F791" s="44" t="s">
        <v>99</v>
      </c>
      <c r="G791" s="70">
        <v>605188</v>
      </c>
      <c r="H791" s="59">
        <f>IFERROR(G791/D788,"-")</f>
        <v>8.4000438942920404E-4</v>
      </c>
      <c r="I791" s="70">
        <v>51</v>
      </c>
      <c r="J791" s="59">
        <f>IFERROR(I791/E788,"-")</f>
        <v>5.3403141361256547E-2</v>
      </c>
      <c r="K791" s="73">
        <f t="shared" si="53"/>
        <v>11866.431372549019</v>
      </c>
      <c r="L791" s="439"/>
      <c r="M791" s="439"/>
      <c r="N791" s="44" t="s">
        <v>99</v>
      </c>
      <c r="O791" s="70">
        <v>466750</v>
      </c>
      <c r="P791" s="59">
        <f>IFERROR(O791/L788,"-")</f>
        <v>8.8544591179425902E-4</v>
      </c>
      <c r="Q791" s="70">
        <v>38</v>
      </c>
      <c r="R791" s="59">
        <f>IFERROR(Q791/M788,"-")</f>
        <v>5.3295932678821878E-2</v>
      </c>
      <c r="S791" s="73">
        <f t="shared" si="54"/>
        <v>12282.894736842105</v>
      </c>
      <c r="T791" s="439"/>
      <c r="U791" s="439"/>
      <c r="V791" s="44" t="s">
        <v>99</v>
      </c>
      <c r="W791" s="70">
        <v>35891</v>
      </c>
      <c r="X791" s="59">
        <f>IFERROR(W791/T788,"-")</f>
        <v>3.2701310867821597E-4</v>
      </c>
      <c r="Y791" s="70">
        <v>6</v>
      </c>
      <c r="Z791" s="59">
        <f>IFERROR(Y791/U788,"-")</f>
        <v>0.06</v>
      </c>
      <c r="AA791" s="167">
        <f t="shared" si="55"/>
        <v>5981.833333333333</v>
      </c>
      <c r="AB791" s="439"/>
      <c r="AC791" s="439"/>
      <c r="AD791" s="44" t="s">
        <v>99</v>
      </c>
      <c r="AE791" s="70">
        <v>34087</v>
      </c>
      <c r="AF791" s="59">
        <f>IFERROR(AE791/AB788,"-")</f>
        <v>3.8179845024797804E-4</v>
      </c>
      <c r="AG791" s="70">
        <v>5</v>
      </c>
      <c r="AH791" s="59">
        <f>IFERROR(AG791/AC788,"-")</f>
        <v>6.5789473684210523E-2</v>
      </c>
      <c r="AI791" s="73">
        <f t="shared" si="58"/>
        <v>6817.4</v>
      </c>
      <c r="AJ791" s="439"/>
      <c r="AK791" s="439"/>
      <c r="AL791" s="44" t="s">
        <v>99</v>
      </c>
      <c r="AM791" s="70">
        <v>1615643</v>
      </c>
      <c r="AN791" s="59">
        <f>IFERROR(AM791/AJ788,"-")</f>
        <v>7.851424254967973E-3</v>
      </c>
      <c r="AO791" s="70">
        <v>13</v>
      </c>
      <c r="AP791" s="59">
        <f>IFERROR(AO791/AK788,"-")</f>
        <v>4.710144927536232E-2</v>
      </c>
      <c r="AQ791" s="73">
        <f t="shared" si="56"/>
        <v>124280.23076923077</v>
      </c>
      <c r="AR791" s="439"/>
      <c r="AS791" s="439"/>
      <c r="AT791" s="44" t="s">
        <v>99</v>
      </c>
      <c r="AU791" s="70">
        <v>4506751</v>
      </c>
      <c r="AV791" s="59">
        <f>IFERROR(AU791/AR788,"-")</f>
        <v>2.0411309477548494E-3</v>
      </c>
      <c r="AW791" s="73">
        <v>130</v>
      </c>
      <c r="AX791" s="59">
        <f>IFERROR(AW791/AS788,"-")</f>
        <v>3.415659485023647E-2</v>
      </c>
      <c r="AY791" s="196">
        <f t="shared" si="57"/>
        <v>34667.315384615387</v>
      </c>
      <c r="AZ791" s="229"/>
    </row>
    <row r="792" spans="2:52" s="9" customFormat="1" ht="13.15" customHeight="1">
      <c r="B792" s="470"/>
      <c r="C792" s="480"/>
      <c r="D792" s="439"/>
      <c r="E792" s="439"/>
      <c r="F792" s="44" t="s">
        <v>100</v>
      </c>
      <c r="G792" s="70">
        <v>41499123</v>
      </c>
      <c r="H792" s="59">
        <f>IFERROR(G792/D788,"-")</f>
        <v>5.7601018984947551E-2</v>
      </c>
      <c r="I792" s="70">
        <v>418</v>
      </c>
      <c r="J792" s="59">
        <f>IFERROR(I792/E788,"-")</f>
        <v>0.437696335078534</v>
      </c>
      <c r="K792" s="73">
        <f t="shared" si="53"/>
        <v>99280.198564593302</v>
      </c>
      <c r="L792" s="439"/>
      <c r="M792" s="439"/>
      <c r="N792" s="44" t="s">
        <v>100</v>
      </c>
      <c r="O792" s="70">
        <v>18755869</v>
      </c>
      <c r="P792" s="59">
        <f>IFERROR(O792/L788,"-")</f>
        <v>3.5580733857951102E-2</v>
      </c>
      <c r="Q792" s="70">
        <v>306</v>
      </c>
      <c r="R792" s="59">
        <f>IFERROR(Q792/M788,"-")</f>
        <v>0.42917251051893407</v>
      </c>
      <c r="S792" s="73">
        <f t="shared" si="54"/>
        <v>61293.689542483662</v>
      </c>
      <c r="T792" s="439"/>
      <c r="U792" s="439"/>
      <c r="V792" s="44" t="s">
        <v>100</v>
      </c>
      <c r="W792" s="70">
        <v>8788609</v>
      </c>
      <c r="X792" s="59">
        <f>IFERROR(W792/T788,"-")</f>
        <v>8.0075516147428236E-2</v>
      </c>
      <c r="Y792" s="70">
        <v>45</v>
      </c>
      <c r="Z792" s="59">
        <f>IFERROR(Y792/U788,"-")</f>
        <v>0.45</v>
      </c>
      <c r="AA792" s="167">
        <f t="shared" si="55"/>
        <v>195302.42222222223</v>
      </c>
      <c r="AB792" s="439"/>
      <c r="AC792" s="439"/>
      <c r="AD792" s="44" t="s">
        <v>100</v>
      </c>
      <c r="AE792" s="70">
        <v>2112365</v>
      </c>
      <c r="AF792" s="59">
        <f>IFERROR(AE792/AB788,"-")</f>
        <v>2.3659978389358703E-2</v>
      </c>
      <c r="AG792" s="70">
        <v>36</v>
      </c>
      <c r="AH792" s="59">
        <f>IFERROR(AG792/AC788,"-")</f>
        <v>0.47368421052631576</v>
      </c>
      <c r="AI792" s="73">
        <f t="shared" si="58"/>
        <v>58676.805555555555</v>
      </c>
      <c r="AJ792" s="439"/>
      <c r="AK792" s="439"/>
      <c r="AL792" s="44" t="s">
        <v>100</v>
      </c>
      <c r="AM792" s="70">
        <v>11038668</v>
      </c>
      <c r="AN792" s="59">
        <f>IFERROR(AM792/AJ788,"-")</f>
        <v>5.3643822105340605E-2</v>
      </c>
      <c r="AO792" s="70">
        <v>107</v>
      </c>
      <c r="AP792" s="59">
        <f>IFERROR(AO792/AK788,"-")</f>
        <v>0.38768115942028986</v>
      </c>
      <c r="AQ792" s="73">
        <f t="shared" si="56"/>
        <v>103165.1214953271</v>
      </c>
      <c r="AR792" s="439"/>
      <c r="AS792" s="439"/>
      <c r="AT792" s="44" t="s">
        <v>100</v>
      </c>
      <c r="AU792" s="70">
        <v>60706066</v>
      </c>
      <c r="AV792" s="59">
        <f>IFERROR(AU792/AR788,"-")</f>
        <v>2.7494092757520537E-2</v>
      </c>
      <c r="AW792" s="73">
        <v>1263</v>
      </c>
      <c r="AX792" s="59">
        <f>IFERROR(AW792/AS788,"-")</f>
        <v>0.33184445612191277</v>
      </c>
      <c r="AY792" s="196">
        <f t="shared" si="57"/>
        <v>48064.977038796518</v>
      </c>
      <c r="AZ792" s="229"/>
    </row>
    <row r="793" spans="2:52" s="9" customFormat="1" ht="13.15" customHeight="1">
      <c r="B793" s="470"/>
      <c r="C793" s="480"/>
      <c r="D793" s="439"/>
      <c r="E793" s="439"/>
      <c r="F793" s="44" t="s">
        <v>101</v>
      </c>
      <c r="G793" s="70">
        <v>25605431</v>
      </c>
      <c r="H793" s="59">
        <f>IFERROR(G793/D788,"-")</f>
        <v>3.5540484003692425E-2</v>
      </c>
      <c r="I793" s="70">
        <v>418</v>
      </c>
      <c r="J793" s="59">
        <f>IFERROR(I793/E788,"-")</f>
        <v>0.437696335078534</v>
      </c>
      <c r="K793" s="73">
        <f t="shared" si="53"/>
        <v>61257.011961722485</v>
      </c>
      <c r="L793" s="439"/>
      <c r="M793" s="439"/>
      <c r="N793" s="44" t="s">
        <v>101</v>
      </c>
      <c r="O793" s="70">
        <v>17962010</v>
      </c>
      <c r="P793" s="59">
        <f>IFERROR(O793/L788,"-")</f>
        <v>3.4074747342490837E-2</v>
      </c>
      <c r="Q793" s="70">
        <v>316</v>
      </c>
      <c r="R793" s="59">
        <f>IFERROR(Q793/M788,"-")</f>
        <v>0.4431977559607293</v>
      </c>
      <c r="S793" s="73">
        <f t="shared" si="54"/>
        <v>56841.803797468354</v>
      </c>
      <c r="T793" s="439"/>
      <c r="U793" s="439"/>
      <c r="V793" s="44" t="s">
        <v>101</v>
      </c>
      <c r="W793" s="70">
        <v>2313203</v>
      </c>
      <c r="X793" s="59">
        <f>IFERROR(W793/T788,"-")</f>
        <v>2.1076250425838654E-2</v>
      </c>
      <c r="Y793" s="70">
        <v>47</v>
      </c>
      <c r="Z793" s="59">
        <f>IFERROR(Y793/U788,"-")</f>
        <v>0.47</v>
      </c>
      <c r="AA793" s="167">
        <f t="shared" si="55"/>
        <v>49217.085106382976</v>
      </c>
      <c r="AB793" s="439"/>
      <c r="AC793" s="439"/>
      <c r="AD793" s="44" t="s">
        <v>101</v>
      </c>
      <c r="AE793" s="70">
        <v>1313985</v>
      </c>
      <c r="AF793" s="59">
        <f>IFERROR(AE793/AB788,"-")</f>
        <v>1.4717559088482102E-2</v>
      </c>
      <c r="AG793" s="70">
        <v>36</v>
      </c>
      <c r="AH793" s="59">
        <f>IFERROR(AG793/AC788,"-")</f>
        <v>0.47368421052631576</v>
      </c>
      <c r="AI793" s="73">
        <f t="shared" si="58"/>
        <v>36499.583333333336</v>
      </c>
      <c r="AJ793" s="439"/>
      <c r="AK793" s="439"/>
      <c r="AL793" s="44" t="s">
        <v>101</v>
      </c>
      <c r="AM793" s="70">
        <v>5987556</v>
      </c>
      <c r="AN793" s="59">
        <f>IFERROR(AM793/AJ788,"-")</f>
        <v>2.9097295879336599E-2</v>
      </c>
      <c r="AO793" s="70">
        <v>104</v>
      </c>
      <c r="AP793" s="59">
        <f>IFERROR(AO793/AK788,"-")</f>
        <v>0.37681159420289856</v>
      </c>
      <c r="AQ793" s="73">
        <f t="shared" si="56"/>
        <v>57572.653846153844</v>
      </c>
      <c r="AR793" s="439"/>
      <c r="AS793" s="439"/>
      <c r="AT793" s="44" t="s">
        <v>101</v>
      </c>
      <c r="AU793" s="70">
        <v>67428188</v>
      </c>
      <c r="AV793" s="59">
        <f>IFERROR(AU793/AR788,"-")</f>
        <v>3.0538576743608013E-2</v>
      </c>
      <c r="AW793" s="73">
        <v>1272</v>
      </c>
      <c r="AX793" s="59">
        <f>IFERROR(AW793/AS788,"-")</f>
        <v>0.33420914345769837</v>
      </c>
      <c r="AY793" s="196">
        <f t="shared" si="57"/>
        <v>53009.581761006288</v>
      </c>
      <c r="AZ793" s="229"/>
    </row>
    <row r="794" spans="2:52" s="9" customFormat="1" ht="13.15" customHeight="1">
      <c r="B794" s="470"/>
      <c r="C794" s="480"/>
      <c r="D794" s="439"/>
      <c r="E794" s="439"/>
      <c r="F794" s="44" t="s">
        <v>102</v>
      </c>
      <c r="G794" s="70">
        <v>18439040</v>
      </c>
      <c r="H794" s="59">
        <f>IFERROR(G794/D788,"-")</f>
        <v>2.5593492496316303E-2</v>
      </c>
      <c r="I794" s="70">
        <v>129</v>
      </c>
      <c r="J794" s="59">
        <f>IFERROR(I794/E788,"-")</f>
        <v>0.13507853403141362</v>
      </c>
      <c r="K794" s="73">
        <f t="shared" si="53"/>
        <v>142938.29457364342</v>
      </c>
      <c r="L794" s="439"/>
      <c r="M794" s="439"/>
      <c r="N794" s="44" t="s">
        <v>102</v>
      </c>
      <c r="O794" s="70">
        <v>16803511</v>
      </c>
      <c r="P794" s="59">
        <f>IFERROR(O794/L788,"-")</f>
        <v>3.1877022214761352E-2</v>
      </c>
      <c r="Q794" s="70">
        <v>101</v>
      </c>
      <c r="R794" s="59">
        <f>IFERROR(Q794/M788,"-")</f>
        <v>0.14165497896213183</v>
      </c>
      <c r="S794" s="73">
        <f t="shared" si="54"/>
        <v>166371.39603960395</v>
      </c>
      <c r="T794" s="439"/>
      <c r="U794" s="439"/>
      <c r="V794" s="44" t="s">
        <v>102</v>
      </c>
      <c r="W794" s="70">
        <v>3664686</v>
      </c>
      <c r="X794" s="59">
        <f>IFERROR(W794/T788,"-")</f>
        <v>3.3389996411065069E-2</v>
      </c>
      <c r="Y794" s="70">
        <v>19</v>
      </c>
      <c r="Z794" s="59">
        <f>IFERROR(Y794/U788,"-")</f>
        <v>0.19</v>
      </c>
      <c r="AA794" s="167">
        <f t="shared" si="55"/>
        <v>192878.21052631579</v>
      </c>
      <c r="AB794" s="439"/>
      <c r="AC794" s="439"/>
      <c r="AD794" s="44" t="s">
        <v>102</v>
      </c>
      <c r="AE794" s="70">
        <v>3655839</v>
      </c>
      <c r="AF794" s="59">
        <f>IFERROR(AE794/AB788,"-")</f>
        <v>4.0947976194916469E-2</v>
      </c>
      <c r="AG794" s="70">
        <v>16</v>
      </c>
      <c r="AH794" s="59">
        <f>IFERROR(AG794/AC788,"-")</f>
        <v>0.21052631578947367</v>
      </c>
      <c r="AI794" s="73">
        <f t="shared" si="58"/>
        <v>228489.9375</v>
      </c>
      <c r="AJ794" s="439"/>
      <c r="AK794" s="439"/>
      <c r="AL794" s="44" t="s">
        <v>102</v>
      </c>
      <c r="AM794" s="70">
        <v>1584510</v>
      </c>
      <c r="AN794" s="59">
        <f>IFERROR(AM794/AJ788,"-")</f>
        <v>7.7001294507755141E-3</v>
      </c>
      <c r="AO794" s="70">
        <v>31</v>
      </c>
      <c r="AP794" s="59">
        <f>IFERROR(AO794/AK788,"-")</f>
        <v>0.11231884057971014</v>
      </c>
      <c r="AQ794" s="73">
        <f t="shared" si="56"/>
        <v>51113.225806451614</v>
      </c>
      <c r="AR794" s="439"/>
      <c r="AS794" s="439"/>
      <c r="AT794" s="44" t="s">
        <v>102</v>
      </c>
      <c r="AU794" s="70">
        <v>30571212</v>
      </c>
      <c r="AV794" s="59">
        <f>IFERROR(AU794/AR788,"-")</f>
        <v>1.3845860781652774E-2</v>
      </c>
      <c r="AW794" s="73">
        <v>335</v>
      </c>
      <c r="AX794" s="59">
        <f>IFERROR(AW794/AS788,"-")</f>
        <v>8.8018917498686289E-2</v>
      </c>
      <c r="AY794" s="196">
        <f t="shared" si="57"/>
        <v>91257.349253731343</v>
      </c>
      <c r="AZ794" s="229"/>
    </row>
    <row r="795" spans="2:52" s="9" customFormat="1" ht="13.15" customHeight="1">
      <c r="B795" s="470"/>
      <c r="C795" s="480"/>
      <c r="D795" s="439"/>
      <c r="E795" s="439"/>
      <c r="F795" s="44" t="s">
        <v>112</v>
      </c>
      <c r="G795" s="70">
        <v>0</v>
      </c>
      <c r="H795" s="59">
        <f>IFERROR(G795/D788,"-")</f>
        <v>0</v>
      </c>
      <c r="I795" s="70">
        <v>0</v>
      </c>
      <c r="J795" s="59">
        <f>IFERROR(I795/E788,"-")</f>
        <v>0</v>
      </c>
      <c r="K795" s="73" t="str">
        <f t="shared" si="53"/>
        <v>-</v>
      </c>
      <c r="L795" s="439"/>
      <c r="M795" s="439"/>
      <c r="N795" s="44" t="s">
        <v>112</v>
      </c>
      <c r="O795" s="70">
        <v>0</v>
      </c>
      <c r="P795" s="59">
        <f>IFERROR(O795/L788,"-")</f>
        <v>0</v>
      </c>
      <c r="Q795" s="70">
        <v>0</v>
      </c>
      <c r="R795" s="59">
        <f>IFERROR(Q795/M788,"-")</f>
        <v>0</v>
      </c>
      <c r="S795" s="73" t="str">
        <f t="shared" si="54"/>
        <v>-</v>
      </c>
      <c r="T795" s="439"/>
      <c r="U795" s="439"/>
      <c r="V795" s="44" t="s">
        <v>112</v>
      </c>
      <c r="W795" s="70">
        <v>0</v>
      </c>
      <c r="X795" s="59">
        <f>IFERROR(W795/T788,"-")</f>
        <v>0</v>
      </c>
      <c r="Y795" s="70">
        <v>0</v>
      </c>
      <c r="Z795" s="59">
        <f>IFERROR(Y795/U788,"-")</f>
        <v>0</v>
      </c>
      <c r="AA795" s="167" t="str">
        <f t="shared" si="55"/>
        <v>-</v>
      </c>
      <c r="AB795" s="439"/>
      <c r="AC795" s="439"/>
      <c r="AD795" s="44" t="s">
        <v>112</v>
      </c>
      <c r="AE795" s="70">
        <v>0</v>
      </c>
      <c r="AF795" s="59">
        <f>IFERROR(AE795/AB788,"-")</f>
        <v>0</v>
      </c>
      <c r="AG795" s="70">
        <v>0</v>
      </c>
      <c r="AH795" s="59">
        <f>IFERROR(AG795/AC788,"-")</f>
        <v>0</v>
      </c>
      <c r="AI795" s="73" t="str">
        <f t="shared" si="58"/>
        <v>-</v>
      </c>
      <c r="AJ795" s="439"/>
      <c r="AK795" s="439"/>
      <c r="AL795" s="44" t="s">
        <v>112</v>
      </c>
      <c r="AM795" s="70">
        <v>0</v>
      </c>
      <c r="AN795" s="59">
        <f>IFERROR(AM795/AJ788,"-")</f>
        <v>0</v>
      </c>
      <c r="AO795" s="70">
        <v>0</v>
      </c>
      <c r="AP795" s="59">
        <f>IFERROR(AO795/AK788,"-")</f>
        <v>0</v>
      </c>
      <c r="AQ795" s="73" t="str">
        <f t="shared" si="56"/>
        <v>-</v>
      </c>
      <c r="AR795" s="439"/>
      <c r="AS795" s="439"/>
      <c r="AT795" s="44" t="s">
        <v>112</v>
      </c>
      <c r="AU795" s="70">
        <v>0</v>
      </c>
      <c r="AV795" s="59">
        <f>IFERROR(AU795/AR788,"-")</f>
        <v>0</v>
      </c>
      <c r="AW795" s="73">
        <v>0</v>
      </c>
      <c r="AX795" s="59">
        <f>IFERROR(AW795/AS788,"-")</f>
        <v>0</v>
      </c>
      <c r="AY795" s="196" t="str">
        <f t="shared" si="57"/>
        <v>-</v>
      </c>
      <c r="AZ795" s="229"/>
    </row>
    <row r="796" spans="2:52" s="9" customFormat="1" ht="13.15" customHeight="1">
      <c r="B796" s="470"/>
      <c r="C796" s="480"/>
      <c r="D796" s="439"/>
      <c r="E796" s="439"/>
      <c r="F796" s="44" t="s">
        <v>103</v>
      </c>
      <c r="G796" s="70">
        <v>650602</v>
      </c>
      <c r="H796" s="59">
        <f>IFERROR(G796/D788,"-")</f>
        <v>9.0303927997815395E-4</v>
      </c>
      <c r="I796" s="70">
        <v>30</v>
      </c>
      <c r="J796" s="59">
        <f>IFERROR(I796/E788,"-")</f>
        <v>3.1413612565445025E-2</v>
      </c>
      <c r="K796" s="73">
        <f t="shared" si="53"/>
        <v>21686.733333333334</v>
      </c>
      <c r="L796" s="439"/>
      <c r="M796" s="439"/>
      <c r="N796" s="44" t="s">
        <v>103</v>
      </c>
      <c r="O796" s="70">
        <v>558888</v>
      </c>
      <c r="P796" s="59">
        <f>IFERROR(O796/L788,"-")</f>
        <v>1.0602358752027207E-3</v>
      </c>
      <c r="Q796" s="70">
        <v>25</v>
      </c>
      <c r="R796" s="59">
        <f>IFERROR(Q796/M788,"-")</f>
        <v>3.5063113604488078E-2</v>
      </c>
      <c r="S796" s="73">
        <f t="shared" si="54"/>
        <v>22355.52</v>
      </c>
      <c r="T796" s="439"/>
      <c r="U796" s="439"/>
      <c r="V796" s="44" t="s">
        <v>103</v>
      </c>
      <c r="W796" s="70">
        <v>84943</v>
      </c>
      <c r="X796" s="59">
        <f>IFERROR(W796/T788,"-")</f>
        <v>7.7393983144670518E-4</v>
      </c>
      <c r="Y796" s="70">
        <v>4</v>
      </c>
      <c r="Z796" s="59">
        <f>IFERROR(Y796/U788,"-")</f>
        <v>0.04</v>
      </c>
      <c r="AA796" s="167">
        <f t="shared" si="55"/>
        <v>21235.75</v>
      </c>
      <c r="AB796" s="439"/>
      <c r="AC796" s="439"/>
      <c r="AD796" s="44" t="s">
        <v>103</v>
      </c>
      <c r="AE796" s="70">
        <v>84943</v>
      </c>
      <c r="AF796" s="59">
        <f>IFERROR(AE796/AB788,"-")</f>
        <v>9.5142153194514032E-4</v>
      </c>
      <c r="AG796" s="70">
        <v>4</v>
      </c>
      <c r="AH796" s="59">
        <f>IFERROR(AG796/AC788,"-")</f>
        <v>5.2631578947368418E-2</v>
      </c>
      <c r="AI796" s="73">
        <f t="shared" si="58"/>
        <v>21235.75</v>
      </c>
      <c r="AJ796" s="439"/>
      <c r="AK796" s="439"/>
      <c r="AL796" s="44" t="s">
        <v>103</v>
      </c>
      <c r="AM796" s="70">
        <v>256506</v>
      </c>
      <c r="AN796" s="59">
        <f>IFERROR(AM796/AJ788,"-")</f>
        <v>1.246523786470659E-3</v>
      </c>
      <c r="AO796" s="70">
        <v>11</v>
      </c>
      <c r="AP796" s="59">
        <f>IFERROR(AO796/AK788,"-")</f>
        <v>3.9855072463768113E-2</v>
      </c>
      <c r="AQ796" s="73">
        <f t="shared" si="56"/>
        <v>23318.727272727272</v>
      </c>
      <c r="AR796" s="439"/>
      <c r="AS796" s="439"/>
      <c r="AT796" s="44" t="s">
        <v>103</v>
      </c>
      <c r="AU796" s="70">
        <v>2181729</v>
      </c>
      <c r="AV796" s="59">
        <f>IFERROR(AU796/AR788,"-")</f>
        <v>9.8811640170806854E-4</v>
      </c>
      <c r="AW796" s="73">
        <v>89</v>
      </c>
      <c r="AX796" s="59">
        <f>IFERROR(AW796/AS788,"-")</f>
        <v>2.3384130320546506E-2</v>
      </c>
      <c r="AY796" s="196">
        <f t="shared" si="57"/>
        <v>24513.808988764045</v>
      </c>
      <c r="AZ796" s="229"/>
    </row>
    <row r="797" spans="2:52" s="9" customFormat="1" ht="13.15" customHeight="1">
      <c r="B797" s="470"/>
      <c r="C797" s="480"/>
      <c r="D797" s="439"/>
      <c r="E797" s="439"/>
      <c r="F797" s="44" t="s">
        <v>104</v>
      </c>
      <c r="G797" s="70">
        <v>544701</v>
      </c>
      <c r="H797" s="59">
        <f>IFERROR(G797/D788,"-")</f>
        <v>7.5604808906732594E-4</v>
      </c>
      <c r="I797" s="70">
        <v>39</v>
      </c>
      <c r="J797" s="59">
        <f>IFERROR(I797/E788,"-")</f>
        <v>4.0837696335078534E-2</v>
      </c>
      <c r="K797" s="73">
        <f t="shared" si="53"/>
        <v>13966.692307692309</v>
      </c>
      <c r="L797" s="439"/>
      <c r="M797" s="439"/>
      <c r="N797" s="44" t="s">
        <v>104</v>
      </c>
      <c r="O797" s="70">
        <v>480804</v>
      </c>
      <c r="P797" s="59">
        <f>IFERROR(O797/L788,"-")</f>
        <v>9.1210698698302502E-4</v>
      </c>
      <c r="Q797" s="70">
        <v>31</v>
      </c>
      <c r="R797" s="59">
        <f>IFERROR(Q797/M788,"-")</f>
        <v>4.3478260869565216E-2</v>
      </c>
      <c r="S797" s="73">
        <f t="shared" si="54"/>
        <v>15509.806451612903</v>
      </c>
      <c r="T797" s="439"/>
      <c r="U797" s="439"/>
      <c r="V797" s="44" t="s">
        <v>104</v>
      </c>
      <c r="W797" s="70">
        <v>133223</v>
      </c>
      <c r="X797" s="59">
        <f>IFERROR(W797/T788,"-")</f>
        <v>1.2138326426524189E-3</v>
      </c>
      <c r="Y797" s="70">
        <v>7</v>
      </c>
      <c r="Z797" s="59">
        <f>IFERROR(Y797/U788,"-")</f>
        <v>7.0000000000000007E-2</v>
      </c>
      <c r="AA797" s="167">
        <f t="shared" si="55"/>
        <v>19031.857142857141</v>
      </c>
      <c r="AB797" s="439"/>
      <c r="AC797" s="439"/>
      <c r="AD797" s="44" t="s">
        <v>104</v>
      </c>
      <c r="AE797" s="70">
        <v>133223</v>
      </c>
      <c r="AF797" s="59">
        <f>IFERROR(AE797/AB788,"-")</f>
        <v>1.4921915961330235E-3</v>
      </c>
      <c r="AG797" s="70">
        <v>7</v>
      </c>
      <c r="AH797" s="59">
        <f>IFERROR(AG797/AC788,"-")</f>
        <v>9.2105263157894732E-2</v>
      </c>
      <c r="AI797" s="73">
        <f t="shared" si="58"/>
        <v>19031.857142857141</v>
      </c>
      <c r="AJ797" s="439"/>
      <c r="AK797" s="439"/>
      <c r="AL797" s="44" t="s">
        <v>104</v>
      </c>
      <c r="AM797" s="70">
        <v>232421</v>
      </c>
      <c r="AN797" s="59">
        <f>IFERROR(AM797/AJ788,"-")</f>
        <v>1.1294796417054456E-3</v>
      </c>
      <c r="AO797" s="70">
        <v>17</v>
      </c>
      <c r="AP797" s="59">
        <f>IFERROR(AO797/AK788,"-")</f>
        <v>6.1594202898550728E-2</v>
      </c>
      <c r="AQ797" s="73">
        <f t="shared" si="56"/>
        <v>13671.823529411764</v>
      </c>
      <c r="AR797" s="439"/>
      <c r="AS797" s="439"/>
      <c r="AT797" s="44" t="s">
        <v>104</v>
      </c>
      <c r="AU797" s="70">
        <v>1121710</v>
      </c>
      <c r="AV797" s="59">
        <f>IFERROR(AU797/AR788,"-")</f>
        <v>5.0802828809625648E-4</v>
      </c>
      <c r="AW797" s="73">
        <v>92</v>
      </c>
      <c r="AX797" s="59">
        <f>IFERROR(AW797/AS788,"-")</f>
        <v>2.4172359432475039E-2</v>
      </c>
      <c r="AY797" s="196">
        <f t="shared" si="57"/>
        <v>12192.5</v>
      </c>
      <c r="AZ797" s="229"/>
    </row>
    <row r="798" spans="2:52" s="9" customFormat="1" ht="13.15" customHeight="1">
      <c r="B798" s="470"/>
      <c r="C798" s="480"/>
      <c r="D798" s="439"/>
      <c r="E798" s="439"/>
      <c r="F798" s="44" t="s">
        <v>105</v>
      </c>
      <c r="G798" s="70">
        <v>1068352</v>
      </c>
      <c r="H798" s="59">
        <f>IFERROR(G798/D788,"-")</f>
        <v>1.4828786582937353E-3</v>
      </c>
      <c r="I798" s="70">
        <v>18</v>
      </c>
      <c r="J798" s="59">
        <f>IFERROR(I798/E788,"-")</f>
        <v>1.8848167539267015E-2</v>
      </c>
      <c r="K798" s="73">
        <f t="shared" si="53"/>
        <v>59352.888888888891</v>
      </c>
      <c r="L798" s="439"/>
      <c r="M798" s="439"/>
      <c r="N798" s="44" t="s">
        <v>105</v>
      </c>
      <c r="O798" s="70">
        <v>986552</v>
      </c>
      <c r="P798" s="59">
        <f>IFERROR(O798/L788,"-")</f>
        <v>1.8715338728922332E-3</v>
      </c>
      <c r="Q798" s="70">
        <v>14</v>
      </c>
      <c r="R798" s="59">
        <f>IFERROR(Q798/M788,"-")</f>
        <v>1.9635343618513323E-2</v>
      </c>
      <c r="S798" s="73">
        <f t="shared" si="54"/>
        <v>70468</v>
      </c>
      <c r="T798" s="439"/>
      <c r="U798" s="439"/>
      <c r="V798" s="44" t="s">
        <v>105</v>
      </c>
      <c r="W798" s="70">
        <v>17551</v>
      </c>
      <c r="X798" s="59">
        <f>IFERROR(W798/T788,"-")</f>
        <v>1.5991215264025434E-4</v>
      </c>
      <c r="Y798" s="70">
        <v>2</v>
      </c>
      <c r="Z798" s="59">
        <f>IFERROR(Y798/U788,"-")</f>
        <v>0.02</v>
      </c>
      <c r="AA798" s="167">
        <f t="shared" si="55"/>
        <v>8775.5</v>
      </c>
      <c r="AB798" s="439"/>
      <c r="AC798" s="439"/>
      <c r="AD798" s="44" t="s">
        <v>105</v>
      </c>
      <c r="AE798" s="70">
        <v>0</v>
      </c>
      <c r="AF798" s="59">
        <f>IFERROR(AE798/AB788,"-")</f>
        <v>0</v>
      </c>
      <c r="AG798" s="70">
        <v>0</v>
      </c>
      <c r="AH798" s="59">
        <f>IFERROR(AG798/AC788,"-")</f>
        <v>0</v>
      </c>
      <c r="AI798" s="73" t="str">
        <f t="shared" si="58"/>
        <v>-</v>
      </c>
      <c r="AJ798" s="439"/>
      <c r="AK798" s="439"/>
      <c r="AL798" s="44" t="s">
        <v>105</v>
      </c>
      <c r="AM798" s="70">
        <v>329721</v>
      </c>
      <c r="AN798" s="59">
        <f>IFERROR(AM798/AJ788,"-")</f>
        <v>1.6023214638210886E-3</v>
      </c>
      <c r="AO798" s="70">
        <v>7</v>
      </c>
      <c r="AP798" s="59">
        <f>IFERROR(AO798/AK788,"-")</f>
        <v>2.5362318840579712E-2</v>
      </c>
      <c r="AQ798" s="73">
        <f t="shared" si="56"/>
        <v>47103</v>
      </c>
      <c r="AR798" s="439"/>
      <c r="AS798" s="439"/>
      <c r="AT798" s="44" t="s">
        <v>105</v>
      </c>
      <c r="AU798" s="70">
        <v>294002</v>
      </c>
      <c r="AV798" s="59">
        <f>IFERROR(AU798/AR788,"-")</f>
        <v>1.331550336155295E-4</v>
      </c>
      <c r="AW798" s="73">
        <v>24</v>
      </c>
      <c r="AX798" s="59">
        <f>IFERROR(AW798/AS788,"-")</f>
        <v>6.3058328954282714E-3</v>
      </c>
      <c r="AY798" s="196">
        <f t="shared" si="57"/>
        <v>12250.083333333334</v>
      </c>
      <c r="AZ798" s="229"/>
    </row>
    <row r="799" spans="2:52" s="9" customFormat="1" ht="13.15" customHeight="1">
      <c r="B799" s="470"/>
      <c r="C799" s="480"/>
      <c r="D799" s="439"/>
      <c r="E799" s="439"/>
      <c r="F799" s="44" t="s">
        <v>106</v>
      </c>
      <c r="G799" s="70">
        <v>3375261</v>
      </c>
      <c r="H799" s="59">
        <f>IFERROR(G799/D788,"-")</f>
        <v>4.684881483884685E-3</v>
      </c>
      <c r="I799" s="70">
        <v>10</v>
      </c>
      <c r="J799" s="59">
        <f>IFERROR(I799/E788,"-")</f>
        <v>1.0471204188481676E-2</v>
      </c>
      <c r="K799" s="73">
        <f t="shared" si="53"/>
        <v>337526.1</v>
      </c>
      <c r="L799" s="439"/>
      <c r="M799" s="439"/>
      <c r="N799" s="44" t="s">
        <v>106</v>
      </c>
      <c r="O799" s="70">
        <v>2804304</v>
      </c>
      <c r="P799" s="59">
        <f>IFERROR(O799/L788,"-")</f>
        <v>5.3198918312336108E-3</v>
      </c>
      <c r="Q799" s="70">
        <v>7</v>
      </c>
      <c r="R799" s="59">
        <f>IFERROR(Q799/M788,"-")</f>
        <v>9.8176718092566617E-3</v>
      </c>
      <c r="S799" s="73">
        <f t="shared" si="54"/>
        <v>400614.85714285716</v>
      </c>
      <c r="T799" s="439"/>
      <c r="U799" s="439"/>
      <c r="V799" s="44" t="s">
        <v>106</v>
      </c>
      <c r="W799" s="70">
        <v>1347625</v>
      </c>
      <c r="X799" s="59">
        <f>IFERROR(W799/T788,"-")</f>
        <v>1.2278594649981354E-2</v>
      </c>
      <c r="Y799" s="70">
        <v>2</v>
      </c>
      <c r="Z799" s="59">
        <f>IFERROR(Y799/U788,"-")</f>
        <v>0.02</v>
      </c>
      <c r="AA799" s="167">
        <f t="shared" si="55"/>
        <v>673812.5</v>
      </c>
      <c r="AB799" s="439"/>
      <c r="AC799" s="439"/>
      <c r="AD799" s="44" t="s">
        <v>106</v>
      </c>
      <c r="AE799" s="70">
        <v>779483</v>
      </c>
      <c r="AF799" s="59">
        <f>IFERROR(AE799/AB788,"-")</f>
        <v>8.730759568006707E-3</v>
      </c>
      <c r="AG799" s="70">
        <v>1</v>
      </c>
      <c r="AH799" s="59">
        <f>IFERROR(AG799/AC788,"-")</f>
        <v>1.3157894736842105E-2</v>
      </c>
      <c r="AI799" s="73">
        <f t="shared" si="58"/>
        <v>779483</v>
      </c>
      <c r="AJ799" s="439"/>
      <c r="AK799" s="439"/>
      <c r="AL799" s="44" t="s">
        <v>106</v>
      </c>
      <c r="AM799" s="70">
        <v>36418</v>
      </c>
      <c r="AN799" s="59">
        <f>IFERROR(AM799/AJ788,"-")</f>
        <v>1.7697793913471209E-4</v>
      </c>
      <c r="AO799" s="70">
        <v>2</v>
      </c>
      <c r="AP799" s="59">
        <f>IFERROR(AO799/AK788,"-")</f>
        <v>7.246376811594203E-3</v>
      </c>
      <c r="AQ799" s="73">
        <f t="shared" si="56"/>
        <v>18209</v>
      </c>
      <c r="AR799" s="439"/>
      <c r="AS799" s="439"/>
      <c r="AT799" s="44" t="s">
        <v>106</v>
      </c>
      <c r="AU799" s="70">
        <v>8063247</v>
      </c>
      <c r="AV799" s="59">
        <f>IFERROR(AU799/AR788,"-")</f>
        <v>3.6518864678992571E-3</v>
      </c>
      <c r="AW799" s="73">
        <v>25</v>
      </c>
      <c r="AX799" s="59">
        <f>IFERROR(AW799/AS788,"-")</f>
        <v>6.5685759327377821E-3</v>
      </c>
      <c r="AY799" s="196">
        <f t="shared" si="57"/>
        <v>322529.88</v>
      </c>
      <c r="AZ799" s="229"/>
    </row>
    <row r="800" spans="2:52" s="9" customFormat="1" ht="13.15" customHeight="1">
      <c r="B800" s="470"/>
      <c r="C800" s="480"/>
      <c r="D800" s="439"/>
      <c r="E800" s="439"/>
      <c r="F800" s="44" t="s">
        <v>107</v>
      </c>
      <c r="G800" s="70">
        <v>6372443</v>
      </c>
      <c r="H800" s="59">
        <f>IFERROR(G800/D788,"-")</f>
        <v>8.8449871633069482E-3</v>
      </c>
      <c r="I800" s="70">
        <v>145</v>
      </c>
      <c r="J800" s="59">
        <f>IFERROR(I800/E788,"-")</f>
        <v>0.15183246073298429</v>
      </c>
      <c r="K800" s="73">
        <f t="shared" si="53"/>
        <v>43947.88275862069</v>
      </c>
      <c r="L800" s="439"/>
      <c r="M800" s="439"/>
      <c r="N800" s="44" t="s">
        <v>107</v>
      </c>
      <c r="O800" s="70">
        <v>3105389</v>
      </c>
      <c r="P800" s="59">
        <f>IFERROR(O800/L788,"-")</f>
        <v>5.8910637270077389E-3</v>
      </c>
      <c r="Q800" s="70">
        <v>101</v>
      </c>
      <c r="R800" s="59">
        <f>IFERROR(Q800/M788,"-")</f>
        <v>0.14165497896213183</v>
      </c>
      <c r="S800" s="73">
        <f t="shared" si="54"/>
        <v>30746.425742574258</v>
      </c>
      <c r="T800" s="439"/>
      <c r="U800" s="439"/>
      <c r="V800" s="44" t="s">
        <v>107</v>
      </c>
      <c r="W800" s="70">
        <v>892271</v>
      </c>
      <c r="X800" s="59">
        <f>IFERROR(W800/T788,"-")</f>
        <v>8.1297348497790644E-3</v>
      </c>
      <c r="Y800" s="70">
        <v>27</v>
      </c>
      <c r="Z800" s="59">
        <f>IFERROR(Y800/U788,"-")</f>
        <v>0.27</v>
      </c>
      <c r="AA800" s="167">
        <f t="shared" si="55"/>
        <v>33047.074074074073</v>
      </c>
      <c r="AB800" s="439"/>
      <c r="AC800" s="439"/>
      <c r="AD800" s="44" t="s">
        <v>107</v>
      </c>
      <c r="AE800" s="70">
        <v>751141</v>
      </c>
      <c r="AF800" s="59">
        <f>IFERROR(AE800/AB788,"-")</f>
        <v>8.4133091711713105E-3</v>
      </c>
      <c r="AG800" s="70">
        <v>21</v>
      </c>
      <c r="AH800" s="59">
        <f>IFERROR(AG800/AC788,"-")</f>
        <v>0.27631578947368424</v>
      </c>
      <c r="AI800" s="73">
        <f t="shared" si="58"/>
        <v>35768.619047619046</v>
      </c>
      <c r="AJ800" s="439"/>
      <c r="AK800" s="439"/>
      <c r="AL800" s="44" t="s">
        <v>107</v>
      </c>
      <c r="AM800" s="70">
        <v>1018874</v>
      </c>
      <c r="AN800" s="59">
        <f>IFERROR(AM800/AJ788,"-")</f>
        <v>4.9513488043808184E-3</v>
      </c>
      <c r="AO800" s="70">
        <v>39</v>
      </c>
      <c r="AP800" s="59">
        <f>IFERROR(AO800/AK788,"-")</f>
        <v>0.14130434782608695</v>
      </c>
      <c r="AQ800" s="73">
        <f t="shared" si="56"/>
        <v>26124.974358974359</v>
      </c>
      <c r="AR800" s="439"/>
      <c r="AS800" s="439"/>
      <c r="AT800" s="44" t="s">
        <v>107</v>
      </c>
      <c r="AU800" s="70">
        <v>13460425</v>
      </c>
      <c r="AV800" s="59">
        <f>IFERROR(AU800/AR788,"-")</f>
        <v>6.0962964311613993E-3</v>
      </c>
      <c r="AW800" s="73">
        <v>424</v>
      </c>
      <c r="AX800" s="59">
        <f>IFERROR(AW800/AS788,"-")</f>
        <v>0.11140304781923278</v>
      </c>
      <c r="AY800" s="196">
        <f t="shared" si="57"/>
        <v>31746.28537735849</v>
      </c>
      <c r="AZ800" s="229"/>
    </row>
    <row r="801" spans="2:52" s="9" customFormat="1" ht="13.15" customHeight="1">
      <c r="B801" s="470"/>
      <c r="C801" s="480"/>
      <c r="D801" s="439"/>
      <c r="E801" s="439"/>
      <c r="F801" s="44" t="s">
        <v>108</v>
      </c>
      <c r="G801" s="70">
        <v>4459381</v>
      </c>
      <c r="H801" s="59">
        <f>IFERROR(G801/D788,"-")</f>
        <v>6.189646215948091E-3</v>
      </c>
      <c r="I801" s="70">
        <v>64</v>
      </c>
      <c r="J801" s="59">
        <f>IFERROR(I801/E788,"-")</f>
        <v>6.7015706806282729E-2</v>
      </c>
      <c r="K801" s="73">
        <f t="shared" si="53"/>
        <v>69677.828125</v>
      </c>
      <c r="L801" s="439"/>
      <c r="M801" s="439"/>
      <c r="N801" s="44" t="s">
        <v>108</v>
      </c>
      <c r="O801" s="70">
        <v>2226617</v>
      </c>
      <c r="P801" s="59">
        <f>IFERROR(O801/L788,"-")</f>
        <v>4.2239934007104393E-3</v>
      </c>
      <c r="Q801" s="70">
        <v>49</v>
      </c>
      <c r="R801" s="59">
        <f>IFERROR(Q801/M788,"-")</f>
        <v>6.8723702664796632E-2</v>
      </c>
      <c r="S801" s="73">
        <f t="shared" si="54"/>
        <v>45441.163265306124</v>
      </c>
      <c r="T801" s="439"/>
      <c r="U801" s="439"/>
      <c r="V801" s="44" t="s">
        <v>108</v>
      </c>
      <c r="W801" s="70">
        <v>477738</v>
      </c>
      <c r="X801" s="59">
        <f>IFERROR(W801/T788,"-")</f>
        <v>4.352806790385153E-3</v>
      </c>
      <c r="Y801" s="70">
        <v>10</v>
      </c>
      <c r="Z801" s="59">
        <f>IFERROR(Y801/U788,"-")</f>
        <v>0.1</v>
      </c>
      <c r="AA801" s="167">
        <f t="shared" si="55"/>
        <v>47773.8</v>
      </c>
      <c r="AB801" s="439"/>
      <c r="AC801" s="439"/>
      <c r="AD801" s="44" t="s">
        <v>108</v>
      </c>
      <c r="AE801" s="70">
        <v>417700</v>
      </c>
      <c r="AF801" s="59">
        <f>IFERROR(AE801/AB788,"-")</f>
        <v>4.6785347102584682E-3</v>
      </c>
      <c r="AG801" s="70">
        <v>8</v>
      </c>
      <c r="AH801" s="59">
        <f>IFERROR(AG801/AC788,"-")</f>
        <v>0.10526315789473684</v>
      </c>
      <c r="AI801" s="73">
        <f t="shared" si="58"/>
        <v>52212.5</v>
      </c>
      <c r="AJ801" s="439"/>
      <c r="AK801" s="439"/>
      <c r="AL801" s="44" t="s">
        <v>108</v>
      </c>
      <c r="AM801" s="70">
        <v>3037266</v>
      </c>
      <c r="AN801" s="59">
        <f>IFERROR(AM801/AJ788,"-")</f>
        <v>1.4759983450050264E-2</v>
      </c>
      <c r="AO801" s="70">
        <v>48</v>
      </c>
      <c r="AP801" s="59">
        <f>IFERROR(AO801/AK788,"-")</f>
        <v>0.17391304347826086</v>
      </c>
      <c r="AQ801" s="73">
        <f t="shared" si="56"/>
        <v>63276.375</v>
      </c>
      <c r="AR801" s="439"/>
      <c r="AS801" s="439"/>
      <c r="AT801" s="44" t="s">
        <v>108</v>
      </c>
      <c r="AU801" s="70">
        <v>12968627</v>
      </c>
      <c r="AV801" s="59">
        <f>IFERROR(AU801/AR788,"-")</f>
        <v>5.8735585612759893E-3</v>
      </c>
      <c r="AW801" s="73">
        <v>221</v>
      </c>
      <c r="AX801" s="59">
        <f>IFERROR(AW801/AS788,"-")</f>
        <v>5.8066211245401997E-2</v>
      </c>
      <c r="AY801" s="196">
        <f t="shared" si="57"/>
        <v>58681.57013574661</v>
      </c>
      <c r="AZ801" s="229"/>
    </row>
    <row r="802" spans="2:52" s="9" customFormat="1" ht="13.15" customHeight="1">
      <c r="B802" s="470"/>
      <c r="C802" s="480"/>
      <c r="D802" s="439"/>
      <c r="E802" s="439"/>
      <c r="F802" s="44" t="s">
        <v>109</v>
      </c>
      <c r="G802" s="70">
        <v>2397178</v>
      </c>
      <c r="H802" s="59">
        <f>IFERROR(G802/D788,"-")</f>
        <v>3.3272967115063755E-3</v>
      </c>
      <c r="I802" s="70">
        <v>74</v>
      </c>
      <c r="J802" s="59">
        <f>IFERROR(I802/E788,"-")</f>
        <v>7.7486910994764402E-2</v>
      </c>
      <c r="K802" s="73">
        <f t="shared" si="53"/>
        <v>32394.297297297297</v>
      </c>
      <c r="L802" s="439"/>
      <c r="M802" s="439"/>
      <c r="N802" s="44" t="s">
        <v>109</v>
      </c>
      <c r="O802" s="70">
        <v>1696504</v>
      </c>
      <c r="P802" s="59">
        <f>IFERROR(O802/L788,"-")</f>
        <v>3.218345005126101E-3</v>
      </c>
      <c r="Q802" s="70">
        <v>61</v>
      </c>
      <c r="R802" s="59">
        <f>IFERROR(Q802/M788,"-")</f>
        <v>8.5553997194950909E-2</v>
      </c>
      <c r="S802" s="73">
        <f t="shared" si="54"/>
        <v>27811.540983606559</v>
      </c>
      <c r="T802" s="439"/>
      <c r="U802" s="439"/>
      <c r="V802" s="44" t="s">
        <v>109</v>
      </c>
      <c r="W802" s="70">
        <v>225682</v>
      </c>
      <c r="X802" s="59">
        <f>IFERROR(W802/T788,"-")</f>
        <v>2.0562528877077018E-3</v>
      </c>
      <c r="Y802" s="70">
        <v>10</v>
      </c>
      <c r="Z802" s="59">
        <f>IFERROR(Y802/U788,"-")</f>
        <v>0.1</v>
      </c>
      <c r="AA802" s="167">
        <f t="shared" si="55"/>
        <v>22568.2</v>
      </c>
      <c r="AB802" s="439"/>
      <c r="AC802" s="439"/>
      <c r="AD802" s="44" t="s">
        <v>109</v>
      </c>
      <c r="AE802" s="70">
        <v>189014</v>
      </c>
      <c r="AF802" s="59">
        <f>IFERROR(AE802/AB788,"-")</f>
        <v>2.1170901597433425E-3</v>
      </c>
      <c r="AG802" s="70">
        <v>7</v>
      </c>
      <c r="AH802" s="59">
        <f>IFERROR(AG802/AC788,"-")</f>
        <v>9.2105263157894732E-2</v>
      </c>
      <c r="AI802" s="73">
        <f t="shared" si="58"/>
        <v>27002</v>
      </c>
      <c r="AJ802" s="439"/>
      <c r="AK802" s="439"/>
      <c r="AL802" s="44" t="s">
        <v>109</v>
      </c>
      <c r="AM802" s="70">
        <v>448242</v>
      </c>
      <c r="AN802" s="59">
        <f>IFERROR(AM802/AJ788,"-")</f>
        <v>2.1782894555884896E-3</v>
      </c>
      <c r="AO802" s="70">
        <v>22</v>
      </c>
      <c r="AP802" s="59">
        <f>IFERROR(AO802/AK788,"-")</f>
        <v>7.9710144927536225E-2</v>
      </c>
      <c r="AQ802" s="73">
        <f t="shared" si="56"/>
        <v>20374.636363636364</v>
      </c>
      <c r="AR802" s="439"/>
      <c r="AS802" s="439"/>
      <c r="AT802" s="44" t="s">
        <v>109</v>
      </c>
      <c r="AU802" s="70">
        <v>7852670</v>
      </c>
      <c r="AV802" s="59">
        <f>IFERROR(AU802/AR788,"-")</f>
        <v>3.5565150503114266E-3</v>
      </c>
      <c r="AW802" s="73">
        <v>166</v>
      </c>
      <c r="AX802" s="59">
        <f>IFERROR(AW802/AS788,"-")</f>
        <v>4.3615344193378876E-2</v>
      </c>
      <c r="AY802" s="196">
        <f t="shared" si="57"/>
        <v>47305.240963855424</v>
      </c>
      <c r="AZ802" s="229"/>
    </row>
    <row r="803" spans="2:52" s="9" customFormat="1" ht="13.15" customHeight="1">
      <c r="B803" s="470"/>
      <c r="C803" s="480"/>
      <c r="D803" s="439"/>
      <c r="E803" s="439"/>
      <c r="F803" s="45" t="s">
        <v>110</v>
      </c>
      <c r="G803" s="71">
        <v>965339</v>
      </c>
      <c r="H803" s="60">
        <f>IFERROR(G803/D788,"-")</f>
        <v>1.3398960278247394E-3</v>
      </c>
      <c r="I803" s="71">
        <v>117</v>
      </c>
      <c r="J803" s="60">
        <f>IFERROR(I803/E788,"-")</f>
        <v>0.1225130890052356</v>
      </c>
      <c r="K803" s="74">
        <f t="shared" si="53"/>
        <v>8250.7606837606836</v>
      </c>
      <c r="L803" s="439"/>
      <c r="M803" s="439"/>
      <c r="N803" s="45" t="s">
        <v>110</v>
      </c>
      <c r="O803" s="71">
        <v>835359</v>
      </c>
      <c r="P803" s="60">
        <f>IFERROR(O803/L788,"-")</f>
        <v>1.5847138970124059E-3</v>
      </c>
      <c r="Q803" s="71">
        <v>86</v>
      </c>
      <c r="R803" s="60">
        <f>IFERROR(Q803/M788,"-")</f>
        <v>0.12061711079943899</v>
      </c>
      <c r="S803" s="74">
        <f t="shared" si="54"/>
        <v>9713.4767441860458</v>
      </c>
      <c r="T803" s="439"/>
      <c r="U803" s="439"/>
      <c r="V803" s="45" t="s">
        <v>110</v>
      </c>
      <c r="W803" s="71">
        <v>221221</v>
      </c>
      <c r="X803" s="60">
        <f>IFERROR(W803/T788,"-")</f>
        <v>2.0156074479647716E-3</v>
      </c>
      <c r="Y803" s="71">
        <v>22</v>
      </c>
      <c r="Z803" s="60">
        <f>IFERROR(Y803/U788,"-")</f>
        <v>0.22</v>
      </c>
      <c r="AA803" s="168">
        <f t="shared" si="55"/>
        <v>10055.5</v>
      </c>
      <c r="AB803" s="439"/>
      <c r="AC803" s="439"/>
      <c r="AD803" s="45" t="s">
        <v>110</v>
      </c>
      <c r="AE803" s="71">
        <v>208649</v>
      </c>
      <c r="AF803" s="60">
        <f>IFERROR(AE803/AB788,"-")</f>
        <v>2.3370160133127107E-3</v>
      </c>
      <c r="AG803" s="71">
        <v>18</v>
      </c>
      <c r="AH803" s="60">
        <f>IFERROR(AG803/AC788,"-")</f>
        <v>0.23684210526315788</v>
      </c>
      <c r="AI803" s="74">
        <f t="shared" si="58"/>
        <v>11591.611111111111</v>
      </c>
      <c r="AJ803" s="439"/>
      <c r="AK803" s="439"/>
      <c r="AL803" s="45" t="s">
        <v>110</v>
      </c>
      <c r="AM803" s="71">
        <v>326893</v>
      </c>
      <c r="AN803" s="60">
        <f>IFERROR(AM803/AJ788,"-")</f>
        <v>1.588578435322188E-3</v>
      </c>
      <c r="AO803" s="71">
        <v>32</v>
      </c>
      <c r="AP803" s="60">
        <f>IFERROR(AO803/AK788,"-")</f>
        <v>0.11594202898550725</v>
      </c>
      <c r="AQ803" s="74">
        <f t="shared" si="56"/>
        <v>10215.40625</v>
      </c>
      <c r="AR803" s="439"/>
      <c r="AS803" s="439"/>
      <c r="AT803" s="45" t="s">
        <v>110</v>
      </c>
      <c r="AU803" s="71">
        <v>2986874</v>
      </c>
      <c r="AV803" s="60">
        <f>IFERROR(AU803/AR788,"-")</f>
        <v>1.3527707562375462E-3</v>
      </c>
      <c r="AW803" s="74">
        <v>316</v>
      </c>
      <c r="AX803" s="60">
        <f>IFERROR(AW803/AS788,"-")</f>
        <v>8.3026799789805567E-2</v>
      </c>
      <c r="AY803" s="197">
        <f t="shared" si="57"/>
        <v>9452.1329113924057</v>
      </c>
      <c r="AZ803" s="229"/>
    </row>
    <row r="804" spans="2:52" s="9" customFormat="1" ht="13.15" customHeight="1">
      <c r="B804" s="431"/>
      <c r="C804" s="481"/>
      <c r="D804" s="440"/>
      <c r="E804" s="440"/>
      <c r="F804" s="46" t="s">
        <v>64</v>
      </c>
      <c r="G804" s="67">
        <f>SUM(G788:G803)</f>
        <v>141973475</v>
      </c>
      <c r="H804" s="60">
        <f>IFERROR(G804/D788,"-")</f>
        <v>0.19705999157702625</v>
      </c>
      <c r="I804" s="71">
        <v>805</v>
      </c>
      <c r="J804" s="60">
        <f>IFERROR(I804/E788,"-")</f>
        <v>0.84293193717277481</v>
      </c>
      <c r="K804" s="74">
        <f t="shared" si="53"/>
        <v>176364.5652173913</v>
      </c>
      <c r="L804" s="440"/>
      <c r="M804" s="440"/>
      <c r="N804" s="46" t="s">
        <v>64</v>
      </c>
      <c r="O804" s="67">
        <f>SUM(O788:O803)</f>
        <v>95533476</v>
      </c>
      <c r="P804" s="60">
        <f>IFERROR(O804/L788,"-")</f>
        <v>0.18123133532660946</v>
      </c>
      <c r="Q804" s="71">
        <v>603</v>
      </c>
      <c r="R804" s="60">
        <f>IFERROR(Q804/M788,"-")</f>
        <v>0.8457223001402524</v>
      </c>
      <c r="S804" s="74">
        <f t="shared" si="54"/>
        <v>158430.30845771145</v>
      </c>
      <c r="T804" s="440"/>
      <c r="U804" s="440"/>
      <c r="V804" s="46" t="s">
        <v>64</v>
      </c>
      <c r="W804" s="67">
        <f>SUM(W788:W803)</f>
        <v>24773030</v>
      </c>
      <c r="X804" s="60">
        <f>IFERROR(W804/T788,"-")</f>
        <v>0.2257141219714888</v>
      </c>
      <c r="Y804" s="71">
        <v>88</v>
      </c>
      <c r="Z804" s="60">
        <f>IFERROR(Y804/U788,"-")</f>
        <v>0.88</v>
      </c>
      <c r="AA804" s="168">
        <f t="shared" si="55"/>
        <v>281511.70454545453</v>
      </c>
      <c r="AB804" s="440"/>
      <c r="AC804" s="440"/>
      <c r="AD804" s="46" t="s">
        <v>64</v>
      </c>
      <c r="AE804" s="67">
        <f>SUM(AE788:AE803)</f>
        <v>15812781</v>
      </c>
      <c r="AF804" s="60">
        <f>IFERROR(AE804/AB788,"-")</f>
        <v>0.17711430398423658</v>
      </c>
      <c r="AG804" s="71">
        <v>68</v>
      </c>
      <c r="AH804" s="60">
        <f>IFERROR(AG804/AC788,"-")</f>
        <v>0.89473684210526316</v>
      </c>
      <c r="AI804" s="74">
        <f t="shared" si="58"/>
        <v>232540.89705882352</v>
      </c>
      <c r="AJ804" s="440"/>
      <c r="AK804" s="440"/>
      <c r="AL804" s="46" t="s">
        <v>64</v>
      </c>
      <c r="AM804" s="67">
        <f>SUM(AM788:AM803)</f>
        <v>33715253</v>
      </c>
      <c r="AN804" s="60">
        <f>IFERROR(AM804/AJ788,"-")</f>
        <v>0.16384359364450052</v>
      </c>
      <c r="AO804" s="71">
        <v>235</v>
      </c>
      <c r="AP804" s="60">
        <f>IFERROR(AO804/AK788,"-")</f>
        <v>0.85144927536231885</v>
      </c>
      <c r="AQ804" s="74">
        <f t="shared" si="56"/>
        <v>143469.16170212766</v>
      </c>
      <c r="AR804" s="440"/>
      <c r="AS804" s="440"/>
      <c r="AT804" s="46" t="s">
        <v>64</v>
      </c>
      <c r="AU804" s="67">
        <f>SUM(AU788:AU803)</f>
        <v>360083687</v>
      </c>
      <c r="AV804" s="60">
        <f>IFERROR(AU804/AR788,"-")</f>
        <v>0.16308377305898872</v>
      </c>
      <c r="AW804" s="74">
        <v>2867</v>
      </c>
      <c r="AX804" s="170">
        <f>IFERROR(AW804/AS788,"-")</f>
        <v>0.75328428796636893</v>
      </c>
      <c r="AY804" s="198">
        <f t="shared" si="57"/>
        <v>125595.98430415068</v>
      </c>
      <c r="AZ804" s="229"/>
    </row>
    <row r="805" spans="2:52" s="9" customFormat="1" ht="13.15" customHeight="1">
      <c r="B805" s="430">
        <v>48</v>
      </c>
      <c r="C805" s="479" t="s">
        <v>21</v>
      </c>
      <c r="D805" s="436">
        <v>465619260</v>
      </c>
      <c r="E805" s="436">
        <v>626</v>
      </c>
      <c r="F805" s="42" t="s">
        <v>96</v>
      </c>
      <c r="G805" s="69">
        <v>9755795</v>
      </c>
      <c r="H805" s="58">
        <f>IFERROR(G805/D805,"-")</f>
        <v>2.0952301242865255E-2</v>
      </c>
      <c r="I805" s="69">
        <v>125</v>
      </c>
      <c r="J805" s="58">
        <f>IFERROR(I805/E805,"-")</f>
        <v>0.19968051118210864</v>
      </c>
      <c r="K805" s="72">
        <f t="shared" si="53"/>
        <v>78046.36</v>
      </c>
      <c r="L805" s="436">
        <v>351226250</v>
      </c>
      <c r="M805" s="436">
        <v>463</v>
      </c>
      <c r="N805" s="42" t="s">
        <v>96</v>
      </c>
      <c r="O805" s="69">
        <v>8244990</v>
      </c>
      <c r="P805" s="58">
        <f>IFERROR(O805/L805,"-")</f>
        <v>2.3474868407472392E-2</v>
      </c>
      <c r="Q805" s="69">
        <v>95</v>
      </c>
      <c r="R805" s="58">
        <f>IFERROR(Q805/M805,"-")</f>
        <v>0.20518358531317496</v>
      </c>
      <c r="S805" s="72">
        <f t="shared" si="54"/>
        <v>86789.368421052626</v>
      </c>
      <c r="T805" s="436">
        <v>64974080</v>
      </c>
      <c r="U805" s="436">
        <v>59</v>
      </c>
      <c r="V805" s="42" t="s">
        <v>96</v>
      </c>
      <c r="W805" s="69">
        <v>5061854</v>
      </c>
      <c r="X805" s="58">
        <f>IFERROR(W805/T805,"-")</f>
        <v>7.7905743336419697E-2</v>
      </c>
      <c r="Y805" s="69">
        <v>17</v>
      </c>
      <c r="Z805" s="58">
        <f>IFERROR(Y805/U805,"-")</f>
        <v>0.28813559322033899</v>
      </c>
      <c r="AA805" s="166">
        <f t="shared" si="55"/>
        <v>297756.1176470588</v>
      </c>
      <c r="AB805" s="436">
        <v>51447090</v>
      </c>
      <c r="AC805" s="436">
        <v>46</v>
      </c>
      <c r="AD805" s="42" t="s">
        <v>96</v>
      </c>
      <c r="AE805" s="69">
        <v>5003860</v>
      </c>
      <c r="AF805" s="58">
        <f>IFERROR(AE805/AB805,"-")</f>
        <v>9.7262255260695984E-2</v>
      </c>
      <c r="AG805" s="69">
        <v>13</v>
      </c>
      <c r="AH805" s="58">
        <f>IFERROR(AG805/AC805,"-")</f>
        <v>0.28260869565217389</v>
      </c>
      <c r="AI805" s="72">
        <f t="shared" si="58"/>
        <v>384912.30769230769</v>
      </c>
      <c r="AJ805" s="436">
        <v>113351470</v>
      </c>
      <c r="AK805" s="436">
        <v>164</v>
      </c>
      <c r="AL805" s="42" t="s">
        <v>96</v>
      </c>
      <c r="AM805" s="69">
        <v>2873444</v>
      </c>
      <c r="AN805" s="58">
        <f>IFERROR(AM805/AJ805,"-")</f>
        <v>2.5349860923726882E-2</v>
      </c>
      <c r="AO805" s="69">
        <v>36</v>
      </c>
      <c r="AP805" s="58">
        <f>IFERROR(AO805/AK805,"-")</f>
        <v>0.21951219512195122</v>
      </c>
      <c r="AQ805" s="72">
        <f t="shared" si="56"/>
        <v>79817.888888888891</v>
      </c>
      <c r="AR805" s="436">
        <v>1545933480</v>
      </c>
      <c r="AS805" s="436">
        <v>2631</v>
      </c>
      <c r="AT805" s="42" t="s">
        <v>96</v>
      </c>
      <c r="AU805" s="69">
        <v>29785542</v>
      </c>
      <c r="AV805" s="58">
        <f>IFERROR(AU805/AR805,"-")</f>
        <v>1.926702693572559E-2</v>
      </c>
      <c r="AW805" s="72">
        <v>407</v>
      </c>
      <c r="AX805" s="61">
        <f>IFERROR(AW805/AS805,"-")</f>
        <v>0.15469403268719117</v>
      </c>
      <c r="AY805" s="195">
        <f t="shared" si="57"/>
        <v>73183.149877149874</v>
      </c>
      <c r="AZ805" s="229"/>
    </row>
    <row r="806" spans="2:52" s="9" customFormat="1" ht="13.15" customHeight="1">
      <c r="B806" s="470"/>
      <c r="C806" s="480"/>
      <c r="D806" s="439"/>
      <c r="E806" s="439"/>
      <c r="F806" s="43" t="s">
        <v>97</v>
      </c>
      <c r="G806" s="70">
        <v>16622371</v>
      </c>
      <c r="H806" s="59">
        <f>IFERROR(G806/D805,"-")</f>
        <v>3.5699491898165896E-2</v>
      </c>
      <c r="I806" s="70">
        <v>155</v>
      </c>
      <c r="J806" s="59">
        <f>IFERROR(I806/E805,"-")</f>
        <v>0.24760383386581469</v>
      </c>
      <c r="K806" s="73">
        <f t="shared" si="53"/>
        <v>107241.10322580645</v>
      </c>
      <c r="L806" s="439"/>
      <c r="M806" s="439"/>
      <c r="N806" s="43" t="s">
        <v>97</v>
      </c>
      <c r="O806" s="70">
        <v>11512353</v>
      </c>
      <c r="P806" s="59">
        <f>IFERROR(O806/L805,"-")</f>
        <v>3.2777598485306834E-2</v>
      </c>
      <c r="Q806" s="70">
        <v>119</v>
      </c>
      <c r="R806" s="59">
        <f>IFERROR(Q806/M805,"-")</f>
        <v>0.25701943844492442</v>
      </c>
      <c r="S806" s="73">
        <f t="shared" si="54"/>
        <v>96742.462184873948</v>
      </c>
      <c r="T806" s="439"/>
      <c r="U806" s="439"/>
      <c r="V806" s="43" t="s">
        <v>97</v>
      </c>
      <c r="W806" s="70">
        <v>192012</v>
      </c>
      <c r="X806" s="59">
        <f>IFERROR(W806/T805,"-")</f>
        <v>2.9552092157364906E-3</v>
      </c>
      <c r="Y806" s="70">
        <v>13</v>
      </c>
      <c r="Z806" s="59">
        <f>IFERROR(Y806/U805,"-")</f>
        <v>0.22033898305084745</v>
      </c>
      <c r="AA806" s="167">
        <f t="shared" si="55"/>
        <v>14770.153846153846</v>
      </c>
      <c r="AB806" s="439"/>
      <c r="AC806" s="439"/>
      <c r="AD806" s="43" t="s">
        <v>97</v>
      </c>
      <c r="AE806" s="70">
        <v>179114</v>
      </c>
      <c r="AF806" s="59">
        <f>IFERROR(AE806/AB805,"-")</f>
        <v>3.4815185854049275E-3</v>
      </c>
      <c r="AG806" s="70">
        <v>11</v>
      </c>
      <c r="AH806" s="59">
        <f>IFERROR(AG806/AC805,"-")</f>
        <v>0.2391304347826087</v>
      </c>
      <c r="AI806" s="73">
        <f t="shared" si="58"/>
        <v>16283.09090909091</v>
      </c>
      <c r="AJ806" s="439"/>
      <c r="AK806" s="439"/>
      <c r="AL806" s="43" t="s">
        <v>97</v>
      </c>
      <c r="AM806" s="70">
        <v>1813375</v>
      </c>
      <c r="AN806" s="59">
        <f>IFERROR(AM806/AJ805,"-")</f>
        <v>1.5997807527330699E-2</v>
      </c>
      <c r="AO806" s="70">
        <v>45</v>
      </c>
      <c r="AP806" s="59">
        <f>IFERROR(AO806/AK805,"-")</f>
        <v>0.27439024390243905</v>
      </c>
      <c r="AQ806" s="73">
        <f t="shared" si="56"/>
        <v>40297.222222222219</v>
      </c>
      <c r="AR806" s="439"/>
      <c r="AS806" s="439"/>
      <c r="AT806" s="43" t="s">
        <v>97</v>
      </c>
      <c r="AU806" s="70">
        <v>18016931</v>
      </c>
      <c r="AV806" s="59">
        <f>IFERROR(AU806/AR805,"-")</f>
        <v>1.1654402490849735E-2</v>
      </c>
      <c r="AW806" s="73">
        <v>508</v>
      </c>
      <c r="AX806" s="59">
        <f>IFERROR(AW806/AS805,"-")</f>
        <v>0.19308247814519194</v>
      </c>
      <c r="AY806" s="196">
        <f t="shared" si="57"/>
        <v>35466.399606299216</v>
      </c>
      <c r="AZ806" s="229"/>
    </row>
    <row r="807" spans="2:52" s="9" customFormat="1" ht="13.15" customHeight="1">
      <c r="B807" s="470"/>
      <c r="C807" s="480"/>
      <c r="D807" s="439"/>
      <c r="E807" s="439"/>
      <c r="F807" s="44" t="s">
        <v>98</v>
      </c>
      <c r="G807" s="70">
        <v>5122123</v>
      </c>
      <c r="H807" s="59">
        <f>IFERROR(G807/D805,"-")</f>
        <v>1.1000668228371825E-2</v>
      </c>
      <c r="I807" s="70">
        <v>167</v>
      </c>
      <c r="J807" s="59">
        <f>IFERROR(I807/E805,"-")</f>
        <v>0.26677316293929715</v>
      </c>
      <c r="K807" s="73">
        <f t="shared" si="53"/>
        <v>30671.395209580838</v>
      </c>
      <c r="L807" s="439"/>
      <c r="M807" s="439"/>
      <c r="N807" s="44" t="s">
        <v>98</v>
      </c>
      <c r="O807" s="70">
        <v>3311337</v>
      </c>
      <c r="P807" s="59">
        <f>IFERROR(O807/L805,"-")</f>
        <v>9.4279314259683045E-3</v>
      </c>
      <c r="Q807" s="70">
        <v>131</v>
      </c>
      <c r="R807" s="59">
        <f>IFERROR(Q807/M805,"-")</f>
        <v>0.28293736501079914</v>
      </c>
      <c r="S807" s="73">
        <f t="shared" si="54"/>
        <v>25277.381679389313</v>
      </c>
      <c r="T807" s="439"/>
      <c r="U807" s="439"/>
      <c r="V807" s="44" t="s">
        <v>98</v>
      </c>
      <c r="W807" s="70">
        <v>345779</v>
      </c>
      <c r="X807" s="59">
        <f>IFERROR(W807/T805,"-")</f>
        <v>5.3217990928074704E-3</v>
      </c>
      <c r="Y807" s="70">
        <v>16</v>
      </c>
      <c r="Z807" s="59">
        <f>IFERROR(Y807/U805,"-")</f>
        <v>0.2711864406779661</v>
      </c>
      <c r="AA807" s="167">
        <f t="shared" si="55"/>
        <v>21611.1875</v>
      </c>
      <c r="AB807" s="439"/>
      <c r="AC807" s="439"/>
      <c r="AD807" s="44" t="s">
        <v>98</v>
      </c>
      <c r="AE807" s="70">
        <v>226472</v>
      </c>
      <c r="AF807" s="59">
        <f>IFERROR(AE807/AB805,"-")</f>
        <v>4.4020371220218676E-3</v>
      </c>
      <c r="AG807" s="70">
        <v>14</v>
      </c>
      <c r="AH807" s="59">
        <f>IFERROR(AG807/AC805,"-")</f>
        <v>0.30434782608695654</v>
      </c>
      <c r="AI807" s="73">
        <f t="shared" si="58"/>
        <v>16176.571428571429</v>
      </c>
      <c r="AJ807" s="439"/>
      <c r="AK807" s="439"/>
      <c r="AL807" s="44" t="s">
        <v>98</v>
      </c>
      <c r="AM807" s="70">
        <v>2607944</v>
      </c>
      <c r="AN807" s="59">
        <f>IFERROR(AM807/AJ805,"-")</f>
        <v>2.3007588697349934E-2</v>
      </c>
      <c r="AO807" s="70">
        <v>49</v>
      </c>
      <c r="AP807" s="59">
        <f>IFERROR(AO807/AK805,"-")</f>
        <v>0.29878048780487804</v>
      </c>
      <c r="AQ807" s="73">
        <f t="shared" si="56"/>
        <v>53223.34693877551</v>
      </c>
      <c r="AR807" s="439"/>
      <c r="AS807" s="439"/>
      <c r="AT807" s="44" t="s">
        <v>98</v>
      </c>
      <c r="AU807" s="70">
        <v>22886854</v>
      </c>
      <c r="AV807" s="59">
        <f>IFERROR(AU807/AR805,"-")</f>
        <v>1.4804552909999723E-2</v>
      </c>
      <c r="AW807" s="73">
        <v>615</v>
      </c>
      <c r="AX807" s="59">
        <f>IFERROR(AW807/AS805,"-")</f>
        <v>0.23375142531356899</v>
      </c>
      <c r="AY807" s="196">
        <f t="shared" si="57"/>
        <v>37214.396747967483</v>
      </c>
      <c r="AZ807" s="229"/>
    </row>
    <row r="808" spans="2:52" s="9" customFormat="1" ht="13.15" customHeight="1">
      <c r="B808" s="470"/>
      <c r="C808" s="480"/>
      <c r="D808" s="439"/>
      <c r="E808" s="439"/>
      <c r="F808" s="44" t="s">
        <v>99</v>
      </c>
      <c r="G808" s="70">
        <v>395471</v>
      </c>
      <c r="H808" s="59">
        <f>IFERROR(G808/D805,"-")</f>
        <v>8.4934416157957039E-4</v>
      </c>
      <c r="I808" s="70">
        <v>30</v>
      </c>
      <c r="J808" s="59">
        <f>IFERROR(I808/E805,"-")</f>
        <v>4.7923322683706068E-2</v>
      </c>
      <c r="K808" s="73">
        <f t="shared" si="53"/>
        <v>13182.366666666667</v>
      </c>
      <c r="L808" s="439"/>
      <c r="M808" s="439"/>
      <c r="N808" s="44" t="s">
        <v>99</v>
      </c>
      <c r="O808" s="70">
        <v>248353</v>
      </c>
      <c r="P808" s="59">
        <f>IFERROR(O808/L805,"-")</f>
        <v>7.0710261547933843E-4</v>
      </c>
      <c r="Q808" s="70">
        <v>23</v>
      </c>
      <c r="R808" s="59">
        <f>IFERROR(Q808/M805,"-")</f>
        <v>4.9676025917926567E-2</v>
      </c>
      <c r="S808" s="73">
        <f t="shared" si="54"/>
        <v>10797.95652173913</v>
      </c>
      <c r="T808" s="439"/>
      <c r="U808" s="439"/>
      <c r="V808" s="44" t="s">
        <v>99</v>
      </c>
      <c r="W808" s="70">
        <v>176047</v>
      </c>
      <c r="X808" s="59">
        <f>IFERROR(W808/T805,"-")</f>
        <v>2.7094958481905401E-3</v>
      </c>
      <c r="Y808" s="70">
        <v>7</v>
      </c>
      <c r="Z808" s="59">
        <f>IFERROR(Y808/U805,"-")</f>
        <v>0.11864406779661017</v>
      </c>
      <c r="AA808" s="167">
        <f t="shared" si="55"/>
        <v>25149.571428571428</v>
      </c>
      <c r="AB808" s="439"/>
      <c r="AC808" s="439"/>
      <c r="AD808" s="44" t="s">
        <v>99</v>
      </c>
      <c r="AE808" s="70">
        <v>106492</v>
      </c>
      <c r="AF808" s="59">
        <f>IFERROR(AE808/AB805,"-")</f>
        <v>2.0699324296087496E-3</v>
      </c>
      <c r="AG808" s="70">
        <v>5</v>
      </c>
      <c r="AH808" s="59">
        <f>IFERROR(AG808/AC805,"-")</f>
        <v>0.10869565217391304</v>
      </c>
      <c r="AI808" s="73">
        <f t="shared" si="58"/>
        <v>21298.400000000001</v>
      </c>
      <c r="AJ808" s="439"/>
      <c r="AK808" s="439"/>
      <c r="AL808" s="44" t="s">
        <v>99</v>
      </c>
      <c r="AM808" s="70">
        <v>100859</v>
      </c>
      <c r="AN808" s="59">
        <f>IFERROR(AM808/AJ805,"-")</f>
        <v>8.8978996037722316E-4</v>
      </c>
      <c r="AO808" s="70">
        <v>7</v>
      </c>
      <c r="AP808" s="59">
        <f>IFERROR(AO808/AK805,"-")</f>
        <v>4.2682926829268296E-2</v>
      </c>
      <c r="AQ808" s="73">
        <f t="shared" si="56"/>
        <v>14408.428571428571</v>
      </c>
      <c r="AR808" s="439"/>
      <c r="AS808" s="439"/>
      <c r="AT808" s="44" t="s">
        <v>99</v>
      </c>
      <c r="AU808" s="70">
        <v>816680</v>
      </c>
      <c r="AV808" s="59">
        <f>IFERROR(AU808/AR805,"-")</f>
        <v>5.2827628779991231E-4</v>
      </c>
      <c r="AW808" s="73">
        <v>100</v>
      </c>
      <c r="AX808" s="59">
        <f>IFERROR(AW808/AS805,"-")</f>
        <v>3.800836183960471E-2</v>
      </c>
      <c r="AY808" s="196">
        <f t="shared" si="57"/>
        <v>8166.8</v>
      </c>
      <c r="AZ808" s="229"/>
    </row>
    <row r="809" spans="2:52" s="9" customFormat="1" ht="13.15" customHeight="1">
      <c r="B809" s="470"/>
      <c r="C809" s="480"/>
      <c r="D809" s="439"/>
      <c r="E809" s="439"/>
      <c r="F809" s="44" t="s">
        <v>100</v>
      </c>
      <c r="G809" s="70">
        <v>4717171</v>
      </c>
      <c r="H809" s="59">
        <f>IFERROR(G809/D805,"-")</f>
        <v>1.0130961936583121E-2</v>
      </c>
      <c r="I809" s="70">
        <v>223</v>
      </c>
      <c r="J809" s="59">
        <f>IFERROR(I809/E805,"-")</f>
        <v>0.35623003194888181</v>
      </c>
      <c r="K809" s="73">
        <f t="shared" si="53"/>
        <v>21153.233183856501</v>
      </c>
      <c r="L809" s="439"/>
      <c r="M809" s="439"/>
      <c r="N809" s="44" t="s">
        <v>100</v>
      </c>
      <c r="O809" s="70">
        <v>3937446</v>
      </c>
      <c r="P809" s="59">
        <f>IFERROR(O809/L805,"-")</f>
        <v>1.1210568686138921E-2</v>
      </c>
      <c r="Q809" s="70">
        <v>173</v>
      </c>
      <c r="R809" s="59">
        <f>IFERROR(Q809/M805,"-")</f>
        <v>0.37365010799136067</v>
      </c>
      <c r="S809" s="73">
        <f t="shared" si="54"/>
        <v>22759.803468208094</v>
      </c>
      <c r="T809" s="439"/>
      <c r="U809" s="439"/>
      <c r="V809" s="44" t="s">
        <v>100</v>
      </c>
      <c r="W809" s="70">
        <v>444855</v>
      </c>
      <c r="X809" s="59">
        <f>IFERROR(W809/T805,"-")</f>
        <v>6.8466533115974859E-3</v>
      </c>
      <c r="Y809" s="70">
        <v>20</v>
      </c>
      <c r="Z809" s="59">
        <f>IFERROR(Y809/U805,"-")</f>
        <v>0.33898305084745761</v>
      </c>
      <c r="AA809" s="167">
        <f t="shared" si="55"/>
        <v>22242.75</v>
      </c>
      <c r="AB809" s="439"/>
      <c r="AC809" s="439"/>
      <c r="AD809" s="44" t="s">
        <v>100</v>
      </c>
      <c r="AE809" s="70">
        <v>391602</v>
      </c>
      <c r="AF809" s="59">
        <f>IFERROR(AE809/AB805,"-")</f>
        <v>7.6117424717316376E-3</v>
      </c>
      <c r="AG809" s="70">
        <v>14</v>
      </c>
      <c r="AH809" s="59">
        <f>IFERROR(AG809/AC805,"-")</f>
        <v>0.30434782608695654</v>
      </c>
      <c r="AI809" s="73">
        <f t="shared" si="58"/>
        <v>27971.571428571428</v>
      </c>
      <c r="AJ809" s="439"/>
      <c r="AK809" s="439"/>
      <c r="AL809" s="44" t="s">
        <v>100</v>
      </c>
      <c r="AM809" s="70">
        <v>1563121</v>
      </c>
      <c r="AN809" s="59">
        <f>IFERROR(AM809/AJ805,"-")</f>
        <v>1.3790037306088751E-2</v>
      </c>
      <c r="AO809" s="70">
        <v>48</v>
      </c>
      <c r="AP809" s="59">
        <f>IFERROR(AO809/AK805,"-")</f>
        <v>0.29268292682926828</v>
      </c>
      <c r="AQ809" s="73">
        <f t="shared" si="56"/>
        <v>32565.020833333332</v>
      </c>
      <c r="AR809" s="439"/>
      <c r="AS809" s="439"/>
      <c r="AT809" s="44" t="s">
        <v>100</v>
      </c>
      <c r="AU809" s="70">
        <v>18608455</v>
      </c>
      <c r="AV809" s="59">
        <f>IFERROR(AU809/AR805,"-")</f>
        <v>1.2037034737096192E-2</v>
      </c>
      <c r="AW809" s="73">
        <v>746</v>
      </c>
      <c r="AX809" s="59">
        <f>IFERROR(AW809/AS805,"-")</f>
        <v>0.28354237932345117</v>
      </c>
      <c r="AY809" s="196">
        <f t="shared" si="57"/>
        <v>24944.30965147453</v>
      </c>
      <c r="AZ809" s="229"/>
    </row>
    <row r="810" spans="2:52" s="9" customFormat="1" ht="13.15" customHeight="1">
      <c r="B810" s="470"/>
      <c r="C810" s="480"/>
      <c r="D810" s="439"/>
      <c r="E810" s="439"/>
      <c r="F810" s="44" t="s">
        <v>101</v>
      </c>
      <c r="G810" s="70">
        <v>12234948</v>
      </c>
      <c r="H810" s="59">
        <f>IFERROR(G810/D805,"-")</f>
        <v>2.6276722315996981E-2</v>
      </c>
      <c r="I810" s="70">
        <v>235</v>
      </c>
      <c r="J810" s="59">
        <f>IFERROR(I810/E805,"-")</f>
        <v>0.37539936102236421</v>
      </c>
      <c r="K810" s="73">
        <f t="shared" si="53"/>
        <v>52063.608510638296</v>
      </c>
      <c r="L810" s="439"/>
      <c r="M810" s="439"/>
      <c r="N810" s="44" t="s">
        <v>101</v>
      </c>
      <c r="O810" s="70">
        <v>9415186</v>
      </c>
      <c r="P810" s="59">
        <f>IFERROR(O810/L805,"-")</f>
        <v>2.6806612546755832E-2</v>
      </c>
      <c r="Q810" s="70">
        <v>175</v>
      </c>
      <c r="R810" s="59">
        <f>IFERROR(Q810/M805,"-")</f>
        <v>0.37796976241900648</v>
      </c>
      <c r="S810" s="73">
        <f t="shared" si="54"/>
        <v>53801.062857142861</v>
      </c>
      <c r="T810" s="439"/>
      <c r="U810" s="439"/>
      <c r="V810" s="44" t="s">
        <v>101</v>
      </c>
      <c r="W810" s="70">
        <v>1289991</v>
      </c>
      <c r="X810" s="59">
        <f>IFERROR(W810/T805,"-")</f>
        <v>1.9853932522014932E-2</v>
      </c>
      <c r="Y810" s="70">
        <v>27</v>
      </c>
      <c r="Z810" s="59">
        <f>IFERROR(Y810/U805,"-")</f>
        <v>0.4576271186440678</v>
      </c>
      <c r="AA810" s="167">
        <f t="shared" si="55"/>
        <v>47777.444444444445</v>
      </c>
      <c r="AB810" s="439"/>
      <c r="AC810" s="439"/>
      <c r="AD810" s="44" t="s">
        <v>101</v>
      </c>
      <c r="AE810" s="70">
        <v>1022794</v>
      </c>
      <c r="AF810" s="59">
        <f>IFERROR(AE810/AB805,"-")</f>
        <v>1.9880502473512106E-2</v>
      </c>
      <c r="AG810" s="70">
        <v>21</v>
      </c>
      <c r="AH810" s="59">
        <f>IFERROR(AG810/AC805,"-")</f>
        <v>0.45652173913043476</v>
      </c>
      <c r="AI810" s="73">
        <f t="shared" si="58"/>
        <v>48704.476190476191</v>
      </c>
      <c r="AJ810" s="439"/>
      <c r="AK810" s="439"/>
      <c r="AL810" s="44" t="s">
        <v>101</v>
      </c>
      <c r="AM810" s="70">
        <v>3364819</v>
      </c>
      <c r="AN810" s="59">
        <f>IFERROR(AM810/AJ805,"-")</f>
        <v>2.9684828966046933E-2</v>
      </c>
      <c r="AO810" s="70">
        <v>58</v>
      </c>
      <c r="AP810" s="59">
        <f>IFERROR(AO810/AK805,"-")</f>
        <v>0.35365853658536583</v>
      </c>
      <c r="AQ810" s="73">
        <f t="shared" si="56"/>
        <v>58014.120689655174</v>
      </c>
      <c r="AR810" s="439"/>
      <c r="AS810" s="439"/>
      <c r="AT810" s="44" t="s">
        <v>101</v>
      </c>
      <c r="AU810" s="70">
        <v>33924703</v>
      </c>
      <c r="AV810" s="59">
        <f>IFERROR(AU810/AR805,"-")</f>
        <v>2.1944477843897914E-2</v>
      </c>
      <c r="AW810" s="73">
        <v>826</v>
      </c>
      <c r="AX810" s="59">
        <f>IFERROR(AW810/AS805,"-")</f>
        <v>0.31394906879513496</v>
      </c>
      <c r="AY810" s="196">
        <f t="shared" si="57"/>
        <v>41071.069007263919</v>
      </c>
      <c r="AZ810" s="229"/>
    </row>
    <row r="811" spans="2:52" s="9" customFormat="1" ht="13.15" customHeight="1">
      <c r="B811" s="470"/>
      <c r="C811" s="480"/>
      <c r="D811" s="439"/>
      <c r="E811" s="439"/>
      <c r="F811" s="44" t="s">
        <v>102</v>
      </c>
      <c r="G811" s="70">
        <v>4369856</v>
      </c>
      <c r="H811" s="59">
        <f>IFERROR(G811/D805,"-")</f>
        <v>9.3850413318383782E-3</v>
      </c>
      <c r="I811" s="70">
        <v>71</v>
      </c>
      <c r="J811" s="59">
        <f>IFERROR(I811/E805,"-")</f>
        <v>0.1134185303514377</v>
      </c>
      <c r="K811" s="73">
        <f t="shared" si="53"/>
        <v>61547.267605633802</v>
      </c>
      <c r="L811" s="439"/>
      <c r="M811" s="439"/>
      <c r="N811" s="44" t="s">
        <v>102</v>
      </c>
      <c r="O811" s="70">
        <v>4211387</v>
      </c>
      <c r="P811" s="59">
        <f>IFERROR(O811/L805,"-")</f>
        <v>1.1990524626220278E-2</v>
      </c>
      <c r="Q811" s="70">
        <v>56</v>
      </c>
      <c r="R811" s="59">
        <f>IFERROR(Q811/M805,"-")</f>
        <v>0.12095032397408208</v>
      </c>
      <c r="S811" s="73">
        <f t="shared" si="54"/>
        <v>75203.33928571429</v>
      </c>
      <c r="T811" s="439"/>
      <c r="U811" s="439"/>
      <c r="V811" s="44" t="s">
        <v>102</v>
      </c>
      <c r="W811" s="70">
        <v>91105</v>
      </c>
      <c r="X811" s="59">
        <f>IFERROR(W811/T805,"-")</f>
        <v>1.4021745286735879E-3</v>
      </c>
      <c r="Y811" s="70">
        <v>9</v>
      </c>
      <c r="Z811" s="59">
        <f>IFERROR(Y811/U805,"-")</f>
        <v>0.15254237288135594</v>
      </c>
      <c r="AA811" s="167">
        <f t="shared" si="55"/>
        <v>10122.777777777777</v>
      </c>
      <c r="AB811" s="439"/>
      <c r="AC811" s="439"/>
      <c r="AD811" s="44" t="s">
        <v>102</v>
      </c>
      <c r="AE811" s="70">
        <v>73894</v>
      </c>
      <c r="AF811" s="59">
        <f>IFERROR(AE811/AB805,"-")</f>
        <v>1.4363105862741702E-3</v>
      </c>
      <c r="AG811" s="70">
        <v>8</v>
      </c>
      <c r="AH811" s="59">
        <f>IFERROR(AG811/AC805,"-")</f>
        <v>0.17391304347826086</v>
      </c>
      <c r="AI811" s="73">
        <f t="shared" si="58"/>
        <v>9236.75</v>
      </c>
      <c r="AJ811" s="439"/>
      <c r="AK811" s="439"/>
      <c r="AL811" s="44" t="s">
        <v>102</v>
      </c>
      <c r="AM811" s="70">
        <v>6632043</v>
      </c>
      <c r="AN811" s="59">
        <f>IFERROR(AM811/AJ805,"-")</f>
        <v>5.8508663363607015E-2</v>
      </c>
      <c r="AO811" s="70">
        <v>15</v>
      </c>
      <c r="AP811" s="59">
        <f>IFERROR(AO811/AK805,"-")</f>
        <v>9.1463414634146339E-2</v>
      </c>
      <c r="AQ811" s="73">
        <f t="shared" si="56"/>
        <v>442136.2</v>
      </c>
      <c r="AR811" s="439"/>
      <c r="AS811" s="439"/>
      <c r="AT811" s="44" t="s">
        <v>102</v>
      </c>
      <c r="AU811" s="70">
        <v>14374678</v>
      </c>
      <c r="AV811" s="59">
        <f>IFERROR(AU811/AR805,"-")</f>
        <v>9.2983806780612584E-3</v>
      </c>
      <c r="AW811" s="73">
        <v>217</v>
      </c>
      <c r="AX811" s="59">
        <f>IFERROR(AW811/AS805,"-")</f>
        <v>8.2478145191942229E-2</v>
      </c>
      <c r="AY811" s="196">
        <f t="shared" si="57"/>
        <v>66242.755760368658</v>
      </c>
      <c r="AZ811" s="229"/>
    </row>
    <row r="812" spans="2:52" s="9" customFormat="1" ht="13.15" customHeight="1">
      <c r="B812" s="470"/>
      <c r="C812" s="480"/>
      <c r="D812" s="439"/>
      <c r="E812" s="439"/>
      <c r="F812" s="44" t="s">
        <v>112</v>
      </c>
      <c r="G812" s="70">
        <v>0</v>
      </c>
      <c r="H812" s="59">
        <f>IFERROR(G812/D805,"-")</f>
        <v>0</v>
      </c>
      <c r="I812" s="70">
        <v>0</v>
      </c>
      <c r="J812" s="59">
        <f>IFERROR(I812/E805,"-")</f>
        <v>0</v>
      </c>
      <c r="K812" s="73" t="str">
        <f t="shared" si="53"/>
        <v>-</v>
      </c>
      <c r="L812" s="439"/>
      <c r="M812" s="439"/>
      <c r="N812" s="44" t="s">
        <v>112</v>
      </c>
      <c r="O812" s="70">
        <v>0</v>
      </c>
      <c r="P812" s="59">
        <f>IFERROR(O812/L805,"-")</f>
        <v>0</v>
      </c>
      <c r="Q812" s="70">
        <v>0</v>
      </c>
      <c r="R812" s="59">
        <f>IFERROR(Q812/M805,"-")</f>
        <v>0</v>
      </c>
      <c r="S812" s="73" t="str">
        <f t="shared" si="54"/>
        <v>-</v>
      </c>
      <c r="T812" s="439"/>
      <c r="U812" s="439"/>
      <c r="V812" s="44" t="s">
        <v>112</v>
      </c>
      <c r="W812" s="70">
        <v>0</v>
      </c>
      <c r="X812" s="59">
        <f>IFERROR(W812/T805,"-")</f>
        <v>0</v>
      </c>
      <c r="Y812" s="70">
        <v>0</v>
      </c>
      <c r="Z812" s="59">
        <f>IFERROR(Y812/U805,"-")</f>
        <v>0</v>
      </c>
      <c r="AA812" s="167" t="str">
        <f t="shared" si="55"/>
        <v>-</v>
      </c>
      <c r="AB812" s="439"/>
      <c r="AC812" s="439"/>
      <c r="AD812" s="44" t="s">
        <v>112</v>
      </c>
      <c r="AE812" s="70">
        <v>0</v>
      </c>
      <c r="AF812" s="59">
        <f>IFERROR(AE812/AB805,"-")</f>
        <v>0</v>
      </c>
      <c r="AG812" s="70">
        <v>0</v>
      </c>
      <c r="AH812" s="59">
        <f>IFERROR(AG812/AC805,"-")</f>
        <v>0</v>
      </c>
      <c r="AI812" s="73" t="str">
        <f t="shared" si="58"/>
        <v>-</v>
      </c>
      <c r="AJ812" s="439"/>
      <c r="AK812" s="439"/>
      <c r="AL812" s="44" t="s">
        <v>112</v>
      </c>
      <c r="AM812" s="70">
        <v>0</v>
      </c>
      <c r="AN812" s="59">
        <f>IFERROR(AM812/AJ805,"-")</f>
        <v>0</v>
      </c>
      <c r="AO812" s="70">
        <v>0</v>
      </c>
      <c r="AP812" s="59">
        <f>IFERROR(AO812/AK805,"-")</f>
        <v>0</v>
      </c>
      <c r="AQ812" s="73" t="str">
        <f t="shared" si="56"/>
        <v>-</v>
      </c>
      <c r="AR812" s="439"/>
      <c r="AS812" s="439"/>
      <c r="AT812" s="44" t="s">
        <v>112</v>
      </c>
      <c r="AU812" s="70">
        <v>0</v>
      </c>
      <c r="AV812" s="59">
        <f>IFERROR(AU812/AR805,"-")</f>
        <v>0</v>
      </c>
      <c r="AW812" s="73">
        <v>0</v>
      </c>
      <c r="AX812" s="59">
        <f>IFERROR(AW812/AS805,"-")</f>
        <v>0</v>
      </c>
      <c r="AY812" s="196" t="str">
        <f t="shared" si="57"/>
        <v>-</v>
      </c>
      <c r="AZ812" s="229"/>
    </row>
    <row r="813" spans="2:52" s="9" customFormat="1" ht="13.15" customHeight="1">
      <c r="B813" s="470"/>
      <c r="C813" s="480"/>
      <c r="D813" s="439"/>
      <c r="E813" s="439"/>
      <c r="F813" s="44" t="s">
        <v>103</v>
      </c>
      <c r="G813" s="70">
        <v>39517</v>
      </c>
      <c r="H813" s="59">
        <f>IFERROR(G813/D805,"-")</f>
        <v>8.4869771065741574E-5</v>
      </c>
      <c r="I813" s="70">
        <v>3</v>
      </c>
      <c r="J813" s="59">
        <f>IFERROR(I813/E805,"-")</f>
        <v>4.7923322683706068E-3</v>
      </c>
      <c r="K813" s="73">
        <f t="shared" si="53"/>
        <v>13172.333333333334</v>
      </c>
      <c r="L813" s="439"/>
      <c r="M813" s="439"/>
      <c r="N813" s="44" t="s">
        <v>103</v>
      </c>
      <c r="O813" s="70">
        <v>23047</v>
      </c>
      <c r="P813" s="59">
        <f>IFERROR(O813/L805,"-")</f>
        <v>6.561867172513444E-5</v>
      </c>
      <c r="Q813" s="70">
        <v>2</v>
      </c>
      <c r="R813" s="59">
        <f>IFERROR(Q813/M805,"-")</f>
        <v>4.3196544276457886E-3</v>
      </c>
      <c r="S813" s="73">
        <f t="shared" si="54"/>
        <v>11523.5</v>
      </c>
      <c r="T813" s="439"/>
      <c r="U813" s="439"/>
      <c r="V813" s="44" t="s">
        <v>103</v>
      </c>
      <c r="W813" s="70">
        <v>0</v>
      </c>
      <c r="X813" s="59">
        <f>IFERROR(W813/T805,"-")</f>
        <v>0</v>
      </c>
      <c r="Y813" s="70">
        <v>0</v>
      </c>
      <c r="Z813" s="59">
        <f>IFERROR(Y813/U805,"-")</f>
        <v>0</v>
      </c>
      <c r="AA813" s="167" t="str">
        <f t="shared" si="55"/>
        <v>-</v>
      </c>
      <c r="AB813" s="439"/>
      <c r="AC813" s="439"/>
      <c r="AD813" s="44" t="s">
        <v>103</v>
      </c>
      <c r="AE813" s="70">
        <v>0</v>
      </c>
      <c r="AF813" s="59">
        <f>IFERROR(AE813/AB805,"-")</f>
        <v>0</v>
      </c>
      <c r="AG813" s="70">
        <v>0</v>
      </c>
      <c r="AH813" s="59">
        <f>IFERROR(AG813/AC805,"-")</f>
        <v>0</v>
      </c>
      <c r="AI813" s="73" t="str">
        <f t="shared" si="58"/>
        <v>-</v>
      </c>
      <c r="AJ813" s="439"/>
      <c r="AK813" s="439"/>
      <c r="AL813" s="44" t="s">
        <v>103</v>
      </c>
      <c r="AM813" s="70">
        <v>29955</v>
      </c>
      <c r="AN813" s="59">
        <f>IFERROR(AM813/AJ805,"-")</f>
        <v>2.6426653311156881E-4</v>
      </c>
      <c r="AO813" s="70">
        <v>1</v>
      </c>
      <c r="AP813" s="59">
        <f>IFERROR(AO813/AK805,"-")</f>
        <v>6.0975609756097563E-3</v>
      </c>
      <c r="AQ813" s="73">
        <f t="shared" si="56"/>
        <v>29955</v>
      </c>
      <c r="AR813" s="439"/>
      <c r="AS813" s="439"/>
      <c r="AT813" s="44" t="s">
        <v>103</v>
      </c>
      <c r="AU813" s="70">
        <v>109007</v>
      </c>
      <c r="AV813" s="59">
        <f>IFERROR(AU813/AR805,"-")</f>
        <v>7.0512089562870458E-5</v>
      </c>
      <c r="AW813" s="73">
        <v>10</v>
      </c>
      <c r="AX813" s="59">
        <f>IFERROR(AW813/AS805,"-")</f>
        <v>3.8008361839604711E-3</v>
      </c>
      <c r="AY813" s="196">
        <f t="shared" si="57"/>
        <v>10900.7</v>
      </c>
      <c r="AZ813" s="229"/>
    </row>
    <row r="814" spans="2:52" s="9" customFormat="1" ht="13.15" customHeight="1">
      <c r="B814" s="470"/>
      <c r="C814" s="480"/>
      <c r="D814" s="439"/>
      <c r="E814" s="439"/>
      <c r="F814" s="44" t="s">
        <v>104</v>
      </c>
      <c r="G814" s="70">
        <v>363500</v>
      </c>
      <c r="H814" s="59">
        <f>IFERROR(G814/D805,"-")</f>
        <v>7.80680764794824E-4</v>
      </c>
      <c r="I814" s="70">
        <v>38</v>
      </c>
      <c r="J814" s="59">
        <f>IFERROR(I814/E805,"-")</f>
        <v>6.070287539936102E-2</v>
      </c>
      <c r="K814" s="73">
        <f t="shared" si="53"/>
        <v>9565.78947368421</v>
      </c>
      <c r="L814" s="439"/>
      <c r="M814" s="439"/>
      <c r="N814" s="44" t="s">
        <v>104</v>
      </c>
      <c r="O814" s="70">
        <v>211949</v>
      </c>
      <c r="P814" s="59">
        <f>IFERROR(O814/L805,"-")</f>
        <v>6.034543260932234E-4</v>
      </c>
      <c r="Q814" s="70">
        <v>30</v>
      </c>
      <c r="R814" s="59">
        <f>IFERROR(Q814/M805,"-")</f>
        <v>6.4794816414686832E-2</v>
      </c>
      <c r="S814" s="73">
        <f t="shared" si="54"/>
        <v>7064.9666666666662</v>
      </c>
      <c r="T814" s="439"/>
      <c r="U814" s="439"/>
      <c r="V814" s="44" t="s">
        <v>104</v>
      </c>
      <c r="W814" s="70">
        <v>42091</v>
      </c>
      <c r="X814" s="59">
        <f>IFERROR(W814/T805,"-")</f>
        <v>6.4781217371604187E-4</v>
      </c>
      <c r="Y814" s="70">
        <v>9</v>
      </c>
      <c r="Z814" s="59">
        <f>IFERROR(Y814/U805,"-")</f>
        <v>0.15254237288135594</v>
      </c>
      <c r="AA814" s="167">
        <f t="shared" si="55"/>
        <v>4676.7777777777774</v>
      </c>
      <c r="AB814" s="439"/>
      <c r="AC814" s="439"/>
      <c r="AD814" s="44" t="s">
        <v>104</v>
      </c>
      <c r="AE814" s="70">
        <v>42091</v>
      </c>
      <c r="AF814" s="59">
        <f>IFERROR(AE814/AB805,"-")</f>
        <v>8.1814151198833594E-4</v>
      </c>
      <c r="AG814" s="70">
        <v>9</v>
      </c>
      <c r="AH814" s="59">
        <f>IFERROR(AG814/AC805,"-")</f>
        <v>0.19565217391304349</v>
      </c>
      <c r="AI814" s="73">
        <f t="shared" si="58"/>
        <v>4676.7777777777774</v>
      </c>
      <c r="AJ814" s="439"/>
      <c r="AK814" s="439"/>
      <c r="AL814" s="44" t="s">
        <v>104</v>
      </c>
      <c r="AM814" s="70">
        <v>90371</v>
      </c>
      <c r="AN814" s="59">
        <f>IFERROR(AM814/AJ805,"-")</f>
        <v>7.972635908471236E-4</v>
      </c>
      <c r="AO814" s="70">
        <v>9</v>
      </c>
      <c r="AP814" s="59">
        <f>IFERROR(AO814/AK805,"-")</f>
        <v>5.4878048780487805E-2</v>
      </c>
      <c r="AQ814" s="73">
        <f t="shared" si="56"/>
        <v>10041.222222222223</v>
      </c>
      <c r="AR814" s="439"/>
      <c r="AS814" s="439"/>
      <c r="AT814" s="44" t="s">
        <v>104</v>
      </c>
      <c r="AU814" s="70">
        <v>1302101</v>
      </c>
      <c r="AV814" s="59">
        <f>IFERROR(AU814/AR805,"-")</f>
        <v>8.422749211693119E-4</v>
      </c>
      <c r="AW814" s="73">
        <v>118</v>
      </c>
      <c r="AX814" s="59">
        <f>IFERROR(AW814/AS805,"-")</f>
        <v>4.4849866970733558E-2</v>
      </c>
      <c r="AY814" s="196">
        <f t="shared" si="57"/>
        <v>11034.754237288136</v>
      </c>
      <c r="AZ814" s="229"/>
    </row>
    <row r="815" spans="2:52" s="9" customFormat="1" ht="13.15" customHeight="1">
      <c r="B815" s="470"/>
      <c r="C815" s="480"/>
      <c r="D815" s="439"/>
      <c r="E815" s="439"/>
      <c r="F815" s="44" t="s">
        <v>105</v>
      </c>
      <c r="G815" s="70">
        <v>56217</v>
      </c>
      <c r="H815" s="59">
        <f>IFERROR(G815/D805,"-")</f>
        <v>1.207359850191764E-4</v>
      </c>
      <c r="I815" s="70">
        <v>6</v>
      </c>
      <c r="J815" s="59">
        <f>IFERROR(I815/E805,"-")</f>
        <v>9.5846645367412137E-3</v>
      </c>
      <c r="K815" s="73">
        <f t="shared" si="53"/>
        <v>9369.5</v>
      </c>
      <c r="L815" s="439"/>
      <c r="M815" s="439"/>
      <c r="N815" s="44" t="s">
        <v>105</v>
      </c>
      <c r="O815" s="70">
        <v>48501</v>
      </c>
      <c r="P815" s="59">
        <f>IFERROR(O815/L805,"-")</f>
        <v>1.3809047586847511E-4</v>
      </c>
      <c r="Q815" s="70">
        <v>5</v>
      </c>
      <c r="R815" s="59">
        <f>IFERROR(Q815/M805,"-")</f>
        <v>1.079913606911447E-2</v>
      </c>
      <c r="S815" s="73">
        <f t="shared" si="54"/>
        <v>9700.2000000000007</v>
      </c>
      <c r="T815" s="439"/>
      <c r="U815" s="439"/>
      <c r="V815" s="44" t="s">
        <v>105</v>
      </c>
      <c r="W815" s="70">
        <v>32129</v>
      </c>
      <c r="X815" s="59">
        <f>IFERROR(W815/T805,"-")</f>
        <v>4.9448949488780757E-4</v>
      </c>
      <c r="Y815" s="70">
        <v>3</v>
      </c>
      <c r="Z815" s="59">
        <f>IFERROR(Y815/U805,"-")</f>
        <v>5.0847457627118647E-2</v>
      </c>
      <c r="AA815" s="167">
        <f t="shared" si="55"/>
        <v>10709.666666666666</v>
      </c>
      <c r="AB815" s="439"/>
      <c r="AC815" s="439"/>
      <c r="AD815" s="44" t="s">
        <v>105</v>
      </c>
      <c r="AE815" s="70">
        <v>32129</v>
      </c>
      <c r="AF815" s="59">
        <f>IFERROR(AE815/AB805,"-")</f>
        <v>6.2450568146808696E-4</v>
      </c>
      <c r="AG815" s="70">
        <v>3</v>
      </c>
      <c r="AH815" s="59">
        <f>IFERROR(AG815/AC805,"-")</f>
        <v>6.5217391304347824E-2</v>
      </c>
      <c r="AI815" s="73">
        <f t="shared" si="58"/>
        <v>10709.666666666666</v>
      </c>
      <c r="AJ815" s="439"/>
      <c r="AK815" s="439"/>
      <c r="AL815" s="44" t="s">
        <v>105</v>
      </c>
      <c r="AM815" s="70">
        <v>188000</v>
      </c>
      <c r="AN815" s="59">
        <f>IFERROR(AM815/AJ805,"-")</f>
        <v>1.6585581113328306E-3</v>
      </c>
      <c r="AO815" s="70">
        <v>4</v>
      </c>
      <c r="AP815" s="59">
        <f>IFERROR(AO815/AK805,"-")</f>
        <v>2.4390243902439025E-2</v>
      </c>
      <c r="AQ815" s="73">
        <f t="shared" si="56"/>
        <v>47000</v>
      </c>
      <c r="AR815" s="439"/>
      <c r="AS815" s="439"/>
      <c r="AT815" s="44" t="s">
        <v>105</v>
      </c>
      <c r="AU815" s="70">
        <v>206207</v>
      </c>
      <c r="AV815" s="59">
        <f>IFERROR(AU815/AR805,"-")</f>
        <v>1.333867224351723E-4</v>
      </c>
      <c r="AW815" s="73">
        <v>6</v>
      </c>
      <c r="AX815" s="59">
        <f>IFERROR(AW815/AS805,"-")</f>
        <v>2.2805017103762829E-3</v>
      </c>
      <c r="AY815" s="196">
        <f t="shared" si="57"/>
        <v>34367.833333333336</v>
      </c>
      <c r="AZ815" s="229"/>
    </row>
    <row r="816" spans="2:52" s="9" customFormat="1" ht="13.15" customHeight="1">
      <c r="B816" s="470"/>
      <c r="C816" s="480"/>
      <c r="D816" s="439"/>
      <c r="E816" s="439"/>
      <c r="F816" s="44" t="s">
        <v>106</v>
      </c>
      <c r="G816" s="70">
        <v>339827</v>
      </c>
      <c r="H816" s="59">
        <f>IFERROR(G816/D805,"-")</f>
        <v>7.2983879575771841E-4</v>
      </c>
      <c r="I816" s="70">
        <v>5</v>
      </c>
      <c r="J816" s="59">
        <f>IFERROR(I816/E805,"-")</f>
        <v>7.9872204472843447E-3</v>
      </c>
      <c r="K816" s="73">
        <f t="shared" si="53"/>
        <v>67965.399999999994</v>
      </c>
      <c r="L816" s="439"/>
      <c r="M816" s="439"/>
      <c r="N816" s="44" t="s">
        <v>106</v>
      </c>
      <c r="O816" s="70">
        <v>339827</v>
      </c>
      <c r="P816" s="59">
        <f>IFERROR(O816/L805,"-")</f>
        <v>9.6754442471199125E-4</v>
      </c>
      <c r="Q816" s="70">
        <v>5</v>
      </c>
      <c r="R816" s="59">
        <f>IFERROR(Q816/M805,"-")</f>
        <v>1.079913606911447E-2</v>
      </c>
      <c r="S816" s="73">
        <f t="shared" si="54"/>
        <v>67965.399999999994</v>
      </c>
      <c r="T816" s="439"/>
      <c r="U816" s="439"/>
      <c r="V816" s="44" t="s">
        <v>106</v>
      </c>
      <c r="W816" s="70">
        <v>326787</v>
      </c>
      <c r="X816" s="59">
        <f>IFERROR(W816/T805,"-")</f>
        <v>5.0294979167077088E-3</v>
      </c>
      <c r="Y816" s="70">
        <v>1</v>
      </c>
      <c r="Z816" s="59">
        <f>IFERROR(Y816/U805,"-")</f>
        <v>1.6949152542372881E-2</v>
      </c>
      <c r="AA816" s="167">
        <f t="shared" si="55"/>
        <v>326787</v>
      </c>
      <c r="AB816" s="439"/>
      <c r="AC816" s="439"/>
      <c r="AD816" s="44" t="s">
        <v>106</v>
      </c>
      <c r="AE816" s="70">
        <v>326787</v>
      </c>
      <c r="AF816" s="59">
        <f>IFERROR(AE816/AB805,"-")</f>
        <v>6.3519044517386701E-3</v>
      </c>
      <c r="AG816" s="70">
        <v>1</v>
      </c>
      <c r="AH816" s="59">
        <f>IFERROR(AG816/AC805,"-")</f>
        <v>2.1739130434782608E-2</v>
      </c>
      <c r="AI816" s="73">
        <f t="shared" si="58"/>
        <v>326787</v>
      </c>
      <c r="AJ816" s="439"/>
      <c r="AK816" s="439"/>
      <c r="AL816" s="44" t="s">
        <v>106</v>
      </c>
      <c r="AM816" s="70">
        <v>18212</v>
      </c>
      <c r="AN816" s="59">
        <f>IFERROR(AM816/AJ805,"-")</f>
        <v>1.6066840597656122E-4</v>
      </c>
      <c r="AO816" s="70">
        <v>4</v>
      </c>
      <c r="AP816" s="59">
        <f>IFERROR(AO816/AK805,"-")</f>
        <v>2.4390243902439025E-2</v>
      </c>
      <c r="AQ816" s="73">
        <f t="shared" si="56"/>
        <v>4553</v>
      </c>
      <c r="AR816" s="439"/>
      <c r="AS816" s="439"/>
      <c r="AT816" s="44" t="s">
        <v>106</v>
      </c>
      <c r="AU816" s="70">
        <v>3117084</v>
      </c>
      <c r="AV816" s="59">
        <f>IFERROR(AU816/AR805,"-")</f>
        <v>2.0163118532111743E-3</v>
      </c>
      <c r="AW816" s="73">
        <v>11</v>
      </c>
      <c r="AX816" s="59">
        <f>IFERROR(AW816/AS805,"-")</f>
        <v>4.1809198023565189E-3</v>
      </c>
      <c r="AY816" s="196">
        <f t="shared" si="57"/>
        <v>283371.27272727271</v>
      </c>
      <c r="AZ816" s="229"/>
    </row>
    <row r="817" spans="2:52" s="9" customFormat="1" ht="13.15" customHeight="1">
      <c r="B817" s="470"/>
      <c r="C817" s="480"/>
      <c r="D817" s="439"/>
      <c r="E817" s="439"/>
      <c r="F817" s="44" t="s">
        <v>107</v>
      </c>
      <c r="G817" s="70">
        <v>2711055</v>
      </c>
      <c r="H817" s="59">
        <f>IFERROR(G817/D805,"-")</f>
        <v>5.8224717766185187E-3</v>
      </c>
      <c r="I817" s="70">
        <v>92</v>
      </c>
      <c r="J817" s="59">
        <f>IFERROR(I817/E805,"-")</f>
        <v>0.14696485623003194</v>
      </c>
      <c r="K817" s="73">
        <f t="shared" si="53"/>
        <v>29467.989130434784</v>
      </c>
      <c r="L817" s="439"/>
      <c r="M817" s="439"/>
      <c r="N817" s="44" t="s">
        <v>107</v>
      </c>
      <c r="O817" s="70">
        <v>2121747</v>
      </c>
      <c r="P817" s="59">
        <f>IFERROR(O817/L805,"-")</f>
        <v>6.0409693182101277E-3</v>
      </c>
      <c r="Q817" s="70">
        <v>73</v>
      </c>
      <c r="R817" s="59">
        <f>IFERROR(Q817/M805,"-")</f>
        <v>0.15766738660907129</v>
      </c>
      <c r="S817" s="73">
        <f t="shared" si="54"/>
        <v>29065.027397260274</v>
      </c>
      <c r="T817" s="439"/>
      <c r="U817" s="439"/>
      <c r="V817" s="44" t="s">
        <v>107</v>
      </c>
      <c r="W817" s="70">
        <v>246597</v>
      </c>
      <c r="X817" s="59">
        <f>IFERROR(W817/T805,"-")</f>
        <v>3.79531345422667E-3</v>
      </c>
      <c r="Y817" s="70">
        <v>12</v>
      </c>
      <c r="Z817" s="59">
        <f>IFERROR(Y817/U805,"-")</f>
        <v>0.20338983050847459</v>
      </c>
      <c r="AA817" s="167">
        <f t="shared" si="55"/>
        <v>20549.75</v>
      </c>
      <c r="AB817" s="439"/>
      <c r="AC817" s="439"/>
      <c r="AD817" s="44" t="s">
        <v>107</v>
      </c>
      <c r="AE817" s="70">
        <v>110026</v>
      </c>
      <c r="AF817" s="59">
        <f>IFERROR(AE817/AB805,"-")</f>
        <v>2.1386243614556237E-3</v>
      </c>
      <c r="AG817" s="70">
        <v>11</v>
      </c>
      <c r="AH817" s="59">
        <f>IFERROR(AG817/AC805,"-")</f>
        <v>0.2391304347826087</v>
      </c>
      <c r="AI817" s="73">
        <f t="shared" si="58"/>
        <v>10002.363636363636</v>
      </c>
      <c r="AJ817" s="439"/>
      <c r="AK817" s="439"/>
      <c r="AL817" s="44" t="s">
        <v>107</v>
      </c>
      <c r="AM817" s="70">
        <v>1361120</v>
      </c>
      <c r="AN817" s="59">
        <f>IFERROR(AM817/AJ805,"-")</f>
        <v>1.2007960726049692E-2</v>
      </c>
      <c r="AO817" s="70">
        <v>25</v>
      </c>
      <c r="AP817" s="59">
        <f>IFERROR(AO817/AK805,"-")</f>
        <v>0.1524390243902439</v>
      </c>
      <c r="AQ817" s="73">
        <f t="shared" si="56"/>
        <v>54444.800000000003</v>
      </c>
      <c r="AR817" s="439"/>
      <c r="AS817" s="439"/>
      <c r="AT817" s="44" t="s">
        <v>107</v>
      </c>
      <c r="AU817" s="70">
        <v>8127344</v>
      </c>
      <c r="AV817" s="59">
        <f>IFERROR(AU817/AR805,"-")</f>
        <v>5.2572404344331811E-3</v>
      </c>
      <c r="AW817" s="73">
        <v>203</v>
      </c>
      <c r="AX817" s="59">
        <f>IFERROR(AW817/AS805,"-")</f>
        <v>7.7156974534397571E-2</v>
      </c>
      <c r="AY817" s="196">
        <f t="shared" si="57"/>
        <v>40036.177339901478</v>
      </c>
      <c r="AZ817" s="229"/>
    </row>
    <row r="818" spans="2:52" s="9" customFormat="1" ht="13.15" customHeight="1">
      <c r="B818" s="470"/>
      <c r="C818" s="480"/>
      <c r="D818" s="439"/>
      <c r="E818" s="439"/>
      <c r="F818" s="44" t="s">
        <v>108</v>
      </c>
      <c r="G818" s="70">
        <v>598625</v>
      </c>
      <c r="H818" s="59">
        <f>IFERROR(G818/D805,"-")</f>
        <v>1.2856534328068818E-3</v>
      </c>
      <c r="I818" s="70">
        <v>28</v>
      </c>
      <c r="J818" s="59">
        <f>IFERROR(I818/E805,"-")</f>
        <v>4.472843450479233E-2</v>
      </c>
      <c r="K818" s="73">
        <f t="shared" si="53"/>
        <v>21379.464285714286</v>
      </c>
      <c r="L818" s="439"/>
      <c r="M818" s="439"/>
      <c r="N818" s="44" t="s">
        <v>108</v>
      </c>
      <c r="O818" s="70">
        <v>421538</v>
      </c>
      <c r="P818" s="59">
        <f>IFERROR(O818/L805,"-")</f>
        <v>1.2001893366455382E-3</v>
      </c>
      <c r="Q818" s="70">
        <v>22</v>
      </c>
      <c r="R818" s="59">
        <f>IFERROR(Q818/M805,"-")</f>
        <v>4.7516198704103674E-2</v>
      </c>
      <c r="S818" s="73">
        <f t="shared" si="54"/>
        <v>19160.81818181818</v>
      </c>
      <c r="T818" s="439"/>
      <c r="U818" s="439"/>
      <c r="V818" s="44" t="s">
        <v>108</v>
      </c>
      <c r="W818" s="70">
        <v>78814</v>
      </c>
      <c r="X818" s="59">
        <f>IFERROR(W818/T805,"-")</f>
        <v>1.2130067867063296E-3</v>
      </c>
      <c r="Y818" s="70">
        <v>3</v>
      </c>
      <c r="Z818" s="59">
        <f>IFERROR(Y818/U805,"-")</f>
        <v>5.0847457627118647E-2</v>
      </c>
      <c r="AA818" s="167">
        <f t="shared" si="55"/>
        <v>26271.333333333332</v>
      </c>
      <c r="AB818" s="439"/>
      <c r="AC818" s="439"/>
      <c r="AD818" s="44" t="s">
        <v>108</v>
      </c>
      <c r="AE818" s="70">
        <v>78814</v>
      </c>
      <c r="AF818" s="59">
        <f>IFERROR(AE818/AB805,"-")</f>
        <v>1.5319428173682904E-3</v>
      </c>
      <c r="AG818" s="70">
        <v>3</v>
      </c>
      <c r="AH818" s="59">
        <f>IFERROR(AG818/AC805,"-")</f>
        <v>6.5217391304347824E-2</v>
      </c>
      <c r="AI818" s="73">
        <f t="shared" si="58"/>
        <v>26271.333333333332</v>
      </c>
      <c r="AJ818" s="439"/>
      <c r="AK818" s="439"/>
      <c r="AL818" s="44" t="s">
        <v>108</v>
      </c>
      <c r="AM818" s="70">
        <v>1027152</v>
      </c>
      <c r="AN818" s="59">
        <f>IFERROR(AM818/AJ805,"-")</f>
        <v>9.0616557509135085E-3</v>
      </c>
      <c r="AO818" s="70">
        <v>26</v>
      </c>
      <c r="AP818" s="59">
        <f>IFERROR(AO818/AK805,"-")</f>
        <v>0.15853658536585366</v>
      </c>
      <c r="AQ818" s="73">
        <f t="shared" si="56"/>
        <v>39505.846153846156</v>
      </c>
      <c r="AR818" s="439"/>
      <c r="AS818" s="439"/>
      <c r="AT818" s="44" t="s">
        <v>108</v>
      </c>
      <c r="AU818" s="70">
        <v>5268865</v>
      </c>
      <c r="AV818" s="59">
        <f>IFERROR(AU818/AR805,"-")</f>
        <v>3.408209388155563E-3</v>
      </c>
      <c r="AW818" s="73">
        <v>156</v>
      </c>
      <c r="AX818" s="59">
        <f>IFERROR(AW818/AS805,"-")</f>
        <v>5.9293044469783354E-2</v>
      </c>
      <c r="AY818" s="196">
        <f t="shared" si="57"/>
        <v>33774.775641025641</v>
      </c>
      <c r="AZ818" s="229"/>
    </row>
    <row r="819" spans="2:52" s="9" customFormat="1" ht="13.15" customHeight="1">
      <c r="B819" s="470"/>
      <c r="C819" s="480"/>
      <c r="D819" s="439"/>
      <c r="E819" s="439"/>
      <c r="F819" s="44" t="s">
        <v>109</v>
      </c>
      <c r="G819" s="70">
        <v>2282497</v>
      </c>
      <c r="H819" s="59">
        <f>IFERROR(G819/D805,"-")</f>
        <v>4.90206741018402E-3</v>
      </c>
      <c r="I819" s="70">
        <v>43</v>
      </c>
      <c r="J819" s="59">
        <f>IFERROR(I819/E805,"-")</f>
        <v>6.8690095846645371E-2</v>
      </c>
      <c r="K819" s="73">
        <f t="shared" si="53"/>
        <v>53081.325581395351</v>
      </c>
      <c r="L819" s="439"/>
      <c r="M819" s="439"/>
      <c r="N819" s="44" t="s">
        <v>109</v>
      </c>
      <c r="O819" s="70">
        <v>1587297</v>
      </c>
      <c r="P819" s="59">
        <f>IFERROR(O819/L805,"-")</f>
        <v>4.5193005932785491E-3</v>
      </c>
      <c r="Q819" s="70">
        <v>33</v>
      </c>
      <c r="R819" s="59">
        <f>IFERROR(Q819/M805,"-")</f>
        <v>7.1274298056155511E-2</v>
      </c>
      <c r="S819" s="73">
        <f t="shared" si="54"/>
        <v>48099.909090909088</v>
      </c>
      <c r="T819" s="439"/>
      <c r="U819" s="439"/>
      <c r="V819" s="44" t="s">
        <v>109</v>
      </c>
      <c r="W819" s="70">
        <v>412963</v>
      </c>
      <c r="X819" s="59">
        <f>IFERROR(W819/T805,"-")</f>
        <v>6.3558114251098287E-3</v>
      </c>
      <c r="Y819" s="70">
        <v>4</v>
      </c>
      <c r="Z819" s="59">
        <f>IFERROR(Y819/U805,"-")</f>
        <v>6.7796610169491525E-2</v>
      </c>
      <c r="AA819" s="167">
        <f t="shared" si="55"/>
        <v>103240.75</v>
      </c>
      <c r="AB819" s="439"/>
      <c r="AC819" s="439"/>
      <c r="AD819" s="44" t="s">
        <v>109</v>
      </c>
      <c r="AE819" s="70">
        <v>260363</v>
      </c>
      <c r="AF819" s="59">
        <f>IFERROR(AE819/AB805,"-")</f>
        <v>5.0607915821866698E-3</v>
      </c>
      <c r="AG819" s="70">
        <v>3</v>
      </c>
      <c r="AH819" s="59">
        <f>IFERROR(AG819/AC805,"-")</f>
        <v>6.5217391304347824E-2</v>
      </c>
      <c r="AI819" s="73">
        <f t="shared" si="58"/>
        <v>86787.666666666672</v>
      </c>
      <c r="AJ819" s="439"/>
      <c r="AK819" s="439"/>
      <c r="AL819" s="44" t="s">
        <v>109</v>
      </c>
      <c r="AM819" s="70">
        <v>733282</v>
      </c>
      <c r="AN819" s="59">
        <f>IFERROR(AM819/AJ805,"-")</f>
        <v>6.469100047842344E-3</v>
      </c>
      <c r="AO819" s="70">
        <v>13</v>
      </c>
      <c r="AP819" s="59">
        <f>IFERROR(AO819/AK805,"-")</f>
        <v>7.926829268292683E-2</v>
      </c>
      <c r="AQ819" s="73">
        <f t="shared" si="56"/>
        <v>56406.307692307695</v>
      </c>
      <c r="AR819" s="439"/>
      <c r="AS819" s="439"/>
      <c r="AT819" s="44" t="s">
        <v>109</v>
      </c>
      <c r="AU819" s="70">
        <v>4001852</v>
      </c>
      <c r="AV819" s="59">
        <f>IFERROR(AU819/AR805,"-")</f>
        <v>2.5886314332231163E-3</v>
      </c>
      <c r="AW819" s="73">
        <v>115</v>
      </c>
      <c r="AX819" s="59">
        <f>IFERROR(AW819/AS805,"-")</f>
        <v>4.370961611554542E-2</v>
      </c>
      <c r="AY819" s="196">
        <f t="shared" si="57"/>
        <v>34798.713043478259</v>
      </c>
      <c r="AZ819" s="229"/>
    </row>
    <row r="820" spans="2:52" s="9" customFormat="1" ht="13.15" customHeight="1">
      <c r="B820" s="470"/>
      <c r="C820" s="480"/>
      <c r="D820" s="439"/>
      <c r="E820" s="439"/>
      <c r="F820" s="45" t="s">
        <v>110</v>
      </c>
      <c r="G820" s="71">
        <v>1186941</v>
      </c>
      <c r="H820" s="60">
        <f>IFERROR(G820/D805,"-")</f>
        <v>2.5491664584493348E-3</v>
      </c>
      <c r="I820" s="71">
        <v>74</v>
      </c>
      <c r="J820" s="60">
        <f>IFERROR(I820/E805,"-")</f>
        <v>0.1182108626198083</v>
      </c>
      <c r="K820" s="74">
        <f t="shared" si="53"/>
        <v>16039.743243243243</v>
      </c>
      <c r="L820" s="439"/>
      <c r="M820" s="439"/>
      <c r="N820" s="45" t="s">
        <v>110</v>
      </c>
      <c r="O820" s="71">
        <v>1091113</v>
      </c>
      <c r="P820" s="60">
        <f>IFERROR(O820/L805,"-")</f>
        <v>3.1065815838081578E-3</v>
      </c>
      <c r="Q820" s="71">
        <v>59</v>
      </c>
      <c r="R820" s="60">
        <f>IFERROR(Q820/M805,"-")</f>
        <v>0.12742980561555076</v>
      </c>
      <c r="S820" s="74">
        <f t="shared" si="54"/>
        <v>18493.4406779661</v>
      </c>
      <c r="T820" s="439"/>
      <c r="U820" s="439"/>
      <c r="V820" s="45" t="s">
        <v>110</v>
      </c>
      <c r="W820" s="71">
        <v>147261</v>
      </c>
      <c r="X820" s="60">
        <f>IFERROR(W820/T805,"-")</f>
        <v>2.2664576397234096E-3</v>
      </c>
      <c r="Y820" s="71">
        <v>14</v>
      </c>
      <c r="Z820" s="60">
        <f>IFERROR(Y820/U805,"-")</f>
        <v>0.23728813559322035</v>
      </c>
      <c r="AA820" s="168">
        <f t="shared" si="55"/>
        <v>10518.642857142857</v>
      </c>
      <c r="AB820" s="439"/>
      <c r="AC820" s="439"/>
      <c r="AD820" s="45" t="s">
        <v>110</v>
      </c>
      <c r="AE820" s="71">
        <v>137646</v>
      </c>
      <c r="AF820" s="60">
        <f>IFERROR(AE820/AB805,"-")</f>
        <v>2.6754866018661116E-3</v>
      </c>
      <c r="AG820" s="71">
        <v>13</v>
      </c>
      <c r="AH820" s="60">
        <f>IFERROR(AG820/AC805,"-")</f>
        <v>0.28260869565217389</v>
      </c>
      <c r="AI820" s="74">
        <f t="shared" si="58"/>
        <v>10588.153846153846</v>
      </c>
      <c r="AJ820" s="439"/>
      <c r="AK820" s="439"/>
      <c r="AL820" s="45" t="s">
        <v>110</v>
      </c>
      <c r="AM820" s="71">
        <v>194635</v>
      </c>
      <c r="AN820" s="60">
        <f>IFERROR(AM820/AJ805,"-")</f>
        <v>1.7170928616982205E-3</v>
      </c>
      <c r="AO820" s="71">
        <v>28</v>
      </c>
      <c r="AP820" s="60">
        <f>IFERROR(AO820/AK805,"-")</f>
        <v>0.17073170731707318</v>
      </c>
      <c r="AQ820" s="74">
        <f t="shared" si="56"/>
        <v>6951.25</v>
      </c>
      <c r="AR820" s="439"/>
      <c r="AS820" s="439"/>
      <c r="AT820" s="45" t="s">
        <v>110</v>
      </c>
      <c r="AU820" s="71">
        <v>2222304</v>
      </c>
      <c r="AV820" s="60">
        <f>IFERROR(AU820/AR805,"-")</f>
        <v>1.4375159272700402E-3</v>
      </c>
      <c r="AW820" s="74">
        <v>248</v>
      </c>
      <c r="AX820" s="60">
        <f>IFERROR(AW820/AS805,"-")</f>
        <v>9.4260737362219682E-2</v>
      </c>
      <c r="AY820" s="197">
        <f t="shared" si="57"/>
        <v>8960.9032258064508</v>
      </c>
      <c r="AZ820" s="229"/>
    </row>
    <row r="821" spans="2:52" s="9" customFormat="1" ht="13.15" customHeight="1">
      <c r="B821" s="431"/>
      <c r="C821" s="481"/>
      <c r="D821" s="440"/>
      <c r="E821" s="440"/>
      <c r="F821" s="47" t="s">
        <v>64</v>
      </c>
      <c r="G821" s="132">
        <f>SUM(G805:G820)</f>
        <v>60795914</v>
      </c>
      <c r="H821" s="133">
        <f>IFERROR(G821/D805,"-")</f>
        <v>0.13057001551009725</v>
      </c>
      <c r="I821" s="292">
        <v>499</v>
      </c>
      <c r="J821" s="133">
        <f>IFERROR(I821/E805,"-")</f>
        <v>0.79712460063897761</v>
      </c>
      <c r="K821" s="134">
        <f t="shared" si="53"/>
        <v>121835.49899799599</v>
      </c>
      <c r="L821" s="440"/>
      <c r="M821" s="440"/>
      <c r="N821" s="47" t="s">
        <v>64</v>
      </c>
      <c r="O821" s="132">
        <f>SUM(O805:O820)</f>
        <v>46726071</v>
      </c>
      <c r="P821" s="133">
        <f>IFERROR(O821/L805,"-")</f>
        <v>0.13303695552368311</v>
      </c>
      <c r="Q821" s="292">
        <v>375</v>
      </c>
      <c r="R821" s="133">
        <f>IFERROR(Q821/M805,"-")</f>
        <v>0.80993520518358531</v>
      </c>
      <c r="S821" s="134">
        <f t="shared" si="54"/>
        <v>124602.856</v>
      </c>
      <c r="T821" s="440"/>
      <c r="U821" s="440"/>
      <c r="V821" s="47" t="s">
        <v>64</v>
      </c>
      <c r="W821" s="132">
        <f>SUM(W805:W820)</f>
        <v>8888285</v>
      </c>
      <c r="X821" s="133">
        <f>IFERROR(W821/T805,"-")</f>
        <v>0.136797396746518</v>
      </c>
      <c r="Y821" s="292">
        <v>49</v>
      </c>
      <c r="Z821" s="133">
        <f>IFERROR(Y821/U805,"-")</f>
        <v>0.83050847457627119</v>
      </c>
      <c r="AA821" s="82">
        <f t="shared" si="55"/>
        <v>181393.57142857142</v>
      </c>
      <c r="AB821" s="440"/>
      <c r="AC821" s="440"/>
      <c r="AD821" s="47" t="s">
        <v>64</v>
      </c>
      <c r="AE821" s="67">
        <f>SUM(AE805:AE820)</f>
        <v>7992084</v>
      </c>
      <c r="AF821" s="133">
        <f>IFERROR(AE821/AB805,"-")</f>
        <v>0.15534569593732123</v>
      </c>
      <c r="AG821" s="292">
        <v>39</v>
      </c>
      <c r="AH821" s="133">
        <f>IFERROR(AG821/AC805,"-")</f>
        <v>0.84782608695652173</v>
      </c>
      <c r="AI821" s="134">
        <f t="shared" si="58"/>
        <v>204925.23076923078</v>
      </c>
      <c r="AJ821" s="440"/>
      <c r="AK821" s="440"/>
      <c r="AL821" s="47" t="s">
        <v>64</v>
      </c>
      <c r="AM821" s="132">
        <f>SUM(AM805:AM820)</f>
        <v>22598332</v>
      </c>
      <c r="AN821" s="133">
        <f>IFERROR(AM821/AJ805,"-")</f>
        <v>0.1993651427722993</v>
      </c>
      <c r="AO821" s="292">
        <v>140</v>
      </c>
      <c r="AP821" s="133">
        <f>IFERROR(AO821/AK805,"-")</f>
        <v>0.85365853658536583</v>
      </c>
      <c r="AQ821" s="134">
        <f t="shared" si="56"/>
        <v>161416.65714285715</v>
      </c>
      <c r="AR821" s="440"/>
      <c r="AS821" s="440"/>
      <c r="AT821" s="47" t="s">
        <v>64</v>
      </c>
      <c r="AU821" s="132">
        <f>SUM(AU805:AU820)</f>
        <v>162768607</v>
      </c>
      <c r="AV821" s="133">
        <f>IFERROR(AU821/AR805,"-")</f>
        <v>0.10528823465289076</v>
      </c>
      <c r="AW821" s="134">
        <v>1880</v>
      </c>
      <c r="AX821" s="171">
        <f>IFERROR(AW821/AS805,"-")</f>
        <v>0.71455720258456856</v>
      </c>
      <c r="AY821" s="200">
        <f t="shared" si="57"/>
        <v>86579.046276595749</v>
      </c>
      <c r="AZ821" s="229"/>
    </row>
    <row r="822" spans="2:52" s="9" customFormat="1" ht="13.15" customHeight="1">
      <c r="B822" s="430">
        <v>49</v>
      </c>
      <c r="C822" s="479" t="s">
        <v>22</v>
      </c>
      <c r="D822" s="436">
        <v>223521100</v>
      </c>
      <c r="E822" s="436">
        <v>306</v>
      </c>
      <c r="F822" s="42" t="s">
        <v>96</v>
      </c>
      <c r="G822" s="69">
        <v>3434158</v>
      </c>
      <c r="H822" s="58">
        <f>IFERROR(G822/D822,"-")</f>
        <v>1.5363909715906015E-2</v>
      </c>
      <c r="I822" s="69">
        <v>67</v>
      </c>
      <c r="J822" s="58">
        <f>IFERROR(I822/E822,"-")</f>
        <v>0.21895424836601307</v>
      </c>
      <c r="K822" s="72">
        <f t="shared" si="53"/>
        <v>51256.089552238809</v>
      </c>
      <c r="L822" s="436">
        <v>156201810</v>
      </c>
      <c r="M822" s="436">
        <v>235</v>
      </c>
      <c r="N822" s="42" t="s">
        <v>96</v>
      </c>
      <c r="O822" s="69">
        <v>2978085</v>
      </c>
      <c r="P822" s="58">
        <f>IFERROR(O822/L822,"-")</f>
        <v>1.9065624143535853E-2</v>
      </c>
      <c r="Q822" s="69">
        <v>49</v>
      </c>
      <c r="R822" s="58">
        <f>IFERROR(Q822/M822,"-")</f>
        <v>0.20851063829787234</v>
      </c>
      <c r="S822" s="72">
        <f t="shared" si="54"/>
        <v>60777.244897959186</v>
      </c>
      <c r="T822" s="436">
        <v>26994910</v>
      </c>
      <c r="U822" s="436">
        <v>25</v>
      </c>
      <c r="V822" s="42" t="s">
        <v>96</v>
      </c>
      <c r="W822" s="69">
        <v>2027607</v>
      </c>
      <c r="X822" s="58">
        <f>IFERROR(W822/T822,"-")</f>
        <v>7.5110715316331858E-2</v>
      </c>
      <c r="Y822" s="69">
        <v>10</v>
      </c>
      <c r="Z822" s="58">
        <f>IFERROR(Y822/U822,"-")</f>
        <v>0.4</v>
      </c>
      <c r="AA822" s="166">
        <f t="shared" si="55"/>
        <v>202760.7</v>
      </c>
      <c r="AB822" s="436">
        <v>17530220</v>
      </c>
      <c r="AC822" s="436">
        <v>19</v>
      </c>
      <c r="AD822" s="42" t="s">
        <v>96</v>
      </c>
      <c r="AE822" s="69">
        <v>1982502</v>
      </c>
      <c r="AF822" s="58">
        <f>IFERROR(AE822/AB822,"-")</f>
        <v>0.11309053736918305</v>
      </c>
      <c r="AG822" s="69">
        <v>9</v>
      </c>
      <c r="AH822" s="58">
        <f>IFERROR(AG822/AC822,"-")</f>
        <v>0.47368421052631576</v>
      </c>
      <c r="AI822" s="72">
        <f t="shared" si="58"/>
        <v>220278</v>
      </c>
      <c r="AJ822" s="436">
        <v>84851860</v>
      </c>
      <c r="AK822" s="436">
        <v>79</v>
      </c>
      <c r="AL822" s="42" t="s">
        <v>96</v>
      </c>
      <c r="AM822" s="69">
        <v>4055583</v>
      </c>
      <c r="AN822" s="58">
        <f>IFERROR(AM822/AJ822,"-")</f>
        <v>4.7796041241759464E-2</v>
      </c>
      <c r="AO822" s="69">
        <v>26</v>
      </c>
      <c r="AP822" s="58">
        <f>IFERROR(AO822/AK822,"-")</f>
        <v>0.32911392405063289</v>
      </c>
      <c r="AQ822" s="72">
        <f t="shared" si="56"/>
        <v>155983.96153846153</v>
      </c>
      <c r="AR822" s="436">
        <v>742708530</v>
      </c>
      <c r="AS822" s="436">
        <v>1300</v>
      </c>
      <c r="AT822" s="42" t="s">
        <v>96</v>
      </c>
      <c r="AU822" s="69">
        <v>11263454</v>
      </c>
      <c r="AV822" s="58">
        <f>IFERROR(AU822/AR822,"-")</f>
        <v>1.5165375844007069E-2</v>
      </c>
      <c r="AW822" s="69">
        <v>247</v>
      </c>
      <c r="AX822" s="58">
        <f>IFERROR(AW822/AS822,"-")</f>
        <v>0.19</v>
      </c>
      <c r="AY822" s="166">
        <f t="shared" si="57"/>
        <v>45601.028340080971</v>
      </c>
      <c r="AZ822" s="229"/>
    </row>
    <row r="823" spans="2:52" s="9" customFormat="1" ht="13.15" customHeight="1">
      <c r="B823" s="470"/>
      <c r="C823" s="480"/>
      <c r="D823" s="439"/>
      <c r="E823" s="439"/>
      <c r="F823" s="43" t="s">
        <v>97</v>
      </c>
      <c r="G823" s="70">
        <v>1758575</v>
      </c>
      <c r="H823" s="59">
        <f>IFERROR(G823/D822,"-")</f>
        <v>7.8676017610865377E-3</v>
      </c>
      <c r="I823" s="70">
        <v>79</v>
      </c>
      <c r="J823" s="59">
        <f>IFERROR(I823/E822,"-")</f>
        <v>0.2581699346405229</v>
      </c>
      <c r="K823" s="73">
        <f t="shared" si="53"/>
        <v>22260.443037974685</v>
      </c>
      <c r="L823" s="439"/>
      <c r="M823" s="439"/>
      <c r="N823" s="43" t="s">
        <v>97</v>
      </c>
      <c r="O823" s="70">
        <v>1299266</v>
      </c>
      <c r="P823" s="59">
        <f>IFERROR(O823/L822,"-")</f>
        <v>8.3178677635041484E-3</v>
      </c>
      <c r="Q823" s="70">
        <v>61</v>
      </c>
      <c r="R823" s="59">
        <f>IFERROR(Q823/M822,"-")</f>
        <v>0.25957446808510637</v>
      </c>
      <c r="S823" s="73">
        <f t="shared" si="54"/>
        <v>21299.442622950821</v>
      </c>
      <c r="T823" s="439"/>
      <c r="U823" s="439"/>
      <c r="V823" s="43" t="s">
        <v>97</v>
      </c>
      <c r="W823" s="70">
        <v>115389</v>
      </c>
      <c r="X823" s="59">
        <f>IFERROR(W823/T822,"-")</f>
        <v>4.2744724838867775E-3</v>
      </c>
      <c r="Y823" s="70">
        <v>6</v>
      </c>
      <c r="Z823" s="59">
        <f>IFERROR(Y823/U822,"-")</f>
        <v>0.24</v>
      </c>
      <c r="AA823" s="167">
        <f t="shared" si="55"/>
        <v>19231.5</v>
      </c>
      <c r="AB823" s="439"/>
      <c r="AC823" s="439"/>
      <c r="AD823" s="43" t="s">
        <v>97</v>
      </c>
      <c r="AE823" s="70">
        <v>13584</v>
      </c>
      <c r="AF823" s="59">
        <f>IFERROR(AE823/AB822,"-")</f>
        <v>7.7489044632640094E-4</v>
      </c>
      <c r="AG823" s="70">
        <v>4</v>
      </c>
      <c r="AH823" s="59">
        <f>IFERROR(AG823/AC822,"-")</f>
        <v>0.21052631578947367</v>
      </c>
      <c r="AI823" s="73">
        <f t="shared" si="58"/>
        <v>3396</v>
      </c>
      <c r="AJ823" s="439"/>
      <c r="AK823" s="439"/>
      <c r="AL823" s="43" t="s">
        <v>97</v>
      </c>
      <c r="AM823" s="70">
        <v>573379</v>
      </c>
      <c r="AN823" s="59">
        <f>IFERROR(AM823/AJ822,"-")</f>
        <v>6.7574122712218687E-3</v>
      </c>
      <c r="AO823" s="70">
        <v>26</v>
      </c>
      <c r="AP823" s="59">
        <f>IFERROR(AO823/AK822,"-")</f>
        <v>0.32911392405063289</v>
      </c>
      <c r="AQ823" s="73">
        <f t="shared" si="56"/>
        <v>22053.038461538461</v>
      </c>
      <c r="AR823" s="439"/>
      <c r="AS823" s="439"/>
      <c r="AT823" s="43" t="s">
        <v>97</v>
      </c>
      <c r="AU823" s="70">
        <v>12146825</v>
      </c>
      <c r="AV823" s="59">
        <f>IFERROR(AU823/AR822,"-")</f>
        <v>1.6354767057812032E-2</v>
      </c>
      <c r="AW823" s="70">
        <v>281</v>
      </c>
      <c r="AX823" s="59">
        <f>IFERROR(AW823/AS822,"-")</f>
        <v>0.21615384615384614</v>
      </c>
      <c r="AY823" s="167">
        <f t="shared" si="57"/>
        <v>43227.135231316723</v>
      </c>
      <c r="AZ823" s="229"/>
    </row>
    <row r="824" spans="2:52" s="9" customFormat="1" ht="13.15" customHeight="1">
      <c r="B824" s="470"/>
      <c r="C824" s="480"/>
      <c r="D824" s="439"/>
      <c r="E824" s="439"/>
      <c r="F824" s="44" t="s">
        <v>98</v>
      </c>
      <c r="G824" s="70">
        <v>14178323</v>
      </c>
      <c r="H824" s="59">
        <f>IFERROR(G824/D822,"-")</f>
        <v>6.3431698394469244E-2</v>
      </c>
      <c r="I824" s="70">
        <v>120</v>
      </c>
      <c r="J824" s="59">
        <f>IFERROR(I824/E822,"-")</f>
        <v>0.39215686274509803</v>
      </c>
      <c r="K824" s="73">
        <f t="shared" si="53"/>
        <v>118152.69166666667</v>
      </c>
      <c r="L824" s="439"/>
      <c r="M824" s="439"/>
      <c r="N824" s="44" t="s">
        <v>98</v>
      </c>
      <c r="O824" s="70">
        <v>8392832</v>
      </c>
      <c r="P824" s="59">
        <f>IFERROR(O824/L822,"-")</f>
        <v>5.3730696206401196E-2</v>
      </c>
      <c r="Q824" s="70">
        <v>86</v>
      </c>
      <c r="R824" s="59">
        <f>IFERROR(Q824/M822,"-")</f>
        <v>0.36595744680851061</v>
      </c>
      <c r="S824" s="73">
        <f t="shared" si="54"/>
        <v>97591.069767441862</v>
      </c>
      <c r="T824" s="439"/>
      <c r="U824" s="439"/>
      <c r="V824" s="44" t="s">
        <v>98</v>
      </c>
      <c r="W824" s="70">
        <v>421225</v>
      </c>
      <c r="X824" s="59">
        <f>IFERROR(W824/T822,"-")</f>
        <v>1.5603867543918465E-2</v>
      </c>
      <c r="Y824" s="70">
        <v>12</v>
      </c>
      <c r="Z824" s="59">
        <f>IFERROR(Y824/U822,"-")</f>
        <v>0.48</v>
      </c>
      <c r="AA824" s="167">
        <f t="shared" si="55"/>
        <v>35102.083333333336</v>
      </c>
      <c r="AB824" s="439"/>
      <c r="AC824" s="439"/>
      <c r="AD824" s="44" t="s">
        <v>98</v>
      </c>
      <c r="AE824" s="70">
        <v>374015</v>
      </c>
      <c r="AF824" s="59">
        <f>IFERROR(AE824/AB822,"-")</f>
        <v>2.1335442453089579E-2</v>
      </c>
      <c r="AG824" s="70">
        <v>9</v>
      </c>
      <c r="AH824" s="59">
        <f>IFERROR(AG824/AC822,"-")</f>
        <v>0.47368421052631576</v>
      </c>
      <c r="AI824" s="73">
        <f t="shared" si="58"/>
        <v>41557.222222222219</v>
      </c>
      <c r="AJ824" s="439"/>
      <c r="AK824" s="439"/>
      <c r="AL824" s="44" t="s">
        <v>98</v>
      </c>
      <c r="AM824" s="70">
        <v>7914734</v>
      </c>
      <c r="AN824" s="59">
        <f>IFERROR(AM824/AJ822,"-")</f>
        <v>9.3277083142314143E-2</v>
      </c>
      <c r="AO824" s="70">
        <v>21</v>
      </c>
      <c r="AP824" s="59">
        <f>IFERROR(AO824/AK822,"-")</f>
        <v>0.26582278481012656</v>
      </c>
      <c r="AQ824" s="73">
        <f t="shared" si="56"/>
        <v>376892.09523809527</v>
      </c>
      <c r="AR824" s="439"/>
      <c r="AS824" s="439"/>
      <c r="AT824" s="44" t="s">
        <v>98</v>
      </c>
      <c r="AU824" s="70">
        <v>25604858</v>
      </c>
      <c r="AV824" s="59">
        <f>IFERROR(AU824/AR822,"-")</f>
        <v>3.4474974994564825E-2</v>
      </c>
      <c r="AW824" s="70">
        <v>366</v>
      </c>
      <c r="AX824" s="59">
        <f>IFERROR(AW824/AS822,"-")</f>
        <v>0.28153846153846152</v>
      </c>
      <c r="AY824" s="167">
        <f t="shared" si="57"/>
        <v>69958.62841530054</v>
      </c>
      <c r="AZ824" s="229"/>
    </row>
    <row r="825" spans="2:52" s="9" customFormat="1" ht="13.15" customHeight="1">
      <c r="B825" s="470"/>
      <c r="C825" s="480"/>
      <c r="D825" s="439"/>
      <c r="E825" s="439"/>
      <c r="F825" s="44" t="s">
        <v>99</v>
      </c>
      <c r="G825" s="70">
        <v>107607</v>
      </c>
      <c r="H825" s="59">
        <f>IFERROR(G825/D822,"-")</f>
        <v>4.8141763797690686E-4</v>
      </c>
      <c r="I825" s="70">
        <v>20</v>
      </c>
      <c r="J825" s="59">
        <f>IFERROR(I825/E822,"-")</f>
        <v>6.535947712418301E-2</v>
      </c>
      <c r="K825" s="73">
        <f t="shared" si="53"/>
        <v>5380.35</v>
      </c>
      <c r="L825" s="439"/>
      <c r="M825" s="439"/>
      <c r="N825" s="44" t="s">
        <v>99</v>
      </c>
      <c r="O825" s="70">
        <v>59463</v>
      </c>
      <c r="P825" s="59">
        <f>IFERROR(O825/L822,"-")</f>
        <v>3.8068060799039397E-4</v>
      </c>
      <c r="Q825" s="70">
        <v>13</v>
      </c>
      <c r="R825" s="59">
        <f>IFERROR(Q825/M822,"-")</f>
        <v>5.5319148936170209E-2</v>
      </c>
      <c r="S825" s="73">
        <f t="shared" si="54"/>
        <v>4574.0769230769229</v>
      </c>
      <c r="T825" s="439"/>
      <c r="U825" s="439"/>
      <c r="V825" s="44" t="s">
        <v>99</v>
      </c>
      <c r="W825" s="70">
        <v>8189</v>
      </c>
      <c r="X825" s="59">
        <f>IFERROR(W825/T822,"-")</f>
        <v>3.0335348404569602E-4</v>
      </c>
      <c r="Y825" s="70">
        <v>3</v>
      </c>
      <c r="Z825" s="59">
        <f>IFERROR(Y825/U822,"-")</f>
        <v>0.12</v>
      </c>
      <c r="AA825" s="167">
        <f t="shared" si="55"/>
        <v>2729.6666666666665</v>
      </c>
      <c r="AB825" s="439"/>
      <c r="AC825" s="439"/>
      <c r="AD825" s="44" t="s">
        <v>99</v>
      </c>
      <c r="AE825" s="70">
        <v>7553</v>
      </c>
      <c r="AF825" s="59">
        <f>IFERROR(AE825/AB822,"-")</f>
        <v>4.3085597328499015E-4</v>
      </c>
      <c r="AG825" s="70">
        <v>2</v>
      </c>
      <c r="AH825" s="59">
        <f>IFERROR(AG825/AC822,"-")</f>
        <v>0.10526315789473684</v>
      </c>
      <c r="AI825" s="73">
        <f t="shared" si="58"/>
        <v>3776.5</v>
      </c>
      <c r="AJ825" s="439"/>
      <c r="AK825" s="439"/>
      <c r="AL825" s="44" t="s">
        <v>99</v>
      </c>
      <c r="AM825" s="70">
        <v>23313</v>
      </c>
      <c r="AN825" s="59">
        <f>IFERROR(AM825/AJ822,"-")</f>
        <v>2.7474942800311035E-4</v>
      </c>
      <c r="AO825" s="70">
        <v>3</v>
      </c>
      <c r="AP825" s="59">
        <f>IFERROR(AO825/AK822,"-")</f>
        <v>3.7974683544303799E-2</v>
      </c>
      <c r="AQ825" s="73">
        <f t="shared" si="56"/>
        <v>7771</v>
      </c>
      <c r="AR825" s="439"/>
      <c r="AS825" s="439"/>
      <c r="AT825" s="44" t="s">
        <v>99</v>
      </c>
      <c r="AU825" s="70">
        <v>3032727</v>
      </c>
      <c r="AV825" s="59">
        <f>IFERROR(AU825/AR822,"-")</f>
        <v>4.083334009910994E-3</v>
      </c>
      <c r="AW825" s="70">
        <v>63</v>
      </c>
      <c r="AX825" s="59">
        <f>IFERROR(AW825/AS822,"-")</f>
        <v>4.8461538461538459E-2</v>
      </c>
      <c r="AY825" s="167">
        <f t="shared" si="57"/>
        <v>48138.523809523809</v>
      </c>
      <c r="AZ825" s="229"/>
    </row>
    <row r="826" spans="2:52" s="9" customFormat="1" ht="13.15" customHeight="1">
      <c r="B826" s="470"/>
      <c r="C826" s="480"/>
      <c r="D826" s="439"/>
      <c r="E826" s="439"/>
      <c r="F826" s="44" t="s">
        <v>100</v>
      </c>
      <c r="G826" s="70">
        <v>5528161</v>
      </c>
      <c r="H826" s="59">
        <f>IFERROR(G826/D822,"-")</f>
        <v>2.4732166225023052E-2</v>
      </c>
      <c r="I826" s="70">
        <v>117</v>
      </c>
      <c r="J826" s="59">
        <f>IFERROR(I826/E822,"-")</f>
        <v>0.38235294117647056</v>
      </c>
      <c r="K826" s="73">
        <f t="shared" si="53"/>
        <v>47249.239316239313</v>
      </c>
      <c r="L826" s="439"/>
      <c r="M826" s="439"/>
      <c r="N826" s="44" t="s">
        <v>100</v>
      </c>
      <c r="O826" s="70">
        <v>3273415</v>
      </c>
      <c r="P826" s="59">
        <f>IFERROR(O826/L822,"-")</f>
        <v>2.0956319264162176E-2</v>
      </c>
      <c r="Q826" s="70">
        <v>92</v>
      </c>
      <c r="R826" s="59">
        <f>IFERROR(Q826/M822,"-")</f>
        <v>0.39148936170212767</v>
      </c>
      <c r="S826" s="73">
        <f t="shared" si="54"/>
        <v>35580.59782608696</v>
      </c>
      <c r="T826" s="439"/>
      <c r="U826" s="439"/>
      <c r="V826" s="44" t="s">
        <v>100</v>
      </c>
      <c r="W826" s="70">
        <v>393861</v>
      </c>
      <c r="X826" s="59">
        <f>IFERROR(W826/T822,"-")</f>
        <v>1.4590194966384404E-2</v>
      </c>
      <c r="Y826" s="70">
        <v>16</v>
      </c>
      <c r="Z826" s="59">
        <f>IFERROR(Y826/U822,"-")</f>
        <v>0.64</v>
      </c>
      <c r="AA826" s="167">
        <f t="shared" si="55"/>
        <v>24616.3125</v>
      </c>
      <c r="AB826" s="439"/>
      <c r="AC826" s="439"/>
      <c r="AD826" s="44" t="s">
        <v>100</v>
      </c>
      <c r="AE826" s="70">
        <v>278749</v>
      </c>
      <c r="AF826" s="59">
        <f>IFERROR(AE826/AB822,"-")</f>
        <v>1.5901055434558151E-2</v>
      </c>
      <c r="AG826" s="70">
        <v>11</v>
      </c>
      <c r="AH826" s="59">
        <f>IFERROR(AG826/AC822,"-")</f>
        <v>0.57894736842105265</v>
      </c>
      <c r="AI826" s="73">
        <f t="shared" si="58"/>
        <v>25340.81818181818</v>
      </c>
      <c r="AJ826" s="439"/>
      <c r="AK826" s="439"/>
      <c r="AL826" s="44" t="s">
        <v>100</v>
      </c>
      <c r="AM826" s="70">
        <v>2154619</v>
      </c>
      <c r="AN826" s="59">
        <f>IFERROR(AM826/AJ822,"-")</f>
        <v>2.5392713842690071E-2</v>
      </c>
      <c r="AO826" s="70">
        <v>25</v>
      </c>
      <c r="AP826" s="59">
        <f>IFERROR(AO826/AK822,"-")</f>
        <v>0.31645569620253167</v>
      </c>
      <c r="AQ826" s="73">
        <f t="shared" si="56"/>
        <v>86184.76</v>
      </c>
      <c r="AR826" s="439"/>
      <c r="AS826" s="439"/>
      <c r="AT826" s="44" t="s">
        <v>100</v>
      </c>
      <c r="AU826" s="70">
        <v>12264231</v>
      </c>
      <c r="AV826" s="59">
        <f>IFERROR(AU826/AR822,"-")</f>
        <v>1.651284522072205E-2</v>
      </c>
      <c r="AW826" s="70">
        <v>388</v>
      </c>
      <c r="AX826" s="59">
        <f>IFERROR(AW826/AS822,"-")</f>
        <v>0.29846153846153844</v>
      </c>
      <c r="AY826" s="167">
        <f t="shared" si="57"/>
        <v>31608.842783505155</v>
      </c>
      <c r="AZ826" s="229"/>
    </row>
    <row r="827" spans="2:52" s="9" customFormat="1" ht="13.15" customHeight="1">
      <c r="B827" s="470"/>
      <c r="C827" s="480"/>
      <c r="D827" s="439"/>
      <c r="E827" s="439"/>
      <c r="F827" s="44" t="s">
        <v>101</v>
      </c>
      <c r="G827" s="70">
        <v>7398391</v>
      </c>
      <c r="H827" s="59">
        <f>IFERROR(G827/D822,"-")</f>
        <v>3.309929577118223E-2</v>
      </c>
      <c r="I827" s="70">
        <v>135</v>
      </c>
      <c r="J827" s="59">
        <f>IFERROR(I827/E822,"-")</f>
        <v>0.44117647058823528</v>
      </c>
      <c r="K827" s="73">
        <f t="shared" si="53"/>
        <v>54802.896296296298</v>
      </c>
      <c r="L827" s="439"/>
      <c r="M827" s="439"/>
      <c r="N827" s="44" t="s">
        <v>101</v>
      </c>
      <c r="O827" s="70">
        <v>4616273</v>
      </c>
      <c r="P827" s="59">
        <f>IFERROR(O827/L822,"-")</f>
        <v>2.9553261898821789E-2</v>
      </c>
      <c r="Q827" s="70">
        <v>101</v>
      </c>
      <c r="R827" s="59">
        <f>IFERROR(Q827/M822,"-")</f>
        <v>0.4297872340425532</v>
      </c>
      <c r="S827" s="73">
        <f t="shared" si="54"/>
        <v>45705.673267326732</v>
      </c>
      <c r="T827" s="439"/>
      <c r="U827" s="439"/>
      <c r="V827" s="44" t="s">
        <v>101</v>
      </c>
      <c r="W827" s="70">
        <v>888427</v>
      </c>
      <c r="X827" s="59">
        <f>IFERROR(W827/T822,"-")</f>
        <v>3.2910908019326605E-2</v>
      </c>
      <c r="Y827" s="70">
        <v>15</v>
      </c>
      <c r="Z827" s="59">
        <f>IFERROR(Y827/U822,"-")</f>
        <v>0.6</v>
      </c>
      <c r="AA827" s="167">
        <f t="shared" si="55"/>
        <v>59228.466666666667</v>
      </c>
      <c r="AB827" s="439"/>
      <c r="AC827" s="439"/>
      <c r="AD827" s="44" t="s">
        <v>101</v>
      </c>
      <c r="AE827" s="70">
        <v>775191</v>
      </c>
      <c r="AF827" s="59">
        <f>IFERROR(AE827/AB822,"-")</f>
        <v>4.4220266488384057E-2</v>
      </c>
      <c r="AG827" s="70">
        <v>12</v>
      </c>
      <c r="AH827" s="59">
        <f>IFERROR(AG827/AC822,"-")</f>
        <v>0.63157894736842102</v>
      </c>
      <c r="AI827" s="73">
        <f t="shared" si="58"/>
        <v>64599.25</v>
      </c>
      <c r="AJ827" s="439"/>
      <c r="AK827" s="439"/>
      <c r="AL827" s="44" t="s">
        <v>101</v>
      </c>
      <c r="AM827" s="70">
        <v>1941898</v>
      </c>
      <c r="AN827" s="59">
        <f>IFERROR(AM827/AJ822,"-")</f>
        <v>2.288574463777223E-2</v>
      </c>
      <c r="AO827" s="70">
        <v>31</v>
      </c>
      <c r="AP827" s="59">
        <f>IFERROR(AO827/AK822,"-")</f>
        <v>0.39240506329113922</v>
      </c>
      <c r="AQ827" s="73">
        <f t="shared" si="56"/>
        <v>62641.870967741932</v>
      </c>
      <c r="AR827" s="439"/>
      <c r="AS827" s="439"/>
      <c r="AT827" s="44" t="s">
        <v>101</v>
      </c>
      <c r="AU827" s="70">
        <v>24250084</v>
      </c>
      <c r="AV827" s="59">
        <f>IFERROR(AU827/AR822,"-")</f>
        <v>3.2650875842236526E-2</v>
      </c>
      <c r="AW827" s="70">
        <v>442</v>
      </c>
      <c r="AX827" s="59">
        <f>IFERROR(AW827/AS822,"-")</f>
        <v>0.34</v>
      </c>
      <c r="AY827" s="167">
        <f t="shared" si="57"/>
        <v>54864.44343891403</v>
      </c>
      <c r="AZ827" s="229"/>
    </row>
    <row r="828" spans="2:52" s="9" customFormat="1" ht="13.15" customHeight="1">
      <c r="B828" s="470"/>
      <c r="C828" s="480"/>
      <c r="D828" s="439"/>
      <c r="E828" s="439"/>
      <c r="F828" s="44" t="s">
        <v>102</v>
      </c>
      <c r="G828" s="70">
        <v>3088931</v>
      </c>
      <c r="H828" s="59">
        <f>IFERROR(G828/D822,"-")</f>
        <v>1.3819415706168231E-2</v>
      </c>
      <c r="I828" s="70">
        <v>32</v>
      </c>
      <c r="J828" s="59">
        <f>IFERROR(I828/E822,"-")</f>
        <v>0.10457516339869281</v>
      </c>
      <c r="K828" s="73">
        <f t="shared" si="53"/>
        <v>96529.09375</v>
      </c>
      <c r="L828" s="439"/>
      <c r="M828" s="439"/>
      <c r="N828" s="44" t="s">
        <v>102</v>
      </c>
      <c r="O828" s="70">
        <v>1906991</v>
      </c>
      <c r="P828" s="59">
        <f>IFERROR(O828/L822,"-")</f>
        <v>1.2208507699110529E-2</v>
      </c>
      <c r="Q828" s="70">
        <v>25</v>
      </c>
      <c r="R828" s="59">
        <f>IFERROR(Q828/M822,"-")</f>
        <v>0.10638297872340426</v>
      </c>
      <c r="S828" s="73">
        <f t="shared" si="54"/>
        <v>76279.64</v>
      </c>
      <c r="T828" s="439"/>
      <c r="U828" s="439"/>
      <c r="V828" s="44" t="s">
        <v>102</v>
      </c>
      <c r="W828" s="70">
        <v>19559</v>
      </c>
      <c r="X828" s="59">
        <f>IFERROR(W828/T822,"-")</f>
        <v>7.2454399736839275E-4</v>
      </c>
      <c r="Y828" s="70">
        <v>4</v>
      </c>
      <c r="Z828" s="59">
        <f>IFERROR(Y828/U822,"-")</f>
        <v>0.16</v>
      </c>
      <c r="AA828" s="167">
        <f t="shared" si="55"/>
        <v>4889.75</v>
      </c>
      <c r="AB828" s="439"/>
      <c r="AC828" s="439"/>
      <c r="AD828" s="44" t="s">
        <v>102</v>
      </c>
      <c r="AE828" s="70">
        <v>11678</v>
      </c>
      <c r="AF828" s="59">
        <f>IFERROR(AE828/AB822,"-")</f>
        <v>6.661639157979763E-4</v>
      </c>
      <c r="AG828" s="70">
        <v>3</v>
      </c>
      <c r="AH828" s="59">
        <f>IFERROR(AG828/AC822,"-")</f>
        <v>0.15789473684210525</v>
      </c>
      <c r="AI828" s="73">
        <f t="shared" si="58"/>
        <v>3892.6666666666665</v>
      </c>
      <c r="AJ828" s="439"/>
      <c r="AK828" s="439"/>
      <c r="AL828" s="44" t="s">
        <v>102</v>
      </c>
      <c r="AM828" s="70">
        <v>1179629</v>
      </c>
      <c r="AN828" s="59">
        <f>IFERROR(AM828/AJ822,"-")</f>
        <v>1.3902217346797112E-2</v>
      </c>
      <c r="AO828" s="70">
        <v>9</v>
      </c>
      <c r="AP828" s="59">
        <f>IFERROR(AO828/AK822,"-")</f>
        <v>0.11392405063291139</v>
      </c>
      <c r="AQ828" s="73">
        <f t="shared" si="56"/>
        <v>131069.88888888889</v>
      </c>
      <c r="AR828" s="439"/>
      <c r="AS828" s="439"/>
      <c r="AT828" s="44" t="s">
        <v>102</v>
      </c>
      <c r="AU828" s="70">
        <v>15342180</v>
      </c>
      <c r="AV828" s="59">
        <f>IFERROR(AU828/AR822,"-")</f>
        <v>2.0657067180849531E-2</v>
      </c>
      <c r="AW828" s="70">
        <v>143</v>
      </c>
      <c r="AX828" s="59">
        <f>IFERROR(AW828/AS822,"-")</f>
        <v>0.11</v>
      </c>
      <c r="AY828" s="167">
        <f t="shared" si="57"/>
        <v>107287.97202797203</v>
      </c>
      <c r="AZ828" s="229"/>
    </row>
    <row r="829" spans="2:52" s="9" customFormat="1" ht="13.15" customHeight="1">
      <c r="B829" s="470"/>
      <c r="C829" s="480"/>
      <c r="D829" s="439"/>
      <c r="E829" s="439"/>
      <c r="F829" s="44" t="s">
        <v>112</v>
      </c>
      <c r="G829" s="70">
        <v>0</v>
      </c>
      <c r="H829" s="59">
        <f>IFERROR(G829/D822,"-")</f>
        <v>0</v>
      </c>
      <c r="I829" s="70">
        <v>0</v>
      </c>
      <c r="J829" s="59">
        <f>IFERROR(I829/E822,"-")</f>
        <v>0</v>
      </c>
      <c r="K829" s="73" t="str">
        <f t="shared" si="53"/>
        <v>-</v>
      </c>
      <c r="L829" s="439"/>
      <c r="M829" s="439"/>
      <c r="N829" s="44" t="s">
        <v>112</v>
      </c>
      <c r="O829" s="70">
        <v>0</v>
      </c>
      <c r="P829" s="59">
        <f>IFERROR(O829/L822,"-")</f>
        <v>0</v>
      </c>
      <c r="Q829" s="70">
        <v>0</v>
      </c>
      <c r="R829" s="59">
        <f>IFERROR(Q829/M822,"-")</f>
        <v>0</v>
      </c>
      <c r="S829" s="73" t="str">
        <f t="shared" si="54"/>
        <v>-</v>
      </c>
      <c r="T829" s="439"/>
      <c r="U829" s="439"/>
      <c r="V829" s="44" t="s">
        <v>112</v>
      </c>
      <c r="W829" s="70">
        <v>0</v>
      </c>
      <c r="X829" s="59">
        <f>IFERROR(W829/T822,"-")</f>
        <v>0</v>
      </c>
      <c r="Y829" s="70">
        <v>0</v>
      </c>
      <c r="Z829" s="59">
        <f>IFERROR(Y829/U822,"-")</f>
        <v>0</v>
      </c>
      <c r="AA829" s="167" t="str">
        <f t="shared" si="55"/>
        <v>-</v>
      </c>
      <c r="AB829" s="439"/>
      <c r="AC829" s="439"/>
      <c r="AD829" s="44" t="s">
        <v>112</v>
      </c>
      <c r="AE829" s="70">
        <v>0</v>
      </c>
      <c r="AF829" s="59">
        <f>IFERROR(AE829/AB822,"-")</f>
        <v>0</v>
      </c>
      <c r="AG829" s="70">
        <v>0</v>
      </c>
      <c r="AH829" s="59">
        <f>IFERROR(AG829/AC822,"-")</f>
        <v>0</v>
      </c>
      <c r="AI829" s="73" t="str">
        <f t="shared" si="58"/>
        <v>-</v>
      </c>
      <c r="AJ829" s="439"/>
      <c r="AK829" s="439"/>
      <c r="AL829" s="44" t="s">
        <v>112</v>
      </c>
      <c r="AM829" s="70">
        <v>0</v>
      </c>
      <c r="AN829" s="59">
        <f>IFERROR(AM829/AJ822,"-")</f>
        <v>0</v>
      </c>
      <c r="AO829" s="70">
        <v>0</v>
      </c>
      <c r="AP829" s="59">
        <f>IFERROR(AO829/AK822,"-")</f>
        <v>0</v>
      </c>
      <c r="AQ829" s="73" t="str">
        <f t="shared" si="56"/>
        <v>-</v>
      </c>
      <c r="AR829" s="439"/>
      <c r="AS829" s="439"/>
      <c r="AT829" s="44" t="s">
        <v>112</v>
      </c>
      <c r="AU829" s="70">
        <v>0</v>
      </c>
      <c r="AV829" s="59">
        <f>IFERROR(AU829/AR822,"-")</f>
        <v>0</v>
      </c>
      <c r="AW829" s="70">
        <v>0</v>
      </c>
      <c r="AX829" s="59">
        <f>IFERROR(AW829/AS822,"-")</f>
        <v>0</v>
      </c>
      <c r="AY829" s="167" t="str">
        <f t="shared" si="57"/>
        <v>-</v>
      </c>
      <c r="AZ829" s="229"/>
    </row>
    <row r="830" spans="2:52" s="9" customFormat="1" ht="13.15" customHeight="1">
      <c r="B830" s="470"/>
      <c r="C830" s="480"/>
      <c r="D830" s="439"/>
      <c r="E830" s="439"/>
      <c r="F830" s="44" t="s">
        <v>103</v>
      </c>
      <c r="G830" s="70">
        <v>34635</v>
      </c>
      <c r="H830" s="59">
        <f>IFERROR(G830/D822,"-")</f>
        <v>1.5495181439246675E-4</v>
      </c>
      <c r="I830" s="70">
        <v>1</v>
      </c>
      <c r="J830" s="59">
        <f>IFERROR(I830/E822,"-")</f>
        <v>3.2679738562091504E-3</v>
      </c>
      <c r="K830" s="73">
        <f t="shared" si="53"/>
        <v>34635</v>
      </c>
      <c r="L830" s="439"/>
      <c r="M830" s="439"/>
      <c r="N830" s="44" t="s">
        <v>103</v>
      </c>
      <c r="O830" s="70">
        <v>34635</v>
      </c>
      <c r="P830" s="59">
        <f>IFERROR(O830/L822,"-")</f>
        <v>2.2173238581550366E-4</v>
      </c>
      <c r="Q830" s="70">
        <v>1</v>
      </c>
      <c r="R830" s="59">
        <f>IFERROR(Q830/M822,"-")</f>
        <v>4.2553191489361703E-3</v>
      </c>
      <c r="S830" s="73">
        <f t="shared" si="54"/>
        <v>34635</v>
      </c>
      <c r="T830" s="439"/>
      <c r="U830" s="439"/>
      <c r="V830" s="44" t="s">
        <v>103</v>
      </c>
      <c r="W830" s="70">
        <v>0</v>
      </c>
      <c r="X830" s="59">
        <f>IFERROR(W830/T822,"-")</f>
        <v>0</v>
      </c>
      <c r="Y830" s="70">
        <v>0</v>
      </c>
      <c r="Z830" s="59">
        <f>IFERROR(Y830/U822,"-")</f>
        <v>0</v>
      </c>
      <c r="AA830" s="167" t="str">
        <f t="shared" si="55"/>
        <v>-</v>
      </c>
      <c r="AB830" s="439"/>
      <c r="AC830" s="439"/>
      <c r="AD830" s="44" t="s">
        <v>103</v>
      </c>
      <c r="AE830" s="70">
        <v>0</v>
      </c>
      <c r="AF830" s="59">
        <f>IFERROR(AE830/AB822,"-")</f>
        <v>0</v>
      </c>
      <c r="AG830" s="70">
        <v>0</v>
      </c>
      <c r="AH830" s="59">
        <f>IFERROR(AG830/AC822,"-")</f>
        <v>0</v>
      </c>
      <c r="AI830" s="73" t="str">
        <f t="shared" si="58"/>
        <v>-</v>
      </c>
      <c r="AJ830" s="439"/>
      <c r="AK830" s="439"/>
      <c r="AL830" s="44" t="s">
        <v>103</v>
      </c>
      <c r="AM830" s="70">
        <v>0</v>
      </c>
      <c r="AN830" s="59">
        <f>IFERROR(AM830/AJ822,"-")</f>
        <v>0</v>
      </c>
      <c r="AO830" s="70">
        <v>0</v>
      </c>
      <c r="AP830" s="59">
        <f>IFERROR(AO830/AK822,"-")</f>
        <v>0</v>
      </c>
      <c r="AQ830" s="73" t="str">
        <f t="shared" si="56"/>
        <v>-</v>
      </c>
      <c r="AR830" s="439"/>
      <c r="AS830" s="439"/>
      <c r="AT830" s="44" t="s">
        <v>103</v>
      </c>
      <c r="AU830" s="70">
        <v>276888</v>
      </c>
      <c r="AV830" s="59">
        <f>IFERROR(AU830/AR822,"-")</f>
        <v>3.7280842863081159E-4</v>
      </c>
      <c r="AW830" s="70">
        <v>11</v>
      </c>
      <c r="AX830" s="59">
        <f>IFERROR(AW830/AS822,"-")</f>
        <v>8.4615384615384613E-3</v>
      </c>
      <c r="AY830" s="167">
        <f t="shared" si="57"/>
        <v>25171.636363636364</v>
      </c>
      <c r="AZ830" s="229"/>
    </row>
    <row r="831" spans="2:52" s="9" customFormat="1" ht="13.15" customHeight="1">
      <c r="B831" s="470"/>
      <c r="C831" s="480"/>
      <c r="D831" s="439"/>
      <c r="E831" s="439"/>
      <c r="F831" s="44" t="s">
        <v>104</v>
      </c>
      <c r="G831" s="70">
        <v>325036</v>
      </c>
      <c r="H831" s="59">
        <f>IFERROR(G831/D822,"-")</f>
        <v>1.4541624929369085E-3</v>
      </c>
      <c r="I831" s="70">
        <v>19</v>
      </c>
      <c r="J831" s="59">
        <f>IFERROR(I831/E822,"-")</f>
        <v>6.2091503267973858E-2</v>
      </c>
      <c r="K831" s="73">
        <f t="shared" si="53"/>
        <v>17107.157894736843</v>
      </c>
      <c r="L831" s="439"/>
      <c r="M831" s="439"/>
      <c r="N831" s="44" t="s">
        <v>104</v>
      </c>
      <c r="O831" s="70">
        <v>275290</v>
      </c>
      <c r="P831" s="59">
        <f>IFERROR(O831/L822,"-")</f>
        <v>1.7623995522202975E-3</v>
      </c>
      <c r="Q831" s="70">
        <v>15</v>
      </c>
      <c r="R831" s="59">
        <f>IFERROR(Q831/M822,"-")</f>
        <v>6.3829787234042548E-2</v>
      </c>
      <c r="S831" s="73">
        <f t="shared" si="54"/>
        <v>18352.666666666668</v>
      </c>
      <c r="T831" s="439"/>
      <c r="U831" s="439"/>
      <c r="V831" s="44" t="s">
        <v>104</v>
      </c>
      <c r="W831" s="70">
        <v>65328</v>
      </c>
      <c r="X831" s="59">
        <f>IFERROR(W831/T822,"-")</f>
        <v>2.4200117725897215E-3</v>
      </c>
      <c r="Y831" s="70">
        <v>3</v>
      </c>
      <c r="Z831" s="59">
        <f>IFERROR(Y831/U822,"-")</f>
        <v>0.12</v>
      </c>
      <c r="AA831" s="167">
        <f t="shared" si="55"/>
        <v>21776</v>
      </c>
      <c r="AB831" s="439"/>
      <c r="AC831" s="439"/>
      <c r="AD831" s="44" t="s">
        <v>104</v>
      </c>
      <c r="AE831" s="70">
        <v>56142</v>
      </c>
      <c r="AF831" s="59">
        <f>IFERROR(AE831/AB822,"-")</f>
        <v>3.2025838808640164E-3</v>
      </c>
      <c r="AG831" s="70">
        <v>2</v>
      </c>
      <c r="AH831" s="59">
        <f>IFERROR(AG831/AC822,"-")</f>
        <v>0.10526315789473684</v>
      </c>
      <c r="AI831" s="73">
        <f t="shared" si="58"/>
        <v>28071</v>
      </c>
      <c r="AJ831" s="439"/>
      <c r="AK831" s="439"/>
      <c r="AL831" s="44" t="s">
        <v>104</v>
      </c>
      <c r="AM831" s="70">
        <v>92162</v>
      </c>
      <c r="AN831" s="59">
        <f>IFERROR(AM831/AJ822,"-")</f>
        <v>1.0861517944332629E-3</v>
      </c>
      <c r="AO831" s="70">
        <v>7</v>
      </c>
      <c r="AP831" s="59">
        <f>IFERROR(AO831/AK822,"-")</f>
        <v>8.8607594936708861E-2</v>
      </c>
      <c r="AQ831" s="73">
        <f t="shared" si="56"/>
        <v>13166</v>
      </c>
      <c r="AR831" s="439"/>
      <c r="AS831" s="439"/>
      <c r="AT831" s="44" t="s">
        <v>104</v>
      </c>
      <c r="AU831" s="70">
        <v>484826</v>
      </c>
      <c r="AV831" s="59">
        <f>IFERROR(AU831/AR822,"-")</f>
        <v>6.5278097721592075E-4</v>
      </c>
      <c r="AW831" s="70">
        <v>57</v>
      </c>
      <c r="AX831" s="59">
        <f>IFERROR(AW831/AS822,"-")</f>
        <v>4.3846153846153847E-2</v>
      </c>
      <c r="AY831" s="167">
        <f t="shared" si="57"/>
        <v>8505.7192982456145</v>
      </c>
      <c r="AZ831" s="229"/>
    </row>
    <row r="832" spans="2:52" s="9" customFormat="1" ht="13.15" customHeight="1">
      <c r="B832" s="470"/>
      <c r="C832" s="480"/>
      <c r="D832" s="439"/>
      <c r="E832" s="439"/>
      <c r="F832" s="44" t="s">
        <v>105</v>
      </c>
      <c r="G832" s="70">
        <v>51505</v>
      </c>
      <c r="H832" s="59">
        <f>IFERROR(G832/D822,"-")</f>
        <v>2.3042567345991051E-4</v>
      </c>
      <c r="I832" s="70">
        <v>6</v>
      </c>
      <c r="J832" s="59">
        <f>IFERROR(I832/E822,"-")</f>
        <v>1.9607843137254902E-2</v>
      </c>
      <c r="K832" s="73">
        <f t="shared" si="53"/>
        <v>8584.1666666666661</v>
      </c>
      <c r="L832" s="439"/>
      <c r="M832" s="439"/>
      <c r="N832" s="44" t="s">
        <v>105</v>
      </c>
      <c r="O832" s="70">
        <v>6288</v>
      </c>
      <c r="P832" s="59">
        <f>IFERROR(O832/L822,"-")</f>
        <v>4.0255615475902618E-5</v>
      </c>
      <c r="Q832" s="70">
        <v>3</v>
      </c>
      <c r="R832" s="59">
        <f>IFERROR(Q832/M822,"-")</f>
        <v>1.276595744680851E-2</v>
      </c>
      <c r="S832" s="73">
        <f t="shared" si="54"/>
        <v>2096</v>
      </c>
      <c r="T832" s="439"/>
      <c r="U832" s="439"/>
      <c r="V832" s="44" t="s">
        <v>105</v>
      </c>
      <c r="W832" s="70">
        <v>5931</v>
      </c>
      <c r="X832" s="59">
        <f>IFERROR(W832/T822,"-")</f>
        <v>2.1970808570949117E-4</v>
      </c>
      <c r="Y832" s="70">
        <v>2</v>
      </c>
      <c r="Z832" s="59">
        <f>IFERROR(Y832/U822,"-")</f>
        <v>0.08</v>
      </c>
      <c r="AA832" s="167">
        <f t="shared" si="55"/>
        <v>2965.5</v>
      </c>
      <c r="AB832" s="439"/>
      <c r="AC832" s="439"/>
      <c r="AD832" s="44" t="s">
        <v>105</v>
      </c>
      <c r="AE832" s="70">
        <v>2535</v>
      </c>
      <c r="AF832" s="59">
        <f>IFERROR(AE832/AB822,"-")</f>
        <v>1.4460742648979877E-4</v>
      </c>
      <c r="AG832" s="70">
        <v>1</v>
      </c>
      <c r="AH832" s="59">
        <f>IFERROR(AG832/AC822,"-")</f>
        <v>5.2631578947368418E-2</v>
      </c>
      <c r="AI832" s="73">
        <f t="shared" si="58"/>
        <v>2535</v>
      </c>
      <c r="AJ832" s="439"/>
      <c r="AK832" s="439"/>
      <c r="AL832" s="44" t="s">
        <v>105</v>
      </c>
      <c r="AM832" s="70">
        <v>59301</v>
      </c>
      <c r="AN832" s="59">
        <f>IFERROR(AM832/AJ822,"-")</f>
        <v>6.9887684253474235E-4</v>
      </c>
      <c r="AO832" s="70">
        <v>4</v>
      </c>
      <c r="AP832" s="59">
        <f>IFERROR(AO832/AK822,"-")</f>
        <v>5.0632911392405063E-2</v>
      </c>
      <c r="AQ832" s="73">
        <f t="shared" si="56"/>
        <v>14825.25</v>
      </c>
      <c r="AR832" s="439"/>
      <c r="AS832" s="439"/>
      <c r="AT832" s="44" t="s">
        <v>105</v>
      </c>
      <c r="AU832" s="70">
        <v>7949</v>
      </c>
      <c r="AV832" s="59">
        <f>IFERROR(AU832/AR822,"-")</f>
        <v>1.070271806357199E-5</v>
      </c>
      <c r="AW832" s="70">
        <v>3</v>
      </c>
      <c r="AX832" s="59">
        <f>IFERROR(AW832/AS822,"-")</f>
        <v>2.3076923076923079E-3</v>
      </c>
      <c r="AY832" s="167">
        <f t="shared" si="57"/>
        <v>2649.6666666666665</v>
      </c>
      <c r="AZ832" s="229"/>
    </row>
    <row r="833" spans="2:52" s="9" customFormat="1" ht="13.15" customHeight="1">
      <c r="B833" s="470"/>
      <c r="C833" s="480"/>
      <c r="D833" s="439"/>
      <c r="E833" s="439"/>
      <c r="F833" s="44" t="s">
        <v>106</v>
      </c>
      <c r="G833" s="70">
        <v>540856</v>
      </c>
      <c r="H833" s="59">
        <f>IFERROR(G833/D822,"-")</f>
        <v>2.4197089223344016E-3</v>
      </c>
      <c r="I833" s="70">
        <v>3</v>
      </c>
      <c r="J833" s="59">
        <f>IFERROR(I833/E822,"-")</f>
        <v>9.8039215686274508E-3</v>
      </c>
      <c r="K833" s="73">
        <f t="shared" si="53"/>
        <v>180285.33333333334</v>
      </c>
      <c r="L833" s="439"/>
      <c r="M833" s="439"/>
      <c r="N833" s="44" t="s">
        <v>106</v>
      </c>
      <c r="O833" s="70">
        <v>16708</v>
      </c>
      <c r="P833" s="59">
        <f>IFERROR(O833/L822,"-")</f>
        <v>1.069641894674588E-4</v>
      </c>
      <c r="Q833" s="70">
        <v>2</v>
      </c>
      <c r="R833" s="59">
        <f>IFERROR(Q833/M822,"-")</f>
        <v>8.5106382978723406E-3</v>
      </c>
      <c r="S833" s="73">
        <f t="shared" si="54"/>
        <v>8354</v>
      </c>
      <c r="T833" s="439"/>
      <c r="U833" s="439"/>
      <c r="V833" s="44" t="s">
        <v>106</v>
      </c>
      <c r="W833" s="70">
        <v>8544</v>
      </c>
      <c r="X833" s="59">
        <f>IFERROR(W833/T822,"-")</f>
        <v>3.1650411133061753E-4</v>
      </c>
      <c r="Y833" s="70">
        <v>1</v>
      </c>
      <c r="Z833" s="59">
        <f>IFERROR(Y833/U822,"-")</f>
        <v>0.04</v>
      </c>
      <c r="AA833" s="167">
        <f t="shared" si="55"/>
        <v>8544</v>
      </c>
      <c r="AB833" s="439"/>
      <c r="AC833" s="439"/>
      <c r="AD833" s="44" t="s">
        <v>106</v>
      </c>
      <c r="AE833" s="70">
        <v>8544</v>
      </c>
      <c r="AF833" s="59">
        <f>IFERROR(AE833/AB822,"-")</f>
        <v>4.8738692383780695E-4</v>
      </c>
      <c r="AG833" s="70">
        <v>1</v>
      </c>
      <c r="AH833" s="59">
        <f>IFERROR(AG833/AC822,"-")</f>
        <v>5.2631578947368418E-2</v>
      </c>
      <c r="AI833" s="73">
        <f t="shared" si="58"/>
        <v>8544</v>
      </c>
      <c r="AJ833" s="439"/>
      <c r="AK833" s="439"/>
      <c r="AL833" s="44" t="s">
        <v>106</v>
      </c>
      <c r="AM833" s="70">
        <v>754785</v>
      </c>
      <c r="AN833" s="59">
        <f>IFERROR(AM833/AJ822,"-")</f>
        <v>8.8953265137617487E-3</v>
      </c>
      <c r="AO833" s="70">
        <v>3</v>
      </c>
      <c r="AP833" s="59">
        <f>IFERROR(AO833/AK822,"-")</f>
        <v>3.7974683544303799E-2</v>
      </c>
      <c r="AQ833" s="73">
        <f t="shared" si="56"/>
        <v>251595</v>
      </c>
      <c r="AR833" s="439"/>
      <c r="AS833" s="439"/>
      <c r="AT833" s="44" t="s">
        <v>106</v>
      </c>
      <c r="AU833" s="70">
        <v>384544</v>
      </c>
      <c r="AV833" s="59">
        <f>IFERROR(AU833/AR822,"-")</f>
        <v>5.1775896528346048E-4</v>
      </c>
      <c r="AW833" s="70">
        <v>5</v>
      </c>
      <c r="AX833" s="59">
        <f>IFERROR(AW833/AS822,"-")</f>
        <v>3.8461538461538464E-3</v>
      </c>
      <c r="AY833" s="167">
        <f t="shared" si="57"/>
        <v>76908.800000000003</v>
      </c>
      <c r="AZ833" s="229"/>
    </row>
    <row r="834" spans="2:52" s="9" customFormat="1" ht="13.15" customHeight="1">
      <c r="B834" s="470"/>
      <c r="C834" s="480"/>
      <c r="D834" s="439"/>
      <c r="E834" s="439"/>
      <c r="F834" s="44" t="s">
        <v>107</v>
      </c>
      <c r="G834" s="70">
        <v>2620594</v>
      </c>
      <c r="H834" s="59">
        <f>IFERROR(G834/D822,"-")</f>
        <v>1.1724145953111362E-2</v>
      </c>
      <c r="I834" s="70">
        <v>41</v>
      </c>
      <c r="J834" s="59">
        <f>IFERROR(I834/E822,"-")</f>
        <v>0.13398692810457516</v>
      </c>
      <c r="K834" s="73">
        <f t="shared" si="53"/>
        <v>63916.92682926829</v>
      </c>
      <c r="L834" s="439"/>
      <c r="M834" s="439"/>
      <c r="N834" s="44" t="s">
        <v>107</v>
      </c>
      <c r="O834" s="70">
        <v>2294901</v>
      </c>
      <c r="P834" s="59">
        <f>IFERROR(O834/L822,"-")</f>
        <v>1.4691897616295227E-2</v>
      </c>
      <c r="Q834" s="70">
        <v>35</v>
      </c>
      <c r="R834" s="59">
        <f>IFERROR(Q834/M822,"-")</f>
        <v>0.14893617021276595</v>
      </c>
      <c r="S834" s="73">
        <f t="shared" si="54"/>
        <v>65568.600000000006</v>
      </c>
      <c r="T834" s="439"/>
      <c r="U834" s="439"/>
      <c r="V834" s="44" t="s">
        <v>107</v>
      </c>
      <c r="W834" s="70">
        <v>235366</v>
      </c>
      <c r="X834" s="59">
        <f>IFERROR(W834/T822,"-")</f>
        <v>8.7189029339234687E-3</v>
      </c>
      <c r="Y834" s="70">
        <v>5</v>
      </c>
      <c r="Z834" s="59">
        <f>IFERROR(Y834/U822,"-")</f>
        <v>0.2</v>
      </c>
      <c r="AA834" s="167">
        <f t="shared" si="55"/>
        <v>47073.2</v>
      </c>
      <c r="AB834" s="439"/>
      <c r="AC834" s="439"/>
      <c r="AD834" s="44" t="s">
        <v>107</v>
      </c>
      <c r="AE834" s="70">
        <v>208365</v>
      </c>
      <c r="AF834" s="59">
        <f>IFERROR(AE834/AB822,"-")</f>
        <v>1.1886045925265057E-2</v>
      </c>
      <c r="AG834" s="70">
        <v>4</v>
      </c>
      <c r="AH834" s="59">
        <f>IFERROR(AG834/AC822,"-")</f>
        <v>0.21052631578947367</v>
      </c>
      <c r="AI834" s="73">
        <f t="shared" si="58"/>
        <v>52091.25</v>
      </c>
      <c r="AJ834" s="439"/>
      <c r="AK834" s="439"/>
      <c r="AL834" s="44" t="s">
        <v>107</v>
      </c>
      <c r="AM834" s="70">
        <v>404934</v>
      </c>
      <c r="AN834" s="59">
        <f>IFERROR(AM834/AJ822,"-")</f>
        <v>4.7722465954193579E-3</v>
      </c>
      <c r="AO834" s="70">
        <v>8</v>
      </c>
      <c r="AP834" s="59">
        <f>IFERROR(AO834/AK822,"-")</f>
        <v>0.10126582278481013</v>
      </c>
      <c r="AQ834" s="73">
        <f t="shared" si="56"/>
        <v>50616.75</v>
      </c>
      <c r="AR834" s="439"/>
      <c r="AS834" s="439"/>
      <c r="AT834" s="44" t="s">
        <v>107</v>
      </c>
      <c r="AU834" s="70">
        <v>4663816</v>
      </c>
      <c r="AV834" s="59">
        <f>IFERROR(AU834/AR822,"-")</f>
        <v>6.2794700903731375E-3</v>
      </c>
      <c r="AW834" s="70">
        <v>114</v>
      </c>
      <c r="AX834" s="59">
        <f>IFERROR(AW834/AS822,"-")</f>
        <v>8.7692307692307694E-2</v>
      </c>
      <c r="AY834" s="167">
        <f t="shared" si="57"/>
        <v>40910.666666666664</v>
      </c>
      <c r="AZ834" s="229"/>
    </row>
    <row r="835" spans="2:52" s="9" customFormat="1" ht="13.15" customHeight="1">
      <c r="B835" s="470"/>
      <c r="C835" s="480"/>
      <c r="D835" s="439"/>
      <c r="E835" s="439"/>
      <c r="F835" s="44" t="s">
        <v>108</v>
      </c>
      <c r="G835" s="70">
        <v>3271576</v>
      </c>
      <c r="H835" s="59">
        <f>IFERROR(G835/D822,"-")</f>
        <v>1.4636542143001264E-2</v>
      </c>
      <c r="I835" s="70">
        <v>32</v>
      </c>
      <c r="J835" s="59">
        <f>IFERROR(I835/E822,"-")</f>
        <v>0.10457516339869281</v>
      </c>
      <c r="K835" s="73">
        <f t="shared" si="53"/>
        <v>102236.75</v>
      </c>
      <c r="L835" s="439"/>
      <c r="M835" s="439"/>
      <c r="N835" s="44" t="s">
        <v>108</v>
      </c>
      <c r="O835" s="70">
        <v>2934947</v>
      </c>
      <c r="P835" s="59">
        <f>IFERROR(O835/L822,"-")</f>
        <v>1.8789455768790386E-2</v>
      </c>
      <c r="Q835" s="70">
        <v>23</v>
      </c>
      <c r="R835" s="59">
        <f>IFERROR(Q835/M822,"-")</f>
        <v>9.7872340425531917E-2</v>
      </c>
      <c r="S835" s="73">
        <f t="shared" si="54"/>
        <v>127606.39130434782</v>
      </c>
      <c r="T835" s="439"/>
      <c r="U835" s="439"/>
      <c r="V835" s="44" t="s">
        <v>108</v>
      </c>
      <c r="W835" s="70">
        <v>198926</v>
      </c>
      <c r="X835" s="59">
        <f>IFERROR(W835/T822,"-")</f>
        <v>7.3690188261416687E-3</v>
      </c>
      <c r="Y835" s="70">
        <v>3</v>
      </c>
      <c r="Z835" s="59">
        <f>IFERROR(Y835/U822,"-")</f>
        <v>0.12</v>
      </c>
      <c r="AA835" s="167">
        <f t="shared" si="55"/>
        <v>66308.666666666672</v>
      </c>
      <c r="AB835" s="439"/>
      <c r="AC835" s="439"/>
      <c r="AD835" s="44" t="s">
        <v>108</v>
      </c>
      <c r="AE835" s="70">
        <v>198926</v>
      </c>
      <c r="AF835" s="59">
        <f>IFERROR(AE835/AB822,"-")</f>
        <v>1.1347604308445645E-2</v>
      </c>
      <c r="AG835" s="70">
        <v>3</v>
      </c>
      <c r="AH835" s="59">
        <f>IFERROR(AG835/AC822,"-")</f>
        <v>0.15789473684210525</v>
      </c>
      <c r="AI835" s="73">
        <f t="shared" si="58"/>
        <v>66308.666666666672</v>
      </c>
      <c r="AJ835" s="439"/>
      <c r="AK835" s="439"/>
      <c r="AL835" s="44" t="s">
        <v>108</v>
      </c>
      <c r="AM835" s="70">
        <v>3230487</v>
      </c>
      <c r="AN835" s="59">
        <f>IFERROR(AM835/AJ822,"-")</f>
        <v>3.8072082332667782E-2</v>
      </c>
      <c r="AO835" s="70">
        <v>13</v>
      </c>
      <c r="AP835" s="59">
        <f>IFERROR(AO835/AK822,"-")</f>
        <v>0.16455696202531644</v>
      </c>
      <c r="AQ835" s="73">
        <f t="shared" si="56"/>
        <v>248499</v>
      </c>
      <c r="AR835" s="439"/>
      <c r="AS835" s="439"/>
      <c r="AT835" s="44" t="s">
        <v>108</v>
      </c>
      <c r="AU835" s="70">
        <v>4910143</v>
      </c>
      <c r="AV835" s="59">
        <f>IFERROR(AU835/AR822,"-")</f>
        <v>6.6111304794089281E-3</v>
      </c>
      <c r="AW835" s="70">
        <v>109</v>
      </c>
      <c r="AX835" s="59">
        <f>IFERROR(AW835/AS822,"-")</f>
        <v>8.3846153846153848E-2</v>
      </c>
      <c r="AY835" s="167">
        <f t="shared" si="57"/>
        <v>45047.183486238529</v>
      </c>
      <c r="AZ835" s="229"/>
    </row>
    <row r="836" spans="2:52" s="9" customFormat="1" ht="13.15" customHeight="1">
      <c r="B836" s="470"/>
      <c r="C836" s="480"/>
      <c r="D836" s="439"/>
      <c r="E836" s="439"/>
      <c r="F836" s="44" t="s">
        <v>109</v>
      </c>
      <c r="G836" s="70">
        <v>1179341</v>
      </c>
      <c r="H836" s="59">
        <f>IFERROR(G836/D822,"-")</f>
        <v>5.2761954016869103E-3</v>
      </c>
      <c r="I836" s="70">
        <v>27</v>
      </c>
      <c r="J836" s="59">
        <f>IFERROR(I836/E822,"-")</f>
        <v>8.8235294117647065E-2</v>
      </c>
      <c r="K836" s="73">
        <f t="shared" si="53"/>
        <v>43679.296296296299</v>
      </c>
      <c r="L836" s="439"/>
      <c r="M836" s="439"/>
      <c r="N836" s="44" t="s">
        <v>109</v>
      </c>
      <c r="O836" s="70">
        <v>904337</v>
      </c>
      <c r="P836" s="59">
        <f>IFERROR(O836/L822,"-")</f>
        <v>5.7895423875049846E-3</v>
      </c>
      <c r="Q836" s="70">
        <v>19</v>
      </c>
      <c r="R836" s="59">
        <f>IFERROR(Q836/M822,"-")</f>
        <v>8.085106382978724E-2</v>
      </c>
      <c r="S836" s="73">
        <f t="shared" si="54"/>
        <v>47596.684210526313</v>
      </c>
      <c r="T836" s="439"/>
      <c r="U836" s="439"/>
      <c r="V836" s="44" t="s">
        <v>109</v>
      </c>
      <c r="W836" s="70">
        <v>132631</v>
      </c>
      <c r="X836" s="59">
        <f>IFERROR(W836/T822,"-")</f>
        <v>4.9131854857082319E-3</v>
      </c>
      <c r="Y836" s="70">
        <v>3</v>
      </c>
      <c r="Z836" s="59">
        <f>IFERROR(Y836/U822,"-")</f>
        <v>0.12</v>
      </c>
      <c r="AA836" s="167">
        <f t="shared" si="55"/>
        <v>44210.333333333336</v>
      </c>
      <c r="AB836" s="439"/>
      <c r="AC836" s="439"/>
      <c r="AD836" s="44" t="s">
        <v>109</v>
      </c>
      <c r="AE836" s="70">
        <v>132631</v>
      </c>
      <c r="AF836" s="59">
        <f>IFERROR(AE836/AB822,"-")</f>
        <v>7.5658491450763306E-3</v>
      </c>
      <c r="AG836" s="70">
        <v>3</v>
      </c>
      <c r="AH836" s="59">
        <f>IFERROR(AG836/AC822,"-")</f>
        <v>0.15789473684210525</v>
      </c>
      <c r="AI836" s="73">
        <f t="shared" si="58"/>
        <v>44210.333333333336</v>
      </c>
      <c r="AJ836" s="439"/>
      <c r="AK836" s="439"/>
      <c r="AL836" s="44" t="s">
        <v>109</v>
      </c>
      <c r="AM836" s="70">
        <v>348533</v>
      </c>
      <c r="AN836" s="59">
        <f>IFERROR(AM836/AJ822,"-")</f>
        <v>4.107546964792522E-3</v>
      </c>
      <c r="AO836" s="70">
        <v>6</v>
      </c>
      <c r="AP836" s="59">
        <f>IFERROR(AO836/AK822,"-")</f>
        <v>7.5949367088607597E-2</v>
      </c>
      <c r="AQ836" s="73">
        <f t="shared" si="56"/>
        <v>58088.833333333336</v>
      </c>
      <c r="AR836" s="439"/>
      <c r="AS836" s="439"/>
      <c r="AT836" s="44" t="s">
        <v>109</v>
      </c>
      <c r="AU836" s="70">
        <v>3803675</v>
      </c>
      <c r="AV836" s="59">
        <f>IFERROR(AU836/AR822,"-")</f>
        <v>5.1213562876408596E-3</v>
      </c>
      <c r="AW836" s="70">
        <v>74</v>
      </c>
      <c r="AX836" s="59">
        <f>IFERROR(AW836/AS822,"-")</f>
        <v>5.6923076923076923E-2</v>
      </c>
      <c r="AY836" s="167">
        <f t="shared" si="57"/>
        <v>51401.013513513513</v>
      </c>
      <c r="AZ836" s="229"/>
    </row>
    <row r="837" spans="2:52" s="9" customFormat="1" ht="13.15" customHeight="1">
      <c r="B837" s="470"/>
      <c r="C837" s="480"/>
      <c r="D837" s="439"/>
      <c r="E837" s="439"/>
      <c r="F837" s="45" t="s">
        <v>110</v>
      </c>
      <c r="G837" s="71">
        <v>1112331</v>
      </c>
      <c r="H837" s="60">
        <f>IFERROR(G837/D822,"-")</f>
        <v>4.9764026751836854E-3</v>
      </c>
      <c r="I837" s="71">
        <v>33</v>
      </c>
      <c r="J837" s="60">
        <f>IFERROR(I837/E822,"-")</f>
        <v>0.10784313725490197</v>
      </c>
      <c r="K837" s="74">
        <f t="shared" si="53"/>
        <v>33707</v>
      </c>
      <c r="L837" s="439"/>
      <c r="M837" s="439"/>
      <c r="N837" s="45" t="s">
        <v>110</v>
      </c>
      <c r="O837" s="71">
        <v>265273</v>
      </c>
      <c r="P837" s="60">
        <f>IFERROR(O837/L822,"-")</f>
        <v>1.6982709739406989E-3</v>
      </c>
      <c r="Q837" s="71">
        <v>27</v>
      </c>
      <c r="R837" s="60">
        <f>IFERROR(Q837/M822,"-")</f>
        <v>0.1148936170212766</v>
      </c>
      <c r="S837" s="74">
        <f t="shared" si="54"/>
        <v>9824.9259259259252</v>
      </c>
      <c r="T837" s="439"/>
      <c r="U837" s="439"/>
      <c r="V837" s="45" t="s">
        <v>110</v>
      </c>
      <c r="W837" s="71">
        <v>157506</v>
      </c>
      <c r="X837" s="60">
        <f>IFERROR(W837/T822,"-")</f>
        <v>5.8346554961657589E-3</v>
      </c>
      <c r="Y837" s="71">
        <v>6</v>
      </c>
      <c r="Z837" s="60">
        <f>IFERROR(Y837/U822,"-")</f>
        <v>0.24</v>
      </c>
      <c r="AA837" s="168">
        <f t="shared" si="55"/>
        <v>26251</v>
      </c>
      <c r="AB837" s="439"/>
      <c r="AC837" s="439"/>
      <c r="AD837" s="45" t="s">
        <v>110</v>
      </c>
      <c r="AE837" s="71">
        <v>127401</v>
      </c>
      <c r="AF837" s="60">
        <f>IFERROR(AE837/AB822,"-")</f>
        <v>7.2675071961447145E-3</v>
      </c>
      <c r="AG837" s="71">
        <v>5</v>
      </c>
      <c r="AH837" s="60">
        <f>IFERROR(AG837/AC822,"-")</f>
        <v>0.26315789473684209</v>
      </c>
      <c r="AI837" s="74">
        <f t="shared" si="58"/>
        <v>25480.2</v>
      </c>
      <c r="AJ837" s="439"/>
      <c r="AK837" s="439"/>
      <c r="AL837" s="45" t="s">
        <v>110</v>
      </c>
      <c r="AM837" s="71">
        <v>191847</v>
      </c>
      <c r="AN837" s="60">
        <f>IFERROR(AM837/AJ822,"-")</f>
        <v>2.2609639906538289E-3</v>
      </c>
      <c r="AO837" s="71">
        <v>11</v>
      </c>
      <c r="AP837" s="60">
        <f>IFERROR(AO837/AK822,"-")</f>
        <v>0.13924050632911392</v>
      </c>
      <c r="AQ837" s="74">
        <f t="shared" si="56"/>
        <v>17440.636363636364</v>
      </c>
      <c r="AR837" s="439"/>
      <c r="AS837" s="439"/>
      <c r="AT837" s="45" t="s">
        <v>110</v>
      </c>
      <c r="AU837" s="71">
        <v>611387</v>
      </c>
      <c r="AV837" s="60">
        <f>IFERROR(AU837/AR822,"-")</f>
        <v>8.2318564457580683E-4</v>
      </c>
      <c r="AW837" s="71">
        <v>101</v>
      </c>
      <c r="AX837" s="62">
        <f>IFERROR(AW837/AS822,"-")</f>
        <v>7.7692307692307686E-2</v>
      </c>
      <c r="AY837" s="168">
        <f t="shared" si="57"/>
        <v>6053.3366336633662</v>
      </c>
      <c r="AZ837" s="229"/>
    </row>
    <row r="838" spans="2:52" s="9" customFormat="1" ht="13.15" customHeight="1">
      <c r="B838" s="431"/>
      <c r="C838" s="481"/>
      <c r="D838" s="440"/>
      <c r="E838" s="440"/>
      <c r="F838" s="46" t="s">
        <v>64</v>
      </c>
      <c r="G838" s="67">
        <f>SUM(G822:G837)</f>
        <v>44630020</v>
      </c>
      <c r="H838" s="60">
        <f>IFERROR(G838/D822,"-")</f>
        <v>0.19966804028791912</v>
      </c>
      <c r="I838" s="71">
        <v>263</v>
      </c>
      <c r="J838" s="60">
        <f>IFERROR(I838/E822,"-")</f>
        <v>0.85947712418300659</v>
      </c>
      <c r="K838" s="74">
        <f t="shared" si="53"/>
        <v>169695.89353612167</v>
      </c>
      <c r="L838" s="440"/>
      <c r="M838" s="440"/>
      <c r="N838" s="46" t="s">
        <v>64</v>
      </c>
      <c r="O838" s="67">
        <f>SUM(O822:O837)</f>
        <v>29258704</v>
      </c>
      <c r="P838" s="60">
        <f>IFERROR(O838/L822,"-")</f>
        <v>0.18731347607303653</v>
      </c>
      <c r="Q838" s="71">
        <v>199</v>
      </c>
      <c r="R838" s="60">
        <f>IFERROR(Q838/M822,"-")</f>
        <v>0.84680851063829787</v>
      </c>
      <c r="S838" s="74">
        <f t="shared" si="54"/>
        <v>147028.66331658291</v>
      </c>
      <c r="T838" s="440"/>
      <c r="U838" s="440"/>
      <c r="V838" s="46" t="s">
        <v>64</v>
      </c>
      <c r="W838" s="67">
        <f>SUM(W822:W837)</f>
        <v>4678489</v>
      </c>
      <c r="X838" s="60">
        <f>IFERROR(W838/T822,"-")</f>
        <v>0.17331004252283116</v>
      </c>
      <c r="Y838" s="71">
        <v>23</v>
      </c>
      <c r="Z838" s="60">
        <f>IFERROR(Y838/U822,"-")</f>
        <v>0.92</v>
      </c>
      <c r="AA838" s="168">
        <f t="shared" si="55"/>
        <v>203412.5652173913</v>
      </c>
      <c r="AB838" s="440"/>
      <c r="AC838" s="440"/>
      <c r="AD838" s="46" t="s">
        <v>64</v>
      </c>
      <c r="AE838" s="67">
        <f>SUM(AE822:AE837)</f>
        <v>4177816</v>
      </c>
      <c r="AF838" s="60">
        <f>IFERROR(AE838/AB822,"-")</f>
        <v>0.23832079688674757</v>
      </c>
      <c r="AG838" s="71">
        <v>17</v>
      </c>
      <c r="AH838" s="60">
        <f>IFERROR(AG838/AC822,"-")</f>
        <v>0.89473684210526316</v>
      </c>
      <c r="AI838" s="74">
        <f t="shared" si="58"/>
        <v>245753.88235294117</v>
      </c>
      <c r="AJ838" s="440"/>
      <c r="AK838" s="440"/>
      <c r="AL838" s="46" t="s">
        <v>64</v>
      </c>
      <c r="AM838" s="67">
        <f>SUM(AM822:AM837)</f>
        <v>22925204</v>
      </c>
      <c r="AN838" s="60">
        <f>IFERROR(AM838/AJ822,"-")</f>
        <v>0.27017915694482125</v>
      </c>
      <c r="AO838" s="71">
        <v>69</v>
      </c>
      <c r="AP838" s="60">
        <f>IFERROR(AO838/AK822,"-")</f>
        <v>0.87341772151898733</v>
      </c>
      <c r="AQ838" s="74">
        <f t="shared" si="56"/>
        <v>332249.33333333331</v>
      </c>
      <c r="AR838" s="440"/>
      <c r="AS838" s="440"/>
      <c r="AT838" s="46" t="s">
        <v>64</v>
      </c>
      <c r="AU838" s="67">
        <f>SUM(AU822:AU837)</f>
        <v>119047587</v>
      </c>
      <c r="AV838" s="60">
        <f>IFERROR(AU838/AR822,"-")</f>
        <v>0.16028843374129553</v>
      </c>
      <c r="AW838" s="71">
        <v>972</v>
      </c>
      <c r="AX838" s="131">
        <f>IFERROR(AW838/AS822,"-")</f>
        <v>0.74769230769230766</v>
      </c>
      <c r="AY838" s="194">
        <f t="shared" si="57"/>
        <v>122476.94135802469</v>
      </c>
      <c r="AZ838" s="229"/>
    </row>
    <row r="839" spans="2:52" s="9" customFormat="1" ht="13.15" customHeight="1">
      <c r="B839" s="430">
        <v>50</v>
      </c>
      <c r="C839" s="479" t="s">
        <v>13</v>
      </c>
      <c r="D839" s="436">
        <v>325355480</v>
      </c>
      <c r="E839" s="436">
        <v>460</v>
      </c>
      <c r="F839" s="42" t="s">
        <v>96</v>
      </c>
      <c r="G839" s="69">
        <v>4846334</v>
      </c>
      <c r="H839" s="58">
        <f>IFERROR(G839/D839,"-")</f>
        <v>1.4895504449471698E-2</v>
      </c>
      <c r="I839" s="69">
        <v>91</v>
      </c>
      <c r="J839" s="58">
        <f>IFERROR(I839/E839,"-")</f>
        <v>0.19782608695652174</v>
      </c>
      <c r="K839" s="72">
        <f t="shared" si="53"/>
        <v>53256.417582417584</v>
      </c>
      <c r="L839" s="436">
        <v>182584670</v>
      </c>
      <c r="M839" s="436">
        <v>258</v>
      </c>
      <c r="N839" s="42" t="s">
        <v>96</v>
      </c>
      <c r="O839" s="69">
        <v>4188184</v>
      </c>
      <c r="P839" s="58">
        <f>IFERROR(O839/L839,"-")</f>
        <v>2.2938311305105735E-2</v>
      </c>
      <c r="Q839" s="69">
        <v>51</v>
      </c>
      <c r="R839" s="58">
        <f>IFERROR(Q839/M839,"-")</f>
        <v>0.19767441860465115</v>
      </c>
      <c r="S839" s="72">
        <f t="shared" si="54"/>
        <v>82121.254901960783</v>
      </c>
      <c r="T839" s="436">
        <v>35148030</v>
      </c>
      <c r="U839" s="436">
        <v>36</v>
      </c>
      <c r="V839" s="42" t="s">
        <v>96</v>
      </c>
      <c r="W839" s="69">
        <v>228201</v>
      </c>
      <c r="X839" s="58">
        <f>IFERROR(W839/T839,"-")</f>
        <v>6.4925687158000032E-3</v>
      </c>
      <c r="Y839" s="69">
        <v>8</v>
      </c>
      <c r="Z839" s="58">
        <f>IFERROR(Y839/U839,"-")</f>
        <v>0.22222222222222221</v>
      </c>
      <c r="AA839" s="166">
        <f t="shared" si="55"/>
        <v>28525.125</v>
      </c>
      <c r="AB839" s="436">
        <v>31259040</v>
      </c>
      <c r="AC839" s="436">
        <v>24</v>
      </c>
      <c r="AD839" s="42" t="s">
        <v>96</v>
      </c>
      <c r="AE839" s="69">
        <v>128217</v>
      </c>
      <c r="AF839" s="58">
        <f>IFERROR(AE839/AB839,"-")</f>
        <v>4.1017574436067131E-3</v>
      </c>
      <c r="AG839" s="69">
        <v>4</v>
      </c>
      <c r="AH839" s="58">
        <f>IFERROR(AG839/AC839,"-")</f>
        <v>0.16666666666666666</v>
      </c>
      <c r="AI839" s="72">
        <f t="shared" si="58"/>
        <v>32054.25</v>
      </c>
      <c r="AJ839" s="436">
        <v>68186190</v>
      </c>
      <c r="AK839" s="436">
        <v>65</v>
      </c>
      <c r="AL839" s="42" t="s">
        <v>96</v>
      </c>
      <c r="AM839" s="69">
        <v>945558</v>
      </c>
      <c r="AN839" s="58">
        <f>IFERROR(AM839/AJ839,"-")</f>
        <v>1.3867294829055561E-2</v>
      </c>
      <c r="AO839" s="69">
        <v>22</v>
      </c>
      <c r="AP839" s="58">
        <f>IFERROR(AO839/AK839,"-")</f>
        <v>0.33846153846153848</v>
      </c>
      <c r="AQ839" s="72">
        <f t="shared" si="56"/>
        <v>42979.909090909088</v>
      </c>
      <c r="AR839" s="436">
        <v>1061811070</v>
      </c>
      <c r="AS839" s="436">
        <v>1735</v>
      </c>
      <c r="AT839" s="42" t="s">
        <v>96</v>
      </c>
      <c r="AU839" s="69">
        <v>10826198</v>
      </c>
      <c r="AV839" s="58">
        <f>IFERROR(AU839/AR839,"-")</f>
        <v>1.0195973941013819E-2</v>
      </c>
      <c r="AW839" s="69">
        <v>288</v>
      </c>
      <c r="AX839" s="58">
        <f>IFERROR(AW839/AS839,"-")</f>
        <v>0.16599423631123919</v>
      </c>
      <c r="AY839" s="166">
        <f t="shared" si="57"/>
        <v>37590.965277777781</v>
      </c>
      <c r="AZ839" s="229"/>
    </row>
    <row r="840" spans="2:52" s="9" customFormat="1" ht="13.15" customHeight="1">
      <c r="B840" s="470"/>
      <c r="C840" s="480"/>
      <c r="D840" s="439"/>
      <c r="E840" s="439"/>
      <c r="F840" s="43" t="s">
        <v>97</v>
      </c>
      <c r="G840" s="70">
        <v>12808760</v>
      </c>
      <c r="H840" s="59">
        <f>IFERROR(G840/D839,"-")</f>
        <v>3.9368508561773728E-2</v>
      </c>
      <c r="I840" s="70">
        <v>138</v>
      </c>
      <c r="J840" s="59">
        <f>IFERROR(I840/E839,"-")</f>
        <v>0.3</v>
      </c>
      <c r="K840" s="73">
        <f t="shared" si="53"/>
        <v>92817.10144927536</v>
      </c>
      <c r="L840" s="439"/>
      <c r="M840" s="439"/>
      <c r="N840" s="43" t="s">
        <v>97</v>
      </c>
      <c r="O840" s="70">
        <v>7882693</v>
      </c>
      <c r="P840" s="59">
        <f>IFERROR(O840/L839,"-")</f>
        <v>4.3172808538635803E-2</v>
      </c>
      <c r="Q840" s="70">
        <v>83</v>
      </c>
      <c r="R840" s="59">
        <f>IFERROR(Q840/M839,"-")</f>
        <v>0.32170542635658916</v>
      </c>
      <c r="S840" s="73">
        <f t="shared" si="54"/>
        <v>94972.204819277104</v>
      </c>
      <c r="T840" s="439"/>
      <c r="U840" s="439"/>
      <c r="V840" s="43" t="s">
        <v>97</v>
      </c>
      <c r="W840" s="70">
        <v>3609830</v>
      </c>
      <c r="X840" s="59">
        <f>IFERROR(W840/T839,"-")</f>
        <v>0.10270362236517951</v>
      </c>
      <c r="Y840" s="70">
        <v>13</v>
      </c>
      <c r="Z840" s="59">
        <f>IFERROR(Y840/U839,"-")</f>
        <v>0.3611111111111111</v>
      </c>
      <c r="AA840" s="167">
        <f t="shared" si="55"/>
        <v>277679.23076923075</v>
      </c>
      <c r="AB840" s="439"/>
      <c r="AC840" s="439"/>
      <c r="AD840" s="43" t="s">
        <v>97</v>
      </c>
      <c r="AE840" s="70">
        <v>3519951</v>
      </c>
      <c r="AF840" s="59">
        <f>IFERROR(AE840/AB839,"-")</f>
        <v>0.11260585737757782</v>
      </c>
      <c r="AG840" s="70">
        <v>8</v>
      </c>
      <c r="AH840" s="59">
        <f>IFERROR(AG840/AC839,"-")</f>
        <v>0.33333333333333331</v>
      </c>
      <c r="AI840" s="73">
        <f t="shared" si="58"/>
        <v>439993.875</v>
      </c>
      <c r="AJ840" s="439"/>
      <c r="AK840" s="439"/>
      <c r="AL840" s="43" t="s">
        <v>97</v>
      </c>
      <c r="AM840" s="70">
        <v>1730511</v>
      </c>
      <c r="AN840" s="59">
        <f>IFERROR(AM840/AJ839,"-")</f>
        <v>2.5379200685652036E-2</v>
      </c>
      <c r="AO840" s="70">
        <v>23</v>
      </c>
      <c r="AP840" s="59">
        <f>IFERROR(AO840/AK839,"-")</f>
        <v>0.35384615384615387</v>
      </c>
      <c r="AQ840" s="73">
        <f t="shared" si="56"/>
        <v>75239.608695652176</v>
      </c>
      <c r="AR840" s="439"/>
      <c r="AS840" s="439"/>
      <c r="AT840" s="43" t="s">
        <v>97</v>
      </c>
      <c r="AU840" s="70">
        <v>51114249</v>
      </c>
      <c r="AV840" s="59">
        <f>IFERROR(AU840/AR839,"-")</f>
        <v>4.8138741857343792E-2</v>
      </c>
      <c r="AW840" s="70">
        <v>426</v>
      </c>
      <c r="AX840" s="59">
        <f>IFERROR(AW840/AS839,"-")</f>
        <v>0.24553314121037464</v>
      </c>
      <c r="AY840" s="167">
        <f t="shared" si="57"/>
        <v>119986.5</v>
      </c>
      <c r="AZ840" s="229"/>
    </row>
    <row r="841" spans="2:52" s="9" customFormat="1" ht="13.15" customHeight="1">
      <c r="B841" s="470"/>
      <c r="C841" s="480"/>
      <c r="D841" s="439"/>
      <c r="E841" s="439"/>
      <c r="F841" s="44" t="s">
        <v>98</v>
      </c>
      <c r="G841" s="70">
        <v>3037642</v>
      </c>
      <c r="H841" s="59">
        <f>IFERROR(G841/D839,"-")</f>
        <v>9.3363787817558816E-3</v>
      </c>
      <c r="I841" s="70">
        <v>130</v>
      </c>
      <c r="J841" s="59">
        <f>IFERROR(I841/E839,"-")</f>
        <v>0.28260869565217389</v>
      </c>
      <c r="K841" s="73">
        <f t="shared" si="53"/>
        <v>23366.476923076923</v>
      </c>
      <c r="L841" s="439"/>
      <c r="M841" s="439"/>
      <c r="N841" s="44" t="s">
        <v>98</v>
      </c>
      <c r="O841" s="70">
        <v>1847469</v>
      </c>
      <c r="P841" s="59">
        <f>IFERROR(O841/L839,"-")</f>
        <v>1.0118423414189155E-2</v>
      </c>
      <c r="Q841" s="70">
        <v>78</v>
      </c>
      <c r="R841" s="59">
        <f>IFERROR(Q841/M839,"-")</f>
        <v>0.30232558139534882</v>
      </c>
      <c r="S841" s="73">
        <f t="shared" si="54"/>
        <v>23685.5</v>
      </c>
      <c r="T841" s="439"/>
      <c r="U841" s="439"/>
      <c r="V841" s="44" t="s">
        <v>98</v>
      </c>
      <c r="W841" s="70">
        <v>175064</v>
      </c>
      <c r="X841" s="59">
        <f>IFERROR(W841/T839,"-")</f>
        <v>4.9807627909729223E-3</v>
      </c>
      <c r="Y841" s="70">
        <v>8</v>
      </c>
      <c r="Z841" s="59">
        <f>IFERROR(Y841/U839,"-")</f>
        <v>0.22222222222222221</v>
      </c>
      <c r="AA841" s="167">
        <f t="shared" si="55"/>
        <v>21883</v>
      </c>
      <c r="AB841" s="439"/>
      <c r="AC841" s="439"/>
      <c r="AD841" s="44" t="s">
        <v>98</v>
      </c>
      <c r="AE841" s="70">
        <v>94534</v>
      </c>
      <c r="AF841" s="59">
        <f>IFERROR(AE841/AB839,"-")</f>
        <v>3.0242131556183429E-3</v>
      </c>
      <c r="AG841" s="70">
        <v>5</v>
      </c>
      <c r="AH841" s="59">
        <f>IFERROR(AG841/AC839,"-")</f>
        <v>0.20833333333333334</v>
      </c>
      <c r="AI841" s="73">
        <f t="shared" si="58"/>
        <v>18906.8</v>
      </c>
      <c r="AJ841" s="439"/>
      <c r="AK841" s="439"/>
      <c r="AL841" s="44" t="s">
        <v>98</v>
      </c>
      <c r="AM841" s="70">
        <v>233092</v>
      </c>
      <c r="AN841" s="59">
        <f>IFERROR(AM841/AJ839,"-")</f>
        <v>3.4184634747886633E-3</v>
      </c>
      <c r="AO841" s="70">
        <v>13</v>
      </c>
      <c r="AP841" s="59">
        <f>IFERROR(AO841/AK839,"-")</f>
        <v>0.2</v>
      </c>
      <c r="AQ841" s="73">
        <f t="shared" si="56"/>
        <v>17930.153846153848</v>
      </c>
      <c r="AR841" s="439"/>
      <c r="AS841" s="439"/>
      <c r="AT841" s="44" t="s">
        <v>98</v>
      </c>
      <c r="AU841" s="70">
        <v>21867748</v>
      </c>
      <c r="AV841" s="59">
        <f>IFERROR(AU841/AR839,"-")</f>
        <v>2.0594763624003278E-2</v>
      </c>
      <c r="AW841" s="70">
        <v>435</v>
      </c>
      <c r="AX841" s="59">
        <f>IFERROR(AW841/AS839,"-")</f>
        <v>0.25072046109510088</v>
      </c>
      <c r="AY841" s="167">
        <f t="shared" si="57"/>
        <v>50270.685057471266</v>
      </c>
      <c r="AZ841" s="229"/>
    </row>
    <row r="842" spans="2:52" s="9" customFormat="1" ht="13.15" customHeight="1">
      <c r="B842" s="470"/>
      <c r="C842" s="480"/>
      <c r="D842" s="439"/>
      <c r="E842" s="439"/>
      <c r="F842" s="44" t="s">
        <v>99</v>
      </c>
      <c r="G842" s="70">
        <v>469285</v>
      </c>
      <c r="H842" s="59">
        <f>IFERROR(G842/D839,"-")</f>
        <v>1.4423761972596864E-3</v>
      </c>
      <c r="I842" s="70">
        <v>31</v>
      </c>
      <c r="J842" s="59">
        <f>IFERROR(I842/E839,"-")</f>
        <v>6.7391304347826086E-2</v>
      </c>
      <c r="K842" s="73">
        <f t="shared" si="53"/>
        <v>15138.225806451614</v>
      </c>
      <c r="L842" s="439"/>
      <c r="M842" s="439"/>
      <c r="N842" s="44" t="s">
        <v>99</v>
      </c>
      <c r="O842" s="70">
        <v>372606</v>
      </c>
      <c r="P842" s="59">
        <f>IFERROR(O842/L839,"-")</f>
        <v>2.0407299254641695E-3</v>
      </c>
      <c r="Q842" s="70">
        <v>18</v>
      </c>
      <c r="R842" s="59">
        <f>IFERROR(Q842/M839,"-")</f>
        <v>6.9767441860465115E-2</v>
      </c>
      <c r="S842" s="73">
        <f t="shared" si="54"/>
        <v>20700.333333333332</v>
      </c>
      <c r="T842" s="439"/>
      <c r="U842" s="439"/>
      <c r="V842" s="44" t="s">
        <v>99</v>
      </c>
      <c r="W842" s="70">
        <v>490</v>
      </c>
      <c r="X842" s="59">
        <f>IFERROR(W842/T839,"-")</f>
        <v>1.3941037378197299E-5</v>
      </c>
      <c r="Y842" s="70">
        <v>1</v>
      </c>
      <c r="Z842" s="59">
        <f>IFERROR(Y842/U839,"-")</f>
        <v>2.7777777777777776E-2</v>
      </c>
      <c r="AA842" s="167">
        <f t="shared" si="55"/>
        <v>490</v>
      </c>
      <c r="AB842" s="439"/>
      <c r="AC842" s="439"/>
      <c r="AD842" s="44" t="s">
        <v>99</v>
      </c>
      <c r="AE842" s="70">
        <v>490</v>
      </c>
      <c r="AF842" s="59">
        <f>IFERROR(AE842/AB839,"-")</f>
        <v>1.5675465401368693E-5</v>
      </c>
      <c r="AG842" s="70">
        <v>1</v>
      </c>
      <c r="AH842" s="59">
        <f>IFERROR(AG842/AC839,"-")</f>
        <v>4.1666666666666664E-2</v>
      </c>
      <c r="AI842" s="73">
        <f t="shared" si="58"/>
        <v>490</v>
      </c>
      <c r="AJ842" s="439"/>
      <c r="AK842" s="439"/>
      <c r="AL842" s="44" t="s">
        <v>99</v>
      </c>
      <c r="AM842" s="70">
        <v>38179</v>
      </c>
      <c r="AN842" s="59">
        <f>IFERROR(AM842/AJ839,"-")</f>
        <v>5.5992276441901216E-4</v>
      </c>
      <c r="AO842" s="70">
        <v>3</v>
      </c>
      <c r="AP842" s="59">
        <f>IFERROR(AO842/AK839,"-")</f>
        <v>4.6153846153846156E-2</v>
      </c>
      <c r="AQ842" s="73">
        <f t="shared" si="56"/>
        <v>12726.333333333334</v>
      </c>
      <c r="AR842" s="439"/>
      <c r="AS842" s="439"/>
      <c r="AT842" s="44" t="s">
        <v>99</v>
      </c>
      <c r="AU842" s="70">
        <v>5757014</v>
      </c>
      <c r="AV842" s="59">
        <f>IFERROR(AU842/AR839,"-")</f>
        <v>5.4218816912504032E-3</v>
      </c>
      <c r="AW842" s="70">
        <v>92</v>
      </c>
      <c r="AX842" s="59">
        <f>IFERROR(AW842/AS839,"-")</f>
        <v>5.3025936599423631E-2</v>
      </c>
      <c r="AY842" s="167">
        <f t="shared" si="57"/>
        <v>62576.239130434784</v>
      </c>
      <c r="AZ842" s="229"/>
    </row>
    <row r="843" spans="2:52" s="9" customFormat="1" ht="13.15" customHeight="1">
      <c r="B843" s="470"/>
      <c r="C843" s="480"/>
      <c r="D843" s="439"/>
      <c r="E843" s="439"/>
      <c r="F843" s="44" t="s">
        <v>100</v>
      </c>
      <c r="G843" s="70">
        <v>5096932</v>
      </c>
      <c r="H843" s="59">
        <f>IFERROR(G843/D839,"-")</f>
        <v>1.566573275483173E-2</v>
      </c>
      <c r="I843" s="70">
        <v>164</v>
      </c>
      <c r="J843" s="59">
        <f>IFERROR(I843/E839,"-")</f>
        <v>0.35652173913043478</v>
      </c>
      <c r="K843" s="73">
        <f t="shared" si="53"/>
        <v>31078.853658536584</v>
      </c>
      <c r="L843" s="439"/>
      <c r="M843" s="439"/>
      <c r="N843" s="44" t="s">
        <v>100</v>
      </c>
      <c r="O843" s="70">
        <v>1915948</v>
      </c>
      <c r="P843" s="59">
        <f>IFERROR(O843/L839,"-")</f>
        <v>1.049347680722593E-2</v>
      </c>
      <c r="Q843" s="70">
        <v>93</v>
      </c>
      <c r="R843" s="59">
        <f>IFERROR(Q843/M839,"-")</f>
        <v>0.36046511627906974</v>
      </c>
      <c r="S843" s="73">
        <f t="shared" si="54"/>
        <v>20601.591397849461</v>
      </c>
      <c r="T843" s="439"/>
      <c r="U843" s="439"/>
      <c r="V843" s="44" t="s">
        <v>100</v>
      </c>
      <c r="W843" s="70">
        <v>192620</v>
      </c>
      <c r="X843" s="59">
        <f>IFERROR(W843/T839,"-")</f>
        <v>5.480250244466048E-3</v>
      </c>
      <c r="Y843" s="70">
        <v>13</v>
      </c>
      <c r="Z843" s="59">
        <f>IFERROR(Y843/U839,"-")</f>
        <v>0.3611111111111111</v>
      </c>
      <c r="AA843" s="167">
        <f t="shared" si="55"/>
        <v>14816.923076923076</v>
      </c>
      <c r="AB843" s="439"/>
      <c r="AC843" s="439"/>
      <c r="AD843" s="44" t="s">
        <v>100</v>
      </c>
      <c r="AE843" s="70">
        <v>152010</v>
      </c>
      <c r="AF843" s="59">
        <f>IFERROR(AE843/AB839,"-")</f>
        <v>4.8629132564531729E-3</v>
      </c>
      <c r="AG843" s="70">
        <v>8</v>
      </c>
      <c r="AH843" s="59">
        <f>IFERROR(AG843/AC839,"-")</f>
        <v>0.33333333333333331</v>
      </c>
      <c r="AI843" s="73">
        <f t="shared" si="58"/>
        <v>19001.25</v>
      </c>
      <c r="AJ843" s="439"/>
      <c r="AK843" s="439"/>
      <c r="AL843" s="44" t="s">
        <v>100</v>
      </c>
      <c r="AM843" s="70">
        <v>565825</v>
      </c>
      <c r="AN843" s="59">
        <f>IFERROR(AM843/AJ839,"-")</f>
        <v>8.2982345838651488E-3</v>
      </c>
      <c r="AO843" s="70">
        <v>26</v>
      </c>
      <c r="AP843" s="59">
        <f>IFERROR(AO843/AK839,"-")</f>
        <v>0.4</v>
      </c>
      <c r="AQ843" s="73">
        <f t="shared" si="56"/>
        <v>21762.5</v>
      </c>
      <c r="AR843" s="439"/>
      <c r="AS843" s="439"/>
      <c r="AT843" s="44" t="s">
        <v>100</v>
      </c>
      <c r="AU843" s="70">
        <v>35524871</v>
      </c>
      <c r="AV843" s="59">
        <f>IFERROR(AU843/AR839,"-")</f>
        <v>3.3456866295432389E-2</v>
      </c>
      <c r="AW843" s="70">
        <v>536</v>
      </c>
      <c r="AX843" s="59">
        <f>IFERROR(AW843/AS839,"-")</f>
        <v>0.3089337175792507</v>
      </c>
      <c r="AY843" s="167">
        <f t="shared" si="57"/>
        <v>66277.744402985074</v>
      </c>
      <c r="AZ843" s="229"/>
    </row>
    <row r="844" spans="2:52" s="9" customFormat="1" ht="13.15" customHeight="1">
      <c r="B844" s="470"/>
      <c r="C844" s="480"/>
      <c r="D844" s="439"/>
      <c r="E844" s="439"/>
      <c r="F844" s="44" t="s">
        <v>101</v>
      </c>
      <c r="G844" s="70">
        <v>9123371</v>
      </c>
      <c r="H844" s="59">
        <f>IFERROR(G844/D839,"-")</f>
        <v>2.8041239692658627E-2</v>
      </c>
      <c r="I844" s="70">
        <v>178</v>
      </c>
      <c r="J844" s="59">
        <f>IFERROR(I844/E839,"-")</f>
        <v>0.38695652173913042</v>
      </c>
      <c r="K844" s="73">
        <f t="shared" si="53"/>
        <v>51254.893258426964</v>
      </c>
      <c r="L844" s="439"/>
      <c r="M844" s="439"/>
      <c r="N844" s="44" t="s">
        <v>101</v>
      </c>
      <c r="O844" s="70">
        <v>6051096</v>
      </c>
      <c r="P844" s="59">
        <f>IFERROR(O844/L839,"-")</f>
        <v>3.3141314656920537E-2</v>
      </c>
      <c r="Q844" s="70">
        <v>108</v>
      </c>
      <c r="R844" s="59">
        <f>IFERROR(Q844/M839,"-")</f>
        <v>0.41860465116279072</v>
      </c>
      <c r="S844" s="73">
        <f t="shared" si="54"/>
        <v>56028.666666666664</v>
      </c>
      <c r="T844" s="439"/>
      <c r="U844" s="439"/>
      <c r="V844" s="44" t="s">
        <v>101</v>
      </c>
      <c r="W844" s="70">
        <v>725772</v>
      </c>
      <c r="X844" s="59">
        <f>IFERROR(W844/T839,"-")</f>
        <v>2.0649009347038796E-2</v>
      </c>
      <c r="Y844" s="70">
        <v>14</v>
      </c>
      <c r="Z844" s="59">
        <f>IFERROR(Y844/U839,"-")</f>
        <v>0.3888888888888889</v>
      </c>
      <c r="AA844" s="167">
        <f t="shared" si="55"/>
        <v>51840.857142857145</v>
      </c>
      <c r="AB844" s="439"/>
      <c r="AC844" s="439"/>
      <c r="AD844" s="44" t="s">
        <v>101</v>
      </c>
      <c r="AE844" s="70">
        <v>522543</v>
      </c>
      <c r="AF844" s="59">
        <f>IFERROR(AE844/AB839,"-")</f>
        <v>1.6716540239239592E-2</v>
      </c>
      <c r="AG844" s="70">
        <v>11</v>
      </c>
      <c r="AH844" s="59">
        <f>IFERROR(AG844/AC839,"-")</f>
        <v>0.45833333333333331</v>
      </c>
      <c r="AI844" s="73">
        <f t="shared" si="58"/>
        <v>47503.909090909088</v>
      </c>
      <c r="AJ844" s="439"/>
      <c r="AK844" s="439"/>
      <c r="AL844" s="44" t="s">
        <v>101</v>
      </c>
      <c r="AM844" s="70">
        <v>1508135</v>
      </c>
      <c r="AN844" s="59">
        <f>IFERROR(AM844/AJ839,"-")</f>
        <v>2.2117895133897347E-2</v>
      </c>
      <c r="AO844" s="70">
        <v>25</v>
      </c>
      <c r="AP844" s="59">
        <f>IFERROR(AO844/AK839,"-")</f>
        <v>0.38461538461538464</v>
      </c>
      <c r="AQ844" s="73">
        <f t="shared" si="56"/>
        <v>60325.4</v>
      </c>
      <c r="AR844" s="439"/>
      <c r="AS844" s="439"/>
      <c r="AT844" s="44" t="s">
        <v>101</v>
      </c>
      <c r="AU844" s="70">
        <v>27932292</v>
      </c>
      <c r="AV844" s="59">
        <f>IFERROR(AU844/AR839,"-")</f>
        <v>2.6306273111279581E-2</v>
      </c>
      <c r="AW844" s="70">
        <v>526</v>
      </c>
      <c r="AX844" s="59">
        <f>IFERROR(AW844/AS839,"-")</f>
        <v>0.30317002881844379</v>
      </c>
      <c r="AY844" s="167">
        <f t="shared" si="57"/>
        <v>53103.216730038024</v>
      </c>
      <c r="AZ844" s="229"/>
    </row>
    <row r="845" spans="2:52" s="9" customFormat="1" ht="13.15" customHeight="1">
      <c r="B845" s="470"/>
      <c r="C845" s="480"/>
      <c r="D845" s="439"/>
      <c r="E845" s="439"/>
      <c r="F845" s="44" t="s">
        <v>102</v>
      </c>
      <c r="G845" s="70">
        <v>9454713</v>
      </c>
      <c r="H845" s="59">
        <f>IFERROR(G845/D839,"-")</f>
        <v>2.9059639628630198E-2</v>
      </c>
      <c r="I845" s="70">
        <v>52</v>
      </c>
      <c r="J845" s="59">
        <f>IFERROR(I845/E839,"-")</f>
        <v>0.11304347826086956</v>
      </c>
      <c r="K845" s="73">
        <f t="shared" si="53"/>
        <v>181821.40384615384</v>
      </c>
      <c r="L845" s="439"/>
      <c r="M845" s="439"/>
      <c r="N845" s="44" t="s">
        <v>102</v>
      </c>
      <c r="O845" s="70">
        <v>2819418</v>
      </c>
      <c r="P845" s="59">
        <f>IFERROR(O845/L839,"-")</f>
        <v>1.5441701649979706E-2</v>
      </c>
      <c r="Q845" s="70">
        <v>28</v>
      </c>
      <c r="R845" s="59">
        <f>IFERROR(Q845/M839,"-")</f>
        <v>0.10852713178294573</v>
      </c>
      <c r="S845" s="73">
        <f t="shared" si="54"/>
        <v>100693.5</v>
      </c>
      <c r="T845" s="439"/>
      <c r="U845" s="439"/>
      <c r="V845" s="44" t="s">
        <v>102</v>
      </c>
      <c r="W845" s="70">
        <v>11285</v>
      </c>
      <c r="X845" s="59">
        <f>IFERROR(W845/T839,"-")</f>
        <v>3.2107062614889083E-4</v>
      </c>
      <c r="Y845" s="70">
        <v>4</v>
      </c>
      <c r="Z845" s="59">
        <f>IFERROR(Y845/U839,"-")</f>
        <v>0.1111111111111111</v>
      </c>
      <c r="AA845" s="167">
        <f t="shared" si="55"/>
        <v>2821.25</v>
      </c>
      <c r="AB845" s="439"/>
      <c r="AC845" s="439"/>
      <c r="AD845" s="44" t="s">
        <v>102</v>
      </c>
      <c r="AE845" s="70">
        <v>11285</v>
      </c>
      <c r="AF845" s="59">
        <f>IFERROR(AE845/AB839,"-")</f>
        <v>3.610155654172361E-4</v>
      </c>
      <c r="AG845" s="70">
        <v>4</v>
      </c>
      <c r="AH845" s="59">
        <f>IFERROR(AG845/AC839,"-")</f>
        <v>0.16666666666666666</v>
      </c>
      <c r="AI845" s="73">
        <f t="shared" si="58"/>
        <v>2821.25</v>
      </c>
      <c r="AJ845" s="439"/>
      <c r="AK845" s="439"/>
      <c r="AL845" s="44" t="s">
        <v>102</v>
      </c>
      <c r="AM845" s="70">
        <v>8122096</v>
      </c>
      <c r="AN845" s="59">
        <f>IFERROR(AM845/AJ839,"-")</f>
        <v>0.1191164369207313</v>
      </c>
      <c r="AO845" s="70">
        <v>13</v>
      </c>
      <c r="AP845" s="59">
        <f>IFERROR(AO845/AK839,"-")</f>
        <v>0.2</v>
      </c>
      <c r="AQ845" s="73">
        <f t="shared" si="56"/>
        <v>624776.61538461538</v>
      </c>
      <c r="AR845" s="439"/>
      <c r="AS845" s="439"/>
      <c r="AT845" s="44" t="s">
        <v>102</v>
      </c>
      <c r="AU845" s="70">
        <v>18056378</v>
      </c>
      <c r="AV845" s="59">
        <f>IFERROR(AU845/AR839,"-")</f>
        <v>1.7005264411116001E-2</v>
      </c>
      <c r="AW845" s="70">
        <v>138</v>
      </c>
      <c r="AX845" s="59">
        <f>IFERROR(AW845/AS839,"-")</f>
        <v>7.953890489913544E-2</v>
      </c>
      <c r="AY845" s="167">
        <f t="shared" si="57"/>
        <v>130843.31884057971</v>
      </c>
      <c r="AZ845" s="229"/>
    </row>
    <row r="846" spans="2:52" s="9" customFormat="1" ht="13.15" customHeight="1">
      <c r="B846" s="470"/>
      <c r="C846" s="480"/>
      <c r="D846" s="439"/>
      <c r="E846" s="439"/>
      <c r="F846" s="44" t="s">
        <v>112</v>
      </c>
      <c r="G846" s="70">
        <v>0</v>
      </c>
      <c r="H846" s="59">
        <f>IFERROR(G846/D839,"-")</f>
        <v>0</v>
      </c>
      <c r="I846" s="70">
        <v>0</v>
      </c>
      <c r="J846" s="59">
        <f>IFERROR(I846/E839,"-")</f>
        <v>0</v>
      </c>
      <c r="K846" s="73" t="str">
        <f t="shared" si="53"/>
        <v>-</v>
      </c>
      <c r="L846" s="439"/>
      <c r="M846" s="439"/>
      <c r="N846" s="44" t="s">
        <v>112</v>
      </c>
      <c r="O846" s="70">
        <v>0</v>
      </c>
      <c r="P846" s="59">
        <f>IFERROR(O846/L839,"-")</f>
        <v>0</v>
      </c>
      <c r="Q846" s="70">
        <v>0</v>
      </c>
      <c r="R846" s="59">
        <f>IFERROR(Q846/M839,"-")</f>
        <v>0</v>
      </c>
      <c r="S846" s="73" t="str">
        <f t="shared" si="54"/>
        <v>-</v>
      </c>
      <c r="T846" s="439"/>
      <c r="U846" s="439"/>
      <c r="V846" s="44" t="s">
        <v>112</v>
      </c>
      <c r="W846" s="70">
        <v>0</v>
      </c>
      <c r="X846" s="59">
        <f>IFERROR(W846/T839,"-")</f>
        <v>0</v>
      </c>
      <c r="Y846" s="70">
        <v>0</v>
      </c>
      <c r="Z846" s="59">
        <f>IFERROR(Y846/U839,"-")</f>
        <v>0</v>
      </c>
      <c r="AA846" s="167" t="str">
        <f t="shared" si="55"/>
        <v>-</v>
      </c>
      <c r="AB846" s="439"/>
      <c r="AC846" s="439"/>
      <c r="AD846" s="44" t="s">
        <v>112</v>
      </c>
      <c r="AE846" s="70">
        <v>0</v>
      </c>
      <c r="AF846" s="59">
        <f>IFERROR(AE846/AB839,"-")</f>
        <v>0</v>
      </c>
      <c r="AG846" s="70">
        <v>0</v>
      </c>
      <c r="AH846" s="59">
        <f>IFERROR(AG846/AC839,"-")</f>
        <v>0</v>
      </c>
      <c r="AI846" s="73" t="str">
        <f t="shared" si="58"/>
        <v>-</v>
      </c>
      <c r="AJ846" s="439"/>
      <c r="AK846" s="439"/>
      <c r="AL846" s="44" t="s">
        <v>112</v>
      </c>
      <c r="AM846" s="70">
        <v>0</v>
      </c>
      <c r="AN846" s="59">
        <f>IFERROR(AM846/AJ839,"-")</f>
        <v>0</v>
      </c>
      <c r="AO846" s="70">
        <v>0</v>
      </c>
      <c r="AP846" s="59">
        <f>IFERROR(AO846/AK839,"-")</f>
        <v>0</v>
      </c>
      <c r="AQ846" s="73" t="str">
        <f t="shared" si="56"/>
        <v>-</v>
      </c>
      <c r="AR846" s="439"/>
      <c r="AS846" s="439"/>
      <c r="AT846" s="44" t="s">
        <v>112</v>
      </c>
      <c r="AU846" s="70">
        <v>1440</v>
      </c>
      <c r="AV846" s="59">
        <f>IFERROR(AU846/AR839,"-")</f>
        <v>1.3561734669049928E-6</v>
      </c>
      <c r="AW846" s="70">
        <v>1</v>
      </c>
      <c r="AX846" s="59">
        <f>IFERROR(AW846/AS839,"-")</f>
        <v>5.7636887608069167E-4</v>
      </c>
      <c r="AY846" s="167">
        <f t="shared" si="57"/>
        <v>1440</v>
      </c>
      <c r="AZ846" s="229"/>
    </row>
    <row r="847" spans="2:52" s="9" customFormat="1" ht="13.15" customHeight="1">
      <c r="B847" s="470"/>
      <c r="C847" s="480"/>
      <c r="D847" s="439"/>
      <c r="E847" s="439"/>
      <c r="F847" s="44" t="s">
        <v>103</v>
      </c>
      <c r="G847" s="70">
        <v>110478</v>
      </c>
      <c r="H847" s="59">
        <f>IFERROR(G847/D839,"-")</f>
        <v>3.3956090120258617E-4</v>
      </c>
      <c r="I847" s="70">
        <v>4</v>
      </c>
      <c r="J847" s="59">
        <f>IFERROR(I847/E839,"-")</f>
        <v>8.6956521739130436E-3</v>
      </c>
      <c r="K847" s="73">
        <f t="shared" si="53"/>
        <v>27619.5</v>
      </c>
      <c r="L847" s="439"/>
      <c r="M847" s="439"/>
      <c r="N847" s="44" t="s">
        <v>103</v>
      </c>
      <c r="O847" s="70">
        <v>46004</v>
      </c>
      <c r="P847" s="59">
        <f>IFERROR(O847/L839,"-")</f>
        <v>2.5195981677979864E-4</v>
      </c>
      <c r="Q847" s="70">
        <v>2</v>
      </c>
      <c r="R847" s="59">
        <f>IFERROR(Q847/M839,"-")</f>
        <v>7.7519379844961239E-3</v>
      </c>
      <c r="S847" s="73">
        <f t="shared" si="54"/>
        <v>23002</v>
      </c>
      <c r="T847" s="439"/>
      <c r="U847" s="439"/>
      <c r="V847" s="44" t="s">
        <v>103</v>
      </c>
      <c r="W847" s="70">
        <v>0</v>
      </c>
      <c r="X847" s="59">
        <f>IFERROR(W847/T839,"-")</f>
        <v>0</v>
      </c>
      <c r="Y847" s="70">
        <v>0</v>
      </c>
      <c r="Z847" s="59">
        <f>IFERROR(Y847/U839,"-")</f>
        <v>0</v>
      </c>
      <c r="AA847" s="167" t="str">
        <f t="shared" si="55"/>
        <v>-</v>
      </c>
      <c r="AB847" s="439"/>
      <c r="AC847" s="439"/>
      <c r="AD847" s="44" t="s">
        <v>103</v>
      </c>
      <c r="AE847" s="70">
        <v>0</v>
      </c>
      <c r="AF847" s="59">
        <f>IFERROR(AE847/AB839,"-")</f>
        <v>0</v>
      </c>
      <c r="AG847" s="70">
        <v>0</v>
      </c>
      <c r="AH847" s="59">
        <f>IFERROR(AG847/AC839,"-")</f>
        <v>0</v>
      </c>
      <c r="AI847" s="73" t="str">
        <f t="shared" si="58"/>
        <v>-</v>
      </c>
      <c r="AJ847" s="439"/>
      <c r="AK847" s="439"/>
      <c r="AL847" s="44" t="s">
        <v>103</v>
      </c>
      <c r="AM847" s="70">
        <v>0</v>
      </c>
      <c r="AN847" s="59">
        <f>IFERROR(AM847/AJ839,"-")</f>
        <v>0</v>
      </c>
      <c r="AO847" s="70">
        <v>0</v>
      </c>
      <c r="AP847" s="59">
        <f>IFERROR(AO847/AK839,"-")</f>
        <v>0</v>
      </c>
      <c r="AQ847" s="73" t="str">
        <f t="shared" si="56"/>
        <v>-</v>
      </c>
      <c r="AR847" s="439"/>
      <c r="AS847" s="439"/>
      <c r="AT847" s="44" t="s">
        <v>103</v>
      </c>
      <c r="AU847" s="70">
        <v>112058</v>
      </c>
      <c r="AV847" s="59">
        <f>IFERROR(AU847/AR839,"-")</f>
        <v>1.0553478219058312E-4</v>
      </c>
      <c r="AW847" s="70">
        <v>4</v>
      </c>
      <c r="AX847" s="59">
        <f>IFERROR(AW847/AS839,"-")</f>
        <v>2.3054755043227667E-3</v>
      </c>
      <c r="AY847" s="167">
        <f t="shared" si="57"/>
        <v>28014.5</v>
      </c>
      <c r="AZ847" s="229"/>
    </row>
    <row r="848" spans="2:52" s="9" customFormat="1" ht="13.15" customHeight="1">
      <c r="B848" s="470"/>
      <c r="C848" s="480"/>
      <c r="D848" s="439"/>
      <c r="E848" s="439"/>
      <c r="F848" s="44" t="s">
        <v>104</v>
      </c>
      <c r="G848" s="70">
        <v>384071</v>
      </c>
      <c r="H848" s="59">
        <f>IFERROR(G848/D839,"-")</f>
        <v>1.1804657478029876E-3</v>
      </c>
      <c r="I848" s="70">
        <v>19</v>
      </c>
      <c r="J848" s="59">
        <f>IFERROR(I848/E839,"-")</f>
        <v>4.1304347826086954E-2</v>
      </c>
      <c r="K848" s="73">
        <f t="shared" si="53"/>
        <v>20214.263157894737</v>
      </c>
      <c r="L848" s="439"/>
      <c r="M848" s="439"/>
      <c r="N848" s="44" t="s">
        <v>104</v>
      </c>
      <c r="O848" s="70">
        <v>147219</v>
      </c>
      <c r="P848" s="59">
        <f>IFERROR(O848/L839,"-")</f>
        <v>8.0630537054397831E-4</v>
      </c>
      <c r="Q848" s="70">
        <v>11</v>
      </c>
      <c r="R848" s="59">
        <f>IFERROR(Q848/M839,"-")</f>
        <v>4.2635658914728682E-2</v>
      </c>
      <c r="S848" s="73">
        <f t="shared" si="54"/>
        <v>13383.545454545454</v>
      </c>
      <c r="T848" s="439"/>
      <c r="U848" s="439"/>
      <c r="V848" s="44" t="s">
        <v>104</v>
      </c>
      <c r="W848" s="70">
        <v>64018</v>
      </c>
      <c r="X848" s="59">
        <f>IFERROR(W848/T839,"-")</f>
        <v>1.8213823079131319E-3</v>
      </c>
      <c r="Y848" s="70">
        <v>2</v>
      </c>
      <c r="Z848" s="59">
        <f>IFERROR(Y848/U839,"-")</f>
        <v>5.5555555555555552E-2</v>
      </c>
      <c r="AA848" s="167">
        <f t="shared" si="55"/>
        <v>32009</v>
      </c>
      <c r="AB848" s="439"/>
      <c r="AC848" s="439"/>
      <c r="AD848" s="44" t="s">
        <v>104</v>
      </c>
      <c r="AE848" s="70">
        <v>64018</v>
      </c>
      <c r="AF848" s="59">
        <f>IFERROR(AE848/AB839,"-")</f>
        <v>2.0479835593159609E-3</v>
      </c>
      <c r="AG848" s="70">
        <v>2</v>
      </c>
      <c r="AH848" s="59">
        <f>IFERROR(AG848/AC839,"-")</f>
        <v>8.3333333333333329E-2</v>
      </c>
      <c r="AI848" s="73">
        <f t="shared" si="58"/>
        <v>32009</v>
      </c>
      <c r="AJ848" s="439"/>
      <c r="AK848" s="439"/>
      <c r="AL848" s="44" t="s">
        <v>104</v>
      </c>
      <c r="AM848" s="70">
        <v>26953</v>
      </c>
      <c r="AN848" s="59">
        <f>IFERROR(AM848/AJ839,"-")</f>
        <v>3.9528532097188595E-4</v>
      </c>
      <c r="AO848" s="70">
        <v>6</v>
      </c>
      <c r="AP848" s="59">
        <f>IFERROR(AO848/AK839,"-")</f>
        <v>9.2307692307692313E-2</v>
      </c>
      <c r="AQ848" s="73">
        <f t="shared" si="56"/>
        <v>4492.166666666667</v>
      </c>
      <c r="AR848" s="439"/>
      <c r="AS848" s="439"/>
      <c r="AT848" s="44" t="s">
        <v>104</v>
      </c>
      <c r="AU848" s="70">
        <v>303541</v>
      </c>
      <c r="AV848" s="59">
        <f>IFERROR(AU848/AR839,"-")</f>
        <v>2.8587100716514471E-4</v>
      </c>
      <c r="AW848" s="70">
        <v>45</v>
      </c>
      <c r="AX848" s="59">
        <f>IFERROR(AW848/AS839,"-")</f>
        <v>2.5936599423631124E-2</v>
      </c>
      <c r="AY848" s="167">
        <f t="shared" si="57"/>
        <v>6745.3555555555558</v>
      </c>
      <c r="AZ848" s="229"/>
    </row>
    <row r="849" spans="2:52" s="9" customFormat="1" ht="13.15" customHeight="1">
      <c r="B849" s="470"/>
      <c r="C849" s="480"/>
      <c r="D849" s="439"/>
      <c r="E849" s="439"/>
      <c r="F849" s="44" t="s">
        <v>105</v>
      </c>
      <c r="G849" s="70">
        <v>854</v>
      </c>
      <c r="H849" s="59">
        <f>IFERROR(G849/D839,"-")</f>
        <v>2.6248213185159814E-6</v>
      </c>
      <c r="I849" s="70">
        <v>1</v>
      </c>
      <c r="J849" s="59">
        <f>IFERROR(I849/E839,"-")</f>
        <v>2.1739130434782609E-3</v>
      </c>
      <c r="K849" s="73">
        <f t="shared" si="53"/>
        <v>854</v>
      </c>
      <c r="L849" s="439"/>
      <c r="M849" s="439"/>
      <c r="N849" s="44" t="s">
        <v>105</v>
      </c>
      <c r="O849" s="70">
        <v>0</v>
      </c>
      <c r="P849" s="59">
        <f>IFERROR(O849/L839,"-")</f>
        <v>0</v>
      </c>
      <c r="Q849" s="70">
        <v>0</v>
      </c>
      <c r="R849" s="59">
        <f>IFERROR(Q849/M839,"-")</f>
        <v>0</v>
      </c>
      <c r="S849" s="73" t="str">
        <f t="shared" si="54"/>
        <v>-</v>
      </c>
      <c r="T849" s="439"/>
      <c r="U849" s="439"/>
      <c r="V849" s="44" t="s">
        <v>105</v>
      </c>
      <c r="W849" s="70">
        <v>0</v>
      </c>
      <c r="X849" s="59">
        <f>IFERROR(W849/T839,"-")</f>
        <v>0</v>
      </c>
      <c r="Y849" s="70">
        <v>0</v>
      </c>
      <c r="Z849" s="59">
        <f>IFERROR(Y849/U839,"-")</f>
        <v>0</v>
      </c>
      <c r="AA849" s="167" t="str">
        <f t="shared" si="55"/>
        <v>-</v>
      </c>
      <c r="AB849" s="439"/>
      <c r="AC849" s="439"/>
      <c r="AD849" s="44" t="s">
        <v>105</v>
      </c>
      <c r="AE849" s="70">
        <v>0</v>
      </c>
      <c r="AF849" s="59">
        <f>IFERROR(AE849/AB839,"-")</f>
        <v>0</v>
      </c>
      <c r="AG849" s="70">
        <v>0</v>
      </c>
      <c r="AH849" s="59">
        <f>IFERROR(AG849/AC839,"-")</f>
        <v>0</v>
      </c>
      <c r="AI849" s="73" t="str">
        <f t="shared" si="58"/>
        <v>-</v>
      </c>
      <c r="AJ849" s="439"/>
      <c r="AK849" s="439"/>
      <c r="AL849" s="44" t="s">
        <v>105</v>
      </c>
      <c r="AM849" s="70">
        <v>11871</v>
      </c>
      <c r="AN849" s="59">
        <f>IFERROR(AM849/AJ839,"-")</f>
        <v>1.7409683691081728E-4</v>
      </c>
      <c r="AO849" s="70">
        <v>2</v>
      </c>
      <c r="AP849" s="59">
        <f>IFERROR(AO849/AK839,"-")</f>
        <v>3.0769230769230771E-2</v>
      </c>
      <c r="AQ849" s="73">
        <f t="shared" si="56"/>
        <v>5935.5</v>
      </c>
      <c r="AR849" s="439"/>
      <c r="AS849" s="439"/>
      <c r="AT849" s="44" t="s">
        <v>105</v>
      </c>
      <c r="AU849" s="70">
        <v>234801</v>
      </c>
      <c r="AV849" s="59">
        <f>IFERROR(AU849/AR839,"-")</f>
        <v>2.2113255986302725E-4</v>
      </c>
      <c r="AW849" s="70">
        <v>10</v>
      </c>
      <c r="AX849" s="59">
        <f>IFERROR(AW849/AS839,"-")</f>
        <v>5.763688760806916E-3</v>
      </c>
      <c r="AY849" s="167">
        <f t="shared" si="57"/>
        <v>23480.1</v>
      </c>
      <c r="AZ849" s="229"/>
    </row>
    <row r="850" spans="2:52" s="9" customFormat="1" ht="13.15" customHeight="1">
      <c r="B850" s="470"/>
      <c r="C850" s="480"/>
      <c r="D850" s="439"/>
      <c r="E850" s="439"/>
      <c r="F850" s="44" t="s">
        <v>106</v>
      </c>
      <c r="G850" s="70">
        <v>3616537</v>
      </c>
      <c r="H850" s="59">
        <f>IFERROR(G850/D839,"-")</f>
        <v>1.1115648029041957E-2</v>
      </c>
      <c r="I850" s="70">
        <v>6</v>
      </c>
      <c r="J850" s="59">
        <f>IFERROR(I850/E839,"-")</f>
        <v>1.3043478260869565E-2</v>
      </c>
      <c r="K850" s="73">
        <f t="shared" si="53"/>
        <v>602756.16666666663</v>
      </c>
      <c r="L850" s="439"/>
      <c r="M850" s="439"/>
      <c r="N850" s="44" t="s">
        <v>106</v>
      </c>
      <c r="O850" s="70">
        <v>3509899</v>
      </c>
      <c r="P850" s="59">
        <f>IFERROR(O850/L839,"-")</f>
        <v>1.9223404681236383E-2</v>
      </c>
      <c r="Q850" s="70">
        <v>3</v>
      </c>
      <c r="R850" s="59">
        <f>IFERROR(Q850/M839,"-")</f>
        <v>1.1627906976744186E-2</v>
      </c>
      <c r="S850" s="73">
        <f t="shared" si="54"/>
        <v>1169966.3333333333</v>
      </c>
      <c r="T850" s="439"/>
      <c r="U850" s="439"/>
      <c r="V850" s="44" t="s">
        <v>106</v>
      </c>
      <c r="W850" s="70">
        <v>0</v>
      </c>
      <c r="X850" s="59">
        <f>IFERROR(W850/T839,"-")</f>
        <v>0</v>
      </c>
      <c r="Y850" s="70">
        <v>0</v>
      </c>
      <c r="Z850" s="59">
        <f>IFERROR(Y850/U839,"-")</f>
        <v>0</v>
      </c>
      <c r="AA850" s="167" t="str">
        <f t="shared" si="55"/>
        <v>-</v>
      </c>
      <c r="AB850" s="439"/>
      <c r="AC850" s="439"/>
      <c r="AD850" s="44" t="s">
        <v>106</v>
      </c>
      <c r="AE850" s="70">
        <v>0</v>
      </c>
      <c r="AF850" s="59">
        <f>IFERROR(AE850/AB839,"-")</f>
        <v>0</v>
      </c>
      <c r="AG850" s="70">
        <v>0</v>
      </c>
      <c r="AH850" s="59">
        <f>IFERROR(AG850/AC839,"-")</f>
        <v>0</v>
      </c>
      <c r="AI850" s="73" t="str">
        <f t="shared" si="58"/>
        <v>-</v>
      </c>
      <c r="AJ850" s="439"/>
      <c r="AK850" s="439"/>
      <c r="AL850" s="44" t="s">
        <v>106</v>
      </c>
      <c r="AM850" s="70">
        <v>3514494</v>
      </c>
      <c r="AN850" s="59">
        <f>IFERROR(AM850/AJ839,"-")</f>
        <v>5.1542607088033515E-2</v>
      </c>
      <c r="AO850" s="70">
        <v>3</v>
      </c>
      <c r="AP850" s="59">
        <f>IFERROR(AO850/AK839,"-")</f>
        <v>4.6153846153846156E-2</v>
      </c>
      <c r="AQ850" s="73">
        <f t="shared" si="56"/>
        <v>1171498</v>
      </c>
      <c r="AR850" s="439"/>
      <c r="AS850" s="439"/>
      <c r="AT850" s="44" t="s">
        <v>106</v>
      </c>
      <c r="AU850" s="70">
        <v>355595</v>
      </c>
      <c r="AV850" s="59">
        <f>IFERROR(AU850/AR839,"-")</f>
        <v>3.3489479441950064E-4</v>
      </c>
      <c r="AW850" s="70">
        <v>6</v>
      </c>
      <c r="AX850" s="59">
        <f>IFERROR(AW850/AS839,"-")</f>
        <v>3.4582132564841498E-3</v>
      </c>
      <c r="AY850" s="167">
        <f t="shared" si="57"/>
        <v>59265.833333333336</v>
      </c>
      <c r="AZ850" s="229"/>
    </row>
    <row r="851" spans="2:52" s="9" customFormat="1" ht="13.15" customHeight="1">
      <c r="B851" s="470"/>
      <c r="C851" s="480"/>
      <c r="D851" s="439"/>
      <c r="E851" s="439"/>
      <c r="F851" s="44" t="s">
        <v>107</v>
      </c>
      <c r="G851" s="70">
        <v>3759687</v>
      </c>
      <c r="H851" s="59">
        <f>IFERROR(G851/D839,"-")</f>
        <v>1.1555628323825989E-2</v>
      </c>
      <c r="I851" s="70">
        <v>60</v>
      </c>
      <c r="J851" s="59">
        <f>IFERROR(I851/E839,"-")</f>
        <v>0.13043478260869565</v>
      </c>
      <c r="K851" s="73">
        <f t="shared" si="53"/>
        <v>62661.45</v>
      </c>
      <c r="L851" s="439"/>
      <c r="M851" s="439"/>
      <c r="N851" s="44" t="s">
        <v>107</v>
      </c>
      <c r="O851" s="70">
        <v>1635964</v>
      </c>
      <c r="P851" s="59">
        <f>IFERROR(O851/L839,"-")</f>
        <v>8.9600293387172101E-3</v>
      </c>
      <c r="Q851" s="70">
        <v>37</v>
      </c>
      <c r="R851" s="59">
        <f>IFERROR(Q851/M839,"-")</f>
        <v>0.1434108527131783</v>
      </c>
      <c r="S851" s="73">
        <f t="shared" si="54"/>
        <v>44215.24324324324</v>
      </c>
      <c r="T851" s="439"/>
      <c r="U851" s="439"/>
      <c r="V851" s="44" t="s">
        <v>107</v>
      </c>
      <c r="W851" s="70">
        <v>333632</v>
      </c>
      <c r="X851" s="59">
        <f>IFERROR(W851/T839,"-")</f>
        <v>9.492196290944329E-3</v>
      </c>
      <c r="Y851" s="70">
        <v>6</v>
      </c>
      <c r="Z851" s="59">
        <f>IFERROR(Y851/U839,"-")</f>
        <v>0.16666666666666666</v>
      </c>
      <c r="AA851" s="167">
        <f t="shared" si="55"/>
        <v>55605.333333333336</v>
      </c>
      <c r="AB851" s="439"/>
      <c r="AC851" s="439"/>
      <c r="AD851" s="44" t="s">
        <v>107</v>
      </c>
      <c r="AE851" s="70">
        <v>309146</v>
      </c>
      <c r="AF851" s="59">
        <f>IFERROR(AE851/AB839,"-")</f>
        <v>9.8898110754520926E-3</v>
      </c>
      <c r="AG851" s="70">
        <v>4</v>
      </c>
      <c r="AH851" s="59">
        <f>IFERROR(AG851/AC839,"-")</f>
        <v>0.16666666666666666</v>
      </c>
      <c r="AI851" s="73">
        <f t="shared" si="58"/>
        <v>77286.5</v>
      </c>
      <c r="AJ851" s="439"/>
      <c r="AK851" s="439"/>
      <c r="AL851" s="44" t="s">
        <v>107</v>
      </c>
      <c r="AM851" s="70">
        <v>1253934</v>
      </c>
      <c r="AN851" s="59">
        <f>IFERROR(AM851/AJ839,"-")</f>
        <v>1.838985284263573E-2</v>
      </c>
      <c r="AO851" s="70">
        <v>12</v>
      </c>
      <c r="AP851" s="59">
        <f>IFERROR(AO851/AK839,"-")</f>
        <v>0.18461538461538463</v>
      </c>
      <c r="AQ851" s="73">
        <f t="shared" si="56"/>
        <v>104494.5</v>
      </c>
      <c r="AR851" s="439"/>
      <c r="AS851" s="439"/>
      <c r="AT851" s="44" t="s">
        <v>107</v>
      </c>
      <c r="AU851" s="70">
        <v>6759940</v>
      </c>
      <c r="AV851" s="59">
        <f>IFERROR(AU851/AR839,"-")</f>
        <v>6.3664244901873177E-3</v>
      </c>
      <c r="AW851" s="70">
        <v>153</v>
      </c>
      <c r="AX851" s="59">
        <f>IFERROR(AW851/AS839,"-")</f>
        <v>8.8184438040345828E-2</v>
      </c>
      <c r="AY851" s="167">
        <f t="shared" si="57"/>
        <v>44182.614379084967</v>
      </c>
      <c r="AZ851" s="229"/>
    </row>
    <row r="852" spans="2:52" s="9" customFormat="1" ht="13.15" customHeight="1">
      <c r="B852" s="470"/>
      <c r="C852" s="480"/>
      <c r="D852" s="439"/>
      <c r="E852" s="439"/>
      <c r="F852" s="44" t="s">
        <v>108</v>
      </c>
      <c r="G852" s="70">
        <v>1273448</v>
      </c>
      <c r="H852" s="59">
        <f>IFERROR(G852/D839,"-")</f>
        <v>3.9140204431165563E-3</v>
      </c>
      <c r="I852" s="70">
        <v>36</v>
      </c>
      <c r="J852" s="59">
        <f>IFERROR(I852/E839,"-")</f>
        <v>7.8260869565217397E-2</v>
      </c>
      <c r="K852" s="73">
        <f t="shared" si="53"/>
        <v>35373.555555555555</v>
      </c>
      <c r="L852" s="439"/>
      <c r="M852" s="439"/>
      <c r="N852" s="44" t="s">
        <v>108</v>
      </c>
      <c r="O852" s="70">
        <v>932365</v>
      </c>
      <c r="P852" s="59">
        <f>IFERROR(O852/L839,"-")</f>
        <v>5.106480188068363E-3</v>
      </c>
      <c r="Q852" s="70">
        <v>22</v>
      </c>
      <c r="R852" s="59">
        <f>IFERROR(Q852/M839,"-")</f>
        <v>8.5271317829457363E-2</v>
      </c>
      <c r="S852" s="73">
        <f t="shared" si="54"/>
        <v>42380.227272727272</v>
      </c>
      <c r="T852" s="439"/>
      <c r="U852" s="439"/>
      <c r="V852" s="44" t="s">
        <v>108</v>
      </c>
      <c r="W852" s="70">
        <v>195346</v>
      </c>
      <c r="X852" s="59">
        <f>IFERROR(W852/T839,"-")</f>
        <v>5.5578079340435297E-3</v>
      </c>
      <c r="Y852" s="70">
        <v>2</v>
      </c>
      <c r="Z852" s="59">
        <f>IFERROR(Y852/U839,"-")</f>
        <v>5.5555555555555552E-2</v>
      </c>
      <c r="AA852" s="167">
        <f t="shared" si="55"/>
        <v>97673</v>
      </c>
      <c r="AB852" s="439"/>
      <c r="AC852" s="439"/>
      <c r="AD852" s="44" t="s">
        <v>108</v>
      </c>
      <c r="AE852" s="70">
        <v>195346</v>
      </c>
      <c r="AF852" s="59">
        <f>IFERROR(AE852/AB839,"-")</f>
        <v>6.2492642128485071E-3</v>
      </c>
      <c r="AG852" s="70">
        <v>2</v>
      </c>
      <c r="AH852" s="59">
        <f>IFERROR(AG852/AC839,"-")</f>
        <v>8.3333333333333329E-2</v>
      </c>
      <c r="AI852" s="73">
        <f t="shared" si="58"/>
        <v>97673</v>
      </c>
      <c r="AJ852" s="439"/>
      <c r="AK852" s="439"/>
      <c r="AL852" s="44" t="s">
        <v>108</v>
      </c>
      <c r="AM852" s="70">
        <v>646336</v>
      </c>
      <c r="AN852" s="59">
        <f>IFERROR(AM852/AJ839,"-")</f>
        <v>9.4789868740283046E-3</v>
      </c>
      <c r="AO852" s="70">
        <v>13</v>
      </c>
      <c r="AP852" s="59">
        <f>IFERROR(AO852/AK839,"-")</f>
        <v>0.2</v>
      </c>
      <c r="AQ852" s="73">
        <f t="shared" si="56"/>
        <v>49718.153846153844</v>
      </c>
      <c r="AR852" s="439"/>
      <c r="AS852" s="439"/>
      <c r="AT852" s="44" t="s">
        <v>108</v>
      </c>
      <c r="AU852" s="70">
        <v>3681698</v>
      </c>
      <c r="AV852" s="59">
        <f>IFERROR(AU852/AR839,"-")</f>
        <v>3.4673757921924848E-3</v>
      </c>
      <c r="AW852" s="70">
        <v>98</v>
      </c>
      <c r="AX852" s="59">
        <f>IFERROR(AW852/AS839,"-")</f>
        <v>5.648414985590778E-2</v>
      </c>
      <c r="AY852" s="167">
        <f t="shared" si="57"/>
        <v>37568.34693877551</v>
      </c>
      <c r="AZ852" s="229"/>
    </row>
    <row r="853" spans="2:52" s="9" customFormat="1" ht="13.15" customHeight="1">
      <c r="B853" s="470"/>
      <c r="C853" s="480"/>
      <c r="D853" s="439"/>
      <c r="E853" s="439"/>
      <c r="F853" s="44" t="s">
        <v>109</v>
      </c>
      <c r="G853" s="70">
        <v>3309441</v>
      </c>
      <c r="H853" s="59">
        <f>IFERROR(G853/D839,"-")</f>
        <v>1.0171769659450642E-2</v>
      </c>
      <c r="I853" s="70">
        <v>36</v>
      </c>
      <c r="J853" s="59">
        <f>IFERROR(I853/E839,"-")</f>
        <v>7.8260869565217397E-2</v>
      </c>
      <c r="K853" s="73">
        <f t="shared" si="53"/>
        <v>91928.916666666672</v>
      </c>
      <c r="L853" s="439"/>
      <c r="M853" s="439"/>
      <c r="N853" s="44" t="s">
        <v>109</v>
      </c>
      <c r="O853" s="70">
        <v>2833371</v>
      </c>
      <c r="P853" s="59">
        <f>IFERROR(O853/L839,"-")</f>
        <v>1.5518120990113793E-2</v>
      </c>
      <c r="Q853" s="70">
        <v>21</v>
      </c>
      <c r="R853" s="59">
        <f>IFERROR(Q853/M839,"-")</f>
        <v>8.1395348837209308E-2</v>
      </c>
      <c r="S853" s="73">
        <f t="shared" si="54"/>
        <v>134922.42857142858</v>
      </c>
      <c r="T853" s="439"/>
      <c r="U853" s="439"/>
      <c r="V853" s="44" t="s">
        <v>109</v>
      </c>
      <c r="W853" s="70">
        <v>61078</v>
      </c>
      <c r="X853" s="59">
        <f>IFERROR(W853/T839,"-")</f>
        <v>1.7377360836439482E-3</v>
      </c>
      <c r="Y853" s="70">
        <v>3</v>
      </c>
      <c r="Z853" s="59">
        <f>IFERROR(Y853/U839,"-")</f>
        <v>8.3333333333333329E-2</v>
      </c>
      <c r="AA853" s="167">
        <f t="shared" si="55"/>
        <v>20359.333333333332</v>
      </c>
      <c r="AB853" s="439"/>
      <c r="AC853" s="439"/>
      <c r="AD853" s="44" t="s">
        <v>109</v>
      </c>
      <c r="AE853" s="70">
        <v>61078</v>
      </c>
      <c r="AF853" s="59">
        <f>IFERROR(AE853/AB839,"-")</f>
        <v>1.9539307669077491E-3</v>
      </c>
      <c r="AG853" s="70">
        <v>3</v>
      </c>
      <c r="AH853" s="59">
        <f>IFERROR(AG853/AC839,"-")</f>
        <v>0.125</v>
      </c>
      <c r="AI853" s="73">
        <f t="shared" si="58"/>
        <v>20359.333333333332</v>
      </c>
      <c r="AJ853" s="439"/>
      <c r="AK853" s="439"/>
      <c r="AL853" s="44" t="s">
        <v>109</v>
      </c>
      <c r="AM853" s="70">
        <v>118314</v>
      </c>
      <c r="AN853" s="59">
        <f>IFERROR(AM853/AJ839,"-")</f>
        <v>1.7351607414932554E-3</v>
      </c>
      <c r="AO853" s="70">
        <v>6</v>
      </c>
      <c r="AP853" s="59">
        <f>IFERROR(AO853/AK839,"-")</f>
        <v>9.2307692307692313E-2</v>
      </c>
      <c r="AQ853" s="73">
        <f t="shared" si="56"/>
        <v>19719</v>
      </c>
      <c r="AR853" s="439"/>
      <c r="AS853" s="439"/>
      <c r="AT853" s="44" t="s">
        <v>109</v>
      </c>
      <c r="AU853" s="70">
        <v>3126481</v>
      </c>
      <c r="AV853" s="59">
        <f>IFERROR(AU853/AR839,"-")</f>
        <v>2.94447956734902E-3</v>
      </c>
      <c r="AW853" s="70">
        <v>77</v>
      </c>
      <c r="AX853" s="59">
        <f>IFERROR(AW853/AS839,"-")</f>
        <v>4.4380403458213258E-2</v>
      </c>
      <c r="AY853" s="167">
        <f t="shared" si="57"/>
        <v>40603.64935064935</v>
      </c>
      <c r="AZ853" s="229"/>
    </row>
    <row r="854" spans="2:52" s="9" customFormat="1" ht="13.15" customHeight="1">
      <c r="B854" s="470"/>
      <c r="C854" s="480"/>
      <c r="D854" s="439"/>
      <c r="E854" s="439"/>
      <c r="F854" s="45" t="s">
        <v>110</v>
      </c>
      <c r="G854" s="71">
        <v>414962</v>
      </c>
      <c r="H854" s="60">
        <f>IFERROR(G854/D839,"-")</f>
        <v>1.2754111287752092E-3</v>
      </c>
      <c r="I854" s="71">
        <v>43</v>
      </c>
      <c r="J854" s="60">
        <f>IFERROR(I854/E839,"-")</f>
        <v>9.3478260869565219E-2</v>
      </c>
      <c r="K854" s="74">
        <f t="shared" si="53"/>
        <v>9650.2790697674427</v>
      </c>
      <c r="L854" s="439"/>
      <c r="M854" s="439"/>
      <c r="N854" s="45" t="s">
        <v>110</v>
      </c>
      <c r="O854" s="71">
        <v>181515</v>
      </c>
      <c r="P854" s="60">
        <f>IFERROR(O854/L839,"-")</f>
        <v>9.9414151253771738E-4</v>
      </c>
      <c r="Q854" s="71">
        <v>28</v>
      </c>
      <c r="R854" s="60">
        <f>IFERROR(Q854/M839,"-")</f>
        <v>0.10852713178294573</v>
      </c>
      <c r="S854" s="74">
        <f t="shared" si="54"/>
        <v>6482.6785714285716</v>
      </c>
      <c r="T854" s="439"/>
      <c r="U854" s="439"/>
      <c r="V854" s="45" t="s">
        <v>110</v>
      </c>
      <c r="W854" s="71">
        <v>10601</v>
      </c>
      <c r="X854" s="60">
        <f>IFERROR(W854/T839,"-")</f>
        <v>3.0161007601279502E-4</v>
      </c>
      <c r="Y854" s="71">
        <v>1</v>
      </c>
      <c r="Z854" s="60">
        <f>IFERROR(Y854/U839,"-")</f>
        <v>2.7777777777777776E-2</v>
      </c>
      <c r="AA854" s="168">
        <f t="shared" si="55"/>
        <v>10601</v>
      </c>
      <c r="AB854" s="439"/>
      <c r="AC854" s="439"/>
      <c r="AD854" s="45" t="s">
        <v>110</v>
      </c>
      <c r="AE854" s="71">
        <v>10601</v>
      </c>
      <c r="AF854" s="60">
        <f>IFERROR(AE854/AB839,"-")</f>
        <v>3.3913389534675407E-4</v>
      </c>
      <c r="AG854" s="71">
        <v>1</v>
      </c>
      <c r="AH854" s="60">
        <f>IFERROR(AG854/AC839,"-")</f>
        <v>4.1666666666666664E-2</v>
      </c>
      <c r="AI854" s="74">
        <f t="shared" si="58"/>
        <v>10601</v>
      </c>
      <c r="AJ854" s="439"/>
      <c r="AK854" s="439"/>
      <c r="AL854" s="45" t="s">
        <v>110</v>
      </c>
      <c r="AM854" s="71">
        <v>68284</v>
      </c>
      <c r="AN854" s="60">
        <f>IFERROR(AM854/AJ839,"-")</f>
        <v>1.001434454689432E-3</v>
      </c>
      <c r="AO854" s="71">
        <v>8</v>
      </c>
      <c r="AP854" s="60">
        <f>IFERROR(AO854/AK839,"-")</f>
        <v>0.12307692307692308</v>
      </c>
      <c r="AQ854" s="74">
        <f t="shared" si="56"/>
        <v>8535.5</v>
      </c>
      <c r="AR854" s="439"/>
      <c r="AS854" s="439"/>
      <c r="AT854" s="45" t="s">
        <v>110</v>
      </c>
      <c r="AU854" s="71">
        <v>2227736</v>
      </c>
      <c r="AV854" s="60">
        <f>IFERROR(AU854/AR839,"-")</f>
        <v>2.0980530933812926E-3</v>
      </c>
      <c r="AW854" s="71">
        <v>170</v>
      </c>
      <c r="AX854" s="60">
        <f>IFERROR(AW854/AS839,"-")</f>
        <v>9.7982708933717577E-2</v>
      </c>
      <c r="AY854" s="194">
        <f t="shared" si="57"/>
        <v>13104.329411764706</v>
      </c>
      <c r="AZ854" s="229"/>
    </row>
    <row r="855" spans="2:52" s="9" customFormat="1" ht="13.15" customHeight="1">
      <c r="B855" s="431"/>
      <c r="C855" s="481"/>
      <c r="D855" s="440"/>
      <c r="E855" s="440"/>
      <c r="F855" s="46" t="s">
        <v>64</v>
      </c>
      <c r="G855" s="67">
        <f>SUM(G839:G854)</f>
        <v>57706515</v>
      </c>
      <c r="H855" s="60">
        <f>IFERROR(G855/D839,"-")</f>
        <v>0.177364509120916</v>
      </c>
      <c r="I855" s="71">
        <v>383</v>
      </c>
      <c r="J855" s="60">
        <f>IFERROR(I855/E839,"-")</f>
        <v>0.83260869565217388</v>
      </c>
      <c r="K855" s="74">
        <f t="shared" si="53"/>
        <v>150669.75195822454</v>
      </c>
      <c r="L855" s="440"/>
      <c r="M855" s="440"/>
      <c r="N855" s="46" t="s">
        <v>64</v>
      </c>
      <c r="O855" s="67">
        <f>SUM(O839:O854)</f>
        <v>34363751</v>
      </c>
      <c r="P855" s="60">
        <f>IFERROR(O855/L839,"-")</f>
        <v>0.18820720819551828</v>
      </c>
      <c r="Q855" s="71">
        <v>222</v>
      </c>
      <c r="R855" s="60">
        <f>IFERROR(Q855/M839,"-")</f>
        <v>0.86046511627906974</v>
      </c>
      <c r="S855" s="74">
        <f t="shared" si="54"/>
        <v>154791.67117117118</v>
      </c>
      <c r="T855" s="440"/>
      <c r="U855" s="440"/>
      <c r="V855" s="46" t="s">
        <v>64</v>
      </c>
      <c r="W855" s="67">
        <f>SUM(W839:W854)</f>
        <v>5607937</v>
      </c>
      <c r="X855" s="60">
        <f>IFERROR(W855/T839,"-")</f>
        <v>0.1595519578195421</v>
      </c>
      <c r="Y855" s="71">
        <v>28</v>
      </c>
      <c r="Z855" s="60">
        <f>IFERROR(Y855/U839,"-")</f>
        <v>0.77777777777777779</v>
      </c>
      <c r="AA855" s="168">
        <f t="shared" si="55"/>
        <v>200283.46428571429</v>
      </c>
      <c r="AB855" s="440"/>
      <c r="AC855" s="440"/>
      <c r="AD855" s="46" t="s">
        <v>64</v>
      </c>
      <c r="AE855" s="67">
        <f>SUM(AE839:AE854)</f>
        <v>5069219</v>
      </c>
      <c r="AF855" s="60">
        <f>IFERROR(AE855/AB839,"-")</f>
        <v>0.1621680960131853</v>
      </c>
      <c r="AG855" s="71">
        <v>19</v>
      </c>
      <c r="AH855" s="60">
        <f>IFERROR(AG855/AC839,"-")</f>
        <v>0.79166666666666663</v>
      </c>
      <c r="AI855" s="74">
        <f t="shared" si="58"/>
        <v>266801</v>
      </c>
      <c r="AJ855" s="440"/>
      <c r="AK855" s="440"/>
      <c r="AL855" s="46" t="s">
        <v>64</v>
      </c>
      <c r="AM855" s="67">
        <f>SUM(AM839:AM854)</f>
        <v>18783582</v>
      </c>
      <c r="AN855" s="60">
        <f>IFERROR(AM855/AJ839,"-")</f>
        <v>0.27547487255117203</v>
      </c>
      <c r="AO855" s="71">
        <v>59</v>
      </c>
      <c r="AP855" s="60">
        <f>IFERROR(AO855/AK839,"-")</f>
        <v>0.90769230769230769</v>
      </c>
      <c r="AQ855" s="74">
        <f t="shared" si="56"/>
        <v>318365.79661016952</v>
      </c>
      <c r="AR855" s="440"/>
      <c r="AS855" s="440"/>
      <c r="AT855" s="46" t="s">
        <v>64</v>
      </c>
      <c r="AU855" s="67">
        <f>SUM(AU839:AU854)</f>
        <v>187882040</v>
      </c>
      <c r="AV855" s="60">
        <f>IFERROR(AU855/AR839,"-")</f>
        <v>0.17694488719165455</v>
      </c>
      <c r="AW855" s="71">
        <v>1290</v>
      </c>
      <c r="AX855" s="131">
        <f>IFERROR(AW855/AS839,"-")</f>
        <v>0.74351585014409227</v>
      </c>
      <c r="AY855" s="187">
        <f t="shared" si="57"/>
        <v>145644.99224806202</v>
      </c>
      <c r="AZ855" s="229"/>
    </row>
    <row r="856" spans="2:52" s="9" customFormat="1" ht="13.15" customHeight="1">
      <c r="B856" s="430">
        <v>51</v>
      </c>
      <c r="C856" s="479" t="s">
        <v>41</v>
      </c>
      <c r="D856" s="436">
        <v>660117860</v>
      </c>
      <c r="E856" s="436">
        <v>944</v>
      </c>
      <c r="F856" s="42" t="s">
        <v>96</v>
      </c>
      <c r="G856" s="69">
        <v>13642650</v>
      </c>
      <c r="H856" s="58">
        <f>IFERROR(G856/D856,"-")</f>
        <v>2.0666991194572437E-2</v>
      </c>
      <c r="I856" s="69">
        <v>180</v>
      </c>
      <c r="J856" s="58">
        <f>IFERROR(I856/E856,"-")</f>
        <v>0.19067796610169491</v>
      </c>
      <c r="K856" s="72">
        <f t="shared" si="53"/>
        <v>75792.5</v>
      </c>
      <c r="L856" s="436">
        <v>461273010</v>
      </c>
      <c r="M856" s="436">
        <v>673</v>
      </c>
      <c r="N856" s="42" t="s">
        <v>96</v>
      </c>
      <c r="O856" s="69">
        <v>8591591</v>
      </c>
      <c r="P856" s="58">
        <f>IFERROR(O856/L856,"-")</f>
        <v>1.8625826384249103E-2</v>
      </c>
      <c r="Q856" s="69">
        <v>123</v>
      </c>
      <c r="R856" s="58">
        <f>IFERROR(Q856/M856,"-")</f>
        <v>0.18276374442793461</v>
      </c>
      <c r="S856" s="72">
        <f t="shared" si="54"/>
        <v>69850.333333333328</v>
      </c>
      <c r="T856" s="436">
        <v>88154360</v>
      </c>
      <c r="U856" s="436">
        <v>102</v>
      </c>
      <c r="V856" s="42" t="s">
        <v>96</v>
      </c>
      <c r="W856" s="69">
        <v>333460</v>
      </c>
      <c r="X856" s="58">
        <f>IFERROR(W856/T856,"-")</f>
        <v>3.7826830119349741E-3</v>
      </c>
      <c r="Y856" s="69">
        <v>18</v>
      </c>
      <c r="Z856" s="58">
        <f>IFERROR(Y856/U856,"-")</f>
        <v>0.17647058823529413</v>
      </c>
      <c r="AA856" s="166">
        <f t="shared" si="55"/>
        <v>18525.555555555555</v>
      </c>
      <c r="AB856" s="436">
        <v>50812860</v>
      </c>
      <c r="AC856" s="436">
        <v>71</v>
      </c>
      <c r="AD856" s="42" t="s">
        <v>96</v>
      </c>
      <c r="AE856" s="69">
        <v>225060</v>
      </c>
      <c r="AF856" s="58">
        <f>IFERROR(AE856/AB856,"-")</f>
        <v>4.4291937119855093E-3</v>
      </c>
      <c r="AG856" s="69">
        <v>13</v>
      </c>
      <c r="AH856" s="58">
        <f>IFERROR(AG856/AC856,"-")</f>
        <v>0.18309859154929578</v>
      </c>
      <c r="AI856" s="72">
        <f t="shared" si="58"/>
        <v>17312.307692307691</v>
      </c>
      <c r="AJ856" s="436">
        <v>277413600</v>
      </c>
      <c r="AK856" s="436">
        <v>365</v>
      </c>
      <c r="AL856" s="42" t="s">
        <v>96</v>
      </c>
      <c r="AM856" s="69">
        <v>2035937</v>
      </c>
      <c r="AN856" s="58">
        <f>IFERROR(AM856/AJ856,"-")</f>
        <v>7.3389949158945344E-3</v>
      </c>
      <c r="AO856" s="69">
        <v>75</v>
      </c>
      <c r="AP856" s="58">
        <f>IFERROR(AO856/AK856,"-")</f>
        <v>0.20547945205479451</v>
      </c>
      <c r="AQ856" s="72">
        <f t="shared" si="56"/>
        <v>27145.826666666668</v>
      </c>
      <c r="AR856" s="436">
        <v>2080069060</v>
      </c>
      <c r="AS856" s="436">
        <v>3372</v>
      </c>
      <c r="AT856" s="42" t="s">
        <v>96</v>
      </c>
      <c r="AU856" s="69">
        <v>32753066</v>
      </c>
      <c r="AV856" s="58">
        <f>IFERROR(AU856/AR856,"-")</f>
        <v>1.5746143543907142E-2</v>
      </c>
      <c r="AW856" s="72">
        <v>540</v>
      </c>
      <c r="AX856" s="58">
        <f>IFERROR(AW856/AS856,"-")</f>
        <v>0.16014234875444841</v>
      </c>
      <c r="AY856" s="195">
        <f t="shared" si="57"/>
        <v>60653.825925925928</v>
      </c>
      <c r="AZ856" s="229"/>
    </row>
    <row r="857" spans="2:52" s="9" customFormat="1" ht="13.15" customHeight="1">
      <c r="B857" s="470"/>
      <c r="C857" s="480"/>
      <c r="D857" s="439"/>
      <c r="E857" s="439"/>
      <c r="F857" s="43" t="s">
        <v>97</v>
      </c>
      <c r="G857" s="70">
        <v>24576793</v>
      </c>
      <c r="H857" s="59">
        <f>IFERROR(G857/D856,"-")</f>
        <v>3.7230916612375854E-2</v>
      </c>
      <c r="I857" s="70">
        <v>240</v>
      </c>
      <c r="J857" s="59">
        <f>IFERROR(I857/E856,"-")</f>
        <v>0.25423728813559321</v>
      </c>
      <c r="K857" s="73">
        <f t="shared" si="53"/>
        <v>102403.30416666667</v>
      </c>
      <c r="L857" s="439"/>
      <c r="M857" s="439"/>
      <c r="N857" s="43" t="s">
        <v>97</v>
      </c>
      <c r="O857" s="70">
        <v>18200967</v>
      </c>
      <c r="P857" s="59">
        <f>IFERROR(O857/L856,"-")</f>
        <v>3.9458122641946904E-2</v>
      </c>
      <c r="Q857" s="70">
        <v>159</v>
      </c>
      <c r="R857" s="59">
        <f>IFERROR(Q857/M856,"-")</f>
        <v>0.23625557206537889</v>
      </c>
      <c r="S857" s="73">
        <f t="shared" si="54"/>
        <v>114471.49056603774</v>
      </c>
      <c r="T857" s="439"/>
      <c r="U857" s="439"/>
      <c r="V857" s="43" t="s">
        <v>97</v>
      </c>
      <c r="W857" s="70">
        <v>438204</v>
      </c>
      <c r="X857" s="59">
        <f>IFERROR(W857/T856,"-")</f>
        <v>4.9708715484974315E-3</v>
      </c>
      <c r="Y857" s="70">
        <v>28</v>
      </c>
      <c r="Z857" s="59">
        <f>IFERROR(Y857/U856,"-")</f>
        <v>0.27450980392156865</v>
      </c>
      <c r="AA857" s="167">
        <f t="shared" si="55"/>
        <v>15650.142857142857</v>
      </c>
      <c r="AB857" s="439"/>
      <c r="AC857" s="439"/>
      <c r="AD857" s="43" t="s">
        <v>97</v>
      </c>
      <c r="AE857" s="70">
        <v>231739</v>
      </c>
      <c r="AF857" s="59">
        <f>IFERROR(AE857/AB856,"-")</f>
        <v>4.5606368151684439E-3</v>
      </c>
      <c r="AG857" s="70">
        <v>19</v>
      </c>
      <c r="AH857" s="59">
        <f>IFERROR(AG857/AC856,"-")</f>
        <v>0.26760563380281688</v>
      </c>
      <c r="AI857" s="73">
        <f t="shared" si="58"/>
        <v>12196.78947368421</v>
      </c>
      <c r="AJ857" s="439"/>
      <c r="AK857" s="439"/>
      <c r="AL857" s="43" t="s">
        <v>97</v>
      </c>
      <c r="AM857" s="70">
        <v>8751636</v>
      </c>
      <c r="AN857" s="59">
        <f>IFERROR(AM857/AJ856,"-")</f>
        <v>3.1547249305729781E-2</v>
      </c>
      <c r="AO857" s="70">
        <v>102</v>
      </c>
      <c r="AP857" s="59">
        <f>IFERROR(AO857/AK856,"-")</f>
        <v>0.27945205479452057</v>
      </c>
      <c r="AQ857" s="73">
        <f t="shared" si="56"/>
        <v>85800.352941176476</v>
      </c>
      <c r="AR857" s="439"/>
      <c r="AS857" s="439"/>
      <c r="AT857" s="43" t="s">
        <v>97</v>
      </c>
      <c r="AU857" s="70">
        <v>46433565</v>
      </c>
      <c r="AV857" s="59">
        <f>IFERROR(AU857/AR856,"-")</f>
        <v>2.2323088157467235E-2</v>
      </c>
      <c r="AW857" s="73">
        <v>722</v>
      </c>
      <c r="AX857" s="59">
        <f>IFERROR(AW857/AS856,"-")</f>
        <v>0.21411625148279953</v>
      </c>
      <c r="AY857" s="196">
        <f t="shared" si="57"/>
        <v>64312.416897506926</v>
      </c>
      <c r="AZ857" s="229"/>
    </row>
    <row r="858" spans="2:52" s="9" customFormat="1" ht="13.15" customHeight="1">
      <c r="B858" s="470"/>
      <c r="C858" s="480"/>
      <c r="D858" s="439"/>
      <c r="E858" s="439"/>
      <c r="F858" s="44" t="s">
        <v>98</v>
      </c>
      <c r="G858" s="70">
        <v>9837549</v>
      </c>
      <c r="H858" s="59">
        <f>IFERROR(G858/D856,"-")</f>
        <v>1.4902716008926042E-2</v>
      </c>
      <c r="I858" s="70">
        <v>239</v>
      </c>
      <c r="J858" s="59">
        <f>IFERROR(I858/E856,"-")</f>
        <v>0.25317796610169491</v>
      </c>
      <c r="K858" s="73">
        <f t="shared" si="53"/>
        <v>41161.292887029289</v>
      </c>
      <c r="L858" s="439"/>
      <c r="M858" s="439"/>
      <c r="N858" s="44" t="s">
        <v>98</v>
      </c>
      <c r="O858" s="70">
        <v>7681431</v>
      </c>
      <c r="P858" s="59">
        <f>IFERROR(O858/L856,"-")</f>
        <v>1.6652678204605989E-2</v>
      </c>
      <c r="Q858" s="70">
        <v>178</v>
      </c>
      <c r="R858" s="59">
        <f>IFERROR(Q858/M856,"-")</f>
        <v>0.26448736998514116</v>
      </c>
      <c r="S858" s="73">
        <f t="shared" si="54"/>
        <v>43154.106741573036</v>
      </c>
      <c r="T858" s="439"/>
      <c r="U858" s="439"/>
      <c r="V858" s="44" t="s">
        <v>98</v>
      </c>
      <c r="W858" s="70">
        <v>619422</v>
      </c>
      <c r="X858" s="59">
        <f>IFERROR(W858/T856,"-")</f>
        <v>7.0265611366244389E-3</v>
      </c>
      <c r="Y858" s="70">
        <v>20</v>
      </c>
      <c r="Z858" s="59">
        <f>IFERROR(Y858/U856,"-")</f>
        <v>0.19607843137254902</v>
      </c>
      <c r="AA858" s="167">
        <f t="shared" si="55"/>
        <v>30971.1</v>
      </c>
      <c r="AB858" s="439"/>
      <c r="AC858" s="439"/>
      <c r="AD858" s="44" t="s">
        <v>98</v>
      </c>
      <c r="AE858" s="70">
        <v>195748</v>
      </c>
      <c r="AF858" s="59">
        <f>IFERROR(AE858/AB856,"-")</f>
        <v>3.8523318703178682E-3</v>
      </c>
      <c r="AG858" s="70">
        <v>12</v>
      </c>
      <c r="AH858" s="59">
        <f>IFERROR(AG858/AC856,"-")</f>
        <v>0.16901408450704225</v>
      </c>
      <c r="AI858" s="73">
        <f t="shared" si="58"/>
        <v>16312.333333333334</v>
      </c>
      <c r="AJ858" s="439"/>
      <c r="AK858" s="439"/>
      <c r="AL858" s="44" t="s">
        <v>98</v>
      </c>
      <c r="AM858" s="70">
        <v>1647058</v>
      </c>
      <c r="AN858" s="59">
        <f>IFERROR(AM858/AJ856,"-")</f>
        <v>5.9371926971136238E-3</v>
      </c>
      <c r="AO858" s="70">
        <v>84</v>
      </c>
      <c r="AP858" s="59">
        <f>IFERROR(AO858/AK856,"-")</f>
        <v>0.23013698630136986</v>
      </c>
      <c r="AQ858" s="73">
        <f t="shared" si="56"/>
        <v>19607.833333333332</v>
      </c>
      <c r="AR858" s="439"/>
      <c r="AS858" s="439"/>
      <c r="AT858" s="44" t="s">
        <v>98</v>
      </c>
      <c r="AU858" s="70">
        <v>30872170</v>
      </c>
      <c r="AV858" s="59">
        <f>IFERROR(AU858/AR856,"-")</f>
        <v>1.4841896643566247E-2</v>
      </c>
      <c r="AW858" s="73">
        <v>716</v>
      </c>
      <c r="AX858" s="59">
        <f>IFERROR(AW858/AS856,"-")</f>
        <v>0.21233689205219455</v>
      </c>
      <c r="AY858" s="196">
        <f t="shared" si="57"/>
        <v>43117.555865921786</v>
      </c>
      <c r="AZ858" s="229"/>
    </row>
    <row r="859" spans="2:52" s="9" customFormat="1" ht="13.15" customHeight="1">
      <c r="B859" s="470"/>
      <c r="C859" s="480"/>
      <c r="D859" s="439"/>
      <c r="E859" s="439"/>
      <c r="F859" s="44" t="s">
        <v>99</v>
      </c>
      <c r="G859" s="70">
        <v>2429951</v>
      </c>
      <c r="H859" s="59">
        <f>IFERROR(G859/D856,"-")</f>
        <v>3.6810865865680412E-3</v>
      </c>
      <c r="I859" s="70">
        <v>49</v>
      </c>
      <c r="J859" s="59">
        <f>IFERROR(I859/E856,"-")</f>
        <v>5.190677966101695E-2</v>
      </c>
      <c r="K859" s="73">
        <f t="shared" si="53"/>
        <v>49590.836734693876</v>
      </c>
      <c r="L859" s="439"/>
      <c r="M859" s="439"/>
      <c r="N859" s="44" t="s">
        <v>99</v>
      </c>
      <c r="O859" s="70">
        <v>2329189</v>
      </c>
      <c r="P859" s="59">
        <f>IFERROR(O859/L856,"-")</f>
        <v>5.0494803500425916E-3</v>
      </c>
      <c r="Q859" s="70">
        <v>36</v>
      </c>
      <c r="R859" s="59">
        <f>IFERROR(Q859/M856,"-")</f>
        <v>5.3491827637444277E-2</v>
      </c>
      <c r="S859" s="73">
        <f t="shared" si="54"/>
        <v>64699.694444444445</v>
      </c>
      <c r="T859" s="439"/>
      <c r="U859" s="439"/>
      <c r="V859" s="44" t="s">
        <v>99</v>
      </c>
      <c r="W859" s="70">
        <v>43718</v>
      </c>
      <c r="X859" s="59">
        <f>IFERROR(W859/T856,"-")</f>
        <v>4.9592555603602585E-4</v>
      </c>
      <c r="Y859" s="70">
        <v>6</v>
      </c>
      <c r="Z859" s="59">
        <f>IFERROR(Y859/U856,"-")</f>
        <v>5.8823529411764705E-2</v>
      </c>
      <c r="AA859" s="167">
        <f t="shared" si="55"/>
        <v>7286.333333333333</v>
      </c>
      <c r="AB859" s="439"/>
      <c r="AC859" s="439"/>
      <c r="AD859" s="44" t="s">
        <v>99</v>
      </c>
      <c r="AE859" s="70">
        <v>30373</v>
      </c>
      <c r="AF859" s="59">
        <f>IFERROR(AE859/AB856,"-")</f>
        <v>5.9774238253859353E-4</v>
      </c>
      <c r="AG859" s="70">
        <v>5</v>
      </c>
      <c r="AH859" s="59">
        <f>IFERROR(AG859/AC856,"-")</f>
        <v>7.0422535211267609E-2</v>
      </c>
      <c r="AI859" s="73">
        <f t="shared" si="58"/>
        <v>6074.6</v>
      </c>
      <c r="AJ859" s="439"/>
      <c r="AK859" s="439"/>
      <c r="AL859" s="44" t="s">
        <v>99</v>
      </c>
      <c r="AM859" s="70">
        <v>810233</v>
      </c>
      <c r="AN859" s="59">
        <f>IFERROR(AM859/AJ856,"-")</f>
        <v>2.9206679124599514E-3</v>
      </c>
      <c r="AO859" s="70">
        <v>15</v>
      </c>
      <c r="AP859" s="59">
        <f>IFERROR(AO859/AK856,"-")</f>
        <v>4.1095890410958902E-2</v>
      </c>
      <c r="AQ859" s="73">
        <f t="shared" si="56"/>
        <v>54015.533333333333</v>
      </c>
      <c r="AR859" s="439"/>
      <c r="AS859" s="439"/>
      <c r="AT859" s="44" t="s">
        <v>99</v>
      </c>
      <c r="AU859" s="70">
        <v>13544308</v>
      </c>
      <c r="AV859" s="59">
        <f>IFERROR(AU859/AR856,"-")</f>
        <v>6.5114703451240223E-3</v>
      </c>
      <c r="AW859" s="73">
        <v>123</v>
      </c>
      <c r="AX859" s="59">
        <f>IFERROR(AW859/AS856,"-")</f>
        <v>3.6476868327402136E-2</v>
      </c>
      <c r="AY859" s="196">
        <f t="shared" si="57"/>
        <v>110116.32520325204</v>
      </c>
      <c r="AZ859" s="229"/>
    </row>
    <row r="860" spans="2:52" s="9" customFormat="1" ht="13.15" customHeight="1">
      <c r="B860" s="470"/>
      <c r="C860" s="480"/>
      <c r="D860" s="439"/>
      <c r="E860" s="439"/>
      <c r="F860" s="44" t="s">
        <v>100</v>
      </c>
      <c r="G860" s="70">
        <v>14838817</v>
      </c>
      <c r="H860" s="59">
        <f>IFERROR(G860/D856,"-")</f>
        <v>2.2479041848678355E-2</v>
      </c>
      <c r="I860" s="70">
        <v>329</v>
      </c>
      <c r="J860" s="59">
        <f>IFERROR(I860/E856,"-")</f>
        <v>0.34851694915254239</v>
      </c>
      <c r="K860" s="73">
        <f t="shared" si="53"/>
        <v>45102.787234042553</v>
      </c>
      <c r="L860" s="439"/>
      <c r="M860" s="439"/>
      <c r="N860" s="44" t="s">
        <v>100</v>
      </c>
      <c r="O860" s="70">
        <v>9117827</v>
      </c>
      <c r="P860" s="59">
        <f>IFERROR(O860/L856,"-")</f>
        <v>1.9766660529303461E-2</v>
      </c>
      <c r="Q860" s="70">
        <v>231</v>
      </c>
      <c r="R860" s="59">
        <f>IFERROR(Q860/M856,"-")</f>
        <v>0.34323922734026746</v>
      </c>
      <c r="S860" s="73">
        <f t="shared" si="54"/>
        <v>39471.112554112551</v>
      </c>
      <c r="T860" s="439"/>
      <c r="U860" s="439"/>
      <c r="V860" s="44" t="s">
        <v>100</v>
      </c>
      <c r="W860" s="70">
        <v>5123666</v>
      </c>
      <c r="X860" s="59">
        <f>IFERROR(W860/T856,"-")</f>
        <v>5.8121526830890724E-2</v>
      </c>
      <c r="Y860" s="70">
        <v>48</v>
      </c>
      <c r="Z860" s="59">
        <f>IFERROR(Y860/U856,"-")</f>
        <v>0.47058823529411764</v>
      </c>
      <c r="AA860" s="167">
        <f t="shared" si="55"/>
        <v>106743.04166666667</v>
      </c>
      <c r="AB860" s="439"/>
      <c r="AC860" s="439"/>
      <c r="AD860" s="44" t="s">
        <v>100</v>
      </c>
      <c r="AE860" s="70">
        <v>2741601</v>
      </c>
      <c r="AF860" s="59">
        <f>IFERROR(AE860/AB856,"-")</f>
        <v>5.395486496922236E-2</v>
      </c>
      <c r="AG860" s="70">
        <v>30</v>
      </c>
      <c r="AH860" s="59">
        <f>IFERROR(AG860/AC856,"-")</f>
        <v>0.42253521126760563</v>
      </c>
      <c r="AI860" s="73">
        <f t="shared" si="58"/>
        <v>91386.7</v>
      </c>
      <c r="AJ860" s="439"/>
      <c r="AK860" s="439"/>
      <c r="AL860" s="44" t="s">
        <v>100</v>
      </c>
      <c r="AM860" s="70">
        <v>2734372</v>
      </c>
      <c r="AN860" s="59">
        <f>IFERROR(AM860/AJ856,"-")</f>
        <v>9.8566616777259666E-3</v>
      </c>
      <c r="AO860" s="70">
        <v>118</v>
      </c>
      <c r="AP860" s="59">
        <f>IFERROR(AO860/AK856,"-")</f>
        <v>0.32328767123287672</v>
      </c>
      <c r="AQ860" s="73">
        <f t="shared" si="56"/>
        <v>23172.644067796609</v>
      </c>
      <c r="AR860" s="439"/>
      <c r="AS860" s="439"/>
      <c r="AT860" s="44" t="s">
        <v>100</v>
      </c>
      <c r="AU860" s="70">
        <v>53271092</v>
      </c>
      <c r="AV860" s="59">
        <f>IFERROR(AU860/AR856,"-")</f>
        <v>2.561025161347287E-2</v>
      </c>
      <c r="AW860" s="73">
        <v>926</v>
      </c>
      <c r="AX860" s="59">
        <f>IFERROR(AW860/AS856,"-")</f>
        <v>0.27461447212336892</v>
      </c>
      <c r="AY860" s="196">
        <f t="shared" si="57"/>
        <v>57528.177105831535</v>
      </c>
      <c r="AZ860" s="229"/>
    </row>
    <row r="861" spans="2:52" s="9" customFormat="1" ht="13.15" customHeight="1">
      <c r="B861" s="470"/>
      <c r="C861" s="480"/>
      <c r="D861" s="439"/>
      <c r="E861" s="439"/>
      <c r="F861" s="44" t="s">
        <v>101</v>
      </c>
      <c r="G861" s="70">
        <v>16515109</v>
      </c>
      <c r="H861" s="59">
        <f>IFERROR(G861/D856,"-")</f>
        <v>2.5018424740091111E-2</v>
      </c>
      <c r="I861" s="70">
        <v>328</v>
      </c>
      <c r="J861" s="59">
        <f>IFERROR(I861/E856,"-")</f>
        <v>0.34745762711864409</v>
      </c>
      <c r="K861" s="73">
        <f t="shared" si="53"/>
        <v>50350.942073170729</v>
      </c>
      <c r="L861" s="439"/>
      <c r="M861" s="439"/>
      <c r="N861" s="44" t="s">
        <v>101</v>
      </c>
      <c r="O861" s="70">
        <v>11794795</v>
      </c>
      <c r="P861" s="59">
        <f>IFERROR(O861/L856,"-")</f>
        <v>2.5570095679346164E-2</v>
      </c>
      <c r="Q861" s="70">
        <v>228</v>
      </c>
      <c r="R861" s="59">
        <f>IFERROR(Q861/M856,"-")</f>
        <v>0.33878157503714712</v>
      </c>
      <c r="S861" s="73">
        <f t="shared" si="54"/>
        <v>51731.557017543862</v>
      </c>
      <c r="T861" s="439"/>
      <c r="U861" s="439"/>
      <c r="V861" s="44" t="s">
        <v>101</v>
      </c>
      <c r="W861" s="70">
        <v>3916897</v>
      </c>
      <c r="X861" s="59">
        <f>IFERROR(W861/T856,"-")</f>
        <v>4.4432254967309612E-2</v>
      </c>
      <c r="Y861" s="70">
        <v>47</v>
      </c>
      <c r="Z861" s="59">
        <f>IFERROR(Y861/U856,"-")</f>
        <v>0.46078431372549017</v>
      </c>
      <c r="AA861" s="167">
        <f t="shared" si="55"/>
        <v>83338.234042553187</v>
      </c>
      <c r="AB861" s="439"/>
      <c r="AC861" s="439"/>
      <c r="AD861" s="44" t="s">
        <v>101</v>
      </c>
      <c r="AE861" s="70">
        <v>2627450</v>
      </c>
      <c r="AF861" s="59">
        <f>IFERROR(AE861/AB856,"-")</f>
        <v>5.1708366740230723E-2</v>
      </c>
      <c r="AG861" s="70">
        <v>30</v>
      </c>
      <c r="AH861" s="59">
        <f>IFERROR(AG861/AC856,"-")</f>
        <v>0.42253521126760563</v>
      </c>
      <c r="AI861" s="73">
        <f t="shared" si="58"/>
        <v>87581.666666666672</v>
      </c>
      <c r="AJ861" s="439"/>
      <c r="AK861" s="439"/>
      <c r="AL861" s="44" t="s">
        <v>101</v>
      </c>
      <c r="AM861" s="70">
        <v>9781069</v>
      </c>
      <c r="AN861" s="59">
        <f>IFERROR(AM861/AJ856,"-")</f>
        <v>3.5258073144214995E-2</v>
      </c>
      <c r="AO861" s="70">
        <v>128</v>
      </c>
      <c r="AP861" s="59">
        <f>IFERROR(AO861/AK856,"-")</f>
        <v>0.35068493150684932</v>
      </c>
      <c r="AQ861" s="73">
        <f t="shared" si="56"/>
        <v>76414.6015625</v>
      </c>
      <c r="AR861" s="439"/>
      <c r="AS861" s="439"/>
      <c r="AT861" s="44" t="s">
        <v>101</v>
      </c>
      <c r="AU861" s="70">
        <v>47233356</v>
      </c>
      <c r="AV861" s="59">
        <f>IFERROR(AU861/AR856,"-")</f>
        <v>2.270759029510299E-2</v>
      </c>
      <c r="AW861" s="73">
        <v>979</v>
      </c>
      <c r="AX861" s="59">
        <f>IFERROR(AW861/AS856,"-")</f>
        <v>0.29033214709371291</v>
      </c>
      <c r="AY861" s="196">
        <f t="shared" si="57"/>
        <v>48246.533197139936</v>
      </c>
      <c r="AZ861" s="229"/>
    </row>
    <row r="862" spans="2:52" s="9" customFormat="1" ht="13.15" customHeight="1">
      <c r="B862" s="470"/>
      <c r="C862" s="480"/>
      <c r="D862" s="439"/>
      <c r="E862" s="439"/>
      <c r="F862" s="44" t="s">
        <v>102</v>
      </c>
      <c r="G862" s="70">
        <v>16835600</v>
      </c>
      <c r="H862" s="59">
        <f>IFERROR(G862/D856,"-")</f>
        <v>2.550393046478094E-2</v>
      </c>
      <c r="I862" s="70">
        <v>109</v>
      </c>
      <c r="J862" s="59">
        <f>IFERROR(I862/E856,"-")</f>
        <v>0.11546610169491525</v>
      </c>
      <c r="K862" s="73">
        <f t="shared" si="53"/>
        <v>154455.04587155965</v>
      </c>
      <c r="L862" s="439"/>
      <c r="M862" s="439"/>
      <c r="N862" s="44" t="s">
        <v>102</v>
      </c>
      <c r="O862" s="70">
        <v>10102934</v>
      </c>
      <c r="P862" s="59">
        <f>IFERROR(O862/L856,"-")</f>
        <v>2.1902287324376511E-2</v>
      </c>
      <c r="Q862" s="70">
        <v>75</v>
      </c>
      <c r="R862" s="59">
        <f>IFERROR(Q862/M856,"-")</f>
        <v>0.11144130757800892</v>
      </c>
      <c r="S862" s="73">
        <f t="shared" si="54"/>
        <v>134705.78666666665</v>
      </c>
      <c r="T862" s="439"/>
      <c r="U862" s="439"/>
      <c r="V862" s="44" t="s">
        <v>102</v>
      </c>
      <c r="W862" s="70">
        <v>4044370</v>
      </c>
      <c r="X862" s="59">
        <f>IFERROR(W862/T856,"-")</f>
        <v>4.5878275334311318E-2</v>
      </c>
      <c r="Y862" s="70">
        <v>25</v>
      </c>
      <c r="Z862" s="59">
        <f>IFERROR(Y862/U856,"-")</f>
        <v>0.24509803921568626</v>
      </c>
      <c r="AA862" s="167">
        <f t="shared" si="55"/>
        <v>161774.79999999999</v>
      </c>
      <c r="AB862" s="439"/>
      <c r="AC862" s="439"/>
      <c r="AD862" s="44" t="s">
        <v>102</v>
      </c>
      <c r="AE862" s="70">
        <v>2064569</v>
      </c>
      <c r="AF862" s="59">
        <f>IFERROR(AE862/AB856,"-")</f>
        <v>4.0630836367014179E-2</v>
      </c>
      <c r="AG862" s="70">
        <v>17</v>
      </c>
      <c r="AH862" s="59">
        <f>IFERROR(AG862/AC856,"-")</f>
        <v>0.23943661971830985</v>
      </c>
      <c r="AI862" s="73">
        <f t="shared" si="58"/>
        <v>121445.23529411765</v>
      </c>
      <c r="AJ862" s="439"/>
      <c r="AK862" s="439"/>
      <c r="AL862" s="44" t="s">
        <v>102</v>
      </c>
      <c r="AM862" s="70">
        <v>11743199</v>
      </c>
      <c r="AN862" s="59">
        <f>IFERROR(AM862/AJ856,"-")</f>
        <v>4.2331014052663603E-2</v>
      </c>
      <c r="AO862" s="70">
        <v>57</v>
      </c>
      <c r="AP862" s="59">
        <f>IFERROR(AO862/AK856,"-")</f>
        <v>0.15616438356164383</v>
      </c>
      <c r="AQ862" s="73">
        <f t="shared" si="56"/>
        <v>206021.0350877193</v>
      </c>
      <c r="AR862" s="439"/>
      <c r="AS862" s="439"/>
      <c r="AT862" s="44" t="s">
        <v>102</v>
      </c>
      <c r="AU862" s="70">
        <v>62446735</v>
      </c>
      <c r="AV862" s="59">
        <f>IFERROR(AU862/AR856,"-")</f>
        <v>3.0021471979396683E-2</v>
      </c>
      <c r="AW862" s="73">
        <v>302</v>
      </c>
      <c r="AX862" s="59">
        <f>IFERROR(AW862/AS856,"-")</f>
        <v>8.9561091340450774E-2</v>
      </c>
      <c r="AY862" s="196">
        <f t="shared" si="57"/>
        <v>206777.26821192054</v>
      </c>
      <c r="AZ862" s="229"/>
    </row>
    <row r="863" spans="2:52" s="9" customFormat="1" ht="13.15" customHeight="1">
      <c r="B863" s="470"/>
      <c r="C863" s="480"/>
      <c r="D863" s="439"/>
      <c r="E863" s="439"/>
      <c r="F863" s="44" t="s">
        <v>112</v>
      </c>
      <c r="G863" s="70">
        <v>0</v>
      </c>
      <c r="H863" s="59">
        <f>IFERROR(G863/D856,"-")</f>
        <v>0</v>
      </c>
      <c r="I863" s="70">
        <v>0</v>
      </c>
      <c r="J863" s="59">
        <f>IFERROR(I863/E856,"-")</f>
        <v>0</v>
      </c>
      <c r="K863" s="73" t="str">
        <f t="shared" si="53"/>
        <v>-</v>
      </c>
      <c r="L863" s="439"/>
      <c r="M863" s="439"/>
      <c r="N863" s="44" t="s">
        <v>112</v>
      </c>
      <c r="O863" s="70">
        <v>0</v>
      </c>
      <c r="P863" s="59">
        <f>IFERROR(O863/L856,"-")</f>
        <v>0</v>
      </c>
      <c r="Q863" s="70">
        <v>0</v>
      </c>
      <c r="R863" s="59">
        <f>IFERROR(Q863/M856,"-")</f>
        <v>0</v>
      </c>
      <c r="S863" s="73" t="str">
        <f t="shared" si="54"/>
        <v>-</v>
      </c>
      <c r="T863" s="439"/>
      <c r="U863" s="439"/>
      <c r="V863" s="44" t="s">
        <v>112</v>
      </c>
      <c r="W863" s="70">
        <v>0</v>
      </c>
      <c r="X863" s="59">
        <f>IFERROR(W863/T856,"-")</f>
        <v>0</v>
      </c>
      <c r="Y863" s="70">
        <v>0</v>
      </c>
      <c r="Z863" s="59">
        <f>IFERROR(Y863/U856,"-")</f>
        <v>0</v>
      </c>
      <c r="AA863" s="167" t="str">
        <f t="shared" si="55"/>
        <v>-</v>
      </c>
      <c r="AB863" s="439"/>
      <c r="AC863" s="439"/>
      <c r="AD863" s="44" t="s">
        <v>112</v>
      </c>
      <c r="AE863" s="70">
        <v>0</v>
      </c>
      <c r="AF863" s="59">
        <f>IFERROR(AE863/AB856,"-")</f>
        <v>0</v>
      </c>
      <c r="AG863" s="70">
        <v>0</v>
      </c>
      <c r="AH863" s="59">
        <f>IFERROR(AG863/AC856,"-")</f>
        <v>0</v>
      </c>
      <c r="AI863" s="73" t="str">
        <f t="shared" si="58"/>
        <v>-</v>
      </c>
      <c r="AJ863" s="439"/>
      <c r="AK863" s="439"/>
      <c r="AL863" s="44" t="s">
        <v>112</v>
      </c>
      <c r="AM863" s="70">
        <v>0</v>
      </c>
      <c r="AN863" s="59">
        <f>IFERROR(AM863/AJ856,"-")</f>
        <v>0</v>
      </c>
      <c r="AO863" s="70">
        <v>0</v>
      </c>
      <c r="AP863" s="59">
        <f>IFERROR(AO863/AK856,"-")</f>
        <v>0</v>
      </c>
      <c r="AQ863" s="73" t="str">
        <f t="shared" si="56"/>
        <v>-</v>
      </c>
      <c r="AR863" s="439"/>
      <c r="AS863" s="439"/>
      <c r="AT863" s="44" t="s">
        <v>112</v>
      </c>
      <c r="AU863" s="70">
        <v>0</v>
      </c>
      <c r="AV863" s="59">
        <f>IFERROR(AU863/AR856,"-")</f>
        <v>0</v>
      </c>
      <c r="AW863" s="73">
        <v>0</v>
      </c>
      <c r="AX863" s="59">
        <f>IFERROR(AW863/AS856,"-")</f>
        <v>0</v>
      </c>
      <c r="AY863" s="196" t="str">
        <f t="shared" si="57"/>
        <v>-</v>
      </c>
      <c r="AZ863" s="229"/>
    </row>
    <row r="864" spans="2:52" s="9" customFormat="1" ht="13.15" customHeight="1">
      <c r="B864" s="470"/>
      <c r="C864" s="480"/>
      <c r="D864" s="439"/>
      <c r="E864" s="439"/>
      <c r="F864" s="44" t="s">
        <v>103</v>
      </c>
      <c r="G864" s="70">
        <v>472273</v>
      </c>
      <c r="H864" s="59">
        <f>IFERROR(G864/D856,"-")</f>
        <v>7.1543739174092331E-4</v>
      </c>
      <c r="I864" s="70">
        <v>26</v>
      </c>
      <c r="J864" s="59">
        <f>IFERROR(I864/E856,"-")</f>
        <v>2.7542372881355932E-2</v>
      </c>
      <c r="K864" s="73">
        <f t="shared" si="53"/>
        <v>18164.346153846152</v>
      </c>
      <c r="L864" s="439"/>
      <c r="M864" s="439"/>
      <c r="N864" s="44" t="s">
        <v>103</v>
      </c>
      <c r="O864" s="70">
        <v>324506</v>
      </c>
      <c r="P864" s="59">
        <f>IFERROR(O864/L856,"-")</f>
        <v>7.0350094838629292E-4</v>
      </c>
      <c r="Q864" s="70">
        <v>21</v>
      </c>
      <c r="R864" s="59">
        <f>IFERROR(Q864/M856,"-")</f>
        <v>3.1203566121842496E-2</v>
      </c>
      <c r="S864" s="73">
        <f t="shared" si="54"/>
        <v>15452.666666666666</v>
      </c>
      <c r="T864" s="439"/>
      <c r="U864" s="439"/>
      <c r="V864" s="44" t="s">
        <v>103</v>
      </c>
      <c r="W864" s="70">
        <v>67796</v>
      </c>
      <c r="X864" s="59">
        <f>IFERROR(W864/T856,"-")</f>
        <v>7.6906008959738345E-4</v>
      </c>
      <c r="Y864" s="70">
        <v>5</v>
      </c>
      <c r="Z864" s="59">
        <f>IFERROR(Y864/U856,"-")</f>
        <v>4.9019607843137254E-2</v>
      </c>
      <c r="AA864" s="167">
        <f t="shared" si="55"/>
        <v>13559.2</v>
      </c>
      <c r="AB864" s="439"/>
      <c r="AC864" s="439"/>
      <c r="AD864" s="44" t="s">
        <v>103</v>
      </c>
      <c r="AE864" s="70">
        <v>67796</v>
      </c>
      <c r="AF864" s="59">
        <f>IFERROR(AE864/AB856,"-")</f>
        <v>1.334229169544875E-3</v>
      </c>
      <c r="AG864" s="70">
        <v>5</v>
      </c>
      <c r="AH864" s="59">
        <f>IFERROR(AG864/AC856,"-")</f>
        <v>7.0422535211267609E-2</v>
      </c>
      <c r="AI864" s="73">
        <f t="shared" si="58"/>
        <v>13559.2</v>
      </c>
      <c r="AJ864" s="439"/>
      <c r="AK864" s="439"/>
      <c r="AL864" s="44" t="s">
        <v>103</v>
      </c>
      <c r="AM864" s="70">
        <v>106362</v>
      </c>
      <c r="AN864" s="59">
        <f>IFERROR(AM864/AJ856,"-")</f>
        <v>3.8340586041924407E-4</v>
      </c>
      <c r="AO864" s="70">
        <v>8</v>
      </c>
      <c r="AP864" s="59">
        <f>IFERROR(AO864/AK856,"-")</f>
        <v>2.1917808219178082E-2</v>
      </c>
      <c r="AQ864" s="73">
        <f t="shared" si="56"/>
        <v>13295.25</v>
      </c>
      <c r="AR864" s="439"/>
      <c r="AS864" s="439"/>
      <c r="AT864" s="44" t="s">
        <v>103</v>
      </c>
      <c r="AU864" s="70">
        <v>935790</v>
      </c>
      <c r="AV864" s="59">
        <f>IFERROR(AU864/AR856,"-")</f>
        <v>4.4988410144420878E-4</v>
      </c>
      <c r="AW864" s="73">
        <v>45</v>
      </c>
      <c r="AX864" s="59">
        <f>IFERROR(AW864/AS856,"-")</f>
        <v>1.3345195729537367E-2</v>
      </c>
      <c r="AY864" s="196">
        <f t="shared" si="57"/>
        <v>20795.333333333332</v>
      </c>
      <c r="AZ864" s="229"/>
    </row>
    <row r="865" spans="2:52" s="9" customFormat="1" ht="13.15" customHeight="1">
      <c r="B865" s="470"/>
      <c r="C865" s="480"/>
      <c r="D865" s="439"/>
      <c r="E865" s="439"/>
      <c r="F865" s="44" t="s">
        <v>104</v>
      </c>
      <c r="G865" s="70">
        <v>1014702</v>
      </c>
      <c r="H865" s="59">
        <f>IFERROR(G865/D856,"-")</f>
        <v>1.5371527745060556E-3</v>
      </c>
      <c r="I865" s="70">
        <v>52</v>
      </c>
      <c r="J865" s="59">
        <f>IFERROR(I865/E856,"-")</f>
        <v>5.5084745762711863E-2</v>
      </c>
      <c r="K865" s="73">
        <f t="shared" si="53"/>
        <v>19513.5</v>
      </c>
      <c r="L865" s="439"/>
      <c r="M865" s="439"/>
      <c r="N865" s="44" t="s">
        <v>104</v>
      </c>
      <c r="O865" s="70">
        <v>691833</v>
      </c>
      <c r="P865" s="59">
        <f>IFERROR(O865/L856,"-")</f>
        <v>1.4998341220961531E-3</v>
      </c>
      <c r="Q865" s="70">
        <v>37</v>
      </c>
      <c r="R865" s="59">
        <f>IFERROR(Q865/M856,"-")</f>
        <v>5.4977711738484397E-2</v>
      </c>
      <c r="S865" s="73">
        <f t="shared" si="54"/>
        <v>18698.18918918919</v>
      </c>
      <c r="T865" s="439"/>
      <c r="U865" s="439"/>
      <c r="V865" s="44" t="s">
        <v>104</v>
      </c>
      <c r="W865" s="70">
        <v>216373</v>
      </c>
      <c r="X865" s="59">
        <f>IFERROR(W865/T856,"-")</f>
        <v>2.4544787121136154E-3</v>
      </c>
      <c r="Y865" s="70">
        <v>12</v>
      </c>
      <c r="Z865" s="59">
        <f>IFERROR(Y865/U856,"-")</f>
        <v>0.11764705882352941</v>
      </c>
      <c r="AA865" s="167">
        <f t="shared" si="55"/>
        <v>18031.083333333332</v>
      </c>
      <c r="AB865" s="439"/>
      <c r="AC865" s="439"/>
      <c r="AD865" s="44" t="s">
        <v>104</v>
      </c>
      <c r="AE865" s="70">
        <v>138613</v>
      </c>
      <c r="AF865" s="59">
        <f>IFERROR(AE865/AB856,"-")</f>
        <v>2.7279117924084574E-3</v>
      </c>
      <c r="AG865" s="70">
        <v>7</v>
      </c>
      <c r="AH865" s="59">
        <f>IFERROR(AG865/AC856,"-")</f>
        <v>9.8591549295774641E-2</v>
      </c>
      <c r="AI865" s="73">
        <f t="shared" si="58"/>
        <v>19801.857142857141</v>
      </c>
      <c r="AJ865" s="439"/>
      <c r="AK865" s="439"/>
      <c r="AL865" s="44" t="s">
        <v>104</v>
      </c>
      <c r="AM865" s="70">
        <v>383633</v>
      </c>
      <c r="AN865" s="59">
        <f>IFERROR(AM865/AJ856,"-")</f>
        <v>1.3828918265002149E-3</v>
      </c>
      <c r="AO865" s="70">
        <v>26</v>
      </c>
      <c r="AP865" s="59">
        <f>IFERROR(AO865/AK856,"-")</f>
        <v>7.1232876712328766E-2</v>
      </c>
      <c r="AQ865" s="73">
        <f t="shared" si="56"/>
        <v>14755.115384615385</v>
      </c>
      <c r="AR865" s="439"/>
      <c r="AS865" s="439"/>
      <c r="AT865" s="44" t="s">
        <v>104</v>
      </c>
      <c r="AU865" s="70">
        <v>1352728</v>
      </c>
      <c r="AV865" s="59">
        <f>IFERROR(AU865/AR856,"-")</f>
        <v>6.5032840784622797E-4</v>
      </c>
      <c r="AW865" s="73">
        <v>94</v>
      </c>
      <c r="AX865" s="59">
        <f>IFERROR(AW865/AS856,"-")</f>
        <v>2.7876631079478055E-2</v>
      </c>
      <c r="AY865" s="196">
        <f t="shared" si="57"/>
        <v>14390.723404255319</v>
      </c>
      <c r="AZ865" s="229"/>
    </row>
    <row r="866" spans="2:52" s="9" customFormat="1" ht="13.15" customHeight="1">
      <c r="B866" s="470"/>
      <c r="C866" s="480"/>
      <c r="D866" s="439"/>
      <c r="E866" s="439"/>
      <c r="F866" s="44" t="s">
        <v>105</v>
      </c>
      <c r="G866" s="70">
        <v>106407</v>
      </c>
      <c r="H866" s="59">
        <f>IFERROR(G866/D856,"-")</f>
        <v>1.6119394194242829E-4</v>
      </c>
      <c r="I866" s="70">
        <v>6</v>
      </c>
      <c r="J866" s="59">
        <f>IFERROR(I866/E856,"-")</f>
        <v>6.3559322033898309E-3</v>
      </c>
      <c r="K866" s="73">
        <f t="shared" si="53"/>
        <v>17734.5</v>
      </c>
      <c r="L866" s="439"/>
      <c r="M866" s="439"/>
      <c r="N866" s="44" t="s">
        <v>105</v>
      </c>
      <c r="O866" s="70">
        <v>18633</v>
      </c>
      <c r="P866" s="59">
        <f>IFERROR(O866/L856,"-")</f>
        <v>4.0394732828612714E-5</v>
      </c>
      <c r="Q866" s="70">
        <v>3</v>
      </c>
      <c r="R866" s="59">
        <f>IFERROR(Q866/M856,"-")</f>
        <v>4.4576523031203564E-3</v>
      </c>
      <c r="S866" s="73">
        <f t="shared" si="54"/>
        <v>6211</v>
      </c>
      <c r="T866" s="439"/>
      <c r="U866" s="439"/>
      <c r="V866" s="44" t="s">
        <v>105</v>
      </c>
      <c r="W866" s="70">
        <v>6515</v>
      </c>
      <c r="X866" s="59">
        <f>IFERROR(W866/T856,"-")</f>
        <v>7.3904455775074544E-5</v>
      </c>
      <c r="Y866" s="70">
        <v>1</v>
      </c>
      <c r="Z866" s="59">
        <f>IFERROR(Y866/U856,"-")</f>
        <v>9.8039215686274508E-3</v>
      </c>
      <c r="AA866" s="167">
        <f t="shared" si="55"/>
        <v>6515</v>
      </c>
      <c r="AB866" s="439"/>
      <c r="AC866" s="439"/>
      <c r="AD866" s="44" t="s">
        <v>105</v>
      </c>
      <c r="AE866" s="70">
        <v>0</v>
      </c>
      <c r="AF866" s="59">
        <f>IFERROR(AE866/AB856,"-")</f>
        <v>0</v>
      </c>
      <c r="AG866" s="70">
        <v>0</v>
      </c>
      <c r="AH866" s="59">
        <f>IFERROR(AG866/AC856,"-")</f>
        <v>0</v>
      </c>
      <c r="AI866" s="73" t="str">
        <f t="shared" si="58"/>
        <v>-</v>
      </c>
      <c r="AJ866" s="439"/>
      <c r="AK866" s="439"/>
      <c r="AL866" s="44" t="s">
        <v>105</v>
      </c>
      <c r="AM866" s="70">
        <v>13710</v>
      </c>
      <c r="AN866" s="59">
        <f>IFERROR(AM866/AJ856,"-")</f>
        <v>4.9420792635977474E-5</v>
      </c>
      <c r="AO866" s="70">
        <v>2</v>
      </c>
      <c r="AP866" s="59">
        <f>IFERROR(AO866/AK856,"-")</f>
        <v>5.4794520547945206E-3</v>
      </c>
      <c r="AQ866" s="73">
        <f t="shared" si="56"/>
        <v>6855</v>
      </c>
      <c r="AR866" s="439"/>
      <c r="AS866" s="439"/>
      <c r="AT866" s="44" t="s">
        <v>105</v>
      </c>
      <c r="AU866" s="70">
        <v>1791430</v>
      </c>
      <c r="AV866" s="59">
        <f>IFERROR(AU866/AR856,"-")</f>
        <v>8.6123582839119778E-4</v>
      </c>
      <c r="AW866" s="73">
        <v>9</v>
      </c>
      <c r="AX866" s="59">
        <f>IFERROR(AW866/AS856,"-")</f>
        <v>2.6690391459074734E-3</v>
      </c>
      <c r="AY866" s="196">
        <f t="shared" si="57"/>
        <v>199047.77777777778</v>
      </c>
      <c r="AZ866" s="229"/>
    </row>
    <row r="867" spans="2:52" s="9" customFormat="1" ht="13.15" customHeight="1">
      <c r="B867" s="470"/>
      <c r="C867" s="480"/>
      <c r="D867" s="439"/>
      <c r="E867" s="439"/>
      <c r="F867" s="44" t="s">
        <v>106</v>
      </c>
      <c r="G867" s="70">
        <v>2268356</v>
      </c>
      <c r="H867" s="59">
        <f>IFERROR(G867/D856,"-")</f>
        <v>3.4362893923215471E-3</v>
      </c>
      <c r="I867" s="70">
        <v>7</v>
      </c>
      <c r="J867" s="59">
        <f>IFERROR(I867/E856,"-")</f>
        <v>7.4152542372881358E-3</v>
      </c>
      <c r="K867" s="73">
        <f t="shared" si="53"/>
        <v>324050.85714285716</v>
      </c>
      <c r="L867" s="439"/>
      <c r="M867" s="439"/>
      <c r="N867" s="44" t="s">
        <v>106</v>
      </c>
      <c r="O867" s="70">
        <v>2165232</v>
      </c>
      <c r="P867" s="59">
        <f>IFERROR(O867/L856,"-")</f>
        <v>4.694035751192119E-3</v>
      </c>
      <c r="Q867" s="70">
        <v>5</v>
      </c>
      <c r="R867" s="59">
        <f>IFERROR(Q867/M856,"-")</f>
        <v>7.429420505200594E-3</v>
      </c>
      <c r="S867" s="73">
        <f t="shared" si="54"/>
        <v>433046.4</v>
      </c>
      <c r="T867" s="439"/>
      <c r="U867" s="439"/>
      <c r="V867" s="44" t="s">
        <v>106</v>
      </c>
      <c r="W867" s="70">
        <v>335052</v>
      </c>
      <c r="X867" s="59">
        <f>IFERROR(W867/T856,"-")</f>
        <v>3.8007422434919837E-3</v>
      </c>
      <c r="Y867" s="70">
        <v>3</v>
      </c>
      <c r="Z867" s="59">
        <f>IFERROR(Y867/U856,"-")</f>
        <v>2.9411764705882353E-2</v>
      </c>
      <c r="AA867" s="167">
        <f t="shared" si="55"/>
        <v>111684</v>
      </c>
      <c r="AB867" s="439"/>
      <c r="AC867" s="439"/>
      <c r="AD867" s="44" t="s">
        <v>106</v>
      </c>
      <c r="AE867" s="70">
        <v>332451</v>
      </c>
      <c r="AF867" s="59">
        <f>IFERROR(AE867/AB856,"-")</f>
        <v>6.542654753147136E-3</v>
      </c>
      <c r="AG867" s="70">
        <v>2</v>
      </c>
      <c r="AH867" s="59">
        <f>IFERROR(AG867/AC856,"-")</f>
        <v>2.8169014084507043E-2</v>
      </c>
      <c r="AI867" s="73">
        <f t="shared" si="58"/>
        <v>166225.5</v>
      </c>
      <c r="AJ867" s="439"/>
      <c r="AK867" s="439"/>
      <c r="AL867" s="44" t="s">
        <v>106</v>
      </c>
      <c r="AM867" s="70">
        <v>2126671</v>
      </c>
      <c r="AN867" s="59">
        <f>IFERROR(AM867/AJ856,"-")</f>
        <v>7.6660661193250802E-3</v>
      </c>
      <c r="AO867" s="70">
        <v>6</v>
      </c>
      <c r="AP867" s="59">
        <f>IFERROR(AO867/AK856,"-")</f>
        <v>1.643835616438356E-2</v>
      </c>
      <c r="AQ867" s="73">
        <f t="shared" si="56"/>
        <v>354445.16666666669</v>
      </c>
      <c r="AR867" s="439"/>
      <c r="AS867" s="439"/>
      <c r="AT867" s="44" t="s">
        <v>106</v>
      </c>
      <c r="AU867" s="70">
        <v>1004350</v>
      </c>
      <c r="AV867" s="59">
        <f>IFERROR(AU867/AR856,"-")</f>
        <v>4.828445455556173E-4</v>
      </c>
      <c r="AW867" s="73">
        <v>11</v>
      </c>
      <c r="AX867" s="59">
        <f>IFERROR(AW867/AS856,"-")</f>
        <v>3.262158956109134E-3</v>
      </c>
      <c r="AY867" s="196">
        <f t="shared" si="57"/>
        <v>91304.545454545456</v>
      </c>
      <c r="AZ867" s="229"/>
    </row>
    <row r="868" spans="2:52" s="9" customFormat="1" ht="13.15" customHeight="1">
      <c r="B868" s="470"/>
      <c r="C868" s="480"/>
      <c r="D868" s="439"/>
      <c r="E868" s="439"/>
      <c r="F868" s="44" t="s">
        <v>107</v>
      </c>
      <c r="G868" s="70">
        <v>7046144</v>
      </c>
      <c r="H868" s="59">
        <f>IFERROR(G868/D856,"-")</f>
        <v>1.067406962750561E-2</v>
      </c>
      <c r="I868" s="70">
        <v>122</v>
      </c>
      <c r="J868" s="59">
        <f>IFERROR(I868/E856,"-")</f>
        <v>0.12923728813559321</v>
      </c>
      <c r="K868" s="73">
        <f t="shared" si="53"/>
        <v>57755.278688524588</v>
      </c>
      <c r="L868" s="439"/>
      <c r="M868" s="439"/>
      <c r="N868" s="44" t="s">
        <v>107</v>
      </c>
      <c r="O868" s="70">
        <v>5708410</v>
      </c>
      <c r="P868" s="59">
        <f>IFERROR(O868/L856,"-")</f>
        <v>1.2375339281177539E-2</v>
      </c>
      <c r="Q868" s="70">
        <v>86</v>
      </c>
      <c r="R868" s="59">
        <f>IFERROR(Q868/M856,"-")</f>
        <v>0.12778603268945021</v>
      </c>
      <c r="S868" s="73">
        <f t="shared" si="54"/>
        <v>66376.860465116275</v>
      </c>
      <c r="T868" s="439"/>
      <c r="U868" s="439"/>
      <c r="V868" s="44" t="s">
        <v>107</v>
      </c>
      <c r="W868" s="70">
        <v>781812</v>
      </c>
      <c r="X868" s="59">
        <f>IFERROR(W868/T856,"-")</f>
        <v>8.8686708178699267E-3</v>
      </c>
      <c r="Y868" s="70">
        <v>17</v>
      </c>
      <c r="Z868" s="59">
        <f>IFERROR(Y868/U856,"-")</f>
        <v>0.16666666666666666</v>
      </c>
      <c r="AA868" s="167">
        <f t="shared" si="55"/>
        <v>45988.941176470587</v>
      </c>
      <c r="AB868" s="439"/>
      <c r="AC868" s="439"/>
      <c r="AD868" s="44" t="s">
        <v>107</v>
      </c>
      <c r="AE868" s="70">
        <v>584084</v>
      </c>
      <c r="AF868" s="59">
        <f>IFERROR(AE868/AB856,"-")</f>
        <v>1.1494806629660287E-2</v>
      </c>
      <c r="AG868" s="70">
        <v>10</v>
      </c>
      <c r="AH868" s="59">
        <f>IFERROR(AG868/AC856,"-")</f>
        <v>0.14084507042253522</v>
      </c>
      <c r="AI868" s="73">
        <f t="shared" si="58"/>
        <v>58408.4</v>
      </c>
      <c r="AJ868" s="439"/>
      <c r="AK868" s="439"/>
      <c r="AL868" s="44" t="s">
        <v>107</v>
      </c>
      <c r="AM868" s="70">
        <v>3512939</v>
      </c>
      <c r="AN868" s="59">
        <f>IFERROR(AM868/AJ856,"-")</f>
        <v>1.2663182338573163E-2</v>
      </c>
      <c r="AO868" s="70">
        <v>42</v>
      </c>
      <c r="AP868" s="59">
        <f>IFERROR(AO868/AK856,"-")</f>
        <v>0.11506849315068493</v>
      </c>
      <c r="AQ868" s="73">
        <f t="shared" si="56"/>
        <v>83641.404761904763</v>
      </c>
      <c r="AR868" s="439"/>
      <c r="AS868" s="439"/>
      <c r="AT868" s="44" t="s">
        <v>107</v>
      </c>
      <c r="AU868" s="70">
        <v>10987015</v>
      </c>
      <c r="AV868" s="59">
        <f>IFERROR(AU868/AR856,"-")</f>
        <v>5.282043376002141E-3</v>
      </c>
      <c r="AW868" s="73">
        <v>288</v>
      </c>
      <c r="AX868" s="59">
        <f>IFERROR(AW868/AS856,"-")</f>
        <v>8.5409252669039148E-2</v>
      </c>
      <c r="AY868" s="196">
        <f t="shared" si="57"/>
        <v>38149.357638888891</v>
      </c>
      <c r="AZ868" s="229"/>
    </row>
    <row r="869" spans="2:52" s="9" customFormat="1" ht="13.15" customHeight="1">
      <c r="B869" s="470"/>
      <c r="C869" s="480"/>
      <c r="D869" s="439"/>
      <c r="E869" s="439"/>
      <c r="F869" s="44" t="s">
        <v>108</v>
      </c>
      <c r="G869" s="70">
        <v>2163535</v>
      </c>
      <c r="H869" s="59">
        <f>IFERROR(G869/D856,"-")</f>
        <v>3.2774980516358096E-3</v>
      </c>
      <c r="I869" s="70">
        <v>68</v>
      </c>
      <c r="J869" s="59">
        <f>IFERROR(I869/E856,"-")</f>
        <v>7.2033898305084748E-2</v>
      </c>
      <c r="K869" s="73">
        <f t="shared" si="53"/>
        <v>31816.691176470587</v>
      </c>
      <c r="L869" s="439"/>
      <c r="M869" s="439"/>
      <c r="N869" s="44" t="s">
        <v>108</v>
      </c>
      <c r="O869" s="70">
        <v>1430822</v>
      </c>
      <c r="P869" s="59">
        <f>IFERROR(O869/L856,"-")</f>
        <v>3.1018983746740354E-3</v>
      </c>
      <c r="Q869" s="70">
        <v>49</v>
      </c>
      <c r="R869" s="59">
        <f>IFERROR(Q869/M856,"-")</f>
        <v>7.280832095096583E-2</v>
      </c>
      <c r="S869" s="73">
        <f t="shared" si="54"/>
        <v>29200.448979591838</v>
      </c>
      <c r="T869" s="439"/>
      <c r="U869" s="439"/>
      <c r="V869" s="44" t="s">
        <v>108</v>
      </c>
      <c r="W869" s="70">
        <v>208152</v>
      </c>
      <c r="X869" s="59">
        <f>IFERROR(W869/T856,"-")</f>
        <v>2.3612218386021974E-3</v>
      </c>
      <c r="Y869" s="70">
        <v>11</v>
      </c>
      <c r="Z869" s="59">
        <f>IFERROR(Y869/U856,"-")</f>
        <v>0.10784313725490197</v>
      </c>
      <c r="AA869" s="167">
        <f t="shared" si="55"/>
        <v>18922.909090909092</v>
      </c>
      <c r="AB869" s="439"/>
      <c r="AC869" s="439"/>
      <c r="AD869" s="44" t="s">
        <v>108</v>
      </c>
      <c r="AE869" s="70">
        <v>96178</v>
      </c>
      <c r="AF869" s="59">
        <f>IFERROR(AE869/AB856,"-")</f>
        <v>1.8927885578572039E-3</v>
      </c>
      <c r="AG869" s="70">
        <v>6</v>
      </c>
      <c r="AH869" s="59">
        <f>IFERROR(AG869/AC856,"-")</f>
        <v>8.4507042253521125E-2</v>
      </c>
      <c r="AI869" s="73">
        <f t="shared" si="58"/>
        <v>16029.666666666666</v>
      </c>
      <c r="AJ869" s="439"/>
      <c r="AK869" s="439"/>
      <c r="AL869" s="44" t="s">
        <v>108</v>
      </c>
      <c r="AM869" s="70">
        <v>4032341</v>
      </c>
      <c r="AN869" s="59">
        <f>IFERROR(AM869/AJ856,"-")</f>
        <v>1.4535484201207151E-2</v>
      </c>
      <c r="AO869" s="70">
        <v>49</v>
      </c>
      <c r="AP869" s="59">
        <f>IFERROR(AO869/AK856,"-")</f>
        <v>0.13424657534246576</v>
      </c>
      <c r="AQ869" s="73">
        <f t="shared" si="56"/>
        <v>82292.673469387752</v>
      </c>
      <c r="AR869" s="439"/>
      <c r="AS869" s="439"/>
      <c r="AT869" s="44" t="s">
        <v>108</v>
      </c>
      <c r="AU869" s="70">
        <v>16818964</v>
      </c>
      <c r="AV869" s="59">
        <f>IFERROR(AU869/AR856,"-")</f>
        <v>8.0857719214380321E-3</v>
      </c>
      <c r="AW869" s="73">
        <v>220</v>
      </c>
      <c r="AX869" s="59">
        <f>IFERROR(AW869/AS856,"-")</f>
        <v>6.5243179122182679E-2</v>
      </c>
      <c r="AY869" s="196">
        <f t="shared" si="57"/>
        <v>76449.836363636365</v>
      </c>
      <c r="AZ869" s="229"/>
    </row>
    <row r="870" spans="2:52" s="9" customFormat="1" ht="13.15" customHeight="1">
      <c r="B870" s="470"/>
      <c r="C870" s="480"/>
      <c r="D870" s="439"/>
      <c r="E870" s="439"/>
      <c r="F870" s="44" t="s">
        <v>109</v>
      </c>
      <c r="G870" s="70">
        <v>3704375</v>
      </c>
      <c r="H870" s="59">
        <f>IFERROR(G870/D856,"-")</f>
        <v>5.6116872826316201E-3</v>
      </c>
      <c r="I870" s="70">
        <v>59</v>
      </c>
      <c r="J870" s="59">
        <f>IFERROR(I870/E856,"-")</f>
        <v>6.25E-2</v>
      </c>
      <c r="K870" s="73">
        <f t="shared" si="53"/>
        <v>62786.016949152545</v>
      </c>
      <c r="L870" s="439"/>
      <c r="M870" s="439"/>
      <c r="N870" s="44" t="s">
        <v>109</v>
      </c>
      <c r="O870" s="70">
        <v>2926672</v>
      </c>
      <c r="P870" s="59">
        <f>IFERROR(O870/L856,"-")</f>
        <v>6.3447718304610974E-3</v>
      </c>
      <c r="Q870" s="70">
        <v>42</v>
      </c>
      <c r="R870" s="59">
        <f>IFERROR(Q870/M856,"-")</f>
        <v>6.2407132243684993E-2</v>
      </c>
      <c r="S870" s="73">
        <f t="shared" si="54"/>
        <v>69682.666666666672</v>
      </c>
      <c r="T870" s="439"/>
      <c r="U870" s="439"/>
      <c r="V870" s="44" t="s">
        <v>109</v>
      </c>
      <c r="W870" s="70">
        <v>867796</v>
      </c>
      <c r="X870" s="59">
        <f>IFERROR(W870/T856,"-")</f>
        <v>9.8440508217630986E-3</v>
      </c>
      <c r="Y870" s="70">
        <v>15</v>
      </c>
      <c r="Z870" s="59">
        <f>IFERROR(Y870/U856,"-")</f>
        <v>0.14705882352941177</v>
      </c>
      <c r="AA870" s="167">
        <f t="shared" si="55"/>
        <v>57853.066666666666</v>
      </c>
      <c r="AB870" s="439"/>
      <c r="AC870" s="439"/>
      <c r="AD870" s="44" t="s">
        <v>109</v>
      </c>
      <c r="AE870" s="70">
        <v>636164</v>
      </c>
      <c r="AF870" s="59">
        <f>IFERROR(AE870/AB856,"-")</f>
        <v>1.251974401755776E-2</v>
      </c>
      <c r="AG870" s="70">
        <v>7</v>
      </c>
      <c r="AH870" s="59">
        <f>IFERROR(AG870/AC856,"-")</f>
        <v>9.8591549295774641E-2</v>
      </c>
      <c r="AI870" s="73">
        <f t="shared" si="58"/>
        <v>90880.571428571435</v>
      </c>
      <c r="AJ870" s="439"/>
      <c r="AK870" s="439"/>
      <c r="AL870" s="44" t="s">
        <v>109</v>
      </c>
      <c r="AM870" s="70">
        <v>1726069</v>
      </c>
      <c r="AN870" s="59">
        <f>IFERROR(AM870/AJ856,"-")</f>
        <v>6.2220056983507662E-3</v>
      </c>
      <c r="AO870" s="70">
        <v>32</v>
      </c>
      <c r="AP870" s="59">
        <f>IFERROR(AO870/AK856,"-")</f>
        <v>8.7671232876712329E-2</v>
      </c>
      <c r="AQ870" s="73">
        <f t="shared" si="56"/>
        <v>53939.65625</v>
      </c>
      <c r="AR870" s="439"/>
      <c r="AS870" s="439"/>
      <c r="AT870" s="44" t="s">
        <v>109</v>
      </c>
      <c r="AU870" s="70">
        <v>4358214</v>
      </c>
      <c r="AV870" s="59">
        <f>IFERROR(AU870/AR856,"-")</f>
        <v>2.0952256267876028E-3</v>
      </c>
      <c r="AW870" s="73">
        <v>140</v>
      </c>
      <c r="AX870" s="59">
        <f>IFERROR(AW870/AS856,"-")</f>
        <v>4.151838671411625E-2</v>
      </c>
      <c r="AY870" s="196">
        <f t="shared" si="57"/>
        <v>31130.1</v>
      </c>
      <c r="AZ870" s="229"/>
    </row>
    <row r="871" spans="2:52" s="9" customFormat="1" ht="13.15" customHeight="1">
      <c r="B871" s="470"/>
      <c r="C871" s="480"/>
      <c r="D871" s="439"/>
      <c r="E871" s="439"/>
      <c r="F871" s="45" t="s">
        <v>110</v>
      </c>
      <c r="G871" s="71">
        <v>1111207</v>
      </c>
      <c r="H871" s="60">
        <f>IFERROR(G871/D856,"-")</f>
        <v>1.6833463648446051E-3</v>
      </c>
      <c r="I871" s="71">
        <v>97</v>
      </c>
      <c r="J871" s="60">
        <f>IFERROR(I871/E856,"-")</f>
        <v>0.1027542372881356</v>
      </c>
      <c r="K871" s="74">
        <f t="shared" si="53"/>
        <v>11455.742268041236</v>
      </c>
      <c r="L871" s="439"/>
      <c r="M871" s="439"/>
      <c r="N871" s="45" t="s">
        <v>110</v>
      </c>
      <c r="O871" s="71">
        <v>968695</v>
      </c>
      <c r="P871" s="60">
        <f>IFERROR(O871/L856,"-")</f>
        <v>2.1000469981974448E-3</v>
      </c>
      <c r="Q871" s="71">
        <v>73</v>
      </c>
      <c r="R871" s="60">
        <f>IFERROR(Q871/M856,"-")</f>
        <v>0.10846953937592868</v>
      </c>
      <c r="S871" s="74">
        <f t="shared" si="54"/>
        <v>13269.794520547945</v>
      </c>
      <c r="T871" s="439"/>
      <c r="U871" s="439"/>
      <c r="V871" s="45" t="s">
        <v>110</v>
      </c>
      <c r="W871" s="71">
        <v>97381</v>
      </c>
      <c r="X871" s="60">
        <f>IFERROR(W871/T856,"-")</f>
        <v>1.1046645906112869E-3</v>
      </c>
      <c r="Y871" s="71">
        <v>16</v>
      </c>
      <c r="Z871" s="60">
        <f>IFERROR(Y871/U856,"-")</f>
        <v>0.15686274509803921</v>
      </c>
      <c r="AA871" s="168">
        <f t="shared" si="55"/>
        <v>6086.3125</v>
      </c>
      <c r="AB871" s="439"/>
      <c r="AC871" s="439"/>
      <c r="AD871" s="45" t="s">
        <v>110</v>
      </c>
      <c r="AE871" s="71">
        <v>77863</v>
      </c>
      <c r="AF871" s="60">
        <f>IFERROR(AE871/AB856,"-")</f>
        <v>1.5323483071017848E-3</v>
      </c>
      <c r="AG871" s="71">
        <v>11</v>
      </c>
      <c r="AH871" s="60">
        <f>IFERROR(AG871/AC856,"-")</f>
        <v>0.15492957746478872</v>
      </c>
      <c r="AI871" s="74">
        <f t="shared" si="58"/>
        <v>7078.454545454545</v>
      </c>
      <c r="AJ871" s="439"/>
      <c r="AK871" s="439"/>
      <c r="AL871" s="45" t="s">
        <v>110</v>
      </c>
      <c r="AM871" s="71">
        <v>543626</v>
      </c>
      <c r="AN871" s="60">
        <f>IFERROR(AM871/AJ856,"-")</f>
        <v>1.9596227438020341E-3</v>
      </c>
      <c r="AO871" s="71">
        <v>46</v>
      </c>
      <c r="AP871" s="60">
        <f>IFERROR(AO871/AK856,"-")</f>
        <v>0.12602739726027398</v>
      </c>
      <c r="AQ871" s="74">
        <f t="shared" si="56"/>
        <v>11817.95652173913</v>
      </c>
      <c r="AR871" s="439"/>
      <c r="AS871" s="439"/>
      <c r="AT871" s="45" t="s">
        <v>110</v>
      </c>
      <c r="AU871" s="71">
        <v>2395299</v>
      </c>
      <c r="AV871" s="60">
        <f>IFERROR(AU871/AR856,"-")</f>
        <v>1.1515478240900329E-3</v>
      </c>
      <c r="AW871" s="74">
        <v>252</v>
      </c>
      <c r="AX871" s="62">
        <f>IFERROR(AW871/AS856,"-")</f>
        <v>7.4733096085409248E-2</v>
      </c>
      <c r="AY871" s="197">
        <f t="shared" si="57"/>
        <v>9505.1547619047615</v>
      </c>
      <c r="AZ871" s="229"/>
    </row>
    <row r="872" spans="2:52" s="9" customFormat="1" ht="13.15" customHeight="1">
      <c r="B872" s="431"/>
      <c r="C872" s="481"/>
      <c r="D872" s="440"/>
      <c r="E872" s="440"/>
      <c r="F872" s="46" t="s">
        <v>64</v>
      </c>
      <c r="G872" s="67">
        <f>SUM(G856:G871)</f>
        <v>116563468</v>
      </c>
      <c r="H872" s="60">
        <f>IFERROR(G872/D856,"-")</f>
        <v>0.17657978228312138</v>
      </c>
      <c r="I872" s="71">
        <v>749</v>
      </c>
      <c r="J872" s="60">
        <f>IFERROR(I872/E856,"-")</f>
        <v>0.79343220338983056</v>
      </c>
      <c r="K872" s="74">
        <f t="shared" si="53"/>
        <v>155625.45794392523</v>
      </c>
      <c r="L872" s="440"/>
      <c r="M872" s="440"/>
      <c r="N872" s="46" t="s">
        <v>64</v>
      </c>
      <c r="O872" s="67">
        <f>SUM(O856:O871)</f>
        <v>82053537</v>
      </c>
      <c r="P872" s="60">
        <f>IFERROR(O872/L856,"-")</f>
        <v>0.17788497315288401</v>
      </c>
      <c r="Q872" s="71">
        <v>534</v>
      </c>
      <c r="R872" s="60">
        <f>IFERROR(Q872/M856,"-")</f>
        <v>0.79346210995542343</v>
      </c>
      <c r="S872" s="74">
        <f t="shared" si="54"/>
        <v>153658.30898876404</v>
      </c>
      <c r="T872" s="440"/>
      <c r="U872" s="440"/>
      <c r="V872" s="46" t="s">
        <v>64</v>
      </c>
      <c r="W872" s="67">
        <f>SUM(W856:W871)</f>
        <v>17100614</v>
      </c>
      <c r="X872" s="60">
        <f>IFERROR(W872/T856,"-")</f>
        <v>0.19398489195542909</v>
      </c>
      <c r="Y872" s="71">
        <v>84</v>
      </c>
      <c r="Z872" s="60">
        <f>IFERROR(Y872/U856,"-")</f>
        <v>0.82352941176470584</v>
      </c>
      <c r="AA872" s="168">
        <f t="shared" si="55"/>
        <v>203578.73809523811</v>
      </c>
      <c r="AB872" s="440"/>
      <c r="AC872" s="440"/>
      <c r="AD872" s="46" t="s">
        <v>64</v>
      </c>
      <c r="AE872" s="67">
        <f>SUM(AE856:AE871)</f>
        <v>10049689</v>
      </c>
      <c r="AF872" s="60">
        <f>IFERROR(AE872/AB856,"-")</f>
        <v>0.19777845608375519</v>
      </c>
      <c r="AG872" s="71">
        <v>58</v>
      </c>
      <c r="AH872" s="60">
        <f>IFERROR(AG872/AC856,"-")</f>
        <v>0.81690140845070425</v>
      </c>
      <c r="AI872" s="74">
        <f t="shared" si="58"/>
        <v>173270.5</v>
      </c>
      <c r="AJ872" s="440"/>
      <c r="AK872" s="440"/>
      <c r="AL872" s="46" t="s">
        <v>64</v>
      </c>
      <c r="AM872" s="67">
        <f>SUM(AM856:AM871)</f>
        <v>49948855</v>
      </c>
      <c r="AN872" s="60">
        <f>IFERROR(AM872/AJ856,"-")</f>
        <v>0.18005193328661609</v>
      </c>
      <c r="AO872" s="71">
        <v>296</v>
      </c>
      <c r="AP872" s="60">
        <f>IFERROR(AO872/AK856,"-")</f>
        <v>0.81095890410958904</v>
      </c>
      <c r="AQ872" s="74">
        <f t="shared" si="56"/>
        <v>168746.13175675675</v>
      </c>
      <c r="AR872" s="440"/>
      <c r="AS872" s="440"/>
      <c r="AT872" s="46" t="s">
        <v>64</v>
      </c>
      <c r="AU872" s="67">
        <f>SUM(AU856:AU871)</f>
        <v>326198082</v>
      </c>
      <c r="AV872" s="60">
        <f>IFERROR(AU872/AR856,"-")</f>
        <v>0.15682079420959225</v>
      </c>
      <c r="AW872" s="74">
        <v>2412</v>
      </c>
      <c r="AX872" s="131">
        <f>IFERROR(AW872/AS856,"-")</f>
        <v>0.71530249110320288</v>
      </c>
      <c r="AY872" s="198">
        <f t="shared" si="57"/>
        <v>135239.66915422885</v>
      </c>
      <c r="AZ872" s="229"/>
    </row>
    <row r="873" spans="2:52" s="9" customFormat="1" ht="13.15" customHeight="1">
      <c r="B873" s="430">
        <v>52</v>
      </c>
      <c r="C873" s="479" t="s">
        <v>3</v>
      </c>
      <c r="D873" s="436">
        <v>634614960</v>
      </c>
      <c r="E873" s="436">
        <v>858</v>
      </c>
      <c r="F873" s="42" t="s">
        <v>96</v>
      </c>
      <c r="G873" s="69">
        <v>14147135</v>
      </c>
      <c r="H873" s="58">
        <f>IFERROR(G873/D873,"-")</f>
        <v>2.2292470067204216E-2</v>
      </c>
      <c r="I873" s="69">
        <v>162</v>
      </c>
      <c r="J873" s="58">
        <f>IFERROR(I873/E873,"-")</f>
        <v>0.1888111888111888</v>
      </c>
      <c r="K873" s="72">
        <f t="shared" si="53"/>
        <v>87327.993827160491</v>
      </c>
      <c r="L873" s="436">
        <v>397857720</v>
      </c>
      <c r="M873" s="436">
        <v>493</v>
      </c>
      <c r="N873" s="42" t="s">
        <v>96</v>
      </c>
      <c r="O873" s="69">
        <v>8929464</v>
      </c>
      <c r="P873" s="58">
        <f>IFERROR(O873/L873,"-")</f>
        <v>2.2443862594899503E-2</v>
      </c>
      <c r="Q873" s="69">
        <v>103</v>
      </c>
      <c r="R873" s="58">
        <f>IFERROR(Q873/M873,"-")</f>
        <v>0.20892494929006086</v>
      </c>
      <c r="S873" s="72">
        <f t="shared" si="54"/>
        <v>86693.825242718449</v>
      </c>
      <c r="T873" s="436">
        <v>103294360</v>
      </c>
      <c r="U873" s="436">
        <v>98</v>
      </c>
      <c r="V873" s="42" t="s">
        <v>96</v>
      </c>
      <c r="W873" s="69">
        <v>290121</v>
      </c>
      <c r="X873" s="58">
        <f>IFERROR(W873/T873,"-")</f>
        <v>2.8086819067372122E-3</v>
      </c>
      <c r="Y873" s="69">
        <v>17</v>
      </c>
      <c r="Z873" s="58">
        <f>IFERROR(Y873/U873,"-")</f>
        <v>0.17346938775510204</v>
      </c>
      <c r="AA873" s="166">
        <f t="shared" si="55"/>
        <v>17065.941176470587</v>
      </c>
      <c r="AB873" s="436">
        <v>76804640</v>
      </c>
      <c r="AC873" s="436">
        <v>61</v>
      </c>
      <c r="AD873" s="42" t="s">
        <v>96</v>
      </c>
      <c r="AE873" s="69">
        <v>196494</v>
      </c>
      <c r="AF873" s="58">
        <f>IFERROR(AE873/AB873,"-")</f>
        <v>2.5583610573527847E-3</v>
      </c>
      <c r="AG873" s="69">
        <v>11</v>
      </c>
      <c r="AH873" s="58">
        <f>IFERROR(AG873/AC873,"-")</f>
        <v>0.18032786885245902</v>
      </c>
      <c r="AI873" s="72">
        <f t="shared" si="58"/>
        <v>17863.090909090908</v>
      </c>
      <c r="AJ873" s="436">
        <v>163384030</v>
      </c>
      <c r="AK873" s="436">
        <v>147</v>
      </c>
      <c r="AL873" s="42" t="s">
        <v>96</v>
      </c>
      <c r="AM873" s="69">
        <v>6301785</v>
      </c>
      <c r="AN873" s="58">
        <f>IFERROR(AM873/AJ873,"-")</f>
        <v>3.8570385367529492E-2</v>
      </c>
      <c r="AO873" s="69">
        <v>37</v>
      </c>
      <c r="AP873" s="58">
        <f>IFERROR(AO873/AK873,"-")</f>
        <v>0.25170068027210885</v>
      </c>
      <c r="AQ873" s="72">
        <f t="shared" si="56"/>
        <v>170318.51351351352</v>
      </c>
      <c r="AR873" s="436">
        <v>1828504570</v>
      </c>
      <c r="AS873" s="436">
        <v>3074</v>
      </c>
      <c r="AT873" s="42" t="s">
        <v>96</v>
      </c>
      <c r="AU873" s="69">
        <v>23754227</v>
      </c>
      <c r="AV873" s="58">
        <f>IFERROR(AU873/AR873,"-")</f>
        <v>1.2991067886693878E-2</v>
      </c>
      <c r="AW873" s="72">
        <v>419</v>
      </c>
      <c r="AX873" s="61">
        <f>IFERROR(AW873/AS873,"-")</f>
        <v>0.13630448926480157</v>
      </c>
      <c r="AY873" s="196">
        <f t="shared" si="57"/>
        <v>56692.665871121717</v>
      </c>
      <c r="AZ873" s="229"/>
    </row>
    <row r="874" spans="2:52" s="9" customFormat="1" ht="13.15" customHeight="1">
      <c r="B874" s="470"/>
      <c r="C874" s="480"/>
      <c r="D874" s="439"/>
      <c r="E874" s="439"/>
      <c r="F874" s="43" t="s">
        <v>97</v>
      </c>
      <c r="G874" s="70">
        <v>11409296</v>
      </c>
      <c r="H874" s="59">
        <f>IFERROR(G874/D873,"-")</f>
        <v>1.7978296635175445E-2</v>
      </c>
      <c r="I874" s="70">
        <v>251</v>
      </c>
      <c r="J874" s="59">
        <f>IFERROR(I874/E873,"-")</f>
        <v>0.29254079254079252</v>
      </c>
      <c r="K874" s="73">
        <f t="shared" si="53"/>
        <v>45455.362549800797</v>
      </c>
      <c r="L874" s="439"/>
      <c r="M874" s="439"/>
      <c r="N874" s="43" t="s">
        <v>97</v>
      </c>
      <c r="O874" s="70">
        <v>8922020</v>
      </c>
      <c r="P874" s="59">
        <f>IFERROR(O874/L873,"-")</f>
        <v>2.2425152388647882E-2</v>
      </c>
      <c r="Q874" s="70">
        <v>162</v>
      </c>
      <c r="R874" s="59">
        <f>IFERROR(Q874/M873,"-")</f>
        <v>0.32860040567951321</v>
      </c>
      <c r="S874" s="73">
        <f t="shared" si="54"/>
        <v>55074.1975308642</v>
      </c>
      <c r="T874" s="439"/>
      <c r="U874" s="439"/>
      <c r="V874" s="43" t="s">
        <v>97</v>
      </c>
      <c r="W874" s="70">
        <v>710356</v>
      </c>
      <c r="X874" s="59">
        <f>IFERROR(W874/T873,"-")</f>
        <v>6.8770066439251864E-3</v>
      </c>
      <c r="Y874" s="70">
        <v>27</v>
      </c>
      <c r="Z874" s="59">
        <f>IFERROR(Y874/U873,"-")</f>
        <v>0.27551020408163263</v>
      </c>
      <c r="AA874" s="167">
        <f t="shared" si="55"/>
        <v>26309.481481481482</v>
      </c>
      <c r="AB874" s="439"/>
      <c r="AC874" s="439"/>
      <c r="AD874" s="43" t="s">
        <v>97</v>
      </c>
      <c r="AE874" s="70">
        <v>546530</v>
      </c>
      <c r="AF874" s="59">
        <f>IFERROR(AE874/AB873,"-")</f>
        <v>7.1158461259632228E-3</v>
      </c>
      <c r="AG874" s="70">
        <v>22</v>
      </c>
      <c r="AH874" s="59">
        <f>IFERROR(AG874/AC873,"-")</f>
        <v>0.36065573770491804</v>
      </c>
      <c r="AI874" s="73">
        <f t="shared" si="58"/>
        <v>24842.272727272728</v>
      </c>
      <c r="AJ874" s="439"/>
      <c r="AK874" s="439"/>
      <c r="AL874" s="43" t="s">
        <v>97</v>
      </c>
      <c r="AM874" s="70">
        <v>11245534</v>
      </c>
      <c r="AN874" s="59">
        <f>IFERROR(AM874/AJ873,"-")</f>
        <v>6.8828844532724531E-2</v>
      </c>
      <c r="AO874" s="70">
        <v>57</v>
      </c>
      <c r="AP874" s="59">
        <f>IFERROR(AO874/AK873,"-")</f>
        <v>0.38775510204081631</v>
      </c>
      <c r="AQ874" s="73">
        <f t="shared" si="56"/>
        <v>197290.0701754386</v>
      </c>
      <c r="AR874" s="439"/>
      <c r="AS874" s="439"/>
      <c r="AT874" s="43" t="s">
        <v>97</v>
      </c>
      <c r="AU874" s="70">
        <v>36562095</v>
      </c>
      <c r="AV874" s="59">
        <f>IFERROR(AU874/AR873,"-")</f>
        <v>1.9995626808851783E-2</v>
      </c>
      <c r="AW874" s="73">
        <v>677</v>
      </c>
      <c r="AX874" s="59">
        <f>IFERROR(AW874/AS873,"-")</f>
        <v>0.22023422251138583</v>
      </c>
      <c r="AY874" s="196">
        <f t="shared" si="57"/>
        <v>54006.048744460859</v>
      </c>
      <c r="AZ874" s="229"/>
    </row>
    <row r="875" spans="2:52" s="9" customFormat="1" ht="13.15" customHeight="1">
      <c r="B875" s="470"/>
      <c r="C875" s="480"/>
      <c r="D875" s="439"/>
      <c r="E875" s="439"/>
      <c r="F875" s="44" t="s">
        <v>98</v>
      </c>
      <c r="G875" s="70">
        <v>15795051</v>
      </c>
      <c r="H875" s="59">
        <f>IFERROR(G875/D873,"-")</f>
        <v>2.4889187925856648E-2</v>
      </c>
      <c r="I875" s="70">
        <v>236</v>
      </c>
      <c r="J875" s="59">
        <f>IFERROR(I875/E873,"-")</f>
        <v>0.27505827505827507</v>
      </c>
      <c r="K875" s="73">
        <f t="shared" si="53"/>
        <v>66928.182203389835</v>
      </c>
      <c r="L875" s="439"/>
      <c r="M875" s="439"/>
      <c r="N875" s="44" t="s">
        <v>98</v>
      </c>
      <c r="O875" s="70">
        <v>11130366</v>
      </c>
      <c r="P875" s="59">
        <f>IFERROR(O875/L873,"-")</f>
        <v>2.7975744695867659E-2</v>
      </c>
      <c r="Q875" s="70">
        <v>155</v>
      </c>
      <c r="R875" s="59">
        <f>IFERROR(Q875/M873,"-")</f>
        <v>0.31440162271805272</v>
      </c>
      <c r="S875" s="73">
        <f t="shared" si="54"/>
        <v>71808.8129032258</v>
      </c>
      <c r="T875" s="439"/>
      <c r="U875" s="439"/>
      <c r="V875" s="44" t="s">
        <v>98</v>
      </c>
      <c r="W875" s="70">
        <v>1824876</v>
      </c>
      <c r="X875" s="59">
        <f>IFERROR(W875/T873,"-")</f>
        <v>1.76667535381409E-2</v>
      </c>
      <c r="Y875" s="70">
        <v>21</v>
      </c>
      <c r="Z875" s="59">
        <f>IFERROR(Y875/U873,"-")</f>
        <v>0.21428571428571427</v>
      </c>
      <c r="AA875" s="167">
        <f t="shared" si="55"/>
        <v>86898.857142857145</v>
      </c>
      <c r="AB875" s="439"/>
      <c r="AC875" s="439"/>
      <c r="AD875" s="44" t="s">
        <v>98</v>
      </c>
      <c r="AE875" s="70">
        <v>1748590</v>
      </c>
      <c r="AF875" s="59">
        <f>IFERROR(AE875/AB873,"-")</f>
        <v>2.2766723468790426E-2</v>
      </c>
      <c r="AG875" s="70">
        <v>14</v>
      </c>
      <c r="AH875" s="59">
        <f>IFERROR(AG875/AC873,"-")</f>
        <v>0.22950819672131148</v>
      </c>
      <c r="AI875" s="73">
        <f t="shared" si="58"/>
        <v>124899.28571428571</v>
      </c>
      <c r="AJ875" s="439"/>
      <c r="AK875" s="439"/>
      <c r="AL875" s="44" t="s">
        <v>98</v>
      </c>
      <c r="AM875" s="70">
        <v>697374</v>
      </c>
      <c r="AN875" s="59">
        <f>IFERROR(AM875/AJ873,"-")</f>
        <v>4.2683119029442475E-3</v>
      </c>
      <c r="AO875" s="70">
        <v>28</v>
      </c>
      <c r="AP875" s="59">
        <f>IFERROR(AO875/AK873,"-")</f>
        <v>0.19047619047619047</v>
      </c>
      <c r="AQ875" s="73">
        <f t="shared" si="56"/>
        <v>24906.214285714286</v>
      </c>
      <c r="AR875" s="439"/>
      <c r="AS875" s="439"/>
      <c r="AT875" s="44" t="s">
        <v>98</v>
      </c>
      <c r="AU875" s="70">
        <v>37254064</v>
      </c>
      <c r="AV875" s="59">
        <f>IFERROR(AU875/AR873,"-")</f>
        <v>2.0374061192529588E-2</v>
      </c>
      <c r="AW875" s="73">
        <v>730</v>
      </c>
      <c r="AX875" s="59">
        <f>IFERROR(AW875/AS873,"-")</f>
        <v>0.23747560182173064</v>
      </c>
      <c r="AY875" s="196">
        <f t="shared" si="57"/>
        <v>51032.964383561644</v>
      </c>
      <c r="AZ875" s="229"/>
    </row>
    <row r="876" spans="2:52" s="9" customFormat="1" ht="13.15" customHeight="1">
      <c r="B876" s="470"/>
      <c r="C876" s="480"/>
      <c r="D876" s="439"/>
      <c r="E876" s="439"/>
      <c r="F876" s="44" t="s">
        <v>99</v>
      </c>
      <c r="G876" s="70">
        <v>2440589</v>
      </c>
      <c r="H876" s="59">
        <f>IFERROR(G876/D873,"-")</f>
        <v>3.8457791792364934E-3</v>
      </c>
      <c r="I876" s="70">
        <v>40</v>
      </c>
      <c r="J876" s="59">
        <f>IFERROR(I876/E873,"-")</f>
        <v>4.6620046620046623E-2</v>
      </c>
      <c r="K876" s="73">
        <f t="shared" si="53"/>
        <v>61014.724999999999</v>
      </c>
      <c r="L876" s="439"/>
      <c r="M876" s="439"/>
      <c r="N876" s="44" t="s">
        <v>99</v>
      </c>
      <c r="O876" s="70">
        <v>2273743</v>
      </c>
      <c r="P876" s="59">
        <f>IFERROR(O876/L873,"-")</f>
        <v>5.7149651387938382E-3</v>
      </c>
      <c r="Q876" s="70">
        <v>23</v>
      </c>
      <c r="R876" s="59">
        <f>IFERROR(Q876/M873,"-")</f>
        <v>4.665314401622718E-2</v>
      </c>
      <c r="S876" s="73">
        <f t="shared" si="54"/>
        <v>98858.391304347824</v>
      </c>
      <c r="T876" s="439"/>
      <c r="U876" s="439"/>
      <c r="V876" s="44" t="s">
        <v>99</v>
      </c>
      <c r="W876" s="70">
        <v>54249</v>
      </c>
      <c r="X876" s="59">
        <f>IFERROR(W876/T873,"-")</f>
        <v>5.2518840331650248E-4</v>
      </c>
      <c r="Y876" s="70">
        <v>3</v>
      </c>
      <c r="Z876" s="59">
        <f>IFERROR(Y876/U873,"-")</f>
        <v>3.0612244897959183E-2</v>
      </c>
      <c r="AA876" s="167">
        <f t="shared" si="55"/>
        <v>18083</v>
      </c>
      <c r="AB876" s="439"/>
      <c r="AC876" s="439"/>
      <c r="AD876" s="44" t="s">
        <v>99</v>
      </c>
      <c r="AE876" s="70">
        <v>29332</v>
      </c>
      <c r="AF876" s="59">
        <f>IFERROR(AE876/AB873,"-")</f>
        <v>3.8190400996606456E-4</v>
      </c>
      <c r="AG876" s="70">
        <v>1</v>
      </c>
      <c r="AH876" s="59">
        <f>IFERROR(AG876/AC873,"-")</f>
        <v>1.6393442622950821E-2</v>
      </c>
      <c r="AI876" s="73">
        <f t="shared" si="58"/>
        <v>29332</v>
      </c>
      <c r="AJ876" s="439"/>
      <c r="AK876" s="439"/>
      <c r="AL876" s="44" t="s">
        <v>99</v>
      </c>
      <c r="AM876" s="70">
        <v>37885</v>
      </c>
      <c r="AN876" s="59">
        <f>IFERROR(AM876/AJ873,"-")</f>
        <v>2.3187700780792346E-4</v>
      </c>
      <c r="AO876" s="70">
        <v>5</v>
      </c>
      <c r="AP876" s="59">
        <f>IFERROR(AO876/AK873,"-")</f>
        <v>3.4013605442176874E-2</v>
      </c>
      <c r="AQ876" s="73">
        <f t="shared" si="56"/>
        <v>7577</v>
      </c>
      <c r="AR876" s="439"/>
      <c r="AS876" s="439"/>
      <c r="AT876" s="44" t="s">
        <v>99</v>
      </c>
      <c r="AU876" s="70">
        <v>8582648</v>
      </c>
      <c r="AV876" s="59">
        <f>IFERROR(AU876/AR873,"-")</f>
        <v>4.6938072459944682E-3</v>
      </c>
      <c r="AW876" s="73">
        <v>129</v>
      </c>
      <c r="AX876" s="59">
        <f>IFERROR(AW876/AS873,"-")</f>
        <v>4.196486662329213E-2</v>
      </c>
      <c r="AY876" s="196">
        <f t="shared" si="57"/>
        <v>66532.155038759694</v>
      </c>
      <c r="AZ876" s="229"/>
    </row>
    <row r="877" spans="2:52" s="9" customFormat="1" ht="13.15" customHeight="1">
      <c r="B877" s="470"/>
      <c r="C877" s="480"/>
      <c r="D877" s="439"/>
      <c r="E877" s="439"/>
      <c r="F877" s="44" t="s">
        <v>100</v>
      </c>
      <c r="G877" s="70">
        <v>13679546</v>
      </c>
      <c r="H877" s="59">
        <f>IFERROR(G877/D873,"-")</f>
        <v>2.1555662665122172E-2</v>
      </c>
      <c r="I877" s="70">
        <v>269</v>
      </c>
      <c r="J877" s="59">
        <f>IFERROR(I877/E873,"-")</f>
        <v>0.31351981351981351</v>
      </c>
      <c r="K877" s="73">
        <f t="shared" si="53"/>
        <v>50853.33085501859</v>
      </c>
      <c r="L877" s="439"/>
      <c r="M877" s="439"/>
      <c r="N877" s="44" t="s">
        <v>100</v>
      </c>
      <c r="O877" s="70">
        <v>8837341</v>
      </c>
      <c r="P877" s="59">
        <f>IFERROR(O877/L873,"-")</f>
        <v>2.2212314995420975E-2</v>
      </c>
      <c r="Q877" s="70">
        <v>165</v>
      </c>
      <c r="R877" s="59">
        <f>IFERROR(Q877/M873,"-")</f>
        <v>0.33468559837728196</v>
      </c>
      <c r="S877" s="73">
        <f t="shared" si="54"/>
        <v>53559.642424242425</v>
      </c>
      <c r="T877" s="439"/>
      <c r="U877" s="439"/>
      <c r="V877" s="44" t="s">
        <v>100</v>
      </c>
      <c r="W877" s="70">
        <v>2325507</v>
      </c>
      <c r="X877" s="59">
        <f>IFERROR(W877/T873,"-")</f>
        <v>2.2513397633713982E-2</v>
      </c>
      <c r="Y877" s="70">
        <v>38</v>
      </c>
      <c r="Z877" s="59">
        <f>IFERROR(Y877/U873,"-")</f>
        <v>0.38775510204081631</v>
      </c>
      <c r="AA877" s="167">
        <f t="shared" si="55"/>
        <v>61197.552631578947</v>
      </c>
      <c r="AB877" s="439"/>
      <c r="AC877" s="439"/>
      <c r="AD877" s="44" t="s">
        <v>100</v>
      </c>
      <c r="AE877" s="70">
        <v>961193</v>
      </c>
      <c r="AF877" s="59">
        <f>IFERROR(AE877/AB873,"-")</f>
        <v>1.2514777753010756E-2</v>
      </c>
      <c r="AG877" s="70">
        <v>23</v>
      </c>
      <c r="AH877" s="59">
        <f>IFERROR(AG877/AC873,"-")</f>
        <v>0.37704918032786883</v>
      </c>
      <c r="AI877" s="73">
        <f t="shared" si="58"/>
        <v>41791</v>
      </c>
      <c r="AJ877" s="439"/>
      <c r="AK877" s="439"/>
      <c r="AL877" s="44" t="s">
        <v>100</v>
      </c>
      <c r="AM877" s="70">
        <v>980664</v>
      </c>
      <c r="AN877" s="59">
        <f>IFERROR(AM877/AJ873,"-")</f>
        <v>6.0022022960261167E-3</v>
      </c>
      <c r="AO877" s="70">
        <v>44</v>
      </c>
      <c r="AP877" s="59">
        <f>IFERROR(AO877/AK873,"-")</f>
        <v>0.29931972789115646</v>
      </c>
      <c r="AQ877" s="73">
        <f t="shared" si="56"/>
        <v>22287.81818181818</v>
      </c>
      <c r="AR877" s="439"/>
      <c r="AS877" s="439"/>
      <c r="AT877" s="44" t="s">
        <v>100</v>
      </c>
      <c r="AU877" s="70">
        <v>29945637</v>
      </c>
      <c r="AV877" s="59">
        <f>IFERROR(AU877/AR873,"-")</f>
        <v>1.6377119035584364E-2</v>
      </c>
      <c r="AW877" s="73">
        <v>807</v>
      </c>
      <c r="AX877" s="59">
        <f>IFERROR(AW877/AS873,"-")</f>
        <v>0.26252439817826934</v>
      </c>
      <c r="AY877" s="196">
        <f t="shared" si="57"/>
        <v>37107.356877323422</v>
      </c>
      <c r="AZ877" s="229"/>
    </row>
    <row r="878" spans="2:52" s="9" customFormat="1" ht="13.15" customHeight="1">
      <c r="B878" s="470"/>
      <c r="C878" s="480"/>
      <c r="D878" s="439"/>
      <c r="E878" s="439"/>
      <c r="F878" s="44" t="s">
        <v>101</v>
      </c>
      <c r="G878" s="70">
        <v>17967017</v>
      </c>
      <c r="H878" s="59">
        <f>IFERROR(G878/D873,"-")</f>
        <v>2.8311682094604263E-2</v>
      </c>
      <c r="I878" s="70">
        <v>331</v>
      </c>
      <c r="J878" s="59">
        <f>IFERROR(I878/E873,"-")</f>
        <v>0.38578088578088576</v>
      </c>
      <c r="K878" s="73">
        <f t="shared" si="53"/>
        <v>54281.018126888215</v>
      </c>
      <c r="L878" s="439"/>
      <c r="M878" s="439"/>
      <c r="N878" s="44" t="s">
        <v>101</v>
      </c>
      <c r="O878" s="70">
        <v>11691252</v>
      </c>
      <c r="P878" s="59">
        <f>IFERROR(O878/L873,"-")</f>
        <v>2.9385509975777269E-2</v>
      </c>
      <c r="Q878" s="70">
        <v>206</v>
      </c>
      <c r="R878" s="59">
        <f>IFERROR(Q878/M873,"-")</f>
        <v>0.41784989858012173</v>
      </c>
      <c r="S878" s="73">
        <f t="shared" si="54"/>
        <v>56753.65048543689</v>
      </c>
      <c r="T878" s="439"/>
      <c r="U878" s="439"/>
      <c r="V878" s="44" t="s">
        <v>101</v>
      </c>
      <c r="W878" s="70">
        <v>3579868</v>
      </c>
      <c r="X878" s="59">
        <f>IFERROR(W878/T873,"-")</f>
        <v>3.4656955132884311E-2</v>
      </c>
      <c r="Y878" s="70">
        <v>55</v>
      </c>
      <c r="Z878" s="59">
        <f>IFERROR(Y878/U873,"-")</f>
        <v>0.56122448979591832</v>
      </c>
      <c r="AA878" s="167">
        <f t="shared" si="55"/>
        <v>65088.509090909094</v>
      </c>
      <c r="AB878" s="439"/>
      <c r="AC878" s="439"/>
      <c r="AD878" s="44" t="s">
        <v>101</v>
      </c>
      <c r="AE878" s="70">
        <v>3033274</v>
      </c>
      <c r="AF878" s="59">
        <f>IFERROR(AE878/AB873,"-")</f>
        <v>3.949336915061382E-2</v>
      </c>
      <c r="AG878" s="70">
        <v>39</v>
      </c>
      <c r="AH878" s="59">
        <f>IFERROR(AG878/AC873,"-")</f>
        <v>0.63934426229508201</v>
      </c>
      <c r="AI878" s="73">
        <f t="shared" si="58"/>
        <v>77776.256410256407</v>
      </c>
      <c r="AJ878" s="439"/>
      <c r="AK878" s="439"/>
      <c r="AL878" s="44" t="s">
        <v>101</v>
      </c>
      <c r="AM878" s="70">
        <v>2856802</v>
      </c>
      <c r="AN878" s="59">
        <f>IFERROR(AM878/AJ873,"-")</f>
        <v>1.7485197298658873E-2</v>
      </c>
      <c r="AO878" s="70">
        <v>49</v>
      </c>
      <c r="AP878" s="59">
        <f>IFERROR(AO878/AK873,"-")</f>
        <v>0.33333333333333331</v>
      </c>
      <c r="AQ878" s="73">
        <f t="shared" si="56"/>
        <v>58302.081632653062</v>
      </c>
      <c r="AR878" s="439"/>
      <c r="AS878" s="439"/>
      <c r="AT878" s="44" t="s">
        <v>101</v>
      </c>
      <c r="AU878" s="70">
        <v>52824987</v>
      </c>
      <c r="AV878" s="59">
        <f>IFERROR(AU878/AR873,"-")</f>
        <v>2.8889721068621668E-2</v>
      </c>
      <c r="AW878" s="73">
        <v>946</v>
      </c>
      <c r="AX878" s="59">
        <f>IFERROR(AW878/AS873,"-")</f>
        <v>0.30774235523747562</v>
      </c>
      <c r="AY878" s="196">
        <f t="shared" si="57"/>
        <v>55840.366807610997</v>
      </c>
      <c r="AZ878" s="229"/>
    </row>
    <row r="879" spans="2:52" s="9" customFormat="1" ht="13.15" customHeight="1">
      <c r="B879" s="470"/>
      <c r="C879" s="480"/>
      <c r="D879" s="439"/>
      <c r="E879" s="439"/>
      <c r="F879" s="44" t="s">
        <v>102</v>
      </c>
      <c r="G879" s="70">
        <v>11400915</v>
      </c>
      <c r="H879" s="59">
        <f>IFERROR(G879/D873,"-")</f>
        <v>1.7965090202096717E-2</v>
      </c>
      <c r="I879" s="70">
        <v>109</v>
      </c>
      <c r="J879" s="59">
        <f>IFERROR(I879/E873,"-")</f>
        <v>0.12703962703962704</v>
      </c>
      <c r="K879" s="73">
        <f t="shared" si="53"/>
        <v>104595.5504587156</v>
      </c>
      <c r="L879" s="439"/>
      <c r="M879" s="439"/>
      <c r="N879" s="44" t="s">
        <v>102</v>
      </c>
      <c r="O879" s="70">
        <v>8096735</v>
      </c>
      <c r="P879" s="59">
        <f>IFERROR(O879/L873,"-")</f>
        <v>2.0350830442601442E-2</v>
      </c>
      <c r="Q879" s="70">
        <v>62</v>
      </c>
      <c r="R879" s="59">
        <f>IFERROR(Q879/M873,"-")</f>
        <v>0.12576064908722109</v>
      </c>
      <c r="S879" s="73">
        <f t="shared" si="54"/>
        <v>130592.5</v>
      </c>
      <c r="T879" s="439"/>
      <c r="U879" s="439"/>
      <c r="V879" s="44" t="s">
        <v>102</v>
      </c>
      <c r="W879" s="70">
        <v>1488707</v>
      </c>
      <c r="X879" s="59">
        <f>IFERROR(W879/T873,"-")</f>
        <v>1.4412277688733441E-2</v>
      </c>
      <c r="Y879" s="70">
        <v>22</v>
      </c>
      <c r="Z879" s="59">
        <f>IFERROR(Y879/U873,"-")</f>
        <v>0.22448979591836735</v>
      </c>
      <c r="AA879" s="167">
        <f t="shared" si="55"/>
        <v>67668.5</v>
      </c>
      <c r="AB879" s="439"/>
      <c r="AC879" s="439"/>
      <c r="AD879" s="44" t="s">
        <v>102</v>
      </c>
      <c r="AE879" s="70">
        <v>1395634</v>
      </c>
      <c r="AF879" s="59">
        <f>IFERROR(AE879/AB873,"-")</f>
        <v>1.8171219863799895E-2</v>
      </c>
      <c r="AG879" s="70">
        <v>16</v>
      </c>
      <c r="AH879" s="59">
        <f>IFERROR(AG879/AC873,"-")</f>
        <v>0.26229508196721313</v>
      </c>
      <c r="AI879" s="73">
        <f t="shared" si="58"/>
        <v>87227.125</v>
      </c>
      <c r="AJ879" s="439"/>
      <c r="AK879" s="439"/>
      <c r="AL879" s="44" t="s">
        <v>102</v>
      </c>
      <c r="AM879" s="70">
        <v>1208446</v>
      </c>
      <c r="AN879" s="59">
        <f>IFERROR(AM879/AJ873,"-")</f>
        <v>7.3963532421130757E-3</v>
      </c>
      <c r="AO879" s="70">
        <v>19</v>
      </c>
      <c r="AP879" s="59">
        <f>IFERROR(AO879/AK873,"-")</f>
        <v>0.12925170068027211</v>
      </c>
      <c r="AQ879" s="73">
        <f t="shared" si="56"/>
        <v>63602.42105263158</v>
      </c>
      <c r="AR879" s="439"/>
      <c r="AS879" s="439"/>
      <c r="AT879" s="44" t="s">
        <v>102</v>
      </c>
      <c r="AU879" s="70">
        <v>41808849</v>
      </c>
      <c r="AV879" s="59">
        <f>IFERROR(AU879/AR873,"-")</f>
        <v>2.2865050318140578E-2</v>
      </c>
      <c r="AW879" s="73">
        <v>267</v>
      </c>
      <c r="AX879" s="59">
        <f>IFERROR(AW879/AS873,"-")</f>
        <v>8.6857514638906966E-2</v>
      </c>
      <c r="AY879" s="196">
        <f t="shared" si="57"/>
        <v>156587.44943820225</v>
      </c>
      <c r="AZ879" s="229"/>
    </row>
    <row r="880" spans="2:52" s="9" customFormat="1" ht="13.15" customHeight="1">
      <c r="B880" s="470"/>
      <c r="C880" s="480"/>
      <c r="D880" s="439"/>
      <c r="E880" s="439"/>
      <c r="F880" s="44" t="s">
        <v>112</v>
      </c>
      <c r="G880" s="70">
        <v>679</v>
      </c>
      <c r="H880" s="59">
        <f>IFERROR(G880/D873,"-")</f>
        <v>1.0699401098265947E-6</v>
      </c>
      <c r="I880" s="70">
        <v>1</v>
      </c>
      <c r="J880" s="59">
        <f>IFERROR(I880/E873,"-")</f>
        <v>1.1655011655011655E-3</v>
      </c>
      <c r="K880" s="73">
        <f t="shared" si="53"/>
        <v>679</v>
      </c>
      <c r="L880" s="439"/>
      <c r="M880" s="439"/>
      <c r="N880" s="44" t="s">
        <v>112</v>
      </c>
      <c r="O880" s="70">
        <v>0</v>
      </c>
      <c r="P880" s="59">
        <f>IFERROR(O880/L873,"-")</f>
        <v>0</v>
      </c>
      <c r="Q880" s="70">
        <v>0</v>
      </c>
      <c r="R880" s="59">
        <f>IFERROR(Q880/M873,"-")</f>
        <v>0</v>
      </c>
      <c r="S880" s="73" t="str">
        <f t="shared" si="54"/>
        <v>-</v>
      </c>
      <c r="T880" s="439"/>
      <c r="U880" s="439"/>
      <c r="V880" s="44" t="s">
        <v>112</v>
      </c>
      <c r="W880" s="70">
        <v>0</v>
      </c>
      <c r="X880" s="59">
        <f>IFERROR(W880/T873,"-")</f>
        <v>0</v>
      </c>
      <c r="Y880" s="70">
        <v>0</v>
      </c>
      <c r="Z880" s="59">
        <f>IFERROR(Y880/U873,"-")</f>
        <v>0</v>
      </c>
      <c r="AA880" s="167" t="str">
        <f t="shared" si="55"/>
        <v>-</v>
      </c>
      <c r="AB880" s="439"/>
      <c r="AC880" s="439"/>
      <c r="AD880" s="44" t="s">
        <v>112</v>
      </c>
      <c r="AE880" s="70">
        <v>0</v>
      </c>
      <c r="AF880" s="59">
        <f>IFERROR(AE880/AB873,"-")</f>
        <v>0</v>
      </c>
      <c r="AG880" s="70">
        <v>0</v>
      </c>
      <c r="AH880" s="59">
        <f>IFERROR(AG880/AC873,"-")</f>
        <v>0</v>
      </c>
      <c r="AI880" s="73" t="str">
        <f t="shared" si="58"/>
        <v>-</v>
      </c>
      <c r="AJ880" s="439"/>
      <c r="AK880" s="439"/>
      <c r="AL880" s="44" t="s">
        <v>112</v>
      </c>
      <c r="AM880" s="70">
        <v>0</v>
      </c>
      <c r="AN880" s="59">
        <f>IFERROR(AM880/AJ873,"-")</f>
        <v>0</v>
      </c>
      <c r="AO880" s="70">
        <v>0</v>
      </c>
      <c r="AP880" s="59">
        <f>IFERROR(AO880/AK873,"-")</f>
        <v>0</v>
      </c>
      <c r="AQ880" s="73" t="str">
        <f t="shared" si="56"/>
        <v>-</v>
      </c>
      <c r="AR880" s="439"/>
      <c r="AS880" s="439"/>
      <c r="AT880" s="44" t="s">
        <v>112</v>
      </c>
      <c r="AU880" s="70">
        <v>2720</v>
      </c>
      <c r="AV880" s="59">
        <f>IFERROR(AU880/AR873,"-")</f>
        <v>1.4875543898695314E-6</v>
      </c>
      <c r="AW880" s="73">
        <v>1</v>
      </c>
      <c r="AX880" s="59">
        <f>IFERROR(AW880/AS873,"-")</f>
        <v>3.2530904359141186E-4</v>
      </c>
      <c r="AY880" s="196">
        <f t="shared" si="57"/>
        <v>2720</v>
      </c>
      <c r="AZ880" s="229"/>
    </row>
    <row r="881" spans="2:52" s="9" customFormat="1" ht="13.15" customHeight="1">
      <c r="B881" s="470"/>
      <c r="C881" s="480"/>
      <c r="D881" s="439"/>
      <c r="E881" s="439"/>
      <c r="F881" s="44" t="s">
        <v>103</v>
      </c>
      <c r="G881" s="70">
        <v>228033</v>
      </c>
      <c r="H881" s="59">
        <f>IFERROR(G881/D873,"-")</f>
        <v>3.5932496769379657E-4</v>
      </c>
      <c r="I881" s="70">
        <v>15</v>
      </c>
      <c r="J881" s="59">
        <f>IFERROR(I881/E873,"-")</f>
        <v>1.7482517482517484E-2</v>
      </c>
      <c r="K881" s="73">
        <f t="shared" si="53"/>
        <v>15202.2</v>
      </c>
      <c r="L881" s="439"/>
      <c r="M881" s="439"/>
      <c r="N881" s="44" t="s">
        <v>103</v>
      </c>
      <c r="O881" s="70">
        <v>143498</v>
      </c>
      <c r="P881" s="59">
        <f>IFERROR(O881/L873,"-")</f>
        <v>3.6067667607404981E-4</v>
      </c>
      <c r="Q881" s="70">
        <v>7</v>
      </c>
      <c r="R881" s="59">
        <f>IFERROR(Q881/M873,"-")</f>
        <v>1.4198782961460446E-2</v>
      </c>
      <c r="S881" s="73">
        <f t="shared" si="54"/>
        <v>20499.714285714286</v>
      </c>
      <c r="T881" s="439"/>
      <c r="U881" s="439"/>
      <c r="V881" s="44" t="s">
        <v>103</v>
      </c>
      <c r="W881" s="70">
        <v>282</v>
      </c>
      <c r="X881" s="59">
        <f>IFERROR(W881/T873,"-")</f>
        <v>2.7300619317453538E-6</v>
      </c>
      <c r="Y881" s="70">
        <v>1</v>
      </c>
      <c r="Z881" s="59">
        <f>IFERROR(Y881/U873,"-")</f>
        <v>1.020408163265306E-2</v>
      </c>
      <c r="AA881" s="167">
        <f t="shared" si="55"/>
        <v>282</v>
      </c>
      <c r="AB881" s="439"/>
      <c r="AC881" s="439"/>
      <c r="AD881" s="44" t="s">
        <v>103</v>
      </c>
      <c r="AE881" s="70">
        <v>282</v>
      </c>
      <c r="AF881" s="59">
        <f>IFERROR(AE881/AB873,"-")</f>
        <v>3.6716531709542547E-6</v>
      </c>
      <c r="AG881" s="70">
        <v>1</v>
      </c>
      <c r="AH881" s="59">
        <f>IFERROR(AG881/AC873,"-")</f>
        <v>1.6393442622950821E-2</v>
      </c>
      <c r="AI881" s="73">
        <f t="shared" si="58"/>
        <v>282</v>
      </c>
      <c r="AJ881" s="439"/>
      <c r="AK881" s="439"/>
      <c r="AL881" s="44" t="s">
        <v>103</v>
      </c>
      <c r="AM881" s="70">
        <v>15122</v>
      </c>
      <c r="AN881" s="59">
        <f>IFERROR(AM881/AJ873,"-")</f>
        <v>9.2554945547615637E-5</v>
      </c>
      <c r="AO881" s="70">
        <v>2</v>
      </c>
      <c r="AP881" s="59">
        <f>IFERROR(AO881/AK873,"-")</f>
        <v>1.3605442176870748E-2</v>
      </c>
      <c r="AQ881" s="73">
        <f t="shared" si="56"/>
        <v>7561</v>
      </c>
      <c r="AR881" s="439"/>
      <c r="AS881" s="439"/>
      <c r="AT881" s="44" t="s">
        <v>103</v>
      </c>
      <c r="AU881" s="70">
        <v>365647</v>
      </c>
      <c r="AV881" s="59">
        <f>IFERROR(AU881/AR873,"-")</f>
        <v>1.9997051470317079E-4</v>
      </c>
      <c r="AW881" s="73">
        <v>18</v>
      </c>
      <c r="AX881" s="59">
        <f>IFERROR(AW881/AS873,"-")</f>
        <v>5.8555627846454128E-3</v>
      </c>
      <c r="AY881" s="196">
        <f t="shared" si="57"/>
        <v>20313.722222222223</v>
      </c>
      <c r="AZ881" s="229"/>
    </row>
    <row r="882" spans="2:52" s="9" customFormat="1" ht="13.15" customHeight="1">
      <c r="B882" s="470"/>
      <c r="C882" s="480"/>
      <c r="D882" s="439"/>
      <c r="E882" s="439"/>
      <c r="F882" s="44" t="s">
        <v>104</v>
      </c>
      <c r="G882" s="70">
        <v>524091</v>
      </c>
      <c r="H882" s="59">
        <f>IFERROR(G882/D873,"-")</f>
        <v>8.2584091619901303E-4</v>
      </c>
      <c r="I882" s="70">
        <v>36</v>
      </c>
      <c r="J882" s="59">
        <f>IFERROR(I882/E873,"-")</f>
        <v>4.195804195804196E-2</v>
      </c>
      <c r="K882" s="73">
        <f t="shared" si="53"/>
        <v>14558.083333333334</v>
      </c>
      <c r="L882" s="439"/>
      <c r="M882" s="439"/>
      <c r="N882" s="44" t="s">
        <v>104</v>
      </c>
      <c r="O882" s="70">
        <v>409686</v>
      </c>
      <c r="P882" s="59">
        <f>IFERROR(O882/L873,"-")</f>
        <v>1.0297299245569497E-3</v>
      </c>
      <c r="Q882" s="70">
        <v>26</v>
      </c>
      <c r="R882" s="59">
        <f>IFERROR(Q882/M873,"-")</f>
        <v>5.2738336713995942E-2</v>
      </c>
      <c r="S882" s="73">
        <f t="shared" si="54"/>
        <v>15757.153846153846</v>
      </c>
      <c r="T882" s="439"/>
      <c r="U882" s="439"/>
      <c r="V882" s="44" t="s">
        <v>104</v>
      </c>
      <c r="W882" s="70">
        <v>187496</v>
      </c>
      <c r="X882" s="59">
        <f>IFERROR(W882/T873,"-")</f>
        <v>1.8151620282075419E-3</v>
      </c>
      <c r="Y882" s="70">
        <v>6</v>
      </c>
      <c r="Z882" s="59">
        <f>IFERROR(Y882/U873,"-")</f>
        <v>6.1224489795918366E-2</v>
      </c>
      <c r="AA882" s="167">
        <f t="shared" si="55"/>
        <v>31249.333333333332</v>
      </c>
      <c r="AB882" s="439"/>
      <c r="AC882" s="439"/>
      <c r="AD882" s="44" t="s">
        <v>104</v>
      </c>
      <c r="AE882" s="70">
        <v>161678</v>
      </c>
      <c r="AF882" s="59">
        <f>IFERROR(AE882/AB873,"-")</f>
        <v>2.1050551112536953E-3</v>
      </c>
      <c r="AG882" s="70">
        <v>5</v>
      </c>
      <c r="AH882" s="59">
        <f>IFERROR(AG882/AC873,"-")</f>
        <v>8.1967213114754092E-2</v>
      </c>
      <c r="AI882" s="73">
        <f t="shared" si="58"/>
        <v>32335.599999999999</v>
      </c>
      <c r="AJ882" s="439"/>
      <c r="AK882" s="439"/>
      <c r="AL882" s="44" t="s">
        <v>104</v>
      </c>
      <c r="AM882" s="70">
        <v>213022</v>
      </c>
      <c r="AN882" s="59">
        <f>IFERROR(AM882/AJ873,"-")</f>
        <v>1.3038116393627945E-3</v>
      </c>
      <c r="AO882" s="70">
        <v>7</v>
      </c>
      <c r="AP882" s="59">
        <f>IFERROR(AO882/AK873,"-")</f>
        <v>4.7619047619047616E-2</v>
      </c>
      <c r="AQ882" s="73">
        <f t="shared" si="56"/>
        <v>30431.714285714286</v>
      </c>
      <c r="AR882" s="439"/>
      <c r="AS882" s="439"/>
      <c r="AT882" s="44" t="s">
        <v>104</v>
      </c>
      <c r="AU882" s="70">
        <v>1382836</v>
      </c>
      <c r="AV882" s="59">
        <f>IFERROR(AU882/AR873,"-")</f>
        <v>7.5626608906971451E-4</v>
      </c>
      <c r="AW882" s="73">
        <v>95</v>
      </c>
      <c r="AX882" s="59">
        <f>IFERROR(AW882/AS873,"-")</f>
        <v>3.0904359141184126E-2</v>
      </c>
      <c r="AY882" s="196">
        <f t="shared" si="57"/>
        <v>14556.168421052631</v>
      </c>
      <c r="AZ882" s="229"/>
    </row>
    <row r="883" spans="2:52" s="9" customFormat="1" ht="13.15" customHeight="1">
      <c r="B883" s="470"/>
      <c r="C883" s="480"/>
      <c r="D883" s="439"/>
      <c r="E883" s="439"/>
      <c r="F883" s="44" t="s">
        <v>105</v>
      </c>
      <c r="G883" s="70">
        <v>445542</v>
      </c>
      <c r="H883" s="59">
        <f>IFERROR(G883/D873,"-")</f>
        <v>7.02066651564596E-4</v>
      </c>
      <c r="I883" s="70">
        <v>14</v>
      </c>
      <c r="J883" s="59">
        <f>IFERROR(I883/E873,"-")</f>
        <v>1.6317016317016316E-2</v>
      </c>
      <c r="K883" s="73">
        <f t="shared" si="53"/>
        <v>31824.428571428572</v>
      </c>
      <c r="L883" s="439"/>
      <c r="M883" s="439"/>
      <c r="N883" s="44" t="s">
        <v>105</v>
      </c>
      <c r="O883" s="70">
        <v>398301</v>
      </c>
      <c r="P883" s="59">
        <f>IFERROR(O883/L873,"-")</f>
        <v>1.0011141671449784E-3</v>
      </c>
      <c r="Q883" s="70">
        <v>11</v>
      </c>
      <c r="R883" s="59">
        <f>IFERROR(Q883/M873,"-")</f>
        <v>2.231237322515213E-2</v>
      </c>
      <c r="S883" s="73">
        <f t="shared" si="54"/>
        <v>36209.181818181816</v>
      </c>
      <c r="T883" s="439"/>
      <c r="U883" s="439"/>
      <c r="V883" s="44" t="s">
        <v>105</v>
      </c>
      <c r="W883" s="70">
        <v>267155</v>
      </c>
      <c r="X883" s="59">
        <f>IFERROR(W883/T873,"-")</f>
        <v>2.5863464375015248E-3</v>
      </c>
      <c r="Y883" s="70">
        <v>3</v>
      </c>
      <c r="Z883" s="59">
        <f>IFERROR(Y883/U873,"-")</f>
        <v>3.0612244897959183E-2</v>
      </c>
      <c r="AA883" s="167">
        <f t="shared" si="55"/>
        <v>89051.666666666672</v>
      </c>
      <c r="AB883" s="439"/>
      <c r="AC883" s="439"/>
      <c r="AD883" s="44" t="s">
        <v>105</v>
      </c>
      <c r="AE883" s="70">
        <v>267155</v>
      </c>
      <c r="AF883" s="59">
        <f>IFERROR(AE883/AB873,"-")</f>
        <v>3.4783705776109358E-3</v>
      </c>
      <c r="AG883" s="70">
        <v>3</v>
      </c>
      <c r="AH883" s="59">
        <f>IFERROR(AG883/AC873,"-")</f>
        <v>4.9180327868852458E-2</v>
      </c>
      <c r="AI883" s="73">
        <f t="shared" si="58"/>
        <v>89051.666666666672</v>
      </c>
      <c r="AJ883" s="439"/>
      <c r="AK883" s="439"/>
      <c r="AL883" s="44" t="s">
        <v>105</v>
      </c>
      <c r="AM883" s="70">
        <v>1071406</v>
      </c>
      <c r="AN883" s="59">
        <f>IFERROR(AM883/AJ873,"-")</f>
        <v>6.5575931748041716E-3</v>
      </c>
      <c r="AO883" s="70">
        <v>6</v>
      </c>
      <c r="AP883" s="59">
        <f>IFERROR(AO883/AK873,"-")</f>
        <v>4.0816326530612242E-2</v>
      </c>
      <c r="AQ883" s="73">
        <f t="shared" si="56"/>
        <v>178567.66666666666</v>
      </c>
      <c r="AR883" s="439"/>
      <c r="AS883" s="439"/>
      <c r="AT883" s="44" t="s">
        <v>105</v>
      </c>
      <c r="AU883" s="70">
        <v>2048875</v>
      </c>
      <c r="AV883" s="59">
        <f>IFERROR(AU883/AR873,"-")</f>
        <v>1.1205194854940943E-3</v>
      </c>
      <c r="AW883" s="73">
        <v>18</v>
      </c>
      <c r="AX883" s="59">
        <f>IFERROR(AW883/AS873,"-")</f>
        <v>5.8555627846454128E-3</v>
      </c>
      <c r="AY883" s="196">
        <f t="shared" si="57"/>
        <v>113826.38888888889</v>
      </c>
      <c r="AZ883" s="229"/>
    </row>
    <row r="884" spans="2:52" s="9" customFormat="1" ht="13.15" customHeight="1">
      <c r="B884" s="470"/>
      <c r="C884" s="480"/>
      <c r="D884" s="439"/>
      <c r="E884" s="439"/>
      <c r="F884" s="44" t="s">
        <v>106</v>
      </c>
      <c r="G884" s="70">
        <v>1690864</v>
      </c>
      <c r="H884" s="59">
        <f>IFERROR(G884/D873,"-")</f>
        <v>2.6643935402972537E-3</v>
      </c>
      <c r="I884" s="70">
        <v>8</v>
      </c>
      <c r="J884" s="59">
        <f>IFERROR(I884/E873,"-")</f>
        <v>9.324009324009324E-3</v>
      </c>
      <c r="K884" s="73">
        <f t="shared" si="53"/>
        <v>211358</v>
      </c>
      <c r="L884" s="439"/>
      <c r="M884" s="439"/>
      <c r="N884" s="44" t="s">
        <v>106</v>
      </c>
      <c r="O884" s="70">
        <v>1688373</v>
      </c>
      <c r="P884" s="59">
        <f>IFERROR(O884/L873,"-")</f>
        <v>4.2436602713150822E-3</v>
      </c>
      <c r="Q884" s="70">
        <v>7</v>
      </c>
      <c r="R884" s="59">
        <f>IFERROR(Q884/M873,"-")</f>
        <v>1.4198782961460446E-2</v>
      </c>
      <c r="S884" s="73">
        <f t="shared" si="54"/>
        <v>241196.14285714287</v>
      </c>
      <c r="T884" s="439"/>
      <c r="U884" s="439"/>
      <c r="V884" s="44" t="s">
        <v>106</v>
      </c>
      <c r="W884" s="70">
        <v>598829</v>
      </c>
      <c r="X884" s="59">
        <f>IFERROR(W884/T873,"-")</f>
        <v>5.7973058742026183E-3</v>
      </c>
      <c r="Y884" s="70">
        <v>3</v>
      </c>
      <c r="Z884" s="59">
        <f>IFERROR(Y884/U873,"-")</f>
        <v>3.0612244897959183E-2</v>
      </c>
      <c r="AA884" s="167">
        <f t="shared" si="55"/>
        <v>199609.66666666666</v>
      </c>
      <c r="AB884" s="439"/>
      <c r="AC884" s="439"/>
      <c r="AD884" s="44" t="s">
        <v>106</v>
      </c>
      <c r="AE884" s="70">
        <v>598829</v>
      </c>
      <c r="AF884" s="59">
        <f>IFERROR(AE884/AB873,"-")</f>
        <v>7.7967815486147708E-3</v>
      </c>
      <c r="AG884" s="70">
        <v>3</v>
      </c>
      <c r="AH884" s="59">
        <f>IFERROR(AG884/AC873,"-")</f>
        <v>4.9180327868852458E-2</v>
      </c>
      <c r="AI884" s="73">
        <f t="shared" si="58"/>
        <v>199609.66666666666</v>
      </c>
      <c r="AJ884" s="439"/>
      <c r="AK884" s="439"/>
      <c r="AL884" s="44" t="s">
        <v>106</v>
      </c>
      <c r="AM884" s="70">
        <v>2925704</v>
      </c>
      <c r="AN884" s="59">
        <f>IFERROR(AM884/AJ873,"-")</f>
        <v>1.7906915382121497E-2</v>
      </c>
      <c r="AO884" s="70">
        <v>4</v>
      </c>
      <c r="AP884" s="59">
        <f>IFERROR(AO884/AK873,"-")</f>
        <v>2.7210884353741496E-2</v>
      </c>
      <c r="AQ884" s="73">
        <f t="shared" si="56"/>
        <v>731426</v>
      </c>
      <c r="AR884" s="439"/>
      <c r="AS884" s="439"/>
      <c r="AT884" s="44" t="s">
        <v>106</v>
      </c>
      <c r="AU884" s="70">
        <v>1459459</v>
      </c>
      <c r="AV884" s="59">
        <f>IFERROR(AU884/AR873,"-")</f>
        <v>7.9817082436933696E-4</v>
      </c>
      <c r="AW884" s="73">
        <v>17</v>
      </c>
      <c r="AX884" s="59">
        <f>IFERROR(AW884/AS873,"-")</f>
        <v>5.5302537410540009E-3</v>
      </c>
      <c r="AY884" s="196">
        <f t="shared" si="57"/>
        <v>85850.529411764699</v>
      </c>
      <c r="AZ884" s="229"/>
    </row>
    <row r="885" spans="2:52" s="9" customFormat="1" ht="13.15" customHeight="1">
      <c r="B885" s="470"/>
      <c r="C885" s="480"/>
      <c r="D885" s="439"/>
      <c r="E885" s="439"/>
      <c r="F885" s="44" t="s">
        <v>107</v>
      </c>
      <c r="G885" s="70">
        <v>3513587</v>
      </c>
      <c r="H885" s="59">
        <f>IFERROR(G885/D873,"-")</f>
        <v>5.5365650377986681E-3</v>
      </c>
      <c r="I885" s="70">
        <v>95</v>
      </c>
      <c r="J885" s="59">
        <f>IFERROR(I885/E873,"-")</f>
        <v>0.11072261072261072</v>
      </c>
      <c r="K885" s="73">
        <f t="shared" si="53"/>
        <v>36985.126315789472</v>
      </c>
      <c r="L885" s="439"/>
      <c r="M885" s="439"/>
      <c r="N885" s="44" t="s">
        <v>107</v>
      </c>
      <c r="O885" s="70">
        <v>2038933</v>
      </c>
      <c r="P885" s="59">
        <f>IFERROR(O885/L873,"-")</f>
        <v>5.1247792803919955E-3</v>
      </c>
      <c r="Q885" s="70">
        <v>59</v>
      </c>
      <c r="R885" s="59">
        <f>IFERROR(Q885/M873,"-")</f>
        <v>0.11967545638945233</v>
      </c>
      <c r="S885" s="73">
        <f t="shared" si="54"/>
        <v>34558.186440677964</v>
      </c>
      <c r="T885" s="439"/>
      <c r="U885" s="439"/>
      <c r="V885" s="44" t="s">
        <v>107</v>
      </c>
      <c r="W885" s="70">
        <v>602014</v>
      </c>
      <c r="X885" s="59">
        <f>IFERROR(W885/T873,"-")</f>
        <v>5.8281400843182528E-3</v>
      </c>
      <c r="Y885" s="70">
        <v>10</v>
      </c>
      <c r="Z885" s="59">
        <f>IFERROR(Y885/U873,"-")</f>
        <v>0.10204081632653061</v>
      </c>
      <c r="AA885" s="167">
        <f t="shared" si="55"/>
        <v>60201.4</v>
      </c>
      <c r="AB885" s="439"/>
      <c r="AC885" s="439"/>
      <c r="AD885" s="44" t="s">
        <v>107</v>
      </c>
      <c r="AE885" s="70">
        <v>241290</v>
      </c>
      <c r="AF885" s="59">
        <f>IFERROR(AE885/AB873,"-")</f>
        <v>3.1416070695728798E-3</v>
      </c>
      <c r="AG885" s="70">
        <v>7</v>
      </c>
      <c r="AH885" s="59">
        <f>IFERROR(AG885/AC873,"-")</f>
        <v>0.11475409836065574</v>
      </c>
      <c r="AI885" s="73">
        <f t="shared" si="58"/>
        <v>34470</v>
      </c>
      <c r="AJ885" s="439"/>
      <c r="AK885" s="439"/>
      <c r="AL885" s="44" t="s">
        <v>107</v>
      </c>
      <c r="AM885" s="70">
        <v>785214</v>
      </c>
      <c r="AN885" s="59">
        <f>IFERROR(AM885/AJ873,"-")</f>
        <v>4.8059409478392713E-3</v>
      </c>
      <c r="AO885" s="70">
        <v>18</v>
      </c>
      <c r="AP885" s="59">
        <f>IFERROR(AO885/AK873,"-")</f>
        <v>0.12244897959183673</v>
      </c>
      <c r="AQ885" s="73">
        <f t="shared" si="56"/>
        <v>43623</v>
      </c>
      <c r="AR885" s="439"/>
      <c r="AS885" s="439"/>
      <c r="AT885" s="44" t="s">
        <v>107</v>
      </c>
      <c r="AU885" s="70">
        <v>7265420</v>
      </c>
      <c r="AV885" s="59">
        <f>IFERROR(AU885/AR873,"-")</f>
        <v>3.9734218438404016E-3</v>
      </c>
      <c r="AW885" s="73">
        <v>219</v>
      </c>
      <c r="AX885" s="59">
        <f>IFERROR(AW885/AS873,"-")</f>
        <v>7.1242680546519194E-2</v>
      </c>
      <c r="AY885" s="196">
        <f t="shared" si="57"/>
        <v>33175.433789954339</v>
      </c>
      <c r="AZ885" s="229"/>
    </row>
    <row r="886" spans="2:52" s="9" customFormat="1" ht="13.15" customHeight="1">
      <c r="B886" s="470"/>
      <c r="C886" s="480"/>
      <c r="D886" s="439"/>
      <c r="E886" s="439"/>
      <c r="F886" s="44" t="s">
        <v>108</v>
      </c>
      <c r="G886" s="70">
        <v>1928706</v>
      </c>
      <c r="H886" s="59">
        <f>IFERROR(G886/D873,"-")</f>
        <v>3.0391751243935379E-3</v>
      </c>
      <c r="I886" s="70">
        <v>49</v>
      </c>
      <c r="J886" s="59">
        <f>IFERROR(I886/E873,"-")</f>
        <v>5.7109557109557112E-2</v>
      </c>
      <c r="K886" s="73">
        <f t="shared" si="53"/>
        <v>39361.34693877551</v>
      </c>
      <c r="L886" s="439"/>
      <c r="M886" s="439"/>
      <c r="N886" s="44" t="s">
        <v>108</v>
      </c>
      <c r="O886" s="70">
        <v>1447286</v>
      </c>
      <c r="P886" s="59">
        <f>IFERROR(O886/L873,"-")</f>
        <v>3.637697416051145E-3</v>
      </c>
      <c r="Q886" s="70">
        <v>33</v>
      </c>
      <c r="R886" s="59">
        <f>IFERROR(Q886/M873,"-")</f>
        <v>6.6937119675456389E-2</v>
      </c>
      <c r="S886" s="73">
        <f t="shared" si="54"/>
        <v>43857.151515151512</v>
      </c>
      <c r="T886" s="439"/>
      <c r="U886" s="439"/>
      <c r="V886" s="44" t="s">
        <v>108</v>
      </c>
      <c r="W886" s="70">
        <v>782884</v>
      </c>
      <c r="X886" s="59">
        <f>IFERROR(W886/T873,"-")</f>
        <v>7.5791553382004596E-3</v>
      </c>
      <c r="Y886" s="70">
        <v>9</v>
      </c>
      <c r="Z886" s="59">
        <f>IFERROR(Y886/U873,"-")</f>
        <v>9.1836734693877556E-2</v>
      </c>
      <c r="AA886" s="167">
        <f t="shared" si="55"/>
        <v>86987.111111111109</v>
      </c>
      <c r="AB886" s="439"/>
      <c r="AC886" s="439"/>
      <c r="AD886" s="44" t="s">
        <v>108</v>
      </c>
      <c r="AE886" s="70">
        <v>479678</v>
      </c>
      <c r="AF886" s="59">
        <f>IFERROR(AE886/AB873,"-")</f>
        <v>6.2454299636063651E-3</v>
      </c>
      <c r="AG886" s="70">
        <v>6</v>
      </c>
      <c r="AH886" s="59">
        <f>IFERROR(AG886/AC873,"-")</f>
        <v>9.8360655737704916E-2</v>
      </c>
      <c r="AI886" s="73">
        <f t="shared" si="58"/>
        <v>79946.333333333328</v>
      </c>
      <c r="AJ886" s="439"/>
      <c r="AK886" s="439"/>
      <c r="AL886" s="44" t="s">
        <v>108</v>
      </c>
      <c r="AM886" s="70">
        <v>774512</v>
      </c>
      <c r="AN886" s="59">
        <f>IFERROR(AM886/AJ873,"-")</f>
        <v>4.7404388299150165E-3</v>
      </c>
      <c r="AO886" s="70">
        <v>15</v>
      </c>
      <c r="AP886" s="59">
        <f>IFERROR(AO886/AK873,"-")</f>
        <v>0.10204081632653061</v>
      </c>
      <c r="AQ886" s="73">
        <f t="shared" si="56"/>
        <v>51634.133333333331</v>
      </c>
      <c r="AR886" s="439"/>
      <c r="AS886" s="439"/>
      <c r="AT886" s="44" t="s">
        <v>108</v>
      </c>
      <c r="AU886" s="70">
        <v>11601931</v>
      </c>
      <c r="AV886" s="59">
        <f>IFERROR(AU886/AR873,"-")</f>
        <v>6.3450380110343391E-3</v>
      </c>
      <c r="AW886" s="73">
        <v>216</v>
      </c>
      <c r="AX886" s="59">
        <f>IFERROR(AW886/AS873,"-")</f>
        <v>7.0266753415744954E-2</v>
      </c>
      <c r="AY886" s="196">
        <f t="shared" si="57"/>
        <v>53712.643518518518</v>
      </c>
      <c r="AZ886" s="229"/>
    </row>
    <row r="887" spans="2:52" s="9" customFormat="1" ht="13.15" customHeight="1">
      <c r="B887" s="470"/>
      <c r="C887" s="480"/>
      <c r="D887" s="439"/>
      <c r="E887" s="439"/>
      <c r="F887" s="44" t="s">
        <v>109</v>
      </c>
      <c r="G887" s="70">
        <v>3243599</v>
      </c>
      <c r="H887" s="59">
        <f>IFERROR(G887/D873,"-")</f>
        <v>5.1111291167797246E-3</v>
      </c>
      <c r="I887" s="70">
        <v>68</v>
      </c>
      <c r="J887" s="59">
        <f>IFERROR(I887/E873,"-")</f>
        <v>7.9254079254079249E-2</v>
      </c>
      <c r="K887" s="73">
        <f t="shared" si="53"/>
        <v>47699.98529411765</v>
      </c>
      <c r="L887" s="439"/>
      <c r="M887" s="439"/>
      <c r="N887" s="44" t="s">
        <v>109</v>
      </c>
      <c r="O887" s="70">
        <v>1154704</v>
      </c>
      <c r="P887" s="59">
        <f>IFERROR(O887/L873,"-")</f>
        <v>2.9023038688302943E-3</v>
      </c>
      <c r="Q887" s="70">
        <v>41</v>
      </c>
      <c r="R887" s="59">
        <f>IFERROR(Q887/M873,"-")</f>
        <v>8.3164300202839755E-2</v>
      </c>
      <c r="S887" s="73">
        <f t="shared" si="54"/>
        <v>28163.512195121952</v>
      </c>
      <c r="T887" s="439"/>
      <c r="U887" s="439"/>
      <c r="V887" s="44" t="s">
        <v>109</v>
      </c>
      <c r="W887" s="70">
        <v>1158082</v>
      </c>
      <c r="X887" s="59">
        <f>IFERROR(W887/T873,"-")</f>
        <v>1.1211473695175613E-2</v>
      </c>
      <c r="Y887" s="70">
        <v>12</v>
      </c>
      <c r="Z887" s="59">
        <f>IFERROR(Y887/U873,"-")</f>
        <v>0.12244897959183673</v>
      </c>
      <c r="AA887" s="167">
        <f t="shared" si="55"/>
        <v>96506.833333333328</v>
      </c>
      <c r="AB887" s="439"/>
      <c r="AC887" s="439"/>
      <c r="AD887" s="44" t="s">
        <v>109</v>
      </c>
      <c r="AE887" s="70">
        <v>312685</v>
      </c>
      <c r="AF887" s="59">
        <f>IFERROR(AE887/AB873,"-")</f>
        <v>4.0711733041128764E-3</v>
      </c>
      <c r="AG887" s="70">
        <v>7</v>
      </c>
      <c r="AH887" s="59">
        <f>IFERROR(AG887/AC873,"-")</f>
        <v>0.11475409836065574</v>
      </c>
      <c r="AI887" s="73">
        <f t="shared" si="58"/>
        <v>44669.285714285717</v>
      </c>
      <c r="AJ887" s="439"/>
      <c r="AK887" s="439"/>
      <c r="AL887" s="44" t="s">
        <v>109</v>
      </c>
      <c r="AM887" s="70">
        <v>807426</v>
      </c>
      <c r="AN887" s="59">
        <f>IFERROR(AM887/AJ873,"-")</f>
        <v>4.9418905874705132E-3</v>
      </c>
      <c r="AO887" s="70">
        <v>15</v>
      </c>
      <c r="AP887" s="59">
        <f>IFERROR(AO887/AK873,"-")</f>
        <v>0.10204081632653061</v>
      </c>
      <c r="AQ887" s="73">
        <f t="shared" si="56"/>
        <v>53828.4</v>
      </c>
      <c r="AR887" s="439"/>
      <c r="AS887" s="439"/>
      <c r="AT887" s="44" t="s">
        <v>109</v>
      </c>
      <c r="AU887" s="70">
        <v>6149857</v>
      </c>
      <c r="AV887" s="59">
        <f>IFERROR(AU887/AR873,"-")</f>
        <v>3.3633260211102453E-3</v>
      </c>
      <c r="AW887" s="73">
        <v>122</v>
      </c>
      <c r="AX887" s="59">
        <f>IFERROR(AW887/AS873,"-")</f>
        <v>3.9687703318152245E-2</v>
      </c>
      <c r="AY887" s="196">
        <f t="shared" si="57"/>
        <v>50408.663934426229</v>
      </c>
      <c r="AZ887" s="229"/>
    </row>
    <row r="888" spans="2:52" s="9" customFormat="1" ht="13.15" customHeight="1">
      <c r="B888" s="470"/>
      <c r="C888" s="480"/>
      <c r="D888" s="439"/>
      <c r="E888" s="439"/>
      <c r="F888" s="45" t="s">
        <v>110</v>
      </c>
      <c r="G888" s="71">
        <v>805847</v>
      </c>
      <c r="H888" s="60">
        <f>IFERROR(G888/D873,"-")</f>
        <v>1.2698203647767774E-3</v>
      </c>
      <c r="I888" s="71">
        <v>83</v>
      </c>
      <c r="J888" s="60">
        <f>IFERROR(I888/E873,"-")</f>
        <v>9.6736596736596736E-2</v>
      </c>
      <c r="K888" s="74">
        <f t="shared" si="53"/>
        <v>9709</v>
      </c>
      <c r="L888" s="439"/>
      <c r="M888" s="439"/>
      <c r="N888" s="45" t="s">
        <v>110</v>
      </c>
      <c r="O888" s="71">
        <v>607501</v>
      </c>
      <c r="P888" s="60">
        <f>IFERROR(O888/L873,"-")</f>
        <v>1.5269302805032915E-3</v>
      </c>
      <c r="Q888" s="71">
        <v>57</v>
      </c>
      <c r="R888" s="60">
        <f>IFERROR(Q888/M873,"-")</f>
        <v>0.11561866125760649</v>
      </c>
      <c r="S888" s="74">
        <f t="shared" si="54"/>
        <v>10657.912280701754</v>
      </c>
      <c r="T888" s="439"/>
      <c r="U888" s="439"/>
      <c r="V888" s="45" t="s">
        <v>110</v>
      </c>
      <c r="W888" s="71">
        <v>243831</v>
      </c>
      <c r="X888" s="60">
        <f>IFERROR(W888/T873,"-")</f>
        <v>2.3605451449624161E-3</v>
      </c>
      <c r="Y888" s="71">
        <v>21</v>
      </c>
      <c r="Z888" s="60">
        <f>IFERROR(Y888/U873,"-")</f>
        <v>0.21428571428571427</v>
      </c>
      <c r="AA888" s="168">
        <f t="shared" si="55"/>
        <v>11611</v>
      </c>
      <c r="AB888" s="439"/>
      <c r="AC888" s="439"/>
      <c r="AD888" s="45" t="s">
        <v>110</v>
      </c>
      <c r="AE888" s="71">
        <v>171309</v>
      </c>
      <c r="AF888" s="60">
        <f>IFERROR(AE888/AB873,"-")</f>
        <v>2.2304511810744766E-3</v>
      </c>
      <c r="AG888" s="71">
        <v>16</v>
      </c>
      <c r="AH888" s="60">
        <f>IFERROR(AG888/AC873,"-")</f>
        <v>0.26229508196721313</v>
      </c>
      <c r="AI888" s="74">
        <f t="shared" si="58"/>
        <v>10706.8125</v>
      </c>
      <c r="AJ888" s="439"/>
      <c r="AK888" s="439"/>
      <c r="AL888" s="45" t="s">
        <v>110</v>
      </c>
      <c r="AM888" s="71">
        <v>392422</v>
      </c>
      <c r="AN888" s="60">
        <f>IFERROR(AM888/AJ873,"-")</f>
        <v>2.4018381723109657E-3</v>
      </c>
      <c r="AO888" s="71">
        <v>23</v>
      </c>
      <c r="AP888" s="60">
        <f>IFERROR(AO888/AK873,"-")</f>
        <v>0.15646258503401361</v>
      </c>
      <c r="AQ888" s="74">
        <f t="shared" si="56"/>
        <v>17061.82608695652</v>
      </c>
      <c r="AR888" s="439"/>
      <c r="AS888" s="439"/>
      <c r="AT888" s="45" t="s">
        <v>110</v>
      </c>
      <c r="AU888" s="71">
        <v>5952620</v>
      </c>
      <c r="AV888" s="60">
        <f>IFERROR(AU888/AR873,"-")</f>
        <v>3.2554580927298422E-3</v>
      </c>
      <c r="AW888" s="74">
        <v>261</v>
      </c>
      <c r="AX888" s="62">
        <f>IFERROR(AW888/AS873,"-")</f>
        <v>8.4905660377358486E-2</v>
      </c>
      <c r="AY888" s="197">
        <f t="shared" si="57"/>
        <v>22806.973180076628</v>
      </c>
      <c r="AZ888" s="229"/>
    </row>
    <row r="889" spans="2:52" s="9" customFormat="1" ht="13.15" customHeight="1">
      <c r="B889" s="431"/>
      <c r="C889" s="481"/>
      <c r="D889" s="440"/>
      <c r="E889" s="440"/>
      <c r="F889" s="46" t="s">
        <v>64</v>
      </c>
      <c r="G889" s="67">
        <f>SUM(G873:G888)</f>
        <v>99220497</v>
      </c>
      <c r="H889" s="60">
        <f>IFERROR(G889/D873,"-")</f>
        <v>0.15634755442890916</v>
      </c>
      <c r="I889" s="71">
        <v>691</v>
      </c>
      <c r="J889" s="60">
        <f>IFERROR(I889/E873,"-")</f>
        <v>0.80536130536130535</v>
      </c>
      <c r="K889" s="74">
        <f t="shared" si="53"/>
        <v>143589.72069464545</v>
      </c>
      <c r="L889" s="440"/>
      <c r="M889" s="440"/>
      <c r="N889" s="46" t="s">
        <v>64</v>
      </c>
      <c r="O889" s="67">
        <f>SUM(O873:O888)</f>
        <v>67769203</v>
      </c>
      <c r="P889" s="60">
        <f>IFERROR(O889/L873,"-")</f>
        <v>0.17033527211687635</v>
      </c>
      <c r="Q889" s="71">
        <v>402</v>
      </c>
      <c r="R889" s="60">
        <f>IFERROR(Q889/M873,"-")</f>
        <v>0.81541582150101422</v>
      </c>
      <c r="S889" s="74">
        <f t="shared" si="54"/>
        <v>168580.10696517414</v>
      </c>
      <c r="T889" s="440"/>
      <c r="U889" s="440"/>
      <c r="V889" s="46" t="s">
        <v>64</v>
      </c>
      <c r="W889" s="67">
        <f>SUM(W873:W888)</f>
        <v>14114257</v>
      </c>
      <c r="X889" s="60">
        <f>IFERROR(W889/T873,"-")</f>
        <v>0.13664111961195172</v>
      </c>
      <c r="Y889" s="71">
        <v>88</v>
      </c>
      <c r="Z889" s="60">
        <f>IFERROR(Y889/U873,"-")</f>
        <v>0.89795918367346939</v>
      </c>
      <c r="AA889" s="168">
        <f t="shared" si="55"/>
        <v>160389.28409090909</v>
      </c>
      <c r="AB889" s="440"/>
      <c r="AC889" s="440"/>
      <c r="AD889" s="46" t="s">
        <v>64</v>
      </c>
      <c r="AE889" s="67">
        <f>SUM(AE873:AE888)</f>
        <v>10143953</v>
      </c>
      <c r="AF889" s="60">
        <f>IFERROR(AE889/AB873,"-")</f>
        <v>0.13207474183851392</v>
      </c>
      <c r="AG889" s="71">
        <v>53</v>
      </c>
      <c r="AH889" s="60">
        <f>IFERROR(AG889/AC873,"-")</f>
        <v>0.86885245901639341</v>
      </c>
      <c r="AI889" s="74">
        <f t="shared" si="58"/>
        <v>191395.33962264151</v>
      </c>
      <c r="AJ889" s="440"/>
      <c r="AK889" s="440"/>
      <c r="AL889" s="46" t="s">
        <v>64</v>
      </c>
      <c r="AM889" s="67">
        <f>SUM(AM873:AM888)</f>
        <v>30313318</v>
      </c>
      <c r="AN889" s="60">
        <f>IFERROR(AM889/AJ873,"-")</f>
        <v>0.1855341553271761</v>
      </c>
      <c r="AO889" s="71">
        <v>124</v>
      </c>
      <c r="AP889" s="60">
        <f>IFERROR(AO889/AK873,"-")</f>
        <v>0.84353741496598644</v>
      </c>
      <c r="AQ889" s="74">
        <f t="shared" si="56"/>
        <v>244462.24193548388</v>
      </c>
      <c r="AR889" s="440"/>
      <c r="AS889" s="440"/>
      <c r="AT889" s="46" t="s">
        <v>64</v>
      </c>
      <c r="AU889" s="67">
        <f>SUM(AU873:AU888)</f>
        <v>266961872</v>
      </c>
      <c r="AV889" s="60">
        <f>IFERROR(AU889/AR873,"-")</f>
        <v>0.14600011199315735</v>
      </c>
      <c r="AW889" s="74">
        <v>2194</v>
      </c>
      <c r="AX889" s="131">
        <f>IFERROR(AW889/AS873,"-")</f>
        <v>0.71372804163955761</v>
      </c>
      <c r="AY889" s="198">
        <f t="shared" si="57"/>
        <v>121678.15496809481</v>
      </c>
      <c r="AZ889" s="229"/>
    </row>
    <row r="890" spans="2:52" s="9" customFormat="1" ht="13.15" customHeight="1">
      <c r="B890" s="430">
        <v>53</v>
      </c>
      <c r="C890" s="479" t="s">
        <v>18</v>
      </c>
      <c r="D890" s="436">
        <v>201990640</v>
      </c>
      <c r="E890" s="436">
        <v>243</v>
      </c>
      <c r="F890" s="42" t="s">
        <v>96</v>
      </c>
      <c r="G890" s="69">
        <v>3472816</v>
      </c>
      <c r="H890" s="58">
        <f>IFERROR(G890/D890,"-")</f>
        <v>1.7192955079502695E-2</v>
      </c>
      <c r="I890" s="69">
        <v>57</v>
      </c>
      <c r="J890" s="58">
        <f>IFERROR(I890/E890,"-")</f>
        <v>0.23456790123456789</v>
      </c>
      <c r="K890" s="72">
        <f t="shared" si="53"/>
        <v>60926.596491228069</v>
      </c>
      <c r="L890" s="436">
        <v>171208960</v>
      </c>
      <c r="M890" s="436">
        <v>207</v>
      </c>
      <c r="N890" s="42" t="s">
        <v>96</v>
      </c>
      <c r="O890" s="69">
        <v>3202190</v>
      </c>
      <c r="P890" s="58">
        <f>IFERROR(O890/L890,"-")</f>
        <v>1.8703401971485605E-2</v>
      </c>
      <c r="Q890" s="69">
        <v>45</v>
      </c>
      <c r="R890" s="58">
        <f>IFERROR(Q890/M890,"-")</f>
        <v>0.21739130434782608</v>
      </c>
      <c r="S890" s="72">
        <f t="shared" si="54"/>
        <v>71159.777777777781</v>
      </c>
      <c r="T890" s="436">
        <v>41819140</v>
      </c>
      <c r="U890" s="436">
        <v>27</v>
      </c>
      <c r="V890" s="42" t="s">
        <v>96</v>
      </c>
      <c r="W890" s="69">
        <v>392125</v>
      </c>
      <c r="X890" s="58">
        <f>IFERROR(W890/T890,"-")</f>
        <v>9.3766873254686727E-3</v>
      </c>
      <c r="Y890" s="69">
        <v>8</v>
      </c>
      <c r="Z890" s="58">
        <f>IFERROR(Y890/U890,"-")</f>
        <v>0.29629629629629628</v>
      </c>
      <c r="AA890" s="166">
        <f t="shared" si="55"/>
        <v>49015.625</v>
      </c>
      <c r="AB890" s="436">
        <v>40347100</v>
      </c>
      <c r="AC890" s="436">
        <v>25</v>
      </c>
      <c r="AD890" s="42" t="s">
        <v>96</v>
      </c>
      <c r="AE890" s="69">
        <v>376270</v>
      </c>
      <c r="AF890" s="58">
        <f>IFERROR(AE890/AB890,"-")</f>
        <v>9.3258251522414255E-3</v>
      </c>
      <c r="AG890" s="69">
        <v>7</v>
      </c>
      <c r="AH890" s="58">
        <f>IFERROR(AG890/AC890,"-")</f>
        <v>0.28000000000000003</v>
      </c>
      <c r="AI890" s="72">
        <f t="shared" si="58"/>
        <v>53752.857142857145</v>
      </c>
      <c r="AJ890" s="436">
        <v>78005470</v>
      </c>
      <c r="AK890" s="436">
        <v>96</v>
      </c>
      <c r="AL890" s="42" t="s">
        <v>96</v>
      </c>
      <c r="AM890" s="69">
        <v>2097376</v>
      </c>
      <c r="AN890" s="58">
        <f>IFERROR(AM890/AJ890,"-")</f>
        <v>2.6887550321791538E-2</v>
      </c>
      <c r="AO890" s="69">
        <v>31</v>
      </c>
      <c r="AP890" s="58">
        <f>IFERROR(AO890/AK890,"-")</f>
        <v>0.32291666666666669</v>
      </c>
      <c r="AQ890" s="72">
        <f t="shared" si="56"/>
        <v>67657.290322580651</v>
      </c>
      <c r="AR890" s="436">
        <v>748339500</v>
      </c>
      <c r="AS890" s="436">
        <v>1180</v>
      </c>
      <c r="AT890" s="42" t="s">
        <v>96</v>
      </c>
      <c r="AU890" s="69">
        <v>11966935</v>
      </c>
      <c r="AV890" s="58">
        <f>IFERROR(AU890/AR890,"-")</f>
        <v>1.5991318111632489E-2</v>
      </c>
      <c r="AW890" s="72">
        <v>194</v>
      </c>
      <c r="AX890" s="58">
        <f>IFERROR(AW890/AS890,"-")</f>
        <v>0.16440677966101694</v>
      </c>
      <c r="AY890" s="196">
        <f t="shared" si="57"/>
        <v>61685.231958762888</v>
      </c>
      <c r="AZ890" s="229"/>
    </row>
    <row r="891" spans="2:52" s="9" customFormat="1" ht="13.15" customHeight="1">
      <c r="B891" s="470"/>
      <c r="C891" s="480"/>
      <c r="D891" s="439"/>
      <c r="E891" s="439"/>
      <c r="F891" s="43" t="s">
        <v>97</v>
      </c>
      <c r="G891" s="70">
        <v>2217553</v>
      </c>
      <c r="H891" s="59">
        <f>IFERROR(G891/D890,"-")</f>
        <v>1.0978493854962785E-2</v>
      </c>
      <c r="I891" s="70">
        <v>62</v>
      </c>
      <c r="J891" s="59">
        <f>IFERROR(I891/E890,"-")</f>
        <v>0.2551440329218107</v>
      </c>
      <c r="K891" s="73">
        <f t="shared" si="53"/>
        <v>35766.983870967742</v>
      </c>
      <c r="L891" s="439"/>
      <c r="M891" s="439"/>
      <c r="N891" s="43" t="s">
        <v>97</v>
      </c>
      <c r="O891" s="70">
        <v>2109926</v>
      </c>
      <c r="P891" s="59">
        <f>IFERROR(O891/L890,"-")</f>
        <v>1.2323689134026631E-2</v>
      </c>
      <c r="Q891" s="70">
        <v>55</v>
      </c>
      <c r="R891" s="59">
        <f>IFERROR(Q891/M890,"-")</f>
        <v>0.26570048309178745</v>
      </c>
      <c r="S891" s="73">
        <f t="shared" si="54"/>
        <v>38362.290909090909</v>
      </c>
      <c r="T891" s="439"/>
      <c r="U891" s="439"/>
      <c r="V891" s="43" t="s">
        <v>97</v>
      </c>
      <c r="W891" s="70">
        <v>404915</v>
      </c>
      <c r="X891" s="59">
        <f>IFERROR(W891/T890,"-")</f>
        <v>9.6825281438116615E-3</v>
      </c>
      <c r="Y891" s="70">
        <v>6</v>
      </c>
      <c r="Z891" s="59">
        <f>IFERROR(Y891/U890,"-")</f>
        <v>0.22222222222222221</v>
      </c>
      <c r="AA891" s="167">
        <f t="shared" si="55"/>
        <v>67485.833333333328</v>
      </c>
      <c r="AB891" s="439"/>
      <c r="AC891" s="439"/>
      <c r="AD891" s="43" t="s">
        <v>97</v>
      </c>
      <c r="AE891" s="70">
        <v>391171</v>
      </c>
      <c r="AF891" s="59">
        <f>IFERROR(AE891/AB890,"-")</f>
        <v>9.6951453759997613E-3</v>
      </c>
      <c r="AG891" s="70">
        <v>5</v>
      </c>
      <c r="AH891" s="59">
        <f>IFERROR(AG891/AC890,"-")</f>
        <v>0.2</v>
      </c>
      <c r="AI891" s="73">
        <f t="shared" si="58"/>
        <v>78234.2</v>
      </c>
      <c r="AJ891" s="439"/>
      <c r="AK891" s="439"/>
      <c r="AL891" s="43" t="s">
        <v>97</v>
      </c>
      <c r="AM891" s="70">
        <v>1377887</v>
      </c>
      <c r="AN891" s="59">
        <f>IFERROR(AM891/AJ890,"-")</f>
        <v>1.7663979205560842E-2</v>
      </c>
      <c r="AO891" s="70">
        <v>28</v>
      </c>
      <c r="AP891" s="59">
        <f>IFERROR(AO891/AK890,"-")</f>
        <v>0.29166666666666669</v>
      </c>
      <c r="AQ891" s="73">
        <f t="shared" si="56"/>
        <v>49210.25</v>
      </c>
      <c r="AR891" s="439"/>
      <c r="AS891" s="439"/>
      <c r="AT891" s="43" t="s">
        <v>97</v>
      </c>
      <c r="AU891" s="70">
        <v>21782654</v>
      </c>
      <c r="AV891" s="59">
        <f>IFERROR(AU891/AR890,"-")</f>
        <v>2.9107983742672944E-2</v>
      </c>
      <c r="AW891" s="73">
        <v>276</v>
      </c>
      <c r="AX891" s="59">
        <f>IFERROR(AW891/AS890,"-")</f>
        <v>0.23389830508474577</v>
      </c>
      <c r="AY891" s="196">
        <f t="shared" si="57"/>
        <v>78922.659420289856</v>
      </c>
      <c r="AZ891" s="229"/>
    </row>
    <row r="892" spans="2:52" s="9" customFormat="1" ht="13.15" customHeight="1">
      <c r="B892" s="470"/>
      <c r="C892" s="480"/>
      <c r="D892" s="439"/>
      <c r="E892" s="439"/>
      <c r="F892" s="44" t="s">
        <v>98</v>
      </c>
      <c r="G892" s="70">
        <v>3872230</v>
      </c>
      <c r="H892" s="59">
        <f>IFERROR(G892/D890,"-")</f>
        <v>1.917034373473939E-2</v>
      </c>
      <c r="I892" s="70">
        <v>69</v>
      </c>
      <c r="J892" s="59">
        <f>IFERROR(I892/E890,"-")</f>
        <v>0.2839506172839506</v>
      </c>
      <c r="K892" s="73">
        <f t="shared" si="53"/>
        <v>56119.27536231884</v>
      </c>
      <c r="L892" s="439"/>
      <c r="M892" s="439"/>
      <c r="N892" s="44" t="s">
        <v>98</v>
      </c>
      <c r="O892" s="70">
        <v>3521294</v>
      </c>
      <c r="P892" s="59">
        <f>IFERROR(O892/L890,"-")</f>
        <v>2.05672296590085E-2</v>
      </c>
      <c r="Q892" s="70">
        <v>64</v>
      </c>
      <c r="R892" s="59">
        <f>IFERROR(Q892/M890,"-")</f>
        <v>0.30917874396135264</v>
      </c>
      <c r="S892" s="73">
        <f t="shared" si="54"/>
        <v>55020.21875</v>
      </c>
      <c r="T892" s="439"/>
      <c r="U892" s="439"/>
      <c r="V892" s="44" t="s">
        <v>98</v>
      </c>
      <c r="W892" s="70">
        <v>202279</v>
      </c>
      <c r="X892" s="59">
        <f>IFERROR(W892/T890,"-")</f>
        <v>4.8369956914465478E-3</v>
      </c>
      <c r="Y892" s="70">
        <v>11</v>
      </c>
      <c r="Z892" s="59">
        <f>IFERROR(Y892/U890,"-")</f>
        <v>0.40740740740740738</v>
      </c>
      <c r="AA892" s="167">
        <f t="shared" si="55"/>
        <v>18389</v>
      </c>
      <c r="AB892" s="439"/>
      <c r="AC892" s="439"/>
      <c r="AD892" s="44" t="s">
        <v>98</v>
      </c>
      <c r="AE892" s="70">
        <v>202279</v>
      </c>
      <c r="AF892" s="59">
        <f>IFERROR(AE892/AB890,"-")</f>
        <v>5.0134706087922058E-3</v>
      </c>
      <c r="AG892" s="70">
        <v>11</v>
      </c>
      <c r="AH892" s="59">
        <f>IFERROR(AG892/AC890,"-")</f>
        <v>0.44</v>
      </c>
      <c r="AI892" s="73">
        <f t="shared" si="58"/>
        <v>18389</v>
      </c>
      <c r="AJ892" s="439"/>
      <c r="AK892" s="439"/>
      <c r="AL892" s="44" t="s">
        <v>98</v>
      </c>
      <c r="AM892" s="70">
        <v>453475</v>
      </c>
      <c r="AN892" s="59">
        <f>IFERROR(AM892/AJ890,"-")</f>
        <v>5.8133743697717606E-3</v>
      </c>
      <c r="AO892" s="70">
        <v>25</v>
      </c>
      <c r="AP892" s="59">
        <f>IFERROR(AO892/AK890,"-")</f>
        <v>0.26041666666666669</v>
      </c>
      <c r="AQ892" s="73">
        <f t="shared" si="56"/>
        <v>18139</v>
      </c>
      <c r="AR892" s="439"/>
      <c r="AS892" s="439"/>
      <c r="AT892" s="44" t="s">
        <v>98</v>
      </c>
      <c r="AU892" s="70">
        <v>19701537</v>
      </c>
      <c r="AV892" s="59">
        <f>IFERROR(AU892/AR890,"-")</f>
        <v>2.6327003986826834E-2</v>
      </c>
      <c r="AW892" s="73">
        <v>330</v>
      </c>
      <c r="AX892" s="59">
        <f>IFERROR(AW892/AS890,"-")</f>
        <v>0.27966101694915252</v>
      </c>
      <c r="AY892" s="196">
        <f t="shared" si="57"/>
        <v>59701.627272727274</v>
      </c>
      <c r="AZ892" s="229"/>
    </row>
    <row r="893" spans="2:52" s="9" customFormat="1" ht="13.15" customHeight="1">
      <c r="B893" s="470"/>
      <c r="C893" s="480"/>
      <c r="D893" s="439"/>
      <c r="E893" s="439"/>
      <c r="F893" s="44" t="s">
        <v>99</v>
      </c>
      <c r="G893" s="70">
        <v>162992</v>
      </c>
      <c r="H893" s="59">
        <f>IFERROR(G893/D890,"-")</f>
        <v>8.0692847945825613E-4</v>
      </c>
      <c r="I893" s="70">
        <v>9</v>
      </c>
      <c r="J893" s="59">
        <f>IFERROR(I893/E890,"-")</f>
        <v>3.7037037037037035E-2</v>
      </c>
      <c r="K893" s="73">
        <f t="shared" si="53"/>
        <v>18110.222222222223</v>
      </c>
      <c r="L893" s="439"/>
      <c r="M893" s="439"/>
      <c r="N893" s="44" t="s">
        <v>99</v>
      </c>
      <c r="O893" s="70">
        <v>157617</v>
      </c>
      <c r="P893" s="59">
        <f>IFERROR(O893/L890,"-")</f>
        <v>9.2061186517341154E-4</v>
      </c>
      <c r="Q893" s="70">
        <v>8</v>
      </c>
      <c r="R893" s="59">
        <f>IFERROR(Q893/M890,"-")</f>
        <v>3.864734299516908E-2</v>
      </c>
      <c r="S893" s="73">
        <f t="shared" si="54"/>
        <v>19702.125</v>
      </c>
      <c r="T893" s="439"/>
      <c r="U893" s="439"/>
      <c r="V893" s="44" t="s">
        <v>99</v>
      </c>
      <c r="W893" s="70">
        <v>14301</v>
      </c>
      <c r="X893" s="59">
        <f>IFERROR(W893/T890,"-")</f>
        <v>3.4197259914957599E-4</v>
      </c>
      <c r="Y893" s="70">
        <v>2</v>
      </c>
      <c r="Z893" s="59">
        <f>IFERROR(Y893/U890,"-")</f>
        <v>7.407407407407407E-2</v>
      </c>
      <c r="AA893" s="167">
        <f t="shared" si="55"/>
        <v>7150.5</v>
      </c>
      <c r="AB893" s="439"/>
      <c r="AC893" s="439"/>
      <c r="AD893" s="44" t="s">
        <v>99</v>
      </c>
      <c r="AE893" s="70">
        <v>8926</v>
      </c>
      <c r="AF893" s="59">
        <f>IFERROR(AE893/AB890,"-")</f>
        <v>2.2123027429480681E-4</v>
      </c>
      <c r="AG893" s="70">
        <v>1</v>
      </c>
      <c r="AH893" s="59">
        <f>IFERROR(AG893/AC890,"-")</f>
        <v>0.04</v>
      </c>
      <c r="AI893" s="73">
        <f t="shared" si="58"/>
        <v>8926</v>
      </c>
      <c r="AJ893" s="439"/>
      <c r="AK893" s="439"/>
      <c r="AL893" s="44" t="s">
        <v>99</v>
      </c>
      <c r="AM893" s="70">
        <v>63236</v>
      </c>
      <c r="AN893" s="59">
        <f>IFERROR(AM893/AJ890,"-")</f>
        <v>8.1066109851014292E-4</v>
      </c>
      <c r="AO893" s="70">
        <v>4</v>
      </c>
      <c r="AP893" s="59">
        <f>IFERROR(AO893/AK890,"-")</f>
        <v>4.1666666666666664E-2</v>
      </c>
      <c r="AQ893" s="73">
        <f t="shared" si="56"/>
        <v>15809</v>
      </c>
      <c r="AR893" s="439"/>
      <c r="AS893" s="439"/>
      <c r="AT893" s="44" t="s">
        <v>99</v>
      </c>
      <c r="AU893" s="70">
        <v>3613113</v>
      </c>
      <c r="AV893" s="59">
        <f>IFERROR(AU893/AR890,"-")</f>
        <v>4.8281735762979233E-3</v>
      </c>
      <c r="AW893" s="73">
        <v>48</v>
      </c>
      <c r="AX893" s="59">
        <f>IFERROR(AW893/AS890,"-")</f>
        <v>4.0677966101694912E-2</v>
      </c>
      <c r="AY893" s="196">
        <f t="shared" si="57"/>
        <v>75273.1875</v>
      </c>
      <c r="AZ893" s="229"/>
    </row>
    <row r="894" spans="2:52" s="9" customFormat="1" ht="13.15" customHeight="1">
      <c r="B894" s="470"/>
      <c r="C894" s="480"/>
      <c r="D894" s="439"/>
      <c r="E894" s="439"/>
      <c r="F894" s="44" t="s">
        <v>100</v>
      </c>
      <c r="G894" s="70">
        <v>3692934</v>
      </c>
      <c r="H894" s="59">
        <f>IFERROR(G894/D890,"-")</f>
        <v>1.8282698643857953E-2</v>
      </c>
      <c r="I894" s="70">
        <v>97</v>
      </c>
      <c r="J894" s="59">
        <f>IFERROR(I894/E890,"-")</f>
        <v>0.3991769547325103</v>
      </c>
      <c r="K894" s="73">
        <f t="shared" si="53"/>
        <v>38071.484536082477</v>
      </c>
      <c r="L894" s="439"/>
      <c r="M894" s="439"/>
      <c r="N894" s="44" t="s">
        <v>100</v>
      </c>
      <c r="O894" s="70">
        <v>2975454</v>
      </c>
      <c r="P894" s="59">
        <f>IFERROR(O894/L890,"-")</f>
        <v>1.7379078758494884E-2</v>
      </c>
      <c r="Q894" s="70">
        <v>83</v>
      </c>
      <c r="R894" s="59">
        <f>IFERROR(Q894/M890,"-")</f>
        <v>0.40096618357487923</v>
      </c>
      <c r="S894" s="73">
        <f t="shared" si="54"/>
        <v>35848.843373493975</v>
      </c>
      <c r="T894" s="439"/>
      <c r="U894" s="439"/>
      <c r="V894" s="44" t="s">
        <v>100</v>
      </c>
      <c r="W894" s="70">
        <v>269231</v>
      </c>
      <c r="X894" s="59">
        <f>IFERROR(W894/T890,"-")</f>
        <v>6.4379850948632616E-3</v>
      </c>
      <c r="Y894" s="70">
        <v>14</v>
      </c>
      <c r="Z894" s="59">
        <f>IFERROR(Y894/U890,"-")</f>
        <v>0.51851851851851849</v>
      </c>
      <c r="AA894" s="167">
        <f t="shared" si="55"/>
        <v>19230.785714285714</v>
      </c>
      <c r="AB894" s="439"/>
      <c r="AC894" s="439"/>
      <c r="AD894" s="44" t="s">
        <v>100</v>
      </c>
      <c r="AE894" s="70">
        <v>256353</v>
      </c>
      <c r="AF894" s="59">
        <f>IFERROR(AE894/AB890,"-")</f>
        <v>6.3536908476693492E-3</v>
      </c>
      <c r="AG894" s="70">
        <v>13</v>
      </c>
      <c r="AH894" s="59">
        <f>IFERROR(AG894/AC890,"-")</f>
        <v>0.52</v>
      </c>
      <c r="AI894" s="73">
        <f t="shared" si="58"/>
        <v>19719.461538461539</v>
      </c>
      <c r="AJ894" s="439"/>
      <c r="AK894" s="439"/>
      <c r="AL894" s="44" t="s">
        <v>100</v>
      </c>
      <c r="AM894" s="70">
        <v>1289486</v>
      </c>
      <c r="AN894" s="59">
        <f>IFERROR(AM894/AJ890,"-")</f>
        <v>1.653071252567288E-2</v>
      </c>
      <c r="AO894" s="70">
        <v>41</v>
      </c>
      <c r="AP894" s="59">
        <f>IFERROR(AO894/AK890,"-")</f>
        <v>0.42708333333333331</v>
      </c>
      <c r="AQ894" s="73">
        <f t="shared" si="56"/>
        <v>31450.878048780487</v>
      </c>
      <c r="AR894" s="439"/>
      <c r="AS894" s="439"/>
      <c r="AT894" s="44" t="s">
        <v>100</v>
      </c>
      <c r="AU894" s="70">
        <v>19098826</v>
      </c>
      <c r="AV894" s="59">
        <f>IFERROR(AU894/AR890,"-")</f>
        <v>2.5521606169392367E-2</v>
      </c>
      <c r="AW894" s="73">
        <v>385</v>
      </c>
      <c r="AX894" s="59">
        <f>IFERROR(AW894/AS890,"-")</f>
        <v>0.32627118644067798</v>
      </c>
      <c r="AY894" s="196">
        <f t="shared" si="57"/>
        <v>49607.34025974026</v>
      </c>
      <c r="AZ894" s="229"/>
    </row>
    <row r="895" spans="2:52" s="9" customFormat="1" ht="13.15" customHeight="1">
      <c r="B895" s="470"/>
      <c r="C895" s="480"/>
      <c r="D895" s="439"/>
      <c r="E895" s="439"/>
      <c r="F895" s="44" t="s">
        <v>101</v>
      </c>
      <c r="G895" s="70">
        <v>5695514</v>
      </c>
      <c r="H895" s="59">
        <f>IFERROR(G895/D890,"-")</f>
        <v>2.8196920411757694E-2</v>
      </c>
      <c r="I895" s="70">
        <v>97</v>
      </c>
      <c r="J895" s="59">
        <f>IFERROR(I895/E890,"-")</f>
        <v>0.3991769547325103</v>
      </c>
      <c r="K895" s="73">
        <f t="shared" si="53"/>
        <v>58716.639175257733</v>
      </c>
      <c r="L895" s="439"/>
      <c r="M895" s="439"/>
      <c r="N895" s="44" t="s">
        <v>101</v>
      </c>
      <c r="O895" s="70">
        <v>4883948</v>
      </c>
      <c r="P895" s="59">
        <f>IFERROR(O895/L890,"-")</f>
        <v>2.8526240682730623E-2</v>
      </c>
      <c r="Q895" s="70">
        <v>82</v>
      </c>
      <c r="R895" s="59">
        <f>IFERROR(Q895/M890,"-")</f>
        <v>0.39613526570048307</v>
      </c>
      <c r="S895" s="73">
        <f t="shared" si="54"/>
        <v>59560.341463414632</v>
      </c>
      <c r="T895" s="439"/>
      <c r="U895" s="439"/>
      <c r="V895" s="44" t="s">
        <v>101</v>
      </c>
      <c r="W895" s="70">
        <v>825321</v>
      </c>
      <c r="X895" s="59">
        <f>IFERROR(W895/T890,"-")</f>
        <v>1.9735484756501449E-2</v>
      </c>
      <c r="Y895" s="70">
        <v>12</v>
      </c>
      <c r="Z895" s="59">
        <f>IFERROR(Y895/U890,"-")</f>
        <v>0.44444444444444442</v>
      </c>
      <c r="AA895" s="167">
        <f t="shared" si="55"/>
        <v>68776.75</v>
      </c>
      <c r="AB895" s="439"/>
      <c r="AC895" s="439"/>
      <c r="AD895" s="44" t="s">
        <v>101</v>
      </c>
      <c r="AE895" s="70">
        <v>610302</v>
      </c>
      <c r="AF895" s="59">
        <f>IFERROR(AE895/AB890,"-")</f>
        <v>1.5126291604601074E-2</v>
      </c>
      <c r="AG895" s="70">
        <v>11</v>
      </c>
      <c r="AH895" s="59">
        <f>IFERROR(AG895/AC890,"-")</f>
        <v>0.44</v>
      </c>
      <c r="AI895" s="73">
        <f t="shared" si="58"/>
        <v>55482</v>
      </c>
      <c r="AJ895" s="439"/>
      <c r="AK895" s="439"/>
      <c r="AL895" s="44" t="s">
        <v>101</v>
      </c>
      <c r="AM895" s="70">
        <v>3008247</v>
      </c>
      <c r="AN895" s="59">
        <f>IFERROR(AM895/AJ890,"-")</f>
        <v>3.8564564767060563E-2</v>
      </c>
      <c r="AO895" s="70">
        <v>31</v>
      </c>
      <c r="AP895" s="59">
        <f>IFERROR(AO895/AK890,"-")</f>
        <v>0.32291666666666669</v>
      </c>
      <c r="AQ895" s="73">
        <f t="shared" si="56"/>
        <v>97040.225806451606</v>
      </c>
      <c r="AR895" s="439"/>
      <c r="AS895" s="439"/>
      <c r="AT895" s="44" t="s">
        <v>101</v>
      </c>
      <c r="AU895" s="70">
        <v>22805095</v>
      </c>
      <c r="AV895" s="59">
        <f>IFERROR(AU895/AR890,"-")</f>
        <v>3.0474263352395538E-2</v>
      </c>
      <c r="AW895" s="73">
        <v>434</v>
      </c>
      <c r="AX895" s="59">
        <f>IFERROR(AW895/AS890,"-")</f>
        <v>0.3677966101694915</v>
      </c>
      <c r="AY895" s="196">
        <f t="shared" si="57"/>
        <v>52546.301843317975</v>
      </c>
      <c r="AZ895" s="229"/>
    </row>
    <row r="896" spans="2:52" s="9" customFormat="1" ht="13.15" customHeight="1">
      <c r="B896" s="470"/>
      <c r="C896" s="480"/>
      <c r="D896" s="439"/>
      <c r="E896" s="439"/>
      <c r="F896" s="44" t="s">
        <v>102</v>
      </c>
      <c r="G896" s="70">
        <v>6498383</v>
      </c>
      <c r="H896" s="59">
        <f>IFERROR(G896/D890,"-")</f>
        <v>3.2171703599731157E-2</v>
      </c>
      <c r="I896" s="70">
        <v>25</v>
      </c>
      <c r="J896" s="59">
        <f>IFERROR(I896/E890,"-")</f>
        <v>0.102880658436214</v>
      </c>
      <c r="K896" s="73">
        <f t="shared" si="53"/>
        <v>259935.32</v>
      </c>
      <c r="L896" s="439"/>
      <c r="M896" s="439"/>
      <c r="N896" s="44" t="s">
        <v>102</v>
      </c>
      <c r="O896" s="70">
        <v>5644234</v>
      </c>
      <c r="P896" s="59">
        <f>IFERROR(O896/L890,"-")</f>
        <v>3.2966931169957463E-2</v>
      </c>
      <c r="Q896" s="70">
        <v>21</v>
      </c>
      <c r="R896" s="59">
        <f>IFERROR(Q896/M890,"-")</f>
        <v>0.10144927536231885</v>
      </c>
      <c r="S896" s="73">
        <f t="shared" si="54"/>
        <v>268773.04761904763</v>
      </c>
      <c r="T896" s="439"/>
      <c r="U896" s="439"/>
      <c r="V896" s="44" t="s">
        <v>102</v>
      </c>
      <c r="W896" s="70">
        <v>28768</v>
      </c>
      <c r="X896" s="59">
        <f>IFERROR(W896/T890,"-")</f>
        <v>6.8791467256380692E-4</v>
      </c>
      <c r="Y896" s="70">
        <v>6</v>
      </c>
      <c r="Z896" s="59">
        <f>IFERROR(Y896/U890,"-")</f>
        <v>0.22222222222222221</v>
      </c>
      <c r="AA896" s="167">
        <f t="shared" si="55"/>
        <v>4794.666666666667</v>
      </c>
      <c r="AB896" s="439"/>
      <c r="AC896" s="439"/>
      <c r="AD896" s="44" t="s">
        <v>102</v>
      </c>
      <c r="AE896" s="70">
        <v>26170</v>
      </c>
      <c r="AF896" s="59">
        <f>IFERROR(AE896/AB890,"-")</f>
        <v>6.4862158618587214E-4</v>
      </c>
      <c r="AG896" s="70">
        <v>5</v>
      </c>
      <c r="AH896" s="59">
        <f>IFERROR(AG896/AC890,"-")</f>
        <v>0.2</v>
      </c>
      <c r="AI896" s="73">
        <f t="shared" si="58"/>
        <v>5234</v>
      </c>
      <c r="AJ896" s="439"/>
      <c r="AK896" s="439"/>
      <c r="AL896" s="44" t="s">
        <v>102</v>
      </c>
      <c r="AM896" s="70">
        <v>5599838</v>
      </c>
      <c r="AN896" s="59">
        <f>IFERROR(AM896/AJ890,"-")</f>
        <v>7.1787760524999078E-2</v>
      </c>
      <c r="AO896" s="70">
        <v>12</v>
      </c>
      <c r="AP896" s="59">
        <f>IFERROR(AO896/AK890,"-")</f>
        <v>0.125</v>
      </c>
      <c r="AQ896" s="73">
        <f t="shared" si="56"/>
        <v>466653.16666666669</v>
      </c>
      <c r="AR896" s="439"/>
      <c r="AS896" s="439"/>
      <c r="AT896" s="44" t="s">
        <v>102</v>
      </c>
      <c r="AU896" s="70">
        <v>19266808</v>
      </c>
      <c r="AV896" s="59">
        <f>IFERROR(AU896/AR890,"-")</f>
        <v>2.574607915257714E-2</v>
      </c>
      <c r="AW896" s="73">
        <v>108</v>
      </c>
      <c r="AX896" s="59">
        <f>IFERROR(AW896/AS890,"-")</f>
        <v>9.152542372881356E-2</v>
      </c>
      <c r="AY896" s="196">
        <f t="shared" si="57"/>
        <v>178396.37037037036</v>
      </c>
      <c r="AZ896" s="229"/>
    </row>
    <row r="897" spans="2:52" s="9" customFormat="1" ht="13.15" customHeight="1">
      <c r="B897" s="470"/>
      <c r="C897" s="480"/>
      <c r="D897" s="439"/>
      <c r="E897" s="439"/>
      <c r="F897" s="44" t="s">
        <v>112</v>
      </c>
      <c r="G897" s="70">
        <v>0</v>
      </c>
      <c r="H897" s="59">
        <f>IFERROR(G897/D890,"-")</f>
        <v>0</v>
      </c>
      <c r="I897" s="70">
        <v>0</v>
      </c>
      <c r="J897" s="59">
        <f>IFERROR(I897/E890,"-")</f>
        <v>0</v>
      </c>
      <c r="K897" s="73" t="str">
        <f t="shared" si="53"/>
        <v>-</v>
      </c>
      <c r="L897" s="439"/>
      <c r="M897" s="439"/>
      <c r="N897" s="44" t="s">
        <v>112</v>
      </c>
      <c r="O897" s="70">
        <v>0</v>
      </c>
      <c r="P897" s="59">
        <f>IFERROR(O897/L890,"-")</f>
        <v>0</v>
      </c>
      <c r="Q897" s="70">
        <v>0</v>
      </c>
      <c r="R897" s="59">
        <f>IFERROR(Q897/M890,"-")</f>
        <v>0</v>
      </c>
      <c r="S897" s="73" t="str">
        <f t="shared" si="54"/>
        <v>-</v>
      </c>
      <c r="T897" s="439"/>
      <c r="U897" s="439"/>
      <c r="V897" s="44" t="s">
        <v>112</v>
      </c>
      <c r="W897" s="70">
        <v>0</v>
      </c>
      <c r="X897" s="59">
        <f>IFERROR(W897/T890,"-")</f>
        <v>0</v>
      </c>
      <c r="Y897" s="70">
        <v>0</v>
      </c>
      <c r="Z897" s="59">
        <f>IFERROR(Y897/U890,"-")</f>
        <v>0</v>
      </c>
      <c r="AA897" s="167" t="str">
        <f t="shared" si="55"/>
        <v>-</v>
      </c>
      <c r="AB897" s="439"/>
      <c r="AC897" s="439"/>
      <c r="AD897" s="44" t="s">
        <v>112</v>
      </c>
      <c r="AE897" s="70">
        <v>0</v>
      </c>
      <c r="AF897" s="59">
        <f>IFERROR(AE897/AB890,"-")</f>
        <v>0</v>
      </c>
      <c r="AG897" s="70">
        <v>0</v>
      </c>
      <c r="AH897" s="59">
        <f>IFERROR(AG897/AC890,"-")</f>
        <v>0</v>
      </c>
      <c r="AI897" s="73" t="str">
        <f t="shared" si="58"/>
        <v>-</v>
      </c>
      <c r="AJ897" s="439"/>
      <c r="AK897" s="439"/>
      <c r="AL897" s="44" t="s">
        <v>112</v>
      </c>
      <c r="AM897" s="70">
        <v>0</v>
      </c>
      <c r="AN897" s="59">
        <f>IFERROR(AM897/AJ890,"-")</f>
        <v>0</v>
      </c>
      <c r="AO897" s="70">
        <v>0</v>
      </c>
      <c r="AP897" s="59">
        <f>IFERROR(AO897/AK890,"-")</f>
        <v>0</v>
      </c>
      <c r="AQ897" s="73" t="str">
        <f t="shared" si="56"/>
        <v>-</v>
      </c>
      <c r="AR897" s="439"/>
      <c r="AS897" s="439"/>
      <c r="AT897" s="44" t="s">
        <v>112</v>
      </c>
      <c r="AU897" s="70">
        <v>0</v>
      </c>
      <c r="AV897" s="59">
        <f>IFERROR(AU897/AR890,"-")</f>
        <v>0</v>
      </c>
      <c r="AW897" s="73">
        <v>0</v>
      </c>
      <c r="AX897" s="59">
        <f>IFERROR(AW897/AS890,"-")</f>
        <v>0</v>
      </c>
      <c r="AY897" s="196" t="str">
        <f t="shared" si="57"/>
        <v>-</v>
      </c>
      <c r="AZ897" s="229"/>
    </row>
    <row r="898" spans="2:52" s="9" customFormat="1" ht="13.15" customHeight="1">
      <c r="B898" s="470"/>
      <c r="C898" s="480"/>
      <c r="D898" s="439"/>
      <c r="E898" s="439"/>
      <c r="F898" s="44" t="s">
        <v>103</v>
      </c>
      <c r="G898" s="70">
        <v>26563</v>
      </c>
      <c r="H898" s="59">
        <f>IFERROR(G898/D890,"-")</f>
        <v>1.315060935496813E-4</v>
      </c>
      <c r="I898" s="70">
        <v>1</v>
      </c>
      <c r="J898" s="59">
        <f>IFERROR(I898/E890,"-")</f>
        <v>4.11522633744856E-3</v>
      </c>
      <c r="K898" s="73">
        <f t="shared" si="53"/>
        <v>26563</v>
      </c>
      <c r="L898" s="439"/>
      <c r="M898" s="439"/>
      <c r="N898" s="44" t="s">
        <v>103</v>
      </c>
      <c r="O898" s="70">
        <v>26563</v>
      </c>
      <c r="P898" s="59">
        <f>IFERROR(O898/L890,"-")</f>
        <v>1.5514959030181599E-4</v>
      </c>
      <c r="Q898" s="70">
        <v>1</v>
      </c>
      <c r="R898" s="59">
        <f>IFERROR(Q898/M890,"-")</f>
        <v>4.830917874396135E-3</v>
      </c>
      <c r="S898" s="73">
        <f t="shared" si="54"/>
        <v>26563</v>
      </c>
      <c r="T898" s="439"/>
      <c r="U898" s="439"/>
      <c r="V898" s="44" t="s">
        <v>103</v>
      </c>
      <c r="W898" s="70">
        <v>0</v>
      </c>
      <c r="X898" s="59">
        <f>IFERROR(W898/T890,"-")</f>
        <v>0</v>
      </c>
      <c r="Y898" s="70">
        <v>0</v>
      </c>
      <c r="Z898" s="59">
        <f>IFERROR(Y898/U890,"-")</f>
        <v>0</v>
      </c>
      <c r="AA898" s="167" t="str">
        <f t="shared" si="55"/>
        <v>-</v>
      </c>
      <c r="AB898" s="439"/>
      <c r="AC898" s="439"/>
      <c r="AD898" s="44" t="s">
        <v>103</v>
      </c>
      <c r="AE898" s="70">
        <v>0</v>
      </c>
      <c r="AF898" s="59">
        <f>IFERROR(AE898/AB890,"-")</f>
        <v>0</v>
      </c>
      <c r="AG898" s="70">
        <v>0</v>
      </c>
      <c r="AH898" s="59">
        <f>IFERROR(AG898/AC890,"-")</f>
        <v>0</v>
      </c>
      <c r="AI898" s="73" t="str">
        <f t="shared" si="58"/>
        <v>-</v>
      </c>
      <c r="AJ898" s="439"/>
      <c r="AK898" s="439"/>
      <c r="AL898" s="44" t="s">
        <v>103</v>
      </c>
      <c r="AM898" s="70">
        <v>0</v>
      </c>
      <c r="AN898" s="59">
        <f>IFERROR(AM898/AJ890,"-")</f>
        <v>0</v>
      </c>
      <c r="AO898" s="70">
        <v>0</v>
      </c>
      <c r="AP898" s="59">
        <f>IFERROR(AO898/AK890,"-")</f>
        <v>0</v>
      </c>
      <c r="AQ898" s="73" t="str">
        <f t="shared" si="56"/>
        <v>-</v>
      </c>
      <c r="AR898" s="439"/>
      <c r="AS898" s="439"/>
      <c r="AT898" s="44" t="s">
        <v>103</v>
      </c>
      <c r="AU898" s="70">
        <v>144510</v>
      </c>
      <c r="AV898" s="59">
        <f>IFERROR(AU898/AR890,"-")</f>
        <v>1.9310754009376759E-4</v>
      </c>
      <c r="AW898" s="73">
        <v>8</v>
      </c>
      <c r="AX898" s="59">
        <f>IFERROR(AW898/AS890,"-")</f>
        <v>6.7796610169491523E-3</v>
      </c>
      <c r="AY898" s="196">
        <f t="shared" si="57"/>
        <v>18063.75</v>
      </c>
      <c r="AZ898" s="229"/>
    </row>
    <row r="899" spans="2:52" s="9" customFormat="1" ht="13.15" customHeight="1">
      <c r="B899" s="470"/>
      <c r="C899" s="480"/>
      <c r="D899" s="439"/>
      <c r="E899" s="439"/>
      <c r="F899" s="44" t="s">
        <v>104</v>
      </c>
      <c r="G899" s="70">
        <v>138144</v>
      </c>
      <c r="H899" s="59">
        <f>IFERROR(G899/D890,"-")</f>
        <v>6.8391287833931313E-4</v>
      </c>
      <c r="I899" s="70">
        <v>12</v>
      </c>
      <c r="J899" s="59">
        <f>IFERROR(I899/E890,"-")</f>
        <v>4.9382716049382713E-2</v>
      </c>
      <c r="K899" s="73">
        <f t="shared" si="53"/>
        <v>11512</v>
      </c>
      <c r="L899" s="439"/>
      <c r="M899" s="439"/>
      <c r="N899" s="44" t="s">
        <v>104</v>
      </c>
      <c r="O899" s="70">
        <v>59806</v>
      </c>
      <c r="P899" s="59">
        <f>IFERROR(O899/L890,"-")</f>
        <v>3.4931583019954095E-4</v>
      </c>
      <c r="Q899" s="70">
        <v>7</v>
      </c>
      <c r="R899" s="59">
        <f>IFERROR(Q899/M890,"-")</f>
        <v>3.3816425120772944E-2</v>
      </c>
      <c r="S899" s="73">
        <f t="shared" si="54"/>
        <v>8543.7142857142862</v>
      </c>
      <c r="T899" s="439"/>
      <c r="U899" s="439"/>
      <c r="V899" s="44" t="s">
        <v>104</v>
      </c>
      <c r="W899" s="70">
        <v>54214</v>
      </c>
      <c r="X899" s="59">
        <f>IFERROR(W899/T890,"-")</f>
        <v>1.2963920348433755E-3</v>
      </c>
      <c r="Y899" s="70">
        <v>3</v>
      </c>
      <c r="Z899" s="59">
        <f>IFERROR(Y899/U890,"-")</f>
        <v>0.1111111111111111</v>
      </c>
      <c r="AA899" s="167">
        <f t="shared" si="55"/>
        <v>18071.333333333332</v>
      </c>
      <c r="AB899" s="439"/>
      <c r="AC899" s="439"/>
      <c r="AD899" s="44" t="s">
        <v>104</v>
      </c>
      <c r="AE899" s="70">
        <v>14428</v>
      </c>
      <c r="AF899" s="59">
        <f>IFERROR(AE899/AB890,"-")</f>
        <v>3.5759695244515715E-4</v>
      </c>
      <c r="AG899" s="70">
        <v>2</v>
      </c>
      <c r="AH899" s="59">
        <f>IFERROR(AG899/AC890,"-")</f>
        <v>0.08</v>
      </c>
      <c r="AI899" s="73">
        <f t="shared" si="58"/>
        <v>7214</v>
      </c>
      <c r="AJ899" s="439"/>
      <c r="AK899" s="439"/>
      <c r="AL899" s="44" t="s">
        <v>104</v>
      </c>
      <c r="AM899" s="70">
        <v>30532</v>
      </c>
      <c r="AN899" s="59">
        <f>IFERROR(AM899/AJ890,"-")</f>
        <v>3.9140844866392062E-4</v>
      </c>
      <c r="AO899" s="70">
        <v>5</v>
      </c>
      <c r="AP899" s="59">
        <f>IFERROR(AO899/AK890,"-")</f>
        <v>5.2083333333333336E-2</v>
      </c>
      <c r="AQ899" s="73">
        <f t="shared" si="56"/>
        <v>6106.4</v>
      </c>
      <c r="AR899" s="439"/>
      <c r="AS899" s="439"/>
      <c r="AT899" s="44" t="s">
        <v>104</v>
      </c>
      <c r="AU899" s="70">
        <v>645332</v>
      </c>
      <c r="AV899" s="59">
        <f>IFERROR(AU899/AR890,"-")</f>
        <v>8.6235191380382831E-4</v>
      </c>
      <c r="AW899" s="73">
        <v>37</v>
      </c>
      <c r="AX899" s="59">
        <f>IFERROR(AW899/AS890,"-")</f>
        <v>3.1355932203389829E-2</v>
      </c>
      <c r="AY899" s="196">
        <f t="shared" si="57"/>
        <v>17441.405405405407</v>
      </c>
      <c r="AZ899" s="229"/>
    </row>
    <row r="900" spans="2:52" s="9" customFormat="1" ht="13.15" customHeight="1">
      <c r="B900" s="470"/>
      <c r="C900" s="480"/>
      <c r="D900" s="439"/>
      <c r="E900" s="439"/>
      <c r="F900" s="44" t="s">
        <v>105</v>
      </c>
      <c r="G900" s="70">
        <v>54929</v>
      </c>
      <c r="H900" s="59">
        <f>IFERROR(G900/D890,"-")</f>
        <v>2.7193834328164909E-4</v>
      </c>
      <c r="I900" s="70">
        <v>3</v>
      </c>
      <c r="J900" s="59">
        <f>IFERROR(I900/E890,"-")</f>
        <v>1.2345679012345678E-2</v>
      </c>
      <c r="K900" s="73">
        <f t="shared" si="53"/>
        <v>18309.666666666668</v>
      </c>
      <c r="L900" s="439"/>
      <c r="M900" s="439"/>
      <c r="N900" s="44" t="s">
        <v>105</v>
      </c>
      <c r="O900" s="70">
        <v>54929</v>
      </c>
      <c r="P900" s="59">
        <f>IFERROR(O900/L890,"-")</f>
        <v>3.2083017150504273E-4</v>
      </c>
      <c r="Q900" s="70">
        <v>3</v>
      </c>
      <c r="R900" s="59">
        <f>IFERROR(Q900/M890,"-")</f>
        <v>1.4492753623188406E-2</v>
      </c>
      <c r="S900" s="73">
        <f t="shared" si="54"/>
        <v>18309.666666666668</v>
      </c>
      <c r="T900" s="439"/>
      <c r="U900" s="439"/>
      <c r="V900" s="44" t="s">
        <v>105</v>
      </c>
      <c r="W900" s="70">
        <v>15957</v>
      </c>
      <c r="X900" s="59">
        <f>IFERROR(W900/T890,"-")</f>
        <v>3.815716918138441E-4</v>
      </c>
      <c r="Y900" s="70">
        <v>1</v>
      </c>
      <c r="Z900" s="59">
        <f>IFERROR(Y900/U890,"-")</f>
        <v>3.7037037037037035E-2</v>
      </c>
      <c r="AA900" s="167">
        <f t="shared" si="55"/>
        <v>15957</v>
      </c>
      <c r="AB900" s="439"/>
      <c r="AC900" s="439"/>
      <c r="AD900" s="44" t="s">
        <v>105</v>
      </c>
      <c r="AE900" s="70">
        <v>15957</v>
      </c>
      <c r="AF900" s="59">
        <f>IFERROR(AE900/AB890,"-")</f>
        <v>3.9549310855055257E-4</v>
      </c>
      <c r="AG900" s="70">
        <v>1</v>
      </c>
      <c r="AH900" s="59">
        <f>IFERROR(AG900/AC890,"-")</f>
        <v>0.04</v>
      </c>
      <c r="AI900" s="73">
        <f t="shared" si="58"/>
        <v>15957</v>
      </c>
      <c r="AJ900" s="439"/>
      <c r="AK900" s="439"/>
      <c r="AL900" s="44" t="s">
        <v>105</v>
      </c>
      <c r="AM900" s="70">
        <v>0</v>
      </c>
      <c r="AN900" s="59">
        <f>IFERROR(AM900/AJ890,"-")</f>
        <v>0</v>
      </c>
      <c r="AO900" s="70">
        <v>0</v>
      </c>
      <c r="AP900" s="59">
        <f>IFERROR(AO900/AK890,"-")</f>
        <v>0</v>
      </c>
      <c r="AQ900" s="73" t="str">
        <f t="shared" si="56"/>
        <v>-</v>
      </c>
      <c r="AR900" s="439"/>
      <c r="AS900" s="439"/>
      <c r="AT900" s="44" t="s">
        <v>105</v>
      </c>
      <c r="AU900" s="70">
        <v>191612</v>
      </c>
      <c r="AV900" s="59">
        <f>IFERROR(AU900/AR890,"-")</f>
        <v>2.5604956039337759E-4</v>
      </c>
      <c r="AW900" s="73">
        <v>7</v>
      </c>
      <c r="AX900" s="59">
        <f>IFERROR(AW900/AS890,"-")</f>
        <v>5.9322033898305086E-3</v>
      </c>
      <c r="AY900" s="196">
        <f t="shared" si="57"/>
        <v>27373.142857142859</v>
      </c>
      <c r="AZ900" s="229"/>
    </row>
    <row r="901" spans="2:52" s="9" customFormat="1" ht="13.15" customHeight="1">
      <c r="B901" s="470"/>
      <c r="C901" s="480"/>
      <c r="D901" s="439"/>
      <c r="E901" s="439"/>
      <c r="F901" s="44" t="s">
        <v>106</v>
      </c>
      <c r="G901" s="70">
        <v>5449</v>
      </c>
      <c r="H901" s="59">
        <f>IFERROR(G901/D890,"-")</f>
        <v>2.6976497524835804E-5</v>
      </c>
      <c r="I901" s="70">
        <v>2</v>
      </c>
      <c r="J901" s="59">
        <f>IFERROR(I901/E890,"-")</f>
        <v>8.23045267489712E-3</v>
      </c>
      <c r="K901" s="73">
        <f t="shared" si="53"/>
        <v>2724.5</v>
      </c>
      <c r="L901" s="439"/>
      <c r="M901" s="439"/>
      <c r="N901" s="44" t="s">
        <v>106</v>
      </c>
      <c r="O901" s="70">
        <v>5449</v>
      </c>
      <c r="P901" s="59">
        <f>IFERROR(O901/L890,"-")</f>
        <v>3.1826605336543136E-5</v>
      </c>
      <c r="Q901" s="70">
        <v>2</v>
      </c>
      <c r="R901" s="59">
        <f>IFERROR(Q901/M890,"-")</f>
        <v>9.6618357487922701E-3</v>
      </c>
      <c r="S901" s="73">
        <f t="shared" si="54"/>
        <v>2724.5</v>
      </c>
      <c r="T901" s="439"/>
      <c r="U901" s="439"/>
      <c r="V901" s="44" t="s">
        <v>106</v>
      </c>
      <c r="W901" s="70">
        <v>0</v>
      </c>
      <c r="X901" s="59">
        <f>IFERROR(W901/T890,"-")</f>
        <v>0</v>
      </c>
      <c r="Y901" s="70">
        <v>0</v>
      </c>
      <c r="Z901" s="59">
        <f>IFERROR(Y901/U890,"-")</f>
        <v>0</v>
      </c>
      <c r="AA901" s="167" t="str">
        <f t="shared" si="55"/>
        <v>-</v>
      </c>
      <c r="AB901" s="439"/>
      <c r="AC901" s="439"/>
      <c r="AD901" s="44" t="s">
        <v>106</v>
      </c>
      <c r="AE901" s="70">
        <v>0</v>
      </c>
      <c r="AF901" s="59">
        <f>IFERROR(AE901/AB890,"-")</f>
        <v>0</v>
      </c>
      <c r="AG901" s="70">
        <v>0</v>
      </c>
      <c r="AH901" s="59">
        <f>IFERROR(AG901/AC890,"-")</f>
        <v>0</v>
      </c>
      <c r="AI901" s="73" t="str">
        <f t="shared" si="58"/>
        <v>-</v>
      </c>
      <c r="AJ901" s="439"/>
      <c r="AK901" s="439"/>
      <c r="AL901" s="44" t="s">
        <v>106</v>
      </c>
      <c r="AM901" s="70">
        <v>12310</v>
      </c>
      <c r="AN901" s="59">
        <f>IFERROR(AM901/AJ890,"-")</f>
        <v>1.5780944592731766E-4</v>
      </c>
      <c r="AO901" s="70">
        <v>1</v>
      </c>
      <c r="AP901" s="59">
        <f>IFERROR(AO901/AK890,"-")</f>
        <v>1.0416666666666666E-2</v>
      </c>
      <c r="AQ901" s="73">
        <f t="shared" si="56"/>
        <v>12310</v>
      </c>
      <c r="AR901" s="439"/>
      <c r="AS901" s="439"/>
      <c r="AT901" s="44" t="s">
        <v>106</v>
      </c>
      <c r="AU901" s="70">
        <v>1028086</v>
      </c>
      <c r="AV901" s="59">
        <f>IFERROR(AU901/AR890,"-")</f>
        <v>1.3738229774053086E-3</v>
      </c>
      <c r="AW901" s="73">
        <v>4</v>
      </c>
      <c r="AX901" s="59">
        <f>IFERROR(AW901/AS890,"-")</f>
        <v>3.3898305084745762E-3</v>
      </c>
      <c r="AY901" s="196">
        <f t="shared" si="57"/>
        <v>257021.5</v>
      </c>
      <c r="AZ901" s="229"/>
    </row>
    <row r="902" spans="2:52" s="9" customFormat="1" ht="13.15" customHeight="1">
      <c r="B902" s="470"/>
      <c r="C902" s="480"/>
      <c r="D902" s="439"/>
      <c r="E902" s="439"/>
      <c r="F902" s="44" t="s">
        <v>107</v>
      </c>
      <c r="G902" s="70">
        <v>1813531</v>
      </c>
      <c r="H902" s="59">
        <f>IFERROR(G902/D890,"-")</f>
        <v>8.9782922614632041E-3</v>
      </c>
      <c r="I902" s="70">
        <v>38</v>
      </c>
      <c r="J902" s="59">
        <f>IFERROR(I902/E890,"-")</f>
        <v>0.15637860082304528</v>
      </c>
      <c r="K902" s="73">
        <f t="shared" si="53"/>
        <v>47724.5</v>
      </c>
      <c r="L902" s="439"/>
      <c r="M902" s="439"/>
      <c r="N902" s="44" t="s">
        <v>107</v>
      </c>
      <c r="O902" s="70">
        <v>1560057</v>
      </c>
      <c r="P902" s="59">
        <f>IFERROR(O902/L890,"-")</f>
        <v>9.1120055866235044E-3</v>
      </c>
      <c r="Q902" s="70">
        <v>33</v>
      </c>
      <c r="R902" s="59">
        <f>IFERROR(Q902/M890,"-")</f>
        <v>0.15942028985507245</v>
      </c>
      <c r="S902" s="73">
        <f t="shared" si="54"/>
        <v>47274.454545454544</v>
      </c>
      <c r="T902" s="439"/>
      <c r="U902" s="439"/>
      <c r="V902" s="44" t="s">
        <v>107</v>
      </c>
      <c r="W902" s="70">
        <v>350242</v>
      </c>
      <c r="X902" s="59">
        <f>IFERROR(W902/T890,"-")</f>
        <v>8.3751602735015595E-3</v>
      </c>
      <c r="Y902" s="70">
        <v>6</v>
      </c>
      <c r="Z902" s="59">
        <f>IFERROR(Y902/U890,"-")</f>
        <v>0.22222222222222221</v>
      </c>
      <c r="AA902" s="167">
        <f t="shared" si="55"/>
        <v>58373.666666666664</v>
      </c>
      <c r="AB902" s="439"/>
      <c r="AC902" s="439"/>
      <c r="AD902" s="44" t="s">
        <v>107</v>
      </c>
      <c r="AE902" s="70">
        <v>301772</v>
      </c>
      <c r="AF902" s="59">
        <f>IFERROR(AE902/AB890,"-")</f>
        <v>7.4793975279512032E-3</v>
      </c>
      <c r="AG902" s="70">
        <v>5</v>
      </c>
      <c r="AH902" s="59">
        <f>IFERROR(AG902/AC890,"-")</f>
        <v>0.2</v>
      </c>
      <c r="AI902" s="73">
        <f t="shared" si="58"/>
        <v>60354.400000000001</v>
      </c>
      <c r="AJ902" s="439"/>
      <c r="AK902" s="439"/>
      <c r="AL902" s="44" t="s">
        <v>107</v>
      </c>
      <c r="AM902" s="70">
        <v>1354972</v>
      </c>
      <c r="AN902" s="59">
        <f>IFERROR(AM902/AJ890,"-")</f>
        <v>1.7370217755242036E-2</v>
      </c>
      <c r="AO902" s="70">
        <v>11</v>
      </c>
      <c r="AP902" s="59">
        <f>IFERROR(AO902/AK890,"-")</f>
        <v>0.11458333333333333</v>
      </c>
      <c r="AQ902" s="73">
        <f t="shared" si="56"/>
        <v>123179.27272727272</v>
      </c>
      <c r="AR902" s="439"/>
      <c r="AS902" s="439"/>
      <c r="AT902" s="44" t="s">
        <v>107</v>
      </c>
      <c r="AU902" s="70">
        <v>2972611</v>
      </c>
      <c r="AV902" s="59">
        <f>IFERROR(AU902/AR890,"-")</f>
        <v>3.9722759522917072E-3</v>
      </c>
      <c r="AW902" s="73">
        <v>126</v>
      </c>
      <c r="AX902" s="59">
        <f>IFERROR(AW902/AS890,"-")</f>
        <v>0.10677966101694915</v>
      </c>
      <c r="AY902" s="196">
        <f t="shared" si="57"/>
        <v>23592.150793650795</v>
      </c>
      <c r="AZ902" s="229"/>
    </row>
    <row r="903" spans="2:52" s="9" customFormat="1" ht="13.15" customHeight="1">
      <c r="B903" s="470"/>
      <c r="C903" s="480"/>
      <c r="D903" s="439"/>
      <c r="E903" s="439"/>
      <c r="F903" s="44" t="s">
        <v>108</v>
      </c>
      <c r="G903" s="70">
        <v>881526</v>
      </c>
      <c r="H903" s="59">
        <f>IFERROR(G903/D890,"-")</f>
        <v>4.3641923209907152E-3</v>
      </c>
      <c r="I903" s="70">
        <v>17</v>
      </c>
      <c r="J903" s="59">
        <f>IFERROR(I903/E890,"-")</f>
        <v>6.9958847736625515E-2</v>
      </c>
      <c r="K903" s="73">
        <f t="shared" si="53"/>
        <v>51854.470588235294</v>
      </c>
      <c r="L903" s="439"/>
      <c r="M903" s="439"/>
      <c r="N903" s="44" t="s">
        <v>108</v>
      </c>
      <c r="O903" s="70">
        <v>881526</v>
      </c>
      <c r="P903" s="59">
        <f>IFERROR(O903/L890,"-")</f>
        <v>5.1488309957609694E-3</v>
      </c>
      <c r="Q903" s="70">
        <v>17</v>
      </c>
      <c r="R903" s="59">
        <f>IFERROR(Q903/M890,"-")</f>
        <v>8.2125603864734303E-2</v>
      </c>
      <c r="S903" s="73">
        <f t="shared" si="54"/>
        <v>51854.470588235294</v>
      </c>
      <c r="T903" s="439"/>
      <c r="U903" s="439"/>
      <c r="V903" s="44" t="s">
        <v>108</v>
      </c>
      <c r="W903" s="70">
        <v>25434</v>
      </c>
      <c r="X903" s="59">
        <f>IFERROR(W903/T890,"-")</f>
        <v>6.0819041233272611E-4</v>
      </c>
      <c r="Y903" s="70">
        <v>2</v>
      </c>
      <c r="Z903" s="59">
        <f>IFERROR(Y903/U890,"-")</f>
        <v>7.407407407407407E-2</v>
      </c>
      <c r="AA903" s="167">
        <f t="shared" si="55"/>
        <v>12717</v>
      </c>
      <c r="AB903" s="439"/>
      <c r="AC903" s="439"/>
      <c r="AD903" s="44" t="s">
        <v>108</v>
      </c>
      <c r="AE903" s="70">
        <v>25434</v>
      </c>
      <c r="AF903" s="59">
        <f>IFERROR(AE903/AB890,"-")</f>
        <v>6.3037987860341878E-4</v>
      </c>
      <c r="AG903" s="70">
        <v>2</v>
      </c>
      <c r="AH903" s="59">
        <f>IFERROR(AG903/AC890,"-")</f>
        <v>0.08</v>
      </c>
      <c r="AI903" s="73">
        <f t="shared" si="58"/>
        <v>12717</v>
      </c>
      <c r="AJ903" s="439"/>
      <c r="AK903" s="439"/>
      <c r="AL903" s="44" t="s">
        <v>108</v>
      </c>
      <c r="AM903" s="70">
        <v>312301</v>
      </c>
      <c r="AN903" s="59">
        <f>IFERROR(AM903/AJ890,"-")</f>
        <v>4.0035782106049743E-3</v>
      </c>
      <c r="AO903" s="70">
        <v>8</v>
      </c>
      <c r="AP903" s="59">
        <f>IFERROR(AO903/AK890,"-")</f>
        <v>8.3333333333333329E-2</v>
      </c>
      <c r="AQ903" s="73">
        <f t="shared" si="56"/>
        <v>39037.625</v>
      </c>
      <c r="AR903" s="439"/>
      <c r="AS903" s="439"/>
      <c r="AT903" s="44" t="s">
        <v>108</v>
      </c>
      <c r="AU903" s="70">
        <v>4642328</v>
      </c>
      <c r="AV903" s="59">
        <f>IFERROR(AU903/AR890,"-")</f>
        <v>6.2035052272397754E-3</v>
      </c>
      <c r="AW903" s="73">
        <v>72</v>
      </c>
      <c r="AX903" s="59">
        <f>IFERROR(AW903/AS890,"-")</f>
        <v>6.1016949152542375E-2</v>
      </c>
      <c r="AY903" s="196">
        <f t="shared" si="57"/>
        <v>64476.777777777781</v>
      </c>
      <c r="AZ903" s="229"/>
    </row>
    <row r="904" spans="2:52" s="9" customFormat="1" ht="13.15" customHeight="1">
      <c r="B904" s="470"/>
      <c r="C904" s="480"/>
      <c r="D904" s="439"/>
      <c r="E904" s="439"/>
      <c r="F904" s="44" t="s">
        <v>109</v>
      </c>
      <c r="G904" s="70">
        <v>800970</v>
      </c>
      <c r="H904" s="59">
        <f>IFERROR(G904/D890,"-")</f>
        <v>3.9653817622440331E-3</v>
      </c>
      <c r="I904" s="70">
        <v>21</v>
      </c>
      <c r="J904" s="59">
        <f>IFERROR(I904/E890,"-")</f>
        <v>8.6419753086419748E-2</v>
      </c>
      <c r="K904" s="73">
        <f t="shared" si="53"/>
        <v>38141.428571428572</v>
      </c>
      <c r="L904" s="439"/>
      <c r="M904" s="439"/>
      <c r="N904" s="44" t="s">
        <v>109</v>
      </c>
      <c r="O904" s="70">
        <v>768823</v>
      </c>
      <c r="P904" s="59">
        <f>IFERROR(O904/L890,"-")</f>
        <v>4.4905535317777759E-3</v>
      </c>
      <c r="Q904" s="70">
        <v>19</v>
      </c>
      <c r="R904" s="59">
        <f>IFERROR(Q904/M890,"-")</f>
        <v>9.1787439613526575E-2</v>
      </c>
      <c r="S904" s="73">
        <f t="shared" si="54"/>
        <v>40464.368421052633</v>
      </c>
      <c r="T904" s="439"/>
      <c r="U904" s="439"/>
      <c r="V904" s="44" t="s">
        <v>109</v>
      </c>
      <c r="W904" s="70">
        <v>166233</v>
      </c>
      <c r="X904" s="59">
        <f>IFERROR(W904/T890,"-")</f>
        <v>3.9750458761227516E-3</v>
      </c>
      <c r="Y904" s="70">
        <v>3</v>
      </c>
      <c r="Z904" s="59">
        <f>IFERROR(Y904/U890,"-")</f>
        <v>0.1111111111111111</v>
      </c>
      <c r="AA904" s="167">
        <f t="shared" si="55"/>
        <v>55411</v>
      </c>
      <c r="AB904" s="439"/>
      <c r="AC904" s="439"/>
      <c r="AD904" s="44" t="s">
        <v>109</v>
      </c>
      <c r="AE904" s="70">
        <v>166233</v>
      </c>
      <c r="AF904" s="59">
        <f>IFERROR(AE904/AB890,"-")</f>
        <v>4.1200730659700447E-3</v>
      </c>
      <c r="AG904" s="70">
        <v>3</v>
      </c>
      <c r="AH904" s="59">
        <f>IFERROR(AG904/AC890,"-")</f>
        <v>0.12</v>
      </c>
      <c r="AI904" s="73">
        <f t="shared" si="58"/>
        <v>55411</v>
      </c>
      <c r="AJ904" s="439"/>
      <c r="AK904" s="439"/>
      <c r="AL904" s="44" t="s">
        <v>109</v>
      </c>
      <c r="AM904" s="70">
        <v>151482</v>
      </c>
      <c r="AN904" s="59">
        <f>IFERROR(AM904/AJ890,"-")</f>
        <v>1.9419407382584837E-3</v>
      </c>
      <c r="AO904" s="70">
        <v>8</v>
      </c>
      <c r="AP904" s="59">
        <f>IFERROR(AO904/AK890,"-")</f>
        <v>8.3333333333333329E-2</v>
      </c>
      <c r="AQ904" s="73">
        <f t="shared" si="56"/>
        <v>18935.25</v>
      </c>
      <c r="AR904" s="439"/>
      <c r="AS904" s="439"/>
      <c r="AT904" s="44" t="s">
        <v>109</v>
      </c>
      <c r="AU904" s="70">
        <v>4365111</v>
      </c>
      <c r="AV904" s="59">
        <f>IFERROR(AU904/AR890,"-")</f>
        <v>5.8330624001539412E-3</v>
      </c>
      <c r="AW904" s="73">
        <v>60</v>
      </c>
      <c r="AX904" s="59">
        <f>IFERROR(AW904/AS890,"-")</f>
        <v>5.0847457627118647E-2</v>
      </c>
      <c r="AY904" s="196">
        <f t="shared" si="57"/>
        <v>72751.850000000006</v>
      </c>
      <c r="AZ904" s="229"/>
    </row>
    <row r="905" spans="2:52" s="9" customFormat="1" ht="13.15" customHeight="1">
      <c r="B905" s="470"/>
      <c r="C905" s="480"/>
      <c r="D905" s="439"/>
      <c r="E905" s="439"/>
      <c r="F905" s="45" t="s">
        <v>110</v>
      </c>
      <c r="G905" s="71">
        <v>236199</v>
      </c>
      <c r="H905" s="60">
        <f>IFERROR(G905/D890,"-")</f>
        <v>1.1693561642262236E-3</v>
      </c>
      <c r="I905" s="71">
        <v>24</v>
      </c>
      <c r="J905" s="60">
        <f>IFERROR(I905/E890,"-")</f>
        <v>9.8765432098765427E-2</v>
      </c>
      <c r="K905" s="74">
        <f t="shared" si="53"/>
        <v>9841.625</v>
      </c>
      <c r="L905" s="439"/>
      <c r="M905" s="439"/>
      <c r="N905" s="45" t="s">
        <v>110</v>
      </c>
      <c r="O905" s="71">
        <v>172563</v>
      </c>
      <c r="P905" s="60">
        <f>IFERROR(O905/L890,"-")</f>
        <v>1.007908698236354E-3</v>
      </c>
      <c r="Q905" s="71">
        <v>21</v>
      </c>
      <c r="R905" s="60">
        <f>IFERROR(Q905/M890,"-")</f>
        <v>0.10144927536231885</v>
      </c>
      <c r="S905" s="74">
        <f t="shared" si="54"/>
        <v>8217.2857142857138</v>
      </c>
      <c r="T905" s="439"/>
      <c r="U905" s="439"/>
      <c r="V905" s="45" t="s">
        <v>110</v>
      </c>
      <c r="W905" s="71">
        <v>43347</v>
      </c>
      <c r="X905" s="60">
        <f>IFERROR(W905/T890,"-")</f>
        <v>1.0365349454819013E-3</v>
      </c>
      <c r="Y905" s="71">
        <v>6</v>
      </c>
      <c r="Z905" s="60">
        <f>IFERROR(Y905/U890,"-")</f>
        <v>0.22222222222222221</v>
      </c>
      <c r="AA905" s="168">
        <f t="shared" si="55"/>
        <v>7224.5</v>
      </c>
      <c r="AB905" s="439"/>
      <c r="AC905" s="439"/>
      <c r="AD905" s="45" t="s">
        <v>110</v>
      </c>
      <c r="AE905" s="71">
        <v>41792</v>
      </c>
      <c r="AF905" s="60">
        <f>IFERROR(AE905/AB890,"-")</f>
        <v>1.0358117435949547E-3</v>
      </c>
      <c r="AG905" s="71">
        <v>5</v>
      </c>
      <c r="AH905" s="60">
        <f>IFERROR(AG905/AC890,"-")</f>
        <v>0.2</v>
      </c>
      <c r="AI905" s="74">
        <f t="shared" si="58"/>
        <v>8358.4</v>
      </c>
      <c r="AJ905" s="439"/>
      <c r="AK905" s="439"/>
      <c r="AL905" s="45" t="s">
        <v>110</v>
      </c>
      <c r="AM905" s="71">
        <v>134715</v>
      </c>
      <c r="AN905" s="60">
        <f>IFERROR(AM905/AJ890,"-")</f>
        <v>1.7269942736067099E-3</v>
      </c>
      <c r="AO905" s="71">
        <v>12</v>
      </c>
      <c r="AP905" s="60">
        <f>IFERROR(AO905/AK890,"-")</f>
        <v>0.125</v>
      </c>
      <c r="AQ905" s="74">
        <f t="shared" si="56"/>
        <v>11226.25</v>
      </c>
      <c r="AR905" s="439"/>
      <c r="AS905" s="439"/>
      <c r="AT905" s="45" t="s">
        <v>110</v>
      </c>
      <c r="AU905" s="71">
        <v>1177533</v>
      </c>
      <c r="AV905" s="60">
        <f>IFERROR(AU905/AR890,"-")</f>
        <v>1.5735277905282296E-3</v>
      </c>
      <c r="AW905" s="74">
        <v>92</v>
      </c>
      <c r="AX905" s="62">
        <f>IFERROR(AW905/AS890,"-")</f>
        <v>7.796610169491526E-2</v>
      </c>
      <c r="AY905" s="199">
        <f t="shared" si="57"/>
        <v>12799.271739130434</v>
      </c>
      <c r="AZ905" s="229"/>
    </row>
    <row r="906" spans="2:52" s="9" customFormat="1" ht="13.15" customHeight="1">
      <c r="B906" s="431"/>
      <c r="C906" s="481"/>
      <c r="D906" s="440"/>
      <c r="E906" s="440"/>
      <c r="F906" s="46" t="s">
        <v>64</v>
      </c>
      <c r="G906" s="67">
        <f>SUM(G890:G905)</f>
        <v>29569733</v>
      </c>
      <c r="H906" s="60">
        <f>IFERROR(G906/D890,"-")</f>
        <v>0.14639160012562957</v>
      </c>
      <c r="I906" s="71">
        <v>201</v>
      </c>
      <c r="J906" s="60">
        <f>IFERROR(I906/E890,"-")</f>
        <v>0.8271604938271605</v>
      </c>
      <c r="K906" s="74">
        <f t="shared" si="53"/>
        <v>147113.09950248757</v>
      </c>
      <c r="L906" s="440"/>
      <c r="M906" s="440"/>
      <c r="N906" s="46" t="s">
        <v>64</v>
      </c>
      <c r="O906" s="67">
        <f>SUM(O890:O905)</f>
        <v>26024379</v>
      </c>
      <c r="P906" s="60">
        <f>IFERROR(O906/L890,"-")</f>
        <v>0.15200360425061865</v>
      </c>
      <c r="Q906" s="71">
        <v>172</v>
      </c>
      <c r="R906" s="60">
        <f>IFERROR(Q906/M890,"-")</f>
        <v>0.83091787439613529</v>
      </c>
      <c r="S906" s="74">
        <f t="shared" si="54"/>
        <v>151304.52906976745</v>
      </c>
      <c r="T906" s="440"/>
      <c r="U906" s="440"/>
      <c r="V906" s="46" t="s">
        <v>64</v>
      </c>
      <c r="W906" s="67">
        <f>SUM(W890:W905)</f>
        <v>2792367</v>
      </c>
      <c r="X906" s="60">
        <f>IFERROR(W906/T890,"-")</f>
        <v>6.6772463517901129E-2</v>
      </c>
      <c r="Y906" s="71">
        <v>22</v>
      </c>
      <c r="Z906" s="60">
        <f>IFERROR(Y906/U890,"-")</f>
        <v>0.81481481481481477</v>
      </c>
      <c r="AA906" s="168">
        <f t="shared" si="55"/>
        <v>126925.77272727272</v>
      </c>
      <c r="AB906" s="440"/>
      <c r="AC906" s="440"/>
      <c r="AD906" s="46" t="s">
        <v>64</v>
      </c>
      <c r="AE906" s="132">
        <f>SUM(AE890:AE905)</f>
        <v>2437087</v>
      </c>
      <c r="AF906" s="60">
        <f>IFERROR(AE906/AB890,"-")</f>
        <v>6.040302772689983E-2</v>
      </c>
      <c r="AG906" s="71">
        <v>20</v>
      </c>
      <c r="AH906" s="60">
        <f>IFERROR(AG906/AC890,"-")</f>
        <v>0.8</v>
      </c>
      <c r="AI906" s="74">
        <f t="shared" si="58"/>
        <v>121854.35</v>
      </c>
      <c r="AJ906" s="440"/>
      <c r="AK906" s="440"/>
      <c r="AL906" s="46" t="s">
        <v>64</v>
      </c>
      <c r="AM906" s="67">
        <f>SUM(AM890:AM905)</f>
        <v>15885857</v>
      </c>
      <c r="AN906" s="60">
        <f>IFERROR(AM906/AJ890,"-")</f>
        <v>0.20365055168567026</v>
      </c>
      <c r="AO906" s="71">
        <v>80</v>
      </c>
      <c r="AP906" s="60">
        <f>IFERROR(AO906/AK890,"-")</f>
        <v>0.83333333333333337</v>
      </c>
      <c r="AQ906" s="74">
        <f t="shared" si="56"/>
        <v>198573.21249999999</v>
      </c>
      <c r="AR906" s="440"/>
      <c r="AS906" s="440"/>
      <c r="AT906" s="46" t="s">
        <v>64</v>
      </c>
      <c r="AU906" s="67">
        <f>SUM(AU890:AU905)</f>
        <v>133402091</v>
      </c>
      <c r="AV906" s="60">
        <f>IFERROR(AU906/AR890,"-")</f>
        <v>0.17826413145370518</v>
      </c>
      <c r="AW906" s="74">
        <v>876</v>
      </c>
      <c r="AX906" s="131">
        <f>IFERROR(AW906/AS890,"-")</f>
        <v>0.74237288135593216</v>
      </c>
      <c r="AY906" s="187">
        <f t="shared" si="57"/>
        <v>152285.49200913243</v>
      </c>
      <c r="AZ906" s="229"/>
    </row>
    <row r="907" spans="2:52" s="9" customFormat="1" ht="13.15" customHeight="1">
      <c r="B907" s="430">
        <v>54</v>
      </c>
      <c r="C907" s="479" t="s">
        <v>23</v>
      </c>
      <c r="D907" s="436">
        <v>354370200</v>
      </c>
      <c r="E907" s="436">
        <v>517</v>
      </c>
      <c r="F907" s="42" t="s">
        <v>96</v>
      </c>
      <c r="G907" s="69">
        <v>2944654</v>
      </c>
      <c r="H907" s="58">
        <f>IFERROR(G907/D907,"-")</f>
        <v>8.3095418294201941E-3</v>
      </c>
      <c r="I907" s="69">
        <v>111</v>
      </c>
      <c r="J907" s="58">
        <f>IFERROR(I907/E907,"-")</f>
        <v>0.21470019342359767</v>
      </c>
      <c r="K907" s="72">
        <f t="shared" si="53"/>
        <v>26528.414414414416</v>
      </c>
      <c r="L907" s="436">
        <v>249936980</v>
      </c>
      <c r="M907" s="436">
        <v>361</v>
      </c>
      <c r="N907" s="42" t="s">
        <v>96</v>
      </c>
      <c r="O907" s="69">
        <v>2234854</v>
      </c>
      <c r="P907" s="58">
        <f>IFERROR(O907/L907,"-")</f>
        <v>8.9416700161776778E-3</v>
      </c>
      <c r="Q907" s="69">
        <v>80</v>
      </c>
      <c r="R907" s="58">
        <f>IFERROR(Q907/M907,"-")</f>
        <v>0.22160664819944598</v>
      </c>
      <c r="S907" s="72">
        <f t="shared" si="54"/>
        <v>27935.674999999999</v>
      </c>
      <c r="T907" s="436">
        <v>64223550</v>
      </c>
      <c r="U907" s="436">
        <v>53</v>
      </c>
      <c r="V907" s="42" t="s">
        <v>96</v>
      </c>
      <c r="W907" s="69">
        <v>278565</v>
      </c>
      <c r="X907" s="58">
        <f>IFERROR(W907/T907,"-")</f>
        <v>4.3374276258475279E-3</v>
      </c>
      <c r="Y907" s="69">
        <v>15</v>
      </c>
      <c r="Z907" s="58">
        <f>IFERROR(Y907/U907,"-")</f>
        <v>0.28301886792452829</v>
      </c>
      <c r="AA907" s="166">
        <f t="shared" si="55"/>
        <v>18571</v>
      </c>
      <c r="AB907" s="436">
        <v>44111820</v>
      </c>
      <c r="AC907" s="436">
        <v>41</v>
      </c>
      <c r="AD907" s="42" t="s">
        <v>96</v>
      </c>
      <c r="AE907" s="69">
        <v>243425</v>
      </c>
      <c r="AF907" s="58">
        <f>IFERROR(AE907/AB907,"-")</f>
        <v>5.5183621986125263E-3</v>
      </c>
      <c r="AG907" s="69">
        <v>14</v>
      </c>
      <c r="AH907" s="58">
        <f>IFERROR(AG907/AC907,"-")</f>
        <v>0.34146341463414637</v>
      </c>
      <c r="AI907" s="72">
        <f t="shared" si="58"/>
        <v>17387.5</v>
      </c>
      <c r="AJ907" s="436">
        <v>114659420</v>
      </c>
      <c r="AK907" s="436">
        <v>136</v>
      </c>
      <c r="AL907" s="42" t="s">
        <v>96</v>
      </c>
      <c r="AM907" s="69">
        <v>1378570</v>
      </c>
      <c r="AN907" s="58">
        <f>IFERROR(AM907/AJ907,"-")</f>
        <v>1.202317262724685E-2</v>
      </c>
      <c r="AO907" s="69">
        <v>34</v>
      </c>
      <c r="AP907" s="58">
        <f>IFERROR(AO907/AK907,"-")</f>
        <v>0.25</v>
      </c>
      <c r="AQ907" s="72">
        <f t="shared" si="56"/>
        <v>40546.176470588238</v>
      </c>
      <c r="AR907" s="436">
        <v>1045537210</v>
      </c>
      <c r="AS907" s="436">
        <v>1786</v>
      </c>
      <c r="AT907" s="42" t="s">
        <v>96</v>
      </c>
      <c r="AU907" s="69">
        <v>7526521</v>
      </c>
      <c r="AV907" s="58">
        <f>IFERROR(AU907/AR907,"-")</f>
        <v>7.1987117512536929E-3</v>
      </c>
      <c r="AW907" s="72">
        <v>319</v>
      </c>
      <c r="AX907" s="61">
        <f>IFERROR(AW907/AS907,"-")</f>
        <v>0.17861142217245241</v>
      </c>
      <c r="AY907" s="166">
        <f t="shared" si="57"/>
        <v>23594.109717868338</v>
      </c>
      <c r="AZ907" s="229"/>
    </row>
    <row r="908" spans="2:52" s="9" customFormat="1" ht="13.15" customHeight="1">
      <c r="B908" s="470"/>
      <c r="C908" s="480"/>
      <c r="D908" s="439"/>
      <c r="E908" s="439"/>
      <c r="F908" s="43" t="s">
        <v>97</v>
      </c>
      <c r="G908" s="70">
        <v>10802279</v>
      </c>
      <c r="H908" s="59">
        <f>IFERROR(G908/D907,"-")</f>
        <v>3.0483034408649485E-2</v>
      </c>
      <c r="I908" s="70">
        <v>146</v>
      </c>
      <c r="J908" s="59">
        <f>IFERROR(I908/E907,"-")</f>
        <v>0.28239845261121854</v>
      </c>
      <c r="K908" s="73">
        <f t="shared" si="53"/>
        <v>73988.212328767127</v>
      </c>
      <c r="L908" s="439"/>
      <c r="M908" s="439"/>
      <c r="N908" s="43" t="s">
        <v>97</v>
      </c>
      <c r="O908" s="70">
        <v>8767007</v>
      </c>
      <c r="P908" s="59">
        <f>IFERROR(O908/L907,"-")</f>
        <v>3.5076870177434327E-2</v>
      </c>
      <c r="Q908" s="70">
        <v>107</v>
      </c>
      <c r="R908" s="59">
        <f>IFERROR(Q908/M907,"-")</f>
        <v>0.296398891966759</v>
      </c>
      <c r="S908" s="73">
        <f t="shared" si="54"/>
        <v>81934.644859813081</v>
      </c>
      <c r="T908" s="439"/>
      <c r="U908" s="439"/>
      <c r="V908" s="43" t="s">
        <v>97</v>
      </c>
      <c r="W908" s="70">
        <v>377985</v>
      </c>
      <c r="X908" s="59">
        <f>IFERROR(W908/T907,"-")</f>
        <v>5.8854579044602794E-3</v>
      </c>
      <c r="Y908" s="70">
        <v>17</v>
      </c>
      <c r="Z908" s="59">
        <f>IFERROR(Y908/U907,"-")</f>
        <v>0.32075471698113206</v>
      </c>
      <c r="AA908" s="167">
        <f t="shared" si="55"/>
        <v>22234.411764705881</v>
      </c>
      <c r="AB908" s="439"/>
      <c r="AC908" s="439"/>
      <c r="AD908" s="43" t="s">
        <v>97</v>
      </c>
      <c r="AE908" s="70">
        <v>245019</v>
      </c>
      <c r="AF908" s="59">
        <f>IFERROR(AE908/AB907,"-")</f>
        <v>5.5544976380480331E-3</v>
      </c>
      <c r="AG908" s="70">
        <v>12</v>
      </c>
      <c r="AH908" s="59">
        <f>IFERROR(AG908/AC907,"-")</f>
        <v>0.29268292682926828</v>
      </c>
      <c r="AI908" s="73">
        <f t="shared" si="58"/>
        <v>20418.25</v>
      </c>
      <c r="AJ908" s="439"/>
      <c r="AK908" s="439"/>
      <c r="AL908" s="43" t="s">
        <v>97</v>
      </c>
      <c r="AM908" s="70">
        <v>519710</v>
      </c>
      <c r="AN908" s="59">
        <f>IFERROR(AM908/AJ907,"-")</f>
        <v>4.5326411035395081E-3</v>
      </c>
      <c r="AO908" s="70">
        <v>36</v>
      </c>
      <c r="AP908" s="59">
        <f>IFERROR(AO908/AK907,"-")</f>
        <v>0.26470588235294118</v>
      </c>
      <c r="AQ908" s="73">
        <f t="shared" si="56"/>
        <v>14436.388888888889</v>
      </c>
      <c r="AR908" s="439"/>
      <c r="AS908" s="439"/>
      <c r="AT908" s="43" t="s">
        <v>97</v>
      </c>
      <c r="AU908" s="70">
        <v>40246124</v>
      </c>
      <c r="AV908" s="59">
        <f>IFERROR(AU908/AR907,"-")</f>
        <v>3.8493248843816857E-2</v>
      </c>
      <c r="AW908" s="73">
        <v>403</v>
      </c>
      <c r="AX908" s="59">
        <f>IFERROR(AW908/AS907,"-")</f>
        <v>0.22564389697648377</v>
      </c>
      <c r="AY908" s="196">
        <f t="shared" si="57"/>
        <v>99866.312655086847</v>
      </c>
      <c r="AZ908" s="229"/>
    </row>
    <row r="909" spans="2:52" s="9" customFormat="1" ht="13.15" customHeight="1">
      <c r="B909" s="470"/>
      <c r="C909" s="480"/>
      <c r="D909" s="439"/>
      <c r="E909" s="439"/>
      <c r="F909" s="44" t="s">
        <v>98</v>
      </c>
      <c r="G909" s="70">
        <v>5890744</v>
      </c>
      <c r="H909" s="59">
        <f>IFERROR(G909/D907,"-")</f>
        <v>1.6623135918313672E-2</v>
      </c>
      <c r="I909" s="70">
        <v>131</v>
      </c>
      <c r="J909" s="59">
        <f>IFERROR(I909/E907,"-")</f>
        <v>0.25338491295938104</v>
      </c>
      <c r="K909" s="73">
        <f t="shared" si="53"/>
        <v>44967.51145038168</v>
      </c>
      <c r="L909" s="439"/>
      <c r="M909" s="439"/>
      <c r="N909" s="44" t="s">
        <v>98</v>
      </c>
      <c r="O909" s="70">
        <v>3969130</v>
      </c>
      <c r="P909" s="59">
        <f>IFERROR(O909/L907,"-")</f>
        <v>1.5880523162278747E-2</v>
      </c>
      <c r="Q909" s="70">
        <v>86</v>
      </c>
      <c r="R909" s="59">
        <f>IFERROR(Q909/M907,"-")</f>
        <v>0.23822714681440443</v>
      </c>
      <c r="S909" s="73">
        <f t="shared" si="54"/>
        <v>46152.674418604649</v>
      </c>
      <c r="T909" s="439"/>
      <c r="U909" s="439"/>
      <c r="V909" s="44" t="s">
        <v>98</v>
      </c>
      <c r="W909" s="70">
        <v>142450</v>
      </c>
      <c r="X909" s="59">
        <f>IFERROR(W909/T907,"-")</f>
        <v>2.2180337275033847E-3</v>
      </c>
      <c r="Y909" s="70">
        <v>7</v>
      </c>
      <c r="Z909" s="59">
        <f>IFERROR(Y909/U907,"-")</f>
        <v>0.13207547169811321</v>
      </c>
      <c r="AA909" s="167">
        <f t="shared" si="55"/>
        <v>20350</v>
      </c>
      <c r="AB909" s="439"/>
      <c r="AC909" s="439"/>
      <c r="AD909" s="44" t="s">
        <v>98</v>
      </c>
      <c r="AE909" s="70">
        <v>85461</v>
      </c>
      <c r="AF909" s="59">
        <f>IFERROR(AE909/AB907,"-")</f>
        <v>1.9373718880789776E-3</v>
      </c>
      <c r="AG909" s="70">
        <v>6</v>
      </c>
      <c r="AH909" s="59">
        <f>IFERROR(AG909/AC907,"-")</f>
        <v>0.14634146341463414</v>
      </c>
      <c r="AI909" s="73">
        <f t="shared" si="58"/>
        <v>14243.5</v>
      </c>
      <c r="AJ909" s="439"/>
      <c r="AK909" s="439"/>
      <c r="AL909" s="44" t="s">
        <v>98</v>
      </c>
      <c r="AM909" s="70">
        <v>2341813</v>
      </c>
      <c r="AN909" s="59">
        <f>IFERROR(AM909/AJ907,"-")</f>
        <v>2.0424078544963861E-2</v>
      </c>
      <c r="AO909" s="70">
        <v>29</v>
      </c>
      <c r="AP909" s="59">
        <f>IFERROR(AO909/AK907,"-")</f>
        <v>0.21323529411764705</v>
      </c>
      <c r="AQ909" s="73">
        <f t="shared" si="56"/>
        <v>80752.172413793101</v>
      </c>
      <c r="AR909" s="439"/>
      <c r="AS909" s="439"/>
      <c r="AT909" s="44" t="s">
        <v>98</v>
      </c>
      <c r="AU909" s="70">
        <v>24019929</v>
      </c>
      <c r="AV909" s="59">
        <f>IFERROR(AU909/AR907,"-")</f>
        <v>2.297376771506774E-2</v>
      </c>
      <c r="AW909" s="73">
        <v>429</v>
      </c>
      <c r="AX909" s="59">
        <f>IFERROR(AW909/AS907,"-")</f>
        <v>0.24020156774916013</v>
      </c>
      <c r="AY909" s="196">
        <f t="shared" si="57"/>
        <v>55990.510489510489</v>
      </c>
      <c r="AZ909" s="229"/>
    </row>
    <row r="910" spans="2:52" s="9" customFormat="1" ht="13.15" customHeight="1">
      <c r="B910" s="470"/>
      <c r="C910" s="480"/>
      <c r="D910" s="439"/>
      <c r="E910" s="439"/>
      <c r="F910" s="44" t="s">
        <v>99</v>
      </c>
      <c r="G910" s="70">
        <v>1163939</v>
      </c>
      <c r="H910" s="59">
        <f>IFERROR(G910/D907,"-")</f>
        <v>3.2845284394681044E-3</v>
      </c>
      <c r="I910" s="70">
        <v>23</v>
      </c>
      <c r="J910" s="59">
        <f>IFERROR(I910/E907,"-")</f>
        <v>4.4487427466150871E-2</v>
      </c>
      <c r="K910" s="73">
        <f t="shared" si="53"/>
        <v>50606.043478260872</v>
      </c>
      <c r="L910" s="439"/>
      <c r="M910" s="439"/>
      <c r="N910" s="44" t="s">
        <v>99</v>
      </c>
      <c r="O910" s="70">
        <v>1132558</v>
      </c>
      <c r="P910" s="59">
        <f>IFERROR(O910/L907,"-")</f>
        <v>4.531374268825686E-3</v>
      </c>
      <c r="Q910" s="70">
        <v>16</v>
      </c>
      <c r="R910" s="59">
        <f>IFERROR(Q910/M907,"-")</f>
        <v>4.4321329639889197E-2</v>
      </c>
      <c r="S910" s="73">
        <f t="shared" si="54"/>
        <v>70784.875</v>
      </c>
      <c r="T910" s="439"/>
      <c r="U910" s="439"/>
      <c r="V910" s="44" t="s">
        <v>99</v>
      </c>
      <c r="W910" s="70">
        <v>0</v>
      </c>
      <c r="X910" s="59">
        <f>IFERROR(W910/T907,"-")</f>
        <v>0</v>
      </c>
      <c r="Y910" s="70">
        <v>0</v>
      </c>
      <c r="Z910" s="59">
        <f>IFERROR(Y910/U907,"-")</f>
        <v>0</v>
      </c>
      <c r="AA910" s="167" t="str">
        <f t="shared" si="55"/>
        <v>-</v>
      </c>
      <c r="AB910" s="439"/>
      <c r="AC910" s="439"/>
      <c r="AD910" s="44" t="s">
        <v>99</v>
      </c>
      <c r="AE910" s="70">
        <v>0</v>
      </c>
      <c r="AF910" s="59">
        <f>IFERROR(AE910/AB907,"-")</f>
        <v>0</v>
      </c>
      <c r="AG910" s="70">
        <v>0</v>
      </c>
      <c r="AH910" s="59">
        <f>IFERROR(AG910/AC907,"-")</f>
        <v>0</v>
      </c>
      <c r="AI910" s="73" t="str">
        <f t="shared" si="58"/>
        <v>-</v>
      </c>
      <c r="AJ910" s="439"/>
      <c r="AK910" s="439"/>
      <c r="AL910" s="44" t="s">
        <v>99</v>
      </c>
      <c r="AM910" s="70">
        <v>45535</v>
      </c>
      <c r="AN910" s="59">
        <f>IFERROR(AM910/AJ907,"-")</f>
        <v>3.9713265599982978E-4</v>
      </c>
      <c r="AO910" s="70">
        <v>7</v>
      </c>
      <c r="AP910" s="59">
        <f>IFERROR(AO910/AK907,"-")</f>
        <v>5.1470588235294115E-2</v>
      </c>
      <c r="AQ910" s="73">
        <f t="shared" si="56"/>
        <v>6505</v>
      </c>
      <c r="AR910" s="439"/>
      <c r="AS910" s="439"/>
      <c r="AT910" s="44" t="s">
        <v>99</v>
      </c>
      <c r="AU910" s="70">
        <v>779260</v>
      </c>
      <c r="AV910" s="59">
        <f>IFERROR(AU910/AR907,"-")</f>
        <v>7.4532019764270271E-4</v>
      </c>
      <c r="AW910" s="73">
        <v>69</v>
      </c>
      <c r="AX910" s="59">
        <f>IFERROR(AW910/AS907,"-")</f>
        <v>3.8633818589025759E-2</v>
      </c>
      <c r="AY910" s="196">
        <f t="shared" si="57"/>
        <v>11293.623188405798</v>
      </c>
      <c r="AZ910" s="229"/>
    </row>
    <row r="911" spans="2:52" s="9" customFormat="1" ht="13.15" customHeight="1">
      <c r="B911" s="470"/>
      <c r="C911" s="480"/>
      <c r="D911" s="439"/>
      <c r="E911" s="439"/>
      <c r="F911" s="44" t="s">
        <v>100</v>
      </c>
      <c r="G911" s="70">
        <v>5892788</v>
      </c>
      <c r="H911" s="59">
        <f>IFERROR(G911/D907,"-")</f>
        <v>1.6628903897675369E-2</v>
      </c>
      <c r="I911" s="70">
        <v>176</v>
      </c>
      <c r="J911" s="59">
        <f>IFERROR(I911/E907,"-")</f>
        <v>0.34042553191489361</v>
      </c>
      <c r="K911" s="73">
        <f t="shared" si="53"/>
        <v>33481.75</v>
      </c>
      <c r="L911" s="439"/>
      <c r="M911" s="439"/>
      <c r="N911" s="44" t="s">
        <v>100</v>
      </c>
      <c r="O911" s="70">
        <v>4060046</v>
      </c>
      <c r="P911" s="59">
        <f>IFERROR(O911/L907,"-")</f>
        <v>1.6244278857814477E-2</v>
      </c>
      <c r="Q911" s="70">
        <v>126</v>
      </c>
      <c r="R911" s="59">
        <f>IFERROR(Q911/M907,"-")</f>
        <v>0.34903047091412742</v>
      </c>
      <c r="S911" s="73">
        <f t="shared" si="54"/>
        <v>32222.5873015873</v>
      </c>
      <c r="T911" s="439"/>
      <c r="U911" s="439"/>
      <c r="V911" s="44" t="s">
        <v>100</v>
      </c>
      <c r="W911" s="70">
        <v>549808</v>
      </c>
      <c r="X911" s="59">
        <f>IFERROR(W911/T907,"-")</f>
        <v>8.560847228158518E-3</v>
      </c>
      <c r="Y911" s="70">
        <v>14</v>
      </c>
      <c r="Z911" s="59">
        <f>IFERROR(Y911/U907,"-")</f>
        <v>0.26415094339622641</v>
      </c>
      <c r="AA911" s="167">
        <f t="shared" si="55"/>
        <v>39272</v>
      </c>
      <c r="AB911" s="439"/>
      <c r="AC911" s="439"/>
      <c r="AD911" s="44" t="s">
        <v>100</v>
      </c>
      <c r="AE911" s="70">
        <v>487592</v>
      </c>
      <c r="AF911" s="59">
        <f>IFERROR(AE911/AB907,"-")</f>
        <v>1.1053545285594655E-2</v>
      </c>
      <c r="AG911" s="70">
        <v>11</v>
      </c>
      <c r="AH911" s="59">
        <f>IFERROR(AG911/AC907,"-")</f>
        <v>0.26829268292682928</v>
      </c>
      <c r="AI911" s="73">
        <f t="shared" si="58"/>
        <v>44326.545454545456</v>
      </c>
      <c r="AJ911" s="439"/>
      <c r="AK911" s="439"/>
      <c r="AL911" s="44" t="s">
        <v>100</v>
      </c>
      <c r="AM911" s="70">
        <v>1404050</v>
      </c>
      <c r="AN911" s="59">
        <f>IFERROR(AM911/AJ907,"-")</f>
        <v>1.224539597357112E-2</v>
      </c>
      <c r="AO911" s="70">
        <v>41</v>
      </c>
      <c r="AP911" s="59">
        <f>IFERROR(AO911/AK907,"-")</f>
        <v>0.3014705882352941</v>
      </c>
      <c r="AQ911" s="73">
        <f t="shared" si="56"/>
        <v>34245.121951219509</v>
      </c>
      <c r="AR911" s="439"/>
      <c r="AS911" s="439"/>
      <c r="AT911" s="44" t="s">
        <v>100</v>
      </c>
      <c r="AU911" s="70">
        <v>19686614</v>
      </c>
      <c r="AV911" s="59">
        <f>IFERROR(AU911/AR907,"-")</f>
        <v>1.8829185428991091E-2</v>
      </c>
      <c r="AW911" s="73">
        <v>511</v>
      </c>
      <c r="AX911" s="59">
        <f>IFERROR(AW911/AS907,"-")</f>
        <v>0.28611422172452405</v>
      </c>
      <c r="AY911" s="196">
        <f t="shared" si="57"/>
        <v>38525.66340508806</v>
      </c>
      <c r="AZ911" s="229"/>
    </row>
    <row r="912" spans="2:52" s="9" customFormat="1" ht="13.15" customHeight="1">
      <c r="B912" s="470"/>
      <c r="C912" s="480"/>
      <c r="D912" s="439"/>
      <c r="E912" s="439"/>
      <c r="F912" s="44" t="s">
        <v>101</v>
      </c>
      <c r="G912" s="70">
        <v>10610284</v>
      </c>
      <c r="H912" s="59">
        <f>IFERROR(G912/D907,"-")</f>
        <v>2.9941242237637365E-2</v>
      </c>
      <c r="I912" s="70">
        <v>203</v>
      </c>
      <c r="J912" s="59">
        <f>IFERROR(I912/E907,"-")</f>
        <v>0.39264990328820115</v>
      </c>
      <c r="K912" s="73">
        <f t="shared" si="53"/>
        <v>52267.408866995072</v>
      </c>
      <c r="L912" s="439"/>
      <c r="M912" s="439"/>
      <c r="N912" s="44" t="s">
        <v>101</v>
      </c>
      <c r="O912" s="70">
        <v>7679638</v>
      </c>
      <c r="P912" s="59">
        <f>IFERROR(O912/L907,"-")</f>
        <v>3.0726297485070036E-2</v>
      </c>
      <c r="Q912" s="70">
        <v>143</v>
      </c>
      <c r="R912" s="59">
        <f>IFERROR(Q912/M907,"-")</f>
        <v>0.39612188365650969</v>
      </c>
      <c r="S912" s="73">
        <f t="shared" si="54"/>
        <v>53703.762237762239</v>
      </c>
      <c r="T912" s="439"/>
      <c r="U912" s="439"/>
      <c r="V912" s="44" t="s">
        <v>101</v>
      </c>
      <c r="W912" s="70">
        <v>1670179</v>
      </c>
      <c r="X912" s="59">
        <f>IFERROR(W912/T907,"-")</f>
        <v>2.6005709743544228E-2</v>
      </c>
      <c r="Y912" s="70">
        <v>22</v>
      </c>
      <c r="Z912" s="59">
        <f>IFERROR(Y912/U907,"-")</f>
        <v>0.41509433962264153</v>
      </c>
      <c r="AA912" s="167">
        <f t="shared" si="55"/>
        <v>75917.227272727279</v>
      </c>
      <c r="AB912" s="439"/>
      <c r="AC912" s="439"/>
      <c r="AD912" s="44" t="s">
        <v>101</v>
      </c>
      <c r="AE912" s="70">
        <v>664874</v>
      </c>
      <c r="AF912" s="59">
        <f>IFERROR(AE912/AB907,"-")</f>
        <v>1.5072468104920632E-2</v>
      </c>
      <c r="AG912" s="70">
        <v>18</v>
      </c>
      <c r="AH912" s="59">
        <f>IFERROR(AG912/AC907,"-")</f>
        <v>0.43902439024390244</v>
      </c>
      <c r="AI912" s="73">
        <f t="shared" si="58"/>
        <v>36937.444444444445</v>
      </c>
      <c r="AJ912" s="439"/>
      <c r="AK912" s="439"/>
      <c r="AL912" s="44" t="s">
        <v>101</v>
      </c>
      <c r="AM912" s="70">
        <v>2204870</v>
      </c>
      <c r="AN912" s="59">
        <f>IFERROR(AM912/AJ907,"-")</f>
        <v>1.9229732716247824E-2</v>
      </c>
      <c r="AO912" s="70">
        <v>45</v>
      </c>
      <c r="AP912" s="59">
        <f>IFERROR(AO912/AK907,"-")</f>
        <v>0.33088235294117646</v>
      </c>
      <c r="AQ912" s="73">
        <f t="shared" si="56"/>
        <v>48997.111111111109</v>
      </c>
      <c r="AR912" s="439"/>
      <c r="AS912" s="439"/>
      <c r="AT912" s="44" t="s">
        <v>101</v>
      </c>
      <c r="AU912" s="70">
        <v>23408994</v>
      </c>
      <c r="AV912" s="59">
        <f>IFERROR(AU912/AR907,"-")</f>
        <v>2.2389441309315045E-2</v>
      </c>
      <c r="AW912" s="73">
        <v>567</v>
      </c>
      <c r="AX912" s="59">
        <f>IFERROR(AW912/AS907,"-")</f>
        <v>0.31746920492721165</v>
      </c>
      <c r="AY912" s="196">
        <f t="shared" si="57"/>
        <v>41285.703703703701</v>
      </c>
      <c r="AZ912" s="229"/>
    </row>
    <row r="913" spans="2:52" s="9" customFormat="1" ht="13.15" customHeight="1">
      <c r="B913" s="470"/>
      <c r="C913" s="480"/>
      <c r="D913" s="439"/>
      <c r="E913" s="439"/>
      <c r="F913" s="44" t="s">
        <v>102</v>
      </c>
      <c r="G913" s="70">
        <v>6443980</v>
      </c>
      <c r="H913" s="59">
        <f>IFERROR(G913/D907,"-")</f>
        <v>1.8184316852827918E-2</v>
      </c>
      <c r="I913" s="70">
        <v>67</v>
      </c>
      <c r="J913" s="59">
        <f>IFERROR(I913/E907,"-")</f>
        <v>0.12959381044487428</v>
      </c>
      <c r="K913" s="73">
        <f t="shared" si="53"/>
        <v>96178.80597014926</v>
      </c>
      <c r="L913" s="439"/>
      <c r="M913" s="439"/>
      <c r="N913" s="44" t="s">
        <v>102</v>
      </c>
      <c r="O913" s="70">
        <v>6239913</v>
      </c>
      <c r="P913" s="59">
        <f>IFERROR(O913/L907,"-")</f>
        <v>2.4965945415520344E-2</v>
      </c>
      <c r="Q913" s="70">
        <v>46</v>
      </c>
      <c r="R913" s="59">
        <f>IFERROR(Q913/M907,"-")</f>
        <v>0.12742382271468145</v>
      </c>
      <c r="S913" s="73">
        <f t="shared" si="54"/>
        <v>135650.28260869565</v>
      </c>
      <c r="T913" s="439"/>
      <c r="U913" s="439"/>
      <c r="V913" s="44" t="s">
        <v>102</v>
      </c>
      <c r="W913" s="70">
        <v>101585</v>
      </c>
      <c r="X913" s="59">
        <f>IFERROR(W913/T907,"-")</f>
        <v>1.5817406543238422E-3</v>
      </c>
      <c r="Y913" s="70">
        <v>9</v>
      </c>
      <c r="Z913" s="59">
        <f>IFERROR(Y913/U907,"-")</f>
        <v>0.16981132075471697</v>
      </c>
      <c r="AA913" s="167">
        <f t="shared" si="55"/>
        <v>11287.222222222223</v>
      </c>
      <c r="AB913" s="439"/>
      <c r="AC913" s="439"/>
      <c r="AD913" s="44" t="s">
        <v>102</v>
      </c>
      <c r="AE913" s="70">
        <v>95541</v>
      </c>
      <c r="AF913" s="59">
        <f>IFERROR(AE913/AB907,"-")</f>
        <v>2.1658820697037667E-3</v>
      </c>
      <c r="AG913" s="70">
        <v>6</v>
      </c>
      <c r="AH913" s="59">
        <f>IFERROR(AG913/AC907,"-")</f>
        <v>0.14634146341463414</v>
      </c>
      <c r="AI913" s="73">
        <f t="shared" si="58"/>
        <v>15923.5</v>
      </c>
      <c r="AJ913" s="439"/>
      <c r="AK913" s="439"/>
      <c r="AL913" s="44" t="s">
        <v>102</v>
      </c>
      <c r="AM913" s="70">
        <v>3343039</v>
      </c>
      <c r="AN913" s="59">
        <f>IFERROR(AM913/AJ907,"-")</f>
        <v>2.9156252491073127E-2</v>
      </c>
      <c r="AO913" s="70">
        <v>24</v>
      </c>
      <c r="AP913" s="59">
        <f>IFERROR(AO913/AK907,"-")</f>
        <v>0.17647058823529413</v>
      </c>
      <c r="AQ913" s="73">
        <f t="shared" si="56"/>
        <v>139293.29166666666</v>
      </c>
      <c r="AR913" s="439"/>
      <c r="AS913" s="439"/>
      <c r="AT913" s="44" t="s">
        <v>102</v>
      </c>
      <c r="AU913" s="70">
        <v>7503923</v>
      </c>
      <c r="AV913" s="59">
        <f>IFERROR(AU913/AR907,"-")</f>
        <v>7.177097982002955E-3</v>
      </c>
      <c r="AW913" s="73">
        <v>160</v>
      </c>
      <c r="AX913" s="59">
        <f>IFERROR(AW913/AS907,"-")</f>
        <v>8.9585666293393054E-2</v>
      </c>
      <c r="AY913" s="196">
        <f t="shared" si="57"/>
        <v>46899.518750000003</v>
      </c>
      <c r="AZ913" s="229"/>
    </row>
    <row r="914" spans="2:52" s="9" customFormat="1" ht="13.15" customHeight="1">
      <c r="B914" s="470"/>
      <c r="C914" s="480"/>
      <c r="D914" s="439"/>
      <c r="E914" s="439"/>
      <c r="F914" s="44" t="s">
        <v>112</v>
      </c>
      <c r="G914" s="70">
        <v>0</v>
      </c>
      <c r="H914" s="59">
        <f>IFERROR(G914/D907,"-")</f>
        <v>0</v>
      </c>
      <c r="I914" s="70">
        <v>0</v>
      </c>
      <c r="J914" s="59">
        <f>IFERROR(I914/E907,"-")</f>
        <v>0</v>
      </c>
      <c r="K914" s="73" t="str">
        <f t="shared" si="53"/>
        <v>-</v>
      </c>
      <c r="L914" s="439"/>
      <c r="M914" s="439"/>
      <c r="N914" s="44" t="s">
        <v>112</v>
      </c>
      <c r="O914" s="70">
        <v>0</v>
      </c>
      <c r="P914" s="59">
        <f>IFERROR(O914/L907,"-")</f>
        <v>0</v>
      </c>
      <c r="Q914" s="70">
        <v>0</v>
      </c>
      <c r="R914" s="59">
        <f>IFERROR(Q914/M907,"-")</f>
        <v>0</v>
      </c>
      <c r="S914" s="73" t="str">
        <f t="shared" si="54"/>
        <v>-</v>
      </c>
      <c r="T914" s="439"/>
      <c r="U914" s="439"/>
      <c r="V914" s="44" t="s">
        <v>112</v>
      </c>
      <c r="W914" s="70">
        <v>0</v>
      </c>
      <c r="X914" s="59">
        <f>IFERROR(W914/T907,"-")</f>
        <v>0</v>
      </c>
      <c r="Y914" s="70">
        <v>0</v>
      </c>
      <c r="Z914" s="59">
        <f>IFERROR(Y914/U907,"-")</f>
        <v>0</v>
      </c>
      <c r="AA914" s="167" t="str">
        <f t="shared" si="55"/>
        <v>-</v>
      </c>
      <c r="AB914" s="439"/>
      <c r="AC914" s="439"/>
      <c r="AD914" s="44" t="s">
        <v>112</v>
      </c>
      <c r="AE914" s="70">
        <v>0</v>
      </c>
      <c r="AF914" s="59">
        <f>IFERROR(AE914/AB907,"-")</f>
        <v>0</v>
      </c>
      <c r="AG914" s="70">
        <v>0</v>
      </c>
      <c r="AH914" s="59">
        <f>IFERROR(AG914/AC907,"-")</f>
        <v>0</v>
      </c>
      <c r="AI914" s="73" t="str">
        <f t="shared" si="58"/>
        <v>-</v>
      </c>
      <c r="AJ914" s="439"/>
      <c r="AK914" s="439"/>
      <c r="AL914" s="44" t="s">
        <v>112</v>
      </c>
      <c r="AM914" s="70">
        <v>0</v>
      </c>
      <c r="AN914" s="59">
        <f>IFERROR(AM914/AJ907,"-")</f>
        <v>0</v>
      </c>
      <c r="AO914" s="70">
        <v>0</v>
      </c>
      <c r="AP914" s="59">
        <f>IFERROR(AO914/AK907,"-")</f>
        <v>0</v>
      </c>
      <c r="AQ914" s="73" t="str">
        <f t="shared" si="56"/>
        <v>-</v>
      </c>
      <c r="AR914" s="439"/>
      <c r="AS914" s="439"/>
      <c r="AT914" s="44" t="s">
        <v>112</v>
      </c>
      <c r="AU914" s="70">
        <v>2600</v>
      </c>
      <c r="AV914" s="59">
        <f>IFERROR(AU914/AR907,"-")</f>
        <v>2.4867598925532263E-6</v>
      </c>
      <c r="AW914" s="73">
        <v>2</v>
      </c>
      <c r="AX914" s="59">
        <f>IFERROR(AW914/AS907,"-")</f>
        <v>1.1198208286674132E-3</v>
      </c>
      <c r="AY914" s="196">
        <f t="shared" si="57"/>
        <v>1300</v>
      </c>
      <c r="AZ914" s="229"/>
    </row>
    <row r="915" spans="2:52" s="9" customFormat="1" ht="13.15" customHeight="1">
      <c r="B915" s="470"/>
      <c r="C915" s="480"/>
      <c r="D915" s="439"/>
      <c r="E915" s="439"/>
      <c r="F915" s="44" t="s">
        <v>103</v>
      </c>
      <c r="G915" s="70">
        <v>245850</v>
      </c>
      <c r="H915" s="59">
        <f>IFERROR(G915/D907,"-")</f>
        <v>6.937660107988764E-4</v>
      </c>
      <c r="I915" s="70">
        <v>9</v>
      </c>
      <c r="J915" s="59">
        <f>IFERROR(I915/E907,"-")</f>
        <v>1.7408123791102514E-2</v>
      </c>
      <c r="K915" s="73">
        <f t="shared" si="53"/>
        <v>27316.666666666668</v>
      </c>
      <c r="L915" s="439"/>
      <c r="M915" s="439"/>
      <c r="N915" s="44" t="s">
        <v>103</v>
      </c>
      <c r="O915" s="70">
        <v>204147</v>
      </c>
      <c r="P915" s="59">
        <f>IFERROR(O915/L907,"-")</f>
        <v>8.1679389740565804E-4</v>
      </c>
      <c r="Q915" s="70">
        <v>7</v>
      </c>
      <c r="R915" s="59">
        <f>IFERROR(Q915/M907,"-")</f>
        <v>1.9390581717451522E-2</v>
      </c>
      <c r="S915" s="73">
        <f t="shared" si="54"/>
        <v>29163.857142857141</v>
      </c>
      <c r="T915" s="439"/>
      <c r="U915" s="439"/>
      <c r="V915" s="44" t="s">
        <v>103</v>
      </c>
      <c r="W915" s="70">
        <v>17033</v>
      </c>
      <c r="X915" s="59">
        <f>IFERROR(W915/T907,"-")</f>
        <v>2.6521423994780728E-4</v>
      </c>
      <c r="Y915" s="70">
        <v>1</v>
      </c>
      <c r="Z915" s="59">
        <f>IFERROR(Y915/U907,"-")</f>
        <v>1.8867924528301886E-2</v>
      </c>
      <c r="AA915" s="167">
        <f t="shared" si="55"/>
        <v>17033</v>
      </c>
      <c r="AB915" s="439"/>
      <c r="AC915" s="439"/>
      <c r="AD915" s="44" t="s">
        <v>103</v>
      </c>
      <c r="AE915" s="70">
        <v>0</v>
      </c>
      <c r="AF915" s="59">
        <f>IFERROR(AE915/AB907,"-")</f>
        <v>0</v>
      </c>
      <c r="AG915" s="70">
        <v>0</v>
      </c>
      <c r="AH915" s="59">
        <f>IFERROR(AG915/AC907,"-")</f>
        <v>0</v>
      </c>
      <c r="AI915" s="73" t="str">
        <f t="shared" si="58"/>
        <v>-</v>
      </c>
      <c r="AJ915" s="439"/>
      <c r="AK915" s="439"/>
      <c r="AL915" s="44" t="s">
        <v>103</v>
      </c>
      <c r="AM915" s="70">
        <v>145324</v>
      </c>
      <c r="AN915" s="59">
        <f>IFERROR(AM915/AJ907,"-")</f>
        <v>1.2674405644124138E-3</v>
      </c>
      <c r="AO915" s="70">
        <v>4</v>
      </c>
      <c r="AP915" s="59">
        <f>IFERROR(AO915/AK907,"-")</f>
        <v>2.9411764705882353E-2</v>
      </c>
      <c r="AQ915" s="73">
        <f t="shared" si="56"/>
        <v>36331</v>
      </c>
      <c r="AR915" s="439"/>
      <c r="AS915" s="439"/>
      <c r="AT915" s="44" t="s">
        <v>103</v>
      </c>
      <c r="AU915" s="70">
        <v>110375</v>
      </c>
      <c r="AV915" s="59">
        <f>IFERROR(AU915/AR907,"-")</f>
        <v>1.0556773966944706E-4</v>
      </c>
      <c r="AW915" s="73">
        <v>8</v>
      </c>
      <c r="AX915" s="59">
        <f>IFERROR(AW915/AS907,"-")</f>
        <v>4.4792833146696529E-3</v>
      </c>
      <c r="AY915" s="196">
        <f t="shared" si="57"/>
        <v>13796.875</v>
      </c>
      <c r="AZ915" s="229"/>
    </row>
    <row r="916" spans="2:52" s="9" customFormat="1" ht="13.15" customHeight="1">
      <c r="B916" s="470"/>
      <c r="C916" s="480"/>
      <c r="D916" s="439"/>
      <c r="E916" s="439"/>
      <c r="F916" s="44" t="s">
        <v>104</v>
      </c>
      <c r="G916" s="70">
        <v>377840</v>
      </c>
      <c r="H916" s="59">
        <f>IFERROR(G916/D907,"-")</f>
        <v>1.0662296096003558E-3</v>
      </c>
      <c r="I916" s="70">
        <v>23</v>
      </c>
      <c r="J916" s="59">
        <f>IFERROR(I916/E907,"-")</f>
        <v>4.4487427466150871E-2</v>
      </c>
      <c r="K916" s="73">
        <f t="shared" si="53"/>
        <v>16427.82608695652</v>
      </c>
      <c r="L916" s="439"/>
      <c r="M916" s="439"/>
      <c r="N916" s="44" t="s">
        <v>104</v>
      </c>
      <c r="O916" s="70">
        <v>377640</v>
      </c>
      <c r="P916" s="59">
        <f>IFERROR(O916/L907,"-")</f>
        <v>1.5109408779765204E-3</v>
      </c>
      <c r="Q916" s="70">
        <v>22</v>
      </c>
      <c r="R916" s="59">
        <f>IFERROR(Q916/M907,"-")</f>
        <v>6.0941828254847646E-2</v>
      </c>
      <c r="S916" s="73">
        <f t="shared" si="54"/>
        <v>17165.454545454544</v>
      </c>
      <c r="T916" s="439"/>
      <c r="U916" s="439"/>
      <c r="V916" s="44" t="s">
        <v>104</v>
      </c>
      <c r="W916" s="70">
        <v>2768</v>
      </c>
      <c r="X916" s="59">
        <f>IFERROR(W916/T907,"-")</f>
        <v>4.3099454950715117E-5</v>
      </c>
      <c r="Y916" s="70">
        <v>2</v>
      </c>
      <c r="Z916" s="59">
        <f>IFERROR(Y916/U907,"-")</f>
        <v>3.7735849056603772E-2</v>
      </c>
      <c r="AA916" s="167">
        <f t="shared" si="55"/>
        <v>1384</v>
      </c>
      <c r="AB916" s="439"/>
      <c r="AC916" s="439"/>
      <c r="AD916" s="44" t="s">
        <v>104</v>
      </c>
      <c r="AE916" s="70">
        <v>2768</v>
      </c>
      <c r="AF916" s="59">
        <f>IFERROR(AE916/AB907,"-")</f>
        <v>6.2749621303315076E-5</v>
      </c>
      <c r="AG916" s="70">
        <v>2</v>
      </c>
      <c r="AH916" s="59">
        <f>IFERROR(AG916/AC907,"-")</f>
        <v>4.878048780487805E-2</v>
      </c>
      <c r="AI916" s="73">
        <f t="shared" si="58"/>
        <v>1384</v>
      </c>
      <c r="AJ916" s="439"/>
      <c r="AK916" s="439"/>
      <c r="AL916" s="44" t="s">
        <v>104</v>
      </c>
      <c r="AM916" s="70">
        <v>68839</v>
      </c>
      <c r="AN916" s="59">
        <f>IFERROR(AM916/AJ907,"-")</f>
        <v>6.003780587761564E-4</v>
      </c>
      <c r="AO916" s="70">
        <v>5</v>
      </c>
      <c r="AP916" s="59">
        <f>IFERROR(AO916/AK907,"-")</f>
        <v>3.6764705882352942E-2</v>
      </c>
      <c r="AQ916" s="73">
        <f t="shared" si="56"/>
        <v>13767.8</v>
      </c>
      <c r="AR916" s="439"/>
      <c r="AS916" s="439"/>
      <c r="AT916" s="44" t="s">
        <v>104</v>
      </c>
      <c r="AU916" s="70">
        <v>443570</v>
      </c>
      <c r="AV916" s="59">
        <f>IFERROR(AU916/AR907,"-")</f>
        <v>4.2425080213070559E-4</v>
      </c>
      <c r="AW916" s="73">
        <v>47</v>
      </c>
      <c r="AX916" s="59">
        <f>IFERROR(AW916/AS907,"-")</f>
        <v>2.6315789473684209E-2</v>
      </c>
      <c r="AY916" s="196">
        <f t="shared" si="57"/>
        <v>9437.6595744680853</v>
      </c>
      <c r="AZ916" s="229"/>
    </row>
    <row r="917" spans="2:52" s="9" customFormat="1" ht="13.15" customHeight="1">
      <c r="B917" s="470"/>
      <c r="C917" s="480"/>
      <c r="D917" s="439"/>
      <c r="E917" s="439"/>
      <c r="F917" s="44" t="s">
        <v>105</v>
      </c>
      <c r="G917" s="70">
        <v>68961</v>
      </c>
      <c r="H917" s="59">
        <f>IFERROR(G917/D907,"-")</f>
        <v>1.9460157767216317E-4</v>
      </c>
      <c r="I917" s="70">
        <v>3</v>
      </c>
      <c r="J917" s="59">
        <f>IFERROR(I917/E907,"-")</f>
        <v>5.8027079303675051E-3</v>
      </c>
      <c r="K917" s="73">
        <f t="shared" si="53"/>
        <v>22987</v>
      </c>
      <c r="L917" s="439"/>
      <c r="M917" s="439"/>
      <c r="N917" s="44" t="s">
        <v>105</v>
      </c>
      <c r="O917" s="70">
        <v>68961</v>
      </c>
      <c r="P917" s="59">
        <f>IFERROR(O917/L907,"-")</f>
        <v>2.7591355228826083E-4</v>
      </c>
      <c r="Q917" s="70">
        <v>3</v>
      </c>
      <c r="R917" s="59">
        <f>IFERROR(Q917/M907,"-")</f>
        <v>8.3102493074792248E-3</v>
      </c>
      <c r="S917" s="73">
        <f t="shared" si="54"/>
        <v>22987</v>
      </c>
      <c r="T917" s="439"/>
      <c r="U917" s="439"/>
      <c r="V917" s="44" t="s">
        <v>105</v>
      </c>
      <c r="W917" s="70">
        <v>0</v>
      </c>
      <c r="X917" s="59">
        <f>IFERROR(W917/T907,"-")</f>
        <v>0</v>
      </c>
      <c r="Y917" s="70">
        <v>0</v>
      </c>
      <c r="Z917" s="59">
        <f>IFERROR(Y917/U907,"-")</f>
        <v>0</v>
      </c>
      <c r="AA917" s="167" t="str">
        <f t="shared" si="55"/>
        <v>-</v>
      </c>
      <c r="AB917" s="439"/>
      <c r="AC917" s="439"/>
      <c r="AD917" s="44" t="s">
        <v>105</v>
      </c>
      <c r="AE917" s="70">
        <v>0</v>
      </c>
      <c r="AF917" s="59">
        <f>IFERROR(AE917/AB907,"-")</f>
        <v>0</v>
      </c>
      <c r="AG917" s="70">
        <v>0</v>
      </c>
      <c r="AH917" s="59">
        <f>IFERROR(AG917/AC907,"-")</f>
        <v>0</v>
      </c>
      <c r="AI917" s="73" t="str">
        <f t="shared" si="58"/>
        <v>-</v>
      </c>
      <c r="AJ917" s="439"/>
      <c r="AK917" s="439"/>
      <c r="AL917" s="44" t="s">
        <v>105</v>
      </c>
      <c r="AM917" s="70">
        <v>16639</v>
      </c>
      <c r="AN917" s="59">
        <f>IFERROR(AM917/AJ907,"-")</f>
        <v>1.4511672917933826E-4</v>
      </c>
      <c r="AO917" s="70">
        <v>2</v>
      </c>
      <c r="AP917" s="59">
        <f>IFERROR(AO917/AK907,"-")</f>
        <v>1.4705882352941176E-2</v>
      </c>
      <c r="AQ917" s="73">
        <f t="shared" si="56"/>
        <v>8319.5</v>
      </c>
      <c r="AR917" s="439"/>
      <c r="AS917" s="439"/>
      <c r="AT917" s="44" t="s">
        <v>105</v>
      </c>
      <c r="AU917" s="70">
        <v>128098</v>
      </c>
      <c r="AV917" s="59">
        <f>IFERROR(AU917/AR907,"-")</f>
        <v>1.2251883412164739E-4</v>
      </c>
      <c r="AW917" s="73">
        <v>8</v>
      </c>
      <c r="AX917" s="59">
        <f>IFERROR(AW917/AS907,"-")</f>
        <v>4.4792833146696529E-3</v>
      </c>
      <c r="AY917" s="196">
        <f t="shared" si="57"/>
        <v>16012.25</v>
      </c>
      <c r="AZ917" s="229"/>
    </row>
    <row r="918" spans="2:52" s="9" customFormat="1" ht="13.15" customHeight="1">
      <c r="B918" s="470"/>
      <c r="C918" s="480"/>
      <c r="D918" s="439"/>
      <c r="E918" s="439"/>
      <c r="F918" s="44" t="s">
        <v>106</v>
      </c>
      <c r="G918" s="70">
        <v>7464</v>
      </c>
      <c r="H918" s="59">
        <f>IFERROR(G918/D907,"-")</f>
        <v>2.1062719156407621E-5</v>
      </c>
      <c r="I918" s="70">
        <v>3</v>
      </c>
      <c r="J918" s="59">
        <f>IFERROR(I918/E907,"-")</f>
        <v>5.8027079303675051E-3</v>
      </c>
      <c r="K918" s="73">
        <f t="shared" si="53"/>
        <v>2488</v>
      </c>
      <c r="L918" s="439"/>
      <c r="M918" s="439"/>
      <c r="N918" s="44" t="s">
        <v>106</v>
      </c>
      <c r="O918" s="70">
        <v>2962</v>
      </c>
      <c r="P918" s="59">
        <f>IFERROR(O918/L907,"-")</f>
        <v>1.1850987396903012E-5</v>
      </c>
      <c r="Q918" s="70">
        <v>2</v>
      </c>
      <c r="R918" s="59">
        <f>IFERROR(Q918/M907,"-")</f>
        <v>5.5401662049861496E-3</v>
      </c>
      <c r="S918" s="73">
        <f t="shared" si="54"/>
        <v>1481</v>
      </c>
      <c r="T918" s="439"/>
      <c r="U918" s="439"/>
      <c r="V918" s="44" t="s">
        <v>106</v>
      </c>
      <c r="W918" s="70">
        <v>0</v>
      </c>
      <c r="X918" s="59">
        <f>IFERROR(W918/T907,"-")</f>
        <v>0</v>
      </c>
      <c r="Y918" s="70">
        <v>0</v>
      </c>
      <c r="Z918" s="59">
        <f>IFERROR(Y918/U907,"-")</f>
        <v>0</v>
      </c>
      <c r="AA918" s="167" t="str">
        <f t="shared" si="55"/>
        <v>-</v>
      </c>
      <c r="AB918" s="439"/>
      <c r="AC918" s="439"/>
      <c r="AD918" s="44" t="s">
        <v>106</v>
      </c>
      <c r="AE918" s="70">
        <v>0</v>
      </c>
      <c r="AF918" s="59">
        <f>IFERROR(AE918/AB907,"-")</f>
        <v>0</v>
      </c>
      <c r="AG918" s="70">
        <v>0</v>
      </c>
      <c r="AH918" s="59">
        <f>IFERROR(AG918/AC907,"-")</f>
        <v>0</v>
      </c>
      <c r="AI918" s="73" t="str">
        <f t="shared" si="58"/>
        <v>-</v>
      </c>
      <c r="AJ918" s="439"/>
      <c r="AK918" s="439"/>
      <c r="AL918" s="44" t="s">
        <v>106</v>
      </c>
      <c r="AM918" s="70">
        <v>936</v>
      </c>
      <c r="AN918" s="59">
        <f>IFERROR(AM918/AJ907,"-")</f>
        <v>8.1633065996670835E-6</v>
      </c>
      <c r="AO918" s="70">
        <v>1</v>
      </c>
      <c r="AP918" s="59">
        <f>IFERROR(AO918/AK907,"-")</f>
        <v>7.3529411764705881E-3</v>
      </c>
      <c r="AQ918" s="73">
        <f t="shared" si="56"/>
        <v>936</v>
      </c>
      <c r="AR918" s="439"/>
      <c r="AS918" s="439"/>
      <c r="AT918" s="44" t="s">
        <v>106</v>
      </c>
      <c r="AU918" s="70">
        <v>3362840</v>
      </c>
      <c r="AV918" s="59">
        <f>IFERROR(AU918/AR907,"-")</f>
        <v>3.2163752450283427E-3</v>
      </c>
      <c r="AW918" s="73">
        <v>10</v>
      </c>
      <c r="AX918" s="59">
        <f>IFERROR(AW918/AS907,"-")</f>
        <v>5.5991041433370659E-3</v>
      </c>
      <c r="AY918" s="196">
        <f t="shared" si="57"/>
        <v>336284</v>
      </c>
      <c r="AZ918" s="229"/>
    </row>
    <row r="919" spans="2:52" s="9" customFormat="1" ht="13.15" customHeight="1">
      <c r="B919" s="470"/>
      <c r="C919" s="480"/>
      <c r="D919" s="439"/>
      <c r="E919" s="439"/>
      <c r="F919" s="44" t="s">
        <v>107</v>
      </c>
      <c r="G919" s="70">
        <v>1910491</v>
      </c>
      <c r="H919" s="59">
        <f>IFERROR(G919/D907,"-")</f>
        <v>5.3912292850809692E-3</v>
      </c>
      <c r="I919" s="70">
        <v>50</v>
      </c>
      <c r="J919" s="59">
        <f>IFERROR(I919/E907,"-")</f>
        <v>9.6711798839458407E-2</v>
      </c>
      <c r="K919" s="73">
        <f t="shared" si="53"/>
        <v>38209.82</v>
      </c>
      <c r="L919" s="439"/>
      <c r="M919" s="439"/>
      <c r="N919" s="44" t="s">
        <v>107</v>
      </c>
      <c r="O919" s="70">
        <v>1617743</v>
      </c>
      <c r="P919" s="59">
        <f>IFERROR(O919/L907,"-")</f>
        <v>6.4726036139189968E-3</v>
      </c>
      <c r="Q919" s="70">
        <v>37</v>
      </c>
      <c r="R919" s="59">
        <f>IFERROR(Q919/M907,"-")</f>
        <v>0.10249307479224377</v>
      </c>
      <c r="S919" s="73">
        <f t="shared" si="54"/>
        <v>43722.783783783787</v>
      </c>
      <c r="T919" s="439"/>
      <c r="U919" s="439"/>
      <c r="V919" s="44" t="s">
        <v>107</v>
      </c>
      <c r="W919" s="70">
        <v>57044</v>
      </c>
      <c r="X919" s="59">
        <f>IFERROR(W919/T907,"-")</f>
        <v>8.8821001019096576E-4</v>
      </c>
      <c r="Y919" s="70">
        <v>5</v>
      </c>
      <c r="Z919" s="59">
        <f>IFERROR(Y919/U907,"-")</f>
        <v>9.4339622641509441E-2</v>
      </c>
      <c r="AA919" s="167">
        <f t="shared" si="55"/>
        <v>11408.8</v>
      </c>
      <c r="AB919" s="439"/>
      <c r="AC919" s="439"/>
      <c r="AD919" s="44" t="s">
        <v>107</v>
      </c>
      <c r="AE919" s="70">
        <v>57044</v>
      </c>
      <c r="AF919" s="59">
        <f>IFERROR(AE919/AB907,"-")</f>
        <v>1.2931681349806015E-3</v>
      </c>
      <c r="AG919" s="70">
        <v>5</v>
      </c>
      <c r="AH919" s="59">
        <f>IFERROR(AG919/AC907,"-")</f>
        <v>0.12195121951219512</v>
      </c>
      <c r="AI919" s="73">
        <f t="shared" si="58"/>
        <v>11408.8</v>
      </c>
      <c r="AJ919" s="439"/>
      <c r="AK919" s="439"/>
      <c r="AL919" s="44" t="s">
        <v>107</v>
      </c>
      <c r="AM919" s="70">
        <v>2278320</v>
      </c>
      <c r="AN919" s="59">
        <f>IFERROR(AM919/AJ907,"-")</f>
        <v>1.9870325525805033E-2</v>
      </c>
      <c r="AO919" s="70">
        <v>20</v>
      </c>
      <c r="AP919" s="59">
        <f>IFERROR(AO919/AK907,"-")</f>
        <v>0.14705882352941177</v>
      </c>
      <c r="AQ919" s="73">
        <f t="shared" si="56"/>
        <v>113916</v>
      </c>
      <c r="AR919" s="439"/>
      <c r="AS919" s="439"/>
      <c r="AT919" s="44" t="s">
        <v>107</v>
      </c>
      <c r="AU919" s="70">
        <v>7125441</v>
      </c>
      <c r="AV919" s="59">
        <f>IFERROR(AU919/AR907,"-")</f>
        <v>6.8151003444439822E-3</v>
      </c>
      <c r="AW919" s="73">
        <v>154</v>
      </c>
      <c r="AX919" s="59">
        <f>IFERROR(AW919/AS907,"-")</f>
        <v>8.6226203807390822E-2</v>
      </c>
      <c r="AY919" s="196">
        <f t="shared" si="57"/>
        <v>46269.097402597399</v>
      </c>
      <c r="AZ919" s="229"/>
    </row>
    <row r="920" spans="2:52" s="9" customFormat="1" ht="13.15" customHeight="1">
      <c r="B920" s="470"/>
      <c r="C920" s="480"/>
      <c r="D920" s="439"/>
      <c r="E920" s="439"/>
      <c r="F920" s="44" t="s">
        <v>108</v>
      </c>
      <c r="G920" s="70">
        <v>4174251</v>
      </c>
      <c r="H920" s="59">
        <f>IFERROR(G920/D907,"-")</f>
        <v>1.1779351085390364E-2</v>
      </c>
      <c r="I920" s="70">
        <v>41</v>
      </c>
      <c r="J920" s="59">
        <f>IFERROR(I920/E907,"-")</f>
        <v>7.9303675048355893E-2</v>
      </c>
      <c r="K920" s="73">
        <f t="shared" si="53"/>
        <v>101811</v>
      </c>
      <c r="L920" s="439"/>
      <c r="M920" s="439"/>
      <c r="N920" s="44" t="s">
        <v>108</v>
      </c>
      <c r="O920" s="70">
        <v>3751176</v>
      </c>
      <c r="P920" s="59">
        <f>IFERROR(O920/L907,"-")</f>
        <v>1.5008487339488539E-2</v>
      </c>
      <c r="Q920" s="70">
        <v>30</v>
      </c>
      <c r="R920" s="59">
        <f>IFERROR(Q920/M907,"-")</f>
        <v>8.3102493074792241E-2</v>
      </c>
      <c r="S920" s="73">
        <f t="shared" si="54"/>
        <v>125039.2</v>
      </c>
      <c r="T920" s="439"/>
      <c r="U920" s="439"/>
      <c r="V920" s="44" t="s">
        <v>108</v>
      </c>
      <c r="W920" s="70">
        <v>2739754</v>
      </c>
      <c r="X920" s="59">
        <f>IFERROR(W920/T907,"-")</f>
        <v>4.2659647434624838E-2</v>
      </c>
      <c r="Y920" s="70">
        <v>5</v>
      </c>
      <c r="Z920" s="59">
        <f>IFERROR(Y920/U907,"-")</f>
        <v>9.4339622641509441E-2</v>
      </c>
      <c r="AA920" s="167">
        <f t="shared" si="55"/>
        <v>547950.80000000005</v>
      </c>
      <c r="AB920" s="439"/>
      <c r="AC920" s="439"/>
      <c r="AD920" s="44" t="s">
        <v>108</v>
      </c>
      <c r="AE920" s="70">
        <v>2739754</v>
      </c>
      <c r="AF920" s="59">
        <f>IFERROR(AE920/AB907,"-")</f>
        <v>6.2109294062226407E-2</v>
      </c>
      <c r="AG920" s="70">
        <v>5</v>
      </c>
      <c r="AH920" s="59">
        <f>IFERROR(AG920/AC907,"-")</f>
        <v>0.12195121951219512</v>
      </c>
      <c r="AI920" s="73">
        <f t="shared" si="58"/>
        <v>547950.80000000005</v>
      </c>
      <c r="AJ920" s="439"/>
      <c r="AK920" s="439"/>
      <c r="AL920" s="44" t="s">
        <v>108</v>
      </c>
      <c r="AM920" s="70">
        <v>3457895</v>
      </c>
      <c r="AN920" s="59">
        <f>IFERROR(AM920/AJ907,"-")</f>
        <v>3.0157966959888687E-2</v>
      </c>
      <c r="AO920" s="70">
        <v>25</v>
      </c>
      <c r="AP920" s="59">
        <f>IFERROR(AO920/AK907,"-")</f>
        <v>0.18382352941176472</v>
      </c>
      <c r="AQ920" s="73">
        <f t="shared" si="56"/>
        <v>138315.79999999999</v>
      </c>
      <c r="AR920" s="439"/>
      <c r="AS920" s="439"/>
      <c r="AT920" s="44" t="s">
        <v>108</v>
      </c>
      <c r="AU920" s="70">
        <v>6635268</v>
      </c>
      <c r="AV920" s="59">
        <f>IFERROR(AU920/AR907,"-")</f>
        <v>6.3462762841314845E-3</v>
      </c>
      <c r="AW920" s="73">
        <v>151</v>
      </c>
      <c r="AX920" s="59">
        <f>IFERROR(AW920/AS907,"-")</f>
        <v>8.4546472564389699E-2</v>
      </c>
      <c r="AY920" s="196">
        <f t="shared" si="57"/>
        <v>43942.172185430463</v>
      </c>
      <c r="AZ920" s="229"/>
    </row>
    <row r="921" spans="2:52" s="9" customFormat="1" ht="13.15" customHeight="1">
      <c r="B921" s="470"/>
      <c r="C921" s="480"/>
      <c r="D921" s="439"/>
      <c r="E921" s="439"/>
      <c r="F921" s="44" t="s">
        <v>109</v>
      </c>
      <c r="G921" s="70">
        <v>1093221</v>
      </c>
      <c r="H921" s="59">
        <f>IFERROR(G921/D907,"-")</f>
        <v>3.0849687699473602E-3</v>
      </c>
      <c r="I921" s="70">
        <v>45</v>
      </c>
      <c r="J921" s="59">
        <f>IFERROR(I921/E907,"-")</f>
        <v>8.7040618955512572E-2</v>
      </c>
      <c r="K921" s="73">
        <f t="shared" si="53"/>
        <v>24293.8</v>
      </c>
      <c r="L921" s="439"/>
      <c r="M921" s="439"/>
      <c r="N921" s="44" t="s">
        <v>109</v>
      </c>
      <c r="O921" s="70">
        <v>723911</v>
      </c>
      <c r="P921" s="59">
        <f>IFERROR(O921/L907,"-")</f>
        <v>2.8963741179876623E-3</v>
      </c>
      <c r="Q921" s="70">
        <v>34</v>
      </c>
      <c r="R921" s="59">
        <f>IFERROR(Q921/M907,"-")</f>
        <v>9.4182825484764546E-2</v>
      </c>
      <c r="S921" s="73">
        <f t="shared" si="54"/>
        <v>21291.5</v>
      </c>
      <c r="T921" s="439"/>
      <c r="U921" s="439"/>
      <c r="V921" s="44" t="s">
        <v>109</v>
      </c>
      <c r="W921" s="70">
        <v>132976</v>
      </c>
      <c r="X921" s="59">
        <f>IFERROR(W921/T907,"-")</f>
        <v>2.0705177462161466E-3</v>
      </c>
      <c r="Y921" s="70">
        <v>9</v>
      </c>
      <c r="Z921" s="59">
        <f>IFERROR(Y921/U907,"-")</f>
        <v>0.16981132075471697</v>
      </c>
      <c r="AA921" s="167">
        <f t="shared" si="55"/>
        <v>14775.111111111111</v>
      </c>
      <c r="AB921" s="439"/>
      <c r="AC921" s="439"/>
      <c r="AD921" s="44" t="s">
        <v>109</v>
      </c>
      <c r="AE921" s="70">
        <v>132976</v>
      </c>
      <c r="AF921" s="59">
        <f>IFERROR(AE921/AB907,"-")</f>
        <v>3.0145208245771766E-3</v>
      </c>
      <c r="AG921" s="70">
        <v>9</v>
      </c>
      <c r="AH921" s="59">
        <f>IFERROR(AG921/AC907,"-")</f>
        <v>0.21951219512195122</v>
      </c>
      <c r="AI921" s="73">
        <f t="shared" si="58"/>
        <v>14775.111111111111</v>
      </c>
      <c r="AJ921" s="439"/>
      <c r="AK921" s="439"/>
      <c r="AL921" s="44" t="s">
        <v>109</v>
      </c>
      <c r="AM921" s="70">
        <v>531933</v>
      </c>
      <c r="AN921" s="59">
        <f>IFERROR(AM921/AJ907,"-")</f>
        <v>4.6392437708127248E-3</v>
      </c>
      <c r="AO921" s="70">
        <v>23</v>
      </c>
      <c r="AP921" s="59">
        <f>IFERROR(AO921/AK907,"-")</f>
        <v>0.16911764705882354</v>
      </c>
      <c r="AQ921" s="73">
        <f t="shared" si="56"/>
        <v>23127.521739130436</v>
      </c>
      <c r="AR921" s="439"/>
      <c r="AS921" s="439"/>
      <c r="AT921" s="44" t="s">
        <v>109</v>
      </c>
      <c r="AU921" s="70">
        <v>2985559</v>
      </c>
      <c r="AV921" s="59">
        <f>IFERROR(AU921/AR907,"-")</f>
        <v>2.8555262992505069E-3</v>
      </c>
      <c r="AW921" s="73">
        <v>105</v>
      </c>
      <c r="AX921" s="59">
        <f>IFERROR(AW921/AS907,"-")</f>
        <v>5.8790593505039193E-2</v>
      </c>
      <c r="AY921" s="196">
        <f t="shared" si="57"/>
        <v>28433.89523809524</v>
      </c>
      <c r="AZ921" s="229"/>
    </row>
    <row r="922" spans="2:52" s="9" customFormat="1" ht="13.15" customHeight="1">
      <c r="B922" s="470"/>
      <c r="C922" s="480"/>
      <c r="D922" s="439"/>
      <c r="E922" s="439"/>
      <c r="F922" s="45" t="s">
        <v>110</v>
      </c>
      <c r="G922" s="71">
        <v>1365951</v>
      </c>
      <c r="H922" s="60">
        <f>IFERROR(G922/D907,"-")</f>
        <v>3.8545876600233316E-3</v>
      </c>
      <c r="I922" s="71">
        <v>53</v>
      </c>
      <c r="J922" s="60">
        <f>IFERROR(I922/E907,"-")</f>
        <v>0.10251450676982592</v>
      </c>
      <c r="K922" s="74">
        <f t="shared" si="53"/>
        <v>25772.66037735849</v>
      </c>
      <c r="L922" s="439"/>
      <c r="M922" s="439"/>
      <c r="N922" s="45" t="s">
        <v>110</v>
      </c>
      <c r="O922" s="71">
        <v>1254404</v>
      </c>
      <c r="P922" s="60">
        <f>IFERROR(O922/L907,"-")</f>
        <v>5.0188811595627027E-3</v>
      </c>
      <c r="Q922" s="71">
        <v>39</v>
      </c>
      <c r="R922" s="60">
        <f>IFERROR(Q922/M907,"-")</f>
        <v>0.10803324099722991</v>
      </c>
      <c r="S922" s="74">
        <f t="shared" si="54"/>
        <v>32164.205128205129</v>
      </c>
      <c r="T922" s="439"/>
      <c r="U922" s="439"/>
      <c r="V922" s="45" t="s">
        <v>110</v>
      </c>
      <c r="W922" s="71">
        <v>919538</v>
      </c>
      <c r="X922" s="60">
        <f>IFERROR(W922/T907,"-")</f>
        <v>1.4317769727771198E-2</v>
      </c>
      <c r="Y922" s="71">
        <v>9</v>
      </c>
      <c r="Z922" s="60">
        <f>IFERROR(Y922/U907,"-")</f>
        <v>0.16981132075471697</v>
      </c>
      <c r="AA922" s="168">
        <f t="shared" si="55"/>
        <v>102170.88888888889</v>
      </c>
      <c r="AB922" s="439"/>
      <c r="AC922" s="439"/>
      <c r="AD922" s="45" t="s">
        <v>110</v>
      </c>
      <c r="AE922" s="71">
        <v>915170</v>
      </c>
      <c r="AF922" s="60">
        <f>IFERROR(AE922/AB907,"-")</f>
        <v>2.0746593543408548E-2</v>
      </c>
      <c r="AG922" s="71">
        <v>7</v>
      </c>
      <c r="AH922" s="60">
        <f>IFERROR(AG922/AC907,"-")</f>
        <v>0.17073170731707318</v>
      </c>
      <c r="AI922" s="74">
        <f t="shared" si="58"/>
        <v>130738.57142857143</v>
      </c>
      <c r="AJ922" s="439"/>
      <c r="AK922" s="439"/>
      <c r="AL922" s="45" t="s">
        <v>110</v>
      </c>
      <c r="AM922" s="71">
        <v>202992</v>
      </c>
      <c r="AN922" s="60">
        <f>IFERROR(AM922/AJ907,"-")</f>
        <v>1.7703909543585691E-3</v>
      </c>
      <c r="AO922" s="71">
        <v>16</v>
      </c>
      <c r="AP922" s="60">
        <f>IFERROR(AO922/AK907,"-")</f>
        <v>0.11764705882352941</v>
      </c>
      <c r="AQ922" s="74">
        <f t="shared" si="56"/>
        <v>12687</v>
      </c>
      <c r="AR922" s="439"/>
      <c r="AS922" s="439"/>
      <c r="AT922" s="45" t="s">
        <v>110</v>
      </c>
      <c r="AU922" s="71">
        <v>1725486</v>
      </c>
      <c r="AV922" s="60">
        <f>IFERROR(AU922/AR907,"-")</f>
        <v>1.6503343769084986E-3</v>
      </c>
      <c r="AW922" s="74">
        <v>154</v>
      </c>
      <c r="AX922" s="62">
        <f>IFERROR(AW922/AS907,"-")</f>
        <v>8.6226203807390822E-2</v>
      </c>
      <c r="AY922" s="197">
        <f t="shared" si="57"/>
        <v>11204.454545454546</v>
      </c>
      <c r="AZ922" s="229"/>
    </row>
    <row r="923" spans="2:52" s="9" customFormat="1" ht="13.15" customHeight="1">
      <c r="B923" s="431"/>
      <c r="C923" s="481"/>
      <c r="D923" s="440"/>
      <c r="E923" s="440"/>
      <c r="F923" s="46" t="s">
        <v>64</v>
      </c>
      <c r="G923" s="67">
        <f>SUM(G907:G922)</f>
        <v>52992697</v>
      </c>
      <c r="H923" s="60">
        <f>IFERROR(G923/D907,"-")</f>
        <v>0.14954050030166194</v>
      </c>
      <c r="I923" s="71">
        <v>410</v>
      </c>
      <c r="J923" s="60">
        <f>IFERROR(I923/E907,"-")</f>
        <v>0.79303675048355904</v>
      </c>
      <c r="K923" s="74">
        <f t="shared" si="53"/>
        <v>129250.48048780487</v>
      </c>
      <c r="L923" s="440"/>
      <c r="M923" s="440"/>
      <c r="N923" s="46" t="s">
        <v>64</v>
      </c>
      <c r="O923" s="67">
        <f>SUM(O907:O922)</f>
        <v>42084090</v>
      </c>
      <c r="P923" s="60">
        <f>IFERROR(O923/L907,"-")</f>
        <v>0.16837880492914653</v>
      </c>
      <c r="Q923" s="71">
        <v>290</v>
      </c>
      <c r="R923" s="60">
        <f>IFERROR(Q923/M907,"-")</f>
        <v>0.80332409972299168</v>
      </c>
      <c r="S923" s="74">
        <f t="shared" si="54"/>
        <v>145117.55172413794</v>
      </c>
      <c r="T923" s="440"/>
      <c r="U923" s="440"/>
      <c r="V923" s="46" t="s">
        <v>64</v>
      </c>
      <c r="W923" s="67">
        <f>SUM(W907:W922)</f>
        <v>6989685</v>
      </c>
      <c r="X923" s="60">
        <f>IFERROR(W923/T907,"-")</f>
        <v>0.10883367549753946</v>
      </c>
      <c r="Y923" s="71">
        <v>48</v>
      </c>
      <c r="Z923" s="60">
        <f>IFERROR(Y923/U907,"-")</f>
        <v>0.90566037735849059</v>
      </c>
      <c r="AA923" s="168">
        <f t="shared" si="55"/>
        <v>145618.4375</v>
      </c>
      <c r="AB923" s="440"/>
      <c r="AC923" s="440"/>
      <c r="AD923" s="46" t="s">
        <v>64</v>
      </c>
      <c r="AE923" s="67">
        <f>SUM(AE907:AE922)</f>
        <v>5669624</v>
      </c>
      <c r="AF923" s="60">
        <f>IFERROR(AE923/AB907,"-")</f>
        <v>0.12852845337145463</v>
      </c>
      <c r="AG923" s="71">
        <v>39</v>
      </c>
      <c r="AH923" s="60">
        <f>IFERROR(AG923/AC907,"-")</f>
        <v>0.95121951219512191</v>
      </c>
      <c r="AI923" s="74">
        <f t="shared" si="58"/>
        <v>145374.97435897434</v>
      </c>
      <c r="AJ923" s="440"/>
      <c r="AK923" s="440"/>
      <c r="AL923" s="46" t="s">
        <v>64</v>
      </c>
      <c r="AM923" s="67">
        <f>SUM(AM907:AM922)</f>
        <v>17940465</v>
      </c>
      <c r="AN923" s="60">
        <f>IFERROR(AM923/AJ907,"-")</f>
        <v>0.1564674319824747</v>
      </c>
      <c r="AO923" s="71">
        <v>112</v>
      </c>
      <c r="AP923" s="60">
        <f>IFERROR(AO923/AK907,"-")</f>
        <v>0.82352941176470584</v>
      </c>
      <c r="AQ923" s="74">
        <f t="shared" si="56"/>
        <v>160182.72321428571</v>
      </c>
      <c r="AR923" s="440"/>
      <c r="AS923" s="440"/>
      <c r="AT923" s="46" t="s">
        <v>64</v>
      </c>
      <c r="AU923" s="67">
        <f>SUM(AU907:AU922)</f>
        <v>145690602</v>
      </c>
      <c r="AV923" s="60">
        <f>IFERROR(AU923/AR907,"-")</f>
        <v>0.13934520991366725</v>
      </c>
      <c r="AW923" s="74">
        <v>1326</v>
      </c>
      <c r="AX923" s="131">
        <f>IFERROR(AW923/AS907,"-")</f>
        <v>0.74244120940649494</v>
      </c>
      <c r="AY923" s="200">
        <f t="shared" si="57"/>
        <v>109872.24886877828</v>
      </c>
      <c r="AZ923" s="229"/>
    </row>
    <row r="924" spans="2:52" s="9" customFormat="1" ht="13.15" customHeight="1">
      <c r="B924" s="430">
        <v>55</v>
      </c>
      <c r="C924" s="479" t="s">
        <v>14</v>
      </c>
      <c r="D924" s="436">
        <v>261373350</v>
      </c>
      <c r="E924" s="436">
        <v>359</v>
      </c>
      <c r="F924" s="42" t="s">
        <v>96</v>
      </c>
      <c r="G924" s="69">
        <v>7418095</v>
      </c>
      <c r="H924" s="58">
        <f>IFERROR(G924/D924,"-")</f>
        <v>2.8381221727463799E-2</v>
      </c>
      <c r="I924" s="69">
        <v>63</v>
      </c>
      <c r="J924" s="58">
        <f>IFERROR(I924/E924,"-")</f>
        <v>0.17548746518105848</v>
      </c>
      <c r="K924" s="72">
        <f t="shared" si="53"/>
        <v>117747.53968253969</v>
      </c>
      <c r="L924" s="436">
        <v>180254840</v>
      </c>
      <c r="M924" s="436">
        <v>252</v>
      </c>
      <c r="N924" s="42" t="s">
        <v>96</v>
      </c>
      <c r="O924" s="69">
        <v>7086142</v>
      </c>
      <c r="P924" s="58">
        <f>IFERROR(O924/L924,"-")</f>
        <v>3.9311798784432084E-2</v>
      </c>
      <c r="Q924" s="69">
        <v>46</v>
      </c>
      <c r="R924" s="58">
        <f>IFERROR(Q924/M924,"-")</f>
        <v>0.18253968253968253</v>
      </c>
      <c r="S924" s="72">
        <f t="shared" si="54"/>
        <v>154046.5652173913</v>
      </c>
      <c r="T924" s="436">
        <v>26828320</v>
      </c>
      <c r="U924" s="436">
        <v>32</v>
      </c>
      <c r="V924" s="42" t="s">
        <v>96</v>
      </c>
      <c r="W924" s="69">
        <v>148742</v>
      </c>
      <c r="X924" s="58">
        <f>IFERROR(W924/T924,"-")</f>
        <v>5.5442159628333043E-3</v>
      </c>
      <c r="Y924" s="69">
        <v>6</v>
      </c>
      <c r="Z924" s="58">
        <f>IFERROR(Y924/U924,"-")</f>
        <v>0.1875</v>
      </c>
      <c r="AA924" s="166">
        <f t="shared" si="55"/>
        <v>24790.333333333332</v>
      </c>
      <c r="AB924" s="436">
        <v>16566250</v>
      </c>
      <c r="AC924" s="436">
        <v>23</v>
      </c>
      <c r="AD924" s="42" t="s">
        <v>96</v>
      </c>
      <c r="AE924" s="69">
        <v>62416</v>
      </c>
      <c r="AF924" s="58">
        <f>IFERROR(AE924/AB924,"-")</f>
        <v>3.7676601524183205E-3</v>
      </c>
      <c r="AG924" s="69">
        <v>5</v>
      </c>
      <c r="AH924" s="58">
        <f>IFERROR(AG924/AC924,"-")</f>
        <v>0.21739130434782608</v>
      </c>
      <c r="AI924" s="72">
        <f t="shared" si="58"/>
        <v>12483.2</v>
      </c>
      <c r="AJ924" s="436">
        <v>84828930</v>
      </c>
      <c r="AK924" s="436">
        <v>70</v>
      </c>
      <c r="AL924" s="42" t="s">
        <v>96</v>
      </c>
      <c r="AM924" s="69">
        <v>2363579</v>
      </c>
      <c r="AN924" s="58">
        <f>IFERROR(AM924/AJ924,"-")</f>
        <v>2.7862888285871343E-2</v>
      </c>
      <c r="AO924" s="69">
        <v>19</v>
      </c>
      <c r="AP924" s="58">
        <f>IFERROR(AO924/AK924,"-")</f>
        <v>0.27142857142857141</v>
      </c>
      <c r="AQ924" s="72">
        <f t="shared" si="56"/>
        <v>124398.89473684211</v>
      </c>
      <c r="AR924" s="436">
        <v>853005570</v>
      </c>
      <c r="AS924" s="436">
        <v>1401</v>
      </c>
      <c r="AT924" s="42" t="s">
        <v>96</v>
      </c>
      <c r="AU924" s="69">
        <v>8743594</v>
      </c>
      <c r="AV924" s="58">
        <f>IFERROR(AU924/AR924,"-")</f>
        <v>1.0250336348917394E-2</v>
      </c>
      <c r="AW924" s="72">
        <v>268</v>
      </c>
      <c r="AX924" s="58">
        <f>IFERROR(AW924/AS924,"-")</f>
        <v>0.19129193433261957</v>
      </c>
      <c r="AY924" s="195">
        <f t="shared" si="57"/>
        <v>32625.350746268658</v>
      </c>
      <c r="AZ924" s="229"/>
    </row>
    <row r="925" spans="2:52" s="9" customFormat="1" ht="13.15" customHeight="1">
      <c r="B925" s="470"/>
      <c r="C925" s="480"/>
      <c r="D925" s="439"/>
      <c r="E925" s="439"/>
      <c r="F925" s="43" t="s">
        <v>97</v>
      </c>
      <c r="G925" s="70">
        <v>5800613</v>
      </c>
      <c r="H925" s="59">
        <f>IFERROR(G925/D924,"-")</f>
        <v>2.2192824937967089E-2</v>
      </c>
      <c r="I925" s="70">
        <v>108</v>
      </c>
      <c r="J925" s="59">
        <f>IFERROR(I925/E924,"-")</f>
        <v>0.30083565459610029</v>
      </c>
      <c r="K925" s="73">
        <f t="shared" si="53"/>
        <v>53709.379629629628</v>
      </c>
      <c r="L925" s="439"/>
      <c r="M925" s="439"/>
      <c r="N925" s="43" t="s">
        <v>97</v>
      </c>
      <c r="O925" s="70">
        <v>2192946</v>
      </c>
      <c r="P925" s="59">
        <f>IFERROR(O925/L924,"-")</f>
        <v>1.2165809250947159E-2</v>
      </c>
      <c r="Q925" s="70">
        <v>79</v>
      </c>
      <c r="R925" s="59">
        <f>IFERROR(Q925/M924,"-")</f>
        <v>0.31349206349206349</v>
      </c>
      <c r="S925" s="73">
        <f t="shared" si="54"/>
        <v>27758.810126582277</v>
      </c>
      <c r="T925" s="439"/>
      <c r="U925" s="439"/>
      <c r="V925" s="43" t="s">
        <v>97</v>
      </c>
      <c r="W925" s="70">
        <v>273802</v>
      </c>
      <c r="X925" s="59">
        <f>IFERROR(W925/T924,"-")</f>
        <v>1.0205707998115425E-2</v>
      </c>
      <c r="Y925" s="70">
        <v>12</v>
      </c>
      <c r="Z925" s="59">
        <f>IFERROR(Y925/U924,"-")</f>
        <v>0.375</v>
      </c>
      <c r="AA925" s="167">
        <f t="shared" si="55"/>
        <v>22816.833333333332</v>
      </c>
      <c r="AB925" s="439"/>
      <c r="AC925" s="439"/>
      <c r="AD925" s="43" t="s">
        <v>97</v>
      </c>
      <c r="AE925" s="70">
        <v>243071</v>
      </c>
      <c r="AF925" s="59">
        <f>IFERROR(AE925/AB924,"-")</f>
        <v>1.4672662793329813E-2</v>
      </c>
      <c r="AG925" s="70">
        <v>11</v>
      </c>
      <c r="AH925" s="59">
        <f>IFERROR(AG925/AC924,"-")</f>
        <v>0.47826086956521741</v>
      </c>
      <c r="AI925" s="73">
        <f t="shared" si="58"/>
        <v>22097.363636363636</v>
      </c>
      <c r="AJ925" s="439"/>
      <c r="AK925" s="439"/>
      <c r="AL925" s="43" t="s">
        <v>97</v>
      </c>
      <c r="AM925" s="70">
        <v>3372308</v>
      </c>
      <c r="AN925" s="59">
        <f>IFERROR(AM925/AJ924,"-")</f>
        <v>3.9754220641472195E-2</v>
      </c>
      <c r="AO925" s="70">
        <v>23</v>
      </c>
      <c r="AP925" s="59">
        <f>IFERROR(AO925/AK924,"-")</f>
        <v>0.32857142857142857</v>
      </c>
      <c r="AQ925" s="73">
        <f t="shared" si="56"/>
        <v>146622.08695652173</v>
      </c>
      <c r="AR925" s="439"/>
      <c r="AS925" s="439"/>
      <c r="AT925" s="43" t="s">
        <v>97</v>
      </c>
      <c r="AU925" s="70">
        <v>16803350</v>
      </c>
      <c r="AV925" s="59">
        <f>IFERROR(AU925/AR924,"-")</f>
        <v>1.9698992117952993E-2</v>
      </c>
      <c r="AW925" s="73">
        <v>364</v>
      </c>
      <c r="AX925" s="59">
        <f>IFERROR(AW925/AS924,"-")</f>
        <v>0.25981441827266238</v>
      </c>
      <c r="AY925" s="196">
        <f t="shared" si="57"/>
        <v>46163.04945054945</v>
      </c>
      <c r="AZ925" s="229"/>
    </row>
    <row r="926" spans="2:52" s="9" customFormat="1" ht="13.15" customHeight="1">
      <c r="B926" s="470"/>
      <c r="C926" s="480"/>
      <c r="D926" s="439"/>
      <c r="E926" s="439"/>
      <c r="F926" s="44" t="s">
        <v>98</v>
      </c>
      <c r="G926" s="70">
        <v>9929222</v>
      </c>
      <c r="H926" s="59">
        <f>IFERROR(G926/D924,"-")</f>
        <v>3.7988654925989969E-2</v>
      </c>
      <c r="I926" s="70">
        <v>122</v>
      </c>
      <c r="J926" s="59">
        <f>IFERROR(I926/E924,"-")</f>
        <v>0.33983286908077992</v>
      </c>
      <c r="K926" s="73">
        <f t="shared" si="53"/>
        <v>81387.065573770495</v>
      </c>
      <c r="L926" s="439"/>
      <c r="M926" s="439"/>
      <c r="N926" s="44" t="s">
        <v>98</v>
      </c>
      <c r="O926" s="70">
        <v>6954314</v>
      </c>
      <c r="P926" s="59">
        <f>IFERROR(O926/L924,"-")</f>
        <v>3.8580456424914859E-2</v>
      </c>
      <c r="Q926" s="70">
        <v>79</v>
      </c>
      <c r="R926" s="59">
        <f>IFERROR(Q926/M924,"-")</f>
        <v>0.31349206349206349</v>
      </c>
      <c r="S926" s="73">
        <f t="shared" si="54"/>
        <v>88029.291139240508</v>
      </c>
      <c r="T926" s="439"/>
      <c r="U926" s="439"/>
      <c r="V926" s="44" t="s">
        <v>98</v>
      </c>
      <c r="W926" s="70">
        <v>2974451</v>
      </c>
      <c r="X926" s="59">
        <f>IFERROR(W926/T924,"-")</f>
        <v>0.11086981965326193</v>
      </c>
      <c r="Y926" s="70">
        <v>10</v>
      </c>
      <c r="Z926" s="59">
        <f>IFERROR(Y926/U924,"-")</f>
        <v>0.3125</v>
      </c>
      <c r="AA926" s="167">
        <f t="shared" si="55"/>
        <v>297445.09999999998</v>
      </c>
      <c r="AB926" s="439"/>
      <c r="AC926" s="439"/>
      <c r="AD926" s="44" t="s">
        <v>98</v>
      </c>
      <c r="AE926" s="70">
        <v>2879835</v>
      </c>
      <c r="AF926" s="59">
        <f>IFERROR(AE926/AB924,"-")</f>
        <v>0.17383747076133704</v>
      </c>
      <c r="AG926" s="70">
        <v>5</v>
      </c>
      <c r="AH926" s="59">
        <f>IFERROR(AG926/AC924,"-")</f>
        <v>0.21739130434782608</v>
      </c>
      <c r="AI926" s="73">
        <f t="shared" si="58"/>
        <v>575967</v>
      </c>
      <c r="AJ926" s="439"/>
      <c r="AK926" s="439"/>
      <c r="AL926" s="44" t="s">
        <v>98</v>
      </c>
      <c r="AM926" s="70">
        <v>1460004</v>
      </c>
      <c r="AN926" s="59">
        <f>IFERROR(AM926/AJ924,"-")</f>
        <v>1.721115661838479E-2</v>
      </c>
      <c r="AO926" s="70">
        <v>16</v>
      </c>
      <c r="AP926" s="59">
        <f>IFERROR(AO926/AK924,"-")</f>
        <v>0.22857142857142856</v>
      </c>
      <c r="AQ926" s="73">
        <f t="shared" si="56"/>
        <v>91250.25</v>
      </c>
      <c r="AR926" s="439"/>
      <c r="AS926" s="439"/>
      <c r="AT926" s="44" t="s">
        <v>98</v>
      </c>
      <c r="AU926" s="70">
        <v>24728873</v>
      </c>
      <c r="AV926" s="59">
        <f>IFERROR(AU926/AR924,"-")</f>
        <v>2.8990283146685666E-2</v>
      </c>
      <c r="AW926" s="73">
        <v>405</v>
      </c>
      <c r="AX926" s="59">
        <f>IFERROR(AW926/AS924,"-")</f>
        <v>0.28907922912205569</v>
      </c>
      <c r="AY926" s="196">
        <f t="shared" si="57"/>
        <v>61058.945679012344</v>
      </c>
      <c r="AZ926" s="229"/>
    </row>
    <row r="927" spans="2:52" s="9" customFormat="1" ht="13.15" customHeight="1">
      <c r="B927" s="470"/>
      <c r="C927" s="480"/>
      <c r="D927" s="439"/>
      <c r="E927" s="439"/>
      <c r="F927" s="44" t="s">
        <v>99</v>
      </c>
      <c r="G927" s="70">
        <v>319006</v>
      </c>
      <c r="H927" s="59">
        <f>IFERROR(G927/D924,"-")</f>
        <v>1.220499335529043E-3</v>
      </c>
      <c r="I927" s="70">
        <v>16</v>
      </c>
      <c r="J927" s="59">
        <f>IFERROR(I927/E924,"-")</f>
        <v>4.456824512534819E-2</v>
      </c>
      <c r="K927" s="73">
        <f t="shared" si="53"/>
        <v>19937.875</v>
      </c>
      <c r="L927" s="439"/>
      <c r="M927" s="439"/>
      <c r="N927" s="44" t="s">
        <v>99</v>
      </c>
      <c r="O927" s="70">
        <v>126198</v>
      </c>
      <c r="P927" s="59">
        <f>IFERROR(O927/L924,"-")</f>
        <v>7.0010880151678595E-4</v>
      </c>
      <c r="Q927" s="70">
        <v>10</v>
      </c>
      <c r="R927" s="59">
        <f>IFERROR(Q927/M924,"-")</f>
        <v>3.968253968253968E-2</v>
      </c>
      <c r="S927" s="73">
        <f t="shared" si="54"/>
        <v>12619.8</v>
      </c>
      <c r="T927" s="439"/>
      <c r="U927" s="439"/>
      <c r="V927" s="44" t="s">
        <v>99</v>
      </c>
      <c r="W927" s="70">
        <v>60235</v>
      </c>
      <c r="X927" s="59">
        <f>IFERROR(W927/T924,"-")</f>
        <v>2.2452020849609666E-3</v>
      </c>
      <c r="Y927" s="70">
        <v>1</v>
      </c>
      <c r="Z927" s="59">
        <f>IFERROR(Y927/U924,"-")</f>
        <v>3.125E-2</v>
      </c>
      <c r="AA927" s="167">
        <f t="shared" si="55"/>
        <v>60235</v>
      </c>
      <c r="AB927" s="439"/>
      <c r="AC927" s="439"/>
      <c r="AD927" s="44" t="s">
        <v>99</v>
      </c>
      <c r="AE927" s="70">
        <v>0</v>
      </c>
      <c r="AF927" s="59">
        <f>IFERROR(AE927/AB924,"-")</f>
        <v>0</v>
      </c>
      <c r="AG927" s="70">
        <v>0</v>
      </c>
      <c r="AH927" s="59">
        <f>IFERROR(AG927/AC924,"-")</f>
        <v>0</v>
      </c>
      <c r="AI927" s="73" t="str">
        <f t="shared" si="58"/>
        <v>-</v>
      </c>
      <c r="AJ927" s="439"/>
      <c r="AK927" s="439"/>
      <c r="AL927" s="44" t="s">
        <v>99</v>
      </c>
      <c r="AM927" s="70">
        <v>59092</v>
      </c>
      <c r="AN927" s="59">
        <f>IFERROR(AM927/AJ924,"-")</f>
        <v>6.966019729354125E-4</v>
      </c>
      <c r="AO927" s="70">
        <v>3</v>
      </c>
      <c r="AP927" s="59">
        <f>IFERROR(AO927/AK924,"-")</f>
        <v>4.2857142857142858E-2</v>
      </c>
      <c r="AQ927" s="73">
        <f t="shared" si="56"/>
        <v>19697.333333333332</v>
      </c>
      <c r="AR927" s="439"/>
      <c r="AS927" s="439"/>
      <c r="AT927" s="44" t="s">
        <v>99</v>
      </c>
      <c r="AU927" s="70">
        <v>558628</v>
      </c>
      <c r="AV927" s="59">
        <f>IFERROR(AU927/AR924,"-")</f>
        <v>6.5489373064703434E-4</v>
      </c>
      <c r="AW927" s="73">
        <v>62</v>
      </c>
      <c r="AX927" s="59">
        <f>IFERROR(AW927/AS924,"-")</f>
        <v>4.4254104211277658E-2</v>
      </c>
      <c r="AY927" s="196">
        <f t="shared" si="57"/>
        <v>9010.1290322580644</v>
      </c>
      <c r="AZ927" s="229"/>
    </row>
    <row r="928" spans="2:52" s="9" customFormat="1" ht="13.15" customHeight="1">
      <c r="B928" s="470"/>
      <c r="C928" s="480"/>
      <c r="D928" s="439"/>
      <c r="E928" s="439"/>
      <c r="F928" s="44" t="s">
        <v>100</v>
      </c>
      <c r="G928" s="70">
        <v>3862662</v>
      </c>
      <c r="H928" s="59">
        <f>IFERROR(G928/D924,"-")</f>
        <v>1.4778331455750941E-2</v>
      </c>
      <c r="I928" s="70">
        <v>138</v>
      </c>
      <c r="J928" s="59">
        <f>IFERROR(I928/E924,"-")</f>
        <v>0.38440111420612816</v>
      </c>
      <c r="K928" s="73">
        <f t="shared" si="53"/>
        <v>27990.304347826088</v>
      </c>
      <c r="L928" s="439"/>
      <c r="M928" s="439"/>
      <c r="N928" s="44" t="s">
        <v>100</v>
      </c>
      <c r="O928" s="70">
        <v>2776820</v>
      </c>
      <c r="P928" s="59">
        <f>IFERROR(O928/L924,"-")</f>
        <v>1.5404967766746236E-2</v>
      </c>
      <c r="Q928" s="70">
        <v>104</v>
      </c>
      <c r="R928" s="59">
        <f>IFERROR(Q928/M924,"-")</f>
        <v>0.41269841269841268</v>
      </c>
      <c r="S928" s="73">
        <f t="shared" si="54"/>
        <v>26700.192307692309</v>
      </c>
      <c r="T928" s="439"/>
      <c r="U928" s="439"/>
      <c r="V928" s="44" t="s">
        <v>100</v>
      </c>
      <c r="W928" s="70">
        <v>400449</v>
      </c>
      <c r="X928" s="59">
        <f>IFERROR(W928/T924,"-")</f>
        <v>1.4926353942401164E-2</v>
      </c>
      <c r="Y928" s="70">
        <v>16</v>
      </c>
      <c r="Z928" s="59">
        <f>IFERROR(Y928/U924,"-")</f>
        <v>0.5</v>
      </c>
      <c r="AA928" s="167">
        <f t="shared" si="55"/>
        <v>25028.0625</v>
      </c>
      <c r="AB928" s="439"/>
      <c r="AC928" s="439"/>
      <c r="AD928" s="44" t="s">
        <v>100</v>
      </c>
      <c r="AE928" s="70">
        <v>259525</v>
      </c>
      <c r="AF928" s="59">
        <f>IFERROR(AE928/AB924,"-")</f>
        <v>1.5665886968988154E-2</v>
      </c>
      <c r="AG928" s="70">
        <v>10</v>
      </c>
      <c r="AH928" s="59">
        <f>IFERROR(AG928/AC924,"-")</f>
        <v>0.43478260869565216</v>
      </c>
      <c r="AI928" s="73">
        <f t="shared" si="58"/>
        <v>25952.5</v>
      </c>
      <c r="AJ928" s="439"/>
      <c r="AK928" s="439"/>
      <c r="AL928" s="44" t="s">
        <v>100</v>
      </c>
      <c r="AM928" s="70">
        <v>836991</v>
      </c>
      <c r="AN928" s="59">
        <f>IFERROR(AM928/AJ924,"-")</f>
        <v>9.8668107684489244E-3</v>
      </c>
      <c r="AO928" s="70">
        <v>16</v>
      </c>
      <c r="AP928" s="59">
        <f>IFERROR(AO928/AK924,"-")</f>
        <v>0.22857142857142856</v>
      </c>
      <c r="AQ928" s="73">
        <f t="shared" si="56"/>
        <v>52311.9375</v>
      </c>
      <c r="AR928" s="439"/>
      <c r="AS928" s="439"/>
      <c r="AT928" s="44" t="s">
        <v>100</v>
      </c>
      <c r="AU928" s="70">
        <v>18432381</v>
      </c>
      <c r="AV928" s="59">
        <f>IFERROR(AU928/AR924,"-")</f>
        <v>2.1608746353203766E-2</v>
      </c>
      <c r="AW928" s="73">
        <v>507</v>
      </c>
      <c r="AX928" s="59">
        <f>IFERROR(AW928/AS924,"-")</f>
        <v>0.36188436830835119</v>
      </c>
      <c r="AY928" s="196">
        <f t="shared" si="57"/>
        <v>36355.781065088755</v>
      </c>
      <c r="AZ928" s="229"/>
    </row>
    <row r="929" spans="2:52" s="9" customFormat="1" ht="13.15" customHeight="1">
      <c r="B929" s="470"/>
      <c r="C929" s="480"/>
      <c r="D929" s="439"/>
      <c r="E929" s="439"/>
      <c r="F929" s="44" t="s">
        <v>101</v>
      </c>
      <c r="G929" s="70">
        <v>9104855</v>
      </c>
      <c r="H929" s="59">
        <f>IFERROR(G929/D924,"-")</f>
        <v>3.4834672318352272E-2</v>
      </c>
      <c r="I929" s="70">
        <v>148</v>
      </c>
      <c r="J929" s="59">
        <f>IFERROR(I929/E924,"-")</f>
        <v>0.41225626740947074</v>
      </c>
      <c r="K929" s="73">
        <f t="shared" si="53"/>
        <v>61519.29054054054</v>
      </c>
      <c r="L929" s="439"/>
      <c r="M929" s="439"/>
      <c r="N929" s="44" t="s">
        <v>101</v>
      </c>
      <c r="O929" s="70">
        <v>6595256</v>
      </c>
      <c r="P929" s="59">
        <f>IFERROR(O929/L924,"-")</f>
        <v>3.6588509911855902E-2</v>
      </c>
      <c r="Q929" s="70">
        <v>108</v>
      </c>
      <c r="R929" s="59">
        <f>IFERROR(Q929/M924,"-")</f>
        <v>0.42857142857142855</v>
      </c>
      <c r="S929" s="73">
        <f t="shared" si="54"/>
        <v>61067.185185185182</v>
      </c>
      <c r="T929" s="439"/>
      <c r="U929" s="439"/>
      <c r="V929" s="44" t="s">
        <v>101</v>
      </c>
      <c r="W929" s="70">
        <v>2996253</v>
      </c>
      <c r="X929" s="59">
        <f>IFERROR(W929/T924,"-")</f>
        <v>0.11168246837670044</v>
      </c>
      <c r="Y929" s="70">
        <v>13</v>
      </c>
      <c r="Z929" s="59">
        <f>IFERROR(Y929/U924,"-")</f>
        <v>0.40625</v>
      </c>
      <c r="AA929" s="167">
        <f t="shared" si="55"/>
        <v>230481</v>
      </c>
      <c r="AB929" s="439"/>
      <c r="AC929" s="439"/>
      <c r="AD929" s="44" t="s">
        <v>101</v>
      </c>
      <c r="AE929" s="70">
        <v>2133173</v>
      </c>
      <c r="AF929" s="59">
        <f>IFERROR(AE929/AB924,"-")</f>
        <v>0.12876619633290576</v>
      </c>
      <c r="AG929" s="70">
        <v>10</v>
      </c>
      <c r="AH929" s="59">
        <f>IFERROR(AG929/AC924,"-")</f>
        <v>0.43478260869565216</v>
      </c>
      <c r="AI929" s="73">
        <f t="shared" si="58"/>
        <v>213317.3</v>
      </c>
      <c r="AJ929" s="439"/>
      <c r="AK929" s="439"/>
      <c r="AL929" s="44" t="s">
        <v>101</v>
      </c>
      <c r="AM929" s="70">
        <v>1964933</v>
      </c>
      <c r="AN929" s="59">
        <f>IFERROR(AM929/AJ924,"-")</f>
        <v>2.3163477365563848E-2</v>
      </c>
      <c r="AO929" s="70">
        <v>23</v>
      </c>
      <c r="AP929" s="59">
        <f>IFERROR(AO929/AK924,"-")</f>
        <v>0.32857142857142857</v>
      </c>
      <c r="AQ929" s="73">
        <f t="shared" si="56"/>
        <v>85431.869565217392</v>
      </c>
      <c r="AR929" s="439"/>
      <c r="AS929" s="439"/>
      <c r="AT929" s="44" t="s">
        <v>101</v>
      </c>
      <c r="AU929" s="70">
        <v>28624207</v>
      </c>
      <c r="AV929" s="59">
        <f>IFERROR(AU929/AR924,"-")</f>
        <v>3.3556881697736157E-2</v>
      </c>
      <c r="AW929" s="73">
        <v>540</v>
      </c>
      <c r="AX929" s="59">
        <f>IFERROR(AW929/AS924,"-")</f>
        <v>0.38543897216274092</v>
      </c>
      <c r="AY929" s="196">
        <f t="shared" si="57"/>
        <v>53007.79074074074</v>
      </c>
      <c r="AZ929" s="229"/>
    </row>
    <row r="930" spans="2:52" s="9" customFormat="1" ht="13.15" customHeight="1">
      <c r="B930" s="470"/>
      <c r="C930" s="480"/>
      <c r="D930" s="439"/>
      <c r="E930" s="439"/>
      <c r="F930" s="44" t="s">
        <v>102</v>
      </c>
      <c r="G930" s="70">
        <v>1292008</v>
      </c>
      <c r="H930" s="59">
        <f>IFERROR(G930/D924,"-")</f>
        <v>4.9431512432311867E-3</v>
      </c>
      <c r="I930" s="70">
        <v>38</v>
      </c>
      <c r="J930" s="59">
        <f>IFERROR(I930/E924,"-")</f>
        <v>0.10584958217270195</v>
      </c>
      <c r="K930" s="73">
        <f t="shared" si="53"/>
        <v>34000.210526315786</v>
      </c>
      <c r="L930" s="439"/>
      <c r="M930" s="439"/>
      <c r="N930" s="44" t="s">
        <v>102</v>
      </c>
      <c r="O930" s="70">
        <v>379533</v>
      </c>
      <c r="P930" s="59">
        <f>IFERROR(O930/L924,"-")</f>
        <v>2.1055356960179264E-3</v>
      </c>
      <c r="Q930" s="70">
        <v>25</v>
      </c>
      <c r="R930" s="59">
        <f>IFERROR(Q930/M924,"-")</f>
        <v>9.9206349206349201E-2</v>
      </c>
      <c r="S930" s="73">
        <f t="shared" si="54"/>
        <v>15181.32</v>
      </c>
      <c r="T930" s="439"/>
      <c r="U930" s="439"/>
      <c r="V930" s="44" t="s">
        <v>102</v>
      </c>
      <c r="W930" s="70">
        <v>774480</v>
      </c>
      <c r="X930" s="59">
        <f>IFERROR(W930/T924,"-")</f>
        <v>2.8868002170840366E-2</v>
      </c>
      <c r="Y930" s="70">
        <v>3</v>
      </c>
      <c r="Z930" s="59">
        <f>IFERROR(Y930/U924,"-")</f>
        <v>9.375E-2</v>
      </c>
      <c r="AA930" s="167">
        <f t="shared" si="55"/>
        <v>258160</v>
      </c>
      <c r="AB930" s="439"/>
      <c r="AC930" s="439"/>
      <c r="AD930" s="44" t="s">
        <v>102</v>
      </c>
      <c r="AE930" s="70">
        <v>27650</v>
      </c>
      <c r="AF930" s="59">
        <f>IFERROR(AE930/AB924,"-")</f>
        <v>1.6690560627782389E-3</v>
      </c>
      <c r="AG930" s="70">
        <v>1</v>
      </c>
      <c r="AH930" s="59">
        <f>IFERROR(AG930/AC924,"-")</f>
        <v>4.3478260869565216E-2</v>
      </c>
      <c r="AI930" s="73">
        <f t="shared" si="58"/>
        <v>27650</v>
      </c>
      <c r="AJ930" s="439"/>
      <c r="AK930" s="439"/>
      <c r="AL930" s="44" t="s">
        <v>102</v>
      </c>
      <c r="AM930" s="70">
        <v>1188332</v>
      </c>
      <c r="AN930" s="59">
        <f>IFERROR(AM930/AJ924,"-")</f>
        <v>1.4008569953670287E-2</v>
      </c>
      <c r="AO930" s="70">
        <v>6</v>
      </c>
      <c r="AP930" s="59">
        <f>IFERROR(AO930/AK924,"-")</f>
        <v>8.5714285714285715E-2</v>
      </c>
      <c r="AQ930" s="73">
        <f t="shared" si="56"/>
        <v>198055.33333333334</v>
      </c>
      <c r="AR930" s="439"/>
      <c r="AS930" s="439"/>
      <c r="AT930" s="44" t="s">
        <v>102</v>
      </c>
      <c r="AU930" s="70">
        <v>8628240</v>
      </c>
      <c r="AV930" s="59">
        <f>IFERROR(AU930/AR924,"-")</f>
        <v>1.0115103937715201E-2</v>
      </c>
      <c r="AW930" s="73">
        <v>121</v>
      </c>
      <c r="AX930" s="59">
        <f>IFERROR(AW930/AS924,"-")</f>
        <v>8.6366880799428974E-2</v>
      </c>
      <c r="AY930" s="196">
        <f t="shared" si="57"/>
        <v>71307.768595041329</v>
      </c>
      <c r="AZ930" s="229"/>
    </row>
    <row r="931" spans="2:52" s="9" customFormat="1" ht="13.15" customHeight="1">
      <c r="B931" s="470"/>
      <c r="C931" s="480"/>
      <c r="D931" s="439"/>
      <c r="E931" s="439"/>
      <c r="F931" s="44" t="s">
        <v>112</v>
      </c>
      <c r="G931" s="70">
        <v>0</v>
      </c>
      <c r="H931" s="59">
        <f>IFERROR(G931/D924,"-")</f>
        <v>0</v>
      </c>
      <c r="I931" s="70">
        <v>0</v>
      </c>
      <c r="J931" s="59">
        <f>IFERROR(I931/E924,"-")</f>
        <v>0</v>
      </c>
      <c r="K931" s="73" t="str">
        <f t="shared" si="53"/>
        <v>-</v>
      </c>
      <c r="L931" s="439"/>
      <c r="M931" s="439"/>
      <c r="N931" s="44" t="s">
        <v>112</v>
      </c>
      <c r="O931" s="70">
        <v>0</v>
      </c>
      <c r="P931" s="59">
        <f>IFERROR(O931/L924,"-")</f>
        <v>0</v>
      </c>
      <c r="Q931" s="70">
        <v>0</v>
      </c>
      <c r="R931" s="59">
        <f>IFERROR(Q931/M924,"-")</f>
        <v>0</v>
      </c>
      <c r="S931" s="73" t="str">
        <f t="shared" si="54"/>
        <v>-</v>
      </c>
      <c r="T931" s="439"/>
      <c r="U931" s="439"/>
      <c r="V931" s="44" t="s">
        <v>112</v>
      </c>
      <c r="W931" s="70">
        <v>0</v>
      </c>
      <c r="X931" s="59">
        <f>IFERROR(W931/T924,"-")</f>
        <v>0</v>
      </c>
      <c r="Y931" s="70">
        <v>0</v>
      </c>
      <c r="Z931" s="59">
        <f>IFERROR(Y931/U924,"-")</f>
        <v>0</v>
      </c>
      <c r="AA931" s="167" t="str">
        <f t="shared" si="55"/>
        <v>-</v>
      </c>
      <c r="AB931" s="439"/>
      <c r="AC931" s="439"/>
      <c r="AD931" s="44" t="s">
        <v>112</v>
      </c>
      <c r="AE931" s="70">
        <v>0</v>
      </c>
      <c r="AF931" s="59">
        <f>IFERROR(AE931/AB924,"-")</f>
        <v>0</v>
      </c>
      <c r="AG931" s="70">
        <v>0</v>
      </c>
      <c r="AH931" s="59">
        <f>IFERROR(AG931/AC924,"-")</f>
        <v>0</v>
      </c>
      <c r="AI931" s="73" t="str">
        <f t="shared" si="58"/>
        <v>-</v>
      </c>
      <c r="AJ931" s="439"/>
      <c r="AK931" s="439"/>
      <c r="AL931" s="44" t="s">
        <v>112</v>
      </c>
      <c r="AM931" s="70">
        <v>0</v>
      </c>
      <c r="AN931" s="59">
        <f>IFERROR(AM931/AJ924,"-")</f>
        <v>0</v>
      </c>
      <c r="AO931" s="70">
        <v>0</v>
      </c>
      <c r="AP931" s="59">
        <f>IFERROR(AO931/AK924,"-")</f>
        <v>0</v>
      </c>
      <c r="AQ931" s="73" t="str">
        <f t="shared" si="56"/>
        <v>-</v>
      </c>
      <c r="AR931" s="439"/>
      <c r="AS931" s="439"/>
      <c r="AT931" s="44" t="s">
        <v>112</v>
      </c>
      <c r="AU931" s="70">
        <v>0</v>
      </c>
      <c r="AV931" s="59">
        <f>IFERROR(AU931/AR924,"-")</f>
        <v>0</v>
      </c>
      <c r="AW931" s="73">
        <v>0</v>
      </c>
      <c r="AX931" s="59">
        <f>IFERROR(AW931/AS924,"-")</f>
        <v>0</v>
      </c>
      <c r="AY931" s="196" t="str">
        <f t="shared" si="57"/>
        <v>-</v>
      </c>
      <c r="AZ931" s="229"/>
    </row>
    <row r="932" spans="2:52" s="9" customFormat="1" ht="13.15" customHeight="1">
      <c r="B932" s="470"/>
      <c r="C932" s="480"/>
      <c r="D932" s="439"/>
      <c r="E932" s="439"/>
      <c r="F932" s="44" t="s">
        <v>103</v>
      </c>
      <c r="G932" s="70">
        <v>85395</v>
      </c>
      <c r="H932" s="59">
        <f>IFERROR(G932/D924,"-")</f>
        <v>3.2671655316045034E-4</v>
      </c>
      <c r="I932" s="70">
        <v>3</v>
      </c>
      <c r="J932" s="59">
        <f>IFERROR(I932/E924,"-")</f>
        <v>8.356545961002786E-3</v>
      </c>
      <c r="K932" s="73">
        <f t="shared" si="53"/>
        <v>28465</v>
      </c>
      <c r="L932" s="439"/>
      <c r="M932" s="439"/>
      <c r="N932" s="44" t="s">
        <v>103</v>
      </c>
      <c r="O932" s="70">
        <v>85395</v>
      </c>
      <c r="P932" s="59">
        <f>IFERROR(O932/L924,"-")</f>
        <v>4.7374594768162672E-4</v>
      </c>
      <c r="Q932" s="70">
        <v>3</v>
      </c>
      <c r="R932" s="59">
        <f>IFERROR(Q932/M924,"-")</f>
        <v>1.1904761904761904E-2</v>
      </c>
      <c r="S932" s="73">
        <f t="shared" si="54"/>
        <v>28465</v>
      </c>
      <c r="T932" s="439"/>
      <c r="U932" s="439"/>
      <c r="V932" s="44" t="s">
        <v>103</v>
      </c>
      <c r="W932" s="70">
        <v>0</v>
      </c>
      <c r="X932" s="59">
        <f>IFERROR(W932/T924,"-")</f>
        <v>0</v>
      </c>
      <c r="Y932" s="70">
        <v>0</v>
      </c>
      <c r="Z932" s="59">
        <f>IFERROR(Y932/U924,"-")</f>
        <v>0</v>
      </c>
      <c r="AA932" s="167" t="str">
        <f t="shared" si="55"/>
        <v>-</v>
      </c>
      <c r="AB932" s="439"/>
      <c r="AC932" s="439"/>
      <c r="AD932" s="44" t="s">
        <v>103</v>
      </c>
      <c r="AE932" s="70">
        <v>0</v>
      </c>
      <c r="AF932" s="59">
        <f>IFERROR(AE932/AB924,"-")</f>
        <v>0</v>
      </c>
      <c r="AG932" s="70">
        <v>0</v>
      </c>
      <c r="AH932" s="59">
        <f>IFERROR(AG932/AC924,"-")</f>
        <v>0</v>
      </c>
      <c r="AI932" s="73" t="str">
        <f t="shared" si="58"/>
        <v>-</v>
      </c>
      <c r="AJ932" s="439"/>
      <c r="AK932" s="439"/>
      <c r="AL932" s="44" t="s">
        <v>103</v>
      </c>
      <c r="AM932" s="70">
        <v>0</v>
      </c>
      <c r="AN932" s="59">
        <f>IFERROR(AM932/AJ924,"-")</f>
        <v>0</v>
      </c>
      <c r="AO932" s="70">
        <v>0</v>
      </c>
      <c r="AP932" s="59">
        <f>IFERROR(AO932/AK924,"-")</f>
        <v>0</v>
      </c>
      <c r="AQ932" s="73" t="str">
        <f t="shared" si="56"/>
        <v>-</v>
      </c>
      <c r="AR932" s="439"/>
      <c r="AS932" s="439"/>
      <c r="AT932" s="44" t="s">
        <v>103</v>
      </c>
      <c r="AU932" s="70">
        <v>152671</v>
      </c>
      <c r="AV932" s="59">
        <f>IFERROR(AU932/AR924,"-")</f>
        <v>1.7898007395192038E-4</v>
      </c>
      <c r="AW932" s="73">
        <v>11</v>
      </c>
      <c r="AX932" s="59">
        <f>IFERROR(AW932/AS924,"-")</f>
        <v>7.8515346181299069E-3</v>
      </c>
      <c r="AY932" s="196">
        <f t="shared" si="57"/>
        <v>13879.181818181818</v>
      </c>
      <c r="AZ932" s="229"/>
    </row>
    <row r="933" spans="2:52" s="9" customFormat="1" ht="13.15" customHeight="1">
      <c r="B933" s="470"/>
      <c r="C933" s="480"/>
      <c r="D933" s="439"/>
      <c r="E933" s="439"/>
      <c r="F933" s="44" t="s">
        <v>104</v>
      </c>
      <c r="G933" s="70">
        <v>259692</v>
      </c>
      <c r="H933" s="59">
        <f>IFERROR(G933/D924,"-")</f>
        <v>9.9356724777028725E-4</v>
      </c>
      <c r="I933" s="70">
        <v>20</v>
      </c>
      <c r="J933" s="59">
        <f>IFERROR(I933/E924,"-")</f>
        <v>5.5710306406685235E-2</v>
      </c>
      <c r="K933" s="73">
        <f t="shared" ref="K933:K996" si="59">IFERROR(G933/I933,"-")</f>
        <v>12984.6</v>
      </c>
      <c r="L933" s="439"/>
      <c r="M933" s="439"/>
      <c r="N933" s="44" t="s">
        <v>104</v>
      </c>
      <c r="O933" s="70">
        <v>169875</v>
      </c>
      <c r="P933" s="59">
        <f>IFERROR(O933/L924,"-")</f>
        <v>9.4241574872552661E-4</v>
      </c>
      <c r="Q933" s="70">
        <v>13</v>
      </c>
      <c r="R933" s="59">
        <f>IFERROR(Q933/M924,"-")</f>
        <v>5.1587301587301584E-2</v>
      </c>
      <c r="S933" s="73">
        <f t="shared" ref="S933:S996" si="60">IFERROR(O933/Q933,"-")</f>
        <v>13067.307692307691</v>
      </c>
      <c r="T933" s="439"/>
      <c r="U933" s="439"/>
      <c r="V933" s="44" t="s">
        <v>104</v>
      </c>
      <c r="W933" s="70">
        <v>16431</v>
      </c>
      <c r="X933" s="59">
        <f>IFERROR(W933/T924,"-")</f>
        <v>6.1244982913577896E-4</v>
      </c>
      <c r="Y933" s="70">
        <v>4</v>
      </c>
      <c r="Z933" s="59">
        <f>IFERROR(Y933/U924,"-")</f>
        <v>0.125</v>
      </c>
      <c r="AA933" s="167">
        <f t="shared" ref="AA933:AA996" si="61">IFERROR(W933/Y933,"-")</f>
        <v>4107.75</v>
      </c>
      <c r="AB933" s="439"/>
      <c r="AC933" s="439"/>
      <c r="AD933" s="44" t="s">
        <v>104</v>
      </c>
      <c r="AE933" s="70">
        <v>16431</v>
      </c>
      <c r="AF933" s="59">
        <f>IFERROR(AE933/AB924,"-")</f>
        <v>9.9183581075982792E-4</v>
      </c>
      <c r="AG933" s="70">
        <v>4</v>
      </c>
      <c r="AH933" s="59">
        <f>IFERROR(AG933/AC924,"-")</f>
        <v>0.17391304347826086</v>
      </c>
      <c r="AI933" s="73">
        <f t="shared" si="58"/>
        <v>4107.75</v>
      </c>
      <c r="AJ933" s="439"/>
      <c r="AK933" s="439"/>
      <c r="AL933" s="44" t="s">
        <v>104</v>
      </c>
      <c r="AM933" s="70">
        <v>83831</v>
      </c>
      <c r="AN933" s="59">
        <f>IFERROR(AM933/AJ924,"-")</f>
        <v>9.8823597091228185E-4</v>
      </c>
      <c r="AO933" s="70">
        <v>5</v>
      </c>
      <c r="AP933" s="59">
        <f>IFERROR(AO933/AK924,"-")</f>
        <v>7.1428571428571425E-2</v>
      </c>
      <c r="AQ933" s="73">
        <f t="shared" ref="AQ933:AQ996" si="62">IFERROR(AM933/AO933,"-")</f>
        <v>16766.2</v>
      </c>
      <c r="AR933" s="439"/>
      <c r="AS933" s="439"/>
      <c r="AT933" s="44" t="s">
        <v>104</v>
      </c>
      <c r="AU933" s="70">
        <v>648707</v>
      </c>
      <c r="AV933" s="59">
        <f>IFERROR(AU933/AR924,"-")</f>
        <v>7.604956202103112E-4</v>
      </c>
      <c r="AW933" s="73">
        <v>46</v>
      </c>
      <c r="AX933" s="59">
        <f>IFERROR(AW933/AS924,"-")</f>
        <v>3.2833690221270521E-2</v>
      </c>
      <c r="AY933" s="196">
        <f t="shared" ref="AY933:AY996" si="63">IFERROR(AU933/AW933,"-")</f>
        <v>14102.326086956522</v>
      </c>
      <c r="AZ933" s="229"/>
    </row>
    <row r="934" spans="2:52" s="9" customFormat="1" ht="13.15" customHeight="1">
      <c r="B934" s="470"/>
      <c r="C934" s="480"/>
      <c r="D934" s="439"/>
      <c r="E934" s="439"/>
      <c r="F934" s="44" t="s">
        <v>105</v>
      </c>
      <c r="G934" s="70">
        <v>100646</v>
      </c>
      <c r="H934" s="59">
        <f>IFERROR(G934/D924,"-")</f>
        <v>3.8506603676312064E-4</v>
      </c>
      <c r="I934" s="70">
        <v>7</v>
      </c>
      <c r="J934" s="59">
        <f>IFERROR(I934/E924,"-")</f>
        <v>1.9498607242339833E-2</v>
      </c>
      <c r="K934" s="73">
        <f t="shared" si="59"/>
        <v>14378</v>
      </c>
      <c r="L934" s="439"/>
      <c r="M934" s="439"/>
      <c r="N934" s="44" t="s">
        <v>105</v>
      </c>
      <c r="O934" s="70">
        <v>95686</v>
      </c>
      <c r="P934" s="59">
        <f>IFERROR(O934/L924,"-")</f>
        <v>5.308373411776349E-4</v>
      </c>
      <c r="Q934" s="70">
        <v>5</v>
      </c>
      <c r="R934" s="59">
        <f>IFERROR(Q934/M924,"-")</f>
        <v>1.984126984126984E-2</v>
      </c>
      <c r="S934" s="73">
        <f t="shared" si="60"/>
        <v>19137.2</v>
      </c>
      <c r="T934" s="439"/>
      <c r="U934" s="439"/>
      <c r="V934" s="44" t="s">
        <v>105</v>
      </c>
      <c r="W934" s="70">
        <v>0</v>
      </c>
      <c r="X934" s="59">
        <f>IFERROR(W934/T924,"-")</f>
        <v>0</v>
      </c>
      <c r="Y934" s="70">
        <v>0</v>
      </c>
      <c r="Z934" s="59">
        <f>IFERROR(Y934/U924,"-")</f>
        <v>0</v>
      </c>
      <c r="AA934" s="167" t="str">
        <f t="shared" si="61"/>
        <v>-</v>
      </c>
      <c r="AB934" s="439"/>
      <c r="AC934" s="439"/>
      <c r="AD934" s="44" t="s">
        <v>105</v>
      </c>
      <c r="AE934" s="70">
        <v>0</v>
      </c>
      <c r="AF934" s="59">
        <f>IFERROR(AE934/AB924,"-")</f>
        <v>0</v>
      </c>
      <c r="AG934" s="70">
        <v>0</v>
      </c>
      <c r="AH934" s="59">
        <f>IFERROR(AG934/AC924,"-")</f>
        <v>0</v>
      </c>
      <c r="AI934" s="73" t="str">
        <f t="shared" si="58"/>
        <v>-</v>
      </c>
      <c r="AJ934" s="439"/>
      <c r="AK934" s="439"/>
      <c r="AL934" s="44" t="s">
        <v>105</v>
      </c>
      <c r="AM934" s="70">
        <v>95237</v>
      </c>
      <c r="AN934" s="59">
        <f>IFERROR(AM934/AJ924,"-")</f>
        <v>1.1226948164971549E-3</v>
      </c>
      <c r="AO934" s="70">
        <v>3</v>
      </c>
      <c r="AP934" s="59">
        <f>IFERROR(AO934/AK924,"-")</f>
        <v>4.2857142857142858E-2</v>
      </c>
      <c r="AQ934" s="73">
        <f t="shared" si="62"/>
        <v>31745.666666666668</v>
      </c>
      <c r="AR934" s="439"/>
      <c r="AS934" s="439"/>
      <c r="AT934" s="44" t="s">
        <v>105</v>
      </c>
      <c r="AU934" s="70">
        <v>788794</v>
      </c>
      <c r="AV934" s="59">
        <f>IFERROR(AU934/AR924,"-")</f>
        <v>9.247231527456497E-4</v>
      </c>
      <c r="AW934" s="73">
        <v>6</v>
      </c>
      <c r="AX934" s="59">
        <f>IFERROR(AW934/AS924,"-")</f>
        <v>4.2826552462526769E-3</v>
      </c>
      <c r="AY934" s="196">
        <f t="shared" si="63"/>
        <v>131465.66666666666</v>
      </c>
      <c r="AZ934" s="229"/>
    </row>
    <row r="935" spans="2:52" s="9" customFormat="1" ht="13.15" customHeight="1">
      <c r="B935" s="470"/>
      <c r="C935" s="480"/>
      <c r="D935" s="439"/>
      <c r="E935" s="439"/>
      <c r="F935" s="44" t="s">
        <v>106</v>
      </c>
      <c r="G935" s="70">
        <v>570876</v>
      </c>
      <c r="H935" s="59">
        <f>IFERROR(G935/D924,"-")</f>
        <v>2.1841400433517803E-3</v>
      </c>
      <c r="I935" s="70">
        <v>3</v>
      </c>
      <c r="J935" s="59">
        <f>IFERROR(I935/E924,"-")</f>
        <v>8.356545961002786E-3</v>
      </c>
      <c r="K935" s="73">
        <f t="shared" si="59"/>
        <v>190292</v>
      </c>
      <c r="L935" s="439"/>
      <c r="M935" s="439"/>
      <c r="N935" s="44" t="s">
        <v>106</v>
      </c>
      <c r="O935" s="70">
        <v>36151</v>
      </c>
      <c r="P935" s="59">
        <f>IFERROR(O935/L924,"-")</f>
        <v>2.0055494765078153E-4</v>
      </c>
      <c r="Q935" s="70">
        <v>2</v>
      </c>
      <c r="R935" s="59">
        <f>IFERROR(Q935/M924,"-")</f>
        <v>7.9365079365079361E-3</v>
      </c>
      <c r="S935" s="73">
        <f t="shared" si="60"/>
        <v>18075.5</v>
      </c>
      <c r="T935" s="439"/>
      <c r="U935" s="439"/>
      <c r="V935" s="44" t="s">
        <v>106</v>
      </c>
      <c r="W935" s="70">
        <v>534725</v>
      </c>
      <c r="X935" s="59">
        <f>IFERROR(W935/T924,"-")</f>
        <v>1.9931363574014326E-2</v>
      </c>
      <c r="Y935" s="70">
        <v>1</v>
      </c>
      <c r="Z935" s="59">
        <f>IFERROR(Y935/U924,"-")</f>
        <v>3.125E-2</v>
      </c>
      <c r="AA935" s="167">
        <f t="shared" si="61"/>
        <v>534725</v>
      </c>
      <c r="AB935" s="439"/>
      <c r="AC935" s="439"/>
      <c r="AD935" s="44" t="s">
        <v>106</v>
      </c>
      <c r="AE935" s="70">
        <v>0</v>
      </c>
      <c r="AF935" s="59">
        <f>IFERROR(AE935/AB924,"-")</f>
        <v>0</v>
      </c>
      <c r="AG935" s="70">
        <v>0</v>
      </c>
      <c r="AH935" s="59">
        <f>IFERROR(AG935/AC924,"-")</f>
        <v>0</v>
      </c>
      <c r="AI935" s="73" t="str">
        <f t="shared" si="58"/>
        <v>-</v>
      </c>
      <c r="AJ935" s="439"/>
      <c r="AK935" s="439"/>
      <c r="AL935" s="44" t="s">
        <v>106</v>
      </c>
      <c r="AM935" s="70">
        <v>35935</v>
      </c>
      <c r="AN935" s="59">
        <f>IFERROR(AM935/AJ924,"-")</f>
        <v>4.2361727302230501E-4</v>
      </c>
      <c r="AO935" s="70">
        <v>2</v>
      </c>
      <c r="AP935" s="59">
        <f>IFERROR(AO935/AK924,"-")</f>
        <v>2.8571428571428571E-2</v>
      </c>
      <c r="AQ935" s="73">
        <f t="shared" si="62"/>
        <v>17967.5</v>
      </c>
      <c r="AR935" s="439"/>
      <c r="AS935" s="439"/>
      <c r="AT935" s="44" t="s">
        <v>106</v>
      </c>
      <c r="AU935" s="70">
        <v>2021179</v>
      </c>
      <c r="AV935" s="59">
        <f>IFERROR(AU935/AR924,"-")</f>
        <v>2.3694792520522461E-3</v>
      </c>
      <c r="AW935" s="73">
        <v>16</v>
      </c>
      <c r="AX935" s="59">
        <f>IFERROR(AW935/AS924,"-")</f>
        <v>1.1420413990007138E-2</v>
      </c>
      <c r="AY935" s="196">
        <f t="shared" si="63"/>
        <v>126323.6875</v>
      </c>
      <c r="AZ935" s="229"/>
    </row>
    <row r="936" spans="2:52" s="9" customFormat="1" ht="13.15" customHeight="1">
      <c r="B936" s="470"/>
      <c r="C936" s="480"/>
      <c r="D936" s="439"/>
      <c r="E936" s="439"/>
      <c r="F936" s="44" t="s">
        <v>107</v>
      </c>
      <c r="G936" s="70">
        <v>2122473</v>
      </c>
      <c r="H936" s="59">
        <f>IFERROR(G936/D924,"-")</f>
        <v>8.1204644620425145E-3</v>
      </c>
      <c r="I936" s="70">
        <v>54</v>
      </c>
      <c r="J936" s="59">
        <f>IFERROR(I936/E924,"-")</f>
        <v>0.15041782729805014</v>
      </c>
      <c r="K936" s="73">
        <f t="shared" si="59"/>
        <v>39305.055555555555</v>
      </c>
      <c r="L936" s="439"/>
      <c r="M936" s="439"/>
      <c r="N936" s="44" t="s">
        <v>107</v>
      </c>
      <c r="O936" s="70">
        <v>1503049</v>
      </c>
      <c r="P936" s="59">
        <f>IFERROR(O936/L924,"-")</f>
        <v>8.3384668062172415E-3</v>
      </c>
      <c r="Q936" s="70">
        <v>34</v>
      </c>
      <c r="R936" s="59">
        <f>IFERROR(Q936/M924,"-")</f>
        <v>0.13492063492063491</v>
      </c>
      <c r="S936" s="73">
        <f t="shared" si="60"/>
        <v>44207.323529411762</v>
      </c>
      <c r="T936" s="439"/>
      <c r="U936" s="439"/>
      <c r="V936" s="44" t="s">
        <v>107</v>
      </c>
      <c r="W936" s="70">
        <v>98356</v>
      </c>
      <c r="X936" s="59">
        <f>IFERROR(W936/T924,"-")</f>
        <v>3.6661259445242935E-3</v>
      </c>
      <c r="Y936" s="70">
        <v>5</v>
      </c>
      <c r="Z936" s="59">
        <f>IFERROR(Y936/U924,"-")</f>
        <v>0.15625</v>
      </c>
      <c r="AA936" s="167">
        <f t="shared" si="61"/>
        <v>19671.2</v>
      </c>
      <c r="AB936" s="439"/>
      <c r="AC936" s="439"/>
      <c r="AD936" s="44" t="s">
        <v>107</v>
      </c>
      <c r="AE936" s="70">
        <v>58944</v>
      </c>
      <c r="AF936" s="59">
        <f>IFERROR(AE936/AB924,"-")</f>
        <v>3.5580774164340151E-3</v>
      </c>
      <c r="AG936" s="70">
        <v>4</v>
      </c>
      <c r="AH936" s="59">
        <f>IFERROR(AG936/AC924,"-")</f>
        <v>0.17391304347826086</v>
      </c>
      <c r="AI936" s="73">
        <f t="shared" si="58"/>
        <v>14736</v>
      </c>
      <c r="AJ936" s="439"/>
      <c r="AK936" s="439"/>
      <c r="AL936" s="44" t="s">
        <v>107</v>
      </c>
      <c r="AM936" s="70">
        <v>162061</v>
      </c>
      <c r="AN936" s="59">
        <f>IFERROR(AM936/AJ924,"-")</f>
        <v>1.9104449390084256E-3</v>
      </c>
      <c r="AO936" s="70">
        <v>11</v>
      </c>
      <c r="AP936" s="59">
        <f>IFERROR(AO936/AK924,"-")</f>
        <v>0.15714285714285714</v>
      </c>
      <c r="AQ936" s="73">
        <f t="shared" si="62"/>
        <v>14732.818181818182</v>
      </c>
      <c r="AR936" s="439"/>
      <c r="AS936" s="439"/>
      <c r="AT936" s="44" t="s">
        <v>107</v>
      </c>
      <c r="AU936" s="70">
        <v>7279005</v>
      </c>
      <c r="AV936" s="59">
        <f>IFERROR(AU936/AR924,"-")</f>
        <v>8.5333616285764701E-3</v>
      </c>
      <c r="AW936" s="73">
        <v>179</v>
      </c>
      <c r="AX936" s="59">
        <f>IFERROR(AW936/AS924,"-")</f>
        <v>0.12776588151320487</v>
      </c>
      <c r="AY936" s="196">
        <f t="shared" si="63"/>
        <v>40664.832402234635</v>
      </c>
      <c r="AZ936" s="229"/>
    </row>
    <row r="937" spans="2:52" s="9" customFormat="1" ht="13.15" customHeight="1">
      <c r="B937" s="470"/>
      <c r="C937" s="480"/>
      <c r="D937" s="439"/>
      <c r="E937" s="439"/>
      <c r="F937" s="44" t="s">
        <v>108</v>
      </c>
      <c r="G937" s="70">
        <v>2277901</v>
      </c>
      <c r="H937" s="59">
        <f>IFERROR(G937/D924,"-")</f>
        <v>8.7151234048918908E-3</v>
      </c>
      <c r="I937" s="70">
        <v>28</v>
      </c>
      <c r="J937" s="59">
        <f>IFERROR(I937/E924,"-")</f>
        <v>7.7994428969359333E-2</v>
      </c>
      <c r="K937" s="73">
        <f t="shared" si="59"/>
        <v>81353.607142857145</v>
      </c>
      <c r="L937" s="439"/>
      <c r="M937" s="439"/>
      <c r="N937" s="44" t="s">
        <v>108</v>
      </c>
      <c r="O937" s="70">
        <v>2142893</v>
      </c>
      <c r="P937" s="59">
        <f>IFERROR(O937/L924,"-")</f>
        <v>1.188813016061039E-2</v>
      </c>
      <c r="Q937" s="70">
        <v>16</v>
      </c>
      <c r="R937" s="59">
        <f>IFERROR(Q937/M924,"-")</f>
        <v>6.3492063492063489E-2</v>
      </c>
      <c r="S937" s="73">
        <f t="shared" si="60"/>
        <v>133930.8125</v>
      </c>
      <c r="T937" s="439"/>
      <c r="U937" s="439"/>
      <c r="V937" s="44" t="s">
        <v>108</v>
      </c>
      <c r="W937" s="70">
        <v>3415</v>
      </c>
      <c r="X937" s="59">
        <f>IFERROR(W937/T924,"-")</f>
        <v>1.2729086278976843E-4</v>
      </c>
      <c r="Y937" s="70">
        <v>1</v>
      </c>
      <c r="Z937" s="59">
        <f>IFERROR(Y937/U924,"-")</f>
        <v>3.125E-2</v>
      </c>
      <c r="AA937" s="167">
        <f t="shared" si="61"/>
        <v>3415</v>
      </c>
      <c r="AB937" s="439"/>
      <c r="AC937" s="439"/>
      <c r="AD937" s="44" t="s">
        <v>108</v>
      </c>
      <c r="AE937" s="70">
        <v>3415</v>
      </c>
      <c r="AF937" s="59">
        <f>IFERROR(AE937/AB924,"-")</f>
        <v>2.0614200558364144E-4</v>
      </c>
      <c r="AG937" s="70">
        <v>1</v>
      </c>
      <c r="AH937" s="59">
        <f>IFERROR(AG937/AC924,"-")</f>
        <v>4.3478260869565216E-2</v>
      </c>
      <c r="AI937" s="73">
        <f t="shared" si="58"/>
        <v>3415</v>
      </c>
      <c r="AJ937" s="439"/>
      <c r="AK937" s="439"/>
      <c r="AL937" s="44" t="s">
        <v>108</v>
      </c>
      <c r="AM937" s="70">
        <v>1104567</v>
      </c>
      <c r="AN937" s="59">
        <f>IFERROR(AM937/AJ924,"-")</f>
        <v>1.3021112019213257E-2</v>
      </c>
      <c r="AO937" s="70">
        <v>9</v>
      </c>
      <c r="AP937" s="59">
        <f>IFERROR(AO937/AK924,"-")</f>
        <v>0.12857142857142856</v>
      </c>
      <c r="AQ937" s="73">
        <f t="shared" si="62"/>
        <v>122729.66666666667</v>
      </c>
      <c r="AR937" s="439"/>
      <c r="AS937" s="439"/>
      <c r="AT937" s="44" t="s">
        <v>108</v>
      </c>
      <c r="AU937" s="70">
        <v>4884028</v>
      </c>
      <c r="AV937" s="59">
        <f>IFERROR(AU937/AR924,"-")</f>
        <v>5.7256695287464538E-3</v>
      </c>
      <c r="AW937" s="73">
        <v>133</v>
      </c>
      <c r="AX937" s="59">
        <f>IFERROR(AW937/AS924,"-")</f>
        <v>9.4932191291934337E-2</v>
      </c>
      <c r="AY937" s="196">
        <f t="shared" si="63"/>
        <v>36722.015037593985</v>
      </c>
      <c r="AZ937" s="229"/>
    </row>
    <row r="938" spans="2:52" s="9" customFormat="1" ht="13.15" customHeight="1">
      <c r="B938" s="470"/>
      <c r="C938" s="480"/>
      <c r="D938" s="439"/>
      <c r="E938" s="439"/>
      <c r="F938" s="44" t="s">
        <v>109</v>
      </c>
      <c r="G938" s="70">
        <v>576567</v>
      </c>
      <c r="H938" s="59">
        <f>IFERROR(G938/D924,"-")</f>
        <v>2.2059134950062811E-3</v>
      </c>
      <c r="I938" s="70">
        <v>26</v>
      </c>
      <c r="J938" s="59">
        <f>IFERROR(I938/E924,"-")</f>
        <v>7.2423398328690811E-2</v>
      </c>
      <c r="K938" s="73">
        <f t="shared" si="59"/>
        <v>22175.653846153848</v>
      </c>
      <c r="L938" s="439"/>
      <c r="M938" s="439"/>
      <c r="N938" s="44" t="s">
        <v>109</v>
      </c>
      <c r="O938" s="70">
        <v>383183</v>
      </c>
      <c r="P938" s="59">
        <f>IFERROR(O938/L924,"-")</f>
        <v>2.1257848055564002E-3</v>
      </c>
      <c r="Q938" s="70">
        <v>20</v>
      </c>
      <c r="R938" s="59">
        <f>IFERROR(Q938/M924,"-")</f>
        <v>7.9365079365079361E-2</v>
      </c>
      <c r="S938" s="73">
        <f t="shared" si="60"/>
        <v>19159.150000000001</v>
      </c>
      <c r="T938" s="439"/>
      <c r="U938" s="439"/>
      <c r="V938" s="44" t="s">
        <v>109</v>
      </c>
      <c r="W938" s="70">
        <v>55488</v>
      </c>
      <c r="X938" s="59">
        <f>IFERROR(W938/T924,"-")</f>
        <v>2.0682621945764773E-3</v>
      </c>
      <c r="Y938" s="70">
        <v>3</v>
      </c>
      <c r="Z938" s="59">
        <f>IFERROR(Y938/U924,"-")</f>
        <v>9.375E-2</v>
      </c>
      <c r="AA938" s="167">
        <f t="shared" si="61"/>
        <v>18496</v>
      </c>
      <c r="AB938" s="439"/>
      <c r="AC938" s="439"/>
      <c r="AD938" s="44" t="s">
        <v>109</v>
      </c>
      <c r="AE938" s="70">
        <v>55488</v>
      </c>
      <c r="AF938" s="59">
        <f>IFERROR(AE938/AB924,"-")</f>
        <v>3.3494604995095451E-3</v>
      </c>
      <c r="AG938" s="70">
        <v>3</v>
      </c>
      <c r="AH938" s="59">
        <f>IFERROR(AG938/AC924,"-")</f>
        <v>0.13043478260869565</v>
      </c>
      <c r="AI938" s="73">
        <f t="shared" si="58"/>
        <v>18496</v>
      </c>
      <c r="AJ938" s="439"/>
      <c r="AK938" s="439"/>
      <c r="AL938" s="44" t="s">
        <v>109</v>
      </c>
      <c r="AM938" s="70">
        <v>83377</v>
      </c>
      <c r="AN938" s="59">
        <f>IFERROR(AM938/AJ924,"-")</f>
        <v>9.8288402317464108E-4</v>
      </c>
      <c r="AO938" s="70">
        <v>6</v>
      </c>
      <c r="AP938" s="59">
        <f>IFERROR(AO938/AK924,"-")</f>
        <v>8.5714285714285715E-2</v>
      </c>
      <c r="AQ938" s="73">
        <f t="shared" si="62"/>
        <v>13896.166666666666</v>
      </c>
      <c r="AR938" s="439"/>
      <c r="AS938" s="439"/>
      <c r="AT938" s="44" t="s">
        <v>109</v>
      </c>
      <c r="AU938" s="70">
        <v>1612110</v>
      </c>
      <c r="AV938" s="59">
        <f>IFERROR(AU938/AR924,"-")</f>
        <v>1.8899173190627583E-3</v>
      </c>
      <c r="AW938" s="73">
        <v>64</v>
      </c>
      <c r="AX938" s="59">
        <f>IFERROR(AW938/AS924,"-")</f>
        <v>4.5681655960028551E-2</v>
      </c>
      <c r="AY938" s="196">
        <f t="shared" si="63"/>
        <v>25189.21875</v>
      </c>
      <c r="AZ938" s="229"/>
    </row>
    <row r="939" spans="2:52" s="9" customFormat="1" ht="13.15" customHeight="1">
      <c r="B939" s="470"/>
      <c r="C939" s="480"/>
      <c r="D939" s="439"/>
      <c r="E939" s="439"/>
      <c r="F939" s="45" t="s">
        <v>110</v>
      </c>
      <c r="G939" s="71">
        <v>378097</v>
      </c>
      <c r="H939" s="60">
        <f>IFERROR(G939/D924,"-")</f>
        <v>1.4465782376053258E-3</v>
      </c>
      <c r="I939" s="71">
        <v>41</v>
      </c>
      <c r="J939" s="60">
        <f>IFERROR(I939/E924,"-")</f>
        <v>0.11420612813370473</v>
      </c>
      <c r="K939" s="74">
        <f t="shared" si="59"/>
        <v>9221.878048780487</v>
      </c>
      <c r="L939" s="439"/>
      <c r="M939" s="439"/>
      <c r="N939" s="45" t="s">
        <v>110</v>
      </c>
      <c r="O939" s="71">
        <v>320894</v>
      </c>
      <c r="P939" s="60">
        <f>IFERROR(O939/L924,"-")</f>
        <v>1.7802240428051752E-3</v>
      </c>
      <c r="Q939" s="71">
        <v>29</v>
      </c>
      <c r="R939" s="60">
        <f>IFERROR(Q939/M924,"-")</f>
        <v>0.11507936507936507</v>
      </c>
      <c r="S939" s="74">
        <f t="shared" si="60"/>
        <v>11065.310344827587</v>
      </c>
      <c r="T939" s="439"/>
      <c r="U939" s="439"/>
      <c r="V939" s="45" t="s">
        <v>110</v>
      </c>
      <c r="W939" s="71">
        <v>10391</v>
      </c>
      <c r="X939" s="60">
        <f>IFERROR(W939/T924,"-")</f>
        <v>3.8731459890145934E-4</v>
      </c>
      <c r="Y939" s="71">
        <v>4</v>
      </c>
      <c r="Z939" s="60">
        <f>IFERROR(Y939/U924,"-")</f>
        <v>0.125</v>
      </c>
      <c r="AA939" s="168">
        <f t="shared" si="61"/>
        <v>2597.75</v>
      </c>
      <c r="AB939" s="439"/>
      <c r="AC939" s="439"/>
      <c r="AD939" s="45" t="s">
        <v>110</v>
      </c>
      <c r="AE939" s="71">
        <v>7264</v>
      </c>
      <c r="AF939" s="60">
        <f>IFERROR(AE939/AB924,"-")</f>
        <v>4.3848185316532106E-4</v>
      </c>
      <c r="AG939" s="71">
        <v>3</v>
      </c>
      <c r="AH939" s="60">
        <f>IFERROR(AG939/AC924,"-")</f>
        <v>0.13043478260869565</v>
      </c>
      <c r="AI939" s="74">
        <f t="shared" si="58"/>
        <v>2421.3333333333335</v>
      </c>
      <c r="AJ939" s="439"/>
      <c r="AK939" s="439"/>
      <c r="AL939" s="45" t="s">
        <v>110</v>
      </c>
      <c r="AM939" s="71">
        <v>109616</v>
      </c>
      <c r="AN939" s="60">
        <f>IFERROR(AM939/AJ924,"-")</f>
        <v>1.2922006678617779E-3</v>
      </c>
      <c r="AO939" s="71">
        <v>13</v>
      </c>
      <c r="AP939" s="60">
        <f>IFERROR(AO939/AK924,"-")</f>
        <v>0.18571428571428572</v>
      </c>
      <c r="AQ939" s="74">
        <f t="shared" si="62"/>
        <v>8432</v>
      </c>
      <c r="AR939" s="439"/>
      <c r="AS939" s="439"/>
      <c r="AT939" s="45" t="s">
        <v>110</v>
      </c>
      <c r="AU939" s="71">
        <v>1592481</v>
      </c>
      <c r="AV939" s="60">
        <f>IFERROR(AU939/AR924,"-")</f>
        <v>1.8669057459964769E-3</v>
      </c>
      <c r="AW939" s="74">
        <v>139</v>
      </c>
      <c r="AX939" s="60">
        <f>IFERROR(AW939/AS924,"-")</f>
        <v>9.9214846538187004E-2</v>
      </c>
      <c r="AY939" s="197">
        <f t="shared" si="63"/>
        <v>11456.697841726618</v>
      </c>
      <c r="AZ939" s="229"/>
    </row>
    <row r="940" spans="2:52" s="9" customFormat="1" ht="13.15" customHeight="1">
      <c r="B940" s="431"/>
      <c r="C940" s="481"/>
      <c r="D940" s="440"/>
      <c r="E940" s="440"/>
      <c r="F940" s="46" t="s">
        <v>64</v>
      </c>
      <c r="G940" s="67">
        <f>SUM(G924:G939)</f>
        <v>44098108</v>
      </c>
      <c r="H940" s="60">
        <f>IFERROR(G940/D924,"-")</f>
        <v>0.16871692542487596</v>
      </c>
      <c r="I940" s="71">
        <v>303</v>
      </c>
      <c r="J940" s="60">
        <f>IFERROR(I940/E924,"-")</f>
        <v>0.84401114206128136</v>
      </c>
      <c r="K940" s="74">
        <f t="shared" si="59"/>
        <v>145538.31023102309</v>
      </c>
      <c r="L940" s="440"/>
      <c r="M940" s="440"/>
      <c r="N940" s="46" t="s">
        <v>64</v>
      </c>
      <c r="O940" s="67">
        <f>SUM(O924:O939)</f>
        <v>30848335</v>
      </c>
      <c r="P940" s="60">
        <f>IFERROR(O940/L924,"-")</f>
        <v>0.17113734643685574</v>
      </c>
      <c r="Q940" s="71">
        <v>216</v>
      </c>
      <c r="R940" s="60">
        <f>IFERROR(Q940/M924,"-")</f>
        <v>0.8571428571428571</v>
      </c>
      <c r="S940" s="74">
        <f t="shared" si="60"/>
        <v>142816.36574074073</v>
      </c>
      <c r="T940" s="440"/>
      <c r="U940" s="440"/>
      <c r="V940" s="46" t="s">
        <v>64</v>
      </c>
      <c r="W940" s="67">
        <f>SUM(W924:W939)</f>
        <v>8347218</v>
      </c>
      <c r="X940" s="60">
        <f>IFERROR(W940/T924,"-")</f>
        <v>0.31113457719305571</v>
      </c>
      <c r="Y940" s="71">
        <v>28</v>
      </c>
      <c r="Z940" s="60">
        <f>IFERROR(Y940/U924,"-")</f>
        <v>0.875</v>
      </c>
      <c r="AA940" s="168">
        <f t="shared" si="61"/>
        <v>298114.92857142858</v>
      </c>
      <c r="AB940" s="440"/>
      <c r="AC940" s="440"/>
      <c r="AD940" s="46" t="s">
        <v>64</v>
      </c>
      <c r="AE940" s="67">
        <f>SUM(AE924:AE939)</f>
        <v>5747212</v>
      </c>
      <c r="AF940" s="60">
        <f>IFERROR(AE940/AB924,"-")</f>
        <v>0.34692293065720969</v>
      </c>
      <c r="AG940" s="71">
        <v>20</v>
      </c>
      <c r="AH940" s="60">
        <f>IFERROR(AG940/AC924,"-")</f>
        <v>0.86956521739130432</v>
      </c>
      <c r="AI940" s="74">
        <f t="shared" si="58"/>
        <v>287360.59999999998</v>
      </c>
      <c r="AJ940" s="440"/>
      <c r="AK940" s="440"/>
      <c r="AL940" s="46" t="s">
        <v>64</v>
      </c>
      <c r="AM940" s="67">
        <f>SUM(AM924:AM939)</f>
        <v>12919863</v>
      </c>
      <c r="AN940" s="60">
        <f>IFERROR(AM940/AJ924,"-")</f>
        <v>0.15230491531603663</v>
      </c>
      <c r="AO940" s="71">
        <v>59</v>
      </c>
      <c r="AP940" s="60">
        <f>IFERROR(AO940/AK924,"-")</f>
        <v>0.84285714285714286</v>
      </c>
      <c r="AQ940" s="74">
        <f t="shared" si="62"/>
        <v>218980.72881355931</v>
      </c>
      <c r="AR940" s="440"/>
      <c r="AS940" s="440"/>
      <c r="AT940" s="46" t="s">
        <v>64</v>
      </c>
      <c r="AU940" s="67">
        <f>SUM(AU924:AU939)</f>
        <v>125498248</v>
      </c>
      <c r="AV940" s="60">
        <f>IFERROR(AU940/AR924,"-")</f>
        <v>0.14712476965420049</v>
      </c>
      <c r="AW940" s="74">
        <v>1135</v>
      </c>
      <c r="AX940" s="170">
        <f>IFERROR(AW940/AS924,"-")</f>
        <v>0.81013561741613138</v>
      </c>
      <c r="AY940" s="198">
        <f t="shared" si="63"/>
        <v>110571.1436123348</v>
      </c>
      <c r="AZ940" s="229"/>
    </row>
    <row r="941" spans="2:52" s="9" customFormat="1" ht="13.15" customHeight="1">
      <c r="B941" s="430">
        <v>56</v>
      </c>
      <c r="C941" s="479" t="s">
        <v>8</v>
      </c>
      <c r="D941" s="436">
        <v>276737610</v>
      </c>
      <c r="E941" s="436">
        <v>334</v>
      </c>
      <c r="F941" s="42" t="s">
        <v>96</v>
      </c>
      <c r="G941" s="69">
        <v>8241875</v>
      </c>
      <c r="H941" s="58">
        <f>IFERROR(G941/D941,"-")</f>
        <v>2.9782272817923085E-2</v>
      </c>
      <c r="I941" s="69">
        <v>48</v>
      </c>
      <c r="J941" s="58">
        <f>IFERROR(I941/E941,"-")</f>
        <v>0.1437125748502994</v>
      </c>
      <c r="K941" s="72">
        <f t="shared" si="59"/>
        <v>171705.72916666666</v>
      </c>
      <c r="L941" s="436">
        <v>212651290</v>
      </c>
      <c r="M941" s="436">
        <v>234</v>
      </c>
      <c r="N941" s="42" t="s">
        <v>96</v>
      </c>
      <c r="O941" s="69">
        <v>7862917</v>
      </c>
      <c r="P941" s="58">
        <f>IFERROR(O941/L941,"-")</f>
        <v>3.6975637439114521E-2</v>
      </c>
      <c r="Q941" s="69">
        <v>35</v>
      </c>
      <c r="R941" s="58">
        <f>IFERROR(Q941/M941,"-")</f>
        <v>0.14957264957264957</v>
      </c>
      <c r="S941" s="72">
        <f t="shared" si="60"/>
        <v>224654.77142857143</v>
      </c>
      <c r="T941" s="436">
        <v>32026200</v>
      </c>
      <c r="U941" s="436">
        <v>30</v>
      </c>
      <c r="V941" s="42" t="s">
        <v>96</v>
      </c>
      <c r="W941" s="69">
        <v>143045</v>
      </c>
      <c r="X941" s="58">
        <f>IFERROR(W941/T941,"-")</f>
        <v>4.4664993036951E-3</v>
      </c>
      <c r="Y941" s="69">
        <v>8</v>
      </c>
      <c r="Z941" s="58">
        <f>IFERROR(Y941/U941,"-")</f>
        <v>0.26666666666666666</v>
      </c>
      <c r="AA941" s="166">
        <f t="shared" si="61"/>
        <v>17880.625</v>
      </c>
      <c r="AB941" s="436">
        <v>18069390</v>
      </c>
      <c r="AC941" s="436">
        <v>18</v>
      </c>
      <c r="AD941" s="42" t="s">
        <v>96</v>
      </c>
      <c r="AE941" s="69">
        <v>35476</v>
      </c>
      <c r="AF941" s="58">
        <f>IFERROR(AE941/AB941,"-")</f>
        <v>1.9633202891741228E-3</v>
      </c>
      <c r="AG941" s="69">
        <v>5</v>
      </c>
      <c r="AH941" s="58">
        <f>IFERROR(AG941/AC941,"-")</f>
        <v>0.27777777777777779</v>
      </c>
      <c r="AI941" s="72">
        <f t="shared" si="58"/>
        <v>7095.2</v>
      </c>
      <c r="AJ941" s="436">
        <v>131158070</v>
      </c>
      <c r="AK941" s="436">
        <v>130</v>
      </c>
      <c r="AL941" s="42" t="s">
        <v>96</v>
      </c>
      <c r="AM941" s="69">
        <v>9488705</v>
      </c>
      <c r="AN941" s="58">
        <f>IFERROR(AM941/AJ941,"-")</f>
        <v>7.2345567451549117E-2</v>
      </c>
      <c r="AO941" s="69">
        <v>26</v>
      </c>
      <c r="AP941" s="58">
        <f>IFERROR(AO941/AK941,"-")</f>
        <v>0.2</v>
      </c>
      <c r="AQ941" s="72">
        <f t="shared" si="62"/>
        <v>364950.19230769231</v>
      </c>
      <c r="AR941" s="436">
        <v>709840610</v>
      </c>
      <c r="AS941" s="436">
        <v>1090</v>
      </c>
      <c r="AT941" s="42" t="s">
        <v>96</v>
      </c>
      <c r="AU941" s="69">
        <v>20297043</v>
      </c>
      <c r="AV941" s="58">
        <f>IFERROR(AU941/AR941,"-")</f>
        <v>2.8593803614588915E-2</v>
      </c>
      <c r="AW941" s="72">
        <v>168</v>
      </c>
      <c r="AX941" s="61">
        <f>IFERROR(AW941/AS941,"-")</f>
        <v>0.15412844036697249</v>
      </c>
      <c r="AY941" s="195">
        <f t="shared" si="63"/>
        <v>120815.73214285714</v>
      </c>
      <c r="AZ941" s="229"/>
    </row>
    <row r="942" spans="2:52" s="9" customFormat="1" ht="13.15" customHeight="1">
      <c r="B942" s="470"/>
      <c r="C942" s="480"/>
      <c r="D942" s="439"/>
      <c r="E942" s="439"/>
      <c r="F942" s="43" t="s">
        <v>97</v>
      </c>
      <c r="G942" s="70">
        <v>2944805</v>
      </c>
      <c r="H942" s="59">
        <f>IFERROR(G942/D941,"-")</f>
        <v>1.0641144873658481E-2</v>
      </c>
      <c r="I942" s="70">
        <v>75</v>
      </c>
      <c r="J942" s="59">
        <f>IFERROR(I942/E941,"-")</f>
        <v>0.22455089820359281</v>
      </c>
      <c r="K942" s="73">
        <f t="shared" si="59"/>
        <v>39264.066666666666</v>
      </c>
      <c r="L942" s="439"/>
      <c r="M942" s="439"/>
      <c r="N942" s="43" t="s">
        <v>97</v>
      </c>
      <c r="O942" s="70">
        <v>1508128</v>
      </c>
      <c r="P942" s="59">
        <f>IFERROR(O942/L941,"-")</f>
        <v>7.0920237540059126E-3</v>
      </c>
      <c r="Q942" s="70">
        <v>46</v>
      </c>
      <c r="R942" s="59">
        <f>IFERROR(Q942/M941,"-")</f>
        <v>0.19658119658119658</v>
      </c>
      <c r="S942" s="73">
        <f t="shared" si="60"/>
        <v>32785.391304347824</v>
      </c>
      <c r="T942" s="439"/>
      <c r="U942" s="439"/>
      <c r="V942" s="43" t="s">
        <v>97</v>
      </c>
      <c r="W942" s="70">
        <v>289200</v>
      </c>
      <c r="X942" s="59">
        <f>IFERROR(W942/T941,"-")</f>
        <v>9.0301066002210686E-3</v>
      </c>
      <c r="Y942" s="70">
        <v>12</v>
      </c>
      <c r="Z942" s="59">
        <f>IFERROR(Y942/U941,"-")</f>
        <v>0.4</v>
      </c>
      <c r="AA942" s="167">
        <f t="shared" si="61"/>
        <v>24100</v>
      </c>
      <c r="AB942" s="439"/>
      <c r="AC942" s="439"/>
      <c r="AD942" s="43" t="s">
        <v>97</v>
      </c>
      <c r="AE942" s="70">
        <v>152205</v>
      </c>
      <c r="AF942" s="59">
        <f>IFERROR(AE942/AB941,"-")</f>
        <v>8.4233612756158347E-3</v>
      </c>
      <c r="AG942" s="70">
        <v>7</v>
      </c>
      <c r="AH942" s="59">
        <f>IFERROR(AG942/AC941,"-")</f>
        <v>0.3888888888888889</v>
      </c>
      <c r="AI942" s="73">
        <f t="shared" si="58"/>
        <v>21743.571428571428</v>
      </c>
      <c r="AJ942" s="439"/>
      <c r="AK942" s="439"/>
      <c r="AL942" s="43" t="s">
        <v>97</v>
      </c>
      <c r="AM942" s="70">
        <v>1173981</v>
      </c>
      <c r="AN942" s="59">
        <f>IFERROR(AM942/AJ941,"-")</f>
        <v>8.9508865142648112E-3</v>
      </c>
      <c r="AO942" s="70">
        <v>33</v>
      </c>
      <c r="AP942" s="59">
        <f>IFERROR(AO942/AK941,"-")</f>
        <v>0.25384615384615383</v>
      </c>
      <c r="AQ942" s="73">
        <f t="shared" si="62"/>
        <v>35575.181818181816</v>
      </c>
      <c r="AR942" s="439"/>
      <c r="AS942" s="439"/>
      <c r="AT942" s="43" t="s">
        <v>97</v>
      </c>
      <c r="AU942" s="70">
        <v>11845387</v>
      </c>
      <c r="AV942" s="59">
        <f>IFERROR(AU942/AR941,"-")</f>
        <v>1.6687389863479351E-2</v>
      </c>
      <c r="AW942" s="73">
        <v>255</v>
      </c>
      <c r="AX942" s="59">
        <f>IFERROR(AW942/AS941,"-")</f>
        <v>0.23394495412844038</v>
      </c>
      <c r="AY942" s="196">
        <f t="shared" si="63"/>
        <v>46452.498039215687</v>
      </c>
      <c r="AZ942" s="229"/>
    </row>
    <row r="943" spans="2:52" s="9" customFormat="1" ht="13.15" customHeight="1">
      <c r="B943" s="470"/>
      <c r="C943" s="480"/>
      <c r="D943" s="439"/>
      <c r="E943" s="439"/>
      <c r="F943" s="44" t="s">
        <v>98</v>
      </c>
      <c r="G943" s="70">
        <v>2626008</v>
      </c>
      <c r="H943" s="59">
        <f>IFERROR(G943/D941,"-")</f>
        <v>9.4891619538088803E-3</v>
      </c>
      <c r="I943" s="70">
        <v>109</v>
      </c>
      <c r="J943" s="59">
        <f>IFERROR(I943/E941,"-")</f>
        <v>0.32634730538922158</v>
      </c>
      <c r="K943" s="73">
        <f t="shared" si="59"/>
        <v>24091.816513761467</v>
      </c>
      <c r="L943" s="439"/>
      <c r="M943" s="439"/>
      <c r="N943" s="44" t="s">
        <v>98</v>
      </c>
      <c r="O943" s="70">
        <v>1909094</v>
      </c>
      <c r="P943" s="59">
        <f>IFERROR(O943/L941,"-")</f>
        <v>8.9775801501133616E-3</v>
      </c>
      <c r="Q943" s="70">
        <v>78</v>
      </c>
      <c r="R943" s="59">
        <f>IFERROR(Q943/M941,"-")</f>
        <v>0.33333333333333331</v>
      </c>
      <c r="S943" s="73">
        <f t="shared" si="60"/>
        <v>24475.564102564102</v>
      </c>
      <c r="T943" s="439"/>
      <c r="U943" s="439"/>
      <c r="V943" s="44" t="s">
        <v>98</v>
      </c>
      <c r="W943" s="70">
        <v>169791</v>
      </c>
      <c r="X943" s="59">
        <f>IFERROR(W943/T941,"-")</f>
        <v>5.3016280420405794E-3</v>
      </c>
      <c r="Y943" s="70">
        <v>8</v>
      </c>
      <c r="Z943" s="59">
        <f>IFERROR(Y943/U941,"-")</f>
        <v>0.26666666666666666</v>
      </c>
      <c r="AA943" s="167">
        <f t="shared" si="61"/>
        <v>21223.875</v>
      </c>
      <c r="AB943" s="439"/>
      <c r="AC943" s="439"/>
      <c r="AD943" s="44" t="s">
        <v>98</v>
      </c>
      <c r="AE943" s="70">
        <v>50602</v>
      </c>
      <c r="AF943" s="59">
        <f>IFERROR(AE943/AB941,"-")</f>
        <v>2.8004265777649383E-3</v>
      </c>
      <c r="AG943" s="70">
        <v>5</v>
      </c>
      <c r="AH943" s="59">
        <f>IFERROR(AG943/AC941,"-")</f>
        <v>0.27777777777777779</v>
      </c>
      <c r="AI943" s="73">
        <f t="shared" si="58"/>
        <v>10120.4</v>
      </c>
      <c r="AJ943" s="439"/>
      <c r="AK943" s="439"/>
      <c r="AL943" s="44" t="s">
        <v>98</v>
      </c>
      <c r="AM943" s="70">
        <v>549740</v>
      </c>
      <c r="AN943" s="59">
        <f>IFERROR(AM943/AJ941,"-")</f>
        <v>4.1914309962017586E-3</v>
      </c>
      <c r="AO943" s="70">
        <v>30</v>
      </c>
      <c r="AP943" s="59">
        <f>IFERROR(AO943/AK941,"-")</f>
        <v>0.23076923076923078</v>
      </c>
      <c r="AQ943" s="73">
        <f t="shared" si="62"/>
        <v>18324.666666666668</v>
      </c>
      <c r="AR943" s="439"/>
      <c r="AS943" s="439"/>
      <c r="AT943" s="44" t="s">
        <v>98</v>
      </c>
      <c r="AU943" s="70">
        <v>14947688</v>
      </c>
      <c r="AV943" s="59">
        <f>IFERROR(AU943/AR941,"-")</f>
        <v>2.10578090199714E-2</v>
      </c>
      <c r="AW943" s="73">
        <v>335</v>
      </c>
      <c r="AX943" s="59">
        <f>IFERROR(AW943/AS941,"-")</f>
        <v>0.30733944954128439</v>
      </c>
      <c r="AY943" s="196">
        <f t="shared" si="63"/>
        <v>44619.964179104478</v>
      </c>
      <c r="AZ943" s="229"/>
    </row>
    <row r="944" spans="2:52" s="9" customFormat="1" ht="13.15" customHeight="1">
      <c r="B944" s="470"/>
      <c r="C944" s="480"/>
      <c r="D944" s="439"/>
      <c r="E944" s="439"/>
      <c r="F944" s="44" t="s">
        <v>99</v>
      </c>
      <c r="G944" s="70">
        <v>180628</v>
      </c>
      <c r="H944" s="59">
        <f>IFERROR(G944/D941,"-")</f>
        <v>6.5270492145971771E-4</v>
      </c>
      <c r="I944" s="70">
        <v>21</v>
      </c>
      <c r="J944" s="59">
        <f>IFERROR(I944/E941,"-")</f>
        <v>6.2874251497005984E-2</v>
      </c>
      <c r="K944" s="73">
        <f t="shared" si="59"/>
        <v>8601.3333333333339</v>
      </c>
      <c r="L944" s="439"/>
      <c r="M944" s="439"/>
      <c r="N944" s="44" t="s">
        <v>99</v>
      </c>
      <c r="O944" s="70">
        <v>123781</v>
      </c>
      <c r="P944" s="59">
        <f>IFERROR(O944/L941,"-")</f>
        <v>5.8208440682396044E-4</v>
      </c>
      <c r="Q944" s="70">
        <v>16</v>
      </c>
      <c r="R944" s="59">
        <f>IFERROR(Q944/M941,"-")</f>
        <v>6.8376068376068383E-2</v>
      </c>
      <c r="S944" s="73">
        <f t="shared" si="60"/>
        <v>7736.3125</v>
      </c>
      <c r="T944" s="439"/>
      <c r="U944" s="439"/>
      <c r="V944" s="44" t="s">
        <v>99</v>
      </c>
      <c r="W944" s="70">
        <v>5872</v>
      </c>
      <c r="X944" s="59">
        <f>IFERROR(W944/T941,"-")</f>
        <v>1.8334988228388007E-4</v>
      </c>
      <c r="Y944" s="70">
        <v>2</v>
      </c>
      <c r="Z944" s="59">
        <f>IFERROR(Y944/U941,"-")</f>
        <v>6.6666666666666666E-2</v>
      </c>
      <c r="AA944" s="167">
        <f t="shared" si="61"/>
        <v>2936</v>
      </c>
      <c r="AB944" s="439"/>
      <c r="AC944" s="439"/>
      <c r="AD944" s="44" t="s">
        <v>99</v>
      </c>
      <c r="AE944" s="70">
        <v>948</v>
      </c>
      <c r="AF944" s="59">
        <f>IFERROR(AE944/AB941,"-")</f>
        <v>5.2464416341669532E-5</v>
      </c>
      <c r="AG944" s="70">
        <v>1</v>
      </c>
      <c r="AH944" s="59">
        <f>IFERROR(AG944/AC941,"-")</f>
        <v>5.5555555555555552E-2</v>
      </c>
      <c r="AI944" s="73">
        <f t="shared" si="58"/>
        <v>948</v>
      </c>
      <c r="AJ944" s="439"/>
      <c r="AK944" s="439"/>
      <c r="AL944" s="44" t="s">
        <v>99</v>
      </c>
      <c r="AM944" s="70">
        <v>43663</v>
      </c>
      <c r="AN944" s="59">
        <f>IFERROR(AM944/AJ941,"-")</f>
        <v>3.3290364824673007E-4</v>
      </c>
      <c r="AO944" s="70">
        <v>9</v>
      </c>
      <c r="AP944" s="59">
        <f>IFERROR(AO944/AK941,"-")</f>
        <v>6.9230769230769235E-2</v>
      </c>
      <c r="AQ944" s="73">
        <f t="shared" si="62"/>
        <v>4851.4444444444443</v>
      </c>
      <c r="AR944" s="439"/>
      <c r="AS944" s="439"/>
      <c r="AT944" s="44" t="s">
        <v>99</v>
      </c>
      <c r="AU944" s="70">
        <v>1909284</v>
      </c>
      <c r="AV944" s="59">
        <f>IFERROR(AU944/AR941,"-")</f>
        <v>2.6897362212060538E-3</v>
      </c>
      <c r="AW944" s="73">
        <v>48</v>
      </c>
      <c r="AX944" s="59">
        <f>IFERROR(AW944/AS941,"-")</f>
        <v>4.4036697247706424E-2</v>
      </c>
      <c r="AY944" s="196">
        <f t="shared" si="63"/>
        <v>39776.75</v>
      </c>
      <c r="AZ944" s="229"/>
    </row>
    <row r="945" spans="2:52" s="9" customFormat="1" ht="13.15" customHeight="1">
      <c r="B945" s="470"/>
      <c r="C945" s="480"/>
      <c r="D945" s="439"/>
      <c r="E945" s="439"/>
      <c r="F945" s="44" t="s">
        <v>100</v>
      </c>
      <c r="G945" s="70">
        <v>14095125</v>
      </c>
      <c r="H945" s="59">
        <f>IFERROR(G945/D941,"-")</f>
        <v>5.0933174569224617E-2</v>
      </c>
      <c r="I945" s="70">
        <v>140</v>
      </c>
      <c r="J945" s="59">
        <f>IFERROR(I945/E941,"-")</f>
        <v>0.41916167664670656</v>
      </c>
      <c r="K945" s="73">
        <f t="shared" si="59"/>
        <v>100679.46428571429</v>
      </c>
      <c r="L945" s="439"/>
      <c r="M945" s="439"/>
      <c r="N945" s="44" t="s">
        <v>100</v>
      </c>
      <c r="O945" s="70">
        <v>12707522</v>
      </c>
      <c r="P945" s="59">
        <f>IFERROR(O945/L941,"-")</f>
        <v>5.9757558959552988E-2</v>
      </c>
      <c r="Q945" s="70">
        <v>107</v>
      </c>
      <c r="R945" s="59">
        <f>IFERROR(Q945/M941,"-")</f>
        <v>0.45726495726495725</v>
      </c>
      <c r="S945" s="73">
        <f t="shared" si="60"/>
        <v>118761.88785046729</v>
      </c>
      <c r="T945" s="439"/>
      <c r="U945" s="439"/>
      <c r="V945" s="44" t="s">
        <v>100</v>
      </c>
      <c r="W945" s="70">
        <v>350385</v>
      </c>
      <c r="X945" s="59">
        <f>IFERROR(W945/T941,"-")</f>
        <v>1.0940573655319707E-2</v>
      </c>
      <c r="Y945" s="70">
        <v>9</v>
      </c>
      <c r="Z945" s="59">
        <f>IFERROR(Y945/U941,"-")</f>
        <v>0.3</v>
      </c>
      <c r="AA945" s="167">
        <f t="shared" si="61"/>
        <v>38931.666666666664</v>
      </c>
      <c r="AB945" s="439"/>
      <c r="AC945" s="439"/>
      <c r="AD945" s="44" t="s">
        <v>100</v>
      </c>
      <c r="AE945" s="70">
        <v>178174</v>
      </c>
      <c r="AF945" s="59">
        <f>IFERROR(AE945/AB941,"-")</f>
        <v>9.8605431616673282E-3</v>
      </c>
      <c r="AG945" s="70">
        <v>6</v>
      </c>
      <c r="AH945" s="59">
        <f>IFERROR(AG945/AC941,"-")</f>
        <v>0.33333333333333331</v>
      </c>
      <c r="AI945" s="73">
        <f t="shared" si="58"/>
        <v>29695.666666666668</v>
      </c>
      <c r="AJ945" s="439"/>
      <c r="AK945" s="439"/>
      <c r="AL945" s="44" t="s">
        <v>100</v>
      </c>
      <c r="AM945" s="70">
        <v>4716643</v>
      </c>
      <c r="AN945" s="59">
        <f>IFERROR(AM945/AJ941,"-")</f>
        <v>3.5961515749659931E-2</v>
      </c>
      <c r="AO945" s="70">
        <v>44</v>
      </c>
      <c r="AP945" s="59">
        <f>IFERROR(AO945/AK941,"-")</f>
        <v>0.33846153846153848</v>
      </c>
      <c r="AQ945" s="73">
        <f t="shared" si="62"/>
        <v>107196.43181818182</v>
      </c>
      <c r="AR945" s="439"/>
      <c r="AS945" s="439"/>
      <c r="AT945" s="44" t="s">
        <v>100</v>
      </c>
      <c r="AU945" s="70">
        <v>17527757</v>
      </c>
      <c r="AV945" s="59">
        <f>IFERROR(AU945/AR941,"-")</f>
        <v>2.4692524988109654E-2</v>
      </c>
      <c r="AW945" s="73">
        <v>373</v>
      </c>
      <c r="AX945" s="59">
        <f>IFERROR(AW945/AS941,"-")</f>
        <v>0.34220183486238531</v>
      </c>
      <c r="AY945" s="196">
        <f t="shared" si="63"/>
        <v>46991.305630026807</v>
      </c>
      <c r="AZ945" s="229"/>
    </row>
    <row r="946" spans="2:52" s="9" customFormat="1" ht="13.15" customHeight="1">
      <c r="B946" s="470"/>
      <c r="C946" s="480"/>
      <c r="D946" s="439"/>
      <c r="E946" s="439"/>
      <c r="F946" s="44" t="s">
        <v>101</v>
      </c>
      <c r="G946" s="70">
        <v>9425109</v>
      </c>
      <c r="H946" s="59">
        <f>IFERROR(G946/D941,"-")</f>
        <v>3.4057925845352208E-2</v>
      </c>
      <c r="I946" s="70">
        <v>144</v>
      </c>
      <c r="J946" s="59">
        <f>IFERROR(I946/E941,"-")</f>
        <v>0.43113772455089822</v>
      </c>
      <c r="K946" s="73">
        <f t="shared" si="59"/>
        <v>65452.145833333336</v>
      </c>
      <c r="L946" s="439"/>
      <c r="M946" s="439"/>
      <c r="N946" s="44" t="s">
        <v>101</v>
      </c>
      <c r="O946" s="70">
        <v>7621555</v>
      </c>
      <c r="P946" s="59">
        <f>IFERROR(O946/L941,"-")</f>
        <v>3.5840624338559147E-2</v>
      </c>
      <c r="Q946" s="70">
        <v>109</v>
      </c>
      <c r="R946" s="59">
        <f>IFERROR(Q946/M941,"-")</f>
        <v>0.46581196581196582</v>
      </c>
      <c r="S946" s="73">
        <f t="shared" si="60"/>
        <v>69922.522935779823</v>
      </c>
      <c r="T946" s="439"/>
      <c r="U946" s="439"/>
      <c r="V946" s="44" t="s">
        <v>101</v>
      </c>
      <c r="W946" s="70">
        <v>902800</v>
      </c>
      <c r="X946" s="59">
        <f>IFERROR(W946/T941,"-")</f>
        <v>2.8189419912446684E-2</v>
      </c>
      <c r="Y946" s="70">
        <v>14</v>
      </c>
      <c r="Z946" s="59">
        <f>IFERROR(Y946/U941,"-")</f>
        <v>0.46666666666666667</v>
      </c>
      <c r="AA946" s="167">
        <f t="shared" si="61"/>
        <v>64485.714285714283</v>
      </c>
      <c r="AB946" s="439"/>
      <c r="AC946" s="439"/>
      <c r="AD946" s="44" t="s">
        <v>101</v>
      </c>
      <c r="AE946" s="70">
        <v>672111</v>
      </c>
      <c r="AF946" s="59">
        <f>IFERROR(AE946/AB941,"-")</f>
        <v>3.7196108999805751E-2</v>
      </c>
      <c r="AG946" s="70">
        <v>8</v>
      </c>
      <c r="AH946" s="59">
        <f>IFERROR(AG946/AC941,"-")</f>
        <v>0.44444444444444442</v>
      </c>
      <c r="AI946" s="73">
        <f t="shared" si="58"/>
        <v>84013.875</v>
      </c>
      <c r="AJ946" s="439"/>
      <c r="AK946" s="439"/>
      <c r="AL946" s="44" t="s">
        <v>101</v>
      </c>
      <c r="AM946" s="70">
        <v>3925386</v>
      </c>
      <c r="AN946" s="59">
        <f>IFERROR(AM946/AJ941,"-")</f>
        <v>2.9928665464504015E-2</v>
      </c>
      <c r="AO946" s="70">
        <v>44</v>
      </c>
      <c r="AP946" s="59">
        <f>IFERROR(AO946/AK941,"-")</f>
        <v>0.33846153846153848</v>
      </c>
      <c r="AQ946" s="73">
        <f t="shared" si="62"/>
        <v>89213.318181818177</v>
      </c>
      <c r="AR946" s="439"/>
      <c r="AS946" s="439"/>
      <c r="AT946" s="44" t="s">
        <v>101</v>
      </c>
      <c r="AU946" s="70">
        <v>26649909</v>
      </c>
      <c r="AV946" s="59">
        <f>IFERROR(AU946/AR941,"-")</f>
        <v>3.7543511352499261E-2</v>
      </c>
      <c r="AW946" s="73">
        <v>395</v>
      </c>
      <c r="AX946" s="59">
        <f>IFERROR(AW946/AS941,"-")</f>
        <v>0.36238532110091742</v>
      </c>
      <c r="AY946" s="196">
        <f t="shared" si="63"/>
        <v>67468.124050632905</v>
      </c>
      <c r="AZ946" s="229"/>
    </row>
    <row r="947" spans="2:52" s="9" customFormat="1" ht="13.15" customHeight="1">
      <c r="B947" s="470"/>
      <c r="C947" s="480"/>
      <c r="D947" s="439"/>
      <c r="E947" s="439"/>
      <c r="F947" s="44" t="s">
        <v>102</v>
      </c>
      <c r="G947" s="70">
        <v>4862580</v>
      </c>
      <c r="H947" s="59">
        <f>IFERROR(G947/D941,"-")</f>
        <v>1.7571084754255124E-2</v>
      </c>
      <c r="I947" s="70">
        <v>36</v>
      </c>
      <c r="J947" s="59">
        <f>IFERROR(I947/E941,"-")</f>
        <v>0.10778443113772455</v>
      </c>
      <c r="K947" s="73">
        <f t="shared" si="59"/>
        <v>135071.66666666666</v>
      </c>
      <c r="L947" s="439"/>
      <c r="M947" s="439"/>
      <c r="N947" s="44" t="s">
        <v>102</v>
      </c>
      <c r="O947" s="70">
        <v>4765423</v>
      </c>
      <c r="P947" s="59">
        <f>IFERROR(O947/L941,"-")</f>
        <v>2.2409565443971678E-2</v>
      </c>
      <c r="Q947" s="70">
        <v>27</v>
      </c>
      <c r="R947" s="59">
        <f>IFERROR(Q947/M941,"-")</f>
        <v>0.11538461538461539</v>
      </c>
      <c r="S947" s="73">
        <f t="shared" si="60"/>
        <v>176497.14814814815</v>
      </c>
      <c r="T947" s="439"/>
      <c r="U947" s="439"/>
      <c r="V947" s="44" t="s">
        <v>102</v>
      </c>
      <c r="W947" s="70">
        <v>27048</v>
      </c>
      <c r="X947" s="59">
        <f>IFERROR(W947/T941,"-")</f>
        <v>8.44558517713622E-4</v>
      </c>
      <c r="Y947" s="70">
        <v>4</v>
      </c>
      <c r="Z947" s="59">
        <f>IFERROR(Y947/U941,"-")</f>
        <v>0.13333333333333333</v>
      </c>
      <c r="AA947" s="167">
        <f t="shared" si="61"/>
        <v>6762</v>
      </c>
      <c r="AB947" s="439"/>
      <c r="AC947" s="439"/>
      <c r="AD947" s="44" t="s">
        <v>102</v>
      </c>
      <c r="AE947" s="70">
        <v>12348</v>
      </c>
      <c r="AF947" s="59">
        <f>IFERROR(AE947/AB941,"-")</f>
        <v>6.8336562551364491E-4</v>
      </c>
      <c r="AG947" s="70">
        <v>3</v>
      </c>
      <c r="AH947" s="59">
        <f>IFERROR(AG947/AC941,"-")</f>
        <v>0.16666666666666666</v>
      </c>
      <c r="AI947" s="73">
        <f t="shared" si="58"/>
        <v>4116</v>
      </c>
      <c r="AJ947" s="439"/>
      <c r="AK947" s="439"/>
      <c r="AL947" s="44" t="s">
        <v>102</v>
      </c>
      <c r="AM947" s="70">
        <v>4064242</v>
      </c>
      <c r="AN947" s="59">
        <f>IFERROR(AM947/AJ941,"-")</f>
        <v>3.0987357468739818E-2</v>
      </c>
      <c r="AO947" s="70">
        <v>20</v>
      </c>
      <c r="AP947" s="59">
        <f>IFERROR(AO947/AK941,"-")</f>
        <v>0.15384615384615385</v>
      </c>
      <c r="AQ947" s="73">
        <f t="shared" si="62"/>
        <v>203212.1</v>
      </c>
      <c r="AR947" s="439"/>
      <c r="AS947" s="439"/>
      <c r="AT947" s="44" t="s">
        <v>102</v>
      </c>
      <c r="AU947" s="70">
        <v>14160367</v>
      </c>
      <c r="AV947" s="59">
        <f>IFERROR(AU947/AR941,"-")</f>
        <v>1.994865720629875E-2</v>
      </c>
      <c r="AW947" s="73">
        <v>101</v>
      </c>
      <c r="AX947" s="59">
        <f>IFERROR(AW947/AS941,"-")</f>
        <v>9.2660550458715601E-2</v>
      </c>
      <c r="AY947" s="196">
        <f t="shared" si="63"/>
        <v>140201.65346534652</v>
      </c>
      <c r="AZ947" s="229"/>
    </row>
    <row r="948" spans="2:52" s="9" customFormat="1" ht="13.15" customHeight="1">
      <c r="B948" s="470"/>
      <c r="C948" s="480"/>
      <c r="D948" s="439"/>
      <c r="E948" s="439"/>
      <c r="F948" s="44" t="s">
        <v>112</v>
      </c>
      <c r="G948" s="70">
        <v>0</v>
      </c>
      <c r="H948" s="59">
        <f>IFERROR(G948/D941,"-")</f>
        <v>0</v>
      </c>
      <c r="I948" s="70">
        <v>0</v>
      </c>
      <c r="J948" s="59">
        <f>IFERROR(I948/E941,"-")</f>
        <v>0</v>
      </c>
      <c r="K948" s="73" t="str">
        <f t="shared" si="59"/>
        <v>-</v>
      </c>
      <c r="L948" s="439"/>
      <c r="M948" s="439"/>
      <c r="N948" s="44" t="s">
        <v>112</v>
      </c>
      <c r="O948" s="70">
        <v>0</v>
      </c>
      <c r="P948" s="59">
        <f>IFERROR(O948/L941,"-")</f>
        <v>0</v>
      </c>
      <c r="Q948" s="70">
        <v>0</v>
      </c>
      <c r="R948" s="59">
        <f>IFERROR(Q948/M941,"-")</f>
        <v>0</v>
      </c>
      <c r="S948" s="73" t="str">
        <f t="shared" si="60"/>
        <v>-</v>
      </c>
      <c r="T948" s="439"/>
      <c r="U948" s="439"/>
      <c r="V948" s="44" t="s">
        <v>112</v>
      </c>
      <c r="W948" s="70">
        <v>0</v>
      </c>
      <c r="X948" s="59">
        <f>IFERROR(W948/T941,"-")</f>
        <v>0</v>
      </c>
      <c r="Y948" s="70">
        <v>0</v>
      </c>
      <c r="Z948" s="59">
        <f>IFERROR(Y948/U941,"-")</f>
        <v>0</v>
      </c>
      <c r="AA948" s="167" t="str">
        <f t="shared" si="61"/>
        <v>-</v>
      </c>
      <c r="AB948" s="439"/>
      <c r="AC948" s="439"/>
      <c r="AD948" s="44" t="s">
        <v>112</v>
      </c>
      <c r="AE948" s="70">
        <v>0</v>
      </c>
      <c r="AF948" s="59">
        <f>IFERROR(AE948/AB941,"-")</f>
        <v>0</v>
      </c>
      <c r="AG948" s="70">
        <v>0</v>
      </c>
      <c r="AH948" s="59">
        <f>IFERROR(AG948/AC941,"-")</f>
        <v>0</v>
      </c>
      <c r="AI948" s="73" t="str">
        <f t="shared" si="58"/>
        <v>-</v>
      </c>
      <c r="AJ948" s="439"/>
      <c r="AK948" s="439"/>
      <c r="AL948" s="44" t="s">
        <v>112</v>
      </c>
      <c r="AM948" s="70">
        <v>0</v>
      </c>
      <c r="AN948" s="59">
        <f>IFERROR(AM948/AJ941,"-")</f>
        <v>0</v>
      </c>
      <c r="AO948" s="70">
        <v>0</v>
      </c>
      <c r="AP948" s="59">
        <f>IFERROR(AO948/AK941,"-")</f>
        <v>0</v>
      </c>
      <c r="AQ948" s="73" t="str">
        <f t="shared" si="62"/>
        <v>-</v>
      </c>
      <c r="AR948" s="439"/>
      <c r="AS948" s="439"/>
      <c r="AT948" s="44" t="s">
        <v>112</v>
      </c>
      <c r="AU948" s="70">
        <v>0</v>
      </c>
      <c r="AV948" s="59">
        <f>IFERROR(AU948/AR941,"-")</f>
        <v>0</v>
      </c>
      <c r="AW948" s="73">
        <v>0</v>
      </c>
      <c r="AX948" s="59">
        <f>IFERROR(AW948/AS941,"-")</f>
        <v>0</v>
      </c>
      <c r="AY948" s="196" t="str">
        <f t="shared" si="63"/>
        <v>-</v>
      </c>
      <c r="AZ948" s="229"/>
    </row>
    <row r="949" spans="2:52" s="9" customFormat="1" ht="13.15" customHeight="1">
      <c r="B949" s="470"/>
      <c r="C949" s="480"/>
      <c r="D949" s="439"/>
      <c r="E949" s="439"/>
      <c r="F949" s="44" t="s">
        <v>103</v>
      </c>
      <c r="G949" s="70">
        <v>214224</v>
      </c>
      <c r="H949" s="59">
        <f>IFERROR(G949/D941,"-")</f>
        <v>7.7410511711798044E-4</v>
      </c>
      <c r="I949" s="70">
        <v>6</v>
      </c>
      <c r="J949" s="59">
        <f>IFERROR(I949/E941,"-")</f>
        <v>1.7964071856287425E-2</v>
      </c>
      <c r="K949" s="73">
        <f t="shared" si="59"/>
        <v>35704</v>
      </c>
      <c r="L949" s="439"/>
      <c r="M949" s="439"/>
      <c r="N949" s="44" t="s">
        <v>103</v>
      </c>
      <c r="O949" s="70">
        <v>187516</v>
      </c>
      <c r="P949" s="59">
        <f>IFERROR(O949/L941,"-")</f>
        <v>8.8180043488097343E-4</v>
      </c>
      <c r="Q949" s="70">
        <v>5</v>
      </c>
      <c r="R949" s="59">
        <f>IFERROR(Q949/M941,"-")</f>
        <v>2.1367521367521368E-2</v>
      </c>
      <c r="S949" s="73">
        <f t="shared" si="60"/>
        <v>37503.199999999997</v>
      </c>
      <c r="T949" s="439"/>
      <c r="U949" s="439"/>
      <c r="V949" s="44" t="s">
        <v>103</v>
      </c>
      <c r="W949" s="70">
        <v>33100</v>
      </c>
      <c r="X949" s="59">
        <f>IFERROR(W949/T941,"-")</f>
        <v>1.0335287982963948E-3</v>
      </c>
      <c r="Y949" s="70">
        <v>1</v>
      </c>
      <c r="Z949" s="59">
        <f>IFERROR(Y949/U941,"-")</f>
        <v>3.3333333333333333E-2</v>
      </c>
      <c r="AA949" s="167">
        <f t="shared" si="61"/>
        <v>33100</v>
      </c>
      <c r="AB949" s="439"/>
      <c r="AC949" s="439"/>
      <c r="AD949" s="44" t="s">
        <v>103</v>
      </c>
      <c r="AE949" s="70">
        <v>33100</v>
      </c>
      <c r="AF949" s="59">
        <f>IFERROR(AE949/AB941,"-")</f>
        <v>1.8318271950519636E-3</v>
      </c>
      <c r="AG949" s="70">
        <v>1</v>
      </c>
      <c r="AH949" s="59">
        <f>IFERROR(AG949/AC941,"-")</f>
        <v>5.5555555555555552E-2</v>
      </c>
      <c r="AI949" s="73">
        <f t="shared" si="58"/>
        <v>33100</v>
      </c>
      <c r="AJ949" s="439"/>
      <c r="AK949" s="439"/>
      <c r="AL949" s="44" t="s">
        <v>103</v>
      </c>
      <c r="AM949" s="70">
        <v>98013</v>
      </c>
      <c r="AN949" s="59">
        <f>IFERROR(AM949/AJ941,"-")</f>
        <v>7.4728912982632335E-4</v>
      </c>
      <c r="AO949" s="70">
        <v>2</v>
      </c>
      <c r="AP949" s="59">
        <f>IFERROR(AO949/AK941,"-")</f>
        <v>1.5384615384615385E-2</v>
      </c>
      <c r="AQ949" s="73">
        <f t="shared" si="62"/>
        <v>49006.5</v>
      </c>
      <c r="AR949" s="439"/>
      <c r="AS949" s="439"/>
      <c r="AT949" s="44" t="s">
        <v>103</v>
      </c>
      <c r="AU949" s="70">
        <v>80685</v>
      </c>
      <c r="AV949" s="59">
        <f>IFERROR(AU949/AR941,"-")</f>
        <v>1.1366636236830688E-4</v>
      </c>
      <c r="AW949" s="73">
        <v>5</v>
      </c>
      <c r="AX949" s="59">
        <f>IFERROR(AW949/AS941,"-")</f>
        <v>4.5871559633027525E-3</v>
      </c>
      <c r="AY949" s="196">
        <f t="shared" si="63"/>
        <v>16137</v>
      </c>
      <c r="AZ949" s="229"/>
    </row>
    <row r="950" spans="2:52" s="9" customFormat="1" ht="13.15" customHeight="1">
      <c r="B950" s="470"/>
      <c r="C950" s="480"/>
      <c r="D950" s="439"/>
      <c r="E950" s="439"/>
      <c r="F950" s="44" t="s">
        <v>104</v>
      </c>
      <c r="G950" s="70">
        <v>307948</v>
      </c>
      <c r="H950" s="59">
        <f>IFERROR(G950/D941,"-")</f>
        <v>1.1127797193883405E-3</v>
      </c>
      <c r="I950" s="70">
        <v>15</v>
      </c>
      <c r="J950" s="59">
        <f>IFERROR(I950/E941,"-")</f>
        <v>4.4910179640718563E-2</v>
      </c>
      <c r="K950" s="73">
        <f t="shared" si="59"/>
        <v>20529.866666666665</v>
      </c>
      <c r="L950" s="439"/>
      <c r="M950" s="439"/>
      <c r="N950" s="44" t="s">
        <v>104</v>
      </c>
      <c r="O950" s="70">
        <v>285831</v>
      </c>
      <c r="P950" s="59">
        <f>IFERROR(O950/L941,"-")</f>
        <v>1.3441301014444822E-3</v>
      </c>
      <c r="Q950" s="70">
        <v>13</v>
      </c>
      <c r="R950" s="59">
        <f>IFERROR(Q950/M941,"-")</f>
        <v>5.5555555555555552E-2</v>
      </c>
      <c r="S950" s="73">
        <f t="shared" si="60"/>
        <v>21987</v>
      </c>
      <c r="T950" s="439"/>
      <c r="U950" s="439"/>
      <c r="V950" s="44" t="s">
        <v>104</v>
      </c>
      <c r="W950" s="70">
        <v>116107</v>
      </c>
      <c r="X950" s="59">
        <f>IFERROR(W950/T941,"-")</f>
        <v>3.6253754738308011E-3</v>
      </c>
      <c r="Y950" s="70">
        <v>6</v>
      </c>
      <c r="Z950" s="59">
        <f>IFERROR(Y950/U941,"-")</f>
        <v>0.2</v>
      </c>
      <c r="AA950" s="167">
        <f t="shared" si="61"/>
        <v>19351.166666666668</v>
      </c>
      <c r="AB950" s="439"/>
      <c r="AC950" s="439"/>
      <c r="AD950" s="44" t="s">
        <v>104</v>
      </c>
      <c r="AE950" s="70">
        <v>93990</v>
      </c>
      <c r="AF950" s="59">
        <f>IFERROR(AE950/AB941,"-")</f>
        <v>5.2016144429889444E-3</v>
      </c>
      <c r="AG950" s="70">
        <v>4</v>
      </c>
      <c r="AH950" s="59">
        <f>IFERROR(AG950/AC941,"-")</f>
        <v>0.22222222222222221</v>
      </c>
      <c r="AI950" s="73">
        <f t="shared" si="58"/>
        <v>23497.5</v>
      </c>
      <c r="AJ950" s="439"/>
      <c r="AK950" s="439"/>
      <c r="AL950" s="44" t="s">
        <v>104</v>
      </c>
      <c r="AM950" s="70">
        <v>141230</v>
      </c>
      <c r="AN950" s="59">
        <f>IFERROR(AM950/AJ941,"-")</f>
        <v>1.0767923010760985E-3</v>
      </c>
      <c r="AO950" s="70">
        <v>9</v>
      </c>
      <c r="AP950" s="59">
        <f>IFERROR(AO950/AK941,"-")</f>
        <v>6.9230769230769235E-2</v>
      </c>
      <c r="AQ950" s="73">
        <f t="shared" si="62"/>
        <v>15692.222222222223</v>
      </c>
      <c r="AR950" s="439"/>
      <c r="AS950" s="439"/>
      <c r="AT950" s="44" t="s">
        <v>104</v>
      </c>
      <c r="AU950" s="70">
        <v>537878</v>
      </c>
      <c r="AV950" s="59">
        <f>IFERROR(AU950/AR941,"-")</f>
        <v>7.5774475624887112E-4</v>
      </c>
      <c r="AW950" s="73">
        <v>36</v>
      </c>
      <c r="AX950" s="59">
        <f>IFERROR(AW950/AS941,"-")</f>
        <v>3.3027522935779818E-2</v>
      </c>
      <c r="AY950" s="196">
        <f t="shared" si="63"/>
        <v>14941.055555555555</v>
      </c>
      <c r="AZ950" s="229"/>
    </row>
    <row r="951" spans="2:52" s="9" customFormat="1" ht="13.15" customHeight="1">
      <c r="B951" s="470"/>
      <c r="C951" s="480"/>
      <c r="D951" s="439"/>
      <c r="E951" s="439"/>
      <c r="F951" s="44" t="s">
        <v>105</v>
      </c>
      <c r="G951" s="70">
        <v>8330</v>
      </c>
      <c r="H951" s="59">
        <f>IFERROR(G951/D941,"-")</f>
        <v>3.0100715258760816E-5</v>
      </c>
      <c r="I951" s="70">
        <v>2</v>
      </c>
      <c r="J951" s="59">
        <f>IFERROR(I951/E941,"-")</f>
        <v>5.9880239520958087E-3</v>
      </c>
      <c r="K951" s="73">
        <f t="shared" si="59"/>
        <v>4165</v>
      </c>
      <c r="L951" s="439"/>
      <c r="M951" s="439"/>
      <c r="N951" s="44" t="s">
        <v>105</v>
      </c>
      <c r="O951" s="70">
        <v>8330</v>
      </c>
      <c r="P951" s="59">
        <f>IFERROR(O951/L941,"-")</f>
        <v>3.9172111300147765E-5</v>
      </c>
      <c r="Q951" s="70">
        <v>2</v>
      </c>
      <c r="R951" s="59">
        <f>IFERROR(Q951/M941,"-")</f>
        <v>8.5470085470085479E-3</v>
      </c>
      <c r="S951" s="73">
        <f t="shared" si="60"/>
        <v>4165</v>
      </c>
      <c r="T951" s="439"/>
      <c r="U951" s="439"/>
      <c r="V951" s="44" t="s">
        <v>105</v>
      </c>
      <c r="W951" s="70">
        <v>733</v>
      </c>
      <c r="X951" s="59">
        <f>IFERROR(W951/T941,"-")</f>
        <v>2.2887510850491161E-5</v>
      </c>
      <c r="Y951" s="70">
        <v>1</v>
      </c>
      <c r="Z951" s="59">
        <f>IFERROR(Y951/U941,"-")</f>
        <v>3.3333333333333333E-2</v>
      </c>
      <c r="AA951" s="167">
        <f t="shared" si="61"/>
        <v>733</v>
      </c>
      <c r="AB951" s="439"/>
      <c r="AC951" s="439"/>
      <c r="AD951" s="44" t="s">
        <v>105</v>
      </c>
      <c r="AE951" s="70">
        <v>733</v>
      </c>
      <c r="AF951" s="59">
        <f>IFERROR(AE951/AB941,"-")</f>
        <v>4.0565840905531401E-5</v>
      </c>
      <c r="AG951" s="70">
        <v>1</v>
      </c>
      <c r="AH951" s="59">
        <f>IFERROR(AG951/AC941,"-")</f>
        <v>5.5555555555555552E-2</v>
      </c>
      <c r="AI951" s="73">
        <f t="shared" si="58"/>
        <v>733</v>
      </c>
      <c r="AJ951" s="439"/>
      <c r="AK951" s="439"/>
      <c r="AL951" s="44" t="s">
        <v>105</v>
      </c>
      <c r="AM951" s="70">
        <v>311609</v>
      </c>
      <c r="AN951" s="59">
        <f>IFERROR(AM951/AJ941,"-")</f>
        <v>2.3758278846280675E-3</v>
      </c>
      <c r="AO951" s="70">
        <v>3</v>
      </c>
      <c r="AP951" s="59">
        <f>IFERROR(AO951/AK941,"-")</f>
        <v>2.3076923076923078E-2</v>
      </c>
      <c r="AQ951" s="73">
        <f t="shared" si="62"/>
        <v>103869.66666666667</v>
      </c>
      <c r="AR951" s="439"/>
      <c r="AS951" s="439"/>
      <c r="AT951" s="44" t="s">
        <v>105</v>
      </c>
      <c r="AU951" s="70">
        <v>95792</v>
      </c>
      <c r="AV951" s="59">
        <f>IFERROR(AU951/AR941,"-")</f>
        <v>1.349486048706061E-4</v>
      </c>
      <c r="AW951" s="73">
        <v>9</v>
      </c>
      <c r="AX951" s="59">
        <f>IFERROR(AW951/AS941,"-")</f>
        <v>8.2568807339449546E-3</v>
      </c>
      <c r="AY951" s="196">
        <f t="shared" si="63"/>
        <v>10643.555555555555</v>
      </c>
      <c r="AZ951" s="229"/>
    </row>
    <row r="952" spans="2:52" s="9" customFormat="1" ht="13.15" customHeight="1">
      <c r="B952" s="470"/>
      <c r="C952" s="480"/>
      <c r="D952" s="439"/>
      <c r="E952" s="439"/>
      <c r="F952" s="44" t="s">
        <v>106</v>
      </c>
      <c r="G952" s="70">
        <v>633231</v>
      </c>
      <c r="H952" s="59">
        <f>IFERROR(G952/D941,"-")</f>
        <v>2.2882000028835981E-3</v>
      </c>
      <c r="I952" s="70">
        <v>4</v>
      </c>
      <c r="J952" s="59">
        <f>IFERROR(I952/E941,"-")</f>
        <v>1.1976047904191617E-2</v>
      </c>
      <c r="K952" s="73">
        <f t="shared" si="59"/>
        <v>158307.75</v>
      </c>
      <c r="L952" s="439"/>
      <c r="M952" s="439"/>
      <c r="N952" s="44" t="s">
        <v>106</v>
      </c>
      <c r="O952" s="70">
        <v>619825</v>
      </c>
      <c r="P952" s="59">
        <f>IFERROR(O952/L941,"-")</f>
        <v>2.9147483657399869E-3</v>
      </c>
      <c r="Q952" s="70">
        <v>2</v>
      </c>
      <c r="R952" s="59">
        <f>IFERROR(Q952/M941,"-")</f>
        <v>8.5470085470085479E-3</v>
      </c>
      <c r="S952" s="73">
        <f t="shared" si="60"/>
        <v>309912.5</v>
      </c>
      <c r="T952" s="439"/>
      <c r="U952" s="439"/>
      <c r="V952" s="44" t="s">
        <v>106</v>
      </c>
      <c r="W952" s="70">
        <v>326527</v>
      </c>
      <c r="X952" s="59">
        <f>IFERROR(W952/T941,"-")</f>
        <v>1.0195621085236462E-2</v>
      </c>
      <c r="Y952" s="70">
        <v>1</v>
      </c>
      <c r="Z952" s="59">
        <f>IFERROR(Y952/U941,"-")</f>
        <v>3.3333333333333333E-2</v>
      </c>
      <c r="AA952" s="167">
        <f t="shared" si="61"/>
        <v>326527</v>
      </c>
      <c r="AB952" s="439"/>
      <c r="AC952" s="439"/>
      <c r="AD952" s="44" t="s">
        <v>106</v>
      </c>
      <c r="AE952" s="70">
        <v>326527</v>
      </c>
      <c r="AF952" s="59">
        <f>IFERROR(AE952/AB941,"-")</f>
        <v>1.8070726239236633E-2</v>
      </c>
      <c r="AG952" s="70">
        <v>1</v>
      </c>
      <c r="AH952" s="59">
        <f>IFERROR(AG952/AC941,"-")</f>
        <v>5.5555555555555552E-2</v>
      </c>
      <c r="AI952" s="73">
        <f t="shared" si="58"/>
        <v>326527</v>
      </c>
      <c r="AJ952" s="439"/>
      <c r="AK952" s="439"/>
      <c r="AL952" s="44" t="s">
        <v>106</v>
      </c>
      <c r="AM952" s="70">
        <v>388901</v>
      </c>
      <c r="AN952" s="59">
        <f>IFERROR(AM952/AJ941,"-")</f>
        <v>2.9651320730779279E-3</v>
      </c>
      <c r="AO952" s="70">
        <v>2</v>
      </c>
      <c r="AP952" s="59">
        <f>IFERROR(AO952/AK941,"-")</f>
        <v>1.5384615384615385E-2</v>
      </c>
      <c r="AQ952" s="73">
        <f t="shared" si="62"/>
        <v>194450.5</v>
      </c>
      <c r="AR952" s="439"/>
      <c r="AS952" s="439"/>
      <c r="AT952" s="44" t="s">
        <v>106</v>
      </c>
      <c r="AU952" s="70">
        <v>321110</v>
      </c>
      <c r="AV952" s="59">
        <f>IFERROR(AU952/AR941,"-")</f>
        <v>4.5236915932437286E-4</v>
      </c>
      <c r="AW952" s="73">
        <v>4</v>
      </c>
      <c r="AX952" s="59">
        <f>IFERROR(AW952/AS941,"-")</f>
        <v>3.669724770642202E-3</v>
      </c>
      <c r="AY952" s="196">
        <f t="shared" si="63"/>
        <v>80277.5</v>
      </c>
      <c r="AZ952" s="229"/>
    </row>
    <row r="953" spans="2:52" s="9" customFormat="1" ht="13.15" customHeight="1">
      <c r="B953" s="470"/>
      <c r="C953" s="480"/>
      <c r="D953" s="439"/>
      <c r="E953" s="439"/>
      <c r="F953" s="44" t="s">
        <v>107</v>
      </c>
      <c r="G953" s="70">
        <v>2639349</v>
      </c>
      <c r="H953" s="59">
        <f>IFERROR(G953/D941,"-")</f>
        <v>9.5373700741290639E-3</v>
      </c>
      <c r="I953" s="70">
        <v>36</v>
      </c>
      <c r="J953" s="59">
        <f>IFERROR(I953/E941,"-")</f>
        <v>0.10778443113772455</v>
      </c>
      <c r="K953" s="73">
        <f t="shared" si="59"/>
        <v>73315.25</v>
      </c>
      <c r="L953" s="439"/>
      <c r="M953" s="439"/>
      <c r="N953" s="44" t="s">
        <v>107</v>
      </c>
      <c r="O953" s="70">
        <v>800675</v>
      </c>
      <c r="P953" s="59">
        <f>IFERROR(O953/L941,"-")</f>
        <v>3.7652017065121024E-3</v>
      </c>
      <c r="Q953" s="70">
        <v>25</v>
      </c>
      <c r="R953" s="59">
        <f>IFERROR(Q953/M941,"-")</f>
        <v>0.10683760683760683</v>
      </c>
      <c r="S953" s="73">
        <f t="shared" si="60"/>
        <v>32027</v>
      </c>
      <c r="T953" s="439"/>
      <c r="U953" s="439"/>
      <c r="V953" s="44" t="s">
        <v>107</v>
      </c>
      <c r="W953" s="70">
        <v>236215</v>
      </c>
      <c r="X953" s="59">
        <f>IFERROR(W953/T941,"-")</f>
        <v>7.3756799120719913E-3</v>
      </c>
      <c r="Y953" s="70">
        <v>5</v>
      </c>
      <c r="Z953" s="59">
        <f>IFERROR(Y953/U941,"-")</f>
        <v>0.16666666666666666</v>
      </c>
      <c r="AA953" s="167">
        <f t="shared" si="61"/>
        <v>47243</v>
      </c>
      <c r="AB953" s="439"/>
      <c r="AC953" s="439"/>
      <c r="AD953" s="44" t="s">
        <v>107</v>
      </c>
      <c r="AE953" s="70">
        <v>235824</v>
      </c>
      <c r="AF953" s="59">
        <f>IFERROR(AE953/AB941,"-")</f>
        <v>1.3051021644892274E-2</v>
      </c>
      <c r="AG953" s="70">
        <v>3</v>
      </c>
      <c r="AH953" s="59">
        <f>IFERROR(AG953/AC941,"-")</f>
        <v>0.16666666666666666</v>
      </c>
      <c r="AI953" s="73">
        <f t="shared" si="58"/>
        <v>78608</v>
      </c>
      <c r="AJ953" s="439"/>
      <c r="AK953" s="439"/>
      <c r="AL953" s="44" t="s">
        <v>107</v>
      </c>
      <c r="AM953" s="70">
        <v>528946</v>
      </c>
      <c r="AN953" s="59">
        <f>IFERROR(AM953/AJ941,"-")</f>
        <v>4.0328894745096508E-3</v>
      </c>
      <c r="AO953" s="70">
        <v>17</v>
      </c>
      <c r="AP953" s="59">
        <f>IFERROR(AO953/AK941,"-")</f>
        <v>0.13076923076923078</v>
      </c>
      <c r="AQ953" s="73">
        <f t="shared" si="62"/>
        <v>31114.470588235294</v>
      </c>
      <c r="AR953" s="439"/>
      <c r="AS953" s="439"/>
      <c r="AT953" s="44" t="s">
        <v>107</v>
      </c>
      <c r="AU953" s="70">
        <v>3054004</v>
      </c>
      <c r="AV953" s="59">
        <f>IFERROR(AU953/AR941,"-")</f>
        <v>4.3023799385047863E-3</v>
      </c>
      <c r="AW953" s="73">
        <v>111</v>
      </c>
      <c r="AX953" s="59">
        <f>IFERROR(AW953/AS941,"-")</f>
        <v>0.10183486238532111</v>
      </c>
      <c r="AY953" s="196">
        <f t="shared" si="63"/>
        <v>27513.549549549549</v>
      </c>
      <c r="AZ953" s="229"/>
    </row>
    <row r="954" spans="2:52" s="9" customFormat="1" ht="13.15" customHeight="1">
      <c r="B954" s="470"/>
      <c r="C954" s="480"/>
      <c r="D954" s="439"/>
      <c r="E954" s="439"/>
      <c r="F954" s="44" t="s">
        <v>108</v>
      </c>
      <c r="G954" s="70">
        <v>2422375</v>
      </c>
      <c r="H954" s="59">
        <f>IFERROR(G954/D941,"-")</f>
        <v>8.7533277460913241E-3</v>
      </c>
      <c r="I954" s="70">
        <v>26</v>
      </c>
      <c r="J954" s="59">
        <f>IFERROR(I954/E941,"-")</f>
        <v>7.7844311377245512E-2</v>
      </c>
      <c r="K954" s="73">
        <f t="shared" si="59"/>
        <v>93168.269230769234</v>
      </c>
      <c r="L954" s="439"/>
      <c r="M954" s="439"/>
      <c r="N954" s="44" t="s">
        <v>108</v>
      </c>
      <c r="O954" s="70">
        <v>2118027</v>
      </c>
      <c r="P954" s="59">
        <f>IFERROR(O954/L941,"-")</f>
        <v>9.9600947635916058E-3</v>
      </c>
      <c r="Q954" s="70">
        <v>18</v>
      </c>
      <c r="R954" s="59">
        <f>IFERROR(Q954/M941,"-")</f>
        <v>7.6923076923076927E-2</v>
      </c>
      <c r="S954" s="73">
        <f t="shared" si="60"/>
        <v>117668.16666666667</v>
      </c>
      <c r="T954" s="439"/>
      <c r="U954" s="439"/>
      <c r="V954" s="44" t="s">
        <v>108</v>
      </c>
      <c r="W954" s="70">
        <v>326353</v>
      </c>
      <c r="X954" s="59">
        <f>IFERROR(W954/T941,"-")</f>
        <v>1.0190188033547532E-2</v>
      </c>
      <c r="Y954" s="70">
        <v>7</v>
      </c>
      <c r="Z954" s="59">
        <f>IFERROR(Y954/U941,"-")</f>
        <v>0.23333333333333334</v>
      </c>
      <c r="AA954" s="167">
        <f t="shared" si="61"/>
        <v>46621.857142857145</v>
      </c>
      <c r="AB954" s="439"/>
      <c r="AC954" s="439"/>
      <c r="AD954" s="44" t="s">
        <v>108</v>
      </c>
      <c r="AE954" s="70">
        <v>152419</v>
      </c>
      <c r="AF954" s="59">
        <f>IFERROR(AE954/AB941,"-")</f>
        <v>8.4352045088406415E-3</v>
      </c>
      <c r="AG954" s="70">
        <v>3</v>
      </c>
      <c r="AH954" s="59">
        <f>IFERROR(AG954/AC941,"-")</f>
        <v>0.16666666666666666</v>
      </c>
      <c r="AI954" s="73">
        <f t="shared" si="58"/>
        <v>50806.333333333336</v>
      </c>
      <c r="AJ954" s="439"/>
      <c r="AK954" s="439"/>
      <c r="AL954" s="44" t="s">
        <v>108</v>
      </c>
      <c r="AM954" s="70">
        <v>5424975</v>
      </c>
      <c r="AN954" s="59">
        <f>IFERROR(AM954/AJ941,"-")</f>
        <v>4.1362113669406696E-2</v>
      </c>
      <c r="AO954" s="70">
        <v>26</v>
      </c>
      <c r="AP954" s="59">
        <f>IFERROR(AO954/AK941,"-")</f>
        <v>0.2</v>
      </c>
      <c r="AQ954" s="73">
        <f t="shared" si="62"/>
        <v>208652.88461538462</v>
      </c>
      <c r="AR954" s="439"/>
      <c r="AS954" s="439"/>
      <c r="AT954" s="44" t="s">
        <v>108</v>
      </c>
      <c r="AU954" s="70">
        <v>5301626</v>
      </c>
      <c r="AV954" s="59">
        <f>IFERROR(AU954/AR941,"-")</f>
        <v>7.4687555562649478E-3</v>
      </c>
      <c r="AW954" s="73">
        <v>69</v>
      </c>
      <c r="AX954" s="59">
        <f>IFERROR(AW954/AS941,"-")</f>
        <v>6.3302752293577985E-2</v>
      </c>
      <c r="AY954" s="196">
        <f t="shared" si="63"/>
        <v>76835.159420289856</v>
      </c>
      <c r="AZ954" s="229"/>
    </row>
    <row r="955" spans="2:52" s="9" customFormat="1" ht="13.15" customHeight="1">
      <c r="B955" s="470"/>
      <c r="C955" s="480"/>
      <c r="D955" s="439"/>
      <c r="E955" s="439"/>
      <c r="F955" s="44" t="s">
        <v>109</v>
      </c>
      <c r="G955" s="70">
        <v>1875863</v>
      </c>
      <c r="H955" s="59">
        <f>IFERROR(G955/D941,"-")</f>
        <v>6.7784895591170282E-3</v>
      </c>
      <c r="I955" s="70">
        <v>37</v>
      </c>
      <c r="J955" s="59">
        <f>IFERROR(I955/E941,"-")</f>
        <v>0.11077844311377245</v>
      </c>
      <c r="K955" s="73">
        <f t="shared" si="59"/>
        <v>50699</v>
      </c>
      <c r="L955" s="439"/>
      <c r="M955" s="439"/>
      <c r="N955" s="44" t="s">
        <v>109</v>
      </c>
      <c r="O955" s="70">
        <v>1329059</v>
      </c>
      <c r="P955" s="59">
        <f>IFERROR(O955/L941,"-")</f>
        <v>6.2499456269463497E-3</v>
      </c>
      <c r="Q955" s="70">
        <v>25</v>
      </c>
      <c r="R955" s="59">
        <f>IFERROR(Q955/M941,"-")</f>
        <v>0.10683760683760683</v>
      </c>
      <c r="S955" s="73">
        <f t="shared" si="60"/>
        <v>53162.36</v>
      </c>
      <c r="T955" s="439"/>
      <c r="U955" s="439"/>
      <c r="V955" s="44" t="s">
        <v>109</v>
      </c>
      <c r="W955" s="70">
        <v>212578</v>
      </c>
      <c r="X955" s="59">
        <f>IFERROR(W955/T941,"-")</f>
        <v>6.6376279421223872E-3</v>
      </c>
      <c r="Y955" s="70">
        <v>7</v>
      </c>
      <c r="Z955" s="59">
        <f>IFERROR(Y955/U941,"-")</f>
        <v>0.23333333333333334</v>
      </c>
      <c r="AA955" s="167">
        <f t="shared" si="61"/>
        <v>30368.285714285714</v>
      </c>
      <c r="AB955" s="439"/>
      <c r="AC955" s="439"/>
      <c r="AD955" s="44" t="s">
        <v>109</v>
      </c>
      <c r="AE955" s="70">
        <v>82495</v>
      </c>
      <c r="AF955" s="59">
        <f>IFERROR(AE955/AB941,"-")</f>
        <v>4.5654557237405358E-3</v>
      </c>
      <c r="AG955" s="70">
        <v>3</v>
      </c>
      <c r="AH955" s="59">
        <f>IFERROR(AG955/AC941,"-")</f>
        <v>0.16666666666666666</v>
      </c>
      <c r="AI955" s="73">
        <f t="shared" si="58"/>
        <v>27498.333333333332</v>
      </c>
      <c r="AJ955" s="439"/>
      <c r="AK955" s="439"/>
      <c r="AL955" s="44" t="s">
        <v>109</v>
      </c>
      <c r="AM955" s="70">
        <v>401539</v>
      </c>
      <c r="AN955" s="59">
        <f>IFERROR(AM955/AJ941,"-")</f>
        <v>3.0614890871754974E-3</v>
      </c>
      <c r="AO955" s="70">
        <v>13</v>
      </c>
      <c r="AP955" s="59">
        <f>IFERROR(AO955/AK941,"-")</f>
        <v>0.1</v>
      </c>
      <c r="AQ955" s="73">
        <f t="shared" si="62"/>
        <v>30887.615384615383</v>
      </c>
      <c r="AR955" s="439"/>
      <c r="AS955" s="439"/>
      <c r="AT955" s="44" t="s">
        <v>109</v>
      </c>
      <c r="AU955" s="70">
        <v>1590143</v>
      </c>
      <c r="AV955" s="59">
        <f>IFERROR(AU955/AR941,"-")</f>
        <v>2.2401409240308187E-3</v>
      </c>
      <c r="AW955" s="73">
        <v>63</v>
      </c>
      <c r="AX955" s="59">
        <f>IFERROR(AW955/AS941,"-")</f>
        <v>5.7798165137614682E-2</v>
      </c>
      <c r="AY955" s="196">
        <f t="shared" si="63"/>
        <v>25240.365079365078</v>
      </c>
      <c r="AZ955" s="229"/>
    </row>
    <row r="956" spans="2:52" s="9" customFormat="1" ht="13.15" customHeight="1">
      <c r="B956" s="470"/>
      <c r="C956" s="480"/>
      <c r="D956" s="439"/>
      <c r="E956" s="439"/>
      <c r="F956" s="45" t="s">
        <v>110</v>
      </c>
      <c r="G956" s="71">
        <v>497142</v>
      </c>
      <c r="H956" s="60">
        <f>IFERROR(G956/D941,"-")</f>
        <v>1.7964381494802964E-3</v>
      </c>
      <c r="I956" s="71">
        <v>35</v>
      </c>
      <c r="J956" s="60">
        <f>IFERROR(I956/E941,"-")</f>
        <v>0.10479041916167664</v>
      </c>
      <c r="K956" s="74">
        <f t="shared" si="59"/>
        <v>14204.057142857142</v>
      </c>
      <c r="L956" s="439"/>
      <c r="M956" s="439"/>
      <c r="N956" s="45" t="s">
        <v>110</v>
      </c>
      <c r="O956" s="71">
        <v>414186</v>
      </c>
      <c r="P956" s="60">
        <f>IFERROR(O956/L941,"-")</f>
        <v>1.9477239004757508E-3</v>
      </c>
      <c r="Q956" s="71">
        <v>23</v>
      </c>
      <c r="R956" s="60">
        <f>IFERROR(Q956/M941,"-")</f>
        <v>9.8290598290598288E-2</v>
      </c>
      <c r="S956" s="74">
        <f t="shared" si="60"/>
        <v>18008.08695652174</v>
      </c>
      <c r="T956" s="439"/>
      <c r="U956" s="439"/>
      <c r="V956" s="45" t="s">
        <v>110</v>
      </c>
      <c r="W956" s="71">
        <v>78004</v>
      </c>
      <c r="X956" s="60">
        <f>IFERROR(W956/T941,"-")</f>
        <v>2.4356308272601808E-3</v>
      </c>
      <c r="Y956" s="71">
        <v>8</v>
      </c>
      <c r="Z956" s="60">
        <f>IFERROR(Y956/U941,"-")</f>
        <v>0.26666666666666666</v>
      </c>
      <c r="AA956" s="168">
        <f t="shared" si="61"/>
        <v>9750.5</v>
      </c>
      <c r="AB956" s="439"/>
      <c r="AC956" s="439"/>
      <c r="AD956" s="45" t="s">
        <v>110</v>
      </c>
      <c r="AE956" s="71">
        <v>38501</v>
      </c>
      <c r="AF956" s="60">
        <f>IFERROR(AE956/AB941,"-")</f>
        <v>2.1307304784500196E-3</v>
      </c>
      <c r="AG956" s="71">
        <v>4</v>
      </c>
      <c r="AH956" s="60">
        <f>IFERROR(AG956/AC941,"-")</f>
        <v>0.22222222222222221</v>
      </c>
      <c r="AI956" s="74">
        <f t="shared" si="58"/>
        <v>9625.25</v>
      </c>
      <c r="AJ956" s="439"/>
      <c r="AK956" s="439"/>
      <c r="AL956" s="45" t="s">
        <v>110</v>
      </c>
      <c r="AM956" s="71">
        <v>227530</v>
      </c>
      <c r="AN956" s="60">
        <f>IFERROR(AM956/AJ941,"-")</f>
        <v>1.7347769755989852E-3</v>
      </c>
      <c r="AO956" s="71">
        <v>20</v>
      </c>
      <c r="AP956" s="60">
        <f>IFERROR(AO956/AK941,"-")</f>
        <v>0.15384615384615385</v>
      </c>
      <c r="AQ956" s="74">
        <f t="shared" si="62"/>
        <v>11376.5</v>
      </c>
      <c r="AR956" s="439"/>
      <c r="AS956" s="439"/>
      <c r="AT956" s="45" t="s">
        <v>110</v>
      </c>
      <c r="AU956" s="71">
        <v>653725</v>
      </c>
      <c r="AV956" s="60">
        <f>IFERROR(AU956/AR941,"-")</f>
        <v>9.2094618255216475E-4</v>
      </c>
      <c r="AW956" s="74">
        <v>71</v>
      </c>
      <c r="AX956" s="60">
        <f>IFERROR(AW956/AS941,"-")</f>
        <v>6.5137614678899086E-2</v>
      </c>
      <c r="AY956" s="197">
        <f t="shared" si="63"/>
        <v>9207.3943661971825</v>
      </c>
      <c r="AZ956" s="229"/>
    </row>
    <row r="957" spans="2:52" s="9" customFormat="1" ht="13.15" customHeight="1">
      <c r="B957" s="431"/>
      <c r="C957" s="481"/>
      <c r="D957" s="440"/>
      <c r="E957" s="440"/>
      <c r="F957" s="47" t="s">
        <v>64</v>
      </c>
      <c r="G957" s="67">
        <f>SUM(G941:G956)</f>
        <v>50974592</v>
      </c>
      <c r="H957" s="133">
        <f>IFERROR(G957/D941,"-")</f>
        <v>0.18419828081914852</v>
      </c>
      <c r="I957" s="292">
        <v>269</v>
      </c>
      <c r="J957" s="133">
        <f>IFERROR(I957/E941,"-")</f>
        <v>0.80538922155688619</v>
      </c>
      <c r="K957" s="134">
        <f t="shared" si="59"/>
        <v>189496.62453531599</v>
      </c>
      <c r="L957" s="440"/>
      <c r="M957" s="440"/>
      <c r="N957" s="47" t="s">
        <v>64</v>
      </c>
      <c r="O957" s="67">
        <f>SUM(O941:O956)</f>
        <v>42261869</v>
      </c>
      <c r="P957" s="133">
        <f>IFERROR(O957/L941,"-")</f>
        <v>0.19873789150303298</v>
      </c>
      <c r="Q957" s="292">
        <v>195</v>
      </c>
      <c r="R957" s="133">
        <f>IFERROR(Q957/M941,"-")</f>
        <v>0.83333333333333337</v>
      </c>
      <c r="S957" s="134">
        <f t="shared" si="60"/>
        <v>216727.53333333333</v>
      </c>
      <c r="T957" s="440"/>
      <c r="U957" s="440"/>
      <c r="V957" s="47" t="s">
        <v>64</v>
      </c>
      <c r="W957" s="67">
        <f>SUM(W941:W956)</f>
        <v>3217758</v>
      </c>
      <c r="X957" s="133">
        <f>IFERROR(W957/T941,"-")</f>
        <v>0.10047267549693688</v>
      </c>
      <c r="Y957" s="292">
        <v>27</v>
      </c>
      <c r="Z957" s="133">
        <f>IFERROR(Y957/U941,"-")</f>
        <v>0.9</v>
      </c>
      <c r="AA957" s="82">
        <f t="shared" si="61"/>
        <v>119176.22222222222</v>
      </c>
      <c r="AB957" s="440"/>
      <c r="AC957" s="440"/>
      <c r="AD957" s="47" t="s">
        <v>64</v>
      </c>
      <c r="AE957" s="67">
        <f>SUM(AE941:AE956)</f>
        <v>2065453</v>
      </c>
      <c r="AF957" s="133">
        <f>IFERROR(AE957/AB941,"-")</f>
        <v>0.11430673641998983</v>
      </c>
      <c r="AG957" s="292">
        <v>16</v>
      </c>
      <c r="AH957" s="133">
        <f>IFERROR(AG957/AC941,"-")</f>
        <v>0.88888888888888884</v>
      </c>
      <c r="AI957" s="134">
        <f t="shared" si="58"/>
        <v>129090.8125</v>
      </c>
      <c r="AJ957" s="440"/>
      <c r="AK957" s="440"/>
      <c r="AL957" s="47" t="s">
        <v>64</v>
      </c>
      <c r="AM957" s="67">
        <f>SUM(AM941:AM956)</f>
        <v>31485103</v>
      </c>
      <c r="AN957" s="133">
        <f>IFERROR(AM957/AJ941,"-")</f>
        <v>0.24005463788846543</v>
      </c>
      <c r="AO957" s="292">
        <v>100</v>
      </c>
      <c r="AP957" s="133">
        <f>IFERROR(AO957/AK941,"-")</f>
        <v>0.76923076923076927</v>
      </c>
      <c r="AQ957" s="134">
        <f t="shared" si="62"/>
        <v>314851.03000000003</v>
      </c>
      <c r="AR957" s="440"/>
      <c r="AS957" s="440"/>
      <c r="AT957" s="47" t="s">
        <v>64</v>
      </c>
      <c r="AU957" s="67">
        <f>SUM(AU941:AU956)</f>
        <v>118972398</v>
      </c>
      <c r="AV957" s="133">
        <f>IFERROR(AU957/AR941,"-")</f>
        <v>0.16760438375031825</v>
      </c>
      <c r="AW957" s="134">
        <v>846</v>
      </c>
      <c r="AX957" s="171">
        <f>IFERROR(AW957/AS941,"-")</f>
        <v>0.77614678899082568</v>
      </c>
      <c r="AY957" s="200">
        <f t="shared" si="63"/>
        <v>140629.3120567376</v>
      </c>
      <c r="AZ957" s="229"/>
    </row>
    <row r="958" spans="2:52" s="9" customFormat="1" ht="13.15" customHeight="1">
      <c r="B958" s="430">
        <v>57</v>
      </c>
      <c r="C958" s="479" t="s">
        <v>42</v>
      </c>
      <c r="D958" s="436">
        <v>137702260</v>
      </c>
      <c r="E958" s="436">
        <v>181</v>
      </c>
      <c r="F958" s="42" t="s">
        <v>96</v>
      </c>
      <c r="G958" s="69">
        <v>2366045</v>
      </c>
      <c r="H958" s="58">
        <f>IFERROR(G958/D958,"-")</f>
        <v>1.7182325112165914E-2</v>
      </c>
      <c r="I958" s="69">
        <v>47</v>
      </c>
      <c r="J958" s="58">
        <f>IFERROR(I958/E958,"-")</f>
        <v>0.25966850828729282</v>
      </c>
      <c r="K958" s="72">
        <f t="shared" si="59"/>
        <v>50341.382978723406</v>
      </c>
      <c r="L958" s="436">
        <v>115131200</v>
      </c>
      <c r="M958" s="436">
        <v>146</v>
      </c>
      <c r="N958" s="42" t="s">
        <v>96</v>
      </c>
      <c r="O958" s="69">
        <v>2292476</v>
      </c>
      <c r="P958" s="58">
        <f>IFERROR(O958/L958,"-")</f>
        <v>1.9911857081312451E-2</v>
      </c>
      <c r="Q958" s="69">
        <v>42</v>
      </c>
      <c r="R958" s="58">
        <f>IFERROR(Q958/M958,"-")</f>
        <v>0.28767123287671231</v>
      </c>
      <c r="S958" s="72">
        <f t="shared" si="60"/>
        <v>54582.761904761908</v>
      </c>
      <c r="T958" s="436">
        <v>21315310</v>
      </c>
      <c r="U958" s="436">
        <v>20</v>
      </c>
      <c r="V958" s="42" t="s">
        <v>96</v>
      </c>
      <c r="W958" s="69">
        <v>168763</v>
      </c>
      <c r="X958" s="58">
        <f>IFERROR(W958/T958,"-")</f>
        <v>7.9174546370660345E-3</v>
      </c>
      <c r="Y958" s="69">
        <v>7</v>
      </c>
      <c r="Z958" s="58">
        <f>IFERROR(Y958/U958,"-")</f>
        <v>0.35</v>
      </c>
      <c r="AA958" s="166">
        <f t="shared" si="61"/>
        <v>24109</v>
      </c>
      <c r="AB958" s="436">
        <v>20383130</v>
      </c>
      <c r="AC958" s="436">
        <v>19</v>
      </c>
      <c r="AD958" s="42" t="s">
        <v>96</v>
      </c>
      <c r="AE958" s="69">
        <v>168763</v>
      </c>
      <c r="AF958" s="58">
        <f>IFERROR(AE958/AB958,"-")</f>
        <v>8.2795429357512811E-3</v>
      </c>
      <c r="AG958" s="69">
        <v>7</v>
      </c>
      <c r="AH958" s="58">
        <f>IFERROR(AG958/AC958,"-")</f>
        <v>0.36842105263157893</v>
      </c>
      <c r="AI958" s="72">
        <f t="shared" si="58"/>
        <v>24109</v>
      </c>
      <c r="AJ958" s="436">
        <v>32525410</v>
      </c>
      <c r="AK958" s="436">
        <v>34</v>
      </c>
      <c r="AL958" s="42" t="s">
        <v>96</v>
      </c>
      <c r="AM958" s="69">
        <v>235849</v>
      </c>
      <c r="AN958" s="58">
        <f>IFERROR(AM958/AJ958,"-")</f>
        <v>7.2512229669049518E-3</v>
      </c>
      <c r="AO958" s="69">
        <v>11</v>
      </c>
      <c r="AP958" s="58">
        <f>IFERROR(AO958/AK958,"-")</f>
        <v>0.3235294117647059</v>
      </c>
      <c r="AQ958" s="72">
        <f t="shared" si="62"/>
        <v>21440.81818181818</v>
      </c>
      <c r="AR958" s="436">
        <v>566737790</v>
      </c>
      <c r="AS958" s="436">
        <v>877</v>
      </c>
      <c r="AT958" s="42" t="s">
        <v>96</v>
      </c>
      <c r="AU958" s="69">
        <v>14830421</v>
      </c>
      <c r="AV958" s="58">
        <f>IFERROR(AU958/AR958,"-")</f>
        <v>2.6168046778740482E-2</v>
      </c>
      <c r="AW958" s="69">
        <v>167</v>
      </c>
      <c r="AX958" s="58">
        <f>IFERROR(AW958/AS958,"-")</f>
        <v>0.19042189281641961</v>
      </c>
      <c r="AY958" s="166">
        <f t="shared" si="63"/>
        <v>88804.916167664676</v>
      </c>
      <c r="AZ958" s="229"/>
    </row>
    <row r="959" spans="2:52" s="9" customFormat="1" ht="13.15" customHeight="1">
      <c r="B959" s="470"/>
      <c r="C959" s="480"/>
      <c r="D959" s="439"/>
      <c r="E959" s="439"/>
      <c r="F959" s="43" t="s">
        <v>97</v>
      </c>
      <c r="G959" s="70">
        <v>2412935</v>
      </c>
      <c r="H959" s="59">
        <f>IFERROR(G959/D958,"-")</f>
        <v>1.7522842399246025E-2</v>
      </c>
      <c r="I959" s="70">
        <v>62</v>
      </c>
      <c r="J959" s="59">
        <f>IFERROR(I959/E958,"-")</f>
        <v>0.34254143646408841</v>
      </c>
      <c r="K959" s="73">
        <f t="shared" si="59"/>
        <v>38918.306451612902</v>
      </c>
      <c r="L959" s="439"/>
      <c r="M959" s="439"/>
      <c r="N959" s="43" t="s">
        <v>97</v>
      </c>
      <c r="O959" s="70">
        <v>1437199</v>
      </c>
      <c r="P959" s="59">
        <f>IFERROR(O959/L958,"-")</f>
        <v>1.2483140973081145E-2</v>
      </c>
      <c r="Q959" s="70">
        <v>54</v>
      </c>
      <c r="R959" s="59">
        <f>IFERROR(Q959/M958,"-")</f>
        <v>0.36986301369863012</v>
      </c>
      <c r="S959" s="73">
        <f t="shared" si="60"/>
        <v>26614.796296296296</v>
      </c>
      <c r="T959" s="439"/>
      <c r="U959" s="439"/>
      <c r="V959" s="43" t="s">
        <v>97</v>
      </c>
      <c r="W959" s="70">
        <v>154720</v>
      </c>
      <c r="X959" s="59">
        <f>IFERROR(W959/T958,"-")</f>
        <v>7.258632410225326E-3</v>
      </c>
      <c r="Y959" s="70">
        <v>7</v>
      </c>
      <c r="Z959" s="59">
        <f>IFERROR(Y959/U958,"-")</f>
        <v>0.35</v>
      </c>
      <c r="AA959" s="167">
        <f t="shared" si="61"/>
        <v>22102.857142857141</v>
      </c>
      <c r="AB959" s="439"/>
      <c r="AC959" s="439"/>
      <c r="AD959" s="43" t="s">
        <v>97</v>
      </c>
      <c r="AE959" s="70">
        <v>154720</v>
      </c>
      <c r="AF959" s="59">
        <f>IFERROR(AE959/AB958,"-")</f>
        <v>7.5905908464499808E-3</v>
      </c>
      <c r="AG959" s="70">
        <v>7</v>
      </c>
      <c r="AH959" s="59">
        <f>IFERROR(AG959/AC958,"-")</f>
        <v>0.36842105263157893</v>
      </c>
      <c r="AI959" s="73">
        <f t="shared" si="58"/>
        <v>22102.857142857141</v>
      </c>
      <c r="AJ959" s="439"/>
      <c r="AK959" s="439"/>
      <c r="AL959" s="43" t="s">
        <v>97</v>
      </c>
      <c r="AM959" s="70">
        <v>215309</v>
      </c>
      <c r="AN959" s="59">
        <f>IFERROR(AM959/AJ958,"-")</f>
        <v>6.6197167076448848E-3</v>
      </c>
      <c r="AO959" s="70">
        <v>11</v>
      </c>
      <c r="AP959" s="59">
        <f>IFERROR(AO959/AK958,"-")</f>
        <v>0.3235294117647059</v>
      </c>
      <c r="AQ959" s="73">
        <f t="shared" si="62"/>
        <v>19573.545454545456</v>
      </c>
      <c r="AR959" s="439"/>
      <c r="AS959" s="439"/>
      <c r="AT959" s="43" t="s">
        <v>97</v>
      </c>
      <c r="AU959" s="70">
        <v>12576101</v>
      </c>
      <c r="AV959" s="59">
        <f>IFERROR(AU959/AR958,"-")</f>
        <v>2.2190334263751849E-2</v>
      </c>
      <c r="AW959" s="70">
        <v>243</v>
      </c>
      <c r="AX959" s="59">
        <f>IFERROR(AW959/AS958,"-")</f>
        <v>0.27708095781071834</v>
      </c>
      <c r="AY959" s="167">
        <f t="shared" si="63"/>
        <v>51753.502057613172</v>
      </c>
      <c r="AZ959" s="229"/>
    </row>
    <row r="960" spans="2:52" s="9" customFormat="1" ht="13.15" customHeight="1">
      <c r="B960" s="470"/>
      <c r="C960" s="480"/>
      <c r="D960" s="439"/>
      <c r="E960" s="439"/>
      <c r="F960" s="44" t="s">
        <v>98</v>
      </c>
      <c r="G960" s="70">
        <v>4117320</v>
      </c>
      <c r="H960" s="59">
        <f>IFERROR(G960/D958,"-")</f>
        <v>2.9900162858619749E-2</v>
      </c>
      <c r="I960" s="70">
        <v>62</v>
      </c>
      <c r="J960" s="59">
        <f>IFERROR(I960/E958,"-")</f>
        <v>0.34254143646408841</v>
      </c>
      <c r="K960" s="73">
        <f t="shared" si="59"/>
        <v>66408.387096774197</v>
      </c>
      <c r="L960" s="439"/>
      <c r="M960" s="439"/>
      <c r="N960" s="44" t="s">
        <v>98</v>
      </c>
      <c r="O960" s="70">
        <v>1845978</v>
      </c>
      <c r="P960" s="59">
        <f>IFERROR(O960/L958,"-")</f>
        <v>1.6033690259460512E-2</v>
      </c>
      <c r="Q960" s="70">
        <v>46</v>
      </c>
      <c r="R960" s="59">
        <f>IFERROR(Q960/M958,"-")</f>
        <v>0.31506849315068491</v>
      </c>
      <c r="S960" s="73">
        <f t="shared" si="60"/>
        <v>40129.956521739128</v>
      </c>
      <c r="T960" s="439"/>
      <c r="U960" s="439"/>
      <c r="V960" s="44" t="s">
        <v>98</v>
      </c>
      <c r="W960" s="70">
        <v>104302</v>
      </c>
      <c r="X960" s="59">
        <f>IFERROR(W960/T958,"-")</f>
        <v>4.893290315740189E-3</v>
      </c>
      <c r="Y960" s="70">
        <v>6</v>
      </c>
      <c r="Z960" s="59">
        <f>IFERROR(Y960/U958,"-")</f>
        <v>0.3</v>
      </c>
      <c r="AA960" s="167">
        <f t="shared" si="61"/>
        <v>17383.666666666668</v>
      </c>
      <c r="AB960" s="439"/>
      <c r="AC960" s="439"/>
      <c r="AD960" s="44" t="s">
        <v>98</v>
      </c>
      <c r="AE960" s="70">
        <v>104302</v>
      </c>
      <c r="AF960" s="59">
        <f>IFERROR(AE960/AB958,"-")</f>
        <v>5.1170747574096811E-3</v>
      </c>
      <c r="AG960" s="70">
        <v>6</v>
      </c>
      <c r="AH960" s="59">
        <f>IFERROR(AG960/AC958,"-")</f>
        <v>0.31578947368421051</v>
      </c>
      <c r="AI960" s="73">
        <f t="shared" si="58"/>
        <v>17383.666666666668</v>
      </c>
      <c r="AJ960" s="439"/>
      <c r="AK960" s="439"/>
      <c r="AL960" s="44" t="s">
        <v>98</v>
      </c>
      <c r="AM960" s="70">
        <v>3043342</v>
      </c>
      <c r="AN960" s="59">
        <f>IFERROR(AM960/AJ958,"-")</f>
        <v>9.3568136420109693E-2</v>
      </c>
      <c r="AO960" s="70">
        <v>10</v>
      </c>
      <c r="AP960" s="59">
        <f>IFERROR(AO960/AK958,"-")</f>
        <v>0.29411764705882354</v>
      </c>
      <c r="AQ960" s="73">
        <f t="shared" si="62"/>
        <v>304334.2</v>
      </c>
      <c r="AR960" s="439"/>
      <c r="AS960" s="439"/>
      <c r="AT960" s="44" t="s">
        <v>98</v>
      </c>
      <c r="AU960" s="70">
        <v>29775971</v>
      </c>
      <c r="AV960" s="59">
        <f>IFERROR(AU960/AR958,"-")</f>
        <v>5.2539236884132957E-2</v>
      </c>
      <c r="AW960" s="70">
        <v>241</v>
      </c>
      <c r="AX960" s="59">
        <f>IFERROR(AW960/AS958,"-")</f>
        <v>0.27480045610034209</v>
      </c>
      <c r="AY960" s="167">
        <f t="shared" si="63"/>
        <v>123551.7468879668</v>
      </c>
      <c r="AZ960" s="229"/>
    </row>
    <row r="961" spans="2:52" s="9" customFormat="1" ht="13.15" customHeight="1">
      <c r="B961" s="470"/>
      <c r="C961" s="480"/>
      <c r="D961" s="439"/>
      <c r="E961" s="439"/>
      <c r="F961" s="44" t="s">
        <v>99</v>
      </c>
      <c r="G961" s="70">
        <v>2551157</v>
      </c>
      <c r="H961" s="59">
        <f>IFERROR(G961/D958,"-")</f>
        <v>1.8526616774481405E-2</v>
      </c>
      <c r="I961" s="70">
        <v>11</v>
      </c>
      <c r="J961" s="59">
        <f>IFERROR(I961/E958,"-")</f>
        <v>6.0773480662983423E-2</v>
      </c>
      <c r="K961" s="73">
        <f t="shared" si="59"/>
        <v>231923.36363636365</v>
      </c>
      <c r="L961" s="439"/>
      <c r="M961" s="439"/>
      <c r="N961" s="44" t="s">
        <v>99</v>
      </c>
      <c r="O961" s="70">
        <v>170232</v>
      </c>
      <c r="P961" s="59">
        <f>IFERROR(O961/L958,"-")</f>
        <v>1.4785913809636311E-3</v>
      </c>
      <c r="Q961" s="70">
        <v>9</v>
      </c>
      <c r="R961" s="59">
        <f>IFERROR(Q961/M958,"-")</f>
        <v>6.1643835616438353E-2</v>
      </c>
      <c r="S961" s="73">
        <f t="shared" si="60"/>
        <v>18914.666666666668</v>
      </c>
      <c r="T961" s="439"/>
      <c r="U961" s="439"/>
      <c r="V961" s="44" t="s">
        <v>99</v>
      </c>
      <c r="W961" s="70">
        <v>73784</v>
      </c>
      <c r="X961" s="59">
        <f>IFERROR(W961/T958,"-")</f>
        <v>3.4615494684337219E-3</v>
      </c>
      <c r="Y961" s="70">
        <v>1</v>
      </c>
      <c r="Z961" s="59">
        <f>IFERROR(Y961/U958,"-")</f>
        <v>0.05</v>
      </c>
      <c r="AA961" s="167">
        <f t="shared" si="61"/>
        <v>73784</v>
      </c>
      <c r="AB961" s="439"/>
      <c r="AC961" s="439"/>
      <c r="AD961" s="44" t="s">
        <v>99</v>
      </c>
      <c r="AE961" s="70">
        <v>73784</v>
      </c>
      <c r="AF961" s="59">
        <f>IFERROR(AE961/AB958,"-")</f>
        <v>3.6198562242403401E-3</v>
      </c>
      <c r="AG961" s="70">
        <v>1</v>
      </c>
      <c r="AH961" s="59">
        <f>IFERROR(AG961/AC958,"-")</f>
        <v>5.2631578947368418E-2</v>
      </c>
      <c r="AI961" s="73">
        <f t="shared" si="58"/>
        <v>73784</v>
      </c>
      <c r="AJ961" s="439"/>
      <c r="AK961" s="439"/>
      <c r="AL961" s="44" t="s">
        <v>99</v>
      </c>
      <c r="AM961" s="70">
        <v>15248</v>
      </c>
      <c r="AN961" s="59">
        <f>IFERROR(AM961/AJ958,"-")</f>
        <v>4.6880269918196264E-4</v>
      </c>
      <c r="AO961" s="70">
        <v>1</v>
      </c>
      <c r="AP961" s="59">
        <f>IFERROR(AO961/AK958,"-")</f>
        <v>2.9411764705882353E-2</v>
      </c>
      <c r="AQ961" s="73">
        <f t="shared" si="62"/>
        <v>15248</v>
      </c>
      <c r="AR961" s="439"/>
      <c r="AS961" s="439"/>
      <c r="AT961" s="44" t="s">
        <v>99</v>
      </c>
      <c r="AU961" s="70">
        <v>876587</v>
      </c>
      <c r="AV961" s="59">
        <f>IFERROR(AU961/AR958,"-")</f>
        <v>1.5467241032224091E-3</v>
      </c>
      <c r="AW961" s="70">
        <v>47</v>
      </c>
      <c r="AX961" s="59">
        <f>IFERROR(AW961/AS958,"-")</f>
        <v>5.3591790193842644E-2</v>
      </c>
      <c r="AY961" s="167">
        <f t="shared" si="63"/>
        <v>18650.787234042553</v>
      </c>
      <c r="AZ961" s="229"/>
    </row>
    <row r="962" spans="2:52" s="9" customFormat="1" ht="13.15" customHeight="1">
      <c r="B962" s="470"/>
      <c r="C962" s="480"/>
      <c r="D962" s="439"/>
      <c r="E962" s="439"/>
      <c r="F962" s="44" t="s">
        <v>100</v>
      </c>
      <c r="G962" s="70">
        <v>4059634</v>
      </c>
      <c r="H962" s="59">
        <f>IFERROR(G962/D958,"-")</f>
        <v>2.9481244534403428E-2</v>
      </c>
      <c r="I962" s="70">
        <v>58</v>
      </c>
      <c r="J962" s="59">
        <f>IFERROR(I962/E958,"-")</f>
        <v>0.32044198895027626</v>
      </c>
      <c r="K962" s="73">
        <f t="shared" si="59"/>
        <v>69993.68965517242</v>
      </c>
      <c r="L962" s="439"/>
      <c r="M962" s="439"/>
      <c r="N962" s="44" t="s">
        <v>100</v>
      </c>
      <c r="O962" s="70">
        <v>1366483</v>
      </c>
      <c r="P962" s="59">
        <f>IFERROR(O962/L958,"-")</f>
        <v>1.1868919979988048E-2</v>
      </c>
      <c r="Q962" s="70">
        <v>49</v>
      </c>
      <c r="R962" s="59">
        <f>IFERROR(Q962/M958,"-")</f>
        <v>0.33561643835616439</v>
      </c>
      <c r="S962" s="73">
        <f t="shared" si="60"/>
        <v>27887.408163265307</v>
      </c>
      <c r="T962" s="439"/>
      <c r="U962" s="439"/>
      <c r="V962" s="44" t="s">
        <v>100</v>
      </c>
      <c r="W962" s="70">
        <v>81651</v>
      </c>
      <c r="X962" s="59">
        <f>IFERROR(W962/T958,"-")</f>
        <v>3.8306269062002851E-3</v>
      </c>
      <c r="Y962" s="70">
        <v>6</v>
      </c>
      <c r="Z962" s="59">
        <f>IFERROR(Y962/U958,"-")</f>
        <v>0.3</v>
      </c>
      <c r="AA962" s="167">
        <f t="shared" si="61"/>
        <v>13608.5</v>
      </c>
      <c r="AB962" s="439"/>
      <c r="AC962" s="439"/>
      <c r="AD962" s="44" t="s">
        <v>100</v>
      </c>
      <c r="AE962" s="70">
        <v>81651</v>
      </c>
      <c r="AF962" s="59">
        <f>IFERROR(AE962/AB958,"-")</f>
        <v>4.0058126499708333E-3</v>
      </c>
      <c r="AG962" s="70">
        <v>6</v>
      </c>
      <c r="AH962" s="59">
        <f>IFERROR(AG962/AC958,"-")</f>
        <v>0.31578947368421051</v>
      </c>
      <c r="AI962" s="73">
        <f t="shared" si="58"/>
        <v>13608.5</v>
      </c>
      <c r="AJ962" s="439"/>
      <c r="AK962" s="439"/>
      <c r="AL962" s="44" t="s">
        <v>100</v>
      </c>
      <c r="AM962" s="70">
        <v>488335</v>
      </c>
      <c r="AN962" s="59">
        <f>IFERROR(AM962/AJ958,"-")</f>
        <v>1.5013953705733456E-2</v>
      </c>
      <c r="AO962" s="70">
        <v>17</v>
      </c>
      <c r="AP962" s="59">
        <f>IFERROR(AO962/AK958,"-")</f>
        <v>0.5</v>
      </c>
      <c r="AQ962" s="73">
        <f t="shared" si="62"/>
        <v>28725.588235294119</v>
      </c>
      <c r="AR962" s="439"/>
      <c r="AS962" s="439"/>
      <c r="AT962" s="44" t="s">
        <v>100</v>
      </c>
      <c r="AU962" s="70">
        <v>13563544</v>
      </c>
      <c r="AV962" s="59">
        <f>IFERROR(AU962/AR958,"-")</f>
        <v>2.3932662051704721E-2</v>
      </c>
      <c r="AW962" s="70">
        <v>282</v>
      </c>
      <c r="AX962" s="59">
        <f>IFERROR(AW962/AS958,"-")</f>
        <v>0.32155074116305588</v>
      </c>
      <c r="AY962" s="167">
        <f t="shared" si="63"/>
        <v>48097.673758865247</v>
      </c>
      <c r="AZ962" s="229"/>
    </row>
    <row r="963" spans="2:52" s="9" customFormat="1" ht="13.15" customHeight="1">
      <c r="B963" s="470"/>
      <c r="C963" s="480"/>
      <c r="D963" s="439"/>
      <c r="E963" s="439"/>
      <c r="F963" s="44" t="s">
        <v>101</v>
      </c>
      <c r="G963" s="70">
        <v>4799583</v>
      </c>
      <c r="H963" s="59">
        <f>IFERROR(G963/D958,"-")</f>
        <v>3.4854787423242002E-2</v>
      </c>
      <c r="I963" s="70">
        <v>68</v>
      </c>
      <c r="J963" s="59">
        <f>IFERROR(I963/E958,"-")</f>
        <v>0.37569060773480661</v>
      </c>
      <c r="K963" s="73">
        <f t="shared" si="59"/>
        <v>70582.102941176476</v>
      </c>
      <c r="L963" s="439"/>
      <c r="M963" s="439"/>
      <c r="N963" s="44" t="s">
        <v>101</v>
      </c>
      <c r="O963" s="70">
        <v>4227233</v>
      </c>
      <c r="P963" s="59">
        <f>IFERROR(O963/L958,"-")</f>
        <v>3.6716658907403034E-2</v>
      </c>
      <c r="Q963" s="70">
        <v>56</v>
      </c>
      <c r="R963" s="59">
        <f>IFERROR(Q963/M958,"-")</f>
        <v>0.38356164383561642</v>
      </c>
      <c r="S963" s="73">
        <f t="shared" si="60"/>
        <v>75486.303571428565</v>
      </c>
      <c r="T963" s="439"/>
      <c r="U963" s="439"/>
      <c r="V963" s="44" t="s">
        <v>101</v>
      </c>
      <c r="W963" s="70">
        <v>331205</v>
      </c>
      <c r="X963" s="59">
        <f>IFERROR(W963/T958,"-")</f>
        <v>1.5538361862905114E-2</v>
      </c>
      <c r="Y963" s="70">
        <v>6</v>
      </c>
      <c r="Z963" s="59">
        <f>IFERROR(Y963/U958,"-")</f>
        <v>0.3</v>
      </c>
      <c r="AA963" s="167">
        <f t="shared" si="61"/>
        <v>55200.833333333336</v>
      </c>
      <c r="AB963" s="439"/>
      <c r="AC963" s="439"/>
      <c r="AD963" s="44" t="s">
        <v>101</v>
      </c>
      <c r="AE963" s="70">
        <v>331205</v>
      </c>
      <c r="AF963" s="59">
        <f>IFERROR(AE963/AB958,"-")</f>
        <v>1.6248976482022143E-2</v>
      </c>
      <c r="AG963" s="70">
        <v>6</v>
      </c>
      <c r="AH963" s="59">
        <f>IFERROR(AG963/AC958,"-")</f>
        <v>0.31578947368421051</v>
      </c>
      <c r="AI963" s="73">
        <f t="shared" si="58"/>
        <v>55200.833333333336</v>
      </c>
      <c r="AJ963" s="439"/>
      <c r="AK963" s="439"/>
      <c r="AL963" s="44" t="s">
        <v>101</v>
      </c>
      <c r="AM963" s="70">
        <v>876335</v>
      </c>
      <c r="AN963" s="59">
        <f>IFERROR(AM963/AJ958,"-")</f>
        <v>2.694308849604048E-2</v>
      </c>
      <c r="AO963" s="70">
        <v>15</v>
      </c>
      <c r="AP963" s="59">
        <f>IFERROR(AO963/AK958,"-")</f>
        <v>0.44117647058823528</v>
      </c>
      <c r="AQ963" s="73">
        <f t="shared" si="62"/>
        <v>58422.333333333336</v>
      </c>
      <c r="AR963" s="439"/>
      <c r="AS963" s="439"/>
      <c r="AT963" s="44" t="s">
        <v>101</v>
      </c>
      <c r="AU963" s="70">
        <v>15617617</v>
      </c>
      <c r="AV963" s="59">
        <f>IFERROR(AU963/AR958,"-")</f>
        <v>2.7557041855281964E-2</v>
      </c>
      <c r="AW963" s="70">
        <v>289</v>
      </c>
      <c r="AX963" s="59">
        <f>IFERROR(AW963/AS958,"-")</f>
        <v>0.32953249714937288</v>
      </c>
      <c r="AY963" s="167">
        <f t="shared" si="63"/>
        <v>54040.19723183391</v>
      </c>
      <c r="AZ963" s="229"/>
    </row>
    <row r="964" spans="2:52" s="9" customFormat="1" ht="13.15" customHeight="1">
      <c r="B964" s="470"/>
      <c r="C964" s="480"/>
      <c r="D964" s="439"/>
      <c r="E964" s="439"/>
      <c r="F964" s="44" t="s">
        <v>102</v>
      </c>
      <c r="G964" s="70">
        <v>8651293</v>
      </c>
      <c r="H964" s="59">
        <f>IFERROR(G964/D958,"-")</f>
        <v>6.2826078526234785E-2</v>
      </c>
      <c r="I964" s="70">
        <v>27</v>
      </c>
      <c r="J964" s="59">
        <f>IFERROR(I964/E958,"-")</f>
        <v>0.14917127071823205</v>
      </c>
      <c r="K964" s="73">
        <f t="shared" si="59"/>
        <v>320418.25925925927</v>
      </c>
      <c r="L964" s="439"/>
      <c r="M964" s="439"/>
      <c r="N964" s="44" t="s">
        <v>102</v>
      </c>
      <c r="O964" s="70">
        <v>8607252</v>
      </c>
      <c r="P964" s="59">
        <f>IFERROR(O964/L958,"-")</f>
        <v>7.4760377725586108E-2</v>
      </c>
      <c r="Q964" s="70">
        <v>22</v>
      </c>
      <c r="R964" s="59">
        <f>IFERROR(Q964/M958,"-")</f>
        <v>0.15068493150684931</v>
      </c>
      <c r="S964" s="73">
        <f t="shared" si="60"/>
        <v>391238.72727272729</v>
      </c>
      <c r="T964" s="439"/>
      <c r="U964" s="439"/>
      <c r="V964" s="44" t="s">
        <v>102</v>
      </c>
      <c r="W964" s="70">
        <v>3157344</v>
      </c>
      <c r="X964" s="59">
        <f>IFERROR(W964/T958,"-")</f>
        <v>0.14812564302372333</v>
      </c>
      <c r="Y964" s="70">
        <v>2</v>
      </c>
      <c r="Z964" s="59">
        <f>IFERROR(Y964/U958,"-")</f>
        <v>0.1</v>
      </c>
      <c r="AA964" s="167">
        <f t="shared" si="61"/>
        <v>1578672</v>
      </c>
      <c r="AB964" s="439"/>
      <c r="AC964" s="439"/>
      <c r="AD964" s="44" t="s">
        <v>102</v>
      </c>
      <c r="AE964" s="70">
        <v>3157344</v>
      </c>
      <c r="AF964" s="59">
        <f>IFERROR(AE964/AB958,"-")</f>
        <v>0.15489986081627308</v>
      </c>
      <c r="AG964" s="70">
        <v>2</v>
      </c>
      <c r="AH964" s="59">
        <f>IFERROR(AG964/AC958,"-")</f>
        <v>0.10526315789473684</v>
      </c>
      <c r="AI964" s="73">
        <f t="shared" si="58"/>
        <v>1578672</v>
      </c>
      <c r="AJ964" s="439"/>
      <c r="AK964" s="439"/>
      <c r="AL964" s="44" t="s">
        <v>102</v>
      </c>
      <c r="AM964" s="70">
        <v>24890</v>
      </c>
      <c r="AN964" s="59">
        <f>IFERROR(AM964/AJ958,"-")</f>
        <v>7.6524784775964388E-4</v>
      </c>
      <c r="AO964" s="70">
        <v>3</v>
      </c>
      <c r="AP964" s="59">
        <f>IFERROR(AO964/AK958,"-")</f>
        <v>8.8235294117647065E-2</v>
      </c>
      <c r="AQ964" s="73">
        <f t="shared" si="62"/>
        <v>8296.6666666666661</v>
      </c>
      <c r="AR964" s="439"/>
      <c r="AS964" s="439"/>
      <c r="AT964" s="44" t="s">
        <v>102</v>
      </c>
      <c r="AU964" s="70">
        <v>14162662</v>
      </c>
      <c r="AV964" s="59">
        <f>IFERROR(AU964/AR958,"-")</f>
        <v>2.4989796427727185E-2</v>
      </c>
      <c r="AW964" s="70">
        <v>77</v>
      </c>
      <c r="AX964" s="59">
        <f>IFERROR(AW964/AS958,"-")</f>
        <v>8.7799315849486886E-2</v>
      </c>
      <c r="AY964" s="167">
        <f t="shared" si="63"/>
        <v>183930.67532467534</v>
      </c>
      <c r="AZ964" s="229"/>
    </row>
    <row r="965" spans="2:52" s="9" customFormat="1" ht="13.15" customHeight="1">
      <c r="B965" s="470"/>
      <c r="C965" s="480"/>
      <c r="D965" s="439"/>
      <c r="E965" s="439"/>
      <c r="F965" s="44" t="s">
        <v>112</v>
      </c>
      <c r="G965" s="70">
        <v>0</v>
      </c>
      <c r="H965" s="59">
        <f>IFERROR(G965/D958,"-")</f>
        <v>0</v>
      </c>
      <c r="I965" s="70">
        <v>0</v>
      </c>
      <c r="J965" s="59">
        <f>IFERROR(I965/E958,"-")</f>
        <v>0</v>
      </c>
      <c r="K965" s="73" t="str">
        <f t="shared" si="59"/>
        <v>-</v>
      </c>
      <c r="L965" s="439"/>
      <c r="M965" s="439"/>
      <c r="N965" s="44" t="s">
        <v>112</v>
      </c>
      <c r="O965" s="70">
        <v>0</v>
      </c>
      <c r="P965" s="59">
        <f>IFERROR(O965/L958,"-")</f>
        <v>0</v>
      </c>
      <c r="Q965" s="70">
        <v>0</v>
      </c>
      <c r="R965" s="59">
        <f>IFERROR(Q965/M958,"-")</f>
        <v>0</v>
      </c>
      <c r="S965" s="73" t="str">
        <f t="shared" si="60"/>
        <v>-</v>
      </c>
      <c r="T965" s="439"/>
      <c r="U965" s="439"/>
      <c r="V965" s="44" t="s">
        <v>112</v>
      </c>
      <c r="W965" s="70">
        <v>0</v>
      </c>
      <c r="X965" s="59">
        <f>IFERROR(W965/T958,"-")</f>
        <v>0</v>
      </c>
      <c r="Y965" s="70">
        <v>0</v>
      </c>
      <c r="Z965" s="59">
        <f>IFERROR(Y965/U958,"-")</f>
        <v>0</v>
      </c>
      <c r="AA965" s="167" t="str">
        <f t="shared" si="61"/>
        <v>-</v>
      </c>
      <c r="AB965" s="439"/>
      <c r="AC965" s="439"/>
      <c r="AD965" s="44" t="s">
        <v>112</v>
      </c>
      <c r="AE965" s="70">
        <v>0</v>
      </c>
      <c r="AF965" s="59">
        <f>IFERROR(AE965/AB958,"-")</f>
        <v>0</v>
      </c>
      <c r="AG965" s="70">
        <v>0</v>
      </c>
      <c r="AH965" s="59">
        <f>IFERROR(AG965/AC958,"-")</f>
        <v>0</v>
      </c>
      <c r="AI965" s="73" t="str">
        <f t="shared" si="58"/>
        <v>-</v>
      </c>
      <c r="AJ965" s="439"/>
      <c r="AK965" s="439"/>
      <c r="AL965" s="44" t="s">
        <v>112</v>
      </c>
      <c r="AM965" s="70">
        <v>0</v>
      </c>
      <c r="AN965" s="59">
        <f>IFERROR(AM965/AJ958,"-")</f>
        <v>0</v>
      </c>
      <c r="AO965" s="70">
        <v>0</v>
      </c>
      <c r="AP965" s="59">
        <f>IFERROR(AO965/AK958,"-")</f>
        <v>0</v>
      </c>
      <c r="AQ965" s="73" t="str">
        <f t="shared" si="62"/>
        <v>-</v>
      </c>
      <c r="AR965" s="439"/>
      <c r="AS965" s="439"/>
      <c r="AT965" s="44" t="s">
        <v>112</v>
      </c>
      <c r="AU965" s="70">
        <v>0</v>
      </c>
      <c r="AV965" s="59">
        <f>IFERROR(AU965/AR958,"-")</f>
        <v>0</v>
      </c>
      <c r="AW965" s="70">
        <v>0</v>
      </c>
      <c r="AX965" s="59">
        <f>IFERROR(AW965/AS958,"-")</f>
        <v>0</v>
      </c>
      <c r="AY965" s="167" t="str">
        <f t="shared" si="63"/>
        <v>-</v>
      </c>
      <c r="AZ965" s="229"/>
    </row>
    <row r="966" spans="2:52" s="9" customFormat="1" ht="13.15" customHeight="1">
      <c r="B966" s="470"/>
      <c r="C966" s="480"/>
      <c r="D966" s="439"/>
      <c r="E966" s="439"/>
      <c r="F966" s="44" t="s">
        <v>103</v>
      </c>
      <c r="G966" s="70">
        <v>0</v>
      </c>
      <c r="H966" s="59">
        <f>IFERROR(G966/D958,"-")</f>
        <v>0</v>
      </c>
      <c r="I966" s="70">
        <v>0</v>
      </c>
      <c r="J966" s="59">
        <f>IFERROR(I966/E958,"-")</f>
        <v>0</v>
      </c>
      <c r="K966" s="73" t="str">
        <f t="shared" si="59"/>
        <v>-</v>
      </c>
      <c r="L966" s="439"/>
      <c r="M966" s="439"/>
      <c r="N966" s="44" t="s">
        <v>103</v>
      </c>
      <c r="O966" s="70">
        <v>0</v>
      </c>
      <c r="P966" s="59">
        <f>IFERROR(O966/L958,"-")</f>
        <v>0</v>
      </c>
      <c r="Q966" s="70">
        <v>0</v>
      </c>
      <c r="R966" s="59">
        <f>IFERROR(Q966/M958,"-")</f>
        <v>0</v>
      </c>
      <c r="S966" s="73" t="str">
        <f t="shared" si="60"/>
        <v>-</v>
      </c>
      <c r="T966" s="439"/>
      <c r="U966" s="439"/>
      <c r="V966" s="44" t="s">
        <v>103</v>
      </c>
      <c r="W966" s="70">
        <v>0</v>
      </c>
      <c r="X966" s="59">
        <f>IFERROR(W966/T958,"-")</f>
        <v>0</v>
      </c>
      <c r="Y966" s="70">
        <v>0</v>
      </c>
      <c r="Z966" s="59">
        <f>IFERROR(Y966/U958,"-")</f>
        <v>0</v>
      </c>
      <c r="AA966" s="167" t="str">
        <f t="shared" si="61"/>
        <v>-</v>
      </c>
      <c r="AB966" s="439"/>
      <c r="AC966" s="439"/>
      <c r="AD966" s="44" t="s">
        <v>103</v>
      </c>
      <c r="AE966" s="70">
        <v>0</v>
      </c>
      <c r="AF966" s="59">
        <f>IFERROR(AE966/AB958,"-")</f>
        <v>0</v>
      </c>
      <c r="AG966" s="70">
        <v>0</v>
      </c>
      <c r="AH966" s="59">
        <f>IFERROR(AG966/AC958,"-")</f>
        <v>0</v>
      </c>
      <c r="AI966" s="73" t="str">
        <f t="shared" si="58"/>
        <v>-</v>
      </c>
      <c r="AJ966" s="439"/>
      <c r="AK966" s="439"/>
      <c r="AL966" s="44" t="s">
        <v>103</v>
      </c>
      <c r="AM966" s="70">
        <v>0</v>
      </c>
      <c r="AN966" s="59">
        <f>IFERROR(AM966/AJ958,"-")</f>
        <v>0</v>
      </c>
      <c r="AO966" s="70">
        <v>0</v>
      </c>
      <c r="AP966" s="59">
        <f>IFERROR(AO966/AK958,"-")</f>
        <v>0</v>
      </c>
      <c r="AQ966" s="73" t="str">
        <f t="shared" si="62"/>
        <v>-</v>
      </c>
      <c r="AR966" s="439"/>
      <c r="AS966" s="439"/>
      <c r="AT966" s="44" t="s">
        <v>103</v>
      </c>
      <c r="AU966" s="70">
        <v>130568</v>
      </c>
      <c r="AV966" s="59">
        <f>IFERROR(AU966/AR958,"-")</f>
        <v>2.3038520159384467E-4</v>
      </c>
      <c r="AW966" s="70">
        <v>8</v>
      </c>
      <c r="AX966" s="59">
        <f>IFERROR(AW966/AS958,"-")</f>
        <v>9.1220068415051314E-3</v>
      </c>
      <c r="AY966" s="167">
        <f t="shared" si="63"/>
        <v>16321</v>
      </c>
      <c r="AZ966" s="229"/>
    </row>
    <row r="967" spans="2:52" s="9" customFormat="1" ht="13.15" customHeight="1">
      <c r="B967" s="470"/>
      <c r="C967" s="480"/>
      <c r="D967" s="439"/>
      <c r="E967" s="439"/>
      <c r="F967" s="44" t="s">
        <v>104</v>
      </c>
      <c r="G967" s="70">
        <v>16948</v>
      </c>
      <c r="H967" s="59">
        <f>IFERROR(G967/D958,"-")</f>
        <v>1.2307713758655814E-4</v>
      </c>
      <c r="I967" s="70">
        <v>4</v>
      </c>
      <c r="J967" s="59">
        <f>IFERROR(I967/E958,"-")</f>
        <v>2.2099447513812154E-2</v>
      </c>
      <c r="K967" s="73">
        <f t="shared" si="59"/>
        <v>4237</v>
      </c>
      <c r="L967" s="439"/>
      <c r="M967" s="439"/>
      <c r="N967" s="44" t="s">
        <v>104</v>
      </c>
      <c r="O967" s="70">
        <v>16948</v>
      </c>
      <c r="P967" s="59">
        <f>IFERROR(O967/L958,"-")</f>
        <v>1.4720597023222201E-4</v>
      </c>
      <c r="Q967" s="70">
        <v>4</v>
      </c>
      <c r="R967" s="59">
        <f>IFERROR(Q967/M958,"-")</f>
        <v>2.7397260273972601E-2</v>
      </c>
      <c r="S967" s="73">
        <f t="shared" si="60"/>
        <v>4237</v>
      </c>
      <c r="T967" s="439"/>
      <c r="U967" s="439"/>
      <c r="V967" s="44" t="s">
        <v>104</v>
      </c>
      <c r="W967" s="70">
        <v>0</v>
      </c>
      <c r="X967" s="59">
        <f>IFERROR(W967/T958,"-")</f>
        <v>0</v>
      </c>
      <c r="Y967" s="70">
        <v>0</v>
      </c>
      <c r="Z967" s="59">
        <f>IFERROR(Y967/U958,"-")</f>
        <v>0</v>
      </c>
      <c r="AA967" s="167" t="str">
        <f t="shared" si="61"/>
        <v>-</v>
      </c>
      <c r="AB967" s="439"/>
      <c r="AC967" s="439"/>
      <c r="AD967" s="44" t="s">
        <v>104</v>
      </c>
      <c r="AE967" s="70">
        <v>0</v>
      </c>
      <c r="AF967" s="59">
        <f>IFERROR(AE967/AB958,"-")</f>
        <v>0</v>
      </c>
      <c r="AG967" s="70">
        <v>0</v>
      </c>
      <c r="AH967" s="59">
        <f>IFERROR(AG967/AC958,"-")</f>
        <v>0</v>
      </c>
      <c r="AI967" s="73" t="str">
        <f t="shared" si="58"/>
        <v>-</v>
      </c>
      <c r="AJ967" s="439"/>
      <c r="AK967" s="439"/>
      <c r="AL967" s="44" t="s">
        <v>104</v>
      </c>
      <c r="AM967" s="70">
        <v>520</v>
      </c>
      <c r="AN967" s="59">
        <f>IFERROR(AM967/AJ958,"-")</f>
        <v>1.5987500234432095E-5</v>
      </c>
      <c r="AO967" s="70">
        <v>1</v>
      </c>
      <c r="AP967" s="59">
        <f>IFERROR(AO967/AK958,"-")</f>
        <v>2.9411764705882353E-2</v>
      </c>
      <c r="AQ967" s="73">
        <f t="shared" si="62"/>
        <v>520</v>
      </c>
      <c r="AR967" s="439"/>
      <c r="AS967" s="439"/>
      <c r="AT967" s="44" t="s">
        <v>104</v>
      </c>
      <c r="AU967" s="70">
        <v>641005</v>
      </c>
      <c r="AV967" s="59">
        <f>IFERROR(AU967/AR958,"-")</f>
        <v>1.1310433348727283E-3</v>
      </c>
      <c r="AW967" s="70">
        <v>38</v>
      </c>
      <c r="AX967" s="59">
        <f>IFERROR(AW967/AS958,"-")</f>
        <v>4.3329532497149374E-2</v>
      </c>
      <c r="AY967" s="167">
        <f t="shared" si="63"/>
        <v>16868.552631578947</v>
      </c>
      <c r="AZ967" s="229"/>
    </row>
    <row r="968" spans="2:52" s="9" customFormat="1" ht="13.15" customHeight="1">
      <c r="B968" s="470"/>
      <c r="C968" s="480"/>
      <c r="D968" s="439"/>
      <c r="E968" s="439"/>
      <c r="F968" s="44" t="s">
        <v>105</v>
      </c>
      <c r="G968" s="70">
        <v>0</v>
      </c>
      <c r="H968" s="59">
        <f>IFERROR(G968/D958,"-")</f>
        <v>0</v>
      </c>
      <c r="I968" s="70">
        <v>0</v>
      </c>
      <c r="J968" s="59">
        <f>IFERROR(I968/E958,"-")</f>
        <v>0</v>
      </c>
      <c r="K968" s="73" t="str">
        <f t="shared" si="59"/>
        <v>-</v>
      </c>
      <c r="L968" s="439"/>
      <c r="M968" s="439"/>
      <c r="N968" s="44" t="s">
        <v>105</v>
      </c>
      <c r="O968" s="70">
        <v>0</v>
      </c>
      <c r="P968" s="59">
        <f>IFERROR(O968/L958,"-")</f>
        <v>0</v>
      </c>
      <c r="Q968" s="70">
        <v>0</v>
      </c>
      <c r="R968" s="59">
        <f>IFERROR(Q968/M958,"-")</f>
        <v>0</v>
      </c>
      <c r="S968" s="73" t="str">
        <f t="shared" si="60"/>
        <v>-</v>
      </c>
      <c r="T968" s="439"/>
      <c r="U968" s="439"/>
      <c r="V968" s="44" t="s">
        <v>105</v>
      </c>
      <c r="W968" s="70">
        <v>0</v>
      </c>
      <c r="X968" s="59">
        <f>IFERROR(W968/T958,"-")</f>
        <v>0</v>
      </c>
      <c r="Y968" s="70">
        <v>0</v>
      </c>
      <c r="Z968" s="59">
        <f>IFERROR(Y968/U958,"-")</f>
        <v>0</v>
      </c>
      <c r="AA968" s="167" t="str">
        <f t="shared" si="61"/>
        <v>-</v>
      </c>
      <c r="AB968" s="439"/>
      <c r="AC968" s="439"/>
      <c r="AD968" s="44" t="s">
        <v>105</v>
      </c>
      <c r="AE968" s="70">
        <v>0</v>
      </c>
      <c r="AF968" s="59">
        <f>IFERROR(AE968/AB958,"-")</f>
        <v>0</v>
      </c>
      <c r="AG968" s="70">
        <v>0</v>
      </c>
      <c r="AH968" s="59">
        <f>IFERROR(AG968/AC958,"-")</f>
        <v>0</v>
      </c>
      <c r="AI968" s="73" t="str">
        <f t="shared" si="58"/>
        <v>-</v>
      </c>
      <c r="AJ968" s="439"/>
      <c r="AK968" s="439"/>
      <c r="AL968" s="44" t="s">
        <v>105</v>
      </c>
      <c r="AM968" s="70">
        <v>0</v>
      </c>
      <c r="AN968" s="59">
        <f>IFERROR(AM968/AJ958,"-")</f>
        <v>0</v>
      </c>
      <c r="AO968" s="70">
        <v>0</v>
      </c>
      <c r="AP968" s="59">
        <f>IFERROR(AO968/AK958,"-")</f>
        <v>0</v>
      </c>
      <c r="AQ968" s="73" t="str">
        <f t="shared" si="62"/>
        <v>-</v>
      </c>
      <c r="AR968" s="439"/>
      <c r="AS968" s="439"/>
      <c r="AT968" s="44" t="s">
        <v>105</v>
      </c>
      <c r="AU968" s="70">
        <v>90183</v>
      </c>
      <c r="AV968" s="59">
        <f>IFERROR(AU968/AR958,"-")</f>
        <v>1.5912649834061708E-4</v>
      </c>
      <c r="AW968" s="70">
        <v>5</v>
      </c>
      <c r="AX968" s="59">
        <f>IFERROR(AW968/AS958,"-")</f>
        <v>5.7012542759407071E-3</v>
      </c>
      <c r="AY968" s="167">
        <f t="shared" si="63"/>
        <v>18036.599999999999</v>
      </c>
      <c r="AZ968" s="229"/>
    </row>
    <row r="969" spans="2:52" s="9" customFormat="1" ht="13.15" customHeight="1">
      <c r="B969" s="470"/>
      <c r="C969" s="480"/>
      <c r="D969" s="439"/>
      <c r="E969" s="439"/>
      <c r="F969" s="44" t="s">
        <v>106</v>
      </c>
      <c r="G969" s="70">
        <v>2100</v>
      </c>
      <c r="H969" s="59">
        <f>IFERROR(G969/D958,"-")</f>
        <v>1.5250294366991508E-5</v>
      </c>
      <c r="I969" s="70">
        <v>1</v>
      </c>
      <c r="J969" s="59">
        <f>IFERROR(I969/E958,"-")</f>
        <v>5.5248618784530384E-3</v>
      </c>
      <c r="K969" s="73">
        <f t="shared" si="59"/>
        <v>2100</v>
      </c>
      <c r="L969" s="439"/>
      <c r="M969" s="439"/>
      <c r="N969" s="44" t="s">
        <v>106</v>
      </c>
      <c r="O969" s="70">
        <v>2100</v>
      </c>
      <c r="P969" s="59">
        <f>IFERROR(O969/L958,"-")</f>
        <v>1.8240060035854748E-5</v>
      </c>
      <c r="Q969" s="70">
        <v>1</v>
      </c>
      <c r="R969" s="59">
        <f>IFERROR(Q969/M958,"-")</f>
        <v>6.8493150684931503E-3</v>
      </c>
      <c r="S969" s="73">
        <f t="shared" si="60"/>
        <v>2100</v>
      </c>
      <c r="T969" s="439"/>
      <c r="U969" s="439"/>
      <c r="V969" s="44" t="s">
        <v>106</v>
      </c>
      <c r="W969" s="70">
        <v>0</v>
      </c>
      <c r="X969" s="59">
        <f>IFERROR(W969/T958,"-")</f>
        <v>0</v>
      </c>
      <c r="Y969" s="70">
        <v>0</v>
      </c>
      <c r="Z969" s="59">
        <f>IFERROR(Y969/U958,"-")</f>
        <v>0</v>
      </c>
      <c r="AA969" s="167" t="str">
        <f t="shared" si="61"/>
        <v>-</v>
      </c>
      <c r="AB969" s="439"/>
      <c r="AC969" s="439"/>
      <c r="AD969" s="44" t="s">
        <v>106</v>
      </c>
      <c r="AE969" s="70">
        <v>0</v>
      </c>
      <c r="AF969" s="59">
        <f>IFERROR(AE969/AB958,"-")</f>
        <v>0</v>
      </c>
      <c r="AG969" s="70">
        <v>0</v>
      </c>
      <c r="AH969" s="59">
        <f>IFERROR(AG969/AC958,"-")</f>
        <v>0</v>
      </c>
      <c r="AI969" s="73" t="str">
        <f t="shared" si="58"/>
        <v>-</v>
      </c>
      <c r="AJ969" s="439"/>
      <c r="AK969" s="439"/>
      <c r="AL969" s="44" t="s">
        <v>106</v>
      </c>
      <c r="AM969" s="70">
        <v>7951</v>
      </c>
      <c r="AN969" s="59">
        <f>IFERROR(AM969/AJ958,"-")</f>
        <v>2.4445502762301843E-4</v>
      </c>
      <c r="AO969" s="70">
        <v>2</v>
      </c>
      <c r="AP969" s="59">
        <f>IFERROR(AO969/AK958,"-")</f>
        <v>5.8823529411764705E-2</v>
      </c>
      <c r="AQ969" s="73">
        <f t="shared" si="62"/>
        <v>3975.5</v>
      </c>
      <c r="AR969" s="439"/>
      <c r="AS969" s="439"/>
      <c r="AT969" s="44" t="s">
        <v>106</v>
      </c>
      <c r="AU969" s="70">
        <v>1439903</v>
      </c>
      <c r="AV969" s="59">
        <f>IFERROR(AU969/AR958,"-")</f>
        <v>2.5406864080830044E-3</v>
      </c>
      <c r="AW969" s="70">
        <v>5</v>
      </c>
      <c r="AX969" s="59">
        <f>IFERROR(AW969/AS958,"-")</f>
        <v>5.7012542759407071E-3</v>
      </c>
      <c r="AY969" s="167">
        <f t="shared" si="63"/>
        <v>287980.59999999998</v>
      </c>
      <c r="AZ969" s="229"/>
    </row>
    <row r="970" spans="2:52" s="9" customFormat="1" ht="13.15" customHeight="1">
      <c r="B970" s="470"/>
      <c r="C970" s="480"/>
      <c r="D970" s="439"/>
      <c r="E970" s="439"/>
      <c r="F970" s="44" t="s">
        <v>107</v>
      </c>
      <c r="G970" s="70">
        <v>454269</v>
      </c>
      <c r="H970" s="59">
        <f>IFERROR(G970/D958,"-")</f>
        <v>3.298921891332793E-3</v>
      </c>
      <c r="I970" s="70">
        <v>22</v>
      </c>
      <c r="J970" s="59">
        <f>IFERROR(I970/E958,"-")</f>
        <v>0.12154696132596685</v>
      </c>
      <c r="K970" s="73">
        <f t="shared" si="59"/>
        <v>20648.590909090908</v>
      </c>
      <c r="L970" s="439"/>
      <c r="M970" s="439"/>
      <c r="N970" s="44" t="s">
        <v>107</v>
      </c>
      <c r="O970" s="70">
        <v>408005</v>
      </c>
      <c r="P970" s="59">
        <f>IFERROR(O970/L958,"-")</f>
        <v>3.543826521394722E-3</v>
      </c>
      <c r="Q970" s="70">
        <v>17</v>
      </c>
      <c r="R970" s="59">
        <f>IFERROR(Q970/M958,"-")</f>
        <v>0.11643835616438356</v>
      </c>
      <c r="S970" s="73">
        <f t="shared" si="60"/>
        <v>24000.294117647059</v>
      </c>
      <c r="T970" s="439"/>
      <c r="U970" s="439"/>
      <c r="V970" s="44" t="s">
        <v>107</v>
      </c>
      <c r="W970" s="70">
        <v>63493</v>
      </c>
      <c r="X970" s="59">
        <f>IFERROR(W970/T958,"-")</f>
        <v>2.9787509541264003E-3</v>
      </c>
      <c r="Y970" s="70">
        <v>2</v>
      </c>
      <c r="Z970" s="59">
        <f>IFERROR(Y970/U958,"-")</f>
        <v>0.1</v>
      </c>
      <c r="AA970" s="167">
        <f t="shared" si="61"/>
        <v>31746.5</v>
      </c>
      <c r="AB970" s="439"/>
      <c r="AC970" s="439"/>
      <c r="AD970" s="44" t="s">
        <v>107</v>
      </c>
      <c r="AE970" s="70">
        <v>63493</v>
      </c>
      <c r="AF970" s="59">
        <f>IFERROR(AE970/AB958,"-")</f>
        <v>3.1149779253725998E-3</v>
      </c>
      <c r="AG970" s="70">
        <v>2</v>
      </c>
      <c r="AH970" s="59">
        <f>IFERROR(AG970/AC958,"-")</f>
        <v>0.10526315789473684</v>
      </c>
      <c r="AI970" s="73">
        <f t="shared" si="58"/>
        <v>31746.5</v>
      </c>
      <c r="AJ970" s="439"/>
      <c r="AK970" s="439"/>
      <c r="AL970" s="44" t="s">
        <v>107</v>
      </c>
      <c r="AM970" s="70">
        <v>71246</v>
      </c>
      <c r="AN970" s="59">
        <f>IFERROR(AM970/AJ958,"-")</f>
        <v>2.1904720032737482E-3</v>
      </c>
      <c r="AO970" s="70">
        <v>3</v>
      </c>
      <c r="AP970" s="59">
        <f>IFERROR(AO970/AK958,"-")</f>
        <v>8.8235294117647065E-2</v>
      </c>
      <c r="AQ970" s="73">
        <f t="shared" si="62"/>
        <v>23748.666666666668</v>
      </c>
      <c r="AR970" s="439"/>
      <c r="AS970" s="439"/>
      <c r="AT970" s="44" t="s">
        <v>107</v>
      </c>
      <c r="AU970" s="70">
        <v>4131774</v>
      </c>
      <c r="AV970" s="59">
        <f>IFERROR(AU970/AR958,"-")</f>
        <v>7.2904508450018831E-3</v>
      </c>
      <c r="AW970" s="70">
        <v>77</v>
      </c>
      <c r="AX970" s="59">
        <f>IFERROR(AW970/AS958,"-")</f>
        <v>8.7799315849486886E-2</v>
      </c>
      <c r="AY970" s="167">
        <f t="shared" si="63"/>
        <v>53659.402597402601</v>
      </c>
      <c r="AZ970" s="229"/>
    </row>
    <row r="971" spans="2:52" s="9" customFormat="1" ht="13.15" customHeight="1">
      <c r="B971" s="470"/>
      <c r="C971" s="480"/>
      <c r="D971" s="439"/>
      <c r="E971" s="439"/>
      <c r="F971" s="44" t="s">
        <v>108</v>
      </c>
      <c r="G971" s="70">
        <v>660962</v>
      </c>
      <c r="H971" s="59">
        <f>IFERROR(G971/D958,"-")</f>
        <v>4.7999357454264003E-3</v>
      </c>
      <c r="I971" s="70">
        <v>18</v>
      </c>
      <c r="J971" s="59">
        <f>IFERROR(I971/E958,"-")</f>
        <v>9.9447513812154692E-2</v>
      </c>
      <c r="K971" s="73">
        <f t="shared" si="59"/>
        <v>36720.111111111109</v>
      </c>
      <c r="L971" s="439"/>
      <c r="M971" s="439"/>
      <c r="N971" s="44" t="s">
        <v>108</v>
      </c>
      <c r="O971" s="70">
        <v>415118</v>
      </c>
      <c r="P971" s="59">
        <f>IFERROR(O971/L958,"-")</f>
        <v>3.6056082104590241E-3</v>
      </c>
      <c r="Q971" s="70">
        <v>15</v>
      </c>
      <c r="R971" s="59">
        <f>IFERROR(Q971/M958,"-")</f>
        <v>0.10273972602739725</v>
      </c>
      <c r="S971" s="73">
        <f t="shared" si="60"/>
        <v>27674.533333333333</v>
      </c>
      <c r="T971" s="439"/>
      <c r="U971" s="439"/>
      <c r="V971" s="44" t="s">
        <v>108</v>
      </c>
      <c r="W971" s="70">
        <v>268689</v>
      </c>
      <c r="X971" s="59">
        <f>IFERROR(W971/T958,"-")</f>
        <v>1.2605446507697987E-2</v>
      </c>
      <c r="Y971" s="70">
        <v>4</v>
      </c>
      <c r="Z971" s="59">
        <f>IFERROR(Y971/U958,"-")</f>
        <v>0.2</v>
      </c>
      <c r="AA971" s="167">
        <f t="shared" si="61"/>
        <v>67172.25</v>
      </c>
      <c r="AB971" s="439"/>
      <c r="AC971" s="439"/>
      <c r="AD971" s="44" t="s">
        <v>108</v>
      </c>
      <c r="AE971" s="70">
        <v>126169</v>
      </c>
      <c r="AF971" s="59">
        <f>IFERROR(AE971/AB958,"-")</f>
        <v>6.1898736847579346E-3</v>
      </c>
      <c r="AG971" s="70">
        <v>3</v>
      </c>
      <c r="AH971" s="59">
        <f>IFERROR(AG971/AC958,"-")</f>
        <v>0.15789473684210525</v>
      </c>
      <c r="AI971" s="73">
        <f t="shared" si="58"/>
        <v>42056.333333333336</v>
      </c>
      <c r="AJ971" s="439"/>
      <c r="AK971" s="439"/>
      <c r="AL971" s="44" t="s">
        <v>108</v>
      </c>
      <c r="AM971" s="70">
        <v>468864</v>
      </c>
      <c r="AN971" s="59">
        <f>IFERROR(AM971/AJ958,"-")</f>
        <v>1.441531405753225E-2</v>
      </c>
      <c r="AO971" s="70">
        <v>5</v>
      </c>
      <c r="AP971" s="59">
        <f>IFERROR(AO971/AK958,"-")</f>
        <v>0.14705882352941177</v>
      </c>
      <c r="AQ971" s="73">
        <f t="shared" si="62"/>
        <v>93772.800000000003</v>
      </c>
      <c r="AR971" s="439"/>
      <c r="AS971" s="439"/>
      <c r="AT971" s="44" t="s">
        <v>108</v>
      </c>
      <c r="AU971" s="70">
        <v>6740306</v>
      </c>
      <c r="AV971" s="59">
        <f>IFERROR(AU971/AR958,"-")</f>
        <v>1.1893164914942411E-2</v>
      </c>
      <c r="AW971" s="70">
        <v>68</v>
      </c>
      <c r="AX971" s="59">
        <f>IFERROR(AW971/AS958,"-")</f>
        <v>7.7537058152793617E-2</v>
      </c>
      <c r="AY971" s="167">
        <f t="shared" si="63"/>
        <v>99122.147058823524</v>
      </c>
      <c r="AZ971" s="229"/>
    </row>
    <row r="972" spans="2:52" s="9" customFormat="1" ht="13.15" customHeight="1">
      <c r="B972" s="470"/>
      <c r="C972" s="480"/>
      <c r="D972" s="439"/>
      <c r="E972" s="439"/>
      <c r="F972" s="44" t="s">
        <v>109</v>
      </c>
      <c r="G972" s="70">
        <v>555483</v>
      </c>
      <c r="H972" s="59">
        <f>IFERROR(G972/D958,"-")</f>
        <v>4.0339425075521639E-3</v>
      </c>
      <c r="I972" s="70">
        <v>19</v>
      </c>
      <c r="J972" s="59">
        <f>IFERROR(I972/E958,"-")</f>
        <v>0.10497237569060773</v>
      </c>
      <c r="K972" s="73">
        <f t="shared" si="59"/>
        <v>29235.947368421053</v>
      </c>
      <c r="L972" s="439"/>
      <c r="M972" s="439"/>
      <c r="N972" s="44" t="s">
        <v>109</v>
      </c>
      <c r="O972" s="70">
        <v>468838</v>
      </c>
      <c r="P972" s="59">
        <f>IFERROR(O972/L958,"-")</f>
        <v>4.0722063176619368E-3</v>
      </c>
      <c r="Q972" s="70">
        <v>17</v>
      </c>
      <c r="R972" s="59">
        <f>IFERROR(Q972/M958,"-")</f>
        <v>0.11643835616438356</v>
      </c>
      <c r="S972" s="73">
        <f t="shared" si="60"/>
        <v>27578.705882352941</v>
      </c>
      <c r="T972" s="439"/>
      <c r="U972" s="439"/>
      <c r="V972" s="44" t="s">
        <v>109</v>
      </c>
      <c r="W972" s="70">
        <v>96927</v>
      </c>
      <c r="X972" s="59">
        <f>IFERROR(W972/T958,"-")</f>
        <v>4.5472948786576409E-3</v>
      </c>
      <c r="Y972" s="70">
        <v>3</v>
      </c>
      <c r="Z972" s="59">
        <f>IFERROR(Y972/U958,"-")</f>
        <v>0.15</v>
      </c>
      <c r="AA972" s="167">
        <f t="shared" si="61"/>
        <v>32309</v>
      </c>
      <c r="AB972" s="439"/>
      <c r="AC972" s="439"/>
      <c r="AD972" s="44" t="s">
        <v>109</v>
      </c>
      <c r="AE972" s="70">
        <v>96927</v>
      </c>
      <c r="AF972" s="59">
        <f>IFERROR(AE972/AB958,"-")</f>
        <v>4.7552559395931835E-3</v>
      </c>
      <c r="AG972" s="70">
        <v>3</v>
      </c>
      <c r="AH972" s="59">
        <f>IFERROR(AG972/AC958,"-")</f>
        <v>0.15789473684210525</v>
      </c>
      <c r="AI972" s="73">
        <f t="shared" si="58"/>
        <v>32309</v>
      </c>
      <c r="AJ972" s="439"/>
      <c r="AK972" s="439"/>
      <c r="AL972" s="44" t="s">
        <v>109</v>
      </c>
      <c r="AM972" s="70">
        <v>155943</v>
      </c>
      <c r="AN972" s="59">
        <f>IFERROR(AM972/AJ958,"-")</f>
        <v>4.794497594342393E-3</v>
      </c>
      <c r="AO972" s="70">
        <v>4</v>
      </c>
      <c r="AP972" s="59">
        <f>IFERROR(AO972/AK958,"-")</f>
        <v>0.11764705882352941</v>
      </c>
      <c r="AQ972" s="73">
        <f t="shared" si="62"/>
        <v>38985.75</v>
      </c>
      <c r="AR972" s="439"/>
      <c r="AS972" s="439"/>
      <c r="AT972" s="44" t="s">
        <v>109</v>
      </c>
      <c r="AU972" s="70">
        <v>2055809</v>
      </c>
      <c r="AV972" s="59">
        <f>IFERROR(AU972/AR958,"-")</f>
        <v>3.6274429485282779E-3</v>
      </c>
      <c r="AW972" s="70">
        <v>52</v>
      </c>
      <c r="AX972" s="59">
        <f>IFERROR(AW972/AS958,"-")</f>
        <v>5.9293044469783354E-2</v>
      </c>
      <c r="AY972" s="167">
        <f t="shared" si="63"/>
        <v>39534.788461538461</v>
      </c>
      <c r="AZ972" s="229"/>
    </row>
    <row r="973" spans="2:52" s="9" customFormat="1" ht="13.15" customHeight="1">
      <c r="B973" s="470"/>
      <c r="C973" s="480"/>
      <c r="D973" s="439"/>
      <c r="E973" s="439"/>
      <c r="F973" s="45" t="s">
        <v>110</v>
      </c>
      <c r="G973" s="71">
        <v>104770</v>
      </c>
      <c r="H973" s="60">
        <f>IFERROR(G973/D958,"-")</f>
        <v>7.6084444801414303E-4</v>
      </c>
      <c r="I973" s="71">
        <v>8</v>
      </c>
      <c r="J973" s="60">
        <f>IFERROR(I973/E958,"-")</f>
        <v>4.4198895027624308E-2</v>
      </c>
      <c r="K973" s="74">
        <f t="shared" si="59"/>
        <v>13096.25</v>
      </c>
      <c r="L973" s="439"/>
      <c r="M973" s="439"/>
      <c r="N973" s="45" t="s">
        <v>110</v>
      </c>
      <c r="O973" s="71">
        <v>104770</v>
      </c>
      <c r="P973" s="60">
        <f>IFERROR(O973/L958,"-")</f>
        <v>9.1000528093166755E-4</v>
      </c>
      <c r="Q973" s="71">
        <v>8</v>
      </c>
      <c r="R973" s="60">
        <f>IFERROR(Q973/M958,"-")</f>
        <v>5.4794520547945202E-2</v>
      </c>
      <c r="S973" s="74">
        <f t="shared" si="60"/>
        <v>13096.25</v>
      </c>
      <c r="T973" s="439"/>
      <c r="U973" s="439"/>
      <c r="V973" s="45" t="s">
        <v>110</v>
      </c>
      <c r="W973" s="71">
        <v>35184</v>
      </c>
      <c r="X973" s="60">
        <f>IFERROR(W973/T958,"-")</f>
        <v>1.6506445367203198E-3</v>
      </c>
      <c r="Y973" s="71">
        <v>1</v>
      </c>
      <c r="Z973" s="60">
        <f>IFERROR(Y973/U958,"-")</f>
        <v>0.05</v>
      </c>
      <c r="AA973" s="168">
        <f t="shared" si="61"/>
        <v>35184</v>
      </c>
      <c r="AB973" s="439"/>
      <c r="AC973" s="439"/>
      <c r="AD973" s="45" t="s">
        <v>110</v>
      </c>
      <c r="AE973" s="71">
        <v>35184</v>
      </c>
      <c r="AF973" s="60">
        <f>IFERROR(AE973/AB958,"-")</f>
        <v>1.7261333269228034E-3</v>
      </c>
      <c r="AG973" s="71">
        <v>1</v>
      </c>
      <c r="AH973" s="60">
        <f>IFERROR(AG973/AC958,"-")</f>
        <v>5.2631578947368418E-2</v>
      </c>
      <c r="AI973" s="74">
        <f t="shared" si="58"/>
        <v>35184</v>
      </c>
      <c r="AJ973" s="439"/>
      <c r="AK973" s="439"/>
      <c r="AL973" s="45" t="s">
        <v>110</v>
      </c>
      <c r="AM973" s="71">
        <v>64081</v>
      </c>
      <c r="AN973" s="60">
        <f>IFERROR(AM973/AJ958,"-")</f>
        <v>1.9701826971589291E-3</v>
      </c>
      <c r="AO973" s="71">
        <v>5</v>
      </c>
      <c r="AP973" s="60">
        <f>IFERROR(AO973/AK958,"-")</f>
        <v>0.14705882352941177</v>
      </c>
      <c r="AQ973" s="74">
        <f t="shared" si="62"/>
        <v>12816.2</v>
      </c>
      <c r="AR973" s="439"/>
      <c r="AS973" s="439"/>
      <c r="AT973" s="45" t="s">
        <v>110</v>
      </c>
      <c r="AU973" s="71">
        <v>636970</v>
      </c>
      <c r="AV973" s="60">
        <f>IFERROR(AU973/AR958,"-")</f>
        <v>1.1239236402428715E-3</v>
      </c>
      <c r="AW973" s="71">
        <v>82</v>
      </c>
      <c r="AX973" s="62">
        <f>IFERROR(AW973/AS958,"-")</f>
        <v>9.350057012542759E-2</v>
      </c>
      <c r="AY973" s="168">
        <f t="shared" si="63"/>
        <v>7767.9268292682927</v>
      </c>
      <c r="AZ973" s="229"/>
    </row>
    <row r="974" spans="2:52" s="9" customFormat="1" ht="13.15" customHeight="1">
      <c r="B974" s="431"/>
      <c r="C974" s="481"/>
      <c r="D974" s="440"/>
      <c r="E974" s="440"/>
      <c r="F974" s="46" t="s">
        <v>64</v>
      </c>
      <c r="G974" s="67">
        <f>SUM(G958:G973)</f>
        <v>30752499</v>
      </c>
      <c r="H974" s="60">
        <f>IFERROR(G974/D958,"-")</f>
        <v>0.22332602965267237</v>
      </c>
      <c r="I974" s="71">
        <v>155</v>
      </c>
      <c r="J974" s="60">
        <f>IFERROR(I974/E958,"-")</f>
        <v>0.85635359116022103</v>
      </c>
      <c r="K974" s="74">
        <f t="shared" si="59"/>
        <v>198403.21935483871</v>
      </c>
      <c r="L974" s="440"/>
      <c r="M974" s="440"/>
      <c r="N974" s="46" t="s">
        <v>64</v>
      </c>
      <c r="O974" s="67">
        <f>SUM(O958:O973)</f>
        <v>21362632</v>
      </c>
      <c r="P974" s="60">
        <f>IFERROR(O974/L958,"-")</f>
        <v>0.18555032866851037</v>
      </c>
      <c r="Q974" s="71">
        <v>128</v>
      </c>
      <c r="R974" s="60">
        <f>IFERROR(Q974/M958,"-")</f>
        <v>0.87671232876712324</v>
      </c>
      <c r="S974" s="74">
        <f t="shared" si="60"/>
        <v>166895.5625</v>
      </c>
      <c r="T974" s="440"/>
      <c r="U974" s="440"/>
      <c r="V974" s="46" t="s">
        <v>64</v>
      </c>
      <c r="W974" s="67">
        <f>SUM(W958:W973)</f>
        <v>4536062</v>
      </c>
      <c r="X974" s="60">
        <f>IFERROR(W974/T958,"-")</f>
        <v>0.21280769550149634</v>
      </c>
      <c r="Y974" s="71">
        <v>19</v>
      </c>
      <c r="Z974" s="60">
        <f>IFERROR(Y974/U958,"-")</f>
        <v>0.95</v>
      </c>
      <c r="AA974" s="168">
        <f t="shared" si="61"/>
        <v>238740.10526315789</v>
      </c>
      <c r="AB974" s="440"/>
      <c r="AC974" s="440"/>
      <c r="AD974" s="46" t="s">
        <v>64</v>
      </c>
      <c r="AE974" s="67">
        <f>SUM(AE958:AE973)</f>
        <v>4393542</v>
      </c>
      <c r="AF974" s="60">
        <f>IFERROR(AE974/AB958,"-")</f>
        <v>0.21554795558876386</v>
      </c>
      <c r="AG974" s="71">
        <v>18</v>
      </c>
      <c r="AH974" s="60">
        <f>IFERROR(AG974/AC958,"-")</f>
        <v>0.94736842105263153</v>
      </c>
      <c r="AI974" s="74">
        <f t="shared" si="58"/>
        <v>244085.66666666666</v>
      </c>
      <c r="AJ974" s="440"/>
      <c r="AK974" s="440"/>
      <c r="AL974" s="46" t="s">
        <v>64</v>
      </c>
      <c r="AM974" s="67">
        <f>SUM(AM958:AM973)</f>
        <v>5667913</v>
      </c>
      <c r="AN974" s="60">
        <f>IFERROR(AM974/AJ958,"-")</f>
        <v>0.17426107772353985</v>
      </c>
      <c r="AO974" s="71">
        <v>31</v>
      </c>
      <c r="AP974" s="60">
        <f>IFERROR(AO974/AK958,"-")</f>
        <v>0.91176470588235292</v>
      </c>
      <c r="AQ974" s="74">
        <f t="shared" si="62"/>
        <v>182835.90322580645</v>
      </c>
      <c r="AR974" s="440"/>
      <c r="AS974" s="440"/>
      <c r="AT974" s="46" t="s">
        <v>64</v>
      </c>
      <c r="AU974" s="67">
        <f>SUM(AU958:AU973)</f>
        <v>117269421</v>
      </c>
      <c r="AV974" s="60">
        <f>IFERROR(AU974/AR958,"-")</f>
        <v>0.2069200661561672</v>
      </c>
      <c r="AW974" s="71">
        <v>677</v>
      </c>
      <c r="AX974" s="131">
        <f>IFERROR(AW974/AS958,"-")</f>
        <v>0.77194982896237174</v>
      </c>
      <c r="AY974" s="194">
        <f t="shared" si="63"/>
        <v>173219.23338257015</v>
      </c>
      <c r="AZ974" s="229"/>
    </row>
    <row r="975" spans="2:52" s="9" customFormat="1" ht="13.15" customHeight="1">
      <c r="B975" s="430">
        <v>58</v>
      </c>
      <c r="C975" s="479" t="s">
        <v>24</v>
      </c>
      <c r="D975" s="436">
        <v>246756000</v>
      </c>
      <c r="E975" s="436">
        <v>320</v>
      </c>
      <c r="F975" s="42" t="s">
        <v>96</v>
      </c>
      <c r="G975" s="69">
        <v>1317898</v>
      </c>
      <c r="H975" s="58">
        <f>IFERROR(G975/D975,"-")</f>
        <v>5.3408954594822413E-3</v>
      </c>
      <c r="I975" s="69">
        <v>61</v>
      </c>
      <c r="J975" s="58">
        <f>IFERROR(I975/E975,"-")</f>
        <v>0.19062499999999999</v>
      </c>
      <c r="K975" s="72">
        <f t="shared" si="59"/>
        <v>21604.885245901638</v>
      </c>
      <c r="L975" s="436">
        <v>201591820</v>
      </c>
      <c r="M975" s="436">
        <v>262</v>
      </c>
      <c r="N975" s="42" t="s">
        <v>96</v>
      </c>
      <c r="O975" s="69">
        <v>897240</v>
      </c>
      <c r="P975" s="58">
        <f>IFERROR(O975/L975,"-")</f>
        <v>4.450775830090725E-3</v>
      </c>
      <c r="Q975" s="69">
        <v>46</v>
      </c>
      <c r="R975" s="58">
        <f>IFERROR(Q975/M975,"-")</f>
        <v>0.17557251908396945</v>
      </c>
      <c r="S975" s="72">
        <f t="shared" si="60"/>
        <v>19505.217391304348</v>
      </c>
      <c r="T975" s="436">
        <v>36671690</v>
      </c>
      <c r="U975" s="436">
        <v>33</v>
      </c>
      <c r="V975" s="42" t="s">
        <v>96</v>
      </c>
      <c r="W975" s="69">
        <v>326825</v>
      </c>
      <c r="X975" s="58">
        <f>IFERROR(W975/T975,"-")</f>
        <v>8.9121881211364946E-3</v>
      </c>
      <c r="Y975" s="69">
        <v>9</v>
      </c>
      <c r="Z975" s="58">
        <f>IFERROR(Y975/U975,"-")</f>
        <v>0.27272727272727271</v>
      </c>
      <c r="AA975" s="166">
        <f t="shared" si="61"/>
        <v>36313.888888888891</v>
      </c>
      <c r="AB975" s="436">
        <v>18086450</v>
      </c>
      <c r="AC975" s="436">
        <v>23</v>
      </c>
      <c r="AD975" s="42" t="s">
        <v>96</v>
      </c>
      <c r="AE975" s="69">
        <v>87791</v>
      </c>
      <c r="AF975" s="58">
        <f>IFERROR(AE975/AB975,"-")</f>
        <v>4.8539652612867648E-3</v>
      </c>
      <c r="AG975" s="69">
        <v>4</v>
      </c>
      <c r="AH975" s="58">
        <f>IFERROR(AG975/AC975,"-")</f>
        <v>0.17391304347826086</v>
      </c>
      <c r="AI975" s="72">
        <f t="shared" si="58"/>
        <v>21947.75</v>
      </c>
      <c r="AJ975" s="436">
        <v>81211500</v>
      </c>
      <c r="AK975" s="436">
        <v>92</v>
      </c>
      <c r="AL975" s="42" t="s">
        <v>96</v>
      </c>
      <c r="AM975" s="69">
        <v>388712</v>
      </c>
      <c r="AN975" s="58">
        <f>IFERROR(AM975/AJ975,"-")</f>
        <v>4.7864157169858947E-3</v>
      </c>
      <c r="AO975" s="69">
        <v>19</v>
      </c>
      <c r="AP975" s="58">
        <f>IFERROR(AO975/AK975,"-")</f>
        <v>0.20652173913043478</v>
      </c>
      <c r="AQ975" s="72">
        <f t="shared" si="62"/>
        <v>20458.526315789473</v>
      </c>
      <c r="AR975" s="436">
        <v>724855230</v>
      </c>
      <c r="AS975" s="436">
        <v>1270</v>
      </c>
      <c r="AT975" s="42" t="s">
        <v>96</v>
      </c>
      <c r="AU975" s="69">
        <v>6072943</v>
      </c>
      <c r="AV975" s="58">
        <f>IFERROR(AU975/AR975,"-")</f>
        <v>8.3781460747686127E-3</v>
      </c>
      <c r="AW975" s="69">
        <v>190</v>
      </c>
      <c r="AX975" s="58">
        <f>IFERROR(AW975/AS975,"-")</f>
        <v>0.14960629921259844</v>
      </c>
      <c r="AY975" s="166">
        <f t="shared" si="63"/>
        <v>31962.857894736841</v>
      </c>
      <c r="AZ975" s="229"/>
    </row>
    <row r="976" spans="2:52" s="9" customFormat="1" ht="13.15" customHeight="1">
      <c r="B976" s="470"/>
      <c r="C976" s="480"/>
      <c r="D976" s="439"/>
      <c r="E976" s="439"/>
      <c r="F976" s="43" t="s">
        <v>97</v>
      </c>
      <c r="G976" s="70">
        <v>5472850</v>
      </c>
      <c r="H976" s="59">
        <f>IFERROR(G976/D975,"-")</f>
        <v>2.217919726369369E-2</v>
      </c>
      <c r="I976" s="70">
        <v>85</v>
      </c>
      <c r="J976" s="59">
        <f>IFERROR(I976/E975,"-")</f>
        <v>0.265625</v>
      </c>
      <c r="K976" s="73">
        <f t="shared" si="59"/>
        <v>64386.470588235294</v>
      </c>
      <c r="L976" s="439"/>
      <c r="M976" s="439"/>
      <c r="N976" s="43" t="s">
        <v>97</v>
      </c>
      <c r="O976" s="70">
        <v>1868495</v>
      </c>
      <c r="P976" s="59">
        <f>IFERROR(O976/L975,"-")</f>
        <v>9.268704454377167E-3</v>
      </c>
      <c r="Q976" s="70">
        <v>62</v>
      </c>
      <c r="R976" s="59">
        <f>IFERROR(Q976/M975,"-")</f>
        <v>0.23664122137404581</v>
      </c>
      <c r="S976" s="73">
        <f t="shared" si="60"/>
        <v>30137.016129032258</v>
      </c>
      <c r="T976" s="439"/>
      <c r="U976" s="439"/>
      <c r="V976" s="43" t="s">
        <v>97</v>
      </c>
      <c r="W976" s="70">
        <v>3557571</v>
      </c>
      <c r="X976" s="59">
        <f>IFERROR(W976/T975,"-")</f>
        <v>9.7011373078251917E-2</v>
      </c>
      <c r="Y976" s="70">
        <v>10</v>
      </c>
      <c r="Z976" s="59">
        <f>IFERROR(Y976/U975,"-")</f>
        <v>0.30303030303030304</v>
      </c>
      <c r="AA976" s="167">
        <f t="shared" si="61"/>
        <v>355757.1</v>
      </c>
      <c r="AB976" s="439"/>
      <c r="AC976" s="439"/>
      <c r="AD976" s="43" t="s">
        <v>97</v>
      </c>
      <c r="AE976" s="70">
        <v>273062</v>
      </c>
      <c r="AF976" s="59">
        <f>IFERROR(AE976/AB975,"-")</f>
        <v>1.5097600690019324E-2</v>
      </c>
      <c r="AG976" s="70">
        <v>4</v>
      </c>
      <c r="AH976" s="59">
        <f>IFERROR(AG976/AC975,"-")</f>
        <v>0.17391304347826086</v>
      </c>
      <c r="AI976" s="73">
        <f t="shared" si="58"/>
        <v>68265.5</v>
      </c>
      <c r="AJ976" s="439"/>
      <c r="AK976" s="439"/>
      <c r="AL976" s="43" t="s">
        <v>97</v>
      </c>
      <c r="AM976" s="70">
        <v>432815</v>
      </c>
      <c r="AN976" s="59">
        <f>IFERROR(AM976/AJ975,"-")</f>
        <v>5.3294791993744725E-3</v>
      </c>
      <c r="AO976" s="70">
        <v>21</v>
      </c>
      <c r="AP976" s="59">
        <f>IFERROR(AO976/AK975,"-")</f>
        <v>0.22826086956521738</v>
      </c>
      <c r="AQ976" s="73">
        <f t="shared" si="62"/>
        <v>20610.238095238095</v>
      </c>
      <c r="AR976" s="439"/>
      <c r="AS976" s="439"/>
      <c r="AT976" s="43" t="s">
        <v>97</v>
      </c>
      <c r="AU976" s="70">
        <v>26129283</v>
      </c>
      <c r="AV976" s="59">
        <f>IFERROR(AU976/AR975,"-")</f>
        <v>3.6047588426726257E-2</v>
      </c>
      <c r="AW976" s="70">
        <v>271</v>
      </c>
      <c r="AX976" s="59">
        <f>IFERROR(AW976/AS975,"-")</f>
        <v>0.21338582677165355</v>
      </c>
      <c r="AY976" s="167">
        <f t="shared" si="63"/>
        <v>96418.018450184507</v>
      </c>
      <c r="AZ976" s="229"/>
    </row>
    <row r="977" spans="2:52" s="9" customFormat="1" ht="13.15" customHeight="1">
      <c r="B977" s="470"/>
      <c r="C977" s="480"/>
      <c r="D977" s="439"/>
      <c r="E977" s="439"/>
      <c r="F977" s="44" t="s">
        <v>98</v>
      </c>
      <c r="G977" s="70">
        <v>3470385</v>
      </c>
      <c r="H977" s="59">
        <f>IFERROR(G977/D975,"-")</f>
        <v>1.4064034917084084E-2</v>
      </c>
      <c r="I977" s="70">
        <v>84</v>
      </c>
      <c r="J977" s="59">
        <f>IFERROR(I977/E975,"-")</f>
        <v>0.26250000000000001</v>
      </c>
      <c r="K977" s="73">
        <f t="shared" si="59"/>
        <v>41314.107142857145</v>
      </c>
      <c r="L977" s="439"/>
      <c r="M977" s="439"/>
      <c r="N977" s="44" t="s">
        <v>98</v>
      </c>
      <c r="O977" s="70">
        <v>3249331</v>
      </c>
      <c r="P977" s="59">
        <f>IFERROR(O977/L975,"-")</f>
        <v>1.6118367302800283E-2</v>
      </c>
      <c r="Q977" s="70">
        <v>69</v>
      </c>
      <c r="R977" s="59">
        <f>IFERROR(Q977/M975,"-")</f>
        <v>0.26335877862595419</v>
      </c>
      <c r="S977" s="73">
        <f t="shared" si="60"/>
        <v>47091.753623188408</v>
      </c>
      <c r="T977" s="439"/>
      <c r="U977" s="439"/>
      <c r="V977" s="44" t="s">
        <v>98</v>
      </c>
      <c r="W977" s="70">
        <v>33303</v>
      </c>
      <c r="X977" s="59">
        <f>IFERROR(W977/T975,"-")</f>
        <v>9.0813922129031959E-4</v>
      </c>
      <c r="Y977" s="70">
        <v>5</v>
      </c>
      <c r="Z977" s="59">
        <f>IFERROR(Y977/U975,"-")</f>
        <v>0.15151515151515152</v>
      </c>
      <c r="AA977" s="167">
        <f t="shared" si="61"/>
        <v>6660.6</v>
      </c>
      <c r="AB977" s="439"/>
      <c r="AC977" s="439"/>
      <c r="AD977" s="44" t="s">
        <v>98</v>
      </c>
      <c r="AE977" s="70">
        <v>30006</v>
      </c>
      <c r="AF977" s="59">
        <f>IFERROR(AE977/AB975,"-")</f>
        <v>1.6590320377962509E-3</v>
      </c>
      <c r="AG977" s="70">
        <v>3</v>
      </c>
      <c r="AH977" s="59">
        <f>IFERROR(AG977/AC975,"-")</f>
        <v>0.13043478260869565</v>
      </c>
      <c r="AI977" s="73">
        <f t="shared" si="58"/>
        <v>10002</v>
      </c>
      <c r="AJ977" s="439"/>
      <c r="AK977" s="439"/>
      <c r="AL977" s="44" t="s">
        <v>98</v>
      </c>
      <c r="AM977" s="70">
        <v>2924911</v>
      </c>
      <c r="AN977" s="59">
        <f>IFERROR(AM977/AJ975,"-")</f>
        <v>3.6015970644551573E-2</v>
      </c>
      <c r="AO977" s="70">
        <v>24</v>
      </c>
      <c r="AP977" s="59">
        <f>IFERROR(AO977/AK975,"-")</f>
        <v>0.2608695652173913</v>
      </c>
      <c r="AQ977" s="73">
        <f t="shared" si="62"/>
        <v>121871.29166666667</v>
      </c>
      <c r="AR977" s="439"/>
      <c r="AS977" s="439"/>
      <c r="AT977" s="44" t="s">
        <v>98</v>
      </c>
      <c r="AU977" s="70">
        <v>10063549</v>
      </c>
      <c r="AV977" s="59">
        <f>IFERROR(AU977/AR975,"-")</f>
        <v>1.388352954285782E-2</v>
      </c>
      <c r="AW977" s="70">
        <v>314</v>
      </c>
      <c r="AX977" s="59">
        <f>IFERROR(AW977/AS975,"-")</f>
        <v>0.24724409448818899</v>
      </c>
      <c r="AY977" s="167">
        <f t="shared" si="63"/>
        <v>32049.519108280256</v>
      </c>
      <c r="AZ977" s="229"/>
    </row>
    <row r="978" spans="2:52" s="9" customFormat="1" ht="13.15" customHeight="1">
      <c r="B978" s="470"/>
      <c r="C978" s="480"/>
      <c r="D978" s="439"/>
      <c r="E978" s="439"/>
      <c r="F978" s="44" t="s">
        <v>99</v>
      </c>
      <c r="G978" s="70">
        <v>112206</v>
      </c>
      <c r="H978" s="59">
        <f>IFERROR(G978/D975,"-")</f>
        <v>4.5472450517920537E-4</v>
      </c>
      <c r="I978" s="70">
        <v>13</v>
      </c>
      <c r="J978" s="59">
        <f>IFERROR(I978/E975,"-")</f>
        <v>4.0625000000000001E-2</v>
      </c>
      <c r="K978" s="73">
        <f t="shared" si="59"/>
        <v>8631.2307692307695</v>
      </c>
      <c r="L978" s="439"/>
      <c r="M978" s="439"/>
      <c r="N978" s="44" t="s">
        <v>99</v>
      </c>
      <c r="O978" s="70">
        <v>111481</v>
      </c>
      <c r="P978" s="59">
        <f>IFERROR(O978/L975,"-")</f>
        <v>5.5300358913372579E-4</v>
      </c>
      <c r="Q978" s="70">
        <v>12</v>
      </c>
      <c r="R978" s="59">
        <f>IFERROR(Q978/M975,"-")</f>
        <v>4.5801526717557252E-2</v>
      </c>
      <c r="S978" s="73">
        <f t="shared" si="60"/>
        <v>9290.0833333333339</v>
      </c>
      <c r="T978" s="439"/>
      <c r="U978" s="439"/>
      <c r="V978" s="44" t="s">
        <v>99</v>
      </c>
      <c r="W978" s="70">
        <v>725</v>
      </c>
      <c r="X978" s="59">
        <f>IFERROR(W978/T975,"-")</f>
        <v>1.9770018780154392E-5</v>
      </c>
      <c r="Y978" s="70">
        <v>1</v>
      </c>
      <c r="Z978" s="59">
        <f>IFERROR(Y978/U975,"-")</f>
        <v>3.0303030303030304E-2</v>
      </c>
      <c r="AA978" s="167">
        <f t="shared" si="61"/>
        <v>725</v>
      </c>
      <c r="AB978" s="439"/>
      <c r="AC978" s="439"/>
      <c r="AD978" s="44" t="s">
        <v>99</v>
      </c>
      <c r="AE978" s="70">
        <v>0</v>
      </c>
      <c r="AF978" s="59">
        <f>IFERROR(AE978/AB975,"-")</f>
        <v>0</v>
      </c>
      <c r="AG978" s="70">
        <v>0</v>
      </c>
      <c r="AH978" s="59">
        <f>IFERROR(AG978/AC975,"-")</f>
        <v>0</v>
      </c>
      <c r="AI978" s="73" t="str">
        <f t="shared" si="58"/>
        <v>-</v>
      </c>
      <c r="AJ978" s="439"/>
      <c r="AK978" s="439"/>
      <c r="AL978" s="44" t="s">
        <v>99</v>
      </c>
      <c r="AM978" s="70">
        <v>1758345</v>
      </c>
      <c r="AN978" s="59">
        <f>IFERROR(AM978/AJ975,"-")</f>
        <v>2.1651428676973089E-2</v>
      </c>
      <c r="AO978" s="70">
        <v>2</v>
      </c>
      <c r="AP978" s="59">
        <f>IFERROR(AO978/AK975,"-")</f>
        <v>2.1739130434782608E-2</v>
      </c>
      <c r="AQ978" s="73">
        <f t="shared" si="62"/>
        <v>879172.5</v>
      </c>
      <c r="AR978" s="439"/>
      <c r="AS978" s="439"/>
      <c r="AT978" s="44" t="s">
        <v>99</v>
      </c>
      <c r="AU978" s="70">
        <v>1935828</v>
      </c>
      <c r="AV978" s="59">
        <f>IFERROR(AU978/AR975,"-")</f>
        <v>2.6706408671425329E-3</v>
      </c>
      <c r="AW978" s="70">
        <v>46</v>
      </c>
      <c r="AX978" s="59">
        <f>IFERROR(AW978/AS975,"-")</f>
        <v>3.6220472440944881E-2</v>
      </c>
      <c r="AY978" s="167">
        <f t="shared" si="63"/>
        <v>42083.217391304344</v>
      </c>
      <c r="AZ978" s="229"/>
    </row>
    <row r="979" spans="2:52" s="9" customFormat="1" ht="13.15" customHeight="1">
      <c r="B979" s="470"/>
      <c r="C979" s="480"/>
      <c r="D979" s="439"/>
      <c r="E979" s="439"/>
      <c r="F979" s="44" t="s">
        <v>100</v>
      </c>
      <c r="G979" s="70">
        <v>10124233</v>
      </c>
      <c r="H979" s="59">
        <f>IFERROR(G979/D975,"-")</f>
        <v>4.1029328567491773E-2</v>
      </c>
      <c r="I979" s="70">
        <v>121</v>
      </c>
      <c r="J979" s="59">
        <f>IFERROR(I979/E975,"-")</f>
        <v>0.37812499999999999</v>
      </c>
      <c r="K979" s="73">
        <f t="shared" si="59"/>
        <v>83671.347107438021</v>
      </c>
      <c r="L979" s="439"/>
      <c r="M979" s="439"/>
      <c r="N979" s="44" t="s">
        <v>100</v>
      </c>
      <c r="O979" s="70">
        <v>9910943</v>
      </c>
      <c r="P979" s="59">
        <f>IFERROR(O979/L975,"-")</f>
        <v>4.9163418436323457E-2</v>
      </c>
      <c r="Q979" s="70">
        <v>104</v>
      </c>
      <c r="R979" s="59">
        <f>IFERROR(Q979/M975,"-")</f>
        <v>0.39694656488549618</v>
      </c>
      <c r="S979" s="73">
        <f t="shared" si="60"/>
        <v>95297.528846153844</v>
      </c>
      <c r="T979" s="439"/>
      <c r="U979" s="439"/>
      <c r="V979" s="44" t="s">
        <v>100</v>
      </c>
      <c r="W979" s="70">
        <v>338623</v>
      </c>
      <c r="X979" s="59">
        <f>IFERROR(W979/T975,"-")</f>
        <v>9.2339076819203045E-3</v>
      </c>
      <c r="Y979" s="70">
        <v>11</v>
      </c>
      <c r="Z979" s="59">
        <f>IFERROR(Y979/U975,"-")</f>
        <v>0.33333333333333331</v>
      </c>
      <c r="AA979" s="167">
        <f t="shared" si="61"/>
        <v>30783.909090909092</v>
      </c>
      <c r="AB979" s="439"/>
      <c r="AC979" s="439"/>
      <c r="AD979" s="44" t="s">
        <v>100</v>
      </c>
      <c r="AE979" s="70">
        <v>327394</v>
      </c>
      <c r="AF979" s="59">
        <f>IFERROR(AE979/AB975,"-")</f>
        <v>1.8101617509240341E-2</v>
      </c>
      <c r="AG979" s="70">
        <v>9</v>
      </c>
      <c r="AH979" s="59">
        <f>IFERROR(AG979/AC975,"-")</f>
        <v>0.39130434782608697</v>
      </c>
      <c r="AI979" s="73">
        <f t="shared" si="58"/>
        <v>36377.111111111109</v>
      </c>
      <c r="AJ979" s="439"/>
      <c r="AK979" s="439"/>
      <c r="AL979" s="44" t="s">
        <v>100</v>
      </c>
      <c r="AM979" s="70">
        <v>4568938</v>
      </c>
      <c r="AN979" s="59">
        <f>IFERROR(AM979/AJ975,"-")</f>
        <v>5.6259741539067744E-2</v>
      </c>
      <c r="AO979" s="70">
        <v>30</v>
      </c>
      <c r="AP979" s="59">
        <f>IFERROR(AO979/AK975,"-")</f>
        <v>0.32608695652173914</v>
      </c>
      <c r="AQ979" s="73">
        <f t="shared" si="62"/>
        <v>152297.93333333332</v>
      </c>
      <c r="AR979" s="439"/>
      <c r="AS979" s="439"/>
      <c r="AT979" s="44" t="s">
        <v>100</v>
      </c>
      <c r="AU979" s="70">
        <v>13173256</v>
      </c>
      <c r="AV979" s="59">
        <f>IFERROR(AU979/AR975,"-")</f>
        <v>1.8173637237879899E-2</v>
      </c>
      <c r="AW979" s="70">
        <v>378</v>
      </c>
      <c r="AX979" s="59">
        <f>IFERROR(AW979/AS975,"-")</f>
        <v>0.29763779527559053</v>
      </c>
      <c r="AY979" s="167">
        <f t="shared" si="63"/>
        <v>34849.8835978836</v>
      </c>
      <c r="AZ979" s="229"/>
    </row>
    <row r="980" spans="2:52" s="9" customFormat="1" ht="13.15" customHeight="1">
      <c r="B980" s="470"/>
      <c r="C980" s="480"/>
      <c r="D980" s="439"/>
      <c r="E980" s="439"/>
      <c r="F980" s="44" t="s">
        <v>101</v>
      </c>
      <c r="G980" s="70">
        <v>6239068</v>
      </c>
      <c r="H980" s="59">
        <f>IFERROR(G980/D975,"-")</f>
        <v>2.5284361879751659E-2</v>
      </c>
      <c r="I980" s="70">
        <v>139</v>
      </c>
      <c r="J980" s="59">
        <f>IFERROR(I980/E975,"-")</f>
        <v>0.43437500000000001</v>
      </c>
      <c r="K980" s="73">
        <f t="shared" si="59"/>
        <v>44885.381294964027</v>
      </c>
      <c r="L980" s="439"/>
      <c r="M980" s="439"/>
      <c r="N980" s="44" t="s">
        <v>101</v>
      </c>
      <c r="O980" s="70">
        <v>5262014</v>
      </c>
      <c r="P980" s="59">
        <f>IFERROR(O980/L975,"-")</f>
        <v>2.610231903258773E-2</v>
      </c>
      <c r="Q980" s="70">
        <v>115</v>
      </c>
      <c r="R980" s="59">
        <f>IFERROR(Q980/M975,"-")</f>
        <v>0.43893129770992367</v>
      </c>
      <c r="S980" s="73">
        <f t="shared" si="60"/>
        <v>45756.64347826087</v>
      </c>
      <c r="T980" s="439"/>
      <c r="U980" s="439"/>
      <c r="V980" s="44" t="s">
        <v>101</v>
      </c>
      <c r="W980" s="70">
        <v>1051770</v>
      </c>
      <c r="X980" s="59">
        <f>IFERROR(W980/T975,"-")</f>
        <v>2.8680707106762737E-2</v>
      </c>
      <c r="Y980" s="70">
        <v>12</v>
      </c>
      <c r="Z980" s="59">
        <f>IFERROR(Y980/U975,"-")</f>
        <v>0.36363636363636365</v>
      </c>
      <c r="AA980" s="167">
        <f t="shared" si="61"/>
        <v>87647.5</v>
      </c>
      <c r="AB980" s="439"/>
      <c r="AC980" s="439"/>
      <c r="AD980" s="44" t="s">
        <v>101</v>
      </c>
      <c r="AE980" s="70">
        <v>762764</v>
      </c>
      <c r="AF980" s="59">
        <f>IFERROR(AE980/AB975,"-")</f>
        <v>4.2173229130094629E-2</v>
      </c>
      <c r="AG980" s="70">
        <v>6</v>
      </c>
      <c r="AH980" s="59">
        <f>IFERROR(AG980/AC975,"-")</f>
        <v>0.2608695652173913</v>
      </c>
      <c r="AI980" s="73">
        <f t="shared" si="58"/>
        <v>127127.33333333333</v>
      </c>
      <c r="AJ980" s="439"/>
      <c r="AK980" s="439"/>
      <c r="AL980" s="44" t="s">
        <v>101</v>
      </c>
      <c r="AM980" s="70">
        <v>1820351</v>
      </c>
      <c r="AN980" s="59">
        <f>IFERROR(AM980/AJ975,"-")</f>
        <v>2.2414941233692271E-2</v>
      </c>
      <c r="AO980" s="70">
        <v>35</v>
      </c>
      <c r="AP980" s="59">
        <f>IFERROR(AO980/AK975,"-")</f>
        <v>0.38043478260869568</v>
      </c>
      <c r="AQ980" s="73">
        <f t="shared" si="62"/>
        <v>52010.028571428571</v>
      </c>
      <c r="AR980" s="439"/>
      <c r="AS980" s="439"/>
      <c r="AT980" s="44" t="s">
        <v>101</v>
      </c>
      <c r="AU980" s="70">
        <v>23636530</v>
      </c>
      <c r="AV980" s="59">
        <f>IFERROR(AU980/AR975,"-")</f>
        <v>3.2608621724368327E-2</v>
      </c>
      <c r="AW980" s="70">
        <v>402</v>
      </c>
      <c r="AX980" s="59">
        <f>IFERROR(AW980/AS975,"-")</f>
        <v>0.31653543307086612</v>
      </c>
      <c r="AY980" s="167">
        <f t="shared" si="63"/>
        <v>58797.338308457714</v>
      </c>
      <c r="AZ980" s="229"/>
    </row>
    <row r="981" spans="2:52" s="9" customFormat="1" ht="13.15" customHeight="1">
      <c r="B981" s="470"/>
      <c r="C981" s="480"/>
      <c r="D981" s="439"/>
      <c r="E981" s="439"/>
      <c r="F981" s="44" t="s">
        <v>102</v>
      </c>
      <c r="G981" s="70">
        <v>5706159</v>
      </c>
      <c r="H981" s="59">
        <f>IFERROR(G981/D975,"-")</f>
        <v>2.3124702134902496E-2</v>
      </c>
      <c r="I981" s="70">
        <v>46</v>
      </c>
      <c r="J981" s="59">
        <f>IFERROR(I981/E975,"-")</f>
        <v>0.14374999999999999</v>
      </c>
      <c r="K981" s="73">
        <f t="shared" si="59"/>
        <v>124046.93478260869</v>
      </c>
      <c r="L981" s="439"/>
      <c r="M981" s="439"/>
      <c r="N981" s="44" t="s">
        <v>102</v>
      </c>
      <c r="O981" s="70">
        <v>5558819</v>
      </c>
      <c r="P981" s="59">
        <f>IFERROR(O981/L975,"-")</f>
        <v>2.7574625795828422E-2</v>
      </c>
      <c r="Q981" s="70">
        <v>37</v>
      </c>
      <c r="R981" s="59">
        <f>IFERROR(Q981/M975,"-")</f>
        <v>0.14122137404580154</v>
      </c>
      <c r="S981" s="73">
        <f t="shared" si="60"/>
        <v>150238.35135135136</v>
      </c>
      <c r="T981" s="439"/>
      <c r="U981" s="439"/>
      <c r="V981" s="44" t="s">
        <v>102</v>
      </c>
      <c r="W981" s="70">
        <v>134693</v>
      </c>
      <c r="X981" s="59">
        <f>IFERROR(W981/T975,"-")</f>
        <v>3.6729422614556351E-3</v>
      </c>
      <c r="Y981" s="70">
        <v>6</v>
      </c>
      <c r="Z981" s="59">
        <f>IFERROR(Y981/U975,"-")</f>
        <v>0.18181818181818182</v>
      </c>
      <c r="AA981" s="167">
        <f t="shared" si="61"/>
        <v>22448.833333333332</v>
      </c>
      <c r="AB981" s="439"/>
      <c r="AC981" s="439"/>
      <c r="AD981" s="44" t="s">
        <v>102</v>
      </c>
      <c r="AE981" s="70">
        <v>58618</v>
      </c>
      <c r="AF981" s="59">
        <f>IFERROR(AE981/AB975,"-")</f>
        <v>3.2409898017576695E-3</v>
      </c>
      <c r="AG981" s="70">
        <v>4</v>
      </c>
      <c r="AH981" s="59">
        <f>IFERROR(AG981/AC975,"-")</f>
        <v>0.17391304347826086</v>
      </c>
      <c r="AI981" s="73">
        <f t="shared" si="58"/>
        <v>14654.5</v>
      </c>
      <c r="AJ981" s="439"/>
      <c r="AK981" s="439"/>
      <c r="AL981" s="44" t="s">
        <v>102</v>
      </c>
      <c r="AM981" s="70">
        <v>142548</v>
      </c>
      <c r="AN981" s="59">
        <f>IFERROR(AM981/AJ975,"-")</f>
        <v>1.7552686503758705E-3</v>
      </c>
      <c r="AO981" s="70">
        <v>16</v>
      </c>
      <c r="AP981" s="59">
        <f>IFERROR(AO981/AK975,"-")</f>
        <v>0.17391304347826086</v>
      </c>
      <c r="AQ981" s="73">
        <f t="shared" si="62"/>
        <v>8909.25</v>
      </c>
      <c r="AR981" s="439"/>
      <c r="AS981" s="439"/>
      <c r="AT981" s="44" t="s">
        <v>102</v>
      </c>
      <c r="AU981" s="70">
        <v>5501455</v>
      </c>
      <c r="AV981" s="59">
        <f>IFERROR(AU981/AR975,"-")</f>
        <v>7.5897293311934858E-3</v>
      </c>
      <c r="AW981" s="70">
        <v>96</v>
      </c>
      <c r="AX981" s="59">
        <f>IFERROR(AW981/AS975,"-")</f>
        <v>7.5590551181102361E-2</v>
      </c>
      <c r="AY981" s="167">
        <f t="shared" si="63"/>
        <v>57306.822916666664</v>
      </c>
      <c r="AZ981" s="229"/>
    </row>
    <row r="982" spans="2:52" s="9" customFormat="1" ht="13.15" customHeight="1">
      <c r="B982" s="470"/>
      <c r="C982" s="480"/>
      <c r="D982" s="439"/>
      <c r="E982" s="439"/>
      <c r="F982" s="44" t="s">
        <v>112</v>
      </c>
      <c r="G982" s="70">
        <v>0</v>
      </c>
      <c r="H982" s="59">
        <f>IFERROR(G982/D975,"-")</f>
        <v>0</v>
      </c>
      <c r="I982" s="70">
        <v>0</v>
      </c>
      <c r="J982" s="59">
        <f>IFERROR(I982/E975,"-")</f>
        <v>0</v>
      </c>
      <c r="K982" s="73" t="str">
        <f t="shared" si="59"/>
        <v>-</v>
      </c>
      <c r="L982" s="439"/>
      <c r="M982" s="439"/>
      <c r="N982" s="44" t="s">
        <v>112</v>
      </c>
      <c r="O982" s="70">
        <v>0</v>
      </c>
      <c r="P982" s="59">
        <f>IFERROR(O982/L975,"-")</f>
        <v>0</v>
      </c>
      <c r="Q982" s="70">
        <v>0</v>
      </c>
      <c r="R982" s="59">
        <f>IFERROR(Q982/M975,"-")</f>
        <v>0</v>
      </c>
      <c r="S982" s="73" t="str">
        <f t="shared" si="60"/>
        <v>-</v>
      </c>
      <c r="T982" s="439"/>
      <c r="U982" s="439"/>
      <c r="V982" s="44" t="s">
        <v>112</v>
      </c>
      <c r="W982" s="70">
        <v>0</v>
      </c>
      <c r="X982" s="59">
        <f>IFERROR(W982/T975,"-")</f>
        <v>0</v>
      </c>
      <c r="Y982" s="70">
        <v>0</v>
      </c>
      <c r="Z982" s="59">
        <f>IFERROR(Y982/U975,"-")</f>
        <v>0</v>
      </c>
      <c r="AA982" s="167" t="str">
        <f t="shared" si="61"/>
        <v>-</v>
      </c>
      <c r="AB982" s="439"/>
      <c r="AC982" s="439"/>
      <c r="AD982" s="44" t="s">
        <v>112</v>
      </c>
      <c r="AE982" s="70">
        <v>0</v>
      </c>
      <c r="AF982" s="59">
        <f>IFERROR(AE982/AB975,"-")</f>
        <v>0</v>
      </c>
      <c r="AG982" s="70">
        <v>0</v>
      </c>
      <c r="AH982" s="59">
        <f>IFERROR(AG982/AC975,"-")</f>
        <v>0</v>
      </c>
      <c r="AI982" s="73" t="str">
        <f t="shared" si="58"/>
        <v>-</v>
      </c>
      <c r="AJ982" s="439"/>
      <c r="AK982" s="439"/>
      <c r="AL982" s="44" t="s">
        <v>112</v>
      </c>
      <c r="AM982" s="70">
        <v>0</v>
      </c>
      <c r="AN982" s="59">
        <f>IFERROR(AM982/AJ975,"-")</f>
        <v>0</v>
      </c>
      <c r="AO982" s="70">
        <v>0</v>
      </c>
      <c r="AP982" s="59">
        <f>IFERROR(AO982/AK975,"-")</f>
        <v>0</v>
      </c>
      <c r="AQ982" s="73" t="str">
        <f t="shared" si="62"/>
        <v>-</v>
      </c>
      <c r="AR982" s="439"/>
      <c r="AS982" s="439"/>
      <c r="AT982" s="44" t="s">
        <v>112</v>
      </c>
      <c r="AU982" s="70">
        <v>1936</v>
      </c>
      <c r="AV982" s="59">
        <f>IFERROR(AU982/AR975,"-")</f>
        <v>2.6708781559043175E-6</v>
      </c>
      <c r="AW982" s="70">
        <v>1</v>
      </c>
      <c r="AX982" s="59">
        <f>IFERROR(AW982/AS975,"-")</f>
        <v>7.874015748031496E-4</v>
      </c>
      <c r="AY982" s="167">
        <f t="shared" si="63"/>
        <v>1936</v>
      </c>
      <c r="AZ982" s="229"/>
    </row>
    <row r="983" spans="2:52" s="9" customFormat="1" ht="13.15" customHeight="1">
      <c r="B983" s="470"/>
      <c r="C983" s="480"/>
      <c r="D983" s="439"/>
      <c r="E983" s="439"/>
      <c r="F983" s="44" t="s">
        <v>103</v>
      </c>
      <c r="G983" s="70">
        <v>105796</v>
      </c>
      <c r="H983" s="59">
        <f>IFERROR(G983/D975,"-")</f>
        <v>4.2874742660766103E-4</v>
      </c>
      <c r="I983" s="70">
        <v>6</v>
      </c>
      <c r="J983" s="59">
        <f>IFERROR(I983/E975,"-")</f>
        <v>1.8749999999999999E-2</v>
      </c>
      <c r="K983" s="73">
        <f t="shared" si="59"/>
        <v>17632.666666666668</v>
      </c>
      <c r="L983" s="439"/>
      <c r="M983" s="439"/>
      <c r="N983" s="44" t="s">
        <v>103</v>
      </c>
      <c r="O983" s="70">
        <v>105796</v>
      </c>
      <c r="P983" s="59">
        <f>IFERROR(O983/L975,"-")</f>
        <v>5.2480304012335419E-4</v>
      </c>
      <c r="Q983" s="70">
        <v>6</v>
      </c>
      <c r="R983" s="59">
        <f>IFERROR(Q983/M975,"-")</f>
        <v>2.2900763358778626E-2</v>
      </c>
      <c r="S983" s="73">
        <f t="shared" si="60"/>
        <v>17632.666666666668</v>
      </c>
      <c r="T983" s="439"/>
      <c r="U983" s="439"/>
      <c r="V983" s="44" t="s">
        <v>103</v>
      </c>
      <c r="W983" s="70">
        <v>12462</v>
      </c>
      <c r="X983" s="59">
        <f>IFERROR(W983/T975,"-")</f>
        <v>3.3982617108728832E-4</v>
      </c>
      <c r="Y983" s="70">
        <v>1</v>
      </c>
      <c r="Z983" s="59">
        <f>IFERROR(Y983/U975,"-")</f>
        <v>3.0303030303030304E-2</v>
      </c>
      <c r="AA983" s="167">
        <f t="shared" si="61"/>
        <v>12462</v>
      </c>
      <c r="AB983" s="439"/>
      <c r="AC983" s="439"/>
      <c r="AD983" s="44" t="s">
        <v>103</v>
      </c>
      <c r="AE983" s="70">
        <v>12462</v>
      </c>
      <c r="AF983" s="59">
        <f>IFERROR(AE983/AB975,"-")</f>
        <v>6.8902410367982665E-4</v>
      </c>
      <c r="AG983" s="70">
        <v>1</v>
      </c>
      <c r="AH983" s="59">
        <f>IFERROR(AG983/AC975,"-")</f>
        <v>4.3478260869565216E-2</v>
      </c>
      <c r="AI983" s="73">
        <f t="shared" si="58"/>
        <v>12462</v>
      </c>
      <c r="AJ983" s="439"/>
      <c r="AK983" s="439"/>
      <c r="AL983" s="44" t="s">
        <v>103</v>
      </c>
      <c r="AM983" s="70">
        <v>9634</v>
      </c>
      <c r="AN983" s="59">
        <f>IFERROR(AM983/AJ975,"-")</f>
        <v>1.1862851935994286E-4</v>
      </c>
      <c r="AO983" s="70">
        <v>3</v>
      </c>
      <c r="AP983" s="59">
        <f>IFERROR(AO983/AK975,"-")</f>
        <v>3.2608695652173912E-2</v>
      </c>
      <c r="AQ983" s="73">
        <f t="shared" si="62"/>
        <v>3211.3333333333335</v>
      </c>
      <c r="AR983" s="439"/>
      <c r="AS983" s="439"/>
      <c r="AT983" s="44" t="s">
        <v>103</v>
      </c>
      <c r="AU983" s="70">
        <v>121856</v>
      </c>
      <c r="AV983" s="59">
        <f>IFERROR(AU983/AR975,"-")</f>
        <v>1.6811081020964697E-4</v>
      </c>
      <c r="AW983" s="70">
        <v>6</v>
      </c>
      <c r="AX983" s="59">
        <f>IFERROR(AW983/AS975,"-")</f>
        <v>4.7244094488188976E-3</v>
      </c>
      <c r="AY983" s="167">
        <f t="shared" si="63"/>
        <v>20309.333333333332</v>
      </c>
      <c r="AZ983" s="229"/>
    </row>
    <row r="984" spans="2:52" s="9" customFormat="1" ht="13.15" customHeight="1">
      <c r="B984" s="470"/>
      <c r="C984" s="480"/>
      <c r="D984" s="439"/>
      <c r="E984" s="439"/>
      <c r="F984" s="44" t="s">
        <v>104</v>
      </c>
      <c r="G984" s="70">
        <v>932136</v>
      </c>
      <c r="H984" s="59">
        <f>IFERROR(G984/D975,"-")</f>
        <v>3.777561639838545E-3</v>
      </c>
      <c r="I984" s="70">
        <v>16</v>
      </c>
      <c r="J984" s="59">
        <f>IFERROR(I984/E975,"-")</f>
        <v>0.05</v>
      </c>
      <c r="K984" s="73">
        <f t="shared" si="59"/>
        <v>58258.5</v>
      </c>
      <c r="L984" s="439"/>
      <c r="M984" s="439"/>
      <c r="N984" s="44" t="s">
        <v>104</v>
      </c>
      <c r="O984" s="70">
        <v>910511</v>
      </c>
      <c r="P984" s="59">
        <f>IFERROR(O984/L975,"-")</f>
        <v>4.5166068742273375E-3</v>
      </c>
      <c r="Q984" s="70">
        <v>12</v>
      </c>
      <c r="R984" s="59">
        <f>IFERROR(Q984/M975,"-")</f>
        <v>4.5801526717557252E-2</v>
      </c>
      <c r="S984" s="73">
        <f t="shared" si="60"/>
        <v>75875.916666666672</v>
      </c>
      <c r="T984" s="439"/>
      <c r="U984" s="439"/>
      <c r="V984" s="44" t="s">
        <v>104</v>
      </c>
      <c r="W984" s="70">
        <v>819707</v>
      </c>
      <c r="X984" s="59">
        <f>IFERROR(W984/T975,"-")</f>
        <v>2.2352583150653815E-2</v>
      </c>
      <c r="Y984" s="70">
        <v>4</v>
      </c>
      <c r="Z984" s="59">
        <f>IFERROR(Y984/U975,"-")</f>
        <v>0.12121212121212122</v>
      </c>
      <c r="AA984" s="167">
        <f t="shared" si="61"/>
        <v>204926.75</v>
      </c>
      <c r="AB984" s="439"/>
      <c r="AC984" s="439"/>
      <c r="AD984" s="44" t="s">
        <v>104</v>
      </c>
      <c r="AE984" s="70">
        <v>817697</v>
      </c>
      <c r="AF984" s="59">
        <f>IFERROR(AE984/AB975,"-")</f>
        <v>4.521047524528031E-2</v>
      </c>
      <c r="AG984" s="70">
        <v>2</v>
      </c>
      <c r="AH984" s="59">
        <f>IFERROR(AG984/AC975,"-")</f>
        <v>8.6956521739130432E-2</v>
      </c>
      <c r="AI984" s="73">
        <f t="shared" si="58"/>
        <v>408848.5</v>
      </c>
      <c r="AJ984" s="439"/>
      <c r="AK984" s="439"/>
      <c r="AL984" s="44" t="s">
        <v>104</v>
      </c>
      <c r="AM984" s="70">
        <v>906288</v>
      </c>
      <c r="AN984" s="59">
        <f>IFERROR(AM984/AJ975,"-")</f>
        <v>1.1159601780536007E-2</v>
      </c>
      <c r="AO984" s="70">
        <v>9</v>
      </c>
      <c r="AP984" s="59">
        <f>IFERROR(AO984/AK975,"-")</f>
        <v>9.7826086956521743E-2</v>
      </c>
      <c r="AQ984" s="73">
        <f t="shared" si="62"/>
        <v>100698.66666666667</v>
      </c>
      <c r="AR984" s="439"/>
      <c r="AS984" s="439"/>
      <c r="AT984" s="44" t="s">
        <v>104</v>
      </c>
      <c r="AU984" s="70">
        <v>251986</v>
      </c>
      <c r="AV984" s="59">
        <f>IFERROR(AU984/AR975,"-")</f>
        <v>3.4763631352980652E-4</v>
      </c>
      <c r="AW984" s="70">
        <v>36</v>
      </c>
      <c r="AX984" s="59">
        <f>IFERROR(AW984/AS975,"-")</f>
        <v>2.8346456692913385E-2</v>
      </c>
      <c r="AY984" s="167">
        <f t="shared" si="63"/>
        <v>6999.6111111111113</v>
      </c>
      <c r="AZ984" s="229"/>
    </row>
    <row r="985" spans="2:52" s="9" customFormat="1" ht="13.15" customHeight="1">
      <c r="B985" s="470"/>
      <c r="C985" s="480"/>
      <c r="D985" s="439"/>
      <c r="E985" s="439"/>
      <c r="F985" s="44" t="s">
        <v>105</v>
      </c>
      <c r="G985" s="70">
        <v>41126</v>
      </c>
      <c r="H985" s="59">
        <f>IFERROR(G985/D975,"-")</f>
        <v>1.6666666666666666E-4</v>
      </c>
      <c r="I985" s="70">
        <v>3</v>
      </c>
      <c r="J985" s="59">
        <f>IFERROR(I985/E975,"-")</f>
        <v>9.3749999999999997E-3</v>
      </c>
      <c r="K985" s="73">
        <f t="shared" si="59"/>
        <v>13708.666666666666</v>
      </c>
      <c r="L985" s="439"/>
      <c r="M985" s="439"/>
      <c r="N985" s="44" t="s">
        <v>105</v>
      </c>
      <c r="O985" s="70">
        <v>6328</v>
      </c>
      <c r="P985" s="59">
        <f>IFERROR(O985/L975,"-")</f>
        <v>3.1390162557191059E-5</v>
      </c>
      <c r="Q985" s="70">
        <v>2</v>
      </c>
      <c r="R985" s="59">
        <f>IFERROR(Q985/M975,"-")</f>
        <v>7.6335877862595417E-3</v>
      </c>
      <c r="S985" s="73">
        <f t="shared" si="60"/>
        <v>3164</v>
      </c>
      <c r="T985" s="439"/>
      <c r="U985" s="439"/>
      <c r="V985" s="44" t="s">
        <v>105</v>
      </c>
      <c r="W985" s="70">
        <v>0</v>
      </c>
      <c r="X985" s="59">
        <f>IFERROR(W985/T975,"-")</f>
        <v>0</v>
      </c>
      <c r="Y985" s="70">
        <v>0</v>
      </c>
      <c r="Z985" s="59">
        <f>IFERROR(Y985/U975,"-")</f>
        <v>0</v>
      </c>
      <c r="AA985" s="167" t="str">
        <f t="shared" si="61"/>
        <v>-</v>
      </c>
      <c r="AB985" s="439"/>
      <c r="AC985" s="439"/>
      <c r="AD985" s="44" t="s">
        <v>105</v>
      </c>
      <c r="AE985" s="70">
        <v>0</v>
      </c>
      <c r="AF985" s="59">
        <f>IFERROR(AE985/AB975,"-")</f>
        <v>0</v>
      </c>
      <c r="AG985" s="70">
        <v>0</v>
      </c>
      <c r="AH985" s="59">
        <f>IFERROR(AG985/AC975,"-")</f>
        <v>0</v>
      </c>
      <c r="AI985" s="73" t="str">
        <f t="shared" si="58"/>
        <v>-</v>
      </c>
      <c r="AJ985" s="439"/>
      <c r="AK985" s="439"/>
      <c r="AL985" s="44" t="s">
        <v>105</v>
      </c>
      <c r="AM985" s="70">
        <v>37756</v>
      </c>
      <c r="AN985" s="59">
        <f>IFERROR(AM985/AJ975,"-")</f>
        <v>4.6490952636018298E-4</v>
      </c>
      <c r="AO985" s="70">
        <v>2</v>
      </c>
      <c r="AP985" s="59">
        <f>IFERROR(AO985/AK975,"-")</f>
        <v>2.1739130434782608E-2</v>
      </c>
      <c r="AQ985" s="73">
        <f t="shared" si="62"/>
        <v>18878</v>
      </c>
      <c r="AR985" s="439"/>
      <c r="AS985" s="439"/>
      <c r="AT985" s="44" t="s">
        <v>105</v>
      </c>
      <c r="AU985" s="70">
        <v>60400</v>
      </c>
      <c r="AV985" s="59">
        <f>IFERROR(AU985/AR975,"-")</f>
        <v>8.3326983789576856E-5</v>
      </c>
      <c r="AW985" s="70">
        <v>3</v>
      </c>
      <c r="AX985" s="59">
        <f>IFERROR(AW985/AS975,"-")</f>
        <v>2.3622047244094488E-3</v>
      </c>
      <c r="AY985" s="167">
        <f t="shared" si="63"/>
        <v>20133.333333333332</v>
      </c>
      <c r="AZ985" s="229"/>
    </row>
    <row r="986" spans="2:52" s="9" customFormat="1" ht="13.15" customHeight="1">
      <c r="B986" s="470"/>
      <c r="C986" s="480"/>
      <c r="D986" s="439"/>
      <c r="E986" s="439"/>
      <c r="F986" s="44" t="s">
        <v>106</v>
      </c>
      <c r="G986" s="70">
        <v>38211</v>
      </c>
      <c r="H986" s="59">
        <f>IFERROR(G986/D975,"-")</f>
        <v>1.5485337742547294E-4</v>
      </c>
      <c r="I986" s="70">
        <v>1</v>
      </c>
      <c r="J986" s="59">
        <f>IFERROR(I986/E975,"-")</f>
        <v>3.1250000000000002E-3</v>
      </c>
      <c r="K986" s="73">
        <f t="shared" si="59"/>
        <v>38211</v>
      </c>
      <c r="L986" s="439"/>
      <c r="M986" s="439"/>
      <c r="N986" s="44" t="s">
        <v>106</v>
      </c>
      <c r="O986" s="70">
        <v>38211</v>
      </c>
      <c r="P986" s="59">
        <f>IFERROR(O986/L975,"-")</f>
        <v>1.8954638139583244E-4</v>
      </c>
      <c r="Q986" s="70">
        <v>1</v>
      </c>
      <c r="R986" s="59">
        <f>IFERROR(Q986/M975,"-")</f>
        <v>3.8167938931297708E-3</v>
      </c>
      <c r="S986" s="73">
        <f t="shared" si="60"/>
        <v>38211</v>
      </c>
      <c r="T986" s="439"/>
      <c r="U986" s="439"/>
      <c r="V986" s="44" t="s">
        <v>106</v>
      </c>
      <c r="W986" s="70">
        <v>0</v>
      </c>
      <c r="X986" s="59">
        <f>IFERROR(W986/T975,"-")</f>
        <v>0</v>
      </c>
      <c r="Y986" s="70">
        <v>0</v>
      </c>
      <c r="Z986" s="59">
        <f>IFERROR(Y986/U975,"-")</f>
        <v>0</v>
      </c>
      <c r="AA986" s="167" t="str">
        <f t="shared" si="61"/>
        <v>-</v>
      </c>
      <c r="AB986" s="439"/>
      <c r="AC986" s="439"/>
      <c r="AD986" s="44" t="s">
        <v>106</v>
      </c>
      <c r="AE986" s="70">
        <v>0</v>
      </c>
      <c r="AF986" s="59">
        <f>IFERROR(AE986/AB975,"-")</f>
        <v>0</v>
      </c>
      <c r="AG986" s="70">
        <v>0</v>
      </c>
      <c r="AH986" s="59">
        <f>IFERROR(AG986/AC975,"-")</f>
        <v>0</v>
      </c>
      <c r="AI986" s="73" t="str">
        <f t="shared" si="58"/>
        <v>-</v>
      </c>
      <c r="AJ986" s="439"/>
      <c r="AK986" s="439"/>
      <c r="AL986" s="44" t="s">
        <v>106</v>
      </c>
      <c r="AM986" s="70">
        <v>0</v>
      </c>
      <c r="AN986" s="59">
        <f>IFERROR(AM986/AJ975,"-")</f>
        <v>0</v>
      </c>
      <c r="AO986" s="70">
        <v>0</v>
      </c>
      <c r="AP986" s="59">
        <f>IFERROR(AO986/AK975,"-")</f>
        <v>0</v>
      </c>
      <c r="AQ986" s="73" t="str">
        <f t="shared" si="62"/>
        <v>-</v>
      </c>
      <c r="AR986" s="439"/>
      <c r="AS986" s="439"/>
      <c r="AT986" s="44" t="s">
        <v>106</v>
      </c>
      <c r="AU986" s="70">
        <v>447555</v>
      </c>
      <c r="AV986" s="59">
        <f>IFERROR(AU986/AR975,"-")</f>
        <v>6.1744053360834547E-4</v>
      </c>
      <c r="AW986" s="70">
        <v>5</v>
      </c>
      <c r="AX986" s="59">
        <f>IFERROR(AW986/AS975,"-")</f>
        <v>3.937007874015748E-3</v>
      </c>
      <c r="AY986" s="167">
        <f t="shared" si="63"/>
        <v>89511</v>
      </c>
      <c r="AZ986" s="229"/>
    </row>
    <row r="987" spans="2:52" s="9" customFormat="1" ht="13.15" customHeight="1">
      <c r="B987" s="470"/>
      <c r="C987" s="480"/>
      <c r="D987" s="439"/>
      <c r="E987" s="439"/>
      <c r="F987" s="44" t="s">
        <v>107</v>
      </c>
      <c r="G987" s="70">
        <v>1794152</v>
      </c>
      <c r="H987" s="59">
        <f>IFERROR(G987/D975,"-")</f>
        <v>7.2709559240707418E-3</v>
      </c>
      <c r="I987" s="70">
        <v>40</v>
      </c>
      <c r="J987" s="59">
        <f>IFERROR(I987/E975,"-")</f>
        <v>0.125</v>
      </c>
      <c r="K987" s="73">
        <f t="shared" si="59"/>
        <v>44853.8</v>
      </c>
      <c r="L987" s="439"/>
      <c r="M987" s="439"/>
      <c r="N987" s="44" t="s">
        <v>107</v>
      </c>
      <c r="O987" s="70">
        <v>1682607</v>
      </c>
      <c r="P987" s="59">
        <f>IFERROR(O987/L975,"-")</f>
        <v>8.3466035477034739E-3</v>
      </c>
      <c r="Q987" s="70">
        <v>31</v>
      </c>
      <c r="R987" s="59">
        <f>IFERROR(Q987/M975,"-")</f>
        <v>0.1183206106870229</v>
      </c>
      <c r="S987" s="73">
        <f t="shared" si="60"/>
        <v>54277.645161290326</v>
      </c>
      <c r="T987" s="439"/>
      <c r="U987" s="439"/>
      <c r="V987" s="44" t="s">
        <v>107</v>
      </c>
      <c r="W987" s="70">
        <v>194420</v>
      </c>
      <c r="X987" s="59">
        <f>IFERROR(W987/T975,"-")</f>
        <v>5.3016373120518849E-3</v>
      </c>
      <c r="Y987" s="70">
        <v>7</v>
      </c>
      <c r="Z987" s="59">
        <f>IFERROR(Y987/U975,"-")</f>
        <v>0.21212121212121213</v>
      </c>
      <c r="AA987" s="167">
        <f t="shared" si="61"/>
        <v>27774.285714285714</v>
      </c>
      <c r="AB987" s="439"/>
      <c r="AC987" s="439"/>
      <c r="AD987" s="44" t="s">
        <v>107</v>
      </c>
      <c r="AE987" s="70">
        <v>164061</v>
      </c>
      <c r="AF987" s="59">
        <f>IFERROR(AE987/AB975,"-")</f>
        <v>9.0709343182327103E-3</v>
      </c>
      <c r="AG987" s="70">
        <v>4</v>
      </c>
      <c r="AH987" s="59">
        <f>IFERROR(AG987/AC975,"-")</f>
        <v>0.17391304347826086</v>
      </c>
      <c r="AI987" s="73">
        <f t="shared" si="58"/>
        <v>41015.25</v>
      </c>
      <c r="AJ987" s="439"/>
      <c r="AK987" s="439"/>
      <c r="AL987" s="44" t="s">
        <v>107</v>
      </c>
      <c r="AM987" s="70">
        <v>455055</v>
      </c>
      <c r="AN987" s="59">
        <f>IFERROR(AM987/AJ975,"-")</f>
        <v>5.6033320404129958E-3</v>
      </c>
      <c r="AO987" s="70">
        <v>18</v>
      </c>
      <c r="AP987" s="59">
        <f>IFERROR(AO987/AK975,"-")</f>
        <v>0.19565217391304349</v>
      </c>
      <c r="AQ987" s="73">
        <f t="shared" si="62"/>
        <v>25280.833333333332</v>
      </c>
      <c r="AR987" s="439"/>
      <c r="AS987" s="439"/>
      <c r="AT987" s="44" t="s">
        <v>107</v>
      </c>
      <c r="AU987" s="70">
        <v>4182844</v>
      </c>
      <c r="AV987" s="59">
        <f>IFERROR(AU987/AR975,"-")</f>
        <v>5.7705922877869008E-3</v>
      </c>
      <c r="AW987" s="70">
        <v>110</v>
      </c>
      <c r="AX987" s="59">
        <f>IFERROR(AW987/AS975,"-")</f>
        <v>8.6614173228346455E-2</v>
      </c>
      <c r="AY987" s="167">
        <f t="shared" si="63"/>
        <v>38025.854545454546</v>
      </c>
      <c r="AZ987" s="229"/>
    </row>
    <row r="988" spans="2:52" s="9" customFormat="1" ht="13.15" customHeight="1">
      <c r="B988" s="470"/>
      <c r="C988" s="480"/>
      <c r="D988" s="439"/>
      <c r="E988" s="439"/>
      <c r="F988" s="44" t="s">
        <v>108</v>
      </c>
      <c r="G988" s="70">
        <v>2646044</v>
      </c>
      <c r="H988" s="59">
        <f>IFERROR(G988/D975,"-")</f>
        <v>1.072332182398807E-2</v>
      </c>
      <c r="I988" s="70">
        <v>36</v>
      </c>
      <c r="J988" s="59">
        <f>IFERROR(I988/E975,"-")</f>
        <v>0.1125</v>
      </c>
      <c r="K988" s="73">
        <f t="shared" si="59"/>
        <v>73501.222222222219</v>
      </c>
      <c r="L988" s="439"/>
      <c r="M988" s="439"/>
      <c r="N988" s="44" t="s">
        <v>108</v>
      </c>
      <c r="O988" s="70">
        <v>1336667</v>
      </c>
      <c r="P988" s="59">
        <f>IFERROR(O988/L975,"-")</f>
        <v>6.6305616964021652E-3</v>
      </c>
      <c r="Q988" s="70">
        <v>27</v>
      </c>
      <c r="R988" s="59">
        <f>IFERROR(Q988/M975,"-")</f>
        <v>0.10305343511450382</v>
      </c>
      <c r="S988" s="73">
        <f t="shared" si="60"/>
        <v>49506.185185185182</v>
      </c>
      <c r="T988" s="439"/>
      <c r="U988" s="439"/>
      <c r="V988" s="44" t="s">
        <v>108</v>
      </c>
      <c r="W988" s="70">
        <v>79732</v>
      </c>
      <c r="X988" s="59">
        <f>IFERROR(W988/T975,"-")</f>
        <v>2.1742112239714066E-3</v>
      </c>
      <c r="Y988" s="70">
        <v>5</v>
      </c>
      <c r="Z988" s="59">
        <f>IFERROR(Y988/U975,"-")</f>
        <v>0.15151515151515152</v>
      </c>
      <c r="AA988" s="167">
        <f t="shared" si="61"/>
        <v>15946.4</v>
      </c>
      <c r="AB988" s="439"/>
      <c r="AC988" s="439"/>
      <c r="AD988" s="44" t="s">
        <v>108</v>
      </c>
      <c r="AE988" s="70">
        <v>27964</v>
      </c>
      <c r="AF988" s="59">
        <f>IFERROR(AE988/AB975,"-")</f>
        <v>1.5461298375303058E-3</v>
      </c>
      <c r="AG988" s="70">
        <v>2</v>
      </c>
      <c r="AH988" s="59">
        <f>IFERROR(AG988/AC975,"-")</f>
        <v>8.6956521739130432E-2</v>
      </c>
      <c r="AI988" s="73">
        <f t="shared" ref="AI988:AI1051" si="64">IFERROR(AE988/AG988,"-")</f>
        <v>13982</v>
      </c>
      <c r="AJ988" s="439"/>
      <c r="AK988" s="439"/>
      <c r="AL988" s="44" t="s">
        <v>108</v>
      </c>
      <c r="AM988" s="70">
        <v>2465842</v>
      </c>
      <c r="AN988" s="59">
        <f>IFERROR(AM988/AJ975,"-")</f>
        <v>3.0363212106659772E-2</v>
      </c>
      <c r="AO988" s="70">
        <v>22</v>
      </c>
      <c r="AP988" s="59">
        <f>IFERROR(AO988/AK975,"-")</f>
        <v>0.2391304347826087</v>
      </c>
      <c r="AQ988" s="73">
        <f t="shared" si="62"/>
        <v>112083.72727272728</v>
      </c>
      <c r="AR988" s="439"/>
      <c r="AS988" s="439"/>
      <c r="AT988" s="44" t="s">
        <v>108</v>
      </c>
      <c r="AU988" s="70">
        <v>6874491</v>
      </c>
      <c r="AV988" s="59">
        <f>IFERROR(AU988/AR975,"-")</f>
        <v>9.4839503330892711E-3</v>
      </c>
      <c r="AW988" s="70">
        <v>101</v>
      </c>
      <c r="AX988" s="59">
        <f>IFERROR(AW988/AS975,"-")</f>
        <v>7.9527559055118116E-2</v>
      </c>
      <c r="AY988" s="167">
        <f t="shared" si="63"/>
        <v>68064.267326732675</v>
      </c>
      <c r="AZ988" s="229"/>
    </row>
    <row r="989" spans="2:52" s="9" customFormat="1" ht="13.15" customHeight="1">
      <c r="B989" s="470"/>
      <c r="C989" s="480"/>
      <c r="D989" s="439"/>
      <c r="E989" s="439"/>
      <c r="F989" s="44" t="s">
        <v>109</v>
      </c>
      <c r="G989" s="70">
        <v>1094244</v>
      </c>
      <c r="H989" s="59">
        <f>IFERROR(G989/D975,"-")</f>
        <v>4.4345183095851771E-3</v>
      </c>
      <c r="I989" s="70">
        <v>29</v>
      </c>
      <c r="J989" s="59">
        <f>IFERROR(I989/E975,"-")</f>
        <v>9.0624999999999997E-2</v>
      </c>
      <c r="K989" s="73">
        <f t="shared" si="59"/>
        <v>37732.551724137928</v>
      </c>
      <c r="L989" s="439"/>
      <c r="M989" s="439"/>
      <c r="N989" s="44" t="s">
        <v>109</v>
      </c>
      <c r="O989" s="70">
        <v>920536</v>
      </c>
      <c r="P989" s="59">
        <f>IFERROR(O989/L975,"-")</f>
        <v>4.5663360745490569E-3</v>
      </c>
      <c r="Q989" s="70">
        <v>24</v>
      </c>
      <c r="R989" s="59">
        <f>IFERROR(Q989/M975,"-")</f>
        <v>9.1603053435114504E-2</v>
      </c>
      <c r="S989" s="73">
        <f t="shared" si="60"/>
        <v>38355.666666666664</v>
      </c>
      <c r="T989" s="439"/>
      <c r="U989" s="439"/>
      <c r="V989" s="44" t="s">
        <v>109</v>
      </c>
      <c r="W989" s="70">
        <v>64246</v>
      </c>
      <c r="X989" s="59">
        <f>IFERROR(W989/T975,"-")</f>
        <v>1.7519236228273091E-3</v>
      </c>
      <c r="Y989" s="70">
        <v>4</v>
      </c>
      <c r="Z989" s="59">
        <f>IFERROR(Y989/U975,"-")</f>
        <v>0.12121212121212122</v>
      </c>
      <c r="AA989" s="167">
        <f t="shared" si="61"/>
        <v>16061.5</v>
      </c>
      <c r="AB989" s="439"/>
      <c r="AC989" s="439"/>
      <c r="AD989" s="44" t="s">
        <v>109</v>
      </c>
      <c r="AE989" s="70">
        <v>8916</v>
      </c>
      <c r="AF989" s="59">
        <f>IFERROR(AE989/AB975,"-")</f>
        <v>4.9296572848734829E-4</v>
      </c>
      <c r="AG989" s="70">
        <v>3</v>
      </c>
      <c r="AH989" s="59">
        <f>IFERROR(AG989/AC975,"-")</f>
        <v>0.13043478260869565</v>
      </c>
      <c r="AI989" s="73">
        <f t="shared" si="64"/>
        <v>2972</v>
      </c>
      <c r="AJ989" s="439"/>
      <c r="AK989" s="439"/>
      <c r="AL989" s="44" t="s">
        <v>109</v>
      </c>
      <c r="AM989" s="70">
        <v>645688</v>
      </c>
      <c r="AN989" s="59">
        <f>IFERROR(AM989/AJ975,"-")</f>
        <v>7.9506966377914465E-3</v>
      </c>
      <c r="AO989" s="70">
        <v>14</v>
      </c>
      <c r="AP989" s="59">
        <f>IFERROR(AO989/AK975,"-")</f>
        <v>0.15217391304347827</v>
      </c>
      <c r="AQ989" s="73">
        <f t="shared" si="62"/>
        <v>46120.571428571428</v>
      </c>
      <c r="AR989" s="439"/>
      <c r="AS989" s="439"/>
      <c r="AT989" s="44" t="s">
        <v>109</v>
      </c>
      <c r="AU989" s="70">
        <v>1968194</v>
      </c>
      <c r="AV989" s="59">
        <f>IFERROR(AU989/AR975,"-")</f>
        <v>2.7152925419328213E-3</v>
      </c>
      <c r="AW989" s="70">
        <v>65</v>
      </c>
      <c r="AX989" s="59">
        <f>IFERROR(AW989/AS975,"-")</f>
        <v>5.1181102362204724E-2</v>
      </c>
      <c r="AY989" s="167">
        <f t="shared" si="63"/>
        <v>30279.907692307694</v>
      </c>
      <c r="AZ989" s="229"/>
    </row>
    <row r="990" spans="2:52" s="9" customFormat="1" ht="13.15" customHeight="1">
      <c r="B990" s="470"/>
      <c r="C990" s="480"/>
      <c r="D990" s="439"/>
      <c r="E990" s="439"/>
      <c r="F990" s="45" t="s">
        <v>110</v>
      </c>
      <c r="G990" s="71">
        <v>464810</v>
      </c>
      <c r="H990" s="60">
        <f>IFERROR(G990/D975,"-")</f>
        <v>1.8836826662776184E-3</v>
      </c>
      <c r="I990" s="71">
        <v>30</v>
      </c>
      <c r="J990" s="60">
        <f>IFERROR(I990/E975,"-")</f>
        <v>9.375E-2</v>
      </c>
      <c r="K990" s="74">
        <f t="shared" si="59"/>
        <v>15493.666666666666</v>
      </c>
      <c r="L990" s="439"/>
      <c r="M990" s="439"/>
      <c r="N990" s="45" t="s">
        <v>110</v>
      </c>
      <c r="O990" s="71">
        <v>433853</v>
      </c>
      <c r="P990" s="60">
        <f>IFERROR(O990/L975,"-")</f>
        <v>2.152135934880691E-3</v>
      </c>
      <c r="Q990" s="71">
        <v>22</v>
      </c>
      <c r="R990" s="60">
        <f>IFERROR(Q990/M975,"-")</f>
        <v>8.3969465648854963E-2</v>
      </c>
      <c r="S990" s="74">
        <f t="shared" si="60"/>
        <v>19720.590909090908</v>
      </c>
      <c r="T990" s="439"/>
      <c r="U990" s="439"/>
      <c r="V990" s="45" t="s">
        <v>110</v>
      </c>
      <c r="W990" s="71">
        <v>179298</v>
      </c>
      <c r="X990" s="60">
        <f>IFERROR(W990/T975,"-")</f>
        <v>4.8892756237849961E-3</v>
      </c>
      <c r="Y990" s="71">
        <v>8</v>
      </c>
      <c r="Z990" s="60">
        <f>IFERROR(Y990/U975,"-")</f>
        <v>0.24242424242424243</v>
      </c>
      <c r="AA990" s="168">
        <f t="shared" si="61"/>
        <v>22412.25</v>
      </c>
      <c r="AB990" s="439"/>
      <c r="AC990" s="439"/>
      <c r="AD990" s="45" t="s">
        <v>110</v>
      </c>
      <c r="AE990" s="71">
        <v>171430</v>
      </c>
      <c r="AF990" s="60">
        <f>IFERROR(AE990/AB975,"-")</f>
        <v>9.4783664013667699E-3</v>
      </c>
      <c r="AG990" s="71">
        <v>5</v>
      </c>
      <c r="AH990" s="60">
        <f>IFERROR(AG990/AC975,"-")</f>
        <v>0.21739130434782608</v>
      </c>
      <c r="AI990" s="74">
        <f t="shared" si="64"/>
        <v>34286</v>
      </c>
      <c r="AJ990" s="439"/>
      <c r="AK990" s="439"/>
      <c r="AL990" s="45" t="s">
        <v>110</v>
      </c>
      <c r="AM990" s="71">
        <v>156973</v>
      </c>
      <c r="AN990" s="60">
        <f>IFERROR(AM990/AJ975,"-")</f>
        <v>1.9328912777131317E-3</v>
      </c>
      <c r="AO990" s="71">
        <v>12</v>
      </c>
      <c r="AP990" s="60">
        <f>IFERROR(AO990/AK975,"-")</f>
        <v>0.13043478260869565</v>
      </c>
      <c r="AQ990" s="74">
        <f t="shared" si="62"/>
        <v>13081.083333333334</v>
      </c>
      <c r="AR990" s="439"/>
      <c r="AS990" s="439"/>
      <c r="AT990" s="45" t="s">
        <v>110</v>
      </c>
      <c r="AU990" s="71">
        <v>1655608</v>
      </c>
      <c r="AV990" s="60">
        <f>IFERROR(AU990/AR975,"-")</f>
        <v>2.284053327448572E-3</v>
      </c>
      <c r="AW990" s="71">
        <v>106</v>
      </c>
      <c r="AX990" s="60">
        <f>IFERROR(AW990/AS975,"-")</f>
        <v>8.3464566929133857E-2</v>
      </c>
      <c r="AY990" s="194">
        <f t="shared" si="63"/>
        <v>15618.943396226416</v>
      </c>
      <c r="AZ990" s="229"/>
    </row>
    <row r="991" spans="2:52" s="9" customFormat="1" ht="13.15" customHeight="1">
      <c r="B991" s="431"/>
      <c r="C991" s="481"/>
      <c r="D991" s="440"/>
      <c r="E991" s="440"/>
      <c r="F991" s="46" t="s">
        <v>64</v>
      </c>
      <c r="G991" s="132">
        <f>SUM(G975:G990)</f>
        <v>39559318</v>
      </c>
      <c r="H991" s="60">
        <f>IFERROR(G991/D975,"-")</f>
        <v>0.16031755256204511</v>
      </c>
      <c r="I991" s="71">
        <v>257</v>
      </c>
      <c r="J991" s="60">
        <f>IFERROR(I991/E975,"-")</f>
        <v>0.80312499999999998</v>
      </c>
      <c r="K991" s="74">
        <f t="shared" si="59"/>
        <v>153927.3073929961</v>
      </c>
      <c r="L991" s="440"/>
      <c r="M991" s="440"/>
      <c r="N991" s="46" t="s">
        <v>64</v>
      </c>
      <c r="O991" s="132">
        <f>SUM(O975:O990)</f>
        <v>32292832</v>
      </c>
      <c r="P991" s="60">
        <f>IFERROR(O991/L975,"-")</f>
        <v>0.16018919815298061</v>
      </c>
      <c r="Q991" s="71">
        <v>211</v>
      </c>
      <c r="R991" s="60">
        <f>IFERROR(Q991/M975,"-")</f>
        <v>0.80534351145038163</v>
      </c>
      <c r="S991" s="74">
        <f t="shared" si="60"/>
        <v>153046.59715639811</v>
      </c>
      <c r="T991" s="440"/>
      <c r="U991" s="440"/>
      <c r="V991" s="46" t="s">
        <v>64</v>
      </c>
      <c r="W991" s="132">
        <f>SUM(W975:W990)</f>
        <v>6793375</v>
      </c>
      <c r="X991" s="60">
        <f>IFERROR(W991/T975,"-")</f>
        <v>0.18524848459397425</v>
      </c>
      <c r="Y991" s="71">
        <v>29</v>
      </c>
      <c r="Z991" s="60">
        <f>IFERROR(Y991/U975,"-")</f>
        <v>0.87878787878787878</v>
      </c>
      <c r="AA991" s="168">
        <f t="shared" si="61"/>
        <v>234254.31034482759</v>
      </c>
      <c r="AB991" s="440"/>
      <c r="AC991" s="440"/>
      <c r="AD991" s="46" t="s">
        <v>64</v>
      </c>
      <c r="AE991" s="67">
        <f>SUM(AE975:AE990)</f>
        <v>2742165</v>
      </c>
      <c r="AF991" s="60">
        <f>IFERROR(AE991/AB975,"-")</f>
        <v>0.15161433006477223</v>
      </c>
      <c r="AG991" s="71">
        <v>19</v>
      </c>
      <c r="AH991" s="60">
        <f>IFERROR(AG991/AC975,"-")</f>
        <v>0.82608695652173914</v>
      </c>
      <c r="AI991" s="74">
        <f t="shared" si="64"/>
        <v>144324.47368421053</v>
      </c>
      <c r="AJ991" s="440"/>
      <c r="AK991" s="440"/>
      <c r="AL991" s="46" t="s">
        <v>64</v>
      </c>
      <c r="AM991" s="132">
        <f>SUM(AM975:AM990)</f>
        <v>16713856</v>
      </c>
      <c r="AN991" s="60">
        <f>IFERROR(AM991/AJ975,"-")</f>
        <v>0.20580651754985441</v>
      </c>
      <c r="AO991" s="71">
        <v>82</v>
      </c>
      <c r="AP991" s="60">
        <f>IFERROR(AO991/AK975,"-")</f>
        <v>0.89130434782608692</v>
      </c>
      <c r="AQ991" s="74">
        <f t="shared" si="62"/>
        <v>203827.51219512196</v>
      </c>
      <c r="AR991" s="440"/>
      <c r="AS991" s="440"/>
      <c r="AT991" s="46" t="s">
        <v>64</v>
      </c>
      <c r="AU991" s="132">
        <f>SUM(AU975:AU990)</f>
        <v>102077714</v>
      </c>
      <c r="AV991" s="60">
        <f>IFERROR(AU991/AR975,"-")</f>
        <v>0.14082496721448778</v>
      </c>
      <c r="AW991" s="71">
        <v>931</v>
      </c>
      <c r="AX991" s="131">
        <f>IFERROR(AW991/AS975,"-")</f>
        <v>0.73307086614173234</v>
      </c>
      <c r="AY991" s="187">
        <f t="shared" si="63"/>
        <v>109643.08700322235</v>
      </c>
      <c r="AZ991" s="229"/>
    </row>
    <row r="992" spans="2:52" s="9" customFormat="1" ht="13.15" customHeight="1">
      <c r="B992" s="430">
        <v>59</v>
      </c>
      <c r="C992" s="479" t="s">
        <v>19</v>
      </c>
      <c r="D992" s="436">
        <v>1414792950</v>
      </c>
      <c r="E992" s="436">
        <v>1895</v>
      </c>
      <c r="F992" s="42" t="s">
        <v>96</v>
      </c>
      <c r="G992" s="69">
        <v>27899952</v>
      </c>
      <c r="H992" s="58">
        <f>IFERROR(G992/D992,"-")</f>
        <v>1.972016612042066E-2</v>
      </c>
      <c r="I992" s="69">
        <v>350</v>
      </c>
      <c r="J992" s="58">
        <f>IFERROR(I992/E992,"-")</f>
        <v>0.18469656992084432</v>
      </c>
      <c r="K992" s="72">
        <f t="shared" si="59"/>
        <v>79714.148571428566</v>
      </c>
      <c r="L992" s="436">
        <v>1126786770</v>
      </c>
      <c r="M992" s="436">
        <v>1488</v>
      </c>
      <c r="N992" s="42" t="s">
        <v>96</v>
      </c>
      <c r="O992" s="69">
        <v>20389127</v>
      </c>
      <c r="P992" s="58">
        <f>IFERROR(O992/L992,"-")</f>
        <v>1.8094929353847489E-2</v>
      </c>
      <c r="Q992" s="69">
        <v>279</v>
      </c>
      <c r="R992" s="58">
        <f>IFERROR(Q992/M992,"-")</f>
        <v>0.1875</v>
      </c>
      <c r="S992" s="72">
        <f t="shared" si="60"/>
        <v>73079.308243727603</v>
      </c>
      <c r="T992" s="436">
        <v>263426810</v>
      </c>
      <c r="U992" s="436">
        <v>236</v>
      </c>
      <c r="V992" s="42" t="s">
        <v>96</v>
      </c>
      <c r="W992" s="69">
        <v>3478923</v>
      </c>
      <c r="X992" s="58">
        <f>IFERROR(W992/T992,"-")</f>
        <v>1.3206412058058935E-2</v>
      </c>
      <c r="Y992" s="69">
        <v>47</v>
      </c>
      <c r="Z992" s="58">
        <f>IFERROR(Y992/U992,"-")</f>
        <v>0.19915254237288135</v>
      </c>
      <c r="AA992" s="166">
        <f t="shared" si="61"/>
        <v>74019.638297872341</v>
      </c>
      <c r="AB992" s="436">
        <v>189446750</v>
      </c>
      <c r="AC992" s="436">
        <v>190</v>
      </c>
      <c r="AD992" s="42" t="s">
        <v>96</v>
      </c>
      <c r="AE992" s="69">
        <v>3158591</v>
      </c>
      <c r="AF992" s="58">
        <f>IFERROR(AE992/AB992,"-")</f>
        <v>1.6672711461136178E-2</v>
      </c>
      <c r="AG992" s="69">
        <v>36</v>
      </c>
      <c r="AH992" s="58">
        <f>IFERROR(AG992/AC992,"-")</f>
        <v>0.18947368421052632</v>
      </c>
      <c r="AI992" s="72">
        <f t="shared" si="64"/>
        <v>87738.638888888891</v>
      </c>
      <c r="AJ992" s="436">
        <v>481919590</v>
      </c>
      <c r="AK992" s="436">
        <v>599</v>
      </c>
      <c r="AL992" s="42" t="s">
        <v>96</v>
      </c>
      <c r="AM992" s="69">
        <v>15911239</v>
      </c>
      <c r="AN992" s="58">
        <f>IFERROR(AM992/AJ992,"-")</f>
        <v>3.3016377275719377E-2</v>
      </c>
      <c r="AO992" s="69">
        <v>125</v>
      </c>
      <c r="AP992" s="58">
        <f>IFERROR(AO992/AK992,"-")</f>
        <v>0.20868113522537562</v>
      </c>
      <c r="AQ992" s="72">
        <f t="shared" si="62"/>
        <v>127289.912</v>
      </c>
      <c r="AR992" s="436">
        <v>4517091290</v>
      </c>
      <c r="AS992" s="436">
        <v>7350</v>
      </c>
      <c r="AT992" s="42" t="s">
        <v>96</v>
      </c>
      <c r="AU992" s="69">
        <v>82974237</v>
      </c>
      <c r="AV992" s="58">
        <f>IFERROR(AU992/AR992,"-")</f>
        <v>1.836895286656914E-2</v>
      </c>
      <c r="AW992" s="72">
        <v>1088</v>
      </c>
      <c r="AX992" s="58">
        <f>IFERROR(AW992/AS992,"-")</f>
        <v>0.14802721088435375</v>
      </c>
      <c r="AY992" s="195">
        <f t="shared" si="63"/>
        <v>76263.085477941175</v>
      </c>
      <c r="AZ992" s="229"/>
    </row>
    <row r="993" spans="2:52" s="9" customFormat="1" ht="13.15" customHeight="1">
      <c r="B993" s="470"/>
      <c r="C993" s="480"/>
      <c r="D993" s="439"/>
      <c r="E993" s="439"/>
      <c r="F993" s="43" t="s">
        <v>97</v>
      </c>
      <c r="G993" s="70">
        <v>21063946</v>
      </c>
      <c r="H993" s="59">
        <f>IFERROR(G993/D992,"-")</f>
        <v>1.4888359459241015E-2</v>
      </c>
      <c r="I993" s="70">
        <v>520</v>
      </c>
      <c r="J993" s="59">
        <f>IFERROR(I993/E992,"-")</f>
        <v>0.27440633245382584</v>
      </c>
      <c r="K993" s="73">
        <f t="shared" si="59"/>
        <v>40507.588461538464</v>
      </c>
      <c r="L993" s="439"/>
      <c r="M993" s="439"/>
      <c r="N993" s="43" t="s">
        <v>97</v>
      </c>
      <c r="O993" s="70">
        <v>15778130</v>
      </c>
      <c r="P993" s="59">
        <f>IFERROR(O993/L992,"-")</f>
        <v>1.4002764693447724E-2</v>
      </c>
      <c r="Q993" s="70">
        <v>394</v>
      </c>
      <c r="R993" s="59">
        <f>IFERROR(Q993/M992,"-")</f>
        <v>0.26478494623655913</v>
      </c>
      <c r="S993" s="73">
        <f t="shared" si="60"/>
        <v>40046.015228426397</v>
      </c>
      <c r="T993" s="439"/>
      <c r="U993" s="439"/>
      <c r="V993" s="43" t="s">
        <v>97</v>
      </c>
      <c r="W993" s="70">
        <v>4210371</v>
      </c>
      <c r="X993" s="59">
        <f>IFERROR(W993/T992,"-")</f>
        <v>1.598307704519521E-2</v>
      </c>
      <c r="Y993" s="70">
        <v>77</v>
      </c>
      <c r="Z993" s="59">
        <f>IFERROR(Y993/U992,"-")</f>
        <v>0.32627118644067798</v>
      </c>
      <c r="AA993" s="167">
        <f t="shared" si="61"/>
        <v>54680.142857142855</v>
      </c>
      <c r="AB993" s="439"/>
      <c r="AC993" s="439"/>
      <c r="AD993" s="43" t="s">
        <v>97</v>
      </c>
      <c r="AE993" s="70">
        <v>2277551</v>
      </c>
      <c r="AF993" s="59">
        <f>IFERROR(AE993/AB992,"-")</f>
        <v>1.202211703288655E-2</v>
      </c>
      <c r="AG993" s="70">
        <v>58</v>
      </c>
      <c r="AH993" s="59">
        <f>IFERROR(AG993/AC992,"-")</f>
        <v>0.30526315789473685</v>
      </c>
      <c r="AI993" s="73">
        <f t="shared" si="64"/>
        <v>39268.120689655174</v>
      </c>
      <c r="AJ993" s="439"/>
      <c r="AK993" s="439"/>
      <c r="AL993" s="43" t="s">
        <v>97</v>
      </c>
      <c r="AM993" s="70">
        <v>6667538</v>
      </c>
      <c r="AN993" s="59">
        <f>IFERROR(AM993/AJ992,"-")</f>
        <v>1.3835374486436628E-2</v>
      </c>
      <c r="AO993" s="70">
        <v>161</v>
      </c>
      <c r="AP993" s="59">
        <f>IFERROR(AO993/AK992,"-")</f>
        <v>0.26878130217028379</v>
      </c>
      <c r="AQ993" s="73">
        <f t="shared" si="62"/>
        <v>41413.279503105587</v>
      </c>
      <c r="AR993" s="439"/>
      <c r="AS993" s="439"/>
      <c r="AT993" s="43" t="s">
        <v>97</v>
      </c>
      <c r="AU993" s="70">
        <v>106154821</v>
      </c>
      <c r="AV993" s="59">
        <f>IFERROR(AU993/AR992,"-")</f>
        <v>2.3500703037595681E-2</v>
      </c>
      <c r="AW993" s="73">
        <v>1722</v>
      </c>
      <c r="AX993" s="59">
        <f>IFERROR(AW993/AS992,"-")</f>
        <v>0.23428571428571429</v>
      </c>
      <c r="AY993" s="196">
        <f t="shared" si="63"/>
        <v>61646.237514518005</v>
      </c>
      <c r="AZ993" s="229"/>
    </row>
    <row r="994" spans="2:52" s="9" customFormat="1" ht="13.15" customHeight="1">
      <c r="B994" s="470"/>
      <c r="C994" s="480"/>
      <c r="D994" s="439"/>
      <c r="E994" s="439"/>
      <c r="F994" s="44" t="s">
        <v>98</v>
      </c>
      <c r="G994" s="70">
        <v>35269830</v>
      </c>
      <c r="H994" s="59">
        <f>IFERROR(G994/D992,"-")</f>
        <v>2.4929322697006654E-2</v>
      </c>
      <c r="I994" s="70">
        <v>629</v>
      </c>
      <c r="J994" s="59">
        <f>IFERROR(I994/E992,"-")</f>
        <v>0.33192612137203165</v>
      </c>
      <c r="K994" s="73">
        <f t="shared" si="59"/>
        <v>56072.86168521463</v>
      </c>
      <c r="L994" s="439"/>
      <c r="M994" s="439"/>
      <c r="N994" s="44" t="s">
        <v>98</v>
      </c>
      <c r="O994" s="70">
        <v>28534944</v>
      </c>
      <c r="P994" s="59">
        <f>IFERROR(O994/L992,"-")</f>
        <v>2.5324173800869175E-2</v>
      </c>
      <c r="Q994" s="70">
        <v>499</v>
      </c>
      <c r="R994" s="59">
        <f>IFERROR(Q994/M992,"-")</f>
        <v>0.33534946236559138</v>
      </c>
      <c r="S994" s="73">
        <f t="shared" si="60"/>
        <v>57184.256513026055</v>
      </c>
      <c r="T994" s="439"/>
      <c r="U994" s="439"/>
      <c r="V994" s="44" t="s">
        <v>98</v>
      </c>
      <c r="W994" s="70">
        <v>4748650</v>
      </c>
      <c r="X994" s="59">
        <f>IFERROR(W994/T992,"-")</f>
        <v>1.802644916817692E-2</v>
      </c>
      <c r="Y994" s="70">
        <v>66</v>
      </c>
      <c r="Z994" s="59">
        <f>IFERROR(Y994/U992,"-")</f>
        <v>0.27966101694915252</v>
      </c>
      <c r="AA994" s="167">
        <f t="shared" si="61"/>
        <v>71949.242424242431</v>
      </c>
      <c r="AB994" s="439"/>
      <c r="AC994" s="439"/>
      <c r="AD994" s="44" t="s">
        <v>98</v>
      </c>
      <c r="AE994" s="70">
        <v>1096488</v>
      </c>
      <c r="AF994" s="59">
        <f>IFERROR(AE994/AB992,"-")</f>
        <v>5.7878427579253801E-3</v>
      </c>
      <c r="AG994" s="70">
        <v>49</v>
      </c>
      <c r="AH994" s="59">
        <f>IFERROR(AG994/AC992,"-")</f>
        <v>0.25789473684210529</v>
      </c>
      <c r="AI994" s="73">
        <f t="shared" si="64"/>
        <v>22377.306122448979</v>
      </c>
      <c r="AJ994" s="439"/>
      <c r="AK994" s="439"/>
      <c r="AL994" s="44" t="s">
        <v>98</v>
      </c>
      <c r="AM994" s="70">
        <v>9220916</v>
      </c>
      <c r="AN994" s="59">
        <f>IFERROR(AM994/AJ992,"-")</f>
        <v>1.9133723117584822E-2</v>
      </c>
      <c r="AO994" s="70">
        <v>178</v>
      </c>
      <c r="AP994" s="59">
        <f>IFERROR(AO994/AK992,"-")</f>
        <v>0.29716193656093487</v>
      </c>
      <c r="AQ994" s="73">
        <f t="shared" si="62"/>
        <v>51802.898876404492</v>
      </c>
      <c r="AR994" s="439"/>
      <c r="AS994" s="439"/>
      <c r="AT994" s="44" t="s">
        <v>98</v>
      </c>
      <c r="AU994" s="70">
        <v>114095628</v>
      </c>
      <c r="AV994" s="59">
        <f>IFERROR(AU994/AR992,"-")</f>
        <v>2.5258650019446473E-2</v>
      </c>
      <c r="AW994" s="73">
        <v>2165</v>
      </c>
      <c r="AX994" s="59">
        <f>IFERROR(AW994/AS992,"-")</f>
        <v>0.29455782312925172</v>
      </c>
      <c r="AY994" s="196">
        <f t="shared" si="63"/>
        <v>52700.05912240185</v>
      </c>
      <c r="AZ994" s="229"/>
    </row>
    <row r="995" spans="2:52" s="9" customFormat="1" ht="13.15" customHeight="1">
      <c r="B995" s="470"/>
      <c r="C995" s="480"/>
      <c r="D995" s="439"/>
      <c r="E995" s="439"/>
      <c r="F995" s="44" t="s">
        <v>99</v>
      </c>
      <c r="G995" s="70">
        <v>1249780</v>
      </c>
      <c r="H995" s="59">
        <f>IFERROR(G995/D992,"-")</f>
        <v>8.8336600772572415E-4</v>
      </c>
      <c r="I995" s="70">
        <v>105</v>
      </c>
      <c r="J995" s="59">
        <f>IFERROR(I995/E992,"-")</f>
        <v>5.5408970976253295E-2</v>
      </c>
      <c r="K995" s="73">
        <f t="shared" si="59"/>
        <v>11902.666666666666</v>
      </c>
      <c r="L995" s="439"/>
      <c r="M995" s="439"/>
      <c r="N995" s="44" t="s">
        <v>99</v>
      </c>
      <c r="O995" s="70">
        <v>1063024</v>
      </c>
      <c r="P995" s="59">
        <f>IFERROR(O995/L992,"-")</f>
        <v>9.4341185777323245E-4</v>
      </c>
      <c r="Q995" s="70">
        <v>84</v>
      </c>
      <c r="R995" s="59">
        <f>IFERROR(Q995/M992,"-")</f>
        <v>5.6451612903225805E-2</v>
      </c>
      <c r="S995" s="73">
        <f t="shared" si="60"/>
        <v>12655.047619047618</v>
      </c>
      <c r="T995" s="439"/>
      <c r="U995" s="439"/>
      <c r="V995" s="44" t="s">
        <v>99</v>
      </c>
      <c r="W995" s="70">
        <v>147402</v>
      </c>
      <c r="X995" s="59">
        <f>IFERROR(W995/T992,"-")</f>
        <v>5.5955580223592276E-4</v>
      </c>
      <c r="Y995" s="70">
        <v>15</v>
      </c>
      <c r="Z995" s="59">
        <f>IFERROR(Y995/U992,"-")</f>
        <v>6.3559322033898302E-2</v>
      </c>
      <c r="AA995" s="167">
        <f t="shared" si="61"/>
        <v>9826.7999999999993</v>
      </c>
      <c r="AB995" s="439"/>
      <c r="AC995" s="439"/>
      <c r="AD995" s="44" t="s">
        <v>99</v>
      </c>
      <c r="AE995" s="70">
        <v>132786</v>
      </c>
      <c r="AF995" s="59">
        <f>IFERROR(AE995/AB992,"-")</f>
        <v>7.0091463696262931E-4</v>
      </c>
      <c r="AG995" s="70">
        <v>10</v>
      </c>
      <c r="AH995" s="59">
        <f>IFERROR(AG995/AC992,"-")</f>
        <v>5.2631578947368418E-2</v>
      </c>
      <c r="AI995" s="73">
        <f t="shared" si="64"/>
        <v>13278.6</v>
      </c>
      <c r="AJ995" s="439"/>
      <c r="AK995" s="439"/>
      <c r="AL995" s="44" t="s">
        <v>99</v>
      </c>
      <c r="AM995" s="70">
        <v>448462</v>
      </c>
      <c r="AN995" s="59">
        <f>IFERROR(AM995/AJ992,"-")</f>
        <v>9.3057433087540605E-4</v>
      </c>
      <c r="AO995" s="70">
        <v>25</v>
      </c>
      <c r="AP995" s="59">
        <f>IFERROR(AO995/AK992,"-")</f>
        <v>4.1736227045075125E-2</v>
      </c>
      <c r="AQ995" s="73">
        <f t="shared" si="62"/>
        <v>17938.48</v>
      </c>
      <c r="AR995" s="439"/>
      <c r="AS995" s="439"/>
      <c r="AT995" s="44" t="s">
        <v>99</v>
      </c>
      <c r="AU995" s="70">
        <v>12167111</v>
      </c>
      <c r="AV995" s="59">
        <f>IFERROR(AU995/AR992,"-")</f>
        <v>2.6935720840833392E-3</v>
      </c>
      <c r="AW995" s="73">
        <v>325</v>
      </c>
      <c r="AX995" s="59">
        <f>IFERROR(AW995/AS992,"-")</f>
        <v>4.4217687074829932E-2</v>
      </c>
      <c r="AY995" s="196">
        <f t="shared" si="63"/>
        <v>37437.264615384614</v>
      </c>
      <c r="AZ995" s="229"/>
    </row>
    <row r="996" spans="2:52" s="9" customFormat="1" ht="13.15" customHeight="1">
      <c r="B996" s="470"/>
      <c r="C996" s="480"/>
      <c r="D996" s="439"/>
      <c r="E996" s="439"/>
      <c r="F996" s="44" t="s">
        <v>100</v>
      </c>
      <c r="G996" s="70">
        <v>37188648</v>
      </c>
      <c r="H996" s="59">
        <f>IFERROR(G996/D992,"-")</f>
        <v>2.6285576274606117E-2</v>
      </c>
      <c r="I996" s="70">
        <v>749</v>
      </c>
      <c r="J996" s="59">
        <f>IFERROR(I996/E992,"-")</f>
        <v>0.39525065963060685</v>
      </c>
      <c r="K996" s="73">
        <f t="shared" si="59"/>
        <v>49651.06542056075</v>
      </c>
      <c r="L996" s="439"/>
      <c r="M996" s="439"/>
      <c r="N996" s="44" t="s">
        <v>100</v>
      </c>
      <c r="O996" s="70">
        <v>32636557</v>
      </c>
      <c r="P996" s="59">
        <f>IFERROR(O996/L992,"-")</f>
        <v>2.8964270675631024E-2</v>
      </c>
      <c r="Q996" s="70">
        <v>606</v>
      </c>
      <c r="R996" s="59">
        <f>IFERROR(Q996/M992,"-")</f>
        <v>0.40725806451612906</v>
      </c>
      <c r="S996" s="73">
        <f t="shared" si="60"/>
        <v>53855.704620462049</v>
      </c>
      <c r="T996" s="439"/>
      <c r="U996" s="439"/>
      <c r="V996" s="44" t="s">
        <v>100</v>
      </c>
      <c r="W996" s="70">
        <v>6743534</v>
      </c>
      <c r="X996" s="59">
        <f>IFERROR(W996/T992,"-")</f>
        <v>2.5599269869304494E-2</v>
      </c>
      <c r="Y996" s="70">
        <v>97</v>
      </c>
      <c r="Z996" s="59">
        <f>IFERROR(Y996/U992,"-")</f>
        <v>0.41101694915254239</v>
      </c>
      <c r="AA996" s="167">
        <f t="shared" si="61"/>
        <v>69520.969072164953</v>
      </c>
      <c r="AB996" s="439"/>
      <c r="AC996" s="439"/>
      <c r="AD996" s="44" t="s">
        <v>100</v>
      </c>
      <c r="AE996" s="70">
        <v>6258744</v>
      </c>
      <c r="AF996" s="59">
        <f>IFERROR(AE996/AB992,"-")</f>
        <v>3.3036956295106674E-2</v>
      </c>
      <c r="AG996" s="70">
        <v>78</v>
      </c>
      <c r="AH996" s="59">
        <f>IFERROR(AG996/AC992,"-")</f>
        <v>0.41052631578947368</v>
      </c>
      <c r="AI996" s="73">
        <f t="shared" si="64"/>
        <v>80240.307692307688</v>
      </c>
      <c r="AJ996" s="439"/>
      <c r="AK996" s="439"/>
      <c r="AL996" s="44" t="s">
        <v>100</v>
      </c>
      <c r="AM996" s="70">
        <v>6615084</v>
      </c>
      <c r="AN996" s="59">
        <f>IFERROR(AM996/AJ992,"-")</f>
        <v>1.3726530602335547E-2</v>
      </c>
      <c r="AO996" s="70">
        <v>216</v>
      </c>
      <c r="AP996" s="59">
        <f>IFERROR(AO996/AK992,"-")</f>
        <v>0.36060100166944908</v>
      </c>
      <c r="AQ996" s="73">
        <f t="shared" si="62"/>
        <v>30625.388888888891</v>
      </c>
      <c r="AR996" s="439"/>
      <c r="AS996" s="439"/>
      <c r="AT996" s="44" t="s">
        <v>100</v>
      </c>
      <c r="AU996" s="70">
        <v>126778702</v>
      </c>
      <c r="AV996" s="59">
        <f>IFERROR(AU996/AR992,"-")</f>
        <v>2.8066446715536715E-2</v>
      </c>
      <c r="AW996" s="73">
        <v>2438</v>
      </c>
      <c r="AX996" s="59">
        <f>IFERROR(AW996/AS992,"-")</f>
        <v>0.33170068027210886</v>
      </c>
      <c r="AY996" s="196">
        <f t="shared" si="63"/>
        <v>52001.108285479902</v>
      </c>
      <c r="AZ996" s="229"/>
    </row>
    <row r="997" spans="2:52" s="9" customFormat="1" ht="13.15" customHeight="1">
      <c r="B997" s="470"/>
      <c r="C997" s="480"/>
      <c r="D997" s="439"/>
      <c r="E997" s="439"/>
      <c r="F997" s="44" t="s">
        <v>101</v>
      </c>
      <c r="G997" s="70">
        <v>47826026</v>
      </c>
      <c r="H997" s="59">
        <f>IFERROR(G997/D992,"-")</f>
        <v>3.3804258071825986E-2</v>
      </c>
      <c r="I997" s="70">
        <v>786</v>
      </c>
      <c r="J997" s="59">
        <f>IFERROR(I997/E992,"-")</f>
        <v>0.41477572559366754</v>
      </c>
      <c r="K997" s="73">
        <f t="shared" ref="K997:K1060" si="65">IFERROR(G997/I997,"-")</f>
        <v>60847.361323155215</v>
      </c>
      <c r="L997" s="439"/>
      <c r="M997" s="439"/>
      <c r="N997" s="44" t="s">
        <v>101</v>
      </c>
      <c r="O997" s="70">
        <v>39404036</v>
      </c>
      <c r="P997" s="59">
        <f>IFERROR(O997/L992,"-")</f>
        <v>3.4970268598379088E-2</v>
      </c>
      <c r="Q997" s="70">
        <v>625</v>
      </c>
      <c r="R997" s="59">
        <f>IFERROR(Q997/M992,"-")</f>
        <v>0.42002688172043012</v>
      </c>
      <c r="S997" s="73">
        <f t="shared" ref="S997:S1060" si="66">IFERROR(O997/Q997,"-")</f>
        <v>63046.457600000002</v>
      </c>
      <c r="T997" s="439"/>
      <c r="U997" s="439"/>
      <c r="V997" s="44" t="s">
        <v>101</v>
      </c>
      <c r="W997" s="70">
        <v>6621360</v>
      </c>
      <c r="X997" s="59">
        <f>IFERROR(W997/T992,"-")</f>
        <v>2.5135482603308296E-2</v>
      </c>
      <c r="Y997" s="70">
        <v>104</v>
      </c>
      <c r="Z997" s="59">
        <f>IFERROR(Y997/U992,"-")</f>
        <v>0.44067796610169491</v>
      </c>
      <c r="AA997" s="167">
        <f t="shared" ref="AA997:AA1060" si="67">IFERROR(W997/Y997,"-")</f>
        <v>63666.923076923078</v>
      </c>
      <c r="AB997" s="439"/>
      <c r="AC997" s="439"/>
      <c r="AD997" s="44" t="s">
        <v>101</v>
      </c>
      <c r="AE997" s="70">
        <v>5943639</v>
      </c>
      <c r="AF997" s="59">
        <f>IFERROR(AE997/AB992,"-")</f>
        <v>3.1373665687059821E-2</v>
      </c>
      <c r="AG997" s="70">
        <v>90</v>
      </c>
      <c r="AH997" s="59">
        <f>IFERROR(AG997/AC992,"-")</f>
        <v>0.47368421052631576</v>
      </c>
      <c r="AI997" s="73">
        <f t="shared" si="64"/>
        <v>66040.433333333334</v>
      </c>
      <c r="AJ997" s="439"/>
      <c r="AK997" s="439"/>
      <c r="AL997" s="44" t="s">
        <v>101</v>
      </c>
      <c r="AM997" s="70">
        <v>16659329</v>
      </c>
      <c r="AN997" s="59">
        <f>IFERROR(AM997/AJ992,"-")</f>
        <v>3.4568690183356107E-2</v>
      </c>
      <c r="AO997" s="70">
        <v>218</v>
      </c>
      <c r="AP997" s="59">
        <f>IFERROR(AO997/AK992,"-")</f>
        <v>0.36393989983305508</v>
      </c>
      <c r="AQ997" s="73">
        <f t="shared" ref="AQ997:AQ1060" si="68">IFERROR(AM997/AO997,"-")</f>
        <v>76418.940366972471</v>
      </c>
      <c r="AR997" s="439"/>
      <c r="AS997" s="439"/>
      <c r="AT997" s="44" t="s">
        <v>101</v>
      </c>
      <c r="AU997" s="70">
        <v>148465157</v>
      </c>
      <c r="AV997" s="59">
        <f>IFERROR(AU997/AR992,"-")</f>
        <v>3.2867424514681436E-2</v>
      </c>
      <c r="AW997" s="73">
        <v>2556</v>
      </c>
      <c r="AX997" s="59">
        <f>IFERROR(AW997/AS992,"-")</f>
        <v>0.34775510204081633</v>
      </c>
      <c r="AY997" s="196">
        <f t="shared" ref="AY997:AY1060" si="69">IFERROR(AU997/AW997,"-")</f>
        <v>58084.95970266041</v>
      </c>
      <c r="AZ997" s="229"/>
    </row>
    <row r="998" spans="2:52" s="9" customFormat="1" ht="13.15" customHeight="1">
      <c r="B998" s="470"/>
      <c r="C998" s="480"/>
      <c r="D998" s="439"/>
      <c r="E998" s="439"/>
      <c r="F998" s="44" t="s">
        <v>102</v>
      </c>
      <c r="G998" s="70">
        <v>29098674</v>
      </c>
      <c r="H998" s="59">
        <f>IFERROR(G998/D992,"-")</f>
        <v>2.0567443455241984E-2</v>
      </c>
      <c r="I998" s="70">
        <v>278</v>
      </c>
      <c r="J998" s="59">
        <f>IFERROR(I998/E992,"-")</f>
        <v>0.14670184696569921</v>
      </c>
      <c r="K998" s="73">
        <f t="shared" si="65"/>
        <v>104671.48920863309</v>
      </c>
      <c r="L998" s="439"/>
      <c r="M998" s="439"/>
      <c r="N998" s="44" t="s">
        <v>102</v>
      </c>
      <c r="O998" s="70">
        <v>21337318</v>
      </c>
      <c r="P998" s="59">
        <f>IFERROR(O998/L992,"-")</f>
        <v>1.8936429294426311E-2</v>
      </c>
      <c r="Q998" s="70">
        <v>219</v>
      </c>
      <c r="R998" s="59">
        <f>IFERROR(Q998/M992,"-")</f>
        <v>0.14717741935483872</v>
      </c>
      <c r="S998" s="73">
        <f t="shared" si="66"/>
        <v>97430.675799086763</v>
      </c>
      <c r="T998" s="439"/>
      <c r="U998" s="439"/>
      <c r="V998" s="44" t="s">
        <v>102</v>
      </c>
      <c r="W998" s="70">
        <v>7273073</v>
      </c>
      <c r="X998" s="59">
        <f>IFERROR(W998/T992,"-")</f>
        <v>2.7609463896252625E-2</v>
      </c>
      <c r="Y998" s="70">
        <v>47</v>
      </c>
      <c r="Z998" s="59">
        <f>IFERROR(Y998/U992,"-")</f>
        <v>0.19915254237288135</v>
      </c>
      <c r="AA998" s="167">
        <f t="shared" si="67"/>
        <v>154746.2340425532</v>
      </c>
      <c r="AB998" s="439"/>
      <c r="AC998" s="439"/>
      <c r="AD998" s="44" t="s">
        <v>102</v>
      </c>
      <c r="AE998" s="70">
        <v>5502127</v>
      </c>
      <c r="AF998" s="59">
        <f>IFERROR(AE998/AB992,"-")</f>
        <v>2.9043132173024875E-2</v>
      </c>
      <c r="AG998" s="70">
        <v>36</v>
      </c>
      <c r="AH998" s="59">
        <f>IFERROR(AG998/AC992,"-")</f>
        <v>0.18947368421052632</v>
      </c>
      <c r="AI998" s="73">
        <f t="shared" si="64"/>
        <v>152836.86111111112</v>
      </c>
      <c r="AJ998" s="439"/>
      <c r="AK998" s="439"/>
      <c r="AL998" s="44" t="s">
        <v>102</v>
      </c>
      <c r="AM998" s="70">
        <v>17752328</v>
      </c>
      <c r="AN998" s="59">
        <f>IFERROR(AM998/AJ992,"-")</f>
        <v>3.6836701326044871E-2</v>
      </c>
      <c r="AO998" s="70">
        <v>95</v>
      </c>
      <c r="AP998" s="59">
        <f>IFERROR(AO998/AK992,"-")</f>
        <v>0.15859766277128548</v>
      </c>
      <c r="AQ998" s="73">
        <f t="shared" si="68"/>
        <v>186866.61052631578</v>
      </c>
      <c r="AR998" s="439"/>
      <c r="AS998" s="439"/>
      <c r="AT998" s="44" t="s">
        <v>102</v>
      </c>
      <c r="AU998" s="70">
        <v>82355842</v>
      </c>
      <c r="AV998" s="59">
        <f>IFERROR(AU998/AR992,"-")</f>
        <v>1.8232051714854761E-2</v>
      </c>
      <c r="AW998" s="73">
        <v>821</v>
      </c>
      <c r="AX998" s="59">
        <f>IFERROR(AW998/AS992,"-")</f>
        <v>0.11170068027210885</v>
      </c>
      <c r="AY998" s="196">
        <f t="shared" si="69"/>
        <v>100311.62241169305</v>
      </c>
      <c r="AZ998" s="229"/>
    </row>
    <row r="999" spans="2:52" s="9" customFormat="1" ht="13.15" customHeight="1">
      <c r="B999" s="470"/>
      <c r="C999" s="480"/>
      <c r="D999" s="439"/>
      <c r="E999" s="439"/>
      <c r="F999" s="44" t="s">
        <v>112</v>
      </c>
      <c r="G999" s="70">
        <v>4964</v>
      </c>
      <c r="H999" s="59">
        <f>IFERROR(G999/D992,"-")</f>
        <v>3.508640610627866E-6</v>
      </c>
      <c r="I999" s="70">
        <v>3</v>
      </c>
      <c r="J999" s="59">
        <f>IFERROR(I999/E992,"-")</f>
        <v>1.5831134564643799E-3</v>
      </c>
      <c r="K999" s="73">
        <f t="shared" si="65"/>
        <v>1654.6666666666667</v>
      </c>
      <c r="L999" s="439"/>
      <c r="M999" s="439"/>
      <c r="N999" s="44" t="s">
        <v>112</v>
      </c>
      <c r="O999" s="70">
        <v>3320</v>
      </c>
      <c r="P999" s="59">
        <f>IFERROR(O999/L992,"-")</f>
        <v>2.9464314707919405E-6</v>
      </c>
      <c r="Q999" s="70">
        <v>2</v>
      </c>
      <c r="R999" s="59">
        <f>IFERROR(Q999/M992,"-")</f>
        <v>1.3440860215053765E-3</v>
      </c>
      <c r="S999" s="73">
        <f t="shared" si="66"/>
        <v>1660</v>
      </c>
      <c r="T999" s="439"/>
      <c r="U999" s="439"/>
      <c r="V999" s="44" t="s">
        <v>112</v>
      </c>
      <c r="W999" s="70">
        <v>0</v>
      </c>
      <c r="X999" s="59">
        <f>IFERROR(W999/T992,"-")</f>
        <v>0</v>
      </c>
      <c r="Y999" s="70">
        <v>0</v>
      </c>
      <c r="Z999" s="59">
        <f>IFERROR(Y999/U992,"-")</f>
        <v>0</v>
      </c>
      <c r="AA999" s="167" t="str">
        <f t="shared" si="67"/>
        <v>-</v>
      </c>
      <c r="AB999" s="439"/>
      <c r="AC999" s="439"/>
      <c r="AD999" s="44" t="s">
        <v>112</v>
      </c>
      <c r="AE999" s="70">
        <v>0</v>
      </c>
      <c r="AF999" s="59">
        <f>IFERROR(AE999/AB992,"-")</f>
        <v>0</v>
      </c>
      <c r="AG999" s="70">
        <v>0</v>
      </c>
      <c r="AH999" s="59">
        <f>IFERROR(AG999/AC992,"-")</f>
        <v>0</v>
      </c>
      <c r="AI999" s="73" t="str">
        <f t="shared" si="64"/>
        <v>-</v>
      </c>
      <c r="AJ999" s="439"/>
      <c r="AK999" s="439"/>
      <c r="AL999" s="44" t="s">
        <v>112</v>
      </c>
      <c r="AM999" s="70">
        <v>0</v>
      </c>
      <c r="AN999" s="59">
        <f>IFERROR(AM999/AJ992,"-")</f>
        <v>0</v>
      </c>
      <c r="AO999" s="70">
        <v>0</v>
      </c>
      <c r="AP999" s="59">
        <f>IFERROR(AO999/AK992,"-")</f>
        <v>0</v>
      </c>
      <c r="AQ999" s="73" t="str">
        <f t="shared" si="68"/>
        <v>-</v>
      </c>
      <c r="AR999" s="439"/>
      <c r="AS999" s="439"/>
      <c r="AT999" s="44" t="s">
        <v>112</v>
      </c>
      <c r="AU999" s="70">
        <v>4217</v>
      </c>
      <c r="AV999" s="59">
        <f>IFERROR(AU999/AR992,"-")</f>
        <v>9.3356536967398771E-7</v>
      </c>
      <c r="AW999" s="73">
        <v>3</v>
      </c>
      <c r="AX999" s="59">
        <f>IFERROR(AW999/AS992,"-")</f>
        <v>4.0816326530612246E-4</v>
      </c>
      <c r="AY999" s="196">
        <f t="shared" si="69"/>
        <v>1405.6666666666667</v>
      </c>
      <c r="AZ999" s="229"/>
    </row>
    <row r="1000" spans="2:52" s="9" customFormat="1" ht="13.15" customHeight="1">
      <c r="B1000" s="470"/>
      <c r="C1000" s="480"/>
      <c r="D1000" s="439"/>
      <c r="E1000" s="439"/>
      <c r="F1000" s="44" t="s">
        <v>103</v>
      </c>
      <c r="G1000" s="70">
        <v>521237</v>
      </c>
      <c r="H1000" s="59">
        <f>IFERROR(G1000/D992,"-")</f>
        <v>3.684192800084281E-4</v>
      </c>
      <c r="I1000" s="70">
        <v>21</v>
      </c>
      <c r="J1000" s="59">
        <f>IFERROR(I1000/E992,"-")</f>
        <v>1.108179419525066E-2</v>
      </c>
      <c r="K1000" s="73">
        <f t="shared" si="65"/>
        <v>24820.809523809523</v>
      </c>
      <c r="L1000" s="439"/>
      <c r="M1000" s="439"/>
      <c r="N1000" s="44" t="s">
        <v>103</v>
      </c>
      <c r="O1000" s="70">
        <v>483645</v>
      </c>
      <c r="P1000" s="59">
        <f>IFERROR(O1000/L992,"-")</f>
        <v>4.2922495442505063E-4</v>
      </c>
      <c r="Q1000" s="70">
        <v>19</v>
      </c>
      <c r="R1000" s="59">
        <f>IFERROR(Q1000/M992,"-")</f>
        <v>1.2768817204301076E-2</v>
      </c>
      <c r="S1000" s="73">
        <f t="shared" si="66"/>
        <v>25455</v>
      </c>
      <c r="T1000" s="439"/>
      <c r="U1000" s="439"/>
      <c r="V1000" s="44" t="s">
        <v>103</v>
      </c>
      <c r="W1000" s="70">
        <v>12961</v>
      </c>
      <c r="X1000" s="59">
        <f>IFERROR(W1000/T992,"-")</f>
        <v>4.9201522047053602E-5</v>
      </c>
      <c r="Y1000" s="70">
        <v>2</v>
      </c>
      <c r="Z1000" s="59">
        <f>IFERROR(Y1000/U992,"-")</f>
        <v>8.4745762711864406E-3</v>
      </c>
      <c r="AA1000" s="167">
        <f t="shared" si="67"/>
        <v>6480.5</v>
      </c>
      <c r="AB1000" s="439"/>
      <c r="AC1000" s="439"/>
      <c r="AD1000" s="44" t="s">
        <v>103</v>
      </c>
      <c r="AE1000" s="70">
        <v>12961</v>
      </c>
      <c r="AF1000" s="59">
        <f>IFERROR(AE1000/AB992,"-")</f>
        <v>6.8415003160518723E-5</v>
      </c>
      <c r="AG1000" s="70">
        <v>2</v>
      </c>
      <c r="AH1000" s="59">
        <f>IFERROR(AG1000/AC992,"-")</f>
        <v>1.0526315789473684E-2</v>
      </c>
      <c r="AI1000" s="73">
        <f t="shared" si="64"/>
        <v>6480.5</v>
      </c>
      <c r="AJ1000" s="439"/>
      <c r="AK1000" s="439"/>
      <c r="AL1000" s="44" t="s">
        <v>103</v>
      </c>
      <c r="AM1000" s="70">
        <v>173996</v>
      </c>
      <c r="AN1000" s="59">
        <f>IFERROR(AM1000/AJ992,"-")</f>
        <v>3.6104778392594497E-4</v>
      </c>
      <c r="AO1000" s="70">
        <v>9</v>
      </c>
      <c r="AP1000" s="59">
        <f>IFERROR(AO1000/AK992,"-")</f>
        <v>1.5025041736227046E-2</v>
      </c>
      <c r="AQ1000" s="73">
        <f t="shared" si="68"/>
        <v>19332.888888888891</v>
      </c>
      <c r="AR1000" s="439"/>
      <c r="AS1000" s="439"/>
      <c r="AT1000" s="44" t="s">
        <v>103</v>
      </c>
      <c r="AU1000" s="70">
        <v>1037088</v>
      </c>
      <c r="AV1000" s="59">
        <f>IFERROR(AU1000/AR992,"-")</f>
        <v>2.2959199480779145E-4</v>
      </c>
      <c r="AW1000" s="73">
        <v>58</v>
      </c>
      <c r="AX1000" s="59">
        <f>IFERROR(AW1000/AS992,"-")</f>
        <v>7.8911564625850344E-3</v>
      </c>
      <c r="AY1000" s="196">
        <f t="shared" si="69"/>
        <v>17880.827586206895</v>
      </c>
      <c r="AZ1000" s="229"/>
    </row>
    <row r="1001" spans="2:52" s="9" customFormat="1" ht="13.15" customHeight="1">
      <c r="B1001" s="470"/>
      <c r="C1001" s="480"/>
      <c r="D1001" s="439"/>
      <c r="E1001" s="439"/>
      <c r="F1001" s="44" t="s">
        <v>104</v>
      </c>
      <c r="G1001" s="70">
        <v>2081635</v>
      </c>
      <c r="H1001" s="59">
        <f>IFERROR(G1001/D992,"-")</f>
        <v>1.4713354346302051E-3</v>
      </c>
      <c r="I1001" s="70">
        <v>104</v>
      </c>
      <c r="J1001" s="59">
        <f>IFERROR(I1001/E992,"-")</f>
        <v>5.488126649076517E-2</v>
      </c>
      <c r="K1001" s="73">
        <f t="shared" si="65"/>
        <v>20015.721153846152</v>
      </c>
      <c r="L1001" s="439"/>
      <c r="M1001" s="439"/>
      <c r="N1001" s="44" t="s">
        <v>104</v>
      </c>
      <c r="O1001" s="70">
        <v>1616827</v>
      </c>
      <c r="P1001" s="59">
        <f>IFERROR(O1001/L992,"-")</f>
        <v>1.4349005890440124E-3</v>
      </c>
      <c r="Q1001" s="70">
        <v>74</v>
      </c>
      <c r="R1001" s="59">
        <f>IFERROR(Q1001/M992,"-")</f>
        <v>4.9731182795698922E-2</v>
      </c>
      <c r="S1001" s="73">
        <f t="shared" si="66"/>
        <v>21849.013513513513</v>
      </c>
      <c r="T1001" s="439"/>
      <c r="U1001" s="439"/>
      <c r="V1001" s="44" t="s">
        <v>104</v>
      </c>
      <c r="W1001" s="70">
        <v>468264</v>
      </c>
      <c r="X1001" s="59">
        <f>IFERROR(W1001/T992,"-")</f>
        <v>1.7775867232344346E-3</v>
      </c>
      <c r="Y1001" s="70">
        <v>18</v>
      </c>
      <c r="Z1001" s="59">
        <f>IFERROR(Y1001/U992,"-")</f>
        <v>7.6271186440677971E-2</v>
      </c>
      <c r="AA1001" s="167">
        <f t="shared" si="67"/>
        <v>26014.666666666668</v>
      </c>
      <c r="AB1001" s="439"/>
      <c r="AC1001" s="439"/>
      <c r="AD1001" s="44" t="s">
        <v>104</v>
      </c>
      <c r="AE1001" s="70">
        <v>409686</v>
      </c>
      <c r="AF1001" s="59">
        <f>IFERROR(AE1001/AB992,"-")</f>
        <v>2.1625390776036008E-3</v>
      </c>
      <c r="AG1001" s="70">
        <v>14</v>
      </c>
      <c r="AH1001" s="59">
        <f>IFERROR(AG1001/AC992,"-")</f>
        <v>7.3684210526315783E-2</v>
      </c>
      <c r="AI1001" s="73">
        <f t="shared" si="64"/>
        <v>29263.285714285714</v>
      </c>
      <c r="AJ1001" s="439"/>
      <c r="AK1001" s="439"/>
      <c r="AL1001" s="44" t="s">
        <v>104</v>
      </c>
      <c r="AM1001" s="70">
        <v>722073</v>
      </c>
      <c r="AN1001" s="59">
        <f>IFERROR(AM1001/AJ992,"-")</f>
        <v>1.4983267229290264E-3</v>
      </c>
      <c r="AO1001" s="70">
        <v>39</v>
      </c>
      <c r="AP1001" s="59">
        <f>IFERROR(AO1001/AK992,"-")</f>
        <v>6.5108514190317199E-2</v>
      </c>
      <c r="AQ1001" s="73">
        <f t="shared" si="68"/>
        <v>18514.692307692309</v>
      </c>
      <c r="AR1001" s="439"/>
      <c r="AS1001" s="439"/>
      <c r="AT1001" s="44" t="s">
        <v>104</v>
      </c>
      <c r="AU1001" s="70">
        <v>3376609</v>
      </c>
      <c r="AV1001" s="59">
        <f>IFERROR(AU1001/AR992,"-")</f>
        <v>7.4751843237598145E-4</v>
      </c>
      <c r="AW1001" s="73">
        <v>267</v>
      </c>
      <c r="AX1001" s="59">
        <f>IFERROR(AW1001/AS992,"-")</f>
        <v>3.6326530612244896E-2</v>
      </c>
      <c r="AY1001" s="196">
        <f t="shared" si="69"/>
        <v>12646.475655430711</v>
      </c>
      <c r="AZ1001" s="229"/>
    </row>
    <row r="1002" spans="2:52" s="9" customFormat="1" ht="13.15" customHeight="1">
      <c r="B1002" s="470"/>
      <c r="C1002" s="480"/>
      <c r="D1002" s="439"/>
      <c r="E1002" s="439"/>
      <c r="F1002" s="44" t="s">
        <v>105</v>
      </c>
      <c r="G1002" s="70">
        <v>483277</v>
      </c>
      <c r="H1002" s="59">
        <f>IFERROR(G1002/D992,"-")</f>
        <v>3.4158849886833264E-4</v>
      </c>
      <c r="I1002" s="70">
        <v>21</v>
      </c>
      <c r="J1002" s="59">
        <f>IFERROR(I1002/E992,"-")</f>
        <v>1.108179419525066E-2</v>
      </c>
      <c r="K1002" s="73">
        <f t="shared" si="65"/>
        <v>23013.190476190477</v>
      </c>
      <c r="L1002" s="439"/>
      <c r="M1002" s="439"/>
      <c r="N1002" s="44" t="s">
        <v>105</v>
      </c>
      <c r="O1002" s="70">
        <v>407682</v>
      </c>
      <c r="P1002" s="59">
        <f>IFERROR(O1002/L992,"-")</f>
        <v>3.6180935990222889E-4</v>
      </c>
      <c r="Q1002" s="70">
        <v>18</v>
      </c>
      <c r="R1002" s="59">
        <f>IFERROR(Q1002/M992,"-")</f>
        <v>1.2096774193548387E-2</v>
      </c>
      <c r="S1002" s="73">
        <f t="shared" si="66"/>
        <v>22649</v>
      </c>
      <c r="T1002" s="439"/>
      <c r="U1002" s="439"/>
      <c r="V1002" s="44" t="s">
        <v>105</v>
      </c>
      <c r="W1002" s="70">
        <v>107539</v>
      </c>
      <c r="X1002" s="59">
        <f>IFERROR(W1002/T992,"-")</f>
        <v>4.0823103768367389E-4</v>
      </c>
      <c r="Y1002" s="70">
        <v>6</v>
      </c>
      <c r="Z1002" s="59">
        <f>IFERROR(Y1002/U992,"-")</f>
        <v>2.5423728813559324E-2</v>
      </c>
      <c r="AA1002" s="167">
        <f t="shared" si="67"/>
        <v>17923.166666666668</v>
      </c>
      <c r="AB1002" s="439"/>
      <c r="AC1002" s="439"/>
      <c r="AD1002" s="44" t="s">
        <v>105</v>
      </c>
      <c r="AE1002" s="70">
        <v>56280</v>
      </c>
      <c r="AF1002" s="59">
        <f>IFERROR(AE1002/AB992,"-")</f>
        <v>2.9707556344988766E-4</v>
      </c>
      <c r="AG1002" s="70">
        <v>5</v>
      </c>
      <c r="AH1002" s="59">
        <f>IFERROR(AG1002/AC992,"-")</f>
        <v>2.6315789473684209E-2</v>
      </c>
      <c r="AI1002" s="73">
        <f t="shared" si="64"/>
        <v>11256</v>
      </c>
      <c r="AJ1002" s="439"/>
      <c r="AK1002" s="439"/>
      <c r="AL1002" s="44" t="s">
        <v>105</v>
      </c>
      <c r="AM1002" s="70">
        <v>205076</v>
      </c>
      <c r="AN1002" s="59">
        <f>IFERROR(AM1002/AJ992,"-")</f>
        <v>4.2553987066597563E-4</v>
      </c>
      <c r="AO1002" s="70">
        <v>6</v>
      </c>
      <c r="AP1002" s="59">
        <f>IFERROR(AO1002/AK992,"-")</f>
        <v>1.001669449081803E-2</v>
      </c>
      <c r="AQ1002" s="73">
        <f t="shared" si="68"/>
        <v>34179.333333333336</v>
      </c>
      <c r="AR1002" s="439"/>
      <c r="AS1002" s="439"/>
      <c r="AT1002" s="44" t="s">
        <v>105</v>
      </c>
      <c r="AU1002" s="70">
        <v>966444</v>
      </c>
      <c r="AV1002" s="59">
        <f>IFERROR(AU1002/AR992,"-")</f>
        <v>2.1395272708778928E-4</v>
      </c>
      <c r="AW1002" s="73">
        <v>31</v>
      </c>
      <c r="AX1002" s="59">
        <f>IFERROR(AW1002/AS992,"-")</f>
        <v>4.2176870748299317E-3</v>
      </c>
      <c r="AY1002" s="196">
        <f t="shared" si="69"/>
        <v>31175.612903225807</v>
      </c>
      <c r="AZ1002" s="229"/>
    </row>
    <row r="1003" spans="2:52" s="9" customFormat="1" ht="13.15" customHeight="1">
      <c r="B1003" s="470"/>
      <c r="C1003" s="480"/>
      <c r="D1003" s="439"/>
      <c r="E1003" s="439"/>
      <c r="F1003" s="44" t="s">
        <v>106</v>
      </c>
      <c r="G1003" s="70">
        <v>3676665</v>
      </c>
      <c r="H1003" s="59">
        <f>IFERROR(G1003/D992,"-")</f>
        <v>2.5987300827304801E-3</v>
      </c>
      <c r="I1003" s="70">
        <v>15</v>
      </c>
      <c r="J1003" s="59">
        <f>IFERROR(I1003/E992,"-")</f>
        <v>7.9155672823219003E-3</v>
      </c>
      <c r="K1003" s="73">
        <f t="shared" si="65"/>
        <v>245111</v>
      </c>
      <c r="L1003" s="439"/>
      <c r="M1003" s="439"/>
      <c r="N1003" s="44" t="s">
        <v>106</v>
      </c>
      <c r="O1003" s="70">
        <v>3651284</v>
      </c>
      <c r="P1003" s="59">
        <f>IFERROR(O1003/L992,"-")</f>
        <v>3.2404391826503253E-3</v>
      </c>
      <c r="Q1003" s="70">
        <v>12</v>
      </c>
      <c r="R1003" s="59">
        <f>IFERROR(Q1003/M992,"-")</f>
        <v>8.0645161290322578E-3</v>
      </c>
      <c r="S1003" s="73">
        <f t="shared" si="66"/>
        <v>304273.66666666669</v>
      </c>
      <c r="T1003" s="439"/>
      <c r="U1003" s="439"/>
      <c r="V1003" s="44" t="s">
        <v>106</v>
      </c>
      <c r="W1003" s="70">
        <v>1605600</v>
      </c>
      <c r="X1003" s="59">
        <f>IFERROR(W1003/T992,"-")</f>
        <v>6.0950516008602164E-3</v>
      </c>
      <c r="Y1003" s="70">
        <v>4</v>
      </c>
      <c r="Z1003" s="59">
        <f>IFERROR(Y1003/U992,"-")</f>
        <v>1.6949152542372881E-2</v>
      </c>
      <c r="AA1003" s="167">
        <f t="shared" si="67"/>
        <v>401400</v>
      </c>
      <c r="AB1003" s="439"/>
      <c r="AC1003" s="439"/>
      <c r="AD1003" s="44" t="s">
        <v>106</v>
      </c>
      <c r="AE1003" s="70">
        <v>1605600</v>
      </c>
      <c r="AF1003" s="59">
        <f>IFERROR(AE1003/AB992,"-")</f>
        <v>8.4752047739008463E-3</v>
      </c>
      <c r="AG1003" s="70">
        <v>4</v>
      </c>
      <c r="AH1003" s="59">
        <f>IFERROR(AG1003/AC992,"-")</f>
        <v>2.1052631578947368E-2</v>
      </c>
      <c r="AI1003" s="73">
        <f t="shared" si="64"/>
        <v>401400</v>
      </c>
      <c r="AJ1003" s="439"/>
      <c r="AK1003" s="439"/>
      <c r="AL1003" s="44" t="s">
        <v>106</v>
      </c>
      <c r="AM1003" s="70">
        <v>2395003</v>
      </c>
      <c r="AN1003" s="59">
        <f>IFERROR(AM1003/AJ992,"-")</f>
        <v>4.9697149684245039E-3</v>
      </c>
      <c r="AO1003" s="70">
        <v>8</v>
      </c>
      <c r="AP1003" s="59">
        <f>IFERROR(AO1003/AK992,"-")</f>
        <v>1.335559265442404E-2</v>
      </c>
      <c r="AQ1003" s="73">
        <f t="shared" si="68"/>
        <v>299375.375</v>
      </c>
      <c r="AR1003" s="439"/>
      <c r="AS1003" s="439"/>
      <c r="AT1003" s="44" t="s">
        <v>106</v>
      </c>
      <c r="AU1003" s="70">
        <v>7420950</v>
      </c>
      <c r="AV1003" s="59">
        <f>IFERROR(AU1003/AR992,"-")</f>
        <v>1.6428603106668671E-3</v>
      </c>
      <c r="AW1003" s="73">
        <v>33</v>
      </c>
      <c r="AX1003" s="59">
        <f>IFERROR(AW1003/AS992,"-")</f>
        <v>4.489795918367347E-3</v>
      </c>
      <c r="AY1003" s="196">
        <f t="shared" si="69"/>
        <v>224877.27272727274</v>
      </c>
      <c r="AZ1003" s="229"/>
    </row>
    <row r="1004" spans="2:52" s="9" customFormat="1" ht="13.15" customHeight="1">
      <c r="B1004" s="470"/>
      <c r="C1004" s="480"/>
      <c r="D1004" s="439"/>
      <c r="E1004" s="439"/>
      <c r="F1004" s="44" t="s">
        <v>107</v>
      </c>
      <c r="G1004" s="70">
        <v>12497699</v>
      </c>
      <c r="H1004" s="59">
        <f>IFERROR(G1004/D992,"-")</f>
        <v>8.8335886887194338E-3</v>
      </c>
      <c r="I1004" s="70">
        <v>291</v>
      </c>
      <c r="J1004" s="59">
        <f>IFERROR(I1004/E992,"-")</f>
        <v>0.15356200527704486</v>
      </c>
      <c r="K1004" s="73">
        <f t="shared" si="65"/>
        <v>42947.419243986253</v>
      </c>
      <c r="L1004" s="439"/>
      <c r="M1004" s="439"/>
      <c r="N1004" s="44" t="s">
        <v>107</v>
      </c>
      <c r="O1004" s="70">
        <v>9987061</v>
      </c>
      <c r="P1004" s="59">
        <f>IFERROR(O1004/L992,"-")</f>
        <v>8.8633104913008517E-3</v>
      </c>
      <c r="Q1004" s="70">
        <v>222</v>
      </c>
      <c r="R1004" s="59">
        <f>IFERROR(Q1004/M992,"-")</f>
        <v>0.14919354838709678</v>
      </c>
      <c r="S1004" s="73">
        <f t="shared" si="66"/>
        <v>44986.761261261265</v>
      </c>
      <c r="T1004" s="439"/>
      <c r="U1004" s="439"/>
      <c r="V1004" s="44" t="s">
        <v>107</v>
      </c>
      <c r="W1004" s="70">
        <v>3756087</v>
      </c>
      <c r="X1004" s="59">
        <f>IFERROR(W1004/T992,"-")</f>
        <v>1.4258560091131195E-2</v>
      </c>
      <c r="Y1004" s="70">
        <v>45</v>
      </c>
      <c r="Z1004" s="59">
        <f>IFERROR(Y1004/U992,"-")</f>
        <v>0.19067796610169491</v>
      </c>
      <c r="AA1004" s="167">
        <f t="shared" si="67"/>
        <v>83468.600000000006</v>
      </c>
      <c r="AB1004" s="439"/>
      <c r="AC1004" s="439"/>
      <c r="AD1004" s="44" t="s">
        <v>107</v>
      </c>
      <c r="AE1004" s="70">
        <v>2399583</v>
      </c>
      <c r="AF1004" s="59">
        <f>IFERROR(AE1004/AB992,"-")</f>
        <v>1.2666266378283079E-2</v>
      </c>
      <c r="AG1004" s="70">
        <v>36</v>
      </c>
      <c r="AH1004" s="59">
        <f>IFERROR(AG1004/AC992,"-")</f>
        <v>0.18947368421052632</v>
      </c>
      <c r="AI1004" s="73">
        <f t="shared" si="64"/>
        <v>66655.083333333328</v>
      </c>
      <c r="AJ1004" s="439"/>
      <c r="AK1004" s="439"/>
      <c r="AL1004" s="44" t="s">
        <v>107</v>
      </c>
      <c r="AM1004" s="70">
        <v>4604188</v>
      </c>
      <c r="AN1004" s="59">
        <f>IFERROR(AM1004/AJ992,"-")</f>
        <v>9.5538510895562482E-3</v>
      </c>
      <c r="AO1004" s="70">
        <v>94</v>
      </c>
      <c r="AP1004" s="59">
        <f>IFERROR(AO1004/AK992,"-")</f>
        <v>0.15692821368948248</v>
      </c>
      <c r="AQ1004" s="73">
        <f t="shared" si="68"/>
        <v>48980.723404255317</v>
      </c>
      <c r="AR1004" s="439"/>
      <c r="AS1004" s="439"/>
      <c r="AT1004" s="44" t="s">
        <v>107</v>
      </c>
      <c r="AU1004" s="70">
        <v>23374332</v>
      </c>
      <c r="AV1004" s="59">
        <f>IFERROR(AU1004/AR992,"-")</f>
        <v>5.1746423747836192E-3</v>
      </c>
      <c r="AW1004" s="73">
        <v>662</v>
      </c>
      <c r="AX1004" s="59">
        <f>IFERROR(AW1004/AS992,"-")</f>
        <v>9.006802721088436E-2</v>
      </c>
      <c r="AY1004" s="196">
        <f t="shared" si="69"/>
        <v>35308.658610271901</v>
      </c>
      <c r="AZ1004" s="229"/>
    </row>
    <row r="1005" spans="2:52" s="9" customFormat="1" ht="13.15" customHeight="1">
      <c r="B1005" s="470"/>
      <c r="C1005" s="480"/>
      <c r="D1005" s="439"/>
      <c r="E1005" s="439"/>
      <c r="F1005" s="44" t="s">
        <v>108</v>
      </c>
      <c r="G1005" s="70">
        <v>6624018</v>
      </c>
      <c r="H1005" s="59">
        <f>IFERROR(G1005/D992,"-")</f>
        <v>4.681969895312243E-3</v>
      </c>
      <c r="I1005" s="70">
        <v>148</v>
      </c>
      <c r="J1005" s="59">
        <f>IFERROR(I1005/E992,"-")</f>
        <v>7.8100263852242738E-2</v>
      </c>
      <c r="K1005" s="73">
        <f t="shared" si="65"/>
        <v>44756.87837837838</v>
      </c>
      <c r="L1005" s="439"/>
      <c r="M1005" s="439"/>
      <c r="N1005" s="44" t="s">
        <v>108</v>
      </c>
      <c r="O1005" s="70">
        <v>5026499</v>
      </c>
      <c r="P1005" s="59">
        <f>IFERROR(O1005/L992,"-")</f>
        <v>4.4609141088868126E-3</v>
      </c>
      <c r="Q1005" s="70">
        <v>112</v>
      </c>
      <c r="R1005" s="59">
        <f>IFERROR(Q1005/M992,"-")</f>
        <v>7.5268817204301078E-2</v>
      </c>
      <c r="S1005" s="73">
        <f t="shared" si="66"/>
        <v>44879.455357142855</v>
      </c>
      <c r="T1005" s="439"/>
      <c r="U1005" s="439"/>
      <c r="V1005" s="44" t="s">
        <v>108</v>
      </c>
      <c r="W1005" s="70">
        <v>1411102</v>
      </c>
      <c r="X1005" s="59">
        <f>IFERROR(W1005/T992,"-")</f>
        <v>5.3567136921257178E-3</v>
      </c>
      <c r="Y1005" s="70">
        <v>29</v>
      </c>
      <c r="Z1005" s="59">
        <f>IFERROR(Y1005/U992,"-")</f>
        <v>0.1228813559322034</v>
      </c>
      <c r="AA1005" s="167">
        <f t="shared" si="67"/>
        <v>48658.689655172413</v>
      </c>
      <c r="AB1005" s="439"/>
      <c r="AC1005" s="439"/>
      <c r="AD1005" s="44" t="s">
        <v>108</v>
      </c>
      <c r="AE1005" s="70">
        <v>1211278</v>
      </c>
      <c r="AF1005" s="59">
        <f>IFERROR(AE1005/AB992,"-")</f>
        <v>6.3937650025666839E-3</v>
      </c>
      <c r="AG1005" s="70">
        <v>23</v>
      </c>
      <c r="AH1005" s="59">
        <f>IFERROR(AG1005/AC992,"-")</f>
        <v>0.12105263157894737</v>
      </c>
      <c r="AI1005" s="73">
        <f t="shared" si="64"/>
        <v>52664.260869565216</v>
      </c>
      <c r="AJ1005" s="439"/>
      <c r="AK1005" s="439"/>
      <c r="AL1005" s="44" t="s">
        <v>108</v>
      </c>
      <c r="AM1005" s="70">
        <v>6412834</v>
      </c>
      <c r="AN1005" s="59">
        <f>IFERROR(AM1005/AJ992,"-")</f>
        <v>1.3306854780483192E-2</v>
      </c>
      <c r="AO1005" s="70">
        <v>80</v>
      </c>
      <c r="AP1005" s="59">
        <f>IFERROR(AO1005/AK992,"-")</f>
        <v>0.13355592654424039</v>
      </c>
      <c r="AQ1005" s="73">
        <f t="shared" si="68"/>
        <v>80160.425000000003</v>
      </c>
      <c r="AR1005" s="439"/>
      <c r="AS1005" s="439"/>
      <c r="AT1005" s="44" t="s">
        <v>108</v>
      </c>
      <c r="AU1005" s="70">
        <v>32394111</v>
      </c>
      <c r="AV1005" s="59">
        <f>IFERROR(AU1005/AR992,"-")</f>
        <v>7.1714536900581438E-3</v>
      </c>
      <c r="AW1005" s="73">
        <v>548</v>
      </c>
      <c r="AX1005" s="59">
        <f>IFERROR(AW1005/AS992,"-")</f>
        <v>7.4557823129251702E-2</v>
      </c>
      <c r="AY1005" s="196">
        <f t="shared" si="69"/>
        <v>59113.34124087591</v>
      </c>
      <c r="AZ1005" s="229"/>
    </row>
    <row r="1006" spans="2:52" s="9" customFormat="1" ht="13.15" customHeight="1">
      <c r="B1006" s="470"/>
      <c r="C1006" s="480"/>
      <c r="D1006" s="439"/>
      <c r="E1006" s="439"/>
      <c r="F1006" s="44" t="s">
        <v>109</v>
      </c>
      <c r="G1006" s="70">
        <v>6135596</v>
      </c>
      <c r="H1006" s="59">
        <f>IFERROR(G1006/D992,"-")</f>
        <v>4.3367448219189956E-3</v>
      </c>
      <c r="I1006" s="70">
        <v>159</v>
      </c>
      <c r="J1006" s="59">
        <f>IFERROR(I1006/E992,"-")</f>
        <v>8.3905013192612135E-2</v>
      </c>
      <c r="K1006" s="73">
        <f t="shared" si="65"/>
        <v>38588.654088050316</v>
      </c>
      <c r="L1006" s="439"/>
      <c r="M1006" s="439"/>
      <c r="N1006" s="44" t="s">
        <v>109</v>
      </c>
      <c r="O1006" s="70">
        <v>4940127</v>
      </c>
      <c r="P1006" s="59">
        <f>IFERROR(O1006/L992,"-")</f>
        <v>4.3842607417195712E-3</v>
      </c>
      <c r="Q1006" s="70">
        <v>121</v>
      </c>
      <c r="R1006" s="59">
        <f>IFERROR(Q1006/M992,"-")</f>
        <v>8.1317204301075266E-2</v>
      </c>
      <c r="S1006" s="73">
        <f t="shared" si="66"/>
        <v>40827.495867768594</v>
      </c>
      <c r="T1006" s="439"/>
      <c r="U1006" s="439"/>
      <c r="V1006" s="44" t="s">
        <v>109</v>
      </c>
      <c r="W1006" s="70">
        <v>1260184</v>
      </c>
      <c r="X1006" s="59">
        <f>IFERROR(W1006/T992,"-")</f>
        <v>4.7838107290598102E-3</v>
      </c>
      <c r="Y1006" s="70">
        <v>31</v>
      </c>
      <c r="Z1006" s="59">
        <f>IFERROR(Y1006/U992,"-")</f>
        <v>0.13135593220338984</v>
      </c>
      <c r="AA1006" s="167">
        <f t="shared" si="67"/>
        <v>40651.096774193546</v>
      </c>
      <c r="AB1006" s="439"/>
      <c r="AC1006" s="439"/>
      <c r="AD1006" s="44" t="s">
        <v>109</v>
      </c>
      <c r="AE1006" s="70">
        <v>944677</v>
      </c>
      <c r="AF1006" s="59">
        <f>IFERROR(AE1006/AB992,"-")</f>
        <v>4.9865041231902897E-3</v>
      </c>
      <c r="AG1006" s="70">
        <v>23</v>
      </c>
      <c r="AH1006" s="59">
        <f>IFERROR(AG1006/AC992,"-")</f>
        <v>0.12105263157894737</v>
      </c>
      <c r="AI1006" s="73">
        <f t="shared" si="64"/>
        <v>41072.913043478264</v>
      </c>
      <c r="AJ1006" s="439"/>
      <c r="AK1006" s="439"/>
      <c r="AL1006" s="44" t="s">
        <v>109</v>
      </c>
      <c r="AM1006" s="70">
        <v>3478323</v>
      </c>
      <c r="AN1006" s="59">
        <f>IFERROR(AM1006/AJ992,"-")</f>
        <v>7.2176418476783645E-3</v>
      </c>
      <c r="AO1006" s="70">
        <v>63</v>
      </c>
      <c r="AP1006" s="59">
        <f>IFERROR(AO1006/AK992,"-")</f>
        <v>0.10517529215358931</v>
      </c>
      <c r="AQ1006" s="73">
        <f t="shared" si="68"/>
        <v>55211.476190476191</v>
      </c>
      <c r="AR1006" s="439"/>
      <c r="AS1006" s="439"/>
      <c r="AT1006" s="44" t="s">
        <v>109</v>
      </c>
      <c r="AU1006" s="70">
        <v>11605617</v>
      </c>
      <c r="AV1006" s="59">
        <f>IFERROR(AU1006/AR992,"-")</f>
        <v>2.5692677554896171E-3</v>
      </c>
      <c r="AW1006" s="73">
        <v>345</v>
      </c>
      <c r="AX1006" s="59">
        <f>IFERROR(AW1006/AS992,"-")</f>
        <v>4.6938775510204082E-2</v>
      </c>
      <c r="AY1006" s="196">
        <f t="shared" si="69"/>
        <v>33639.46956521739</v>
      </c>
      <c r="AZ1006" s="229"/>
    </row>
    <row r="1007" spans="2:52" s="9" customFormat="1" ht="13.15" customHeight="1">
      <c r="B1007" s="470"/>
      <c r="C1007" s="480"/>
      <c r="D1007" s="439"/>
      <c r="E1007" s="439"/>
      <c r="F1007" s="45" t="s">
        <v>110</v>
      </c>
      <c r="G1007" s="71">
        <v>3370571</v>
      </c>
      <c r="H1007" s="60">
        <f>IFERROR(G1007/D992,"-")</f>
        <v>2.3823775768744113E-3</v>
      </c>
      <c r="I1007" s="71">
        <v>194</v>
      </c>
      <c r="J1007" s="60">
        <f>IFERROR(I1007/E992,"-")</f>
        <v>0.10237467018469656</v>
      </c>
      <c r="K1007" s="74">
        <f t="shared" si="65"/>
        <v>17374.077319587628</v>
      </c>
      <c r="L1007" s="439"/>
      <c r="M1007" s="439"/>
      <c r="N1007" s="45" t="s">
        <v>110</v>
      </c>
      <c r="O1007" s="71">
        <v>2838490</v>
      </c>
      <c r="P1007" s="60">
        <f>IFERROR(O1007/L992,"-")</f>
        <v>2.5191012847976552E-3</v>
      </c>
      <c r="Q1007" s="71">
        <v>152</v>
      </c>
      <c r="R1007" s="60">
        <f>IFERROR(Q1007/M992,"-")</f>
        <v>0.10215053763440861</v>
      </c>
      <c r="S1007" s="74">
        <f t="shared" si="66"/>
        <v>18674.276315789473</v>
      </c>
      <c r="T1007" s="439"/>
      <c r="U1007" s="439"/>
      <c r="V1007" s="45" t="s">
        <v>110</v>
      </c>
      <c r="W1007" s="71">
        <v>1334038</v>
      </c>
      <c r="X1007" s="60">
        <f>IFERROR(W1007/T992,"-")</f>
        <v>5.0641694366644003E-3</v>
      </c>
      <c r="Y1007" s="71">
        <v>47</v>
      </c>
      <c r="Z1007" s="60">
        <f>IFERROR(Y1007/U992,"-")</f>
        <v>0.19915254237288135</v>
      </c>
      <c r="AA1007" s="168">
        <f t="shared" si="67"/>
        <v>28383.787234042553</v>
      </c>
      <c r="AB1007" s="439"/>
      <c r="AC1007" s="439"/>
      <c r="AD1007" s="45" t="s">
        <v>110</v>
      </c>
      <c r="AE1007" s="71">
        <v>1187006</v>
      </c>
      <c r="AF1007" s="60">
        <f>IFERROR(AE1007/AB992,"-")</f>
        <v>6.2656445676687513E-3</v>
      </c>
      <c r="AG1007" s="71">
        <v>34</v>
      </c>
      <c r="AH1007" s="60">
        <f>IFERROR(AG1007/AC992,"-")</f>
        <v>0.17894736842105263</v>
      </c>
      <c r="AI1007" s="74">
        <f t="shared" si="64"/>
        <v>34911.941176470587</v>
      </c>
      <c r="AJ1007" s="439"/>
      <c r="AK1007" s="439"/>
      <c r="AL1007" s="45" t="s">
        <v>110</v>
      </c>
      <c r="AM1007" s="71">
        <v>1776112</v>
      </c>
      <c r="AN1007" s="60">
        <f>IFERROR(AM1007/AJ992,"-")</f>
        <v>3.6854945033465022E-3</v>
      </c>
      <c r="AO1007" s="71">
        <v>85</v>
      </c>
      <c r="AP1007" s="60">
        <f>IFERROR(AO1007/AK992,"-")</f>
        <v>0.14190317195325541</v>
      </c>
      <c r="AQ1007" s="74">
        <f t="shared" si="68"/>
        <v>20895.435294117648</v>
      </c>
      <c r="AR1007" s="439"/>
      <c r="AS1007" s="439"/>
      <c r="AT1007" s="45" t="s">
        <v>110</v>
      </c>
      <c r="AU1007" s="71">
        <v>8805668</v>
      </c>
      <c r="AV1007" s="60">
        <f>IFERROR(AU1007/AR992,"-")</f>
        <v>1.9494111220408831E-3</v>
      </c>
      <c r="AW1007" s="74">
        <v>598</v>
      </c>
      <c r="AX1007" s="62">
        <f>IFERROR(AW1007/AS992,"-")</f>
        <v>8.136054421768707E-2</v>
      </c>
      <c r="AY1007" s="197">
        <f t="shared" si="69"/>
        <v>14725.197324414716</v>
      </c>
      <c r="AZ1007" s="229"/>
    </row>
    <row r="1008" spans="2:52" s="9" customFormat="1" ht="13.15" customHeight="1">
      <c r="B1008" s="431"/>
      <c r="C1008" s="481"/>
      <c r="D1008" s="440"/>
      <c r="E1008" s="440"/>
      <c r="F1008" s="46" t="s">
        <v>64</v>
      </c>
      <c r="G1008" s="67">
        <f>SUM(G992:G1007)</f>
        <v>234992518</v>
      </c>
      <c r="H1008" s="60">
        <f>IFERROR(G1008/D992,"-")</f>
        <v>0.16609675500574131</v>
      </c>
      <c r="I1008" s="71">
        <v>1578</v>
      </c>
      <c r="J1008" s="60">
        <f>IFERROR(I1008/E992,"-")</f>
        <v>0.83271767810026387</v>
      </c>
      <c r="K1008" s="74">
        <f t="shared" si="65"/>
        <v>148917.94550063371</v>
      </c>
      <c r="L1008" s="440"/>
      <c r="M1008" s="440"/>
      <c r="N1008" s="46" t="s">
        <v>64</v>
      </c>
      <c r="O1008" s="67">
        <f>SUM(O992:O1007)</f>
        <v>188098071</v>
      </c>
      <c r="P1008" s="60">
        <f>IFERROR(O1008/L992,"-")</f>
        <v>0.16693315541857134</v>
      </c>
      <c r="Q1008" s="71">
        <v>1246</v>
      </c>
      <c r="R1008" s="60">
        <f>IFERROR(Q1008/M992,"-")</f>
        <v>0.8373655913978495</v>
      </c>
      <c r="S1008" s="74">
        <f t="shared" si="66"/>
        <v>150961.53370786516</v>
      </c>
      <c r="T1008" s="440"/>
      <c r="U1008" s="440"/>
      <c r="V1008" s="46" t="s">
        <v>64</v>
      </c>
      <c r="W1008" s="67">
        <f>SUM(W992:W1007)</f>
        <v>43179088</v>
      </c>
      <c r="X1008" s="60">
        <f>IFERROR(W1008/T992,"-")</f>
        <v>0.1639130352753389</v>
      </c>
      <c r="Y1008" s="71">
        <v>202</v>
      </c>
      <c r="Z1008" s="60">
        <f>IFERROR(Y1008/U992,"-")</f>
        <v>0.85593220338983056</v>
      </c>
      <c r="AA1008" s="168">
        <f t="shared" si="67"/>
        <v>213757.86138613863</v>
      </c>
      <c r="AB1008" s="440"/>
      <c r="AC1008" s="440"/>
      <c r="AD1008" s="46" t="s">
        <v>64</v>
      </c>
      <c r="AE1008" s="67">
        <f>SUM(AE992:AE1007)</f>
        <v>32196997</v>
      </c>
      <c r="AF1008" s="60">
        <f>IFERROR(AE1008/AB992,"-")</f>
        <v>0.16995275453392575</v>
      </c>
      <c r="AG1008" s="71">
        <v>161</v>
      </c>
      <c r="AH1008" s="60">
        <f>IFERROR(AG1008/AC992,"-")</f>
        <v>0.84736842105263155</v>
      </c>
      <c r="AI1008" s="74">
        <f t="shared" si="64"/>
        <v>199981.34782608695</v>
      </c>
      <c r="AJ1008" s="440"/>
      <c r="AK1008" s="440"/>
      <c r="AL1008" s="46" t="s">
        <v>64</v>
      </c>
      <c r="AM1008" s="67">
        <f>SUM(AM992:AM1007)</f>
        <v>93042501</v>
      </c>
      <c r="AN1008" s="60">
        <f>IFERROR(AM1008/AJ992,"-")</f>
        <v>0.19306644288936251</v>
      </c>
      <c r="AO1008" s="71">
        <v>495</v>
      </c>
      <c r="AP1008" s="60">
        <f>IFERROR(AO1008/AK992,"-")</f>
        <v>0.82637729549248751</v>
      </c>
      <c r="AQ1008" s="74">
        <f t="shared" si="68"/>
        <v>187964.6484848485</v>
      </c>
      <c r="AR1008" s="440"/>
      <c r="AS1008" s="440"/>
      <c r="AT1008" s="46" t="s">
        <v>64</v>
      </c>
      <c r="AU1008" s="67">
        <f>SUM(AU992:AU1007)</f>
        <v>761976534</v>
      </c>
      <c r="AV1008" s="60">
        <f>IFERROR(AU1008/AR992,"-")</f>
        <v>0.16868743292544791</v>
      </c>
      <c r="AW1008" s="74">
        <v>5637</v>
      </c>
      <c r="AX1008" s="131">
        <f>IFERROR(AW1008/AS992,"-")</f>
        <v>0.76693877551020406</v>
      </c>
      <c r="AY1008" s="198">
        <f t="shared" si="69"/>
        <v>135174.12346993081</v>
      </c>
      <c r="AZ1008" s="229"/>
    </row>
    <row r="1009" spans="2:52" s="9" customFormat="1" ht="13.15" customHeight="1">
      <c r="B1009" s="430">
        <v>60</v>
      </c>
      <c r="C1009" s="479" t="s">
        <v>43</v>
      </c>
      <c r="D1009" s="436">
        <v>118152330</v>
      </c>
      <c r="E1009" s="436">
        <v>160</v>
      </c>
      <c r="F1009" s="42" t="s">
        <v>96</v>
      </c>
      <c r="G1009" s="69">
        <v>795489</v>
      </c>
      <c r="H1009" s="58">
        <f>IFERROR(G1009/D1009,"-")</f>
        <v>6.7327406916139528E-3</v>
      </c>
      <c r="I1009" s="69">
        <v>39</v>
      </c>
      <c r="J1009" s="58">
        <f>IFERROR(I1009/E1009,"-")</f>
        <v>0.24374999999999999</v>
      </c>
      <c r="K1009" s="72">
        <f t="shared" si="65"/>
        <v>20397.153846153848</v>
      </c>
      <c r="L1009" s="436">
        <v>91813650</v>
      </c>
      <c r="M1009" s="436">
        <v>121</v>
      </c>
      <c r="N1009" s="42" t="s">
        <v>96</v>
      </c>
      <c r="O1009" s="69">
        <v>591264</v>
      </c>
      <c r="P1009" s="58">
        <f>IFERROR(O1009/L1009,"-")</f>
        <v>6.4398267577860154E-3</v>
      </c>
      <c r="Q1009" s="69">
        <v>30</v>
      </c>
      <c r="R1009" s="58">
        <f>IFERROR(Q1009/M1009,"-")</f>
        <v>0.24793388429752067</v>
      </c>
      <c r="S1009" s="72">
        <f t="shared" si="66"/>
        <v>19708.8</v>
      </c>
      <c r="T1009" s="436">
        <v>18448790</v>
      </c>
      <c r="U1009" s="436">
        <v>17</v>
      </c>
      <c r="V1009" s="42" t="s">
        <v>96</v>
      </c>
      <c r="W1009" s="69">
        <v>27711</v>
      </c>
      <c r="X1009" s="58">
        <f>IFERROR(W1009/T1009,"-")</f>
        <v>1.5020497279225359E-3</v>
      </c>
      <c r="Y1009" s="69">
        <v>5</v>
      </c>
      <c r="Z1009" s="58">
        <f>IFERROR(Y1009/U1009,"-")</f>
        <v>0.29411764705882354</v>
      </c>
      <c r="AA1009" s="166">
        <f t="shared" si="67"/>
        <v>5542.2</v>
      </c>
      <c r="AB1009" s="436">
        <v>8034260</v>
      </c>
      <c r="AC1009" s="436">
        <v>15</v>
      </c>
      <c r="AD1009" s="42" t="s">
        <v>96</v>
      </c>
      <c r="AE1009" s="69">
        <v>16070</v>
      </c>
      <c r="AF1009" s="58">
        <f>IFERROR(AE1009/AB1009,"-")</f>
        <v>2.0001842111158964E-3</v>
      </c>
      <c r="AG1009" s="69">
        <v>4</v>
      </c>
      <c r="AH1009" s="58">
        <f>IFERROR(AG1009/AC1009,"-")</f>
        <v>0.26666666666666666</v>
      </c>
      <c r="AI1009" s="72">
        <f t="shared" si="64"/>
        <v>4017.5</v>
      </c>
      <c r="AJ1009" s="436">
        <v>33884500</v>
      </c>
      <c r="AK1009" s="436">
        <v>43</v>
      </c>
      <c r="AL1009" s="42" t="s">
        <v>96</v>
      </c>
      <c r="AM1009" s="69">
        <v>2851689</v>
      </c>
      <c r="AN1009" s="58">
        <f>IFERROR(AM1009/AJ1009,"-")</f>
        <v>8.4159099293187156E-2</v>
      </c>
      <c r="AO1009" s="69">
        <v>6</v>
      </c>
      <c r="AP1009" s="58">
        <f>IFERROR(AO1009/AK1009,"-")</f>
        <v>0.13953488372093023</v>
      </c>
      <c r="AQ1009" s="72">
        <f t="shared" si="68"/>
        <v>475281.5</v>
      </c>
      <c r="AR1009" s="436">
        <v>325530400</v>
      </c>
      <c r="AS1009" s="436">
        <v>681</v>
      </c>
      <c r="AT1009" s="42" t="s">
        <v>96</v>
      </c>
      <c r="AU1009" s="69">
        <v>6104728</v>
      </c>
      <c r="AV1009" s="58">
        <f>IFERROR(AU1009/AR1009,"-")</f>
        <v>1.8753173282741026E-2</v>
      </c>
      <c r="AW1009" s="72">
        <v>103</v>
      </c>
      <c r="AX1009" s="61">
        <f>IFERROR(AW1009/AS1009,"-")</f>
        <v>0.1512481644640235</v>
      </c>
      <c r="AY1009" s="196">
        <f t="shared" si="69"/>
        <v>59269.203883495145</v>
      </c>
      <c r="AZ1009" s="229"/>
    </row>
    <row r="1010" spans="2:52" s="9" customFormat="1" ht="13.15" customHeight="1">
      <c r="B1010" s="470"/>
      <c r="C1010" s="480"/>
      <c r="D1010" s="439"/>
      <c r="E1010" s="439"/>
      <c r="F1010" s="43" t="s">
        <v>97</v>
      </c>
      <c r="G1010" s="70">
        <v>7096186</v>
      </c>
      <c r="H1010" s="59">
        <f>IFERROR(G1010/D1009,"-")</f>
        <v>6.0059636572550028E-2</v>
      </c>
      <c r="I1010" s="70">
        <v>45</v>
      </c>
      <c r="J1010" s="59">
        <f>IFERROR(I1010/E1009,"-")</f>
        <v>0.28125</v>
      </c>
      <c r="K1010" s="73">
        <f t="shared" si="65"/>
        <v>157693.02222222224</v>
      </c>
      <c r="L1010" s="439"/>
      <c r="M1010" s="439"/>
      <c r="N1010" s="43" t="s">
        <v>97</v>
      </c>
      <c r="O1010" s="70">
        <v>6548174</v>
      </c>
      <c r="P1010" s="59">
        <f>IFERROR(O1010/L1009,"-")</f>
        <v>7.1320266648804392E-2</v>
      </c>
      <c r="Q1010" s="70">
        <v>34</v>
      </c>
      <c r="R1010" s="59">
        <f>IFERROR(Q1010/M1009,"-")</f>
        <v>0.28099173553719009</v>
      </c>
      <c r="S1010" s="73">
        <f t="shared" si="66"/>
        <v>192593.35294117648</v>
      </c>
      <c r="T1010" s="439"/>
      <c r="U1010" s="439"/>
      <c r="V1010" s="43" t="s">
        <v>97</v>
      </c>
      <c r="W1010" s="70">
        <v>291406</v>
      </c>
      <c r="X1010" s="59">
        <f>IFERROR(W1010/T1009,"-")</f>
        <v>1.5795399047850836E-2</v>
      </c>
      <c r="Y1010" s="70">
        <v>4</v>
      </c>
      <c r="Z1010" s="59">
        <f>IFERROR(Y1010/U1009,"-")</f>
        <v>0.23529411764705882</v>
      </c>
      <c r="AA1010" s="167">
        <f t="shared" si="67"/>
        <v>72851.5</v>
      </c>
      <c r="AB1010" s="439"/>
      <c r="AC1010" s="439"/>
      <c r="AD1010" s="43" t="s">
        <v>97</v>
      </c>
      <c r="AE1010" s="70">
        <v>274676</v>
      </c>
      <c r="AF1010" s="59">
        <f>IFERROR(AE1010/AB1009,"-")</f>
        <v>3.4188089506687613E-2</v>
      </c>
      <c r="AG1010" s="70">
        <v>3</v>
      </c>
      <c r="AH1010" s="59">
        <f>IFERROR(AG1010/AC1009,"-")</f>
        <v>0.2</v>
      </c>
      <c r="AI1010" s="73">
        <f t="shared" si="64"/>
        <v>91558.666666666672</v>
      </c>
      <c r="AJ1010" s="439"/>
      <c r="AK1010" s="439"/>
      <c r="AL1010" s="43" t="s">
        <v>97</v>
      </c>
      <c r="AM1010" s="70">
        <v>1025526</v>
      </c>
      <c r="AN1010" s="59">
        <f>IFERROR(AM1010/AJ1009,"-")</f>
        <v>3.0265342560757868E-2</v>
      </c>
      <c r="AO1010" s="70">
        <v>9</v>
      </c>
      <c r="AP1010" s="59">
        <f>IFERROR(AO1010/AK1009,"-")</f>
        <v>0.20930232558139536</v>
      </c>
      <c r="AQ1010" s="73">
        <f t="shared" si="68"/>
        <v>113947.33333333333</v>
      </c>
      <c r="AR1010" s="439"/>
      <c r="AS1010" s="439"/>
      <c r="AT1010" s="43" t="s">
        <v>97</v>
      </c>
      <c r="AU1010" s="70">
        <v>11679800</v>
      </c>
      <c r="AV1010" s="59">
        <f>IFERROR(AU1010/AR1009,"-")</f>
        <v>3.5879291150688233E-2</v>
      </c>
      <c r="AW1010" s="73">
        <v>130</v>
      </c>
      <c r="AX1010" s="59">
        <f>IFERROR(AW1010/AS1009,"-")</f>
        <v>0.19089574155653452</v>
      </c>
      <c r="AY1010" s="196">
        <f t="shared" si="69"/>
        <v>89844.61538461539</v>
      </c>
      <c r="AZ1010" s="229"/>
    </row>
    <row r="1011" spans="2:52" s="9" customFormat="1" ht="13.15" customHeight="1">
      <c r="B1011" s="470"/>
      <c r="C1011" s="480"/>
      <c r="D1011" s="439"/>
      <c r="E1011" s="439"/>
      <c r="F1011" s="44" t="s">
        <v>98</v>
      </c>
      <c r="G1011" s="70">
        <v>5029831</v>
      </c>
      <c r="H1011" s="59">
        <f>IFERROR(G1011/D1009,"-")</f>
        <v>4.2570730513735958E-2</v>
      </c>
      <c r="I1011" s="70">
        <v>46</v>
      </c>
      <c r="J1011" s="59">
        <f>IFERROR(I1011/E1009,"-")</f>
        <v>0.28749999999999998</v>
      </c>
      <c r="K1011" s="73">
        <f t="shared" si="65"/>
        <v>109344.15217391304</v>
      </c>
      <c r="L1011" s="439"/>
      <c r="M1011" s="439"/>
      <c r="N1011" s="44" t="s">
        <v>98</v>
      </c>
      <c r="O1011" s="70">
        <v>4745381</v>
      </c>
      <c r="P1011" s="59">
        <f>IFERROR(O1011/L1009,"-")</f>
        <v>5.1684918310076988E-2</v>
      </c>
      <c r="Q1011" s="70">
        <v>35</v>
      </c>
      <c r="R1011" s="59">
        <f>IFERROR(Q1011/M1009,"-")</f>
        <v>0.28925619834710742</v>
      </c>
      <c r="S1011" s="73">
        <f t="shared" si="66"/>
        <v>135582.3142857143</v>
      </c>
      <c r="T1011" s="439"/>
      <c r="U1011" s="439"/>
      <c r="V1011" s="44" t="s">
        <v>98</v>
      </c>
      <c r="W1011" s="70">
        <v>110302</v>
      </c>
      <c r="X1011" s="59">
        <f>IFERROR(W1011/T1009,"-")</f>
        <v>5.9788202911952495E-3</v>
      </c>
      <c r="Y1011" s="70">
        <v>4</v>
      </c>
      <c r="Z1011" s="59">
        <f>IFERROR(Y1011/U1009,"-")</f>
        <v>0.23529411764705882</v>
      </c>
      <c r="AA1011" s="167">
        <f t="shared" si="67"/>
        <v>27575.5</v>
      </c>
      <c r="AB1011" s="439"/>
      <c r="AC1011" s="439"/>
      <c r="AD1011" s="44" t="s">
        <v>98</v>
      </c>
      <c r="AE1011" s="70">
        <v>110302</v>
      </c>
      <c r="AF1011" s="59">
        <f>IFERROR(AE1011/AB1009,"-")</f>
        <v>1.3728955747013416E-2</v>
      </c>
      <c r="AG1011" s="70">
        <v>4</v>
      </c>
      <c r="AH1011" s="59">
        <f>IFERROR(AG1011/AC1009,"-")</f>
        <v>0.26666666666666666</v>
      </c>
      <c r="AI1011" s="73">
        <f t="shared" si="64"/>
        <v>27575.5</v>
      </c>
      <c r="AJ1011" s="439"/>
      <c r="AK1011" s="439"/>
      <c r="AL1011" s="44" t="s">
        <v>98</v>
      </c>
      <c r="AM1011" s="70">
        <v>130596</v>
      </c>
      <c r="AN1011" s="59">
        <f>IFERROR(AM1011/AJ1009,"-")</f>
        <v>3.8541516032404195E-3</v>
      </c>
      <c r="AO1011" s="70">
        <v>8</v>
      </c>
      <c r="AP1011" s="59">
        <f>IFERROR(AO1011/AK1009,"-")</f>
        <v>0.18604651162790697</v>
      </c>
      <c r="AQ1011" s="73">
        <f t="shared" si="68"/>
        <v>16324.5</v>
      </c>
      <c r="AR1011" s="439"/>
      <c r="AS1011" s="439"/>
      <c r="AT1011" s="44" t="s">
        <v>98</v>
      </c>
      <c r="AU1011" s="70">
        <v>4517442</v>
      </c>
      <c r="AV1011" s="59">
        <f>IFERROR(AU1011/AR1009,"-")</f>
        <v>1.3877173990509029E-2</v>
      </c>
      <c r="AW1011" s="73">
        <v>166</v>
      </c>
      <c r="AX1011" s="59">
        <f>IFERROR(AW1011/AS1009,"-")</f>
        <v>0.24375917767988253</v>
      </c>
      <c r="AY1011" s="196">
        <f t="shared" si="69"/>
        <v>27213.506024096387</v>
      </c>
      <c r="AZ1011" s="229"/>
    </row>
    <row r="1012" spans="2:52" s="9" customFormat="1" ht="13.15" customHeight="1">
      <c r="B1012" s="470"/>
      <c r="C1012" s="480"/>
      <c r="D1012" s="439"/>
      <c r="E1012" s="439"/>
      <c r="F1012" s="44" t="s">
        <v>99</v>
      </c>
      <c r="G1012" s="70">
        <v>281846</v>
      </c>
      <c r="H1012" s="59">
        <f>IFERROR(G1012/D1009,"-")</f>
        <v>2.3854459747006257E-3</v>
      </c>
      <c r="I1012" s="70">
        <v>11</v>
      </c>
      <c r="J1012" s="59">
        <f>IFERROR(I1012/E1009,"-")</f>
        <v>6.8750000000000006E-2</v>
      </c>
      <c r="K1012" s="73">
        <f t="shared" si="65"/>
        <v>25622.363636363636</v>
      </c>
      <c r="L1012" s="439"/>
      <c r="M1012" s="439"/>
      <c r="N1012" s="44" t="s">
        <v>99</v>
      </c>
      <c r="O1012" s="70">
        <v>219887</v>
      </c>
      <c r="P1012" s="59">
        <f>IFERROR(O1012/L1009,"-")</f>
        <v>2.3949271159571591E-3</v>
      </c>
      <c r="Q1012" s="70">
        <v>7</v>
      </c>
      <c r="R1012" s="59">
        <f>IFERROR(Q1012/M1009,"-")</f>
        <v>5.7851239669421489E-2</v>
      </c>
      <c r="S1012" s="73">
        <f t="shared" si="66"/>
        <v>31412.428571428572</v>
      </c>
      <c r="T1012" s="439"/>
      <c r="U1012" s="439"/>
      <c r="V1012" s="44" t="s">
        <v>99</v>
      </c>
      <c r="W1012" s="70">
        <v>6363</v>
      </c>
      <c r="X1012" s="59">
        <f>IFERROR(W1012/T1009,"-")</f>
        <v>3.4490066828231011E-4</v>
      </c>
      <c r="Y1012" s="70">
        <v>1</v>
      </c>
      <c r="Z1012" s="59">
        <f>IFERROR(Y1012/U1009,"-")</f>
        <v>5.8823529411764705E-2</v>
      </c>
      <c r="AA1012" s="167">
        <f t="shared" si="67"/>
        <v>6363</v>
      </c>
      <c r="AB1012" s="439"/>
      <c r="AC1012" s="439"/>
      <c r="AD1012" s="44" t="s">
        <v>99</v>
      </c>
      <c r="AE1012" s="70">
        <v>6363</v>
      </c>
      <c r="AF1012" s="59">
        <f>IFERROR(AE1012/AB1009,"-")</f>
        <v>7.9198333138335078E-4</v>
      </c>
      <c r="AG1012" s="70">
        <v>1</v>
      </c>
      <c r="AH1012" s="59">
        <f>IFERROR(AG1012/AC1009,"-")</f>
        <v>6.6666666666666666E-2</v>
      </c>
      <c r="AI1012" s="73">
        <f t="shared" si="64"/>
        <v>6363</v>
      </c>
      <c r="AJ1012" s="439"/>
      <c r="AK1012" s="439"/>
      <c r="AL1012" s="44" t="s">
        <v>99</v>
      </c>
      <c r="AM1012" s="70">
        <v>15429</v>
      </c>
      <c r="AN1012" s="59">
        <f>IFERROR(AM1012/AJ1009,"-")</f>
        <v>4.5534093759683631E-4</v>
      </c>
      <c r="AO1012" s="70">
        <v>1</v>
      </c>
      <c r="AP1012" s="59">
        <f>IFERROR(AO1012/AK1009,"-")</f>
        <v>2.3255813953488372E-2</v>
      </c>
      <c r="AQ1012" s="73">
        <f t="shared" si="68"/>
        <v>15429</v>
      </c>
      <c r="AR1012" s="439"/>
      <c r="AS1012" s="439"/>
      <c r="AT1012" s="44" t="s">
        <v>99</v>
      </c>
      <c r="AU1012" s="70">
        <v>329467</v>
      </c>
      <c r="AV1012" s="59">
        <f>IFERROR(AU1012/AR1009,"-")</f>
        <v>1.012092879804774E-3</v>
      </c>
      <c r="AW1012" s="73">
        <v>27</v>
      </c>
      <c r="AX1012" s="59">
        <f>IFERROR(AW1012/AS1009,"-")</f>
        <v>3.9647577092511016E-2</v>
      </c>
      <c r="AY1012" s="196">
        <f t="shared" si="69"/>
        <v>12202.481481481482</v>
      </c>
      <c r="AZ1012" s="229"/>
    </row>
    <row r="1013" spans="2:52" s="9" customFormat="1" ht="13.15" customHeight="1">
      <c r="B1013" s="470"/>
      <c r="C1013" s="480"/>
      <c r="D1013" s="439"/>
      <c r="E1013" s="439"/>
      <c r="F1013" s="44" t="s">
        <v>100</v>
      </c>
      <c r="G1013" s="70">
        <v>1510919</v>
      </c>
      <c r="H1013" s="59">
        <f>IFERROR(G1013/D1009,"-")</f>
        <v>1.2787890006062513E-2</v>
      </c>
      <c r="I1013" s="70">
        <v>49</v>
      </c>
      <c r="J1013" s="59">
        <f>IFERROR(I1013/E1009,"-")</f>
        <v>0.30625000000000002</v>
      </c>
      <c r="K1013" s="73">
        <f t="shared" si="65"/>
        <v>30835.081632653062</v>
      </c>
      <c r="L1013" s="439"/>
      <c r="M1013" s="439"/>
      <c r="N1013" s="44" t="s">
        <v>100</v>
      </c>
      <c r="O1013" s="70">
        <v>1356258</v>
      </c>
      <c r="P1013" s="59">
        <f>IFERROR(O1013/L1009,"-")</f>
        <v>1.4771855818824325E-2</v>
      </c>
      <c r="Q1013" s="70">
        <v>39</v>
      </c>
      <c r="R1013" s="59">
        <f>IFERROR(Q1013/M1009,"-")</f>
        <v>0.32231404958677684</v>
      </c>
      <c r="S1013" s="73">
        <f t="shared" si="66"/>
        <v>34775.846153846156</v>
      </c>
      <c r="T1013" s="439"/>
      <c r="U1013" s="439"/>
      <c r="V1013" s="44" t="s">
        <v>100</v>
      </c>
      <c r="W1013" s="70">
        <v>21493</v>
      </c>
      <c r="X1013" s="59">
        <f>IFERROR(W1013/T1009,"-")</f>
        <v>1.1650086536840628E-3</v>
      </c>
      <c r="Y1013" s="70">
        <v>3</v>
      </c>
      <c r="Z1013" s="59">
        <f>IFERROR(Y1013/U1009,"-")</f>
        <v>0.17647058823529413</v>
      </c>
      <c r="AA1013" s="167">
        <f t="shared" si="67"/>
        <v>7164.333333333333</v>
      </c>
      <c r="AB1013" s="439"/>
      <c r="AC1013" s="439"/>
      <c r="AD1013" s="44" t="s">
        <v>100</v>
      </c>
      <c r="AE1013" s="70">
        <v>21493</v>
      </c>
      <c r="AF1013" s="59">
        <f>IFERROR(AE1013/AB1009,"-")</f>
        <v>2.675168590511136E-3</v>
      </c>
      <c r="AG1013" s="70">
        <v>3</v>
      </c>
      <c r="AH1013" s="59">
        <f>IFERROR(AG1013/AC1009,"-")</f>
        <v>0.2</v>
      </c>
      <c r="AI1013" s="73">
        <f t="shared" si="64"/>
        <v>7164.333333333333</v>
      </c>
      <c r="AJ1013" s="439"/>
      <c r="AK1013" s="439"/>
      <c r="AL1013" s="44" t="s">
        <v>100</v>
      </c>
      <c r="AM1013" s="70">
        <v>5537471</v>
      </c>
      <c r="AN1013" s="59">
        <f>IFERROR(AM1013/AJ1009,"-")</f>
        <v>0.16342194808835897</v>
      </c>
      <c r="AO1013" s="70">
        <v>12</v>
      </c>
      <c r="AP1013" s="59">
        <f>IFERROR(AO1013/AK1009,"-")</f>
        <v>0.27906976744186046</v>
      </c>
      <c r="AQ1013" s="73">
        <f t="shared" si="68"/>
        <v>461455.91666666669</v>
      </c>
      <c r="AR1013" s="439"/>
      <c r="AS1013" s="439"/>
      <c r="AT1013" s="44" t="s">
        <v>100</v>
      </c>
      <c r="AU1013" s="70">
        <v>9095539</v>
      </c>
      <c r="AV1013" s="59">
        <f>IFERROR(AU1013/AR1009,"-")</f>
        <v>2.7940674665100404E-2</v>
      </c>
      <c r="AW1013" s="73">
        <v>173</v>
      </c>
      <c r="AX1013" s="59">
        <f>IFERROR(AW1013/AS1009,"-")</f>
        <v>0.25403817914831128</v>
      </c>
      <c r="AY1013" s="196">
        <f t="shared" si="69"/>
        <v>52575.369942196528</v>
      </c>
      <c r="AZ1013" s="229"/>
    </row>
    <row r="1014" spans="2:52" s="9" customFormat="1" ht="13.15" customHeight="1">
      <c r="B1014" s="470"/>
      <c r="C1014" s="480"/>
      <c r="D1014" s="439"/>
      <c r="E1014" s="439"/>
      <c r="F1014" s="44" t="s">
        <v>101</v>
      </c>
      <c r="G1014" s="70">
        <v>4472064</v>
      </c>
      <c r="H1014" s="59">
        <f>IFERROR(G1014/D1009,"-")</f>
        <v>3.7849985692199217E-2</v>
      </c>
      <c r="I1014" s="70">
        <v>49</v>
      </c>
      <c r="J1014" s="59">
        <f>IFERROR(I1014/E1009,"-")</f>
        <v>0.30625000000000002</v>
      </c>
      <c r="K1014" s="73">
        <f t="shared" si="65"/>
        <v>91266.612244897959</v>
      </c>
      <c r="L1014" s="439"/>
      <c r="M1014" s="439"/>
      <c r="N1014" s="44" t="s">
        <v>101</v>
      </c>
      <c r="O1014" s="70">
        <v>4032908</v>
      </c>
      <c r="P1014" s="59">
        <f>IFERROR(O1014/L1009,"-")</f>
        <v>4.3924928373940041E-2</v>
      </c>
      <c r="Q1014" s="70">
        <v>39</v>
      </c>
      <c r="R1014" s="59">
        <f>IFERROR(Q1014/M1009,"-")</f>
        <v>0.32231404958677684</v>
      </c>
      <c r="S1014" s="73">
        <f t="shared" si="66"/>
        <v>103407.89743589744</v>
      </c>
      <c r="T1014" s="439"/>
      <c r="U1014" s="439"/>
      <c r="V1014" s="44" t="s">
        <v>101</v>
      </c>
      <c r="W1014" s="70">
        <v>210933</v>
      </c>
      <c r="X1014" s="59">
        <f>IFERROR(W1014/T1009,"-")</f>
        <v>1.1433432761714995E-2</v>
      </c>
      <c r="Y1014" s="70">
        <v>5</v>
      </c>
      <c r="Z1014" s="59">
        <f>IFERROR(Y1014/U1009,"-")</f>
        <v>0.29411764705882354</v>
      </c>
      <c r="AA1014" s="167">
        <f t="shared" si="67"/>
        <v>42186.6</v>
      </c>
      <c r="AB1014" s="439"/>
      <c r="AC1014" s="439"/>
      <c r="AD1014" s="44" t="s">
        <v>101</v>
      </c>
      <c r="AE1014" s="70">
        <v>206433</v>
      </c>
      <c r="AF1014" s="59">
        <f>IFERROR(AE1014/AB1009,"-")</f>
        <v>2.5694090059320957E-2</v>
      </c>
      <c r="AG1014" s="70">
        <v>4</v>
      </c>
      <c r="AH1014" s="59">
        <f>IFERROR(AG1014/AC1009,"-")</f>
        <v>0.26666666666666666</v>
      </c>
      <c r="AI1014" s="73">
        <f t="shared" si="64"/>
        <v>51608.25</v>
      </c>
      <c r="AJ1014" s="439"/>
      <c r="AK1014" s="439"/>
      <c r="AL1014" s="44" t="s">
        <v>101</v>
      </c>
      <c r="AM1014" s="70">
        <v>1094264</v>
      </c>
      <c r="AN1014" s="59">
        <f>IFERROR(AM1014/AJ1009,"-")</f>
        <v>3.2293939706945655E-2</v>
      </c>
      <c r="AO1014" s="70">
        <v>12</v>
      </c>
      <c r="AP1014" s="59">
        <f>IFERROR(AO1014/AK1009,"-")</f>
        <v>0.27906976744186046</v>
      </c>
      <c r="AQ1014" s="73">
        <f t="shared" si="68"/>
        <v>91188.666666666672</v>
      </c>
      <c r="AR1014" s="439"/>
      <c r="AS1014" s="439"/>
      <c r="AT1014" s="44" t="s">
        <v>101</v>
      </c>
      <c r="AU1014" s="70">
        <v>8915769</v>
      </c>
      <c r="AV1014" s="59">
        <f>IFERROR(AU1014/AR1009,"-")</f>
        <v>2.7388437454689333E-2</v>
      </c>
      <c r="AW1014" s="73">
        <v>182</v>
      </c>
      <c r="AX1014" s="59">
        <f>IFERROR(AW1014/AS1009,"-")</f>
        <v>0.26725403817914833</v>
      </c>
      <c r="AY1014" s="196">
        <f t="shared" si="69"/>
        <v>48987.741758241755</v>
      </c>
      <c r="AZ1014" s="229"/>
    </row>
    <row r="1015" spans="2:52" s="9" customFormat="1" ht="13.15" customHeight="1">
      <c r="B1015" s="470"/>
      <c r="C1015" s="480"/>
      <c r="D1015" s="439"/>
      <c r="E1015" s="439"/>
      <c r="F1015" s="44" t="s">
        <v>102</v>
      </c>
      <c r="G1015" s="70">
        <v>932658</v>
      </c>
      <c r="H1015" s="59">
        <f>IFERROR(G1015/D1009,"-")</f>
        <v>7.8936911358413325E-3</v>
      </c>
      <c r="I1015" s="70">
        <v>13</v>
      </c>
      <c r="J1015" s="59">
        <f>IFERROR(I1015/E1009,"-")</f>
        <v>8.1250000000000003E-2</v>
      </c>
      <c r="K1015" s="73">
        <f t="shared" si="65"/>
        <v>71742.923076923078</v>
      </c>
      <c r="L1015" s="439"/>
      <c r="M1015" s="439"/>
      <c r="N1015" s="44" t="s">
        <v>102</v>
      </c>
      <c r="O1015" s="70">
        <v>916437</v>
      </c>
      <c r="P1015" s="59">
        <f>IFERROR(O1015/L1009,"-")</f>
        <v>9.9814896804560106E-3</v>
      </c>
      <c r="Q1015" s="70">
        <v>10</v>
      </c>
      <c r="R1015" s="59">
        <f>IFERROR(Q1015/M1009,"-")</f>
        <v>8.2644628099173556E-2</v>
      </c>
      <c r="S1015" s="73">
        <f t="shared" si="66"/>
        <v>91643.7</v>
      </c>
      <c r="T1015" s="439"/>
      <c r="U1015" s="439"/>
      <c r="V1015" s="44" t="s">
        <v>102</v>
      </c>
      <c r="W1015" s="70">
        <v>13662</v>
      </c>
      <c r="X1015" s="59">
        <f>IFERROR(W1015/T1009,"-")</f>
        <v>7.4053637122000956E-4</v>
      </c>
      <c r="Y1015" s="70">
        <v>2</v>
      </c>
      <c r="Z1015" s="59">
        <f>IFERROR(Y1015/U1009,"-")</f>
        <v>0.11764705882352941</v>
      </c>
      <c r="AA1015" s="167">
        <f t="shared" si="67"/>
        <v>6831</v>
      </c>
      <c r="AB1015" s="439"/>
      <c r="AC1015" s="439"/>
      <c r="AD1015" s="44" t="s">
        <v>102</v>
      </c>
      <c r="AE1015" s="70">
        <v>9496</v>
      </c>
      <c r="AF1015" s="59">
        <f>IFERROR(AE1015/AB1009,"-")</f>
        <v>1.1819383490203205E-3</v>
      </c>
      <c r="AG1015" s="70">
        <v>1</v>
      </c>
      <c r="AH1015" s="59">
        <f>IFERROR(AG1015/AC1009,"-")</f>
        <v>6.6666666666666666E-2</v>
      </c>
      <c r="AI1015" s="73">
        <f t="shared" si="64"/>
        <v>9496</v>
      </c>
      <c r="AJ1015" s="439"/>
      <c r="AK1015" s="439"/>
      <c r="AL1015" s="44" t="s">
        <v>102</v>
      </c>
      <c r="AM1015" s="70">
        <v>2227679</v>
      </c>
      <c r="AN1015" s="59">
        <f>IFERROR(AM1015/AJ1009,"-")</f>
        <v>6.5743304460741642E-2</v>
      </c>
      <c r="AO1015" s="70">
        <v>4</v>
      </c>
      <c r="AP1015" s="59">
        <f>IFERROR(AO1015/AK1009,"-")</f>
        <v>9.3023255813953487E-2</v>
      </c>
      <c r="AQ1015" s="73">
        <f t="shared" si="68"/>
        <v>556919.75</v>
      </c>
      <c r="AR1015" s="439"/>
      <c r="AS1015" s="439"/>
      <c r="AT1015" s="44" t="s">
        <v>102</v>
      </c>
      <c r="AU1015" s="70">
        <v>8847541</v>
      </c>
      <c r="AV1015" s="59">
        <f>IFERROR(AU1015/AR1009,"-")</f>
        <v>2.7178847198295459E-2</v>
      </c>
      <c r="AW1015" s="73">
        <v>58</v>
      </c>
      <c r="AX1015" s="59">
        <f>IFERROR(AW1015/AS1009,"-")</f>
        <v>8.5168869309838469E-2</v>
      </c>
      <c r="AY1015" s="196">
        <f t="shared" si="69"/>
        <v>152543.81034482759</v>
      </c>
      <c r="AZ1015" s="229"/>
    </row>
    <row r="1016" spans="2:52" s="9" customFormat="1" ht="13.15" customHeight="1">
      <c r="B1016" s="470"/>
      <c r="C1016" s="480"/>
      <c r="D1016" s="439"/>
      <c r="E1016" s="439"/>
      <c r="F1016" s="44" t="s">
        <v>112</v>
      </c>
      <c r="G1016" s="70">
        <v>0</v>
      </c>
      <c r="H1016" s="59">
        <f>IFERROR(G1016/D1009,"-")</f>
        <v>0</v>
      </c>
      <c r="I1016" s="70">
        <v>0</v>
      </c>
      <c r="J1016" s="59">
        <f>IFERROR(I1016/E1009,"-")</f>
        <v>0</v>
      </c>
      <c r="K1016" s="73" t="str">
        <f t="shared" si="65"/>
        <v>-</v>
      </c>
      <c r="L1016" s="439"/>
      <c r="M1016" s="439"/>
      <c r="N1016" s="44" t="s">
        <v>112</v>
      </c>
      <c r="O1016" s="70">
        <v>0</v>
      </c>
      <c r="P1016" s="59">
        <f>IFERROR(O1016/L1009,"-")</f>
        <v>0</v>
      </c>
      <c r="Q1016" s="70">
        <v>0</v>
      </c>
      <c r="R1016" s="59">
        <f>IFERROR(Q1016/M1009,"-")</f>
        <v>0</v>
      </c>
      <c r="S1016" s="73" t="str">
        <f t="shared" si="66"/>
        <v>-</v>
      </c>
      <c r="T1016" s="439"/>
      <c r="U1016" s="439"/>
      <c r="V1016" s="44" t="s">
        <v>112</v>
      </c>
      <c r="W1016" s="70">
        <v>0</v>
      </c>
      <c r="X1016" s="59">
        <f>IFERROR(W1016/T1009,"-")</f>
        <v>0</v>
      </c>
      <c r="Y1016" s="70">
        <v>0</v>
      </c>
      <c r="Z1016" s="59">
        <f>IFERROR(Y1016/U1009,"-")</f>
        <v>0</v>
      </c>
      <c r="AA1016" s="167" t="str">
        <f t="shared" si="67"/>
        <v>-</v>
      </c>
      <c r="AB1016" s="439"/>
      <c r="AC1016" s="439"/>
      <c r="AD1016" s="44" t="s">
        <v>112</v>
      </c>
      <c r="AE1016" s="70">
        <v>0</v>
      </c>
      <c r="AF1016" s="59">
        <f>IFERROR(AE1016/AB1009,"-")</f>
        <v>0</v>
      </c>
      <c r="AG1016" s="70">
        <v>0</v>
      </c>
      <c r="AH1016" s="59">
        <f>IFERROR(AG1016/AC1009,"-")</f>
        <v>0</v>
      </c>
      <c r="AI1016" s="73" t="str">
        <f t="shared" si="64"/>
        <v>-</v>
      </c>
      <c r="AJ1016" s="439"/>
      <c r="AK1016" s="439"/>
      <c r="AL1016" s="44" t="s">
        <v>112</v>
      </c>
      <c r="AM1016" s="70">
        <v>0</v>
      </c>
      <c r="AN1016" s="59">
        <f>IFERROR(AM1016/AJ1009,"-")</f>
        <v>0</v>
      </c>
      <c r="AO1016" s="70">
        <v>0</v>
      </c>
      <c r="AP1016" s="59">
        <f>IFERROR(AO1016/AK1009,"-")</f>
        <v>0</v>
      </c>
      <c r="AQ1016" s="73" t="str">
        <f t="shared" si="68"/>
        <v>-</v>
      </c>
      <c r="AR1016" s="439"/>
      <c r="AS1016" s="439"/>
      <c r="AT1016" s="44" t="s">
        <v>112</v>
      </c>
      <c r="AU1016" s="70">
        <v>0</v>
      </c>
      <c r="AV1016" s="59">
        <f>IFERROR(AU1016/AR1009,"-")</f>
        <v>0</v>
      </c>
      <c r="AW1016" s="73">
        <v>0</v>
      </c>
      <c r="AX1016" s="59">
        <f>IFERROR(AW1016/AS1009,"-")</f>
        <v>0</v>
      </c>
      <c r="AY1016" s="196" t="str">
        <f t="shared" si="69"/>
        <v>-</v>
      </c>
      <c r="AZ1016" s="229"/>
    </row>
    <row r="1017" spans="2:52" s="9" customFormat="1" ht="13.15" customHeight="1">
      <c r="B1017" s="470"/>
      <c r="C1017" s="480"/>
      <c r="D1017" s="439"/>
      <c r="E1017" s="439"/>
      <c r="F1017" s="44" t="s">
        <v>103</v>
      </c>
      <c r="G1017" s="70">
        <v>1570</v>
      </c>
      <c r="H1017" s="59">
        <f>IFERROR(G1017/D1009,"-")</f>
        <v>1.328793092781158E-5</v>
      </c>
      <c r="I1017" s="70">
        <v>1</v>
      </c>
      <c r="J1017" s="59">
        <f>IFERROR(I1017/E1009,"-")</f>
        <v>6.2500000000000003E-3</v>
      </c>
      <c r="K1017" s="73">
        <f t="shared" si="65"/>
        <v>1570</v>
      </c>
      <c r="L1017" s="439"/>
      <c r="M1017" s="439"/>
      <c r="N1017" s="44" t="s">
        <v>103</v>
      </c>
      <c r="O1017" s="70">
        <v>0</v>
      </c>
      <c r="P1017" s="59">
        <f>IFERROR(O1017/L1009,"-")</f>
        <v>0</v>
      </c>
      <c r="Q1017" s="70">
        <v>0</v>
      </c>
      <c r="R1017" s="59">
        <f>IFERROR(Q1017/M1009,"-")</f>
        <v>0</v>
      </c>
      <c r="S1017" s="73" t="str">
        <f t="shared" si="66"/>
        <v>-</v>
      </c>
      <c r="T1017" s="439"/>
      <c r="U1017" s="439"/>
      <c r="V1017" s="44" t="s">
        <v>103</v>
      </c>
      <c r="W1017" s="70">
        <v>0</v>
      </c>
      <c r="X1017" s="59">
        <f>IFERROR(W1017/T1009,"-")</f>
        <v>0</v>
      </c>
      <c r="Y1017" s="70">
        <v>0</v>
      </c>
      <c r="Z1017" s="59">
        <f>IFERROR(Y1017/U1009,"-")</f>
        <v>0</v>
      </c>
      <c r="AA1017" s="167" t="str">
        <f t="shared" si="67"/>
        <v>-</v>
      </c>
      <c r="AB1017" s="439"/>
      <c r="AC1017" s="439"/>
      <c r="AD1017" s="44" t="s">
        <v>103</v>
      </c>
      <c r="AE1017" s="70">
        <v>0</v>
      </c>
      <c r="AF1017" s="59">
        <f>IFERROR(AE1017/AB1009,"-")</f>
        <v>0</v>
      </c>
      <c r="AG1017" s="70">
        <v>0</v>
      </c>
      <c r="AH1017" s="59">
        <f>IFERROR(AG1017/AC1009,"-")</f>
        <v>0</v>
      </c>
      <c r="AI1017" s="73" t="str">
        <f t="shared" si="64"/>
        <v>-</v>
      </c>
      <c r="AJ1017" s="439"/>
      <c r="AK1017" s="439"/>
      <c r="AL1017" s="44" t="s">
        <v>103</v>
      </c>
      <c r="AM1017" s="70">
        <v>0</v>
      </c>
      <c r="AN1017" s="59">
        <f>IFERROR(AM1017/AJ1009,"-")</f>
        <v>0</v>
      </c>
      <c r="AO1017" s="70">
        <v>0</v>
      </c>
      <c r="AP1017" s="59">
        <f>IFERROR(AO1017/AK1009,"-")</f>
        <v>0</v>
      </c>
      <c r="AQ1017" s="73" t="str">
        <f t="shared" si="68"/>
        <v>-</v>
      </c>
      <c r="AR1017" s="439"/>
      <c r="AS1017" s="439"/>
      <c r="AT1017" s="44" t="s">
        <v>103</v>
      </c>
      <c r="AU1017" s="70">
        <v>344098</v>
      </c>
      <c r="AV1017" s="59">
        <f>IFERROR(AU1017/AR1009,"-")</f>
        <v>1.0570379909218923E-3</v>
      </c>
      <c r="AW1017" s="73">
        <v>8</v>
      </c>
      <c r="AX1017" s="59">
        <f>IFERROR(AW1017/AS1009,"-")</f>
        <v>1.1747430249632892E-2</v>
      </c>
      <c r="AY1017" s="196">
        <f t="shared" si="69"/>
        <v>43012.25</v>
      </c>
      <c r="AZ1017" s="229"/>
    </row>
    <row r="1018" spans="2:52" s="9" customFormat="1" ht="13.15" customHeight="1">
      <c r="B1018" s="470"/>
      <c r="C1018" s="480"/>
      <c r="D1018" s="439"/>
      <c r="E1018" s="439"/>
      <c r="F1018" s="44" t="s">
        <v>104</v>
      </c>
      <c r="G1018" s="70">
        <v>84100</v>
      </c>
      <c r="H1018" s="59">
        <f>IFERROR(G1018/D1009,"-")</f>
        <v>7.1179298791653118E-4</v>
      </c>
      <c r="I1018" s="70">
        <v>10</v>
      </c>
      <c r="J1018" s="59">
        <f>IFERROR(I1018/E1009,"-")</f>
        <v>6.25E-2</v>
      </c>
      <c r="K1018" s="73">
        <f t="shared" si="65"/>
        <v>8410</v>
      </c>
      <c r="L1018" s="439"/>
      <c r="M1018" s="439"/>
      <c r="N1018" s="44" t="s">
        <v>104</v>
      </c>
      <c r="O1018" s="70">
        <v>83862</v>
      </c>
      <c r="P1018" s="59">
        <f>IFERROR(O1018/L1009,"-")</f>
        <v>9.133935967037581E-4</v>
      </c>
      <c r="Q1018" s="70">
        <v>9</v>
      </c>
      <c r="R1018" s="59">
        <f>IFERROR(Q1018/M1009,"-")</f>
        <v>7.43801652892562E-2</v>
      </c>
      <c r="S1018" s="73">
        <f t="shared" si="66"/>
        <v>9318</v>
      </c>
      <c r="T1018" s="439"/>
      <c r="U1018" s="439"/>
      <c r="V1018" s="44" t="s">
        <v>104</v>
      </c>
      <c r="W1018" s="70">
        <v>51837</v>
      </c>
      <c r="X1018" s="59">
        <f>IFERROR(W1018/T1009,"-")</f>
        <v>2.8097777686233081E-3</v>
      </c>
      <c r="Y1018" s="70">
        <v>1</v>
      </c>
      <c r="Z1018" s="59">
        <f>IFERROR(Y1018/U1009,"-")</f>
        <v>5.8823529411764705E-2</v>
      </c>
      <c r="AA1018" s="167">
        <f t="shared" si="67"/>
        <v>51837</v>
      </c>
      <c r="AB1018" s="439"/>
      <c r="AC1018" s="439"/>
      <c r="AD1018" s="44" t="s">
        <v>104</v>
      </c>
      <c r="AE1018" s="70">
        <v>51837</v>
      </c>
      <c r="AF1018" s="59">
        <f>IFERROR(AE1018/AB1009,"-")</f>
        <v>6.4519943342635161E-3</v>
      </c>
      <c r="AG1018" s="70">
        <v>1</v>
      </c>
      <c r="AH1018" s="59">
        <f>IFERROR(AG1018/AC1009,"-")</f>
        <v>6.6666666666666666E-2</v>
      </c>
      <c r="AI1018" s="73">
        <f t="shared" si="64"/>
        <v>51837</v>
      </c>
      <c r="AJ1018" s="439"/>
      <c r="AK1018" s="439"/>
      <c r="AL1018" s="44" t="s">
        <v>104</v>
      </c>
      <c r="AM1018" s="70">
        <v>2330</v>
      </c>
      <c r="AN1018" s="59">
        <f>IFERROR(AM1018/AJ1009,"-")</f>
        <v>6.8763003733270372E-5</v>
      </c>
      <c r="AO1018" s="70">
        <v>2</v>
      </c>
      <c r="AP1018" s="59">
        <f>IFERROR(AO1018/AK1009,"-")</f>
        <v>4.6511627906976744E-2</v>
      </c>
      <c r="AQ1018" s="73">
        <f t="shared" si="68"/>
        <v>1165</v>
      </c>
      <c r="AR1018" s="439"/>
      <c r="AS1018" s="439"/>
      <c r="AT1018" s="44" t="s">
        <v>104</v>
      </c>
      <c r="AU1018" s="70">
        <v>202797</v>
      </c>
      <c r="AV1018" s="59">
        <f>IFERROR(AU1018/AR1009,"-")</f>
        <v>6.2297407553948882E-4</v>
      </c>
      <c r="AW1018" s="73">
        <v>19</v>
      </c>
      <c r="AX1018" s="59">
        <f>IFERROR(AW1018/AS1009,"-")</f>
        <v>2.7900146842878122E-2</v>
      </c>
      <c r="AY1018" s="196">
        <f t="shared" si="69"/>
        <v>10673.526315789473</v>
      </c>
      <c r="AZ1018" s="229"/>
    </row>
    <row r="1019" spans="2:52" s="9" customFormat="1" ht="13.15" customHeight="1">
      <c r="B1019" s="470"/>
      <c r="C1019" s="480"/>
      <c r="D1019" s="439"/>
      <c r="E1019" s="439"/>
      <c r="F1019" s="44" t="s">
        <v>105</v>
      </c>
      <c r="G1019" s="70">
        <v>0</v>
      </c>
      <c r="H1019" s="59">
        <f>IFERROR(G1019/D1009,"-")</f>
        <v>0</v>
      </c>
      <c r="I1019" s="70">
        <v>0</v>
      </c>
      <c r="J1019" s="59">
        <f>IFERROR(I1019/E1009,"-")</f>
        <v>0</v>
      </c>
      <c r="K1019" s="73" t="str">
        <f t="shared" si="65"/>
        <v>-</v>
      </c>
      <c r="L1019" s="439"/>
      <c r="M1019" s="439"/>
      <c r="N1019" s="44" t="s">
        <v>105</v>
      </c>
      <c r="O1019" s="70">
        <v>0</v>
      </c>
      <c r="P1019" s="59">
        <f>IFERROR(O1019/L1009,"-")</f>
        <v>0</v>
      </c>
      <c r="Q1019" s="70">
        <v>0</v>
      </c>
      <c r="R1019" s="59">
        <f>IFERROR(Q1019/M1009,"-")</f>
        <v>0</v>
      </c>
      <c r="S1019" s="73" t="str">
        <f t="shared" si="66"/>
        <v>-</v>
      </c>
      <c r="T1019" s="439"/>
      <c r="U1019" s="439"/>
      <c r="V1019" s="44" t="s">
        <v>105</v>
      </c>
      <c r="W1019" s="70">
        <v>0</v>
      </c>
      <c r="X1019" s="59">
        <f>IFERROR(W1019/T1009,"-")</f>
        <v>0</v>
      </c>
      <c r="Y1019" s="70">
        <v>0</v>
      </c>
      <c r="Z1019" s="59">
        <f>IFERROR(Y1019/U1009,"-")</f>
        <v>0</v>
      </c>
      <c r="AA1019" s="167" t="str">
        <f t="shared" si="67"/>
        <v>-</v>
      </c>
      <c r="AB1019" s="439"/>
      <c r="AC1019" s="439"/>
      <c r="AD1019" s="44" t="s">
        <v>105</v>
      </c>
      <c r="AE1019" s="70">
        <v>0</v>
      </c>
      <c r="AF1019" s="59">
        <f>IFERROR(AE1019/AB1009,"-")</f>
        <v>0</v>
      </c>
      <c r="AG1019" s="70">
        <v>0</v>
      </c>
      <c r="AH1019" s="59">
        <f>IFERROR(AG1019/AC1009,"-")</f>
        <v>0</v>
      </c>
      <c r="AI1019" s="73" t="str">
        <f t="shared" si="64"/>
        <v>-</v>
      </c>
      <c r="AJ1019" s="439"/>
      <c r="AK1019" s="439"/>
      <c r="AL1019" s="44" t="s">
        <v>105</v>
      </c>
      <c r="AM1019" s="70">
        <v>0</v>
      </c>
      <c r="AN1019" s="59">
        <f>IFERROR(AM1019/AJ1009,"-")</f>
        <v>0</v>
      </c>
      <c r="AO1019" s="70">
        <v>0</v>
      </c>
      <c r="AP1019" s="59">
        <f>IFERROR(AO1019/AK1009,"-")</f>
        <v>0</v>
      </c>
      <c r="AQ1019" s="73" t="str">
        <f t="shared" si="68"/>
        <v>-</v>
      </c>
      <c r="AR1019" s="439"/>
      <c r="AS1019" s="439"/>
      <c r="AT1019" s="44" t="s">
        <v>105</v>
      </c>
      <c r="AU1019" s="70">
        <v>0</v>
      </c>
      <c r="AV1019" s="59">
        <f>IFERROR(AU1019/AR1009,"-")</f>
        <v>0</v>
      </c>
      <c r="AW1019" s="73">
        <v>0</v>
      </c>
      <c r="AX1019" s="59">
        <f>IFERROR(AW1019/AS1009,"-")</f>
        <v>0</v>
      </c>
      <c r="AY1019" s="196" t="str">
        <f t="shared" si="69"/>
        <v>-</v>
      </c>
      <c r="AZ1019" s="229"/>
    </row>
    <row r="1020" spans="2:52" s="9" customFormat="1" ht="13.15" customHeight="1">
      <c r="B1020" s="470"/>
      <c r="C1020" s="480"/>
      <c r="D1020" s="439"/>
      <c r="E1020" s="439"/>
      <c r="F1020" s="44" t="s">
        <v>106</v>
      </c>
      <c r="G1020" s="70">
        <v>76388</v>
      </c>
      <c r="H1020" s="59">
        <f>IFERROR(G1020/D1009,"-")</f>
        <v>6.4652131701507711E-4</v>
      </c>
      <c r="I1020" s="70">
        <v>1</v>
      </c>
      <c r="J1020" s="59">
        <f>IFERROR(I1020/E1009,"-")</f>
        <v>6.2500000000000003E-3</v>
      </c>
      <c r="K1020" s="73">
        <f t="shared" si="65"/>
        <v>76388</v>
      </c>
      <c r="L1020" s="439"/>
      <c r="M1020" s="439"/>
      <c r="N1020" s="44" t="s">
        <v>106</v>
      </c>
      <c r="O1020" s="70">
        <v>0</v>
      </c>
      <c r="P1020" s="59">
        <f>IFERROR(O1020/L1009,"-")</f>
        <v>0</v>
      </c>
      <c r="Q1020" s="70">
        <v>0</v>
      </c>
      <c r="R1020" s="59">
        <f>IFERROR(Q1020/M1009,"-")</f>
        <v>0</v>
      </c>
      <c r="S1020" s="73" t="str">
        <f t="shared" si="66"/>
        <v>-</v>
      </c>
      <c r="T1020" s="439"/>
      <c r="U1020" s="439"/>
      <c r="V1020" s="44" t="s">
        <v>106</v>
      </c>
      <c r="W1020" s="70">
        <v>0</v>
      </c>
      <c r="X1020" s="59">
        <f>IFERROR(W1020/T1009,"-")</f>
        <v>0</v>
      </c>
      <c r="Y1020" s="70">
        <v>0</v>
      </c>
      <c r="Z1020" s="59">
        <f>IFERROR(Y1020/U1009,"-")</f>
        <v>0</v>
      </c>
      <c r="AA1020" s="167" t="str">
        <f t="shared" si="67"/>
        <v>-</v>
      </c>
      <c r="AB1020" s="439"/>
      <c r="AC1020" s="439"/>
      <c r="AD1020" s="44" t="s">
        <v>106</v>
      </c>
      <c r="AE1020" s="70">
        <v>0</v>
      </c>
      <c r="AF1020" s="59">
        <f>IFERROR(AE1020/AB1009,"-")</f>
        <v>0</v>
      </c>
      <c r="AG1020" s="70">
        <v>0</v>
      </c>
      <c r="AH1020" s="59">
        <f>IFERROR(AG1020/AC1009,"-")</f>
        <v>0</v>
      </c>
      <c r="AI1020" s="73" t="str">
        <f t="shared" si="64"/>
        <v>-</v>
      </c>
      <c r="AJ1020" s="439"/>
      <c r="AK1020" s="439"/>
      <c r="AL1020" s="44" t="s">
        <v>106</v>
      </c>
      <c r="AM1020" s="70">
        <v>0</v>
      </c>
      <c r="AN1020" s="59">
        <f>IFERROR(AM1020/AJ1009,"-")</f>
        <v>0</v>
      </c>
      <c r="AO1020" s="70">
        <v>0</v>
      </c>
      <c r="AP1020" s="59">
        <f>IFERROR(AO1020/AK1009,"-")</f>
        <v>0</v>
      </c>
      <c r="AQ1020" s="73" t="str">
        <f t="shared" si="68"/>
        <v>-</v>
      </c>
      <c r="AR1020" s="439"/>
      <c r="AS1020" s="439"/>
      <c r="AT1020" s="44" t="s">
        <v>106</v>
      </c>
      <c r="AU1020" s="70">
        <v>9248</v>
      </c>
      <c r="AV1020" s="59">
        <f>IFERROR(AU1020/AR1009,"-")</f>
        <v>2.8409021092960903E-5</v>
      </c>
      <c r="AW1020" s="73">
        <v>2</v>
      </c>
      <c r="AX1020" s="59">
        <f>IFERROR(AW1020/AS1009,"-")</f>
        <v>2.936857562408223E-3</v>
      </c>
      <c r="AY1020" s="196">
        <f t="shared" si="69"/>
        <v>4624</v>
      </c>
      <c r="AZ1020" s="229"/>
    </row>
    <row r="1021" spans="2:52" s="9" customFormat="1" ht="13.15" customHeight="1">
      <c r="B1021" s="470"/>
      <c r="C1021" s="480"/>
      <c r="D1021" s="439"/>
      <c r="E1021" s="439"/>
      <c r="F1021" s="44" t="s">
        <v>107</v>
      </c>
      <c r="G1021" s="70">
        <v>673625</v>
      </c>
      <c r="H1021" s="59">
        <f>IFERROR(G1021/D1009,"-")</f>
        <v>5.7013264148070546E-3</v>
      </c>
      <c r="I1021" s="70">
        <v>22</v>
      </c>
      <c r="J1021" s="59">
        <f>IFERROR(I1021/E1009,"-")</f>
        <v>0.13750000000000001</v>
      </c>
      <c r="K1021" s="73">
        <f t="shared" si="65"/>
        <v>30619.31818181818</v>
      </c>
      <c r="L1021" s="439"/>
      <c r="M1021" s="439"/>
      <c r="N1021" s="44" t="s">
        <v>107</v>
      </c>
      <c r="O1021" s="70">
        <v>495052</v>
      </c>
      <c r="P1021" s="59">
        <f>IFERROR(O1021/L1009,"-")</f>
        <v>5.3919215715745967E-3</v>
      </c>
      <c r="Q1021" s="70">
        <v>17</v>
      </c>
      <c r="R1021" s="59">
        <f>IFERROR(Q1021/M1009,"-")</f>
        <v>0.14049586776859505</v>
      </c>
      <c r="S1021" s="73">
        <f t="shared" si="66"/>
        <v>29120.705882352941</v>
      </c>
      <c r="T1021" s="439"/>
      <c r="U1021" s="439"/>
      <c r="V1021" s="44" t="s">
        <v>107</v>
      </c>
      <c r="W1021" s="70">
        <v>292660</v>
      </c>
      <c r="X1021" s="59">
        <f>IFERROR(W1021/T1009,"-")</f>
        <v>1.5863370985305811E-2</v>
      </c>
      <c r="Y1021" s="70">
        <v>5</v>
      </c>
      <c r="Z1021" s="59">
        <f>IFERROR(Y1021/U1009,"-")</f>
        <v>0.29411764705882354</v>
      </c>
      <c r="AA1021" s="167">
        <f t="shared" si="67"/>
        <v>58532</v>
      </c>
      <c r="AB1021" s="439"/>
      <c r="AC1021" s="439"/>
      <c r="AD1021" s="44" t="s">
        <v>107</v>
      </c>
      <c r="AE1021" s="70">
        <v>292660</v>
      </c>
      <c r="AF1021" s="59">
        <f>IFERROR(AE1021/AB1009,"-")</f>
        <v>3.6426503498766534E-2</v>
      </c>
      <c r="AG1021" s="70">
        <v>5</v>
      </c>
      <c r="AH1021" s="59">
        <f>IFERROR(AG1021/AC1009,"-")</f>
        <v>0.33333333333333331</v>
      </c>
      <c r="AI1021" s="73">
        <f t="shared" si="64"/>
        <v>58532</v>
      </c>
      <c r="AJ1021" s="439"/>
      <c r="AK1021" s="439"/>
      <c r="AL1021" s="44" t="s">
        <v>107</v>
      </c>
      <c r="AM1021" s="70">
        <v>162825</v>
      </c>
      <c r="AN1021" s="59">
        <f>IFERROR(AM1021/AJ1009,"-")</f>
        <v>4.805294456167274E-3</v>
      </c>
      <c r="AO1021" s="70">
        <v>8</v>
      </c>
      <c r="AP1021" s="59">
        <f>IFERROR(AO1021/AK1009,"-")</f>
        <v>0.18604651162790697</v>
      </c>
      <c r="AQ1021" s="73">
        <f t="shared" si="68"/>
        <v>20353.125</v>
      </c>
      <c r="AR1021" s="439"/>
      <c r="AS1021" s="439"/>
      <c r="AT1021" s="44" t="s">
        <v>107</v>
      </c>
      <c r="AU1021" s="70">
        <v>1406448</v>
      </c>
      <c r="AV1021" s="59">
        <f>IFERROR(AU1021/AR1009,"-")</f>
        <v>4.3204812822396927E-3</v>
      </c>
      <c r="AW1021" s="73">
        <v>55</v>
      </c>
      <c r="AX1021" s="59">
        <f>IFERROR(AW1021/AS1009,"-")</f>
        <v>8.0763582966226141E-2</v>
      </c>
      <c r="AY1021" s="196">
        <f t="shared" si="69"/>
        <v>25571.781818181818</v>
      </c>
      <c r="AZ1021" s="229"/>
    </row>
    <row r="1022" spans="2:52" s="9" customFormat="1" ht="13.15" customHeight="1">
      <c r="B1022" s="470"/>
      <c r="C1022" s="480"/>
      <c r="D1022" s="439"/>
      <c r="E1022" s="439"/>
      <c r="F1022" s="44" t="s">
        <v>108</v>
      </c>
      <c r="G1022" s="70">
        <v>250501</v>
      </c>
      <c r="H1022" s="59">
        <f>IFERROR(G1022/D1009,"-")</f>
        <v>2.1201528569093813E-3</v>
      </c>
      <c r="I1022" s="70">
        <v>10</v>
      </c>
      <c r="J1022" s="59">
        <f>IFERROR(I1022/E1009,"-")</f>
        <v>6.25E-2</v>
      </c>
      <c r="K1022" s="73">
        <f t="shared" si="65"/>
        <v>25050.1</v>
      </c>
      <c r="L1022" s="439"/>
      <c r="M1022" s="439"/>
      <c r="N1022" s="44" t="s">
        <v>108</v>
      </c>
      <c r="O1022" s="70">
        <v>135795</v>
      </c>
      <c r="P1022" s="59">
        <f>IFERROR(O1022/L1009,"-")</f>
        <v>1.4790284451168209E-3</v>
      </c>
      <c r="Q1022" s="70">
        <v>9</v>
      </c>
      <c r="R1022" s="59">
        <f>IFERROR(Q1022/M1009,"-")</f>
        <v>7.43801652892562E-2</v>
      </c>
      <c r="S1022" s="73">
        <f t="shared" si="66"/>
        <v>15088.333333333334</v>
      </c>
      <c r="T1022" s="439"/>
      <c r="U1022" s="439"/>
      <c r="V1022" s="44" t="s">
        <v>108</v>
      </c>
      <c r="W1022" s="70">
        <v>5921</v>
      </c>
      <c r="X1022" s="59">
        <f>IFERROR(W1022/T1009,"-")</f>
        <v>3.209424574728207E-4</v>
      </c>
      <c r="Y1022" s="70">
        <v>2</v>
      </c>
      <c r="Z1022" s="59">
        <f>IFERROR(Y1022/U1009,"-")</f>
        <v>0.11764705882352941</v>
      </c>
      <c r="AA1022" s="167">
        <f t="shared" si="67"/>
        <v>2960.5</v>
      </c>
      <c r="AB1022" s="439"/>
      <c r="AC1022" s="439"/>
      <c r="AD1022" s="44" t="s">
        <v>108</v>
      </c>
      <c r="AE1022" s="70">
        <v>5921</v>
      </c>
      <c r="AF1022" s="59">
        <f>IFERROR(AE1022/AB1009,"-")</f>
        <v>7.3696893055489861E-4</v>
      </c>
      <c r="AG1022" s="70">
        <v>2</v>
      </c>
      <c r="AH1022" s="59">
        <f>IFERROR(AG1022/AC1009,"-")</f>
        <v>0.13333333333333333</v>
      </c>
      <c r="AI1022" s="73">
        <f t="shared" si="64"/>
        <v>2960.5</v>
      </c>
      <c r="AJ1022" s="439"/>
      <c r="AK1022" s="439"/>
      <c r="AL1022" s="44" t="s">
        <v>108</v>
      </c>
      <c r="AM1022" s="70">
        <v>1124869</v>
      </c>
      <c r="AN1022" s="59">
        <f>IFERROR(AM1022/AJ1009,"-")</f>
        <v>3.3197155041390605E-2</v>
      </c>
      <c r="AO1022" s="70">
        <v>7</v>
      </c>
      <c r="AP1022" s="59">
        <f>IFERROR(AO1022/AK1009,"-")</f>
        <v>0.16279069767441862</v>
      </c>
      <c r="AQ1022" s="73">
        <f t="shared" si="68"/>
        <v>160695.57142857142</v>
      </c>
      <c r="AR1022" s="439"/>
      <c r="AS1022" s="439"/>
      <c r="AT1022" s="44" t="s">
        <v>108</v>
      </c>
      <c r="AU1022" s="70">
        <v>2761224</v>
      </c>
      <c r="AV1022" s="59">
        <f>IFERROR(AU1022/AR1009,"-")</f>
        <v>8.4822308454141297E-3</v>
      </c>
      <c r="AW1022" s="73">
        <v>45</v>
      </c>
      <c r="AX1022" s="59">
        <f>IFERROR(AW1022/AS1009,"-")</f>
        <v>6.6079295154185022E-2</v>
      </c>
      <c r="AY1022" s="196">
        <f t="shared" si="69"/>
        <v>61360.533333333333</v>
      </c>
      <c r="AZ1022" s="229"/>
    </row>
    <row r="1023" spans="2:52" s="9" customFormat="1" ht="13.15" customHeight="1">
      <c r="B1023" s="470"/>
      <c r="C1023" s="480"/>
      <c r="D1023" s="439"/>
      <c r="E1023" s="439"/>
      <c r="F1023" s="44" t="s">
        <v>109</v>
      </c>
      <c r="G1023" s="70">
        <v>421807</v>
      </c>
      <c r="H1023" s="59">
        <f>IFERROR(G1023/D1009,"-")</f>
        <v>3.5700269304888019E-3</v>
      </c>
      <c r="I1023" s="70">
        <v>12</v>
      </c>
      <c r="J1023" s="59">
        <f>IFERROR(I1023/E1009,"-")</f>
        <v>7.4999999999999997E-2</v>
      </c>
      <c r="K1023" s="73">
        <f t="shared" si="65"/>
        <v>35150.583333333336</v>
      </c>
      <c r="L1023" s="439"/>
      <c r="M1023" s="439"/>
      <c r="N1023" s="44" t="s">
        <v>109</v>
      </c>
      <c r="O1023" s="70">
        <v>287673</v>
      </c>
      <c r="P1023" s="59">
        <f>IFERROR(O1023/L1009,"-")</f>
        <v>3.1332269221406622E-3</v>
      </c>
      <c r="Q1023" s="70">
        <v>9</v>
      </c>
      <c r="R1023" s="59">
        <f>IFERROR(Q1023/M1009,"-")</f>
        <v>7.43801652892562E-2</v>
      </c>
      <c r="S1023" s="73">
        <f t="shared" si="66"/>
        <v>31963.666666666668</v>
      </c>
      <c r="T1023" s="439"/>
      <c r="U1023" s="439"/>
      <c r="V1023" s="44" t="s">
        <v>109</v>
      </c>
      <c r="W1023" s="70">
        <v>155330</v>
      </c>
      <c r="X1023" s="59">
        <f>IFERROR(W1023/T1009,"-")</f>
        <v>8.4195223643393421E-3</v>
      </c>
      <c r="Y1023" s="70">
        <v>5</v>
      </c>
      <c r="Z1023" s="59">
        <f>IFERROR(Y1023/U1009,"-")</f>
        <v>0.29411764705882354</v>
      </c>
      <c r="AA1023" s="167">
        <f t="shared" si="67"/>
        <v>31066</v>
      </c>
      <c r="AB1023" s="439"/>
      <c r="AC1023" s="439"/>
      <c r="AD1023" s="44" t="s">
        <v>109</v>
      </c>
      <c r="AE1023" s="70">
        <v>57612</v>
      </c>
      <c r="AF1023" s="59">
        <f>IFERROR(AE1023/AB1009,"-")</f>
        <v>7.1707910871691982E-3</v>
      </c>
      <c r="AG1023" s="70">
        <v>4</v>
      </c>
      <c r="AH1023" s="59">
        <f>IFERROR(AG1023/AC1009,"-")</f>
        <v>0.26666666666666666</v>
      </c>
      <c r="AI1023" s="73">
        <f t="shared" si="64"/>
        <v>14403</v>
      </c>
      <c r="AJ1023" s="439"/>
      <c r="AK1023" s="439"/>
      <c r="AL1023" s="44" t="s">
        <v>109</v>
      </c>
      <c r="AM1023" s="70">
        <v>113096</v>
      </c>
      <c r="AN1023" s="59">
        <f>IFERROR(AM1023/AJ1009,"-")</f>
        <v>3.3376912747716506E-3</v>
      </c>
      <c r="AO1023" s="70">
        <v>5</v>
      </c>
      <c r="AP1023" s="59">
        <f>IFERROR(AO1023/AK1009,"-")</f>
        <v>0.11627906976744186</v>
      </c>
      <c r="AQ1023" s="73">
        <f t="shared" si="68"/>
        <v>22619.200000000001</v>
      </c>
      <c r="AR1023" s="439"/>
      <c r="AS1023" s="439"/>
      <c r="AT1023" s="44" t="s">
        <v>109</v>
      </c>
      <c r="AU1023" s="70">
        <v>1263417</v>
      </c>
      <c r="AV1023" s="59">
        <f>IFERROR(AU1023/AR1009,"-")</f>
        <v>3.8811029630412396E-3</v>
      </c>
      <c r="AW1023" s="73">
        <v>25</v>
      </c>
      <c r="AX1023" s="59">
        <f>IFERROR(AW1023/AS1009,"-")</f>
        <v>3.6710719530102791E-2</v>
      </c>
      <c r="AY1023" s="196">
        <f t="shared" si="69"/>
        <v>50536.68</v>
      </c>
      <c r="AZ1023" s="229"/>
    </row>
    <row r="1024" spans="2:52" s="9" customFormat="1" ht="13.15" customHeight="1">
      <c r="B1024" s="470"/>
      <c r="C1024" s="480"/>
      <c r="D1024" s="439"/>
      <c r="E1024" s="439"/>
      <c r="F1024" s="45" t="s">
        <v>110</v>
      </c>
      <c r="G1024" s="71">
        <v>137553</v>
      </c>
      <c r="H1024" s="60">
        <f>IFERROR(G1024/D1009,"-")</f>
        <v>1.1642004859320168E-3</v>
      </c>
      <c r="I1024" s="71">
        <v>13</v>
      </c>
      <c r="J1024" s="60">
        <f>IFERROR(I1024/E1009,"-")</f>
        <v>8.1250000000000003E-2</v>
      </c>
      <c r="K1024" s="74">
        <f t="shared" si="65"/>
        <v>10581</v>
      </c>
      <c r="L1024" s="439"/>
      <c r="M1024" s="439"/>
      <c r="N1024" s="45" t="s">
        <v>110</v>
      </c>
      <c r="O1024" s="71">
        <v>64853</v>
      </c>
      <c r="P1024" s="60">
        <f>IFERROR(O1024/L1009,"-")</f>
        <v>7.0635466512876898E-4</v>
      </c>
      <c r="Q1024" s="71">
        <v>9</v>
      </c>
      <c r="R1024" s="60">
        <f>IFERROR(Q1024/M1009,"-")</f>
        <v>7.43801652892562E-2</v>
      </c>
      <c r="S1024" s="74">
        <f t="shared" si="66"/>
        <v>7205.8888888888887</v>
      </c>
      <c r="T1024" s="439"/>
      <c r="U1024" s="439"/>
      <c r="V1024" s="45" t="s">
        <v>110</v>
      </c>
      <c r="W1024" s="71">
        <v>56096</v>
      </c>
      <c r="X1024" s="60">
        <f>IFERROR(W1024/T1009,"-")</f>
        <v>3.0406330171247001E-3</v>
      </c>
      <c r="Y1024" s="71">
        <v>2</v>
      </c>
      <c r="Z1024" s="60">
        <f>IFERROR(Y1024/U1009,"-")</f>
        <v>0.11764705882352941</v>
      </c>
      <c r="AA1024" s="168">
        <f t="shared" si="67"/>
        <v>28048</v>
      </c>
      <c r="AB1024" s="439"/>
      <c r="AC1024" s="439"/>
      <c r="AD1024" s="45" t="s">
        <v>110</v>
      </c>
      <c r="AE1024" s="71">
        <v>2011</v>
      </c>
      <c r="AF1024" s="60">
        <f>IFERROR(AE1024/AB1009,"-")</f>
        <v>2.503030770724373E-4</v>
      </c>
      <c r="AG1024" s="71">
        <v>1</v>
      </c>
      <c r="AH1024" s="60">
        <f>IFERROR(AG1024/AC1009,"-")</f>
        <v>6.6666666666666666E-2</v>
      </c>
      <c r="AI1024" s="74">
        <f t="shared" si="64"/>
        <v>2011</v>
      </c>
      <c r="AJ1024" s="439"/>
      <c r="AK1024" s="439"/>
      <c r="AL1024" s="45" t="s">
        <v>110</v>
      </c>
      <c r="AM1024" s="71">
        <v>85715</v>
      </c>
      <c r="AN1024" s="60">
        <f>IFERROR(AM1024/AJ1009,"-")</f>
        <v>2.5296226888400302E-3</v>
      </c>
      <c r="AO1024" s="71">
        <v>5</v>
      </c>
      <c r="AP1024" s="60">
        <f>IFERROR(AO1024/AK1009,"-")</f>
        <v>0.11627906976744186</v>
      </c>
      <c r="AQ1024" s="74">
        <f t="shared" si="68"/>
        <v>17143</v>
      </c>
      <c r="AR1024" s="439"/>
      <c r="AS1024" s="439"/>
      <c r="AT1024" s="45" t="s">
        <v>110</v>
      </c>
      <c r="AU1024" s="71">
        <v>273181</v>
      </c>
      <c r="AV1024" s="60">
        <f>IFERROR(AU1024/AR1009,"-")</f>
        <v>8.3918736929024143E-4</v>
      </c>
      <c r="AW1024" s="74">
        <v>43</v>
      </c>
      <c r="AX1024" s="62">
        <f>IFERROR(AW1024/AS1009,"-")</f>
        <v>6.3142437591776804E-2</v>
      </c>
      <c r="AY1024" s="197">
        <f t="shared" si="69"/>
        <v>6353.0465116279074</v>
      </c>
      <c r="AZ1024" s="229"/>
    </row>
    <row r="1025" spans="2:52" s="9" customFormat="1" ht="13.15" customHeight="1">
      <c r="B1025" s="431"/>
      <c r="C1025" s="481"/>
      <c r="D1025" s="440"/>
      <c r="E1025" s="440"/>
      <c r="F1025" s="46" t="s">
        <v>64</v>
      </c>
      <c r="G1025" s="67">
        <f>SUM(G1009:G1024)</f>
        <v>21764537</v>
      </c>
      <c r="H1025" s="60">
        <f>IFERROR(G1025/D1009,"-")</f>
        <v>0.18420742951070029</v>
      </c>
      <c r="I1025" s="71">
        <v>119</v>
      </c>
      <c r="J1025" s="60">
        <f>IFERROR(I1025/E1009,"-")</f>
        <v>0.74375000000000002</v>
      </c>
      <c r="K1025" s="74">
        <f t="shared" si="65"/>
        <v>182895.26890756303</v>
      </c>
      <c r="L1025" s="440"/>
      <c r="M1025" s="440"/>
      <c r="N1025" s="46" t="s">
        <v>64</v>
      </c>
      <c r="O1025" s="67">
        <f>SUM(O1009:O1024)</f>
        <v>19477544</v>
      </c>
      <c r="P1025" s="60">
        <f>IFERROR(O1025/L1009,"-")</f>
        <v>0.21214213790650954</v>
      </c>
      <c r="Q1025" s="71">
        <v>89</v>
      </c>
      <c r="R1025" s="60">
        <f>IFERROR(Q1025/M1009,"-")</f>
        <v>0.73553719008264462</v>
      </c>
      <c r="S1025" s="74">
        <f t="shared" si="66"/>
        <v>218848.80898876404</v>
      </c>
      <c r="T1025" s="440"/>
      <c r="U1025" s="440"/>
      <c r="V1025" s="46" t="s">
        <v>64</v>
      </c>
      <c r="W1025" s="67">
        <f>SUM(W1009:W1024)</f>
        <v>1243714</v>
      </c>
      <c r="X1025" s="60">
        <f>IFERROR(W1025/T1009,"-")</f>
        <v>6.7414394114735973E-2</v>
      </c>
      <c r="Y1025" s="71">
        <v>14</v>
      </c>
      <c r="Z1025" s="60">
        <f>IFERROR(Y1025/U1009,"-")</f>
        <v>0.82352941176470584</v>
      </c>
      <c r="AA1025" s="168">
        <f t="shared" si="67"/>
        <v>88836.71428571429</v>
      </c>
      <c r="AB1025" s="440"/>
      <c r="AC1025" s="440"/>
      <c r="AD1025" s="46" t="s">
        <v>64</v>
      </c>
      <c r="AE1025" s="67">
        <f>SUM(AE1009:AE1024)</f>
        <v>1054874</v>
      </c>
      <c r="AF1025" s="60">
        <f>IFERROR(AE1025/AB1009,"-")</f>
        <v>0.13129697072287927</v>
      </c>
      <c r="AG1025" s="71">
        <v>12</v>
      </c>
      <c r="AH1025" s="60">
        <f>IFERROR(AG1025/AC1009,"-")</f>
        <v>0.8</v>
      </c>
      <c r="AI1025" s="74">
        <f t="shared" si="64"/>
        <v>87906.166666666672</v>
      </c>
      <c r="AJ1025" s="440"/>
      <c r="AK1025" s="440"/>
      <c r="AL1025" s="46" t="s">
        <v>64</v>
      </c>
      <c r="AM1025" s="67">
        <f>SUM(AM1009:AM1024)</f>
        <v>14371489</v>
      </c>
      <c r="AN1025" s="60">
        <f>IFERROR(AM1025/AJ1009,"-")</f>
        <v>0.42413165311573137</v>
      </c>
      <c r="AO1025" s="71">
        <v>31</v>
      </c>
      <c r="AP1025" s="60">
        <f>IFERROR(AO1025/AK1009,"-")</f>
        <v>0.72093023255813948</v>
      </c>
      <c r="AQ1025" s="74">
        <f t="shared" si="68"/>
        <v>463596.41935483873</v>
      </c>
      <c r="AR1025" s="440"/>
      <c r="AS1025" s="440"/>
      <c r="AT1025" s="46" t="s">
        <v>64</v>
      </c>
      <c r="AU1025" s="67">
        <f>SUM(AU1009:AU1024)</f>
        <v>55750699</v>
      </c>
      <c r="AV1025" s="60">
        <f>IFERROR(AU1025/AR1009,"-")</f>
        <v>0.1712611141693679</v>
      </c>
      <c r="AW1025" s="74">
        <v>456</v>
      </c>
      <c r="AX1025" s="131">
        <f>IFERROR(AW1025/AS1009,"-")</f>
        <v>0.66960352422907488</v>
      </c>
      <c r="AY1025" s="198">
        <f t="shared" si="69"/>
        <v>122260.3048245614</v>
      </c>
      <c r="AZ1025" s="229"/>
    </row>
    <row r="1026" spans="2:52" s="9" customFormat="1" ht="13.15" customHeight="1">
      <c r="B1026" s="430">
        <v>61</v>
      </c>
      <c r="C1026" s="479" t="s">
        <v>15</v>
      </c>
      <c r="D1026" s="436">
        <v>158967410</v>
      </c>
      <c r="E1026" s="436">
        <v>177</v>
      </c>
      <c r="F1026" s="42" t="s">
        <v>96</v>
      </c>
      <c r="G1026" s="69">
        <v>3226214</v>
      </c>
      <c r="H1026" s="58">
        <f>IFERROR(G1026/D1026,"-")</f>
        <v>2.0294813886695393E-2</v>
      </c>
      <c r="I1026" s="69">
        <v>44</v>
      </c>
      <c r="J1026" s="58">
        <f>IFERROR(I1026/E1026,"-")</f>
        <v>0.24858757062146894</v>
      </c>
      <c r="K1026" s="72">
        <f t="shared" si="65"/>
        <v>73323.045454545456</v>
      </c>
      <c r="L1026" s="436">
        <v>121930100</v>
      </c>
      <c r="M1026" s="436">
        <v>128</v>
      </c>
      <c r="N1026" s="42" t="s">
        <v>96</v>
      </c>
      <c r="O1026" s="69">
        <v>1092688</v>
      </c>
      <c r="P1026" s="58">
        <f>IFERROR(O1026/L1026,"-")</f>
        <v>8.9615935687742398E-3</v>
      </c>
      <c r="Q1026" s="69">
        <v>29</v>
      </c>
      <c r="R1026" s="58">
        <f>IFERROR(Q1026/M1026,"-")</f>
        <v>0.2265625</v>
      </c>
      <c r="S1026" s="72">
        <f t="shared" si="66"/>
        <v>37678.896551724138</v>
      </c>
      <c r="T1026" s="436">
        <v>13970290</v>
      </c>
      <c r="U1026" s="436">
        <v>13</v>
      </c>
      <c r="V1026" s="42" t="s">
        <v>96</v>
      </c>
      <c r="W1026" s="69">
        <v>2565344</v>
      </c>
      <c r="X1026" s="58">
        <f>IFERROR(W1026/T1026,"-")</f>
        <v>0.18362854314405785</v>
      </c>
      <c r="Y1026" s="69">
        <v>6</v>
      </c>
      <c r="Z1026" s="58">
        <f>IFERROR(Y1026/U1026,"-")</f>
        <v>0.46153846153846156</v>
      </c>
      <c r="AA1026" s="166">
        <f t="shared" si="67"/>
        <v>427557.33333333331</v>
      </c>
      <c r="AB1026" s="436">
        <v>4743810</v>
      </c>
      <c r="AC1026" s="436">
        <v>7</v>
      </c>
      <c r="AD1026" s="42" t="s">
        <v>96</v>
      </c>
      <c r="AE1026" s="69">
        <v>603478</v>
      </c>
      <c r="AF1026" s="58">
        <f>IFERROR(AE1026/AB1026,"-")</f>
        <v>0.12721377964125882</v>
      </c>
      <c r="AG1026" s="69">
        <v>2</v>
      </c>
      <c r="AH1026" s="58">
        <f>IFERROR(AG1026/AC1026,"-")</f>
        <v>0.2857142857142857</v>
      </c>
      <c r="AI1026" s="72">
        <f t="shared" si="64"/>
        <v>301739</v>
      </c>
      <c r="AJ1026" s="436">
        <v>13320270</v>
      </c>
      <c r="AK1026" s="436">
        <v>24</v>
      </c>
      <c r="AL1026" s="42" t="s">
        <v>96</v>
      </c>
      <c r="AM1026" s="69">
        <v>167075</v>
      </c>
      <c r="AN1026" s="58">
        <f>IFERROR(AM1026/AJ1026,"-")</f>
        <v>1.2542913919913036E-2</v>
      </c>
      <c r="AO1026" s="69">
        <v>9</v>
      </c>
      <c r="AP1026" s="58">
        <f>IFERROR(AO1026/AK1026,"-")</f>
        <v>0.375</v>
      </c>
      <c r="AQ1026" s="72">
        <f t="shared" si="68"/>
        <v>18563.888888888891</v>
      </c>
      <c r="AR1026" s="436">
        <v>512519980</v>
      </c>
      <c r="AS1026" s="436">
        <v>772</v>
      </c>
      <c r="AT1026" s="42" t="s">
        <v>96</v>
      </c>
      <c r="AU1026" s="69">
        <v>5092394</v>
      </c>
      <c r="AV1026" s="58">
        <f>IFERROR(AU1026/AR1026,"-")</f>
        <v>9.9359911783341599E-3</v>
      </c>
      <c r="AW1026" s="72">
        <v>146</v>
      </c>
      <c r="AX1026" s="58">
        <f>IFERROR(AW1026/AS1026,"-")</f>
        <v>0.18911917098445596</v>
      </c>
      <c r="AY1026" s="196">
        <f t="shared" si="69"/>
        <v>34879.410958904111</v>
      </c>
      <c r="AZ1026" s="229"/>
    </row>
    <row r="1027" spans="2:52" s="9" customFormat="1" ht="13.15" customHeight="1">
      <c r="B1027" s="470"/>
      <c r="C1027" s="480"/>
      <c r="D1027" s="439"/>
      <c r="E1027" s="439"/>
      <c r="F1027" s="43" t="s">
        <v>97</v>
      </c>
      <c r="G1027" s="70">
        <v>5996823</v>
      </c>
      <c r="H1027" s="59">
        <f>IFERROR(G1027/D1026,"-")</f>
        <v>3.7723600076267204E-2</v>
      </c>
      <c r="I1027" s="70">
        <v>56</v>
      </c>
      <c r="J1027" s="59">
        <f>IFERROR(I1027/E1026,"-")</f>
        <v>0.31638418079096048</v>
      </c>
      <c r="K1027" s="73">
        <f t="shared" si="65"/>
        <v>107086.125</v>
      </c>
      <c r="L1027" s="439"/>
      <c r="M1027" s="439"/>
      <c r="N1027" s="43" t="s">
        <v>97</v>
      </c>
      <c r="O1027" s="70">
        <v>3258347</v>
      </c>
      <c r="P1027" s="59">
        <f>IFERROR(O1027/L1026,"-")</f>
        <v>2.6723073301834412E-2</v>
      </c>
      <c r="Q1027" s="70">
        <v>42</v>
      </c>
      <c r="R1027" s="59">
        <f>IFERROR(Q1027/M1026,"-")</f>
        <v>0.328125</v>
      </c>
      <c r="S1027" s="73">
        <f t="shared" si="66"/>
        <v>77579.690476190473</v>
      </c>
      <c r="T1027" s="439"/>
      <c r="U1027" s="439"/>
      <c r="V1027" s="43" t="s">
        <v>97</v>
      </c>
      <c r="W1027" s="70">
        <v>1083285</v>
      </c>
      <c r="X1027" s="59">
        <f>IFERROR(W1027/T1026,"-")</f>
        <v>7.7542055318823022E-2</v>
      </c>
      <c r="Y1027" s="70">
        <v>4</v>
      </c>
      <c r="Z1027" s="59">
        <f>IFERROR(Y1027/U1026,"-")</f>
        <v>0.30769230769230771</v>
      </c>
      <c r="AA1027" s="167">
        <f t="shared" si="67"/>
        <v>270821.25</v>
      </c>
      <c r="AB1027" s="439"/>
      <c r="AC1027" s="439"/>
      <c r="AD1027" s="43" t="s">
        <v>97</v>
      </c>
      <c r="AE1027" s="70">
        <v>25243</v>
      </c>
      <c r="AF1027" s="59">
        <f>IFERROR(AE1027/AB1026,"-")</f>
        <v>5.3212502187060615E-3</v>
      </c>
      <c r="AG1027" s="70">
        <v>2</v>
      </c>
      <c r="AH1027" s="59">
        <f>IFERROR(AG1027/AC1026,"-")</f>
        <v>0.2857142857142857</v>
      </c>
      <c r="AI1027" s="73">
        <f t="shared" si="64"/>
        <v>12621.5</v>
      </c>
      <c r="AJ1027" s="439"/>
      <c r="AK1027" s="439"/>
      <c r="AL1027" s="43" t="s">
        <v>97</v>
      </c>
      <c r="AM1027" s="70">
        <v>87111</v>
      </c>
      <c r="AN1027" s="59">
        <f>IFERROR(AM1027/AJ1026,"-")</f>
        <v>6.5397323027235931E-3</v>
      </c>
      <c r="AO1027" s="70">
        <v>7</v>
      </c>
      <c r="AP1027" s="59">
        <f>IFERROR(AO1027/AK1026,"-")</f>
        <v>0.29166666666666669</v>
      </c>
      <c r="AQ1027" s="73">
        <f t="shared" si="68"/>
        <v>12444.428571428571</v>
      </c>
      <c r="AR1027" s="439"/>
      <c r="AS1027" s="439"/>
      <c r="AT1027" s="43" t="s">
        <v>97</v>
      </c>
      <c r="AU1027" s="70">
        <v>12974067</v>
      </c>
      <c r="AV1027" s="59">
        <f>IFERROR(AU1027/AR1026,"-")</f>
        <v>2.5314265797013416E-2</v>
      </c>
      <c r="AW1027" s="73">
        <v>202</v>
      </c>
      <c r="AX1027" s="59">
        <f>IFERROR(AW1027/AS1026,"-")</f>
        <v>0.26165803108808289</v>
      </c>
      <c r="AY1027" s="196">
        <f t="shared" si="69"/>
        <v>64228.054455445541</v>
      </c>
      <c r="AZ1027" s="229"/>
    </row>
    <row r="1028" spans="2:52" s="9" customFormat="1" ht="13.15" customHeight="1">
      <c r="B1028" s="470"/>
      <c r="C1028" s="480"/>
      <c r="D1028" s="439"/>
      <c r="E1028" s="439"/>
      <c r="F1028" s="44" t="s">
        <v>98</v>
      </c>
      <c r="G1028" s="70">
        <v>1770125</v>
      </c>
      <c r="H1028" s="59">
        <f>IFERROR(G1028/D1026,"-")</f>
        <v>1.1135143989576228E-2</v>
      </c>
      <c r="I1028" s="70">
        <v>58</v>
      </c>
      <c r="J1028" s="59">
        <f>IFERROR(I1028/E1026,"-")</f>
        <v>0.32768361581920902</v>
      </c>
      <c r="K1028" s="73">
        <f t="shared" si="65"/>
        <v>30519.396551724138</v>
      </c>
      <c r="L1028" s="439"/>
      <c r="M1028" s="439"/>
      <c r="N1028" s="44" t="s">
        <v>98</v>
      </c>
      <c r="O1028" s="70">
        <v>1356130</v>
      </c>
      <c r="P1028" s="59">
        <f>IFERROR(O1028/L1026,"-")</f>
        <v>1.112219214123502E-2</v>
      </c>
      <c r="Q1028" s="70">
        <v>43</v>
      </c>
      <c r="R1028" s="59">
        <f>IFERROR(Q1028/M1026,"-")</f>
        <v>0.3359375</v>
      </c>
      <c r="S1028" s="73">
        <f t="shared" si="66"/>
        <v>31537.906976744187</v>
      </c>
      <c r="T1028" s="439"/>
      <c r="U1028" s="439"/>
      <c r="V1028" s="44" t="s">
        <v>98</v>
      </c>
      <c r="W1028" s="70">
        <v>52564</v>
      </c>
      <c r="X1028" s="59">
        <f>IFERROR(W1028/T1026,"-")</f>
        <v>3.7625561101451723E-3</v>
      </c>
      <c r="Y1028" s="70">
        <v>3</v>
      </c>
      <c r="Z1028" s="59">
        <f>IFERROR(Y1028/U1026,"-")</f>
        <v>0.23076923076923078</v>
      </c>
      <c r="AA1028" s="167">
        <f t="shared" si="67"/>
        <v>17521.333333333332</v>
      </c>
      <c r="AB1028" s="439"/>
      <c r="AC1028" s="439"/>
      <c r="AD1028" s="44" t="s">
        <v>98</v>
      </c>
      <c r="AE1028" s="70">
        <v>41544</v>
      </c>
      <c r="AF1028" s="59">
        <f>IFERROR(AE1028/AB1026,"-")</f>
        <v>8.7575176914758395E-3</v>
      </c>
      <c r="AG1028" s="70">
        <v>2</v>
      </c>
      <c r="AH1028" s="59">
        <f>IFERROR(AG1028/AC1026,"-")</f>
        <v>0.2857142857142857</v>
      </c>
      <c r="AI1028" s="73">
        <f t="shared" si="64"/>
        <v>20772</v>
      </c>
      <c r="AJ1028" s="439"/>
      <c r="AK1028" s="439"/>
      <c r="AL1028" s="44" t="s">
        <v>98</v>
      </c>
      <c r="AM1028" s="70">
        <v>238405</v>
      </c>
      <c r="AN1028" s="59">
        <f>IFERROR(AM1028/AJ1026,"-")</f>
        <v>1.7897910477790616E-2</v>
      </c>
      <c r="AO1028" s="70">
        <v>7</v>
      </c>
      <c r="AP1028" s="59">
        <f>IFERROR(AO1028/AK1026,"-")</f>
        <v>0.29166666666666669</v>
      </c>
      <c r="AQ1028" s="73">
        <f t="shared" si="68"/>
        <v>34057.857142857145</v>
      </c>
      <c r="AR1028" s="439"/>
      <c r="AS1028" s="439"/>
      <c r="AT1028" s="44" t="s">
        <v>98</v>
      </c>
      <c r="AU1028" s="70">
        <v>7968816</v>
      </c>
      <c r="AV1028" s="59">
        <f>IFERROR(AU1028/AR1026,"-")</f>
        <v>1.5548303112007458E-2</v>
      </c>
      <c r="AW1028" s="73">
        <v>187</v>
      </c>
      <c r="AX1028" s="59">
        <f>IFERROR(AW1028/AS1026,"-")</f>
        <v>0.2422279792746114</v>
      </c>
      <c r="AY1028" s="196">
        <f t="shared" si="69"/>
        <v>42613.989304812836</v>
      </c>
      <c r="AZ1028" s="229"/>
    </row>
    <row r="1029" spans="2:52" s="9" customFormat="1" ht="13.15" customHeight="1">
      <c r="B1029" s="470"/>
      <c r="C1029" s="480"/>
      <c r="D1029" s="439"/>
      <c r="E1029" s="439"/>
      <c r="F1029" s="44" t="s">
        <v>99</v>
      </c>
      <c r="G1029" s="70">
        <v>39725</v>
      </c>
      <c r="H1029" s="59">
        <f>IFERROR(G1029/D1026,"-")</f>
        <v>2.4989398770477545E-4</v>
      </c>
      <c r="I1029" s="70">
        <v>8</v>
      </c>
      <c r="J1029" s="59">
        <f>IFERROR(I1029/E1026,"-")</f>
        <v>4.519774011299435E-2</v>
      </c>
      <c r="K1029" s="73">
        <f t="shared" si="65"/>
        <v>4965.625</v>
      </c>
      <c r="L1029" s="439"/>
      <c r="M1029" s="439"/>
      <c r="N1029" s="44" t="s">
        <v>99</v>
      </c>
      <c r="O1029" s="70">
        <v>30163</v>
      </c>
      <c r="P1029" s="59">
        <f>IFERROR(O1029/L1026,"-")</f>
        <v>2.4737944117162212E-4</v>
      </c>
      <c r="Q1029" s="70">
        <v>7</v>
      </c>
      <c r="R1029" s="59">
        <f>IFERROR(Q1029/M1026,"-")</f>
        <v>5.46875E-2</v>
      </c>
      <c r="S1029" s="73">
        <f t="shared" si="66"/>
        <v>4309</v>
      </c>
      <c r="T1029" s="439"/>
      <c r="U1029" s="439"/>
      <c r="V1029" s="44" t="s">
        <v>99</v>
      </c>
      <c r="W1029" s="70">
        <v>0</v>
      </c>
      <c r="X1029" s="59">
        <f>IFERROR(W1029/T1026,"-")</f>
        <v>0</v>
      </c>
      <c r="Y1029" s="70">
        <v>0</v>
      </c>
      <c r="Z1029" s="59">
        <f>IFERROR(Y1029/U1026,"-")</f>
        <v>0</v>
      </c>
      <c r="AA1029" s="167" t="str">
        <f t="shared" si="67"/>
        <v>-</v>
      </c>
      <c r="AB1029" s="439"/>
      <c r="AC1029" s="439"/>
      <c r="AD1029" s="44" t="s">
        <v>99</v>
      </c>
      <c r="AE1029" s="70">
        <v>0</v>
      </c>
      <c r="AF1029" s="59">
        <f>IFERROR(AE1029/AB1026,"-")</f>
        <v>0</v>
      </c>
      <c r="AG1029" s="70">
        <v>0</v>
      </c>
      <c r="AH1029" s="59">
        <f>IFERROR(AG1029/AC1026,"-")</f>
        <v>0</v>
      </c>
      <c r="AI1029" s="73" t="str">
        <f t="shared" si="64"/>
        <v>-</v>
      </c>
      <c r="AJ1029" s="439"/>
      <c r="AK1029" s="439"/>
      <c r="AL1029" s="44" t="s">
        <v>99</v>
      </c>
      <c r="AM1029" s="70">
        <v>2439</v>
      </c>
      <c r="AN1029" s="59">
        <f>IFERROR(AM1029/AJ1026,"-")</f>
        <v>1.8310439653250273E-4</v>
      </c>
      <c r="AO1029" s="70">
        <v>1</v>
      </c>
      <c r="AP1029" s="59">
        <f>IFERROR(AO1029/AK1026,"-")</f>
        <v>4.1666666666666664E-2</v>
      </c>
      <c r="AQ1029" s="73">
        <f t="shared" si="68"/>
        <v>2439</v>
      </c>
      <c r="AR1029" s="439"/>
      <c r="AS1029" s="439"/>
      <c r="AT1029" s="44" t="s">
        <v>99</v>
      </c>
      <c r="AU1029" s="70">
        <v>206041</v>
      </c>
      <c r="AV1029" s="59">
        <f>IFERROR(AU1029/AR1026,"-")</f>
        <v>4.0201554678902468E-4</v>
      </c>
      <c r="AW1029" s="73">
        <v>20</v>
      </c>
      <c r="AX1029" s="59">
        <f>IFERROR(AW1029/AS1026,"-")</f>
        <v>2.5906735751295335E-2</v>
      </c>
      <c r="AY1029" s="196">
        <f t="shared" si="69"/>
        <v>10302.049999999999</v>
      </c>
      <c r="AZ1029" s="229"/>
    </row>
    <row r="1030" spans="2:52" s="9" customFormat="1" ht="13.15" customHeight="1">
      <c r="B1030" s="470"/>
      <c r="C1030" s="480"/>
      <c r="D1030" s="439"/>
      <c r="E1030" s="439"/>
      <c r="F1030" s="44" t="s">
        <v>100</v>
      </c>
      <c r="G1030" s="70">
        <v>2500940</v>
      </c>
      <c r="H1030" s="59">
        <f>IFERROR(G1030/D1026,"-")</f>
        <v>1.573240703865025E-2</v>
      </c>
      <c r="I1030" s="70">
        <v>59</v>
      </c>
      <c r="J1030" s="59">
        <f>IFERROR(I1030/E1026,"-")</f>
        <v>0.33333333333333331</v>
      </c>
      <c r="K1030" s="73">
        <f t="shared" si="65"/>
        <v>42388.813559322036</v>
      </c>
      <c r="L1030" s="439"/>
      <c r="M1030" s="439"/>
      <c r="N1030" s="44" t="s">
        <v>100</v>
      </c>
      <c r="O1030" s="70">
        <v>2202613</v>
      </c>
      <c r="P1030" s="59">
        <f>IFERROR(O1030/L1026,"-")</f>
        <v>1.8064555019638301E-2</v>
      </c>
      <c r="Q1030" s="70">
        <v>44</v>
      </c>
      <c r="R1030" s="59">
        <f>IFERROR(Q1030/M1026,"-")</f>
        <v>0.34375</v>
      </c>
      <c r="S1030" s="73">
        <f t="shared" si="66"/>
        <v>50059.38636363636</v>
      </c>
      <c r="T1030" s="439"/>
      <c r="U1030" s="439"/>
      <c r="V1030" s="44" t="s">
        <v>100</v>
      </c>
      <c r="W1030" s="70">
        <v>38641</v>
      </c>
      <c r="X1030" s="59">
        <f>IFERROR(W1030/T1026,"-")</f>
        <v>2.7659411508279357E-3</v>
      </c>
      <c r="Y1030" s="70">
        <v>3</v>
      </c>
      <c r="Z1030" s="59">
        <f>IFERROR(Y1030/U1026,"-")</f>
        <v>0.23076923076923078</v>
      </c>
      <c r="AA1030" s="167">
        <f t="shared" si="67"/>
        <v>12880.333333333334</v>
      </c>
      <c r="AB1030" s="439"/>
      <c r="AC1030" s="439"/>
      <c r="AD1030" s="44" t="s">
        <v>100</v>
      </c>
      <c r="AE1030" s="70">
        <v>15042</v>
      </c>
      <c r="AF1030" s="59">
        <f>IFERROR(AE1030/AB1026,"-")</f>
        <v>3.1708689850563155E-3</v>
      </c>
      <c r="AG1030" s="70">
        <v>1</v>
      </c>
      <c r="AH1030" s="59">
        <f>IFERROR(AG1030/AC1026,"-")</f>
        <v>0.14285714285714285</v>
      </c>
      <c r="AI1030" s="73">
        <f t="shared" si="64"/>
        <v>15042</v>
      </c>
      <c r="AJ1030" s="439"/>
      <c r="AK1030" s="439"/>
      <c r="AL1030" s="44" t="s">
        <v>100</v>
      </c>
      <c r="AM1030" s="70">
        <v>72427</v>
      </c>
      <c r="AN1030" s="59">
        <f>IFERROR(AM1030/AJ1026,"-")</f>
        <v>5.4373522458628842E-3</v>
      </c>
      <c r="AO1030" s="70">
        <v>8</v>
      </c>
      <c r="AP1030" s="59">
        <f>IFERROR(AO1030/AK1026,"-")</f>
        <v>0.33333333333333331</v>
      </c>
      <c r="AQ1030" s="73">
        <f t="shared" si="68"/>
        <v>9053.375</v>
      </c>
      <c r="AR1030" s="439"/>
      <c r="AS1030" s="439"/>
      <c r="AT1030" s="44" t="s">
        <v>100</v>
      </c>
      <c r="AU1030" s="70">
        <v>12367977</v>
      </c>
      <c r="AV1030" s="59">
        <f>IFERROR(AU1030/AR1026,"-")</f>
        <v>2.4131697265733915E-2</v>
      </c>
      <c r="AW1030" s="73">
        <v>245</v>
      </c>
      <c r="AX1030" s="59">
        <f>IFERROR(AW1030/AS1026,"-")</f>
        <v>0.31735751295336789</v>
      </c>
      <c r="AY1030" s="196">
        <f t="shared" si="69"/>
        <v>50481.538775510206</v>
      </c>
      <c r="AZ1030" s="229"/>
    </row>
    <row r="1031" spans="2:52" s="9" customFormat="1" ht="13.15" customHeight="1">
      <c r="B1031" s="470"/>
      <c r="C1031" s="480"/>
      <c r="D1031" s="439"/>
      <c r="E1031" s="439"/>
      <c r="F1031" s="44" t="s">
        <v>101</v>
      </c>
      <c r="G1031" s="70">
        <v>4230307</v>
      </c>
      <c r="H1031" s="59">
        <f>IFERROR(G1031/D1026,"-")</f>
        <v>2.6611158853251746E-2</v>
      </c>
      <c r="I1031" s="70">
        <v>68</v>
      </c>
      <c r="J1031" s="59">
        <f>IFERROR(I1031/E1026,"-")</f>
        <v>0.38418079096045199</v>
      </c>
      <c r="K1031" s="73">
        <f t="shared" si="65"/>
        <v>62210.397058823532</v>
      </c>
      <c r="L1031" s="439"/>
      <c r="M1031" s="439"/>
      <c r="N1031" s="44" t="s">
        <v>101</v>
      </c>
      <c r="O1031" s="70">
        <v>2600690</v>
      </c>
      <c r="P1031" s="59">
        <f>IFERROR(O1031/L1026,"-")</f>
        <v>2.1329351817147693E-2</v>
      </c>
      <c r="Q1031" s="70">
        <v>50</v>
      </c>
      <c r="R1031" s="59">
        <f>IFERROR(Q1031/M1026,"-")</f>
        <v>0.390625</v>
      </c>
      <c r="S1031" s="73">
        <f t="shared" si="66"/>
        <v>52013.8</v>
      </c>
      <c r="T1031" s="439"/>
      <c r="U1031" s="439"/>
      <c r="V1031" s="44" t="s">
        <v>101</v>
      </c>
      <c r="W1031" s="70">
        <v>258742</v>
      </c>
      <c r="X1031" s="59">
        <f>IFERROR(W1031/T1026,"-")</f>
        <v>1.8520875371950046E-2</v>
      </c>
      <c r="Y1031" s="70">
        <v>5</v>
      </c>
      <c r="Z1031" s="59">
        <f>IFERROR(Y1031/U1026,"-")</f>
        <v>0.38461538461538464</v>
      </c>
      <c r="AA1031" s="167">
        <f t="shared" si="67"/>
        <v>51748.4</v>
      </c>
      <c r="AB1031" s="439"/>
      <c r="AC1031" s="439"/>
      <c r="AD1031" s="44" t="s">
        <v>101</v>
      </c>
      <c r="AE1031" s="70">
        <v>106686</v>
      </c>
      <c r="AF1031" s="59">
        <f>IFERROR(AE1031/AB1026,"-")</f>
        <v>2.2489517919140944E-2</v>
      </c>
      <c r="AG1031" s="70">
        <v>2</v>
      </c>
      <c r="AH1031" s="59">
        <f>IFERROR(AG1031/AC1026,"-")</f>
        <v>0.2857142857142857</v>
      </c>
      <c r="AI1031" s="73">
        <f t="shared" si="64"/>
        <v>53343</v>
      </c>
      <c r="AJ1031" s="439"/>
      <c r="AK1031" s="439"/>
      <c r="AL1031" s="44" t="s">
        <v>101</v>
      </c>
      <c r="AM1031" s="70">
        <v>335332</v>
      </c>
      <c r="AN1031" s="59">
        <f>IFERROR(AM1031/AJ1026,"-")</f>
        <v>2.5174564779843051E-2</v>
      </c>
      <c r="AO1031" s="70">
        <v>7</v>
      </c>
      <c r="AP1031" s="59">
        <f>IFERROR(AO1031/AK1026,"-")</f>
        <v>0.29166666666666669</v>
      </c>
      <c r="AQ1031" s="73">
        <f t="shared" si="68"/>
        <v>47904.571428571428</v>
      </c>
      <c r="AR1031" s="439"/>
      <c r="AS1031" s="439"/>
      <c r="AT1031" s="44" t="s">
        <v>101</v>
      </c>
      <c r="AU1031" s="70">
        <v>9981651</v>
      </c>
      <c r="AV1031" s="59">
        <f>IFERROR(AU1031/AR1026,"-")</f>
        <v>1.9475632930446928E-2</v>
      </c>
      <c r="AW1031" s="73">
        <v>212</v>
      </c>
      <c r="AX1031" s="59">
        <f>IFERROR(AW1031/AS1026,"-")</f>
        <v>0.27461139896373055</v>
      </c>
      <c r="AY1031" s="196">
        <f t="shared" si="69"/>
        <v>47083.259433962266</v>
      </c>
      <c r="AZ1031" s="229"/>
    </row>
    <row r="1032" spans="2:52" s="9" customFormat="1" ht="13.15" customHeight="1">
      <c r="B1032" s="470"/>
      <c r="C1032" s="480"/>
      <c r="D1032" s="439"/>
      <c r="E1032" s="439"/>
      <c r="F1032" s="44" t="s">
        <v>102</v>
      </c>
      <c r="G1032" s="70">
        <v>3430994</v>
      </c>
      <c r="H1032" s="59">
        <f>IFERROR(G1032/D1026,"-")</f>
        <v>2.1583002453144328E-2</v>
      </c>
      <c r="I1032" s="70">
        <v>22</v>
      </c>
      <c r="J1032" s="59">
        <f>IFERROR(I1032/E1026,"-")</f>
        <v>0.12429378531073447</v>
      </c>
      <c r="K1032" s="73">
        <f t="shared" si="65"/>
        <v>155954.27272727274</v>
      </c>
      <c r="L1032" s="439"/>
      <c r="M1032" s="439"/>
      <c r="N1032" s="44" t="s">
        <v>102</v>
      </c>
      <c r="O1032" s="70">
        <v>3396459</v>
      </c>
      <c r="P1032" s="59">
        <f>IFERROR(O1032/L1026,"-")</f>
        <v>2.785578786534252E-2</v>
      </c>
      <c r="Q1032" s="70">
        <v>19</v>
      </c>
      <c r="R1032" s="59">
        <f>IFERROR(Q1032/M1026,"-")</f>
        <v>0.1484375</v>
      </c>
      <c r="S1032" s="73">
        <f t="shared" si="66"/>
        <v>178761</v>
      </c>
      <c r="T1032" s="439"/>
      <c r="U1032" s="439"/>
      <c r="V1032" s="44" t="s">
        <v>102</v>
      </c>
      <c r="W1032" s="70">
        <v>112822</v>
      </c>
      <c r="X1032" s="59">
        <f>IFERROR(W1032/T1026,"-")</f>
        <v>8.0758523981964581E-3</v>
      </c>
      <c r="Y1032" s="70">
        <v>2</v>
      </c>
      <c r="Z1032" s="59">
        <f>IFERROR(Y1032/U1026,"-")</f>
        <v>0.15384615384615385</v>
      </c>
      <c r="AA1032" s="167">
        <f t="shared" si="67"/>
        <v>56411</v>
      </c>
      <c r="AB1032" s="439"/>
      <c r="AC1032" s="439"/>
      <c r="AD1032" s="44" t="s">
        <v>102</v>
      </c>
      <c r="AE1032" s="70">
        <v>102414</v>
      </c>
      <c r="AF1032" s="59">
        <f>IFERROR(AE1032/AB1026,"-")</f>
        <v>2.1588975949711309E-2</v>
      </c>
      <c r="AG1032" s="70">
        <v>1</v>
      </c>
      <c r="AH1032" s="59">
        <f>IFERROR(AG1032/AC1026,"-")</f>
        <v>0.14285714285714285</v>
      </c>
      <c r="AI1032" s="73">
        <f t="shared" si="64"/>
        <v>102414</v>
      </c>
      <c r="AJ1032" s="439"/>
      <c r="AK1032" s="439"/>
      <c r="AL1032" s="44" t="s">
        <v>102</v>
      </c>
      <c r="AM1032" s="70">
        <v>758298</v>
      </c>
      <c r="AN1032" s="59">
        <f>IFERROR(AM1032/AJ1026,"-")</f>
        <v>5.6928125330792848E-2</v>
      </c>
      <c r="AO1032" s="70">
        <v>6</v>
      </c>
      <c r="AP1032" s="59">
        <f>IFERROR(AO1032/AK1026,"-")</f>
        <v>0.25</v>
      </c>
      <c r="AQ1032" s="73">
        <f t="shared" si="68"/>
        <v>126383</v>
      </c>
      <c r="AR1032" s="439"/>
      <c r="AS1032" s="439"/>
      <c r="AT1032" s="44" t="s">
        <v>102</v>
      </c>
      <c r="AU1032" s="70">
        <v>9941178</v>
      </c>
      <c r="AV1032" s="59">
        <f>IFERROR(AU1032/AR1026,"-")</f>
        <v>1.9396664301750733E-2</v>
      </c>
      <c r="AW1032" s="73">
        <v>61</v>
      </c>
      <c r="AX1032" s="59">
        <f>IFERROR(AW1032/AS1026,"-")</f>
        <v>7.901554404145078E-2</v>
      </c>
      <c r="AY1032" s="196">
        <f t="shared" si="69"/>
        <v>162970.13114754099</v>
      </c>
      <c r="AZ1032" s="229"/>
    </row>
    <row r="1033" spans="2:52" s="9" customFormat="1" ht="13.15" customHeight="1">
      <c r="B1033" s="470"/>
      <c r="C1033" s="480"/>
      <c r="D1033" s="439"/>
      <c r="E1033" s="439"/>
      <c r="F1033" s="44" t="s">
        <v>112</v>
      </c>
      <c r="G1033" s="70">
        <v>1841</v>
      </c>
      <c r="H1033" s="59">
        <f>IFERROR(G1033/D1026,"-")</f>
        <v>1.1580990090987833E-5</v>
      </c>
      <c r="I1033" s="70">
        <v>1</v>
      </c>
      <c r="J1033" s="59">
        <f>IFERROR(I1033/E1026,"-")</f>
        <v>5.6497175141242938E-3</v>
      </c>
      <c r="K1033" s="73">
        <f t="shared" si="65"/>
        <v>1841</v>
      </c>
      <c r="L1033" s="439"/>
      <c r="M1033" s="439"/>
      <c r="N1033" s="44" t="s">
        <v>112</v>
      </c>
      <c r="O1033" s="70">
        <v>1841</v>
      </c>
      <c r="P1033" s="59">
        <f>IFERROR(O1033/L1026,"-")</f>
        <v>1.5098814812749272E-5</v>
      </c>
      <c r="Q1033" s="70">
        <v>1</v>
      </c>
      <c r="R1033" s="59">
        <f>IFERROR(Q1033/M1026,"-")</f>
        <v>7.8125E-3</v>
      </c>
      <c r="S1033" s="73">
        <f t="shared" si="66"/>
        <v>1841</v>
      </c>
      <c r="T1033" s="439"/>
      <c r="U1033" s="439"/>
      <c r="V1033" s="44" t="s">
        <v>112</v>
      </c>
      <c r="W1033" s="70">
        <v>0</v>
      </c>
      <c r="X1033" s="59">
        <f>IFERROR(W1033/T1026,"-")</f>
        <v>0</v>
      </c>
      <c r="Y1033" s="70">
        <v>0</v>
      </c>
      <c r="Z1033" s="59">
        <f>IFERROR(Y1033/U1026,"-")</f>
        <v>0</v>
      </c>
      <c r="AA1033" s="167" t="str">
        <f t="shared" si="67"/>
        <v>-</v>
      </c>
      <c r="AB1033" s="439"/>
      <c r="AC1033" s="439"/>
      <c r="AD1033" s="44" t="s">
        <v>112</v>
      </c>
      <c r="AE1033" s="70">
        <v>0</v>
      </c>
      <c r="AF1033" s="59">
        <f>IFERROR(AE1033/AB1026,"-")</f>
        <v>0</v>
      </c>
      <c r="AG1033" s="70">
        <v>0</v>
      </c>
      <c r="AH1033" s="59">
        <f>IFERROR(AG1033/AC1026,"-")</f>
        <v>0</v>
      </c>
      <c r="AI1033" s="73" t="str">
        <f t="shared" si="64"/>
        <v>-</v>
      </c>
      <c r="AJ1033" s="439"/>
      <c r="AK1033" s="439"/>
      <c r="AL1033" s="44" t="s">
        <v>112</v>
      </c>
      <c r="AM1033" s="70">
        <v>1841</v>
      </c>
      <c r="AN1033" s="59">
        <f>IFERROR(AM1033/AJ1026,"-")</f>
        <v>1.3821041165081488E-4</v>
      </c>
      <c r="AO1033" s="70">
        <v>1</v>
      </c>
      <c r="AP1033" s="59">
        <f>IFERROR(AO1033/AK1026,"-")</f>
        <v>4.1666666666666664E-2</v>
      </c>
      <c r="AQ1033" s="73">
        <f t="shared" si="68"/>
        <v>1841</v>
      </c>
      <c r="AR1033" s="439"/>
      <c r="AS1033" s="439"/>
      <c r="AT1033" s="44" t="s">
        <v>112</v>
      </c>
      <c r="AU1033" s="70">
        <v>0</v>
      </c>
      <c r="AV1033" s="59">
        <f>IFERROR(AU1033/AR1026,"-")</f>
        <v>0</v>
      </c>
      <c r="AW1033" s="73">
        <v>0</v>
      </c>
      <c r="AX1033" s="59">
        <f>IFERROR(AW1033/AS1026,"-")</f>
        <v>0</v>
      </c>
      <c r="AY1033" s="196" t="str">
        <f t="shared" si="69"/>
        <v>-</v>
      </c>
      <c r="AZ1033" s="229"/>
    </row>
    <row r="1034" spans="2:52" s="9" customFormat="1" ht="13.15" customHeight="1">
      <c r="B1034" s="470"/>
      <c r="C1034" s="480"/>
      <c r="D1034" s="439"/>
      <c r="E1034" s="439"/>
      <c r="F1034" s="44" t="s">
        <v>103</v>
      </c>
      <c r="G1034" s="70">
        <v>54155</v>
      </c>
      <c r="H1034" s="59">
        <f>IFERROR(G1034/D1026,"-")</f>
        <v>3.4066731036254541E-4</v>
      </c>
      <c r="I1034" s="70">
        <v>4</v>
      </c>
      <c r="J1034" s="59">
        <f>IFERROR(I1034/E1026,"-")</f>
        <v>2.2598870056497175E-2</v>
      </c>
      <c r="K1034" s="73">
        <f t="shared" si="65"/>
        <v>13538.75</v>
      </c>
      <c r="L1034" s="439"/>
      <c r="M1034" s="439"/>
      <c r="N1034" s="44" t="s">
        <v>103</v>
      </c>
      <c r="O1034" s="70">
        <v>52518</v>
      </c>
      <c r="P1034" s="59">
        <f>IFERROR(O1034/L1026,"-")</f>
        <v>4.3072219246929183E-4</v>
      </c>
      <c r="Q1034" s="70">
        <v>3</v>
      </c>
      <c r="R1034" s="59">
        <f>IFERROR(Q1034/M1026,"-")</f>
        <v>2.34375E-2</v>
      </c>
      <c r="S1034" s="73">
        <f t="shared" si="66"/>
        <v>17506</v>
      </c>
      <c r="T1034" s="439"/>
      <c r="U1034" s="439"/>
      <c r="V1034" s="44" t="s">
        <v>103</v>
      </c>
      <c r="W1034" s="70">
        <v>0</v>
      </c>
      <c r="X1034" s="59">
        <f>IFERROR(W1034/T1026,"-")</f>
        <v>0</v>
      </c>
      <c r="Y1034" s="70">
        <v>0</v>
      </c>
      <c r="Z1034" s="59">
        <f>IFERROR(Y1034/U1026,"-")</f>
        <v>0</v>
      </c>
      <c r="AA1034" s="167" t="str">
        <f t="shared" si="67"/>
        <v>-</v>
      </c>
      <c r="AB1034" s="439"/>
      <c r="AC1034" s="439"/>
      <c r="AD1034" s="44" t="s">
        <v>103</v>
      </c>
      <c r="AE1034" s="70">
        <v>0</v>
      </c>
      <c r="AF1034" s="59">
        <f>IFERROR(AE1034/AB1026,"-")</f>
        <v>0</v>
      </c>
      <c r="AG1034" s="70">
        <v>0</v>
      </c>
      <c r="AH1034" s="59">
        <f>IFERROR(AG1034/AC1026,"-")</f>
        <v>0</v>
      </c>
      <c r="AI1034" s="73" t="str">
        <f t="shared" si="64"/>
        <v>-</v>
      </c>
      <c r="AJ1034" s="439"/>
      <c r="AK1034" s="439"/>
      <c r="AL1034" s="44" t="s">
        <v>103</v>
      </c>
      <c r="AM1034" s="70">
        <v>4141</v>
      </c>
      <c r="AN1034" s="59">
        <f>IFERROR(AM1034/AJ1026,"-")</f>
        <v>3.1087958427269117E-4</v>
      </c>
      <c r="AO1034" s="70">
        <v>1</v>
      </c>
      <c r="AP1034" s="59">
        <f>IFERROR(AO1034/AK1026,"-")</f>
        <v>4.1666666666666664E-2</v>
      </c>
      <c r="AQ1034" s="73">
        <f t="shared" si="68"/>
        <v>4141</v>
      </c>
      <c r="AR1034" s="439"/>
      <c r="AS1034" s="439"/>
      <c r="AT1034" s="44" t="s">
        <v>103</v>
      </c>
      <c r="AU1034" s="70">
        <v>255475</v>
      </c>
      <c r="AV1034" s="59">
        <f>IFERROR(AU1034/AR1026,"-")</f>
        <v>4.9846837190620349E-4</v>
      </c>
      <c r="AW1034" s="73">
        <v>10</v>
      </c>
      <c r="AX1034" s="59">
        <f>IFERROR(AW1034/AS1026,"-")</f>
        <v>1.2953367875647668E-2</v>
      </c>
      <c r="AY1034" s="196">
        <f t="shared" si="69"/>
        <v>25547.5</v>
      </c>
      <c r="AZ1034" s="229"/>
    </row>
    <row r="1035" spans="2:52" s="9" customFormat="1" ht="13.15" customHeight="1">
      <c r="B1035" s="470"/>
      <c r="C1035" s="480"/>
      <c r="D1035" s="439"/>
      <c r="E1035" s="439"/>
      <c r="F1035" s="44" t="s">
        <v>104</v>
      </c>
      <c r="G1035" s="70">
        <v>81976</v>
      </c>
      <c r="H1035" s="59">
        <f>IFERROR(G1035/D1026,"-")</f>
        <v>5.156780248228238E-4</v>
      </c>
      <c r="I1035" s="70">
        <v>9</v>
      </c>
      <c r="J1035" s="59">
        <f>IFERROR(I1035/E1026,"-")</f>
        <v>5.0847457627118647E-2</v>
      </c>
      <c r="K1035" s="73">
        <f t="shared" si="65"/>
        <v>9108.4444444444453</v>
      </c>
      <c r="L1035" s="439"/>
      <c r="M1035" s="439"/>
      <c r="N1035" s="44" t="s">
        <v>104</v>
      </c>
      <c r="O1035" s="70">
        <v>77314</v>
      </c>
      <c r="P1035" s="59">
        <f>IFERROR(O1035/L1026,"-")</f>
        <v>6.3408461077289367E-4</v>
      </c>
      <c r="Q1035" s="70">
        <v>7</v>
      </c>
      <c r="R1035" s="59">
        <f>IFERROR(Q1035/M1026,"-")</f>
        <v>5.46875E-2</v>
      </c>
      <c r="S1035" s="73">
        <f t="shared" si="66"/>
        <v>11044.857142857143</v>
      </c>
      <c r="T1035" s="439"/>
      <c r="U1035" s="439"/>
      <c r="V1035" s="44" t="s">
        <v>104</v>
      </c>
      <c r="W1035" s="70">
        <v>16499</v>
      </c>
      <c r="X1035" s="59">
        <f>IFERROR(W1035/T1026,"-")</f>
        <v>1.1810062640074043E-3</v>
      </c>
      <c r="Y1035" s="70">
        <v>2</v>
      </c>
      <c r="Z1035" s="59">
        <f>IFERROR(Y1035/U1026,"-")</f>
        <v>0.15384615384615385</v>
      </c>
      <c r="AA1035" s="167">
        <f t="shared" si="67"/>
        <v>8249.5</v>
      </c>
      <c r="AB1035" s="439"/>
      <c r="AC1035" s="439"/>
      <c r="AD1035" s="44" t="s">
        <v>104</v>
      </c>
      <c r="AE1035" s="70">
        <v>15107</v>
      </c>
      <c r="AF1035" s="59">
        <f>IFERROR(AE1035/AB1026,"-")</f>
        <v>3.1845710515387422E-3</v>
      </c>
      <c r="AG1035" s="70">
        <v>1</v>
      </c>
      <c r="AH1035" s="59">
        <f>IFERROR(AG1035/AC1026,"-")</f>
        <v>0.14285714285714285</v>
      </c>
      <c r="AI1035" s="73">
        <f t="shared" si="64"/>
        <v>15107</v>
      </c>
      <c r="AJ1035" s="439"/>
      <c r="AK1035" s="439"/>
      <c r="AL1035" s="44" t="s">
        <v>104</v>
      </c>
      <c r="AM1035" s="70">
        <v>2396</v>
      </c>
      <c r="AN1035" s="59">
        <f>IFERROR(AM1035/AJ1026,"-")</f>
        <v>1.7987623374000677E-4</v>
      </c>
      <c r="AO1035" s="70">
        <v>1</v>
      </c>
      <c r="AP1035" s="59">
        <f>IFERROR(AO1035/AK1026,"-")</f>
        <v>4.1666666666666664E-2</v>
      </c>
      <c r="AQ1035" s="73">
        <f t="shared" si="68"/>
        <v>2396</v>
      </c>
      <c r="AR1035" s="439"/>
      <c r="AS1035" s="439"/>
      <c r="AT1035" s="44" t="s">
        <v>104</v>
      </c>
      <c r="AU1035" s="70">
        <v>233661</v>
      </c>
      <c r="AV1035" s="59">
        <f>IFERROR(AU1035/AR1026,"-")</f>
        <v>4.5590612877179928E-4</v>
      </c>
      <c r="AW1035" s="73">
        <v>19</v>
      </c>
      <c r="AX1035" s="59">
        <f>IFERROR(AW1035/AS1026,"-")</f>
        <v>2.4611398963730571E-2</v>
      </c>
      <c r="AY1035" s="196">
        <f t="shared" si="69"/>
        <v>12297.947368421053</v>
      </c>
      <c r="AZ1035" s="229"/>
    </row>
    <row r="1036" spans="2:52" s="9" customFormat="1" ht="13.15" customHeight="1">
      <c r="B1036" s="470"/>
      <c r="C1036" s="480"/>
      <c r="D1036" s="439"/>
      <c r="E1036" s="439"/>
      <c r="F1036" s="44" t="s">
        <v>105</v>
      </c>
      <c r="G1036" s="70">
        <v>4403</v>
      </c>
      <c r="H1036" s="59">
        <f>IFERROR(G1036/D1026,"-")</f>
        <v>2.7697501016088771E-5</v>
      </c>
      <c r="I1036" s="70">
        <v>1</v>
      </c>
      <c r="J1036" s="59">
        <f>IFERROR(I1036/E1026,"-")</f>
        <v>5.6497175141242938E-3</v>
      </c>
      <c r="K1036" s="73">
        <f t="shared" si="65"/>
        <v>4403</v>
      </c>
      <c r="L1036" s="439"/>
      <c r="M1036" s="439"/>
      <c r="N1036" s="44" t="s">
        <v>105</v>
      </c>
      <c r="O1036" s="70">
        <v>4403</v>
      </c>
      <c r="P1036" s="59">
        <f>IFERROR(O1036/L1026,"-")</f>
        <v>3.6110853677639895E-5</v>
      </c>
      <c r="Q1036" s="70">
        <v>1</v>
      </c>
      <c r="R1036" s="59">
        <f>IFERROR(Q1036/M1026,"-")</f>
        <v>7.8125E-3</v>
      </c>
      <c r="S1036" s="73">
        <f t="shared" si="66"/>
        <v>4403</v>
      </c>
      <c r="T1036" s="439"/>
      <c r="U1036" s="439"/>
      <c r="V1036" s="44" t="s">
        <v>105</v>
      </c>
      <c r="W1036" s="70">
        <v>0</v>
      </c>
      <c r="X1036" s="59">
        <f>IFERROR(W1036/T1026,"-")</f>
        <v>0</v>
      </c>
      <c r="Y1036" s="70">
        <v>0</v>
      </c>
      <c r="Z1036" s="59">
        <f>IFERROR(Y1036/U1026,"-")</f>
        <v>0</v>
      </c>
      <c r="AA1036" s="167" t="str">
        <f t="shared" si="67"/>
        <v>-</v>
      </c>
      <c r="AB1036" s="439"/>
      <c r="AC1036" s="439"/>
      <c r="AD1036" s="44" t="s">
        <v>105</v>
      </c>
      <c r="AE1036" s="70">
        <v>0</v>
      </c>
      <c r="AF1036" s="59">
        <f>IFERROR(AE1036/AB1026,"-")</f>
        <v>0</v>
      </c>
      <c r="AG1036" s="70">
        <v>0</v>
      </c>
      <c r="AH1036" s="59">
        <f>IFERROR(AG1036/AC1026,"-")</f>
        <v>0</v>
      </c>
      <c r="AI1036" s="73" t="str">
        <f t="shared" si="64"/>
        <v>-</v>
      </c>
      <c r="AJ1036" s="439"/>
      <c r="AK1036" s="439"/>
      <c r="AL1036" s="44" t="s">
        <v>105</v>
      </c>
      <c r="AM1036" s="70">
        <v>0</v>
      </c>
      <c r="AN1036" s="59">
        <f>IFERROR(AM1036/AJ1026,"-")</f>
        <v>0</v>
      </c>
      <c r="AO1036" s="70">
        <v>0</v>
      </c>
      <c r="AP1036" s="59">
        <f>IFERROR(AO1036/AK1026,"-")</f>
        <v>0</v>
      </c>
      <c r="AQ1036" s="73" t="str">
        <f t="shared" si="68"/>
        <v>-</v>
      </c>
      <c r="AR1036" s="439"/>
      <c r="AS1036" s="439"/>
      <c r="AT1036" s="44" t="s">
        <v>105</v>
      </c>
      <c r="AU1036" s="70">
        <v>0</v>
      </c>
      <c r="AV1036" s="59">
        <f>IFERROR(AU1036/AR1026,"-")</f>
        <v>0</v>
      </c>
      <c r="AW1036" s="73">
        <v>0</v>
      </c>
      <c r="AX1036" s="59">
        <f>IFERROR(AW1036/AS1026,"-")</f>
        <v>0</v>
      </c>
      <c r="AY1036" s="196" t="str">
        <f t="shared" si="69"/>
        <v>-</v>
      </c>
      <c r="AZ1036" s="229"/>
    </row>
    <row r="1037" spans="2:52" s="9" customFormat="1" ht="13.15" customHeight="1">
      <c r="B1037" s="470"/>
      <c r="C1037" s="480"/>
      <c r="D1037" s="439"/>
      <c r="E1037" s="439"/>
      <c r="F1037" s="44" t="s">
        <v>106</v>
      </c>
      <c r="G1037" s="70">
        <v>524111</v>
      </c>
      <c r="H1037" s="59">
        <f>IFERROR(G1037/D1026,"-")</f>
        <v>3.2969713729373838E-3</v>
      </c>
      <c r="I1037" s="70">
        <v>2</v>
      </c>
      <c r="J1037" s="59">
        <f>IFERROR(I1037/E1026,"-")</f>
        <v>1.1299435028248588E-2</v>
      </c>
      <c r="K1037" s="73">
        <f t="shared" si="65"/>
        <v>262055.5</v>
      </c>
      <c r="L1037" s="439"/>
      <c r="M1037" s="439"/>
      <c r="N1037" s="44" t="s">
        <v>106</v>
      </c>
      <c r="O1037" s="70">
        <v>0</v>
      </c>
      <c r="P1037" s="59">
        <f>IFERROR(O1037/L1026,"-")</f>
        <v>0</v>
      </c>
      <c r="Q1037" s="70">
        <v>0</v>
      </c>
      <c r="R1037" s="59">
        <f>IFERROR(Q1037/M1026,"-")</f>
        <v>0</v>
      </c>
      <c r="S1037" s="73" t="str">
        <f t="shared" si="66"/>
        <v>-</v>
      </c>
      <c r="T1037" s="439"/>
      <c r="U1037" s="439"/>
      <c r="V1037" s="44" t="s">
        <v>106</v>
      </c>
      <c r="W1037" s="70">
        <v>24100</v>
      </c>
      <c r="X1037" s="59">
        <f>IFERROR(W1037/T1026,"-")</f>
        <v>1.7250894576991602E-3</v>
      </c>
      <c r="Y1037" s="70">
        <v>1</v>
      </c>
      <c r="Z1037" s="59">
        <f>IFERROR(Y1037/U1026,"-")</f>
        <v>7.6923076923076927E-2</v>
      </c>
      <c r="AA1037" s="167">
        <f t="shared" si="67"/>
        <v>24100</v>
      </c>
      <c r="AB1037" s="439"/>
      <c r="AC1037" s="439"/>
      <c r="AD1037" s="44" t="s">
        <v>106</v>
      </c>
      <c r="AE1037" s="70">
        <v>0</v>
      </c>
      <c r="AF1037" s="59">
        <f>IFERROR(AE1037/AB1026,"-")</f>
        <v>0</v>
      </c>
      <c r="AG1037" s="70">
        <v>0</v>
      </c>
      <c r="AH1037" s="59">
        <f>IFERROR(AG1037/AC1026,"-")</f>
        <v>0</v>
      </c>
      <c r="AI1037" s="73" t="str">
        <f t="shared" si="64"/>
        <v>-</v>
      </c>
      <c r="AJ1037" s="439"/>
      <c r="AK1037" s="439"/>
      <c r="AL1037" s="44" t="s">
        <v>106</v>
      </c>
      <c r="AM1037" s="70">
        <v>500011</v>
      </c>
      <c r="AN1037" s="59">
        <f>IFERROR(AM1037/AJ1026,"-")</f>
        <v>3.7537602466016076E-2</v>
      </c>
      <c r="AO1037" s="70">
        <v>1</v>
      </c>
      <c r="AP1037" s="59">
        <f>IFERROR(AO1037/AK1026,"-")</f>
        <v>4.1666666666666664E-2</v>
      </c>
      <c r="AQ1037" s="73">
        <f t="shared" si="68"/>
        <v>500011</v>
      </c>
      <c r="AR1037" s="439"/>
      <c r="AS1037" s="439"/>
      <c r="AT1037" s="44" t="s">
        <v>106</v>
      </c>
      <c r="AU1037" s="70">
        <v>5429</v>
      </c>
      <c r="AV1037" s="59">
        <f>IFERROR(AU1037/AR1026,"-")</f>
        <v>1.0592757769170288E-5</v>
      </c>
      <c r="AW1037" s="73">
        <v>2</v>
      </c>
      <c r="AX1037" s="59">
        <f>IFERROR(AW1037/AS1026,"-")</f>
        <v>2.5906735751295338E-3</v>
      </c>
      <c r="AY1037" s="196">
        <f t="shared" si="69"/>
        <v>2714.5</v>
      </c>
      <c r="AZ1037" s="229"/>
    </row>
    <row r="1038" spans="2:52" s="9" customFormat="1" ht="13.15" customHeight="1">
      <c r="B1038" s="470"/>
      <c r="C1038" s="480"/>
      <c r="D1038" s="439"/>
      <c r="E1038" s="439"/>
      <c r="F1038" s="44" t="s">
        <v>107</v>
      </c>
      <c r="G1038" s="70">
        <v>698720</v>
      </c>
      <c r="H1038" s="59">
        <f>IFERROR(G1038/D1026,"-")</f>
        <v>4.3953663206817047E-3</v>
      </c>
      <c r="I1038" s="70">
        <v>25</v>
      </c>
      <c r="J1038" s="59">
        <f>IFERROR(I1038/E1026,"-")</f>
        <v>0.14124293785310735</v>
      </c>
      <c r="K1038" s="73">
        <f t="shared" si="65"/>
        <v>27948.799999999999</v>
      </c>
      <c r="L1038" s="439"/>
      <c r="M1038" s="439"/>
      <c r="N1038" s="44" t="s">
        <v>107</v>
      </c>
      <c r="O1038" s="70">
        <v>603669</v>
      </c>
      <c r="P1038" s="59">
        <f>IFERROR(O1038/L1026,"-")</f>
        <v>4.9509432043441286E-3</v>
      </c>
      <c r="Q1038" s="70">
        <v>17</v>
      </c>
      <c r="R1038" s="59">
        <f>IFERROR(Q1038/M1026,"-")</f>
        <v>0.1328125</v>
      </c>
      <c r="S1038" s="73">
        <f t="shared" si="66"/>
        <v>35509.941176470587</v>
      </c>
      <c r="T1038" s="439"/>
      <c r="U1038" s="439"/>
      <c r="V1038" s="44" t="s">
        <v>107</v>
      </c>
      <c r="W1038" s="70">
        <v>4678</v>
      </c>
      <c r="X1038" s="59">
        <f>IFERROR(W1038/T1026,"-")</f>
        <v>3.3485346402973741E-4</v>
      </c>
      <c r="Y1038" s="70">
        <v>1</v>
      </c>
      <c r="Z1038" s="59">
        <f>IFERROR(Y1038/U1026,"-")</f>
        <v>7.6923076923076927E-2</v>
      </c>
      <c r="AA1038" s="167">
        <f t="shared" si="67"/>
        <v>4678</v>
      </c>
      <c r="AB1038" s="439"/>
      <c r="AC1038" s="439"/>
      <c r="AD1038" s="44" t="s">
        <v>107</v>
      </c>
      <c r="AE1038" s="70">
        <v>0</v>
      </c>
      <c r="AF1038" s="59">
        <f>IFERROR(AE1038/AB1026,"-")</f>
        <v>0</v>
      </c>
      <c r="AG1038" s="70">
        <v>0</v>
      </c>
      <c r="AH1038" s="59">
        <f>IFERROR(AG1038/AC1026,"-")</f>
        <v>0</v>
      </c>
      <c r="AI1038" s="73" t="str">
        <f t="shared" si="64"/>
        <v>-</v>
      </c>
      <c r="AJ1038" s="439"/>
      <c r="AK1038" s="439"/>
      <c r="AL1038" s="44" t="s">
        <v>107</v>
      </c>
      <c r="AM1038" s="70">
        <v>102601</v>
      </c>
      <c r="AN1038" s="59">
        <f>IFERROR(AM1038/AJ1026,"-")</f>
        <v>7.7026216435552731E-3</v>
      </c>
      <c r="AO1038" s="70">
        <v>7</v>
      </c>
      <c r="AP1038" s="59">
        <f>IFERROR(AO1038/AK1026,"-")</f>
        <v>0.29166666666666669</v>
      </c>
      <c r="AQ1038" s="73">
        <f t="shared" si="68"/>
        <v>14657.285714285714</v>
      </c>
      <c r="AR1038" s="439"/>
      <c r="AS1038" s="439"/>
      <c r="AT1038" s="44" t="s">
        <v>107</v>
      </c>
      <c r="AU1038" s="70">
        <v>1973101</v>
      </c>
      <c r="AV1038" s="59">
        <f>IFERROR(AU1038/AR1026,"-")</f>
        <v>3.8498030847499837E-3</v>
      </c>
      <c r="AW1038" s="73">
        <v>76</v>
      </c>
      <c r="AX1038" s="59">
        <f>IFERROR(AW1038/AS1026,"-")</f>
        <v>9.8445595854922283E-2</v>
      </c>
      <c r="AY1038" s="196">
        <f t="shared" si="69"/>
        <v>25961.855263157893</v>
      </c>
      <c r="AZ1038" s="229"/>
    </row>
    <row r="1039" spans="2:52" s="9" customFormat="1" ht="13.15" customHeight="1">
      <c r="B1039" s="470"/>
      <c r="C1039" s="480"/>
      <c r="D1039" s="439"/>
      <c r="E1039" s="439"/>
      <c r="F1039" s="44" t="s">
        <v>108</v>
      </c>
      <c r="G1039" s="70">
        <v>361493</v>
      </c>
      <c r="H1039" s="59">
        <f>IFERROR(G1039/D1026,"-")</f>
        <v>2.274006980424478E-3</v>
      </c>
      <c r="I1039" s="70">
        <v>11</v>
      </c>
      <c r="J1039" s="59">
        <f>IFERROR(I1039/E1026,"-")</f>
        <v>6.2146892655367235E-2</v>
      </c>
      <c r="K1039" s="73">
        <f t="shared" si="65"/>
        <v>32863</v>
      </c>
      <c r="L1039" s="439"/>
      <c r="M1039" s="439"/>
      <c r="N1039" s="44" t="s">
        <v>108</v>
      </c>
      <c r="O1039" s="70">
        <v>250113</v>
      </c>
      <c r="P1039" s="59">
        <f>IFERROR(O1039/L1026,"-")</f>
        <v>2.0512818409892226E-3</v>
      </c>
      <c r="Q1039" s="70">
        <v>6</v>
      </c>
      <c r="R1039" s="59">
        <f>IFERROR(Q1039/M1026,"-")</f>
        <v>4.6875E-2</v>
      </c>
      <c r="S1039" s="73">
        <f t="shared" si="66"/>
        <v>41685.5</v>
      </c>
      <c r="T1039" s="439"/>
      <c r="U1039" s="439"/>
      <c r="V1039" s="44" t="s">
        <v>108</v>
      </c>
      <c r="W1039" s="70">
        <v>132696</v>
      </c>
      <c r="X1039" s="59">
        <f>IFERROR(W1039/T1026,"-")</f>
        <v>9.4984427667571675E-3</v>
      </c>
      <c r="Y1039" s="70">
        <v>3</v>
      </c>
      <c r="Z1039" s="59">
        <f>IFERROR(Y1039/U1026,"-")</f>
        <v>0.23076923076923078</v>
      </c>
      <c r="AA1039" s="167">
        <f t="shared" si="67"/>
        <v>44232</v>
      </c>
      <c r="AB1039" s="439"/>
      <c r="AC1039" s="439"/>
      <c r="AD1039" s="44" t="s">
        <v>108</v>
      </c>
      <c r="AE1039" s="70">
        <v>32819</v>
      </c>
      <c r="AF1039" s="59">
        <f>IFERROR(AE1039/AB1026,"-")</f>
        <v>6.9182787674885796E-3</v>
      </c>
      <c r="AG1039" s="70">
        <v>1</v>
      </c>
      <c r="AH1039" s="59">
        <f>IFERROR(AG1039/AC1026,"-")</f>
        <v>0.14285714285714285</v>
      </c>
      <c r="AI1039" s="73">
        <f t="shared" si="64"/>
        <v>32819</v>
      </c>
      <c r="AJ1039" s="439"/>
      <c r="AK1039" s="439"/>
      <c r="AL1039" s="44" t="s">
        <v>108</v>
      </c>
      <c r="AM1039" s="70">
        <v>189966</v>
      </c>
      <c r="AN1039" s="59">
        <f>IFERROR(AM1039/AJ1026,"-")</f>
        <v>1.4261422628820587E-2</v>
      </c>
      <c r="AO1039" s="70">
        <v>4</v>
      </c>
      <c r="AP1039" s="59">
        <f>IFERROR(AO1039/AK1026,"-")</f>
        <v>0.16666666666666666</v>
      </c>
      <c r="AQ1039" s="73">
        <f t="shared" si="68"/>
        <v>47491.5</v>
      </c>
      <c r="AR1039" s="439"/>
      <c r="AS1039" s="439"/>
      <c r="AT1039" s="44" t="s">
        <v>108</v>
      </c>
      <c r="AU1039" s="70">
        <v>3678796</v>
      </c>
      <c r="AV1039" s="59">
        <f>IFERROR(AU1039/AR1026,"-")</f>
        <v>7.1778587051377005E-3</v>
      </c>
      <c r="AW1039" s="73">
        <v>55</v>
      </c>
      <c r="AX1039" s="59">
        <f>IFERROR(AW1039/AS1026,"-")</f>
        <v>7.1243523316062179E-2</v>
      </c>
      <c r="AY1039" s="196">
        <f t="shared" si="69"/>
        <v>66887.199999999997</v>
      </c>
      <c r="AZ1039" s="229"/>
    </row>
    <row r="1040" spans="2:52" s="9" customFormat="1" ht="13.15" customHeight="1">
      <c r="B1040" s="470"/>
      <c r="C1040" s="480"/>
      <c r="D1040" s="439"/>
      <c r="E1040" s="439"/>
      <c r="F1040" s="44" t="s">
        <v>109</v>
      </c>
      <c r="G1040" s="70">
        <v>365571</v>
      </c>
      <c r="H1040" s="59">
        <f>IFERROR(G1040/D1026,"-")</f>
        <v>2.299660037236563E-3</v>
      </c>
      <c r="I1040" s="70">
        <v>9</v>
      </c>
      <c r="J1040" s="59">
        <f>IFERROR(I1040/E1026,"-")</f>
        <v>5.0847457627118647E-2</v>
      </c>
      <c r="K1040" s="73">
        <f t="shared" si="65"/>
        <v>40619</v>
      </c>
      <c r="L1040" s="439"/>
      <c r="M1040" s="439"/>
      <c r="N1040" s="44" t="s">
        <v>109</v>
      </c>
      <c r="O1040" s="70">
        <v>365571</v>
      </c>
      <c r="P1040" s="59">
        <f>IFERROR(O1040/L1026,"-")</f>
        <v>2.9982014285233915E-3</v>
      </c>
      <c r="Q1040" s="70">
        <v>9</v>
      </c>
      <c r="R1040" s="59">
        <f>IFERROR(Q1040/M1026,"-")</f>
        <v>7.03125E-2</v>
      </c>
      <c r="S1040" s="73">
        <f t="shared" si="66"/>
        <v>40619</v>
      </c>
      <c r="T1040" s="439"/>
      <c r="U1040" s="439"/>
      <c r="V1040" s="44" t="s">
        <v>109</v>
      </c>
      <c r="W1040" s="70">
        <v>97632</v>
      </c>
      <c r="X1040" s="59">
        <f>IFERROR(W1040/T1026,"-")</f>
        <v>6.9885449765180246E-3</v>
      </c>
      <c r="Y1040" s="70">
        <v>2</v>
      </c>
      <c r="Z1040" s="59">
        <f>IFERROR(Y1040/U1026,"-")</f>
        <v>0.15384615384615385</v>
      </c>
      <c r="AA1040" s="167">
        <f t="shared" si="67"/>
        <v>48816</v>
      </c>
      <c r="AB1040" s="439"/>
      <c r="AC1040" s="439"/>
      <c r="AD1040" s="44" t="s">
        <v>109</v>
      </c>
      <c r="AE1040" s="70">
        <v>97632</v>
      </c>
      <c r="AF1040" s="59">
        <f>IFERROR(AE1040/AB1026,"-")</f>
        <v>2.0580925458650326E-2</v>
      </c>
      <c r="AG1040" s="70">
        <v>2</v>
      </c>
      <c r="AH1040" s="59">
        <f>IFERROR(AG1040/AC1026,"-")</f>
        <v>0.2857142857142857</v>
      </c>
      <c r="AI1040" s="73">
        <f t="shared" si="64"/>
        <v>48816</v>
      </c>
      <c r="AJ1040" s="439"/>
      <c r="AK1040" s="439"/>
      <c r="AL1040" s="44" t="s">
        <v>109</v>
      </c>
      <c r="AM1040" s="70">
        <v>56827</v>
      </c>
      <c r="AN1040" s="59">
        <f>IFERROR(AM1040/AJ1026,"-")</f>
        <v>4.2662048141666794E-3</v>
      </c>
      <c r="AO1040" s="70">
        <v>2</v>
      </c>
      <c r="AP1040" s="59">
        <f>IFERROR(AO1040/AK1026,"-")</f>
        <v>8.3333333333333329E-2</v>
      </c>
      <c r="AQ1040" s="73">
        <f t="shared" si="68"/>
        <v>28413.5</v>
      </c>
      <c r="AR1040" s="439"/>
      <c r="AS1040" s="439"/>
      <c r="AT1040" s="44" t="s">
        <v>109</v>
      </c>
      <c r="AU1040" s="70">
        <v>441643</v>
      </c>
      <c r="AV1040" s="59">
        <f>IFERROR(AU1040/AR1026,"-")</f>
        <v>8.6170884498980901E-4</v>
      </c>
      <c r="AW1040" s="73">
        <v>22</v>
      </c>
      <c r="AX1040" s="59">
        <f>IFERROR(AW1040/AS1026,"-")</f>
        <v>2.8497409326424871E-2</v>
      </c>
      <c r="AY1040" s="196">
        <f t="shared" si="69"/>
        <v>20074.68181818182</v>
      </c>
      <c r="AZ1040" s="229"/>
    </row>
    <row r="1041" spans="2:52" s="9" customFormat="1" ht="13.15" customHeight="1">
      <c r="B1041" s="470"/>
      <c r="C1041" s="480"/>
      <c r="D1041" s="439"/>
      <c r="E1041" s="439"/>
      <c r="F1041" s="45" t="s">
        <v>110</v>
      </c>
      <c r="G1041" s="71">
        <v>389751</v>
      </c>
      <c r="H1041" s="60">
        <f>IFERROR(G1041/D1026,"-")</f>
        <v>2.4517666860144477E-3</v>
      </c>
      <c r="I1041" s="71">
        <v>33</v>
      </c>
      <c r="J1041" s="60">
        <f>IFERROR(I1041/E1026,"-")</f>
        <v>0.1864406779661017</v>
      </c>
      <c r="K1041" s="74">
        <f t="shared" si="65"/>
        <v>11810.636363636364</v>
      </c>
      <c r="L1041" s="439"/>
      <c r="M1041" s="439"/>
      <c r="N1041" s="45" t="s">
        <v>110</v>
      </c>
      <c r="O1041" s="71">
        <v>301746</v>
      </c>
      <c r="P1041" s="60">
        <f>IFERROR(O1041/L1026,"-")</f>
        <v>2.4747457764735699E-3</v>
      </c>
      <c r="Q1041" s="71">
        <v>28</v>
      </c>
      <c r="R1041" s="60">
        <f>IFERROR(Q1041/M1026,"-")</f>
        <v>0.21875</v>
      </c>
      <c r="S1041" s="74">
        <f t="shared" si="66"/>
        <v>10776.642857142857</v>
      </c>
      <c r="T1041" s="439"/>
      <c r="U1041" s="439"/>
      <c r="V1041" s="45" t="s">
        <v>110</v>
      </c>
      <c r="W1041" s="71">
        <v>91738</v>
      </c>
      <c r="X1041" s="60">
        <f>IFERROR(W1041/T1026,"-")</f>
        <v>6.5666496543736741E-3</v>
      </c>
      <c r="Y1041" s="71">
        <v>5</v>
      </c>
      <c r="Z1041" s="60">
        <f>IFERROR(Y1041/U1026,"-")</f>
        <v>0.38461538461538464</v>
      </c>
      <c r="AA1041" s="168">
        <f t="shared" si="67"/>
        <v>18347.599999999999</v>
      </c>
      <c r="AB1041" s="439"/>
      <c r="AC1041" s="439"/>
      <c r="AD1041" s="45" t="s">
        <v>110</v>
      </c>
      <c r="AE1041" s="71">
        <v>58106</v>
      </c>
      <c r="AF1041" s="60">
        <f>IFERROR(AE1041/AB1026,"-")</f>
        <v>1.224880423119813E-2</v>
      </c>
      <c r="AG1041" s="71">
        <v>3</v>
      </c>
      <c r="AH1041" s="60">
        <f>IFERROR(AG1041/AC1026,"-")</f>
        <v>0.42857142857142855</v>
      </c>
      <c r="AI1041" s="74">
        <f t="shared" si="64"/>
        <v>19368.666666666668</v>
      </c>
      <c r="AJ1041" s="439"/>
      <c r="AK1041" s="439"/>
      <c r="AL1041" s="45" t="s">
        <v>110</v>
      </c>
      <c r="AM1041" s="71">
        <v>36497</v>
      </c>
      <c r="AN1041" s="60">
        <f>IFERROR(AM1041/AJ1026,"-")</f>
        <v>2.7399594752959213E-3</v>
      </c>
      <c r="AO1041" s="71">
        <v>6</v>
      </c>
      <c r="AP1041" s="60">
        <f>IFERROR(AO1041/AK1026,"-")</f>
        <v>0.25</v>
      </c>
      <c r="AQ1041" s="74">
        <f t="shared" si="68"/>
        <v>6082.833333333333</v>
      </c>
      <c r="AR1041" s="439"/>
      <c r="AS1041" s="439"/>
      <c r="AT1041" s="45" t="s">
        <v>110</v>
      </c>
      <c r="AU1041" s="71">
        <v>608003</v>
      </c>
      <c r="AV1041" s="60">
        <f>IFERROR(AU1041/AR1026,"-")</f>
        <v>1.1863010686919951E-3</v>
      </c>
      <c r="AW1041" s="74">
        <v>75</v>
      </c>
      <c r="AX1041" s="62">
        <f>IFERROR(AW1041/AS1026,"-")</f>
        <v>9.7150259067357511E-2</v>
      </c>
      <c r="AY1041" s="199">
        <f t="shared" si="69"/>
        <v>8106.7066666666669</v>
      </c>
      <c r="AZ1041" s="229"/>
    </row>
    <row r="1042" spans="2:52" s="9" customFormat="1" ht="13.15" customHeight="1">
      <c r="B1042" s="431"/>
      <c r="C1042" s="481"/>
      <c r="D1042" s="440"/>
      <c r="E1042" s="440"/>
      <c r="F1042" s="46" t="s">
        <v>64</v>
      </c>
      <c r="G1042" s="67">
        <f>SUM(G1026:G1041)</f>
        <v>23677149</v>
      </c>
      <c r="H1042" s="60">
        <f>IFERROR(G1042/D1026,"-")</f>
        <v>0.14894341550887694</v>
      </c>
      <c r="I1042" s="71">
        <v>155</v>
      </c>
      <c r="J1042" s="60">
        <f>IFERROR(I1042/E1026,"-")</f>
        <v>0.87570621468926557</v>
      </c>
      <c r="K1042" s="74">
        <f t="shared" si="65"/>
        <v>152755.79999999999</v>
      </c>
      <c r="L1042" s="440"/>
      <c r="M1042" s="440"/>
      <c r="N1042" s="46" t="s">
        <v>64</v>
      </c>
      <c r="O1042" s="67">
        <f>SUM(O1026:O1041)</f>
        <v>15594265</v>
      </c>
      <c r="P1042" s="60">
        <f>IFERROR(O1042/L1026,"-")</f>
        <v>0.1278951218772067</v>
      </c>
      <c r="Q1042" s="71">
        <v>113</v>
      </c>
      <c r="R1042" s="60">
        <f>IFERROR(Q1042/M1026,"-")</f>
        <v>0.8828125</v>
      </c>
      <c r="S1042" s="74">
        <f t="shared" si="66"/>
        <v>138002.34513274336</v>
      </c>
      <c r="T1042" s="440"/>
      <c r="U1042" s="440"/>
      <c r="V1042" s="46" t="s">
        <v>64</v>
      </c>
      <c r="W1042" s="67">
        <f>SUM(W1026:W1041)</f>
        <v>4478741</v>
      </c>
      <c r="X1042" s="60">
        <f>IFERROR(W1042/T1026,"-")</f>
        <v>0.32059041007738565</v>
      </c>
      <c r="Y1042" s="71">
        <v>11</v>
      </c>
      <c r="Z1042" s="60">
        <f>IFERROR(Y1042/U1026,"-")</f>
        <v>0.84615384615384615</v>
      </c>
      <c r="AA1042" s="168">
        <f t="shared" si="67"/>
        <v>407158.27272727271</v>
      </c>
      <c r="AB1042" s="440"/>
      <c r="AC1042" s="440"/>
      <c r="AD1042" s="46" t="s">
        <v>64</v>
      </c>
      <c r="AE1042" s="67">
        <f>SUM(AE1026:AE1041)</f>
        <v>1098071</v>
      </c>
      <c r="AF1042" s="60">
        <f>IFERROR(AE1042/AB1026,"-")</f>
        <v>0.23147448991422506</v>
      </c>
      <c r="AG1042" s="71">
        <v>5</v>
      </c>
      <c r="AH1042" s="60">
        <f>IFERROR(AG1042/AC1026,"-")</f>
        <v>0.7142857142857143</v>
      </c>
      <c r="AI1042" s="74">
        <f t="shared" si="64"/>
        <v>219614.2</v>
      </c>
      <c r="AJ1042" s="440"/>
      <c r="AK1042" s="440"/>
      <c r="AL1042" s="46" t="s">
        <v>64</v>
      </c>
      <c r="AM1042" s="67">
        <f>SUM(AM1026:AM1041)</f>
        <v>2555367</v>
      </c>
      <c r="AN1042" s="60">
        <f>IFERROR(AM1042/AJ1026,"-")</f>
        <v>0.19184048071097659</v>
      </c>
      <c r="AO1042" s="71">
        <v>22</v>
      </c>
      <c r="AP1042" s="60">
        <f>IFERROR(AO1042/AK1026,"-")</f>
        <v>0.91666666666666663</v>
      </c>
      <c r="AQ1042" s="74">
        <f t="shared" si="68"/>
        <v>116153.04545454546</v>
      </c>
      <c r="AR1042" s="440"/>
      <c r="AS1042" s="440"/>
      <c r="AT1042" s="46" t="s">
        <v>64</v>
      </c>
      <c r="AU1042" s="67">
        <f>SUM(AU1026:AU1041)</f>
        <v>65728232</v>
      </c>
      <c r="AV1042" s="60">
        <f>IFERROR(AU1042/AR1026,"-")</f>
        <v>0.12824520909409229</v>
      </c>
      <c r="AW1042" s="74">
        <v>570</v>
      </c>
      <c r="AX1042" s="131">
        <f>IFERROR(AW1042/AS1026,"-")</f>
        <v>0.73834196891191706</v>
      </c>
      <c r="AY1042" s="187">
        <f t="shared" si="69"/>
        <v>115312.68771929825</v>
      </c>
      <c r="AZ1042" s="229"/>
    </row>
    <row r="1043" spans="2:52" s="9" customFormat="1" ht="13.15" customHeight="1">
      <c r="B1043" s="430">
        <v>62</v>
      </c>
      <c r="C1043" s="479" t="s">
        <v>16</v>
      </c>
      <c r="D1043" s="436">
        <v>138245040</v>
      </c>
      <c r="E1043" s="436">
        <v>165</v>
      </c>
      <c r="F1043" s="42" t="s">
        <v>96</v>
      </c>
      <c r="G1043" s="69">
        <v>10948930</v>
      </c>
      <c r="H1043" s="58">
        <f>IFERROR(G1043/D1043,"-")</f>
        <v>7.9199441802758355E-2</v>
      </c>
      <c r="I1043" s="69">
        <v>31</v>
      </c>
      <c r="J1043" s="58">
        <f>IFERROR(I1043/E1043,"-")</f>
        <v>0.18787878787878787</v>
      </c>
      <c r="K1043" s="72">
        <f t="shared" si="65"/>
        <v>353191.29032258067</v>
      </c>
      <c r="L1043" s="436">
        <v>95262370</v>
      </c>
      <c r="M1043" s="436">
        <v>100</v>
      </c>
      <c r="N1043" s="42" t="s">
        <v>96</v>
      </c>
      <c r="O1043" s="69">
        <v>7822369</v>
      </c>
      <c r="P1043" s="58">
        <f>IFERROR(O1043/L1043,"-")</f>
        <v>8.2113944887157439E-2</v>
      </c>
      <c r="Q1043" s="69">
        <v>20</v>
      </c>
      <c r="R1043" s="58">
        <f>IFERROR(Q1043/M1043,"-")</f>
        <v>0.2</v>
      </c>
      <c r="S1043" s="72">
        <f t="shared" si="66"/>
        <v>391118.45</v>
      </c>
      <c r="T1043" s="436">
        <v>28057330</v>
      </c>
      <c r="U1043" s="436">
        <v>25</v>
      </c>
      <c r="V1043" s="42" t="s">
        <v>96</v>
      </c>
      <c r="W1043" s="69">
        <v>78762</v>
      </c>
      <c r="X1043" s="58">
        <f>IFERROR(W1043/T1043,"-")</f>
        <v>2.8071808686001127E-3</v>
      </c>
      <c r="Y1043" s="69">
        <v>4</v>
      </c>
      <c r="Z1043" s="58">
        <f>IFERROR(Y1043/U1043,"-")</f>
        <v>0.16</v>
      </c>
      <c r="AA1043" s="166">
        <f t="shared" si="67"/>
        <v>19690.5</v>
      </c>
      <c r="AB1043" s="436">
        <v>24900460</v>
      </c>
      <c r="AC1043" s="436">
        <v>18</v>
      </c>
      <c r="AD1043" s="42" t="s">
        <v>96</v>
      </c>
      <c r="AE1043" s="69">
        <v>78762</v>
      </c>
      <c r="AF1043" s="58">
        <f>IFERROR(AE1043/AB1043,"-")</f>
        <v>3.1630740958199168E-3</v>
      </c>
      <c r="AG1043" s="69">
        <v>4</v>
      </c>
      <c r="AH1043" s="58">
        <f>IFERROR(AG1043/AC1043,"-")</f>
        <v>0.22222222222222221</v>
      </c>
      <c r="AI1043" s="72">
        <f t="shared" si="64"/>
        <v>19690.5</v>
      </c>
      <c r="AJ1043" s="436">
        <v>20226870</v>
      </c>
      <c r="AK1043" s="436">
        <v>24</v>
      </c>
      <c r="AL1043" s="42" t="s">
        <v>96</v>
      </c>
      <c r="AM1043" s="69">
        <v>63905</v>
      </c>
      <c r="AN1043" s="58">
        <f>IFERROR(AM1043/AJ1043,"-")</f>
        <v>3.1594112188390987E-3</v>
      </c>
      <c r="AO1043" s="69">
        <v>3</v>
      </c>
      <c r="AP1043" s="58">
        <f>IFERROR(AO1043/AK1043,"-")</f>
        <v>0.125</v>
      </c>
      <c r="AQ1043" s="72">
        <f t="shared" si="68"/>
        <v>21301.666666666668</v>
      </c>
      <c r="AR1043" s="436">
        <v>415010710</v>
      </c>
      <c r="AS1043" s="436">
        <v>828</v>
      </c>
      <c r="AT1043" s="42" t="s">
        <v>96</v>
      </c>
      <c r="AU1043" s="69">
        <v>2953973</v>
      </c>
      <c r="AV1043" s="58">
        <f>IFERROR(AU1043/AR1043,"-")</f>
        <v>7.1178235376142462E-3</v>
      </c>
      <c r="AW1043" s="72">
        <v>130</v>
      </c>
      <c r="AX1043" s="61">
        <f>IFERROR(AW1043/AS1043,"-")</f>
        <v>0.1570048309178744</v>
      </c>
      <c r="AY1043" s="166">
        <f t="shared" si="69"/>
        <v>22722.869230769229</v>
      </c>
      <c r="AZ1043" s="229"/>
    </row>
    <row r="1044" spans="2:52" s="9" customFormat="1" ht="13.15" customHeight="1">
      <c r="B1044" s="470"/>
      <c r="C1044" s="480"/>
      <c r="D1044" s="439"/>
      <c r="E1044" s="439"/>
      <c r="F1044" s="43" t="s">
        <v>97</v>
      </c>
      <c r="G1044" s="70">
        <v>709058</v>
      </c>
      <c r="H1044" s="59">
        <f>IFERROR(G1044/D1043,"-")</f>
        <v>5.1289941396812496E-3</v>
      </c>
      <c r="I1044" s="70">
        <v>34</v>
      </c>
      <c r="J1044" s="59">
        <f>IFERROR(I1044/E1043,"-")</f>
        <v>0.20606060606060606</v>
      </c>
      <c r="K1044" s="73">
        <f t="shared" si="65"/>
        <v>20854.647058823528</v>
      </c>
      <c r="L1044" s="439"/>
      <c r="M1044" s="439"/>
      <c r="N1044" s="43" t="s">
        <v>97</v>
      </c>
      <c r="O1044" s="70">
        <v>476876</v>
      </c>
      <c r="P1044" s="59">
        <f>IFERROR(O1044/L1043,"-")</f>
        <v>5.005922065554321E-3</v>
      </c>
      <c r="Q1044" s="70">
        <v>22</v>
      </c>
      <c r="R1044" s="59">
        <f>IFERROR(Q1044/M1043,"-")</f>
        <v>0.22</v>
      </c>
      <c r="S1044" s="73">
        <f t="shared" si="66"/>
        <v>21676.18181818182</v>
      </c>
      <c r="T1044" s="439"/>
      <c r="U1044" s="439"/>
      <c r="V1044" s="43" t="s">
        <v>97</v>
      </c>
      <c r="W1044" s="70">
        <v>121753</v>
      </c>
      <c r="X1044" s="59">
        <f>IFERROR(W1044/T1043,"-")</f>
        <v>4.3394364324759339E-3</v>
      </c>
      <c r="Y1044" s="70">
        <v>7</v>
      </c>
      <c r="Z1044" s="59">
        <f>IFERROR(Y1044/U1043,"-")</f>
        <v>0.28000000000000003</v>
      </c>
      <c r="AA1044" s="167">
        <f t="shared" si="67"/>
        <v>17393.285714285714</v>
      </c>
      <c r="AB1044" s="439"/>
      <c r="AC1044" s="439"/>
      <c r="AD1044" s="43" t="s">
        <v>97</v>
      </c>
      <c r="AE1044" s="70">
        <v>97180</v>
      </c>
      <c r="AF1044" s="59">
        <f>IFERROR(AE1044/AB1043,"-")</f>
        <v>3.9027391461844479E-3</v>
      </c>
      <c r="AG1044" s="70">
        <v>5</v>
      </c>
      <c r="AH1044" s="59">
        <f>IFERROR(AG1044/AC1043,"-")</f>
        <v>0.27777777777777779</v>
      </c>
      <c r="AI1044" s="73">
        <f t="shared" si="64"/>
        <v>19436</v>
      </c>
      <c r="AJ1044" s="439"/>
      <c r="AK1044" s="439"/>
      <c r="AL1044" s="43" t="s">
        <v>97</v>
      </c>
      <c r="AM1044" s="70">
        <v>100551</v>
      </c>
      <c r="AN1044" s="59">
        <f>IFERROR(AM1044/AJ1043,"-")</f>
        <v>4.971159650504502E-3</v>
      </c>
      <c r="AO1044" s="70">
        <v>6</v>
      </c>
      <c r="AP1044" s="59">
        <f>IFERROR(AO1044/AK1043,"-")</f>
        <v>0.25</v>
      </c>
      <c r="AQ1044" s="73">
        <f t="shared" si="68"/>
        <v>16758.5</v>
      </c>
      <c r="AR1044" s="439"/>
      <c r="AS1044" s="439"/>
      <c r="AT1044" s="43" t="s">
        <v>97</v>
      </c>
      <c r="AU1044" s="70">
        <v>5485224</v>
      </c>
      <c r="AV1044" s="59">
        <f>IFERROR(AU1044/AR1043,"-")</f>
        <v>1.3217066133064373E-2</v>
      </c>
      <c r="AW1044" s="73">
        <v>193</v>
      </c>
      <c r="AX1044" s="59">
        <f>IFERROR(AW1044/AS1043,"-")</f>
        <v>0.23309178743961353</v>
      </c>
      <c r="AY1044" s="196">
        <f t="shared" si="69"/>
        <v>28420.849740932641</v>
      </c>
      <c r="AZ1044" s="229"/>
    </row>
    <row r="1045" spans="2:52" s="9" customFormat="1" ht="13.15" customHeight="1">
      <c r="B1045" s="470"/>
      <c r="C1045" s="480"/>
      <c r="D1045" s="439"/>
      <c r="E1045" s="439"/>
      <c r="F1045" s="44" t="s">
        <v>98</v>
      </c>
      <c r="G1045" s="70">
        <v>857851</v>
      </c>
      <c r="H1045" s="59">
        <f>IFERROR(G1045/D1043,"-")</f>
        <v>6.2052931519279101E-3</v>
      </c>
      <c r="I1045" s="70">
        <v>48</v>
      </c>
      <c r="J1045" s="59">
        <f>IFERROR(I1045/E1043,"-")</f>
        <v>0.29090909090909089</v>
      </c>
      <c r="K1045" s="73">
        <f t="shared" si="65"/>
        <v>17871.895833333332</v>
      </c>
      <c r="L1045" s="439"/>
      <c r="M1045" s="439"/>
      <c r="N1045" s="44" t="s">
        <v>98</v>
      </c>
      <c r="O1045" s="70">
        <v>528370</v>
      </c>
      <c r="P1045" s="59">
        <f>IFERROR(O1045/L1043,"-")</f>
        <v>5.5464712876658433E-3</v>
      </c>
      <c r="Q1045" s="70">
        <v>27</v>
      </c>
      <c r="R1045" s="59">
        <f>IFERROR(Q1045/M1043,"-")</f>
        <v>0.27</v>
      </c>
      <c r="S1045" s="73">
        <f t="shared" si="66"/>
        <v>19569.259259259259</v>
      </c>
      <c r="T1045" s="439"/>
      <c r="U1045" s="439"/>
      <c r="V1045" s="44" t="s">
        <v>98</v>
      </c>
      <c r="W1045" s="70">
        <v>115245</v>
      </c>
      <c r="X1045" s="59">
        <f>IFERROR(W1045/T1043,"-")</f>
        <v>4.1074827861382387E-3</v>
      </c>
      <c r="Y1045" s="70">
        <v>7</v>
      </c>
      <c r="Z1045" s="59">
        <f>IFERROR(Y1045/U1043,"-")</f>
        <v>0.28000000000000003</v>
      </c>
      <c r="AA1045" s="167">
        <f t="shared" si="67"/>
        <v>16463.571428571428</v>
      </c>
      <c r="AB1045" s="439"/>
      <c r="AC1045" s="439"/>
      <c r="AD1045" s="44" t="s">
        <v>98</v>
      </c>
      <c r="AE1045" s="70">
        <v>89730</v>
      </c>
      <c r="AF1045" s="59">
        <f>IFERROR(AE1045/AB1043,"-")</f>
        <v>3.6035478862639484E-3</v>
      </c>
      <c r="AG1045" s="70">
        <v>5</v>
      </c>
      <c r="AH1045" s="59">
        <f>IFERROR(AG1045/AC1043,"-")</f>
        <v>0.27777777777777779</v>
      </c>
      <c r="AI1045" s="73">
        <f t="shared" si="64"/>
        <v>17946</v>
      </c>
      <c r="AJ1045" s="439"/>
      <c r="AK1045" s="439"/>
      <c r="AL1045" s="44" t="s">
        <v>98</v>
      </c>
      <c r="AM1045" s="70">
        <v>1724524</v>
      </c>
      <c r="AN1045" s="59">
        <f>IFERROR(AM1045/AJ1043,"-")</f>
        <v>8.5259063809674948E-2</v>
      </c>
      <c r="AO1045" s="70">
        <v>4</v>
      </c>
      <c r="AP1045" s="59">
        <f>IFERROR(AO1045/AK1043,"-")</f>
        <v>0.16666666666666666</v>
      </c>
      <c r="AQ1045" s="73">
        <f t="shared" si="68"/>
        <v>431131</v>
      </c>
      <c r="AR1045" s="439"/>
      <c r="AS1045" s="439"/>
      <c r="AT1045" s="44" t="s">
        <v>98</v>
      </c>
      <c r="AU1045" s="70">
        <v>6148417</v>
      </c>
      <c r="AV1045" s="59">
        <f>IFERROR(AU1045/AR1043,"-")</f>
        <v>1.4815080314433331E-2</v>
      </c>
      <c r="AW1045" s="73">
        <v>186</v>
      </c>
      <c r="AX1045" s="59">
        <f>IFERROR(AW1045/AS1043,"-")</f>
        <v>0.22463768115942029</v>
      </c>
      <c r="AY1045" s="196">
        <f t="shared" si="69"/>
        <v>33056.005376344088</v>
      </c>
      <c r="AZ1045" s="229"/>
    </row>
    <row r="1046" spans="2:52" s="9" customFormat="1" ht="13.15" customHeight="1">
      <c r="B1046" s="470"/>
      <c r="C1046" s="480"/>
      <c r="D1046" s="439"/>
      <c r="E1046" s="439"/>
      <c r="F1046" s="44" t="s">
        <v>99</v>
      </c>
      <c r="G1046" s="70">
        <v>89134</v>
      </c>
      <c r="H1046" s="59">
        <f>IFERROR(G1046/D1043,"-")</f>
        <v>6.4475369242903758E-4</v>
      </c>
      <c r="I1046" s="70">
        <v>6</v>
      </c>
      <c r="J1046" s="59">
        <f>IFERROR(I1046/E1043,"-")</f>
        <v>3.6363636363636362E-2</v>
      </c>
      <c r="K1046" s="73">
        <f t="shared" si="65"/>
        <v>14855.666666666666</v>
      </c>
      <c r="L1046" s="439"/>
      <c r="M1046" s="439"/>
      <c r="N1046" s="44" t="s">
        <v>99</v>
      </c>
      <c r="O1046" s="70">
        <v>87337</v>
      </c>
      <c r="P1046" s="59">
        <f>IFERROR(O1046/L1043,"-")</f>
        <v>9.168048202034025E-4</v>
      </c>
      <c r="Q1046" s="70">
        <v>5</v>
      </c>
      <c r="R1046" s="59">
        <f>IFERROR(Q1046/M1043,"-")</f>
        <v>0.05</v>
      </c>
      <c r="S1046" s="73">
        <f t="shared" si="66"/>
        <v>17467.400000000001</v>
      </c>
      <c r="T1046" s="439"/>
      <c r="U1046" s="439"/>
      <c r="V1046" s="44" t="s">
        <v>99</v>
      </c>
      <c r="W1046" s="70">
        <v>0</v>
      </c>
      <c r="X1046" s="59">
        <f>IFERROR(W1046/T1043,"-")</f>
        <v>0</v>
      </c>
      <c r="Y1046" s="70">
        <v>0</v>
      </c>
      <c r="Z1046" s="59">
        <f>IFERROR(Y1046/U1043,"-")</f>
        <v>0</v>
      </c>
      <c r="AA1046" s="167" t="str">
        <f t="shared" si="67"/>
        <v>-</v>
      </c>
      <c r="AB1046" s="439"/>
      <c r="AC1046" s="439"/>
      <c r="AD1046" s="44" t="s">
        <v>99</v>
      </c>
      <c r="AE1046" s="70">
        <v>0</v>
      </c>
      <c r="AF1046" s="59">
        <f>IFERROR(AE1046/AB1043,"-")</f>
        <v>0</v>
      </c>
      <c r="AG1046" s="70">
        <v>0</v>
      </c>
      <c r="AH1046" s="59">
        <f>IFERROR(AG1046/AC1043,"-")</f>
        <v>0</v>
      </c>
      <c r="AI1046" s="73" t="str">
        <f t="shared" si="64"/>
        <v>-</v>
      </c>
      <c r="AJ1046" s="439"/>
      <c r="AK1046" s="439"/>
      <c r="AL1046" s="44" t="s">
        <v>99</v>
      </c>
      <c r="AM1046" s="70">
        <v>2184</v>
      </c>
      <c r="AN1046" s="59">
        <f>IFERROR(AM1046/AJ1043,"-")</f>
        <v>1.0797518350590082E-4</v>
      </c>
      <c r="AO1046" s="70">
        <v>1</v>
      </c>
      <c r="AP1046" s="59">
        <f>IFERROR(AO1046/AK1043,"-")</f>
        <v>4.1666666666666664E-2</v>
      </c>
      <c r="AQ1046" s="73">
        <f t="shared" si="68"/>
        <v>2184</v>
      </c>
      <c r="AR1046" s="439"/>
      <c r="AS1046" s="439"/>
      <c r="AT1046" s="44" t="s">
        <v>99</v>
      </c>
      <c r="AU1046" s="70">
        <v>302578</v>
      </c>
      <c r="AV1046" s="59">
        <f>IFERROR(AU1046/AR1043,"-")</f>
        <v>7.2908479879952974E-4</v>
      </c>
      <c r="AW1046" s="73">
        <v>29</v>
      </c>
      <c r="AX1046" s="59">
        <f>IFERROR(AW1046/AS1043,"-")</f>
        <v>3.5024154589371984E-2</v>
      </c>
      <c r="AY1046" s="196">
        <f t="shared" si="69"/>
        <v>10433.724137931034</v>
      </c>
      <c r="AZ1046" s="229"/>
    </row>
    <row r="1047" spans="2:52" s="9" customFormat="1" ht="13.15" customHeight="1">
      <c r="B1047" s="470"/>
      <c r="C1047" s="480"/>
      <c r="D1047" s="439"/>
      <c r="E1047" s="439"/>
      <c r="F1047" s="44" t="s">
        <v>100</v>
      </c>
      <c r="G1047" s="70">
        <v>5786851</v>
      </c>
      <c r="H1047" s="59">
        <f>IFERROR(G1047/D1043,"-")</f>
        <v>4.185937520796406E-2</v>
      </c>
      <c r="I1047" s="70">
        <v>70</v>
      </c>
      <c r="J1047" s="59">
        <f>IFERROR(I1047/E1043,"-")</f>
        <v>0.42424242424242425</v>
      </c>
      <c r="K1047" s="73">
        <f t="shared" si="65"/>
        <v>82669.3</v>
      </c>
      <c r="L1047" s="439"/>
      <c r="M1047" s="439"/>
      <c r="N1047" s="44" t="s">
        <v>100</v>
      </c>
      <c r="O1047" s="70">
        <v>5070419</v>
      </c>
      <c r="P1047" s="59">
        <f>IFERROR(O1047/L1043,"-")</f>
        <v>5.3225833033547242E-2</v>
      </c>
      <c r="Q1047" s="70">
        <v>40</v>
      </c>
      <c r="R1047" s="59">
        <f>IFERROR(Q1047/M1043,"-")</f>
        <v>0.4</v>
      </c>
      <c r="S1047" s="73">
        <f t="shared" si="66"/>
        <v>126760.47500000001</v>
      </c>
      <c r="T1047" s="439"/>
      <c r="U1047" s="439"/>
      <c r="V1047" s="44" t="s">
        <v>100</v>
      </c>
      <c r="W1047" s="70">
        <v>212095</v>
      </c>
      <c r="X1047" s="59">
        <f>IFERROR(W1047/T1043,"-")</f>
        <v>7.5593436724021848E-3</v>
      </c>
      <c r="Y1047" s="70">
        <v>11</v>
      </c>
      <c r="Z1047" s="59">
        <f>IFERROR(Y1047/U1043,"-")</f>
        <v>0.44</v>
      </c>
      <c r="AA1047" s="167">
        <f t="shared" si="67"/>
        <v>19281.363636363636</v>
      </c>
      <c r="AB1047" s="439"/>
      <c r="AC1047" s="439"/>
      <c r="AD1047" s="44" t="s">
        <v>100</v>
      </c>
      <c r="AE1047" s="70">
        <v>158041</v>
      </c>
      <c r="AF1047" s="59">
        <f>IFERROR(AE1047/AB1043,"-")</f>
        <v>6.3469108602812957E-3</v>
      </c>
      <c r="AG1047" s="70">
        <v>8</v>
      </c>
      <c r="AH1047" s="59">
        <f>IFERROR(AG1047/AC1043,"-")</f>
        <v>0.44444444444444442</v>
      </c>
      <c r="AI1047" s="73">
        <f t="shared" si="64"/>
        <v>19755.125</v>
      </c>
      <c r="AJ1047" s="439"/>
      <c r="AK1047" s="439"/>
      <c r="AL1047" s="44" t="s">
        <v>100</v>
      </c>
      <c r="AM1047" s="70">
        <v>192728</v>
      </c>
      <c r="AN1047" s="59">
        <f>IFERROR(AM1047/AJ1043,"-")</f>
        <v>9.5283155525298768E-3</v>
      </c>
      <c r="AO1047" s="70">
        <v>6</v>
      </c>
      <c r="AP1047" s="59">
        <f>IFERROR(AO1047/AK1043,"-")</f>
        <v>0.25</v>
      </c>
      <c r="AQ1047" s="73">
        <f t="shared" si="68"/>
        <v>32121.333333333332</v>
      </c>
      <c r="AR1047" s="439"/>
      <c r="AS1047" s="439"/>
      <c r="AT1047" s="44" t="s">
        <v>100</v>
      </c>
      <c r="AU1047" s="70">
        <v>10398339</v>
      </c>
      <c r="AV1047" s="59">
        <f>IFERROR(AU1047/AR1043,"-")</f>
        <v>2.5055591938820086E-2</v>
      </c>
      <c r="AW1047" s="73">
        <v>252</v>
      </c>
      <c r="AX1047" s="59">
        <f>IFERROR(AW1047/AS1043,"-")</f>
        <v>0.30434782608695654</v>
      </c>
      <c r="AY1047" s="196">
        <f t="shared" si="69"/>
        <v>41263.25</v>
      </c>
      <c r="AZ1047" s="229"/>
    </row>
    <row r="1048" spans="2:52" s="9" customFormat="1" ht="13.15" customHeight="1">
      <c r="B1048" s="470"/>
      <c r="C1048" s="480"/>
      <c r="D1048" s="439"/>
      <c r="E1048" s="439"/>
      <c r="F1048" s="44" t="s">
        <v>101</v>
      </c>
      <c r="G1048" s="70">
        <v>2947996</v>
      </c>
      <c r="H1048" s="59">
        <f>IFERROR(G1048/D1043,"-")</f>
        <v>2.1324425093298103E-2</v>
      </c>
      <c r="I1048" s="70">
        <v>66</v>
      </c>
      <c r="J1048" s="59">
        <f>IFERROR(I1048/E1043,"-")</f>
        <v>0.4</v>
      </c>
      <c r="K1048" s="73">
        <f t="shared" si="65"/>
        <v>44666.606060606064</v>
      </c>
      <c r="L1048" s="439"/>
      <c r="M1048" s="439"/>
      <c r="N1048" s="44" t="s">
        <v>101</v>
      </c>
      <c r="O1048" s="70">
        <v>1530722</v>
      </c>
      <c r="P1048" s="59">
        <f>IFERROR(O1048/L1043,"-")</f>
        <v>1.6068485384102871E-2</v>
      </c>
      <c r="Q1048" s="70">
        <v>38</v>
      </c>
      <c r="R1048" s="59">
        <f>IFERROR(Q1048/M1043,"-")</f>
        <v>0.38</v>
      </c>
      <c r="S1048" s="73">
        <f t="shared" si="66"/>
        <v>40282.15789473684</v>
      </c>
      <c r="T1048" s="439"/>
      <c r="U1048" s="439"/>
      <c r="V1048" s="44" t="s">
        <v>101</v>
      </c>
      <c r="W1048" s="70">
        <v>526505</v>
      </c>
      <c r="X1048" s="59">
        <f>IFERROR(W1048/T1043,"-")</f>
        <v>1.8765327990938552E-2</v>
      </c>
      <c r="Y1048" s="70">
        <v>11</v>
      </c>
      <c r="Z1048" s="59">
        <f>IFERROR(Y1048/U1043,"-")</f>
        <v>0.44</v>
      </c>
      <c r="AA1048" s="167">
        <f t="shared" si="67"/>
        <v>47864.090909090912</v>
      </c>
      <c r="AB1048" s="439"/>
      <c r="AC1048" s="439"/>
      <c r="AD1048" s="44" t="s">
        <v>101</v>
      </c>
      <c r="AE1048" s="70">
        <v>284930</v>
      </c>
      <c r="AF1048" s="59">
        <f>IFERROR(AE1048/AB1043,"-")</f>
        <v>1.1442760495187639E-2</v>
      </c>
      <c r="AG1048" s="70">
        <v>7</v>
      </c>
      <c r="AH1048" s="59">
        <f>IFERROR(AG1048/AC1043,"-")</f>
        <v>0.3888888888888889</v>
      </c>
      <c r="AI1048" s="73">
        <f t="shared" si="64"/>
        <v>40704.285714285717</v>
      </c>
      <c r="AJ1048" s="439"/>
      <c r="AK1048" s="439"/>
      <c r="AL1048" s="44" t="s">
        <v>101</v>
      </c>
      <c r="AM1048" s="70">
        <v>527959</v>
      </c>
      <c r="AN1048" s="59">
        <f>IFERROR(AM1048/AJ1043,"-")</f>
        <v>2.6101863511260023E-2</v>
      </c>
      <c r="AO1048" s="70">
        <v>9</v>
      </c>
      <c r="AP1048" s="59">
        <f>IFERROR(AO1048/AK1043,"-")</f>
        <v>0.375</v>
      </c>
      <c r="AQ1048" s="73">
        <f t="shared" si="68"/>
        <v>58662.111111111109</v>
      </c>
      <c r="AR1048" s="439"/>
      <c r="AS1048" s="439"/>
      <c r="AT1048" s="44" t="s">
        <v>101</v>
      </c>
      <c r="AU1048" s="70">
        <v>10677689</v>
      </c>
      <c r="AV1048" s="59">
        <f>IFERROR(AU1048/AR1043,"-")</f>
        <v>2.5728707097703574E-2</v>
      </c>
      <c r="AW1048" s="73">
        <v>209</v>
      </c>
      <c r="AX1048" s="59">
        <f>IFERROR(AW1048/AS1043,"-")</f>
        <v>0.25241545893719808</v>
      </c>
      <c r="AY1048" s="196">
        <f t="shared" si="69"/>
        <v>51089.42105263158</v>
      </c>
      <c r="AZ1048" s="229"/>
    </row>
    <row r="1049" spans="2:52" s="9" customFormat="1" ht="13.15" customHeight="1">
      <c r="B1049" s="470"/>
      <c r="C1049" s="480"/>
      <c r="D1049" s="439"/>
      <c r="E1049" s="439"/>
      <c r="F1049" s="44" t="s">
        <v>102</v>
      </c>
      <c r="G1049" s="70">
        <v>2482350</v>
      </c>
      <c r="H1049" s="59">
        <f>IFERROR(G1049/D1043,"-")</f>
        <v>1.7956159584459595E-2</v>
      </c>
      <c r="I1049" s="70">
        <v>18</v>
      </c>
      <c r="J1049" s="59">
        <f>IFERROR(I1049/E1043,"-")</f>
        <v>0.10909090909090909</v>
      </c>
      <c r="K1049" s="73">
        <f t="shared" si="65"/>
        <v>137908.33333333334</v>
      </c>
      <c r="L1049" s="439"/>
      <c r="M1049" s="439"/>
      <c r="N1049" s="44" t="s">
        <v>102</v>
      </c>
      <c r="O1049" s="70">
        <v>1398300</v>
      </c>
      <c r="P1049" s="59">
        <f>IFERROR(O1049/L1043,"-")</f>
        <v>1.467840869380008E-2</v>
      </c>
      <c r="Q1049" s="70">
        <v>12</v>
      </c>
      <c r="R1049" s="59">
        <f>IFERROR(Q1049/M1043,"-")</f>
        <v>0.12</v>
      </c>
      <c r="S1049" s="73">
        <f t="shared" si="66"/>
        <v>116525</v>
      </c>
      <c r="T1049" s="439"/>
      <c r="U1049" s="439"/>
      <c r="V1049" s="44" t="s">
        <v>102</v>
      </c>
      <c r="W1049" s="70">
        <v>26205</v>
      </c>
      <c r="X1049" s="59">
        <f>IFERROR(W1049/T1043,"-")</f>
        <v>9.3398053200357981E-4</v>
      </c>
      <c r="Y1049" s="70">
        <v>2</v>
      </c>
      <c r="Z1049" s="59">
        <f>IFERROR(Y1049/U1043,"-")</f>
        <v>0.08</v>
      </c>
      <c r="AA1049" s="167">
        <f t="shared" si="67"/>
        <v>13102.5</v>
      </c>
      <c r="AB1049" s="439"/>
      <c r="AC1049" s="439"/>
      <c r="AD1049" s="44" t="s">
        <v>102</v>
      </c>
      <c r="AE1049" s="70">
        <v>9307</v>
      </c>
      <c r="AF1049" s="59">
        <f>IFERROR(AE1049/AB1043,"-")</f>
        <v>3.7376819544699172E-4</v>
      </c>
      <c r="AG1049" s="70">
        <v>1</v>
      </c>
      <c r="AH1049" s="59">
        <f>IFERROR(AG1049/AC1043,"-")</f>
        <v>5.5555555555555552E-2</v>
      </c>
      <c r="AI1049" s="73">
        <f t="shared" si="64"/>
        <v>9307</v>
      </c>
      <c r="AJ1049" s="439"/>
      <c r="AK1049" s="439"/>
      <c r="AL1049" s="44" t="s">
        <v>102</v>
      </c>
      <c r="AM1049" s="70">
        <v>30403</v>
      </c>
      <c r="AN1049" s="59">
        <f>IFERROR(AM1049/AJ1043,"-")</f>
        <v>1.5030995898030689E-3</v>
      </c>
      <c r="AO1049" s="70">
        <v>1</v>
      </c>
      <c r="AP1049" s="59">
        <f>IFERROR(AO1049/AK1043,"-")</f>
        <v>4.1666666666666664E-2</v>
      </c>
      <c r="AQ1049" s="73">
        <f t="shared" si="68"/>
        <v>30403</v>
      </c>
      <c r="AR1049" s="439"/>
      <c r="AS1049" s="439"/>
      <c r="AT1049" s="44" t="s">
        <v>102</v>
      </c>
      <c r="AU1049" s="70">
        <v>14720631</v>
      </c>
      <c r="AV1049" s="59">
        <f>IFERROR(AU1049/AR1043,"-")</f>
        <v>3.5470484605084049E-2</v>
      </c>
      <c r="AW1049" s="73">
        <v>75</v>
      </c>
      <c r="AX1049" s="59">
        <f>IFERROR(AW1049/AS1043,"-")</f>
        <v>9.0579710144927536E-2</v>
      </c>
      <c r="AY1049" s="196">
        <f t="shared" si="69"/>
        <v>196275.08</v>
      </c>
      <c r="AZ1049" s="229"/>
    </row>
    <row r="1050" spans="2:52" s="9" customFormat="1" ht="13.15" customHeight="1">
      <c r="B1050" s="470"/>
      <c r="C1050" s="480"/>
      <c r="D1050" s="439"/>
      <c r="E1050" s="439"/>
      <c r="F1050" s="44" t="s">
        <v>112</v>
      </c>
      <c r="G1050" s="70">
        <v>0</v>
      </c>
      <c r="H1050" s="59">
        <f>IFERROR(G1050/D1043,"-")</f>
        <v>0</v>
      </c>
      <c r="I1050" s="70">
        <v>0</v>
      </c>
      <c r="J1050" s="59">
        <f>IFERROR(I1050/E1043,"-")</f>
        <v>0</v>
      </c>
      <c r="K1050" s="73" t="str">
        <f t="shared" si="65"/>
        <v>-</v>
      </c>
      <c r="L1050" s="439"/>
      <c r="M1050" s="439"/>
      <c r="N1050" s="44" t="s">
        <v>112</v>
      </c>
      <c r="O1050" s="70">
        <v>0</v>
      </c>
      <c r="P1050" s="59">
        <f>IFERROR(O1050/L1043,"-")</f>
        <v>0</v>
      </c>
      <c r="Q1050" s="70">
        <v>0</v>
      </c>
      <c r="R1050" s="59">
        <f>IFERROR(Q1050/M1043,"-")</f>
        <v>0</v>
      </c>
      <c r="S1050" s="73" t="str">
        <f t="shared" si="66"/>
        <v>-</v>
      </c>
      <c r="T1050" s="439"/>
      <c r="U1050" s="439"/>
      <c r="V1050" s="44" t="s">
        <v>112</v>
      </c>
      <c r="W1050" s="70">
        <v>0</v>
      </c>
      <c r="X1050" s="59">
        <f>IFERROR(W1050/T1043,"-")</f>
        <v>0</v>
      </c>
      <c r="Y1050" s="70">
        <v>0</v>
      </c>
      <c r="Z1050" s="59">
        <f>IFERROR(Y1050/U1043,"-")</f>
        <v>0</v>
      </c>
      <c r="AA1050" s="167" t="str">
        <f t="shared" si="67"/>
        <v>-</v>
      </c>
      <c r="AB1050" s="439"/>
      <c r="AC1050" s="439"/>
      <c r="AD1050" s="44" t="s">
        <v>112</v>
      </c>
      <c r="AE1050" s="70">
        <v>0</v>
      </c>
      <c r="AF1050" s="59">
        <f>IFERROR(AE1050/AB1043,"-")</f>
        <v>0</v>
      </c>
      <c r="AG1050" s="70">
        <v>0</v>
      </c>
      <c r="AH1050" s="59">
        <f>IFERROR(AG1050/AC1043,"-")</f>
        <v>0</v>
      </c>
      <c r="AI1050" s="73" t="str">
        <f t="shared" si="64"/>
        <v>-</v>
      </c>
      <c r="AJ1050" s="439"/>
      <c r="AK1050" s="439"/>
      <c r="AL1050" s="44" t="s">
        <v>112</v>
      </c>
      <c r="AM1050" s="70">
        <v>0</v>
      </c>
      <c r="AN1050" s="59">
        <f>IFERROR(AM1050/AJ1043,"-")</f>
        <v>0</v>
      </c>
      <c r="AO1050" s="70">
        <v>0</v>
      </c>
      <c r="AP1050" s="59">
        <f>IFERROR(AO1050/AK1043,"-")</f>
        <v>0</v>
      </c>
      <c r="AQ1050" s="73" t="str">
        <f t="shared" si="68"/>
        <v>-</v>
      </c>
      <c r="AR1050" s="439"/>
      <c r="AS1050" s="439"/>
      <c r="AT1050" s="44" t="s">
        <v>112</v>
      </c>
      <c r="AU1050" s="70">
        <v>0</v>
      </c>
      <c r="AV1050" s="59">
        <f>IFERROR(AU1050/AR1043,"-")</f>
        <v>0</v>
      </c>
      <c r="AW1050" s="73">
        <v>0</v>
      </c>
      <c r="AX1050" s="59">
        <f>IFERROR(AW1050/AS1043,"-")</f>
        <v>0</v>
      </c>
      <c r="AY1050" s="196" t="str">
        <f t="shared" si="69"/>
        <v>-</v>
      </c>
      <c r="AZ1050" s="229"/>
    </row>
    <row r="1051" spans="2:52" s="9" customFormat="1" ht="13.15" customHeight="1">
      <c r="B1051" s="470"/>
      <c r="C1051" s="480"/>
      <c r="D1051" s="439"/>
      <c r="E1051" s="439"/>
      <c r="F1051" s="44" t="s">
        <v>103</v>
      </c>
      <c r="G1051" s="70">
        <v>21346</v>
      </c>
      <c r="H1051" s="59">
        <f>IFERROR(G1051/D1043,"-")</f>
        <v>1.5440698631936451E-4</v>
      </c>
      <c r="I1051" s="70">
        <v>1</v>
      </c>
      <c r="J1051" s="59">
        <f>IFERROR(I1051/E1043,"-")</f>
        <v>6.0606060606060606E-3</v>
      </c>
      <c r="K1051" s="73">
        <f t="shared" si="65"/>
        <v>21346</v>
      </c>
      <c r="L1051" s="439"/>
      <c r="M1051" s="439"/>
      <c r="N1051" s="44" t="s">
        <v>103</v>
      </c>
      <c r="O1051" s="70">
        <v>21346</v>
      </c>
      <c r="P1051" s="59">
        <f>IFERROR(O1051/L1043,"-")</f>
        <v>2.2407588641769043E-4</v>
      </c>
      <c r="Q1051" s="70">
        <v>1</v>
      </c>
      <c r="R1051" s="59">
        <f>IFERROR(Q1051/M1043,"-")</f>
        <v>0.01</v>
      </c>
      <c r="S1051" s="73">
        <f t="shared" si="66"/>
        <v>21346</v>
      </c>
      <c r="T1051" s="439"/>
      <c r="U1051" s="439"/>
      <c r="V1051" s="44" t="s">
        <v>103</v>
      </c>
      <c r="W1051" s="70">
        <v>0</v>
      </c>
      <c r="X1051" s="59">
        <f>IFERROR(W1051/T1043,"-")</f>
        <v>0</v>
      </c>
      <c r="Y1051" s="70">
        <v>0</v>
      </c>
      <c r="Z1051" s="59">
        <f>IFERROR(Y1051/U1043,"-")</f>
        <v>0</v>
      </c>
      <c r="AA1051" s="167" t="str">
        <f t="shared" si="67"/>
        <v>-</v>
      </c>
      <c r="AB1051" s="439"/>
      <c r="AC1051" s="439"/>
      <c r="AD1051" s="44" t="s">
        <v>103</v>
      </c>
      <c r="AE1051" s="70">
        <v>0</v>
      </c>
      <c r="AF1051" s="59">
        <f>IFERROR(AE1051/AB1043,"-")</f>
        <v>0</v>
      </c>
      <c r="AG1051" s="70">
        <v>0</v>
      </c>
      <c r="AH1051" s="59">
        <f>IFERROR(AG1051/AC1043,"-")</f>
        <v>0</v>
      </c>
      <c r="AI1051" s="73" t="str">
        <f t="shared" si="64"/>
        <v>-</v>
      </c>
      <c r="AJ1051" s="439"/>
      <c r="AK1051" s="439"/>
      <c r="AL1051" s="44" t="s">
        <v>103</v>
      </c>
      <c r="AM1051" s="70">
        <v>0</v>
      </c>
      <c r="AN1051" s="59">
        <f>IFERROR(AM1051/AJ1043,"-")</f>
        <v>0</v>
      </c>
      <c r="AO1051" s="70">
        <v>0</v>
      </c>
      <c r="AP1051" s="59">
        <f>IFERROR(AO1051/AK1043,"-")</f>
        <v>0</v>
      </c>
      <c r="AQ1051" s="73" t="str">
        <f t="shared" si="68"/>
        <v>-</v>
      </c>
      <c r="AR1051" s="439"/>
      <c r="AS1051" s="439"/>
      <c r="AT1051" s="44" t="s">
        <v>103</v>
      </c>
      <c r="AU1051" s="70">
        <v>192178</v>
      </c>
      <c r="AV1051" s="59">
        <f>IFERROR(AU1051/AR1043,"-")</f>
        <v>4.6306756758156915E-4</v>
      </c>
      <c r="AW1051" s="73">
        <v>10</v>
      </c>
      <c r="AX1051" s="59">
        <f>IFERROR(AW1051/AS1043,"-")</f>
        <v>1.2077294685990338E-2</v>
      </c>
      <c r="AY1051" s="196">
        <f t="shared" si="69"/>
        <v>19217.8</v>
      </c>
      <c r="AZ1051" s="229"/>
    </row>
    <row r="1052" spans="2:52" s="9" customFormat="1" ht="13.15" customHeight="1">
      <c r="B1052" s="470"/>
      <c r="C1052" s="480"/>
      <c r="D1052" s="439"/>
      <c r="E1052" s="439"/>
      <c r="F1052" s="44" t="s">
        <v>104</v>
      </c>
      <c r="G1052" s="70">
        <v>228256</v>
      </c>
      <c r="H1052" s="59">
        <f>IFERROR(G1052/D1043,"-")</f>
        <v>1.6510972111549174E-3</v>
      </c>
      <c r="I1052" s="70">
        <v>15</v>
      </c>
      <c r="J1052" s="59">
        <f>IFERROR(I1052/E1043,"-")</f>
        <v>9.0909090909090912E-2</v>
      </c>
      <c r="K1052" s="73">
        <f t="shared" si="65"/>
        <v>15217.066666666668</v>
      </c>
      <c r="L1052" s="439"/>
      <c r="M1052" s="439"/>
      <c r="N1052" s="44" t="s">
        <v>104</v>
      </c>
      <c r="O1052" s="70">
        <v>182889</v>
      </c>
      <c r="P1052" s="59">
        <f>IFERROR(O1052/L1043,"-")</f>
        <v>1.9198451602663255E-3</v>
      </c>
      <c r="Q1052" s="70">
        <v>10</v>
      </c>
      <c r="R1052" s="59">
        <f>IFERROR(Q1052/M1043,"-")</f>
        <v>0.1</v>
      </c>
      <c r="S1052" s="73">
        <f t="shared" si="66"/>
        <v>18288.900000000001</v>
      </c>
      <c r="T1052" s="439"/>
      <c r="U1052" s="439"/>
      <c r="V1052" s="44" t="s">
        <v>104</v>
      </c>
      <c r="W1052" s="70">
        <v>72270</v>
      </c>
      <c r="X1052" s="59">
        <f>IFERROR(W1052/T1043,"-")</f>
        <v>2.5757974832245263E-3</v>
      </c>
      <c r="Y1052" s="70">
        <v>3</v>
      </c>
      <c r="Z1052" s="59">
        <f>IFERROR(Y1052/U1043,"-")</f>
        <v>0.12</v>
      </c>
      <c r="AA1052" s="167">
        <f t="shared" si="67"/>
        <v>24090</v>
      </c>
      <c r="AB1052" s="439"/>
      <c r="AC1052" s="439"/>
      <c r="AD1052" s="44" t="s">
        <v>104</v>
      </c>
      <c r="AE1052" s="70">
        <v>72270</v>
      </c>
      <c r="AF1052" s="59">
        <f>IFERROR(AE1052/AB1043,"-")</f>
        <v>2.9023560207321469E-3</v>
      </c>
      <c r="AG1052" s="70">
        <v>3</v>
      </c>
      <c r="AH1052" s="59">
        <f>IFERROR(AG1052/AC1043,"-")</f>
        <v>0.16666666666666666</v>
      </c>
      <c r="AI1052" s="73">
        <f t="shared" ref="AI1052:AI1115" si="70">IFERROR(AE1052/AG1052,"-")</f>
        <v>24090</v>
      </c>
      <c r="AJ1052" s="439"/>
      <c r="AK1052" s="439"/>
      <c r="AL1052" s="44" t="s">
        <v>104</v>
      </c>
      <c r="AM1052" s="70">
        <v>20178</v>
      </c>
      <c r="AN1052" s="59">
        <f>IFERROR(AM1052/AJ1043,"-")</f>
        <v>9.975839069514957E-4</v>
      </c>
      <c r="AO1052" s="70">
        <v>3</v>
      </c>
      <c r="AP1052" s="59">
        <f>IFERROR(AO1052/AK1043,"-")</f>
        <v>0.125</v>
      </c>
      <c r="AQ1052" s="73">
        <f t="shared" si="68"/>
        <v>6726</v>
      </c>
      <c r="AR1052" s="439"/>
      <c r="AS1052" s="439"/>
      <c r="AT1052" s="44" t="s">
        <v>104</v>
      </c>
      <c r="AU1052" s="70">
        <v>295239</v>
      </c>
      <c r="AV1052" s="59">
        <f>IFERROR(AU1052/AR1043,"-")</f>
        <v>7.114009178220967E-4</v>
      </c>
      <c r="AW1052" s="73">
        <v>25</v>
      </c>
      <c r="AX1052" s="59">
        <f>IFERROR(AW1052/AS1043,"-")</f>
        <v>3.0193236714975844E-2</v>
      </c>
      <c r="AY1052" s="196">
        <f t="shared" si="69"/>
        <v>11809.56</v>
      </c>
      <c r="AZ1052" s="229"/>
    </row>
    <row r="1053" spans="2:52" s="9" customFormat="1" ht="13.15" customHeight="1">
      <c r="B1053" s="470"/>
      <c r="C1053" s="480"/>
      <c r="D1053" s="439"/>
      <c r="E1053" s="439"/>
      <c r="F1053" s="44" t="s">
        <v>105</v>
      </c>
      <c r="G1053" s="70">
        <v>257588</v>
      </c>
      <c r="H1053" s="59">
        <f>IFERROR(G1053/D1043,"-")</f>
        <v>1.8632711886082858E-3</v>
      </c>
      <c r="I1053" s="70">
        <v>1</v>
      </c>
      <c r="J1053" s="59">
        <f>IFERROR(I1053/E1043,"-")</f>
        <v>6.0606060606060606E-3</v>
      </c>
      <c r="K1053" s="73">
        <f t="shared" si="65"/>
        <v>257588</v>
      </c>
      <c r="L1053" s="439"/>
      <c r="M1053" s="439"/>
      <c r="N1053" s="44" t="s">
        <v>105</v>
      </c>
      <c r="O1053" s="70">
        <v>257588</v>
      </c>
      <c r="P1053" s="59">
        <f>IFERROR(O1053/L1043,"-")</f>
        <v>2.7039847948355684E-3</v>
      </c>
      <c r="Q1053" s="70">
        <v>1</v>
      </c>
      <c r="R1053" s="59">
        <f>IFERROR(Q1053/M1043,"-")</f>
        <v>0.01</v>
      </c>
      <c r="S1053" s="73">
        <f t="shared" si="66"/>
        <v>257588</v>
      </c>
      <c r="T1053" s="439"/>
      <c r="U1053" s="439"/>
      <c r="V1053" s="44" t="s">
        <v>105</v>
      </c>
      <c r="W1053" s="70">
        <v>257588</v>
      </c>
      <c r="X1053" s="59">
        <f>IFERROR(W1053/T1043,"-")</f>
        <v>9.1807737942277475E-3</v>
      </c>
      <c r="Y1053" s="70">
        <v>1</v>
      </c>
      <c r="Z1053" s="59">
        <f>IFERROR(Y1053/U1043,"-")</f>
        <v>0.04</v>
      </c>
      <c r="AA1053" s="167">
        <f t="shared" si="67"/>
        <v>257588</v>
      </c>
      <c r="AB1053" s="439"/>
      <c r="AC1053" s="439"/>
      <c r="AD1053" s="44" t="s">
        <v>105</v>
      </c>
      <c r="AE1053" s="70">
        <v>257588</v>
      </c>
      <c r="AF1053" s="59">
        <f>IFERROR(AE1053/AB1043,"-")</f>
        <v>1.0344708491329076E-2</v>
      </c>
      <c r="AG1053" s="70">
        <v>1</v>
      </c>
      <c r="AH1053" s="59">
        <f>IFERROR(AG1053/AC1043,"-")</f>
        <v>5.5555555555555552E-2</v>
      </c>
      <c r="AI1053" s="73">
        <f t="shared" si="70"/>
        <v>257588</v>
      </c>
      <c r="AJ1053" s="439"/>
      <c r="AK1053" s="439"/>
      <c r="AL1053" s="44" t="s">
        <v>105</v>
      </c>
      <c r="AM1053" s="70">
        <v>0</v>
      </c>
      <c r="AN1053" s="59">
        <f>IFERROR(AM1053/AJ1043,"-")</f>
        <v>0</v>
      </c>
      <c r="AO1053" s="70">
        <v>0</v>
      </c>
      <c r="AP1053" s="59">
        <f>IFERROR(AO1053/AK1043,"-")</f>
        <v>0</v>
      </c>
      <c r="AQ1053" s="73" t="str">
        <f t="shared" si="68"/>
        <v>-</v>
      </c>
      <c r="AR1053" s="439"/>
      <c r="AS1053" s="439"/>
      <c r="AT1053" s="44" t="s">
        <v>105</v>
      </c>
      <c r="AU1053" s="70">
        <v>236633</v>
      </c>
      <c r="AV1053" s="59">
        <f>IFERROR(AU1053/AR1043,"-")</f>
        <v>5.7018528509782313E-4</v>
      </c>
      <c r="AW1053" s="73">
        <v>5</v>
      </c>
      <c r="AX1053" s="59">
        <f>IFERROR(AW1053/AS1043,"-")</f>
        <v>6.038647342995169E-3</v>
      </c>
      <c r="AY1053" s="196">
        <f t="shared" si="69"/>
        <v>47326.6</v>
      </c>
      <c r="AZ1053" s="229"/>
    </row>
    <row r="1054" spans="2:52" s="9" customFormat="1" ht="13.15" customHeight="1">
      <c r="B1054" s="470"/>
      <c r="C1054" s="480"/>
      <c r="D1054" s="439"/>
      <c r="E1054" s="439"/>
      <c r="F1054" s="44" t="s">
        <v>106</v>
      </c>
      <c r="G1054" s="70">
        <v>112585</v>
      </c>
      <c r="H1054" s="59">
        <f>IFERROR(G1054/D1043,"-")</f>
        <v>8.1438726481615541E-4</v>
      </c>
      <c r="I1054" s="70">
        <v>2</v>
      </c>
      <c r="J1054" s="59">
        <f>IFERROR(I1054/E1043,"-")</f>
        <v>1.2121212121212121E-2</v>
      </c>
      <c r="K1054" s="73">
        <f t="shared" si="65"/>
        <v>56292.5</v>
      </c>
      <c r="L1054" s="439"/>
      <c r="M1054" s="439"/>
      <c r="N1054" s="44" t="s">
        <v>106</v>
      </c>
      <c r="O1054" s="70">
        <v>112585</v>
      </c>
      <c r="P1054" s="59">
        <f>IFERROR(O1054/L1043,"-")</f>
        <v>1.1818412663888165E-3</v>
      </c>
      <c r="Q1054" s="70">
        <v>2</v>
      </c>
      <c r="R1054" s="59">
        <f>IFERROR(Q1054/M1043,"-")</f>
        <v>0.02</v>
      </c>
      <c r="S1054" s="73">
        <f t="shared" si="66"/>
        <v>56292.5</v>
      </c>
      <c r="T1054" s="439"/>
      <c r="U1054" s="439"/>
      <c r="V1054" s="44" t="s">
        <v>106</v>
      </c>
      <c r="W1054" s="70">
        <v>0</v>
      </c>
      <c r="X1054" s="59">
        <f>IFERROR(W1054/T1043,"-")</f>
        <v>0</v>
      </c>
      <c r="Y1054" s="70">
        <v>0</v>
      </c>
      <c r="Z1054" s="59">
        <f>IFERROR(Y1054/U1043,"-")</f>
        <v>0</v>
      </c>
      <c r="AA1054" s="167" t="str">
        <f t="shared" si="67"/>
        <v>-</v>
      </c>
      <c r="AB1054" s="439"/>
      <c r="AC1054" s="439"/>
      <c r="AD1054" s="44" t="s">
        <v>106</v>
      </c>
      <c r="AE1054" s="70">
        <v>0</v>
      </c>
      <c r="AF1054" s="59">
        <f>IFERROR(AE1054/AB1043,"-")</f>
        <v>0</v>
      </c>
      <c r="AG1054" s="70">
        <v>0</v>
      </c>
      <c r="AH1054" s="59">
        <f>IFERROR(AG1054/AC1043,"-")</f>
        <v>0</v>
      </c>
      <c r="AI1054" s="73" t="str">
        <f t="shared" si="70"/>
        <v>-</v>
      </c>
      <c r="AJ1054" s="439"/>
      <c r="AK1054" s="439"/>
      <c r="AL1054" s="44" t="s">
        <v>106</v>
      </c>
      <c r="AM1054" s="70">
        <v>0</v>
      </c>
      <c r="AN1054" s="59">
        <f>IFERROR(AM1054/AJ1043,"-")</f>
        <v>0</v>
      </c>
      <c r="AO1054" s="70">
        <v>0</v>
      </c>
      <c r="AP1054" s="59">
        <f>IFERROR(AO1054/AK1043,"-")</f>
        <v>0</v>
      </c>
      <c r="AQ1054" s="73" t="str">
        <f t="shared" si="68"/>
        <v>-</v>
      </c>
      <c r="AR1054" s="439"/>
      <c r="AS1054" s="439"/>
      <c r="AT1054" s="44" t="s">
        <v>106</v>
      </c>
      <c r="AU1054" s="70">
        <v>1008326</v>
      </c>
      <c r="AV1054" s="59">
        <f>IFERROR(AU1054/AR1043,"-")</f>
        <v>2.4296385025822588E-3</v>
      </c>
      <c r="AW1054" s="73">
        <v>2</v>
      </c>
      <c r="AX1054" s="59">
        <f>IFERROR(AW1054/AS1043,"-")</f>
        <v>2.4154589371980675E-3</v>
      </c>
      <c r="AY1054" s="196">
        <f t="shared" si="69"/>
        <v>504163</v>
      </c>
      <c r="AZ1054" s="229"/>
    </row>
    <row r="1055" spans="2:52" s="9" customFormat="1" ht="13.15" customHeight="1">
      <c r="B1055" s="470"/>
      <c r="C1055" s="480"/>
      <c r="D1055" s="439"/>
      <c r="E1055" s="439"/>
      <c r="F1055" s="44" t="s">
        <v>107</v>
      </c>
      <c r="G1055" s="70">
        <v>1224502</v>
      </c>
      <c r="H1055" s="59">
        <f>IFERROR(G1055/D1043,"-")</f>
        <v>8.8574751036275875E-3</v>
      </c>
      <c r="I1055" s="70">
        <v>29</v>
      </c>
      <c r="J1055" s="59">
        <f>IFERROR(I1055/E1043,"-")</f>
        <v>0.17575757575757575</v>
      </c>
      <c r="K1055" s="73">
        <f t="shared" si="65"/>
        <v>42224.206896551725</v>
      </c>
      <c r="L1055" s="439"/>
      <c r="M1055" s="439"/>
      <c r="N1055" s="44" t="s">
        <v>107</v>
      </c>
      <c r="O1055" s="70">
        <v>995133</v>
      </c>
      <c r="P1055" s="59">
        <f>IFERROR(O1055/L1043,"-")</f>
        <v>1.0446233911669425E-2</v>
      </c>
      <c r="Q1055" s="70">
        <v>20</v>
      </c>
      <c r="R1055" s="59">
        <f>IFERROR(Q1055/M1043,"-")</f>
        <v>0.2</v>
      </c>
      <c r="S1055" s="73">
        <f t="shared" si="66"/>
        <v>49756.65</v>
      </c>
      <c r="T1055" s="439"/>
      <c r="U1055" s="439"/>
      <c r="V1055" s="44" t="s">
        <v>107</v>
      </c>
      <c r="W1055" s="70">
        <v>467768</v>
      </c>
      <c r="X1055" s="59">
        <f>IFERROR(W1055/T1043,"-")</f>
        <v>1.6671864357727554E-2</v>
      </c>
      <c r="Y1055" s="70">
        <v>7</v>
      </c>
      <c r="Z1055" s="59">
        <f>IFERROR(Y1055/U1043,"-")</f>
        <v>0.28000000000000003</v>
      </c>
      <c r="AA1055" s="167">
        <f t="shared" si="67"/>
        <v>66824</v>
      </c>
      <c r="AB1055" s="439"/>
      <c r="AC1055" s="439"/>
      <c r="AD1055" s="44" t="s">
        <v>107</v>
      </c>
      <c r="AE1055" s="70">
        <v>404620</v>
      </c>
      <c r="AF1055" s="59">
        <f>IFERROR(AE1055/AB1043,"-")</f>
        <v>1.6249499005239261E-2</v>
      </c>
      <c r="AG1055" s="70">
        <v>6</v>
      </c>
      <c r="AH1055" s="59">
        <f>IFERROR(AG1055/AC1043,"-")</f>
        <v>0.33333333333333331</v>
      </c>
      <c r="AI1055" s="73">
        <f t="shared" si="70"/>
        <v>67436.666666666672</v>
      </c>
      <c r="AJ1055" s="439"/>
      <c r="AK1055" s="439"/>
      <c r="AL1055" s="44" t="s">
        <v>107</v>
      </c>
      <c r="AM1055" s="70">
        <v>191544</v>
      </c>
      <c r="AN1055" s="59">
        <f>IFERROR(AM1055/AJ1043,"-")</f>
        <v>9.4697795556109281E-3</v>
      </c>
      <c r="AO1055" s="70">
        <v>5</v>
      </c>
      <c r="AP1055" s="59">
        <f>IFERROR(AO1055/AK1043,"-")</f>
        <v>0.20833333333333334</v>
      </c>
      <c r="AQ1055" s="73">
        <f t="shared" si="68"/>
        <v>38308.800000000003</v>
      </c>
      <c r="AR1055" s="439"/>
      <c r="AS1055" s="439"/>
      <c r="AT1055" s="44" t="s">
        <v>107</v>
      </c>
      <c r="AU1055" s="70">
        <v>2897850</v>
      </c>
      <c r="AV1055" s="59">
        <f>IFERROR(AU1055/AR1043,"-")</f>
        <v>6.982590883016007E-3</v>
      </c>
      <c r="AW1055" s="73">
        <v>83</v>
      </c>
      <c r="AX1055" s="59">
        <f>IFERROR(AW1055/AS1043,"-")</f>
        <v>0.10024154589371981</v>
      </c>
      <c r="AY1055" s="196">
        <f t="shared" si="69"/>
        <v>34913.855421686749</v>
      </c>
      <c r="AZ1055" s="229"/>
    </row>
    <row r="1056" spans="2:52" s="9" customFormat="1" ht="13.15" customHeight="1">
      <c r="B1056" s="470"/>
      <c r="C1056" s="480"/>
      <c r="D1056" s="439"/>
      <c r="E1056" s="439"/>
      <c r="F1056" s="44" t="s">
        <v>108</v>
      </c>
      <c r="G1056" s="70">
        <v>393373</v>
      </c>
      <c r="H1056" s="59">
        <f>IFERROR(G1056/D1043,"-")</f>
        <v>2.8454764091355466E-3</v>
      </c>
      <c r="I1056" s="70">
        <v>12</v>
      </c>
      <c r="J1056" s="59">
        <f>IFERROR(I1056/E1043,"-")</f>
        <v>7.2727272727272724E-2</v>
      </c>
      <c r="K1056" s="73">
        <f t="shared" si="65"/>
        <v>32781.083333333336</v>
      </c>
      <c r="L1056" s="439"/>
      <c r="M1056" s="439"/>
      <c r="N1056" s="44" t="s">
        <v>108</v>
      </c>
      <c r="O1056" s="70">
        <v>201000</v>
      </c>
      <c r="P1056" s="59">
        <f>IFERROR(O1056/L1043,"-")</f>
        <v>2.109962202284071E-3</v>
      </c>
      <c r="Q1056" s="70">
        <v>9</v>
      </c>
      <c r="R1056" s="59">
        <f>IFERROR(Q1056/M1043,"-")</f>
        <v>0.09</v>
      </c>
      <c r="S1056" s="73">
        <f t="shared" si="66"/>
        <v>22333.333333333332</v>
      </c>
      <c r="T1056" s="439"/>
      <c r="U1056" s="439"/>
      <c r="V1056" s="44" t="s">
        <v>108</v>
      </c>
      <c r="W1056" s="70">
        <v>98666</v>
      </c>
      <c r="X1056" s="59">
        <f>IFERROR(W1056/T1043,"-")</f>
        <v>3.516585505463278E-3</v>
      </c>
      <c r="Y1056" s="70">
        <v>2</v>
      </c>
      <c r="Z1056" s="59">
        <f>IFERROR(Y1056/U1043,"-")</f>
        <v>0.08</v>
      </c>
      <c r="AA1056" s="167">
        <f t="shared" si="67"/>
        <v>49333</v>
      </c>
      <c r="AB1056" s="439"/>
      <c r="AC1056" s="439"/>
      <c r="AD1056" s="44" t="s">
        <v>108</v>
      </c>
      <c r="AE1056" s="70">
        <v>98666</v>
      </c>
      <c r="AF1056" s="59">
        <f>IFERROR(AE1056/AB1043,"-")</f>
        <v>3.9624167585659061E-3</v>
      </c>
      <c r="AG1056" s="70">
        <v>2</v>
      </c>
      <c r="AH1056" s="59">
        <f>IFERROR(AG1056/AC1043,"-")</f>
        <v>0.1111111111111111</v>
      </c>
      <c r="AI1056" s="73">
        <f t="shared" si="70"/>
        <v>49333</v>
      </c>
      <c r="AJ1056" s="439"/>
      <c r="AK1056" s="439"/>
      <c r="AL1056" s="44" t="s">
        <v>108</v>
      </c>
      <c r="AM1056" s="70">
        <v>37690</v>
      </c>
      <c r="AN1056" s="59">
        <f>IFERROR(AM1056/AJ1043,"-")</f>
        <v>1.8633629424621803E-3</v>
      </c>
      <c r="AO1056" s="70">
        <v>4</v>
      </c>
      <c r="AP1056" s="59">
        <f>IFERROR(AO1056/AK1043,"-")</f>
        <v>0.16666666666666666</v>
      </c>
      <c r="AQ1056" s="73">
        <f t="shared" si="68"/>
        <v>9422.5</v>
      </c>
      <c r="AR1056" s="439"/>
      <c r="AS1056" s="439"/>
      <c r="AT1056" s="44" t="s">
        <v>108</v>
      </c>
      <c r="AU1056" s="70">
        <v>1659990</v>
      </c>
      <c r="AV1056" s="59">
        <f>IFERROR(AU1056/AR1043,"-")</f>
        <v>3.999872677984624E-3</v>
      </c>
      <c r="AW1056" s="73">
        <v>56</v>
      </c>
      <c r="AX1056" s="59">
        <f>IFERROR(AW1056/AS1043,"-")</f>
        <v>6.7632850241545889E-2</v>
      </c>
      <c r="AY1056" s="196">
        <f t="shared" si="69"/>
        <v>29642.678571428572</v>
      </c>
      <c r="AZ1056" s="229"/>
    </row>
    <row r="1057" spans="2:52" s="9" customFormat="1" ht="13.15" customHeight="1">
      <c r="B1057" s="470"/>
      <c r="C1057" s="480"/>
      <c r="D1057" s="439"/>
      <c r="E1057" s="439"/>
      <c r="F1057" s="44" t="s">
        <v>109</v>
      </c>
      <c r="G1057" s="70">
        <v>211012</v>
      </c>
      <c r="H1057" s="59">
        <f>IFERROR(G1057/D1043,"-")</f>
        <v>1.526362175453094E-3</v>
      </c>
      <c r="I1057" s="70">
        <v>9</v>
      </c>
      <c r="J1057" s="59">
        <f>IFERROR(I1057/E1043,"-")</f>
        <v>5.4545454545454543E-2</v>
      </c>
      <c r="K1057" s="73">
        <f t="shared" si="65"/>
        <v>23445.777777777777</v>
      </c>
      <c r="L1057" s="439"/>
      <c r="M1057" s="439"/>
      <c r="N1057" s="44" t="s">
        <v>109</v>
      </c>
      <c r="O1057" s="70">
        <v>100286</v>
      </c>
      <c r="P1057" s="59">
        <f>IFERROR(O1057/L1043,"-")</f>
        <v>1.0527346737226881E-3</v>
      </c>
      <c r="Q1057" s="70">
        <v>6</v>
      </c>
      <c r="R1057" s="59">
        <f>IFERROR(Q1057/M1043,"-")</f>
        <v>0.06</v>
      </c>
      <c r="S1057" s="73">
        <f t="shared" si="66"/>
        <v>16714.333333333332</v>
      </c>
      <c r="T1057" s="439"/>
      <c r="U1057" s="439"/>
      <c r="V1057" s="44" t="s">
        <v>109</v>
      </c>
      <c r="W1057" s="70">
        <v>11501</v>
      </c>
      <c r="X1057" s="59">
        <f>IFERROR(W1057/T1043,"-")</f>
        <v>4.0991070782572683E-4</v>
      </c>
      <c r="Y1057" s="70">
        <v>3</v>
      </c>
      <c r="Z1057" s="59">
        <f>IFERROR(Y1057/U1043,"-")</f>
        <v>0.12</v>
      </c>
      <c r="AA1057" s="167">
        <f t="shared" si="67"/>
        <v>3833.6666666666665</v>
      </c>
      <c r="AB1057" s="439"/>
      <c r="AC1057" s="439"/>
      <c r="AD1057" s="44" t="s">
        <v>109</v>
      </c>
      <c r="AE1057" s="70">
        <v>11501</v>
      </c>
      <c r="AF1057" s="59">
        <f>IFERROR(AE1057/AB1043,"-")</f>
        <v>4.6187901749606233E-4</v>
      </c>
      <c r="AG1057" s="70">
        <v>3</v>
      </c>
      <c r="AH1057" s="59">
        <f>IFERROR(AG1057/AC1043,"-")</f>
        <v>0.16666666666666666</v>
      </c>
      <c r="AI1057" s="73">
        <f t="shared" si="70"/>
        <v>3833.6666666666665</v>
      </c>
      <c r="AJ1057" s="439"/>
      <c r="AK1057" s="439"/>
      <c r="AL1057" s="44" t="s">
        <v>109</v>
      </c>
      <c r="AM1057" s="70">
        <v>23503</v>
      </c>
      <c r="AN1057" s="59">
        <f>IFERROR(AM1057/AJ1043,"-")</f>
        <v>1.1619692023531075E-3</v>
      </c>
      <c r="AO1057" s="70">
        <v>1</v>
      </c>
      <c r="AP1057" s="59">
        <f>IFERROR(AO1057/AK1043,"-")</f>
        <v>4.1666666666666664E-2</v>
      </c>
      <c r="AQ1057" s="73">
        <f t="shared" si="68"/>
        <v>23503</v>
      </c>
      <c r="AR1057" s="439"/>
      <c r="AS1057" s="439"/>
      <c r="AT1057" s="44" t="s">
        <v>109</v>
      </c>
      <c r="AU1057" s="70">
        <v>1014769</v>
      </c>
      <c r="AV1057" s="59">
        <f>IFERROR(AU1057/AR1043,"-")</f>
        <v>2.4451634031324157E-3</v>
      </c>
      <c r="AW1057" s="73">
        <v>32</v>
      </c>
      <c r="AX1057" s="59">
        <f>IFERROR(AW1057/AS1043,"-")</f>
        <v>3.864734299516908E-2</v>
      </c>
      <c r="AY1057" s="196">
        <f t="shared" si="69"/>
        <v>31711.53125</v>
      </c>
      <c r="AZ1057" s="229"/>
    </row>
    <row r="1058" spans="2:52" s="9" customFormat="1" ht="13.15" customHeight="1">
      <c r="B1058" s="470"/>
      <c r="C1058" s="480"/>
      <c r="D1058" s="439"/>
      <c r="E1058" s="439"/>
      <c r="F1058" s="45" t="s">
        <v>110</v>
      </c>
      <c r="G1058" s="71">
        <v>148516</v>
      </c>
      <c r="H1058" s="60">
        <f>IFERROR(G1058/D1043,"-")</f>
        <v>1.07429532372373E-3</v>
      </c>
      <c r="I1058" s="71">
        <v>16</v>
      </c>
      <c r="J1058" s="60">
        <f>IFERROR(I1058/E1043,"-")</f>
        <v>9.696969696969697E-2</v>
      </c>
      <c r="K1058" s="74">
        <f t="shared" si="65"/>
        <v>9282.25</v>
      </c>
      <c r="L1058" s="439"/>
      <c r="M1058" s="439"/>
      <c r="N1058" s="45" t="s">
        <v>110</v>
      </c>
      <c r="O1058" s="71">
        <v>71949</v>
      </c>
      <c r="P1058" s="60">
        <f>IFERROR(O1058/L1043,"-")</f>
        <v>7.552719924981921E-4</v>
      </c>
      <c r="Q1058" s="71">
        <v>9</v>
      </c>
      <c r="R1058" s="60">
        <f>IFERROR(Q1058/M1043,"-")</f>
        <v>0.09</v>
      </c>
      <c r="S1058" s="74">
        <f t="shared" si="66"/>
        <v>7994.333333333333</v>
      </c>
      <c r="T1058" s="439"/>
      <c r="U1058" s="439"/>
      <c r="V1058" s="45" t="s">
        <v>110</v>
      </c>
      <c r="W1058" s="71">
        <v>16312</v>
      </c>
      <c r="X1058" s="60">
        <f>IFERROR(W1058/T1043,"-")</f>
        <v>5.8138105086977276E-4</v>
      </c>
      <c r="Y1058" s="71">
        <v>4</v>
      </c>
      <c r="Z1058" s="60">
        <f>IFERROR(Y1058/U1043,"-")</f>
        <v>0.16</v>
      </c>
      <c r="AA1058" s="168">
        <f t="shared" si="67"/>
        <v>4078</v>
      </c>
      <c r="AB1058" s="439"/>
      <c r="AC1058" s="439"/>
      <c r="AD1058" s="45" t="s">
        <v>110</v>
      </c>
      <c r="AE1058" s="71">
        <v>6821</v>
      </c>
      <c r="AF1058" s="60">
        <f>IFERROR(AE1058/AB1043,"-")</f>
        <v>2.7393068240506402E-4</v>
      </c>
      <c r="AG1058" s="71">
        <v>2</v>
      </c>
      <c r="AH1058" s="60">
        <f>IFERROR(AG1058/AC1043,"-")</f>
        <v>0.1111111111111111</v>
      </c>
      <c r="AI1058" s="74">
        <f t="shared" si="70"/>
        <v>3410.5</v>
      </c>
      <c r="AJ1058" s="439"/>
      <c r="AK1058" s="439"/>
      <c r="AL1058" s="45" t="s">
        <v>110</v>
      </c>
      <c r="AM1058" s="71">
        <v>44187</v>
      </c>
      <c r="AN1058" s="60">
        <f>IFERROR(AM1058/AJ1043,"-")</f>
        <v>2.1845693377176003E-3</v>
      </c>
      <c r="AO1058" s="71">
        <v>5</v>
      </c>
      <c r="AP1058" s="60">
        <f>IFERROR(AO1058/AK1043,"-")</f>
        <v>0.20833333333333334</v>
      </c>
      <c r="AQ1058" s="74">
        <f t="shared" si="68"/>
        <v>8837.4</v>
      </c>
      <c r="AR1058" s="439"/>
      <c r="AS1058" s="439"/>
      <c r="AT1058" s="45" t="s">
        <v>110</v>
      </c>
      <c r="AU1058" s="71">
        <v>490338</v>
      </c>
      <c r="AV1058" s="60">
        <f>IFERROR(AU1058/AR1043,"-")</f>
        <v>1.181506857979641E-3</v>
      </c>
      <c r="AW1058" s="74">
        <v>57</v>
      </c>
      <c r="AX1058" s="62">
        <f>IFERROR(AW1058/AS1043,"-")</f>
        <v>6.8840579710144928E-2</v>
      </c>
      <c r="AY1058" s="197">
        <f t="shared" si="69"/>
        <v>8602.4210526315783</v>
      </c>
      <c r="AZ1058" s="229"/>
    </row>
    <row r="1059" spans="2:52" s="9" customFormat="1" ht="13.15" customHeight="1">
      <c r="B1059" s="431"/>
      <c r="C1059" s="481"/>
      <c r="D1059" s="440"/>
      <c r="E1059" s="440"/>
      <c r="F1059" s="46" t="s">
        <v>64</v>
      </c>
      <c r="G1059" s="67">
        <f>SUM(G1043:G1058)</f>
        <v>26419348</v>
      </c>
      <c r="H1059" s="60">
        <f>IFERROR(G1059/D1043,"-")</f>
        <v>0.19110521433535699</v>
      </c>
      <c r="I1059" s="71">
        <v>129</v>
      </c>
      <c r="J1059" s="60">
        <f>IFERROR(I1059/E1043,"-")</f>
        <v>0.78181818181818186</v>
      </c>
      <c r="K1059" s="74">
        <f t="shared" si="65"/>
        <v>204801.14728682171</v>
      </c>
      <c r="L1059" s="440"/>
      <c r="M1059" s="440"/>
      <c r="N1059" s="46" t="s">
        <v>64</v>
      </c>
      <c r="O1059" s="67">
        <f>SUM(O1043:O1058)</f>
        <v>18857169</v>
      </c>
      <c r="P1059" s="60">
        <f>IFERROR(O1059/L1043,"-")</f>
        <v>0.19794982006011397</v>
      </c>
      <c r="Q1059" s="71">
        <v>80</v>
      </c>
      <c r="R1059" s="60">
        <f>IFERROR(Q1059/M1043,"-")</f>
        <v>0.8</v>
      </c>
      <c r="S1059" s="74">
        <f t="shared" si="66"/>
        <v>235714.61249999999</v>
      </c>
      <c r="T1059" s="440"/>
      <c r="U1059" s="440"/>
      <c r="V1059" s="46" t="s">
        <v>64</v>
      </c>
      <c r="W1059" s="67">
        <f>SUM(W1043:W1058)</f>
        <v>2004670</v>
      </c>
      <c r="X1059" s="60">
        <f>IFERROR(W1059/T1043,"-")</f>
        <v>7.1449065181897212E-2</v>
      </c>
      <c r="Y1059" s="71">
        <v>22</v>
      </c>
      <c r="Z1059" s="60">
        <f>IFERROR(Y1059/U1043,"-")</f>
        <v>0.88</v>
      </c>
      <c r="AA1059" s="168">
        <f t="shared" si="67"/>
        <v>91121.363636363632</v>
      </c>
      <c r="AB1059" s="440"/>
      <c r="AC1059" s="440"/>
      <c r="AD1059" s="46" t="s">
        <v>64</v>
      </c>
      <c r="AE1059" s="132">
        <f>SUM(AE1043:AE1058)</f>
        <v>1569416</v>
      </c>
      <c r="AF1059" s="60">
        <f>IFERROR(AE1059/AB1043,"-")</f>
        <v>6.3027590654951754E-2</v>
      </c>
      <c r="AG1059" s="71">
        <v>17</v>
      </c>
      <c r="AH1059" s="60">
        <f>IFERROR(AG1059/AC1043,"-")</f>
        <v>0.94444444444444442</v>
      </c>
      <c r="AI1059" s="74">
        <f t="shared" si="70"/>
        <v>92318.588235294112</v>
      </c>
      <c r="AJ1059" s="440"/>
      <c r="AK1059" s="440"/>
      <c r="AL1059" s="46" t="s">
        <v>64</v>
      </c>
      <c r="AM1059" s="67">
        <f>SUM(AM1043:AM1058)</f>
        <v>2959356</v>
      </c>
      <c r="AN1059" s="60">
        <f>IFERROR(AM1059/AJ1043,"-")</f>
        <v>0.14630815346121273</v>
      </c>
      <c r="AO1059" s="71">
        <v>22</v>
      </c>
      <c r="AP1059" s="60">
        <f>IFERROR(AO1059/AK1043,"-")</f>
        <v>0.91666666666666663</v>
      </c>
      <c r="AQ1059" s="74">
        <f t="shared" si="68"/>
        <v>134516.18181818182</v>
      </c>
      <c r="AR1059" s="440"/>
      <c r="AS1059" s="440"/>
      <c r="AT1059" s="46" t="s">
        <v>64</v>
      </c>
      <c r="AU1059" s="67">
        <f>SUM(AU1043:AU1058)</f>
        <v>58482174</v>
      </c>
      <c r="AV1059" s="60">
        <f>IFERROR(AU1059/AR1043,"-")</f>
        <v>0.14091726452071562</v>
      </c>
      <c r="AW1059" s="74">
        <v>591</v>
      </c>
      <c r="AX1059" s="131">
        <f>IFERROR(AW1059/AS1043,"-")</f>
        <v>0.71376811594202894</v>
      </c>
      <c r="AY1059" s="200">
        <f t="shared" si="69"/>
        <v>98954.609137055842</v>
      </c>
      <c r="AZ1059" s="229"/>
    </row>
    <row r="1060" spans="2:52" s="9" customFormat="1" ht="13.15" customHeight="1">
      <c r="B1060" s="430">
        <v>63</v>
      </c>
      <c r="C1060" s="479" t="s">
        <v>25</v>
      </c>
      <c r="D1060" s="436">
        <v>102618190</v>
      </c>
      <c r="E1060" s="436">
        <v>175</v>
      </c>
      <c r="F1060" s="42" t="s">
        <v>96</v>
      </c>
      <c r="G1060" s="69">
        <v>1086261</v>
      </c>
      <c r="H1060" s="58">
        <f>IFERROR(G1060/D1060,"-")</f>
        <v>1.058546247989757E-2</v>
      </c>
      <c r="I1060" s="69">
        <v>49</v>
      </c>
      <c r="J1060" s="58">
        <f>IFERROR(I1060/E1060,"-")</f>
        <v>0.28000000000000003</v>
      </c>
      <c r="K1060" s="72">
        <f t="shared" si="65"/>
        <v>22168.591836734693</v>
      </c>
      <c r="L1060" s="436">
        <v>81197920</v>
      </c>
      <c r="M1060" s="436">
        <v>136</v>
      </c>
      <c r="N1060" s="42" t="s">
        <v>96</v>
      </c>
      <c r="O1060" s="69">
        <v>936725</v>
      </c>
      <c r="P1060" s="58">
        <f>IFERROR(O1060/L1060,"-")</f>
        <v>1.1536317679073553E-2</v>
      </c>
      <c r="Q1060" s="69">
        <v>42</v>
      </c>
      <c r="R1060" s="58">
        <f>IFERROR(Q1060/M1060,"-")</f>
        <v>0.30882352941176472</v>
      </c>
      <c r="S1060" s="72">
        <f t="shared" si="66"/>
        <v>22302.976190476191</v>
      </c>
      <c r="T1060" s="436">
        <v>26507360</v>
      </c>
      <c r="U1060" s="436">
        <v>24</v>
      </c>
      <c r="V1060" s="42" t="s">
        <v>96</v>
      </c>
      <c r="W1060" s="69">
        <v>225586</v>
      </c>
      <c r="X1060" s="58">
        <f>IFERROR(W1060/T1060,"-")</f>
        <v>8.5103156255470179E-3</v>
      </c>
      <c r="Y1060" s="69">
        <v>9</v>
      </c>
      <c r="Z1060" s="58">
        <f>IFERROR(Y1060/U1060,"-")</f>
        <v>0.375</v>
      </c>
      <c r="AA1060" s="166">
        <f t="shared" si="67"/>
        <v>25065.111111111109</v>
      </c>
      <c r="AB1060" s="436">
        <v>20652100</v>
      </c>
      <c r="AC1060" s="436">
        <v>20</v>
      </c>
      <c r="AD1060" s="42" t="s">
        <v>96</v>
      </c>
      <c r="AE1060" s="69">
        <v>199125</v>
      </c>
      <c r="AF1060" s="58">
        <f>IFERROR(AE1060/AB1060,"-")</f>
        <v>9.6418766130320892E-3</v>
      </c>
      <c r="AG1060" s="69">
        <v>7</v>
      </c>
      <c r="AH1060" s="58">
        <f>IFERROR(AG1060/AC1060,"-")</f>
        <v>0.35</v>
      </c>
      <c r="AI1060" s="72">
        <f t="shared" si="70"/>
        <v>28446.428571428572</v>
      </c>
      <c r="AJ1060" s="436">
        <v>39491610</v>
      </c>
      <c r="AK1060" s="436">
        <v>75</v>
      </c>
      <c r="AL1060" s="42" t="s">
        <v>96</v>
      </c>
      <c r="AM1060" s="69">
        <v>730354</v>
      </c>
      <c r="AN1060" s="58">
        <f>IFERROR(AM1060/AJ1060,"-")</f>
        <v>1.849390288215649E-2</v>
      </c>
      <c r="AO1060" s="69">
        <v>25</v>
      </c>
      <c r="AP1060" s="58">
        <f>IFERROR(AO1060/AK1060,"-")</f>
        <v>0.33333333333333331</v>
      </c>
      <c r="AQ1060" s="72">
        <f t="shared" si="68"/>
        <v>29214.16</v>
      </c>
      <c r="AR1060" s="436">
        <v>377712660</v>
      </c>
      <c r="AS1060" s="436">
        <v>661</v>
      </c>
      <c r="AT1060" s="42" t="s">
        <v>96</v>
      </c>
      <c r="AU1060" s="69">
        <v>5989828</v>
      </c>
      <c r="AV1060" s="58">
        <f>IFERROR(AU1060/AR1060,"-")</f>
        <v>1.5858160539284016E-2</v>
      </c>
      <c r="AW1060" s="72">
        <v>112</v>
      </c>
      <c r="AX1060" s="58">
        <f>IFERROR(AW1060/AS1060,"-")</f>
        <v>0.16944024205748864</v>
      </c>
      <c r="AY1060" s="195">
        <f t="shared" si="69"/>
        <v>53480.607142857145</v>
      </c>
      <c r="AZ1060" s="229"/>
    </row>
    <row r="1061" spans="2:52" s="9" customFormat="1" ht="13.15" customHeight="1">
      <c r="B1061" s="470"/>
      <c r="C1061" s="480"/>
      <c r="D1061" s="439"/>
      <c r="E1061" s="439"/>
      <c r="F1061" s="43" t="s">
        <v>97</v>
      </c>
      <c r="G1061" s="70">
        <v>2314961</v>
      </c>
      <c r="H1061" s="59">
        <f>IFERROR(G1061/D1060,"-")</f>
        <v>2.2558973219075486E-2</v>
      </c>
      <c r="I1061" s="70">
        <v>30</v>
      </c>
      <c r="J1061" s="59">
        <f>IFERROR(I1061/E1060,"-")</f>
        <v>0.17142857142857143</v>
      </c>
      <c r="K1061" s="73">
        <f t="shared" ref="K1061:K1124" si="71">IFERROR(G1061/I1061,"-")</f>
        <v>77165.366666666669</v>
      </c>
      <c r="L1061" s="439"/>
      <c r="M1061" s="439"/>
      <c r="N1061" s="43" t="s">
        <v>97</v>
      </c>
      <c r="O1061" s="70">
        <v>411272</v>
      </c>
      <c r="P1061" s="59">
        <f>IFERROR(O1061/L1060,"-")</f>
        <v>5.0650558536474823E-3</v>
      </c>
      <c r="Q1061" s="70">
        <v>24</v>
      </c>
      <c r="R1061" s="59">
        <f>IFERROR(Q1061/M1060,"-")</f>
        <v>0.17647058823529413</v>
      </c>
      <c r="S1061" s="73">
        <f t="shared" ref="S1061:S1124" si="72">IFERROR(O1061/Q1061,"-")</f>
        <v>17136.333333333332</v>
      </c>
      <c r="T1061" s="439"/>
      <c r="U1061" s="439"/>
      <c r="V1061" s="43" t="s">
        <v>97</v>
      </c>
      <c r="W1061" s="70">
        <v>60485</v>
      </c>
      <c r="X1061" s="59">
        <f>IFERROR(W1061/T1060,"-")</f>
        <v>2.2818190872270945E-3</v>
      </c>
      <c r="Y1061" s="70">
        <v>3</v>
      </c>
      <c r="Z1061" s="59">
        <f>IFERROR(Y1061/U1060,"-")</f>
        <v>0.125</v>
      </c>
      <c r="AA1061" s="167">
        <f t="shared" ref="AA1061:AA1124" si="73">IFERROR(W1061/Y1061,"-")</f>
        <v>20161.666666666668</v>
      </c>
      <c r="AB1061" s="439"/>
      <c r="AC1061" s="439"/>
      <c r="AD1061" s="43" t="s">
        <v>97</v>
      </c>
      <c r="AE1061" s="70">
        <v>60485</v>
      </c>
      <c r="AF1061" s="59">
        <f>IFERROR(AE1061/AB1060,"-")</f>
        <v>2.9287578502912538E-3</v>
      </c>
      <c r="AG1061" s="70">
        <v>3</v>
      </c>
      <c r="AH1061" s="59">
        <f>IFERROR(AG1061/AC1060,"-")</f>
        <v>0.15</v>
      </c>
      <c r="AI1061" s="73">
        <f t="shared" si="70"/>
        <v>20161.666666666668</v>
      </c>
      <c r="AJ1061" s="439"/>
      <c r="AK1061" s="439"/>
      <c r="AL1061" s="43" t="s">
        <v>97</v>
      </c>
      <c r="AM1061" s="70">
        <v>155675</v>
      </c>
      <c r="AN1061" s="59">
        <f>IFERROR(AM1061/AJ1060,"-")</f>
        <v>3.9419765362820099E-3</v>
      </c>
      <c r="AO1061" s="70">
        <v>11</v>
      </c>
      <c r="AP1061" s="59">
        <f>IFERROR(AO1061/AK1060,"-")</f>
        <v>0.14666666666666667</v>
      </c>
      <c r="AQ1061" s="73">
        <f t="shared" ref="AQ1061:AQ1124" si="74">IFERROR(AM1061/AO1061,"-")</f>
        <v>14152.272727272728</v>
      </c>
      <c r="AR1061" s="439"/>
      <c r="AS1061" s="439"/>
      <c r="AT1061" s="43" t="s">
        <v>97</v>
      </c>
      <c r="AU1061" s="70">
        <v>9450050</v>
      </c>
      <c r="AV1061" s="59">
        <f>IFERROR(AU1061/AR1060,"-")</f>
        <v>2.501915080103484E-2</v>
      </c>
      <c r="AW1061" s="73">
        <v>116</v>
      </c>
      <c r="AX1061" s="59">
        <f>IFERROR(AW1061/AS1060,"-")</f>
        <v>0.17549167927382753</v>
      </c>
      <c r="AY1061" s="196">
        <f t="shared" ref="AY1061:AY1124" si="75">IFERROR(AU1061/AW1061,"-")</f>
        <v>81465.948275862072</v>
      </c>
      <c r="AZ1061" s="229"/>
    </row>
    <row r="1062" spans="2:52" s="9" customFormat="1" ht="13.15" customHeight="1">
      <c r="B1062" s="470"/>
      <c r="C1062" s="480"/>
      <c r="D1062" s="439"/>
      <c r="E1062" s="439"/>
      <c r="F1062" s="44" t="s">
        <v>98</v>
      </c>
      <c r="G1062" s="70">
        <v>2813004</v>
      </c>
      <c r="H1062" s="59">
        <f>IFERROR(G1062/D1060,"-")</f>
        <v>2.7412333037641769E-2</v>
      </c>
      <c r="I1062" s="70">
        <v>53</v>
      </c>
      <c r="J1062" s="59">
        <f>IFERROR(I1062/E1060,"-")</f>
        <v>0.30285714285714288</v>
      </c>
      <c r="K1062" s="73">
        <f t="shared" si="71"/>
        <v>53075.547169811318</v>
      </c>
      <c r="L1062" s="439"/>
      <c r="M1062" s="439"/>
      <c r="N1062" s="44" t="s">
        <v>98</v>
      </c>
      <c r="O1062" s="70">
        <v>2543571</v>
      </c>
      <c r="P1062" s="59">
        <f>IFERROR(O1062/L1060,"-")</f>
        <v>3.1325568438206296E-2</v>
      </c>
      <c r="Q1062" s="70">
        <v>37</v>
      </c>
      <c r="R1062" s="59">
        <f>IFERROR(Q1062/M1060,"-")</f>
        <v>0.27205882352941174</v>
      </c>
      <c r="S1062" s="73">
        <f t="shared" si="72"/>
        <v>68745.16216216216</v>
      </c>
      <c r="T1062" s="439"/>
      <c r="U1062" s="439"/>
      <c r="V1062" s="44" t="s">
        <v>98</v>
      </c>
      <c r="W1062" s="70">
        <v>2098116</v>
      </c>
      <c r="X1062" s="59">
        <f>IFERROR(W1062/T1060,"-")</f>
        <v>7.9152205274308718E-2</v>
      </c>
      <c r="Y1062" s="70">
        <v>8</v>
      </c>
      <c r="Z1062" s="59">
        <f>IFERROR(Y1062/U1060,"-")</f>
        <v>0.33333333333333331</v>
      </c>
      <c r="AA1062" s="167">
        <f t="shared" si="73"/>
        <v>262264.5</v>
      </c>
      <c r="AB1062" s="439"/>
      <c r="AC1062" s="439"/>
      <c r="AD1062" s="44" t="s">
        <v>98</v>
      </c>
      <c r="AE1062" s="70">
        <v>2089157</v>
      </c>
      <c r="AF1062" s="59">
        <f>IFERROR(AE1062/AB1060,"-")</f>
        <v>0.10115954309731214</v>
      </c>
      <c r="AG1062" s="70">
        <v>6</v>
      </c>
      <c r="AH1062" s="59">
        <f>IFERROR(AG1062/AC1060,"-")</f>
        <v>0.3</v>
      </c>
      <c r="AI1062" s="73">
        <f t="shared" si="70"/>
        <v>348192.83333333331</v>
      </c>
      <c r="AJ1062" s="439"/>
      <c r="AK1062" s="439"/>
      <c r="AL1062" s="44" t="s">
        <v>98</v>
      </c>
      <c r="AM1062" s="70">
        <v>389531</v>
      </c>
      <c r="AN1062" s="59">
        <f>IFERROR(AM1062/AJ1060,"-")</f>
        <v>9.8636393907465415E-3</v>
      </c>
      <c r="AO1062" s="70">
        <v>23</v>
      </c>
      <c r="AP1062" s="59">
        <f>IFERROR(AO1062/AK1060,"-")</f>
        <v>0.30666666666666664</v>
      </c>
      <c r="AQ1062" s="73">
        <f t="shared" si="74"/>
        <v>16936.130434782608</v>
      </c>
      <c r="AR1062" s="439"/>
      <c r="AS1062" s="439"/>
      <c r="AT1062" s="44" t="s">
        <v>98</v>
      </c>
      <c r="AU1062" s="70">
        <v>13610865</v>
      </c>
      <c r="AV1062" s="59">
        <f>IFERROR(AU1062/AR1060,"-")</f>
        <v>3.6034971663380308E-2</v>
      </c>
      <c r="AW1062" s="73">
        <v>156</v>
      </c>
      <c r="AX1062" s="59">
        <f>IFERROR(AW1062/AS1060,"-")</f>
        <v>0.23600605143721634</v>
      </c>
      <c r="AY1062" s="196">
        <f t="shared" si="75"/>
        <v>87249.13461538461</v>
      </c>
      <c r="AZ1062" s="229"/>
    </row>
    <row r="1063" spans="2:52" s="9" customFormat="1" ht="13.15" customHeight="1">
      <c r="B1063" s="470"/>
      <c r="C1063" s="480"/>
      <c r="D1063" s="439"/>
      <c r="E1063" s="439"/>
      <c r="F1063" s="44" t="s">
        <v>99</v>
      </c>
      <c r="G1063" s="70">
        <v>195828</v>
      </c>
      <c r="H1063" s="59">
        <f>IFERROR(G1063/D1060,"-")</f>
        <v>1.9083166444467594E-3</v>
      </c>
      <c r="I1063" s="70">
        <v>15</v>
      </c>
      <c r="J1063" s="59">
        <f>IFERROR(I1063/E1060,"-")</f>
        <v>8.5714285714285715E-2</v>
      </c>
      <c r="K1063" s="73">
        <f t="shared" si="71"/>
        <v>13055.2</v>
      </c>
      <c r="L1063" s="439"/>
      <c r="M1063" s="439"/>
      <c r="N1063" s="44" t="s">
        <v>99</v>
      </c>
      <c r="O1063" s="70">
        <v>150602</v>
      </c>
      <c r="P1063" s="59">
        <f>IFERROR(O1063/L1060,"-")</f>
        <v>1.8547519443847824E-3</v>
      </c>
      <c r="Q1063" s="70">
        <v>10</v>
      </c>
      <c r="R1063" s="59">
        <f>IFERROR(Q1063/M1060,"-")</f>
        <v>7.3529411764705885E-2</v>
      </c>
      <c r="S1063" s="73">
        <f t="shared" si="72"/>
        <v>15060.2</v>
      </c>
      <c r="T1063" s="439"/>
      <c r="U1063" s="439"/>
      <c r="V1063" s="44" t="s">
        <v>99</v>
      </c>
      <c r="W1063" s="70">
        <v>17969</v>
      </c>
      <c r="X1063" s="59">
        <f>IFERROR(W1063/T1060,"-")</f>
        <v>6.7788719812157834E-4</v>
      </c>
      <c r="Y1063" s="70">
        <v>2</v>
      </c>
      <c r="Z1063" s="59">
        <f>IFERROR(Y1063/U1060,"-")</f>
        <v>8.3333333333333329E-2</v>
      </c>
      <c r="AA1063" s="167">
        <f t="shared" si="73"/>
        <v>8984.5</v>
      </c>
      <c r="AB1063" s="439"/>
      <c r="AC1063" s="439"/>
      <c r="AD1063" s="44" t="s">
        <v>99</v>
      </c>
      <c r="AE1063" s="70">
        <v>8574</v>
      </c>
      <c r="AF1063" s="59">
        <f>IFERROR(AE1063/AB1060,"-")</f>
        <v>4.1516359111179978E-4</v>
      </c>
      <c r="AG1063" s="70">
        <v>1</v>
      </c>
      <c r="AH1063" s="59">
        <f>IFERROR(AG1063/AC1060,"-")</f>
        <v>0.05</v>
      </c>
      <c r="AI1063" s="73">
        <f t="shared" si="70"/>
        <v>8574</v>
      </c>
      <c r="AJ1063" s="439"/>
      <c r="AK1063" s="439"/>
      <c r="AL1063" s="44" t="s">
        <v>99</v>
      </c>
      <c r="AM1063" s="70">
        <v>33550</v>
      </c>
      <c r="AN1063" s="59">
        <f>IFERROR(AM1063/AJ1060,"-")</f>
        <v>8.4954753680591903E-4</v>
      </c>
      <c r="AO1063" s="70">
        <v>4</v>
      </c>
      <c r="AP1063" s="59">
        <f>IFERROR(AO1063/AK1060,"-")</f>
        <v>5.3333333333333337E-2</v>
      </c>
      <c r="AQ1063" s="73">
        <f t="shared" si="74"/>
        <v>8387.5</v>
      </c>
      <c r="AR1063" s="439"/>
      <c r="AS1063" s="439"/>
      <c r="AT1063" s="44" t="s">
        <v>99</v>
      </c>
      <c r="AU1063" s="70">
        <v>274741</v>
      </c>
      <c r="AV1063" s="59">
        <f>IFERROR(AU1063/AR1060,"-")</f>
        <v>7.2738096732050236E-4</v>
      </c>
      <c r="AW1063" s="73">
        <v>30</v>
      </c>
      <c r="AX1063" s="59">
        <f>IFERROR(AW1063/AS1060,"-")</f>
        <v>4.5385779122541603E-2</v>
      </c>
      <c r="AY1063" s="196">
        <f t="shared" si="75"/>
        <v>9158.0333333333328</v>
      </c>
      <c r="AZ1063" s="229"/>
    </row>
    <row r="1064" spans="2:52" s="9" customFormat="1" ht="13.15" customHeight="1">
      <c r="B1064" s="470"/>
      <c r="C1064" s="480"/>
      <c r="D1064" s="439"/>
      <c r="E1064" s="439"/>
      <c r="F1064" s="44" t="s">
        <v>100</v>
      </c>
      <c r="G1064" s="70">
        <v>2363087</v>
      </c>
      <c r="H1064" s="59">
        <f>IFERROR(G1064/D1060,"-")</f>
        <v>2.3027954400676919E-2</v>
      </c>
      <c r="I1064" s="70">
        <v>74</v>
      </c>
      <c r="J1064" s="59">
        <f>IFERROR(I1064/E1060,"-")</f>
        <v>0.42285714285714288</v>
      </c>
      <c r="K1064" s="73">
        <f t="shared" si="71"/>
        <v>31933.608108108107</v>
      </c>
      <c r="L1064" s="439"/>
      <c r="M1064" s="439"/>
      <c r="N1064" s="44" t="s">
        <v>100</v>
      </c>
      <c r="O1064" s="70">
        <v>2117128</v>
      </c>
      <c r="P1064" s="59">
        <f>IFERROR(O1064/L1060,"-")</f>
        <v>2.607367282314621E-2</v>
      </c>
      <c r="Q1064" s="70">
        <v>57</v>
      </c>
      <c r="R1064" s="59">
        <f>IFERROR(Q1064/M1060,"-")</f>
        <v>0.41911764705882354</v>
      </c>
      <c r="S1064" s="73">
        <f t="shared" si="72"/>
        <v>37142.596491228069</v>
      </c>
      <c r="T1064" s="439"/>
      <c r="U1064" s="439"/>
      <c r="V1064" s="44" t="s">
        <v>100</v>
      </c>
      <c r="W1064" s="70">
        <v>312544</v>
      </c>
      <c r="X1064" s="59">
        <f>IFERROR(W1064/T1060,"-")</f>
        <v>1.1790838469013888E-2</v>
      </c>
      <c r="Y1064" s="70">
        <v>12</v>
      </c>
      <c r="Z1064" s="59">
        <f>IFERROR(Y1064/U1060,"-")</f>
        <v>0.5</v>
      </c>
      <c r="AA1064" s="167">
        <f t="shared" si="73"/>
        <v>26045.333333333332</v>
      </c>
      <c r="AB1064" s="439"/>
      <c r="AC1064" s="439"/>
      <c r="AD1064" s="44" t="s">
        <v>100</v>
      </c>
      <c r="AE1064" s="70">
        <v>277200</v>
      </c>
      <c r="AF1064" s="59">
        <f>IFERROR(AE1064/AB1060,"-")</f>
        <v>1.3422363827407382E-2</v>
      </c>
      <c r="AG1064" s="70">
        <v>10</v>
      </c>
      <c r="AH1064" s="59">
        <f>IFERROR(AG1064/AC1060,"-")</f>
        <v>0.5</v>
      </c>
      <c r="AI1064" s="73">
        <f t="shared" si="70"/>
        <v>27720</v>
      </c>
      <c r="AJ1064" s="439"/>
      <c r="AK1064" s="439"/>
      <c r="AL1064" s="44" t="s">
        <v>100</v>
      </c>
      <c r="AM1064" s="70">
        <v>568097</v>
      </c>
      <c r="AN1064" s="59">
        <f>IFERROR(AM1064/AJ1060,"-")</f>
        <v>1.438525803328859E-2</v>
      </c>
      <c r="AO1064" s="70">
        <v>26</v>
      </c>
      <c r="AP1064" s="59">
        <f>IFERROR(AO1064/AK1060,"-")</f>
        <v>0.34666666666666668</v>
      </c>
      <c r="AQ1064" s="73">
        <f t="shared" si="74"/>
        <v>21849.884615384617</v>
      </c>
      <c r="AR1064" s="439"/>
      <c r="AS1064" s="439"/>
      <c r="AT1064" s="44" t="s">
        <v>100</v>
      </c>
      <c r="AU1064" s="70">
        <v>5333867</v>
      </c>
      <c r="AV1064" s="59">
        <f>IFERROR(AU1064/AR1060,"-")</f>
        <v>1.412149383608164E-2</v>
      </c>
      <c r="AW1064" s="73">
        <v>221</v>
      </c>
      <c r="AX1064" s="59">
        <f>IFERROR(AW1064/AS1060,"-")</f>
        <v>0.33434190620272314</v>
      </c>
      <c r="AY1064" s="196">
        <f t="shared" si="75"/>
        <v>24135.144796380089</v>
      </c>
      <c r="AZ1064" s="229"/>
    </row>
    <row r="1065" spans="2:52" s="9" customFormat="1" ht="13.15" customHeight="1">
      <c r="B1065" s="470"/>
      <c r="C1065" s="480"/>
      <c r="D1065" s="439"/>
      <c r="E1065" s="439"/>
      <c r="F1065" s="44" t="s">
        <v>101</v>
      </c>
      <c r="G1065" s="70">
        <v>4456520</v>
      </c>
      <c r="H1065" s="59">
        <f>IFERROR(G1065/D1060,"-")</f>
        <v>4.3428168047009989E-2</v>
      </c>
      <c r="I1065" s="70">
        <v>89</v>
      </c>
      <c r="J1065" s="59">
        <f>IFERROR(I1065/E1060,"-")</f>
        <v>0.50857142857142856</v>
      </c>
      <c r="K1065" s="73">
        <f t="shared" si="71"/>
        <v>50073.258426966291</v>
      </c>
      <c r="L1065" s="439"/>
      <c r="M1065" s="439"/>
      <c r="N1065" s="44" t="s">
        <v>101</v>
      </c>
      <c r="O1065" s="70">
        <v>3288442</v>
      </c>
      <c r="P1065" s="59">
        <f>IFERROR(O1065/L1060,"-")</f>
        <v>4.0499091602346465E-2</v>
      </c>
      <c r="Q1065" s="70">
        <v>68</v>
      </c>
      <c r="R1065" s="59">
        <f>IFERROR(Q1065/M1060,"-")</f>
        <v>0.5</v>
      </c>
      <c r="S1065" s="73">
        <f t="shared" si="72"/>
        <v>48359.441176470587</v>
      </c>
      <c r="T1065" s="439"/>
      <c r="U1065" s="439"/>
      <c r="V1065" s="44" t="s">
        <v>101</v>
      </c>
      <c r="W1065" s="70">
        <v>931322</v>
      </c>
      <c r="X1065" s="59">
        <f>IFERROR(W1065/T1060,"-")</f>
        <v>3.5134468313706077E-2</v>
      </c>
      <c r="Y1065" s="70">
        <v>15</v>
      </c>
      <c r="Z1065" s="59">
        <f>IFERROR(Y1065/U1060,"-")</f>
        <v>0.625</v>
      </c>
      <c r="AA1065" s="167">
        <f t="shared" si="73"/>
        <v>62088.133333333331</v>
      </c>
      <c r="AB1065" s="439"/>
      <c r="AC1065" s="439"/>
      <c r="AD1065" s="44" t="s">
        <v>101</v>
      </c>
      <c r="AE1065" s="70">
        <v>466880</v>
      </c>
      <c r="AF1065" s="59">
        <f>IFERROR(AE1065/AB1060,"-")</f>
        <v>2.2606901961543864E-2</v>
      </c>
      <c r="AG1065" s="70">
        <v>13</v>
      </c>
      <c r="AH1065" s="59">
        <f>IFERROR(AG1065/AC1060,"-")</f>
        <v>0.65</v>
      </c>
      <c r="AI1065" s="73">
        <f t="shared" si="70"/>
        <v>35913.846153846156</v>
      </c>
      <c r="AJ1065" s="439"/>
      <c r="AK1065" s="439"/>
      <c r="AL1065" s="44" t="s">
        <v>101</v>
      </c>
      <c r="AM1065" s="70">
        <v>633996</v>
      </c>
      <c r="AN1065" s="59">
        <f>IFERROR(AM1065/AJ1060,"-")</f>
        <v>1.6053941584047854E-2</v>
      </c>
      <c r="AO1065" s="70">
        <v>27</v>
      </c>
      <c r="AP1065" s="59">
        <f>IFERROR(AO1065/AK1060,"-")</f>
        <v>0.36</v>
      </c>
      <c r="AQ1065" s="73">
        <f t="shared" si="74"/>
        <v>23481.333333333332</v>
      </c>
      <c r="AR1065" s="439"/>
      <c r="AS1065" s="439"/>
      <c r="AT1065" s="44" t="s">
        <v>101</v>
      </c>
      <c r="AU1065" s="70">
        <v>12806562</v>
      </c>
      <c r="AV1065" s="59">
        <f>IFERROR(AU1065/AR1060,"-")</f>
        <v>3.3905567263750172E-2</v>
      </c>
      <c r="AW1065" s="73">
        <v>228</v>
      </c>
      <c r="AX1065" s="59">
        <f>IFERROR(AW1065/AS1060,"-")</f>
        <v>0.34493192133131617</v>
      </c>
      <c r="AY1065" s="196">
        <f t="shared" si="75"/>
        <v>56169.131578947367</v>
      </c>
      <c r="AZ1065" s="229"/>
    </row>
    <row r="1066" spans="2:52" s="9" customFormat="1" ht="13.15" customHeight="1">
      <c r="B1066" s="470"/>
      <c r="C1066" s="480"/>
      <c r="D1066" s="439"/>
      <c r="E1066" s="439"/>
      <c r="F1066" s="44" t="s">
        <v>102</v>
      </c>
      <c r="G1066" s="70">
        <v>3805948</v>
      </c>
      <c r="H1066" s="59">
        <f>IFERROR(G1066/D1060,"-")</f>
        <v>3.7088434321439503E-2</v>
      </c>
      <c r="I1066" s="70">
        <v>28</v>
      </c>
      <c r="J1066" s="59">
        <f>IFERROR(I1066/E1060,"-")</f>
        <v>0.16</v>
      </c>
      <c r="K1066" s="73">
        <f t="shared" si="71"/>
        <v>135926.71428571429</v>
      </c>
      <c r="L1066" s="439"/>
      <c r="M1066" s="439"/>
      <c r="N1066" s="44" t="s">
        <v>102</v>
      </c>
      <c r="O1066" s="70">
        <v>2177701</v>
      </c>
      <c r="P1066" s="59">
        <f>IFERROR(O1066/L1060,"-")</f>
        <v>2.6819664838705227E-2</v>
      </c>
      <c r="Q1066" s="70">
        <v>19</v>
      </c>
      <c r="R1066" s="59">
        <f>IFERROR(Q1066/M1060,"-")</f>
        <v>0.13970588235294118</v>
      </c>
      <c r="S1066" s="73">
        <f t="shared" si="72"/>
        <v>114615.84210526316</v>
      </c>
      <c r="T1066" s="439"/>
      <c r="U1066" s="439"/>
      <c r="V1066" s="44" t="s">
        <v>102</v>
      </c>
      <c r="W1066" s="70">
        <v>1513065</v>
      </c>
      <c r="X1066" s="59">
        <f>IFERROR(W1066/T1060,"-")</f>
        <v>5.7080939029763807E-2</v>
      </c>
      <c r="Y1066" s="70">
        <v>4</v>
      </c>
      <c r="Z1066" s="59">
        <f>IFERROR(Y1066/U1060,"-")</f>
        <v>0.16666666666666666</v>
      </c>
      <c r="AA1066" s="167">
        <f t="shared" si="73"/>
        <v>378266.25</v>
      </c>
      <c r="AB1066" s="439"/>
      <c r="AC1066" s="439"/>
      <c r="AD1066" s="44" t="s">
        <v>102</v>
      </c>
      <c r="AE1066" s="70">
        <v>19970</v>
      </c>
      <c r="AF1066" s="59">
        <f>IFERROR(AE1066/AB1060,"-")</f>
        <v>9.6697188179410329E-4</v>
      </c>
      <c r="AG1066" s="70">
        <v>3</v>
      </c>
      <c r="AH1066" s="59">
        <f>IFERROR(AG1066/AC1060,"-")</f>
        <v>0.15</v>
      </c>
      <c r="AI1066" s="73">
        <f t="shared" si="70"/>
        <v>6656.666666666667</v>
      </c>
      <c r="AJ1066" s="439"/>
      <c r="AK1066" s="439"/>
      <c r="AL1066" s="44" t="s">
        <v>102</v>
      </c>
      <c r="AM1066" s="70">
        <v>2066232</v>
      </c>
      <c r="AN1066" s="59">
        <f>IFERROR(AM1066/AJ1060,"-")</f>
        <v>5.2320784085531077E-2</v>
      </c>
      <c r="AO1066" s="70">
        <v>12</v>
      </c>
      <c r="AP1066" s="59">
        <f>IFERROR(AO1066/AK1060,"-")</f>
        <v>0.16</v>
      </c>
      <c r="AQ1066" s="73">
        <f t="shared" si="74"/>
        <v>172186</v>
      </c>
      <c r="AR1066" s="439"/>
      <c r="AS1066" s="439"/>
      <c r="AT1066" s="44" t="s">
        <v>102</v>
      </c>
      <c r="AU1066" s="70">
        <v>7111738</v>
      </c>
      <c r="AV1066" s="59">
        <f>IFERROR(AU1066/AR1060,"-")</f>
        <v>1.8828434291823844E-2</v>
      </c>
      <c r="AW1066" s="73">
        <v>49</v>
      </c>
      <c r="AX1066" s="59">
        <f>IFERROR(AW1066/AS1060,"-")</f>
        <v>7.4130105900151289E-2</v>
      </c>
      <c r="AY1066" s="196">
        <f t="shared" si="75"/>
        <v>145137.51020408163</v>
      </c>
      <c r="AZ1066" s="229"/>
    </row>
    <row r="1067" spans="2:52" s="9" customFormat="1" ht="13.15" customHeight="1">
      <c r="B1067" s="470"/>
      <c r="C1067" s="480"/>
      <c r="D1067" s="439"/>
      <c r="E1067" s="439"/>
      <c r="F1067" s="44" t="s">
        <v>112</v>
      </c>
      <c r="G1067" s="70">
        <v>0</v>
      </c>
      <c r="H1067" s="59">
        <f>IFERROR(G1067/D1060,"-")</f>
        <v>0</v>
      </c>
      <c r="I1067" s="70">
        <v>0</v>
      </c>
      <c r="J1067" s="59">
        <f>IFERROR(I1067/E1060,"-")</f>
        <v>0</v>
      </c>
      <c r="K1067" s="73" t="str">
        <f t="shared" si="71"/>
        <v>-</v>
      </c>
      <c r="L1067" s="439"/>
      <c r="M1067" s="439"/>
      <c r="N1067" s="44" t="s">
        <v>112</v>
      </c>
      <c r="O1067" s="70">
        <v>0</v>
      </c>
      <c r="P1067" s="59">
        <f>IFERROR(O1067/L1060,"-")</f>
        <v>0</v>
      </c>
      <c r="Q1067" s="70">
        <v>0</v>
      </c>
      <c r="R1067" s="59">
        <f>IFERROR(Q1067/M1060,"-")</f>
        <v>0</v>
      </c>
      <c r="S1067" s="73" t="str">
        <f t="shared" si="72"/>
        <v>-</v>
      </c>
      <c r="T1067" s="439"/>
      <c r="U1067" s="439"/>
      <c r="V1067" s="44" t="s">
        <v>112</v>
      </c>
      <c r="W1067" s="70">
        <v>0</v>
      </c>
      <c r="X1067" s="59">
        <f>IFERROR(W1067/T1060,"-")</f>
        <v>0</v>
      </c>
      <c r="Y1067" s="70">
        <v>0</v>
      </c>
      <c r="Z1067" s="59">
        <f>IFERROR(Y1067/U1060,"-")</f>
        <v>0</v>
      </c>
      <c r="AA1067" s="167" t="str">
        <f t="shared" si="73"/>
        <v>-</v>
      </c>
      <c r="AB1067" s="439"/>
      <c r="AC1067" s="439"/>
      <c r="AD1067" s="44" t="s">
        <v>112</v>
      </c>
      <c r="AE1067" s="70">
        <v>0</v>
      </c>
      <c r="AF1067" s="59">
        <f>IFERROR(AE1067/AB1060,"-")</f>
        <v>0</v>
      </c>
      <c r="AG1067" s="70">
        <v>0</v>
      </c>
      <c r="AH1067" s="59">
        <f>IFERROR(AG1067/AC1060,"-")</f>
        <v>0</v>
      </c>
      <c r="AI1067" s="73" t="str">
        <f t="shared" si="70"/>
        <v>-</v>
      </c>
      <c r="AJ1067" s="439"/>
      <c r="AK1067" s="439"/>
      <c r="AL1067" s="44" t="s">
        <v>112</v>
      </c>
      <c r="AM1067" s="70">
        <v>0</v>
      </c>
      <c r="AN1067" s="59">
        <f>IFERROR(AM1067/AJ1060,"-")</f>
        <v>0</v>
      </c>
      <c r="AO1067" s="70">
        <v>0</v>
      </c>
      <c r="AP1067" s="59">
        <f>IFERROR(AO1067/AK1060,"-")</f>
        <v>0</v>
      </c>
      <c r="AQ1067" s="73" t="str">
        <f t="shared" si="74"/>
        <v>-</v>
      </c>
      <c r="AR1067" s="439"/>
      <c r="AS1067" s="439"/>
      <c r="AT1067" s="44" t="s">
        <v>112</v>
      </c>
      <c r="AU1067" s="70">
        <v>0</v>
      </c>
      <c r="AV1067" s="59">
        <f>IFERROR(AU1067/AR1060,"-")</f>
        <v>0</v>
      </c>
      <c r="AW1067" s="73">
        <v>0</v>
      </c>
      <c r="AX1067" s="59">
        <f>IFERROR(AW1067/AS1060,"-")</f>
        <v>0</v>
      </c>
      <c r="AY1067" s="196" t="str">
        <f t="shared" si="75"/>
        <v>-</v>
      </c>
      <c r="AZ1067" s="229"/>
    </row>
    <row r="1068" spans="2:52" s="9" customFormat="1" ht="13.15" customHeight="1">
      <c r="B1068" s="470"/>
      <c r="C1068" s="480"/>
      <c r="D1068" s="439"/>
      <c r="E1068" s="439"/>
      <c r="F1068" s="44" t="s">
        <v>103</v>
      </c>
      <c r="G1068" s="70">
        <v>598</v>
      </c>
      <c r="H1068" s="59">
        <f>IFERROR(G1068/D1060,"-")</f>
        <v>5.82742689186001E-6</v>
      </c>
      <c r="I1068" s="70">
        <v>1</v>
      </c>
      <c r="J1068" s="59">
        <f>IFERROR(I1068/E1060,"-")</f>
        <v>5.7142857142857143E-3</v>
      </c>
      <c r="K1068" s="73">
        <f t="shared" si="71"/>
        <v>598</v>
      </c>
      <c r="L1068" s="439"/>
      <c r="M1068" s="439"/>
      <c r="N1068" s="44" t="s">
        <v>103</v>
      </c>
      <c r="O1068" s="70">
        <v>0</v>
      </c>
      <c r="P1068" s="59">
        <f>IFERROR(O1068/L1060,"-")</f>
        <v>0</v>
      </c>
      <c r="Q1068" s="70">
        <v>0</v>
      </c>
      <c r="R1068" s="59">
        <f>IFERROR(Q1068/M1060,"-")</f>
        <v>0</v>
      </c>
      <c r="S1068" s="73" t="str">
        <f t="shared" si="72"/>
        <v>-</v>
      </c>
      <c r="T1068" s="439"/>
      <c r="U1068" s="439"/>
      <c r="V1068" s="44" t="s">
        <v>103</v>
      </c>
      <c r="W1068" s="70">
        <v>0</v>
      </c>
      <c r="X1068" s="59">
        <f>IFERROR(W1068/T1060,"-")</f>
        <v>0</v>
      </c>
      <c r="Y1068" s="70">
        <v>0</v>
      </c>
      <c r="Z1068" s="59">
        <f>IFERROR(Y1068/U1060,"-")</f>
        <v>0</v>
      </c>
      <c r="AA1068" s="167" t="str">
        <f t="shared" si="73"/>
        <v>-</v>
      </c>
      <c r="AB1068" s="439"/>
      <c r="AC1068" s="439"/>
      <c r="AD1068" s="44" t="s">
        <v>103</v>
      </c>
      <c r="AE1068" s="70">
        <v>0</v>
      </c>
      <c r="AF1068" s="59">
        <f>IFERROR(AE1068/AB1060,"-")</f>
        <v>0</v>
      </c>
      <c r="AG1068" s="70">
        <v>0</v>
      </c>
      <c r="AH1068" s="59">
        <f>IFERROR(AG1068/AC1060,"-")</f>
        <v>0</v>
      </c>
      <c r="AI1068" s="73" t="str">
        <f t="shared" si="70"/>
        <v>-</v>
      </c>
      <c r="AJ1068" s="439"/>
      <c r="AK1068" s="439"/>
      <c r="AL1068" s="44" t="s">
        <v>103</v>
      </c>
      <c r="AM1068" s="70">
        <v>42830</v>
      </c>
      <c r="AN1068" s="59">
        <f>IFERROR(AM1068/AJ1060,"-")</f>
        <v>1.0845341580148289E-3</v>
      </c>
      <c r="AO1068" s="70">
        <v>1</v>
      </c>
      <c r="AP1068" s="59">
        <f>IFERROR(AO1068/AK1060,"-")</f>
        <v>1.3333333333333334E-2</v>
      </c>
      <c r="AQ1068" s="73">
        <f t="shared" si="74"/>
        <v>42830</v>
      </c>
      <c r="AR1068" s="439"/>
      <c r="AS1068" s="439"/>
      <c r="AT1068" s="44" t="s">
        <v>103</v>
      </c>
      <c r="AU1068" s="70">
        <v>34232</v>
      </c>
      <c r="AV1068" s="59">
        <f>IFERROR(AU1068/AR1060,"-")</f>
        <v>9.062973954857642E-5</v>
      </c>
      <c r="AW1068" s="73">
        <v>5</v>
      </c>
      <c r="AX1068" s="59">
        <f>IFERROR(AW1068/AS1060,"-")</f>
        <v>7.5642965204236008E-3</v>
      </c>
      <c r="AY1068" s="196">
        <f t="shared" si="75"/>
        <v>6846.4</v>
      </c>
      <c r="AZ1068" s="229"/>
    </row>
    <row r="1069" spans="2:52" s="9" customFormat="1" ht="13.15" customHeight="1">
      <c r="B1069" s="470"/>
      <c r="C1069" s="480"/>
      <c r="D1069" s="439"/>
      <c r="E1069" s="439"/>
      <c r="F1069" s="44" t="s">
        <v>104</v>
      </c>
      <c r="G1069" s="70">
        <v>168287</v>
      </c>
      <c r="H1069" s="59">
        <f>IFERROR(G1069/D1060,"-")</f>
        <v>1.6399334270074341E-3</v>
      </c>
      <c r="I1069" s="70">
        <v>9</v>
      </c>
      <c r="J1069" s="59">
        <f>IFERROR(I1069/E1060,"-")</f>
        <v>5.1428571428571428E-2</v>
      </c>
      <c r="K1069" s="73">
        <f t="shared" si="71"/>
        <v>18698.555555555555</v>
      </c>
      <c r="L1069" s="439"/>
      <c r="M1069" s="439"/>
      <c r="N1069" s="44" t="s">
        <v>104</v>
      </c>
      <c r="O1069" s="70">
        <v>133705</v>
      </c>
      <c r="P1069" s="59">
        <f>IFERROR(O1069/L1060,"-")</f>
        <v>1.6466554808300508E-3</v>
      </c>
      <c r="Q1069" s="70">
        <v>7</v>
      </c>
      <c r="R1069" s="59">
        <f>IFERROR(Q1069/M1060,"-")</f>
        <v>5.1470588235294115E-2</v>
      </c>
      <c r="S1069" s="73">
        <f t="shared" si="72"/>
        <v>19100.714285714286</v>
      </c>
      <c r="T1069" s="439"/>
      <c r="U1069" s="439"/>
      <c r="V1069" s="44" t="s">
        <v>104</v>
      </c>
      <c r="W1069" s="70">
        <v>28107</v>
      </c>
      <c r="X1069" s="59">
        <f>IFERROR(W1069/T1060,"-")</f>
        <v>1.0603470130559965E-3</v>
      </c>
      <c r="Y1069" s="70">
        <v>1</v>
      </c>
      <c r="Z1069" s="59">
        <f>IFERROR(Y1069/U1060,"-")</f>
        <v>4.1666666666666664E-2</v>
      </c>
      <c r="AA1069" s="167">
        <f t="shared" si="73"/>
        <v>28107</v>
      </c>
      <c r="AB1069" s="439"/>
      <c r="AC1069" s="439"/>
      <c r="AD1069" s="44" t="s">
        <v>104</v>
      </c>
      <c r="AE1069" s="70">
        <v>0</v>
      </c>
      <c r="AF1069" s="59">
        <f>IFERROR(AE1069/AB1060,"-")</f>
        <v>0</v>
      </c>
      <c r="AG1069" s="70">
        <v>0</v>
      </c>
      <c r="AH1069" s="59">
        <f>IFERROR(AG1069/AC1060,"-")</f>
        <v>0</v>
      </c>
      <c r="AI1069" s="73" t="str">
        <f t="shared" si="70"/>
        <v>-</v>
      </c>
      <c r="AJ1069" s="439"/>
      <c r="AK1069" s="439"/>
      <c r="AL1069" s="44" t="s">
        <v>104</v>
      </c>
      <c r="AM1069" s="70">
        <v>44628</v>
      </c>
      <c r="AN1069" s="59">
        <f>IFERROR(AM1069/AJ1060,"-")</f>
        <v>1.1300628158740552E-3</v>
      </c>
      <c r="AO1069" s="70">
        <v>3</v>
      </c>
      <c r="AP1069" s="59">
        <f>IFERROR(AO1069/AK1060,"-")</f>
        <v>0.04</v>
      </c>
      <c r="AQ1069" s="73">
        <f t="shared" si="74"/>
        <v>14876</v>
      </c>
      <c r="AR1069" s="439"/>
      <c r="AS1069" s="439"/>
      <c r="AT1069" s="44" t="s">
        <v>104</v>
      </c>
      <c r="AU1069" s="70">
        <v>321053</v>
      </c>
      <c r="AV1069" s="59">
        <f>IFERROR(AU1069/AR1060,"-")</f>
        <v>8.4999269021059554E-4</v>
      </c>
      <c r="AW1069" s="73">
        <v>24</v>
      </c>
      <c r="AX1069" s="59">
        <f>IFERROR(AW1069/AS1060,"-")</f>
        <v>3.6308623298033284E-2</v>
      </c>
      <c r="AY1069" s="196">
        <f t="shared" si="75"/>
        <v>13377.208333333334</v>
      </c>
      <c r="AZ1069" s="229"/>
    </row>
    <row r="1070" spans="2:52" s="9" customFormat="1" ht="13.15" customHeight="1">
      <c r="B1070" s="470"/>
      <c r="C1070" s="480"/>
      <c r="D1070" s="439"/>
      <c r="E1070" s="439"/>
      <c r="F1070" s="44" t="s">
        <v>105</v>
      </c>
      <c r="G1070" s="70">
        <v>0</v>
      </c>
      <c r="H1070" s="59">
        <f>IFERROR(G1070/D1060,"-")</f>
        <v>0</v>
      </c>
      <c r="I1070" s="70">
        <v>0</v>
      </c>
      <c r="J1070" s="59">
        <f>IFERROR(I1070/E1060,"-")</f>
        <v>0</v>
      </c>
      <c r="K1070" s="73" t="str">
        <f t="shared" si="71"/>
        <v>-</v>
      </c>
      <c r="L1070" s="439"/>
      <c r="M1070" s="439"/>
      <c r="N1070" s="44" t="s">
        <v>105</v>
      </c>
      <c r="O1070" s="70">
        <v>0</v>
      </c>
      <c r="P1070" s="59">
        <f>IFERROR(O1070/L1060,"-")</f>
        <v>0</v>
      </c>
      <c r="Q1070" s="70">
        <v>0</v>
      </c>
      <c r="R1070" s="59">
        <f>IFERROR(Q1070/M1060,"-")</f>
        <v>0</v>
      </c>
      <c r="S1070" s="73" t="str">
        <f t="shared" si="72"/>
        <v>-</v>
      </c>
      <c r="T1070" s="439"/>
      <c r="U1070" s="439"/>
      <c r="V1070" s="44" t="s">
        <v>105</v>
      </c>
      <c r="W1070" s="70">
        <v>0</v>
      </c>
      <c r="X1070" s="59">
        <f>IFERROR(W1070/T1060,"-")</f>
        <v>0</v>
      </c>
      <c r="Y1070" s="70">
        <v>0</v>
      </c>
      <c r="Z1070" s="59">
        <f>IFERROR(Y1070/U1060,"-")</f>
        <v>0</v>
      </c>
      <c r="AA1070" s="167" t="str">
        <f t="shared" si="73"/>
        <v>-</v>
      </c>
      <c r="AB1070" s="439"/>
      <c r="AC1070" s="439"/>
      <c r="AD1070" s="44" t="s">
        <v>105</v>
      </c>
      <c r="AE1070" s="70">
        <v>0</v>
      </c>
      <c r="AF1070" s="59">
        <f>IFERROR(AE1070/AB1060,"-")</f>
        <v>0</v>
      </c>
      <c r="AG1070" s="70">
        <v>0</v>
      </c>
      <c r="AH1070" s="59">
        <f>IFERROR(AG1070/AC1060,"-")</f>
        <v>0</v>
      </c>
      <c r="AI1070" s="73" t="str">
        <f t="shared" si="70"/>
        <v>-</v>
      </c>
      <c r="AJ1070" s="439"/>
      <c r="AK1070" s="439"/>
      <c r="AL1070" s="44" t="s">
        <v>105</v>
      </c>
      <c r="AM1070" s="70">
        <v>719507</v>
      </c>
      <c r="AN1070" s="59">
        <f>IFERROR(AM1070/AJ1060,"-")</f>
        <v>1.8219236946784394E-2</v>
      </c>
      <c r="AO1070" s="70">
        <v>2</v>
      </c>
      <c r="AP1070" s="59">
        <f>IFERROR(AO1070/AK1060,"-")</f>
        <v>2.6666666666666668E-2</v>
      </c>
      <c r="AQ1070" s="73">
        <f t="shared" si="74"/>
        <v>359753.5</v>
      </c>
      <c r="AR1070" s="439"/>
      <c r="AS1070" s="439"/>
      <c r="AT1070" s="44" t="s">
        <v>105</v>
      </c>
      <c r="AU1070" s="70">
        <v>4717</v>
      </c>
      <c r="AV1070" s="59">
        <f>IFERROR(AU1070/AR1060,"-")</f>
        <v>1.2488329091219765E-5</v>
      </c>
      <c r="AW1070" s="73">
        <v>1</v>
      </c>
      <c r="AX1070" s="59">
        <f>IFERROR(AW1070/AS1060,"-")</f>
        <v>1.5128593040847202E-3</v>
      </c>
      <c r="AY1070" s="196">
        <f t="shared" si="75"/>
        <v>4717</v>
      </c>
      <c r="AZ1070" s="229"/>
    </row>
    <row r="1071" spans="2:52" s="9" customFormat="1" ht="13.15" customHeight="1">
      <c r="B1071" s="470"/>
      <c r="C1071" s="480"/>
      <c r="D1071" s="439"/>
      <c r="E1071" s="439"/>
      <c r="F1071" s="44" t="s">
        <v>106</v>
      </c>
      <c r="G1071" s="70">
        <v>466368</v>
      </c>
      <c r="H1071" s="59">
        <f>IFERROR(G1071/D1060,"-")</f>
        <v>4.5446913456571392E-3</v>
      </c>
      <c r="I1071" s="70">
        <v>3</v>
      </c>
      <c r="J1071" s="59">
        <f>IFERROR(I1071/E1060,"-")</f>
        <v>1.7142857142857144E-2</v>
      </c>
      <c r="K1071" s="73">
        <f t="shared" si="71"/>
        <v>155456</v>
      </c>
      <c r="L1071" s="439"/>
      <c r="M1071" s="439"/>
      <c r="N1071" s="44" t="s">
        <v>106</v>
      </c>
      <c r="O1071" s="70">
        <v>463936</v>
      </c>
      <c r="P1071" s="59">
        <f>IFERROR(O1071/L1060,"-")</f>
        <v>5.713643896296851E-3</v>
      </c>
      <c r="Q1071" s="70">
        <v>2</v>
      </c>
      <c r="R1071" s="59">
        <f>IFERROR(Q1071/M1060,"-")</f>
        <v>1.4705882352941176E-2</v>
      </c>
      <c r="S1071" s="73">
        <f t="shared" si="72"/>
        <v>231968</v>
      </c>
      <c r="T1071" s="439"/>
      <c r="U1071" s="439"/>
      <c r="V1071" s="44" t="s">
        <v>106</v>
      </c>
      <c r="W1071" s="70">
        <v>2432</v>
      </c>
      <c r="X1071" s="59">
        <f>IFERROR(W1071/T1060,"-")</f>
        <v>9.174810316832759E-5</v>
      </c>
      <c r="Y1071" s="70">
        <v>1</v>
      </c>
      <c r="Z1071" s="59">
        <f>IFERROR(Y1071/U1060,"-")</f>
        <v>4.1666666666666664E-2</v>
      </c>
      <c r="AA1071" s="167">
        <f t="shared" si="73"/>
        <v>2432</v>
      </c>
      <c r="AB1071" s="439"/>
      <c r="AC1071" s="439"/>
      <c r="AD1071" s="44" t="s">
        <v>106</v>
      </c>
      <c r="AE1071" s="70">
        <v>0</v>
      </c>
      <c r="AF1071" s="59">
        <f>IFERROR(AE1071/AB1060,"-")</f>
        <v>0</v>
      </c>
      <c r="AG1071" s="70">
        <v>0</v>
      </c>
      <c r="AH1071" s="59">
        <f>IFERROR(AG1071/AC1060,"-")</f>
        <v>0</v>
      </c>
      <c r="AI1071" s="73" t="str">
        <f t="shared" si="70"/>
        <v>-</v>
      </c>
      <c r="AJ1071" s="439"/>
      <c r="AK1071" s="439"/>
      <c r="AL1071" s="44" t="s">
        <v>106</v>
      </c>
      <c r="AM1071" s="70">
        <v>0</v>
      </c>
      <c r="AN1071" s="59">
        <f>IFERROR(AM1071/AJ1060,"-")</f>
        <v>0</v>
      </c>
      <c r="AO1071" s="70">
        <v>0</v>
      </c>
      <c r="AP1071" s="59">
        <f>IFERROR(AO1071/AK1060,"-")</f>
        <v>0</v>
      </c>
      <c r="AQ1071" s="73" t="str">
        <f t="shared" si="74"/>
        <v>-</v>
      </c>
      <c r="AR1071" s="439"/>
      <c r="AS1071" s="439"/>
      <c r="AT1071" s="44" t="s">
        <v>106</v>
      </c>
      <c r="AU1071" s="70">
        <v>0</v>
      </c>
      <c r="AV1071" s="59">
        <f>IFERROR(AU1071/AR1060,"-")</f>
        <v>0</v>
      </c>
      <c r="AW1071" s="73">
        <v>0</v>
      </c>
      <c r="AX1071" s="59">
        <f>IFERROR(AW1071/AS1060,"-")</f>
        <v>0</v>
      </c>
      <c r="AY1071" s="196" t="str">
        <f t="shared" si="75"/>
        <v>-</v>
      </c>
      <c r="AZ1071" s="229"/>
    </row>
    <row r="1072" spans="2:52" s="9" customFormat="1" ht="13.15" customHeight="1">
      <c r="B1072" s="470"/>
      <c r="C1072" s="480"/>
      <c r="D1072" s="439"/>
      <c r="E1072" s="439"/>
      <c r="F1072" s="44" t="s">
        <v>107</v>
      </c>
      <c r="G1072" s="70">
        <v>780530</v>
      </c>
      <c r="H1072" s="59">
        <f>IFERROR(G1072/D1060,"-")</f>
        <v>7.6061563744205581E-3</v>
      </c>
      <c r="I1072" s="70">
        <v>11</v>
      </c>
      <c r="J1072" s="59">
        <f>IFERROR(I1072/E1060,"-")</f>
        <v>6.2857142857142861E-2</v>
      </c>
      <c r="K1072" s="73">
        <f t="shared" si="71"/>
        <v>70957.272727272721</v>
      </c>
      <c r="L1072" s="439"/>
      <c r="M1072" s="439"/>
      <c r="N1072" s="44" t="s">
        <v>107</v>
      </c>
      <c r="O1072" s="70">
        <v>362043</v>
      </c>
      <c r="P1072" s="59">
        <f>IFERROR(O1072/L1060,"-")</f>
        <v>4.4587718503134068E-3</v>
      </c>
      <c r="Q1072" s="70">
        <v>9</v>
      </c>
      <c r="R1072" s="59">
        <f>IFERROR(Q1072/M1060,"-")</f>
        <v>6.6176470588235295E-2</v>
      </c>
      <c r="S1072" s="73">
        <f t="shared" si="72"/>
        <v>40227</v>
      </c>
      <c r="T1072" s="439"/>
      <c r="U1072" s="439"/>
      <c r="V1072" s="44" t="s">
        <v>107</v>
      </c>
      <c r="W1072" s="70">
        <v>147004</v>
      </c>
      <c r="X1072" s="59">
        <f>IFERROR(W1072/T1060,"-")</f>
        <v>5.54578049266317E-3</v>
      </c>
      <c r="Y1072" s="70">
        <v>2</v>
      </c>
      <c r="Z1072" s="59">
        <f>IFERROR(Y1072/U1060,"-")</f>
        <v>8.3333333333333329E-2</v>
      </c>
      <c r="AA1072" s="167">
        <f t="shared" si="73"/>
        <v>73502</v>
      </c>
      <c r="AB1072" s="439"/>
      <c r="AC1072" s="439"/>
      <c r="AD1072" s="44" t="s">
        <v>107</v>
      </c>
      <c r="AE1072" s="70">
        <v>147004</v>
      </c>
      <c r="AF1072" s="59">
        <f>IFERROR(AE1072/AB1060,"-")</f>
        <v>7.1181138964076292E-3</v>
      </c>
      <c r="AG1072" s="70">
        <v>2</v>
      </c>
      <c r="AH1072" s="59">
        <f>IFERROR(AG1072/AC1060,"-")</f>
        <v>0.1</v>
      </c>
      <c r="AI1072" s="73">
        <f t="shared" si="70"/>
        <v>73502</v>
      </c>
      <c r="AJ1072" s="439"/>
      <c r="AK1072" s="439"/>
      <c r="AL1072" s="44" t="s">
        <v>107</v>
      </c>
      <c r="AM1072" s="70">
        <v>222476</v>
      </c>
      <c r="AN1072" s="59">
        <f>IFERROR(AM1072/AJ1060,"-")</f>
        <v>5.6335003814734323E-3</v>
      </c>
      <c r="AO1072" s="70">
        <v>6</v>
      </c>
      <c r="AP1072" s="59">
        <f>IFERROR(AO1072/AK1060,"-")</f>
        <v>0.08</v>
      </c>
      <c r="AQ1072" s="73">
        <f t="shared" si="74"/>
        <v>37079.333333333336</v>
      </c>
      <c r="AR1072" s="439"/>
      <c r="AS1072" s="439"/>
      <c r="AT1072" s="44" t="s">
        <v>107</v>
      </c>
      <c r="AU1072" s="70">
        <v>735552</v>
      </c>
      <c r="AV1072" s="59">
        <f>IFERROR(AU1072/AR1060,"-")</f>
        <v>1.9473850836771E-3</v>
      </c>
      <c r="AW1072" s="73">
        <v>45</v>
      </c>
      <c r="AX1072" s="59">
        <f>IFERROR(AW1072/AS1060,"-")</f>
        <v>6.8078668683812404E-2</v>
      </c>
      <c r="AY1072" s="196">
        <f t="shared" si="75"/>
        <v>16345.6</v>
      </c>
      <c r="AZ1072" s="229"/>
    </row>
    <row r="1073" spans="2:52" s="9" customFormat="1" ht="13.15" customHeight="1">
      <c r="B1073" s="470"/>
      <c r="C1073" s="480"/>
      <c r="D1073" s="439"/>
      <c r="E1073" s="439"/>
      <c r="F1073" s="44" t="s">
        <v>108</v>
      </c>
      <c r="G1073" s="70">
        <v>1223248</v>
      </c>
      <c r="H1073" s="59">
        <f>IFERROR(G1073/D1060,"-")</f>
        <v>1.1920381756879555E-2</v>
      </c>
      <c r="I1073" s="70">
        <v>15</v>
      </c>
      <c r="J1073" s="59">
        <f>IFERROR(I1073/E1060,"-")</f>
        <v>8.5714285714285715E-2</v>
      </c>
      <c r="K1073" s="73">
        <f t="shared" si="71"/>
        <v>81549.866666666669</v>
      </c>
      <c r="L1073" s="439"/>
      <c r="M1073" s="439"/>
      <c r="N1073" s="44" t="s">
        <v>108</v>
      </c>
      <c r="O1073" s="70">
        <v>944553</v>
      </c>
      <c r="P1073" s="59">
        <f>IFERROR(O1073/L1060,"-")</f>
        <v>1.1632724089484065E-2</v>
      </c>
      <c r="Q1073" s="70">
        <v>12</v>
      </c>
      <c r="R1073" s="59">
        <f>IFERROR(Q1073/M1060,"-")</f>
        <v>8.8235294117647065E-2</v>
      </c>
      <c r="S1073" s="73">
        <f t="shared" si="72"/>
        <v>78712.75</v>
      </c>
      <c r="T1073" s="439"/>
      <c r="U1073" s="439"/>
      <c r="V1073" s="44" t="s">
        <v>108</v>
      </c>
      <c r="W1073" s="70">
        <v>267187</v>
      </c>
      <c r="X1073" s="59">
        <f>IFERROR(W1073/T1060,"-")</f>
        <v>1.0079728799850305E-2</v>
      </c>
      <c r="Y1073" s="70">
        <v>5</v>
      </c>
      <c r="Z1073" s="59">
        <f>IFERROR(Y1073/U1060,"-")</f>
        <v>0.20833333333333334</v>
      </c>
      <c r="AA1073" s="167">
        <f t="shared" si="73"/>
        <v>53437.4</v>
      </c>
      <c r="AB1073" s="439"/>
      <c r="AC1073" s="439"/>
      <c r="AD1073" s="44" t="s">
        <v>108</v>
      </c>
      <c r="AE1073" s="70">
        <v>35903</v>
      </c>
      <c r="AF1073" s="59">
        <f>IFERROR(AE1073/AB1060,"-")</f>
        <v>1.7384672745144561E-3</v>
      </c>
      <c r="AG1073" s="70">
        <v>3</v>
      </c>
      <c r="AH1073" s="59">
        <f>IFERROR(AG1073/AC1060,"-")</f>
        <v>0.15</v>
      </c>
      <c r="AI1073" s="73">
        <f t="shared" si="70"/>
        <v>11967.666666666666</v>
      </c>
      <c r="AJ1073" s="439"/>
      <c r="AK1073" s="439"/>
      <c r="AL1073" s="44" t="s">
        <v>108</v>
      </c>
      <c r="AM1073" s="70">
        <v>1705101</v>
      </c>
      <c r="AN1073" s="59">
        <f>IFERROR(AM1073/AJ1060,"-")</f>
        <v>4.3176284785553187E-2</v>
      </c>
      <c r="AO1073" s="70">
        <v>8</v>
      </c>
      <c r="AP1073" s="59">
        <f>IFERROR(AO1073/AK1060,"-")</f>
        <v>0.10666666666666667</v>
      </c>
      <c r="AQ1073" s="73">
        <f t="shared" si="74"/>
        <v>213137.625</v>
      </c>
      <c r="AR1073" s="439"/>
      <c r="AS1073" s="439"/>
      <c r="AT1073" s="44" t="s">
        <v>108</v>
      </c>
      <c r="AU1073" s="70">
        <v>2341258</v>
      </c>
      <c r="AV1073" s="59">
        <f>IFERROR(AU1073/AR1060,"-")</f>
        <v>6.198516088923257E-3</v>
      </c>
      <c r="AW1073" s="73">
        <v>37</v>
      </c>
      <c r="AX1073" s="59">
        <f>IFERROR(AW1073/AS1060,"-")</f>
        <v>5.5975794251134643E-2</v>
      </c>
      <c r="AY1073" s="196">
        <f t="shared" si="75"/>
        <v>63277.24324324324</v>
      </c>
      <c r="AZ1073" s="229"/>
    </row>
    <row r="1074" spans="2:52" s="9" customFormat="1" ht="13.15" customHeight="1">
      <c r="B1074" s="470"/>
      <c r="C1074" s="480"/>
      <c r="D1074" s="439"/>
      <c r="E1074" s="439"/>
      <c r="F1074" s="44" t="s">
        <v>109</v>
      </c>
      <c r="G1074" s="70">
        <v>1120557</v>
      </c>
      <c r="H1074" s="59">
        <f>IFERROR(G1074/D1060,"-")</f>
        <v>1.0919672233548458E-2</v>
      </c>
      <c r="I1074" s="70">
        <v>13</v>
      </c>
      <c r="J1074" s="59">
        <f>IFERROR(I1074/E1060,"-")</f>
        <v>7.4285714285714288E-2</v>
      </c>
      <c r="K1074" s="73">
        <f t="shared" si="71"/>
        <v>86196.692307692312</v>
      </c>
      <c r="L1074" s="439"/>
      <c r="M1074" s="439"/>
      <c r="N1074" s="44" t="s">
        <v>109</v>
      </c>
      <c r="O1074" s="70">
        <v>772280</v>
      </c>
      <c r="P1074" s="59">
        <f>IFERROR(O1074/L1060,"-")</f>
        <v>9.5110810720274615E-3</v>
      </c>
      <c r="Q1074" s="70">
        <v>11</v>
      </c>
      <c r="R1074" s="59">
        <f>IFERROR(Q1074/M1060,"-")</f>
        <v>8.0882352941176475E-2</v>
      </c>
      <c r="S1074" s="73">
        <f t="shared" si="72"/>
        <v>70207.272727272721</v>
      </c>
      <c r="T1074" s="439"/>
      <c r="U1074" s="439"/>
      <c r="V1074" s="44" t="s">
        <v>109</v>
      </c>
      <c r="W1074" s="70">
        <v>341257</v>
      </c>
      <c r="X1074" s="59">
        <f>IFERROR(W1074/T1060,"-")</f>
        <v>1.2874047057119231E-2</v>
      </c>
      <c r="Y1074" s="70">
        <v>2</v>
      </c>
      <c r="Z1074" s="59">
        <f>IFERROR(Y1074/U1060,"-")</f>
        <v>8.3333333333333329E-2</v>
      </c>
      <c r="AA1074" s="167">
        <f t="shared" si="73"/>
        <v>170628.5</v>
      </c>
      <c r="AB1074" s="439"/>
      <c r="AC1074" s="439"/>
      <c r="AD1074" s="44" t="s">
        <v>109</v>
      </c>
      <c r="AE1074" s="70">
        <v>58800</v>
      </c>
      <c r="AF1074" s="59">
        <f>IFERROR(AE1074/AB1060,"-")</f>
        <v>2.847168084601566E-3</v>
      </c>
      <c r="AG1074" s="70">
        <v>1</v>
      </c>
      <c r="AH1074" s="59">
        <f>IFERROR(AG1074/AC1060,"-")</f>
        <v>0.05</v>
      </c>
      <c r="AI1074" s="73">
        <f t="shared" si="70"/>
        <v>58800</v>
      </c>
      <c r="AJ1074" s="439"/>
      <c r="AK1074" s="439"/>
      <c r="AL1074" s="44" t="s">
        <v>109</v>
      </c>
      <c r="AM1074" s="70">
        <v>590926</v>
      </c>
      <c r="AN1074" s="59">
        <f>IFERROR(AM1074/AJ1060,"-")</f>
        <v>1.4963330185829345E-2</v>
      </c>
      <c r="AO1074" s="70">
        <v>6</v>
      </c>
      <c r="AP1074" s="59">
        <f>IFERROR(AO1074/AK1060,"-")</f>
        <v>0.08</v>
      </c>
      <c r="AQ1074" s="73">
        <f t="shared" si="74"/>
        <v>98487.666666666672</v>
      </c>
      <c r="AR1074" s="439"/>
      <c r="AS1074" s="439"/>
      <c r="AT1074" s="44" t="s">
        <v>109</v>
      </c>
      <c r="AU1074" s="70">
        <v>2033224</v>
      </c>
      <c r="AV1074" s="59">
        <f>IFERROR(AU1074/AR1060,"-")</f>
        <v>5.3829913988056423E-3</v>
      </c>
      <c r="AW1074" s="73">
        <v>32</v>
      </c>
      <c r="AX1074" s="59">
        <f>IFERROR(AW1074/AS1060,"-")</f>
        <v>4.8411497730711045E-2</v>
      </c>
      <c r="AY1074" s="196">
        <f t="shared" si="75"/>
        <v>63538.25</v>
      </c>
      <c r="AZ1074" s="229"/>
    </row>
    <row r="1075" spans="2:52" s="9" customFormat="1" ht="13.15" customHeight="1">
      <c r="B1075" s="470"/>
      <c r="C1075" s="480"/>
      <c r="D1075" s="439"/>
      <c r="E1075" s="439"/>
      <c r="F1075" s="45" t="s">
        <v>110</v>
      </c>
      <c r="G1075" s="71">
        <v>1108436</v>
      </c>
      <c r="H1075" s="60">
        <f>IFERROR(G1075/D1060,"-")</f>
        <v>1.0801554773086525E-2</v>
      </c>
      <c r="I1075" s="71">
        <v>15</v>
      </c>
      <c r="J1075" s="60">
        <f>IFERROR(I1075/E1060,"-")</f>
        <v>8.5714285714285715E-2</v>
      </c>
      <c r="K1075" s="74">
        <f t="shared" si="71"/>
        <v>73895.733333333337</v>
      </c>
      <c r="L1075" s="439"/>
      <c r="M1075" s="439"/>
      <c r="N1075" s="45" t="s">
        <v>110</v>
      </c>
      <c r="O1075" s="71">
        <v>1081765</v>
      </c>
      <c r="P1075" s="60">
        <f>IFERROR(O1075/L1060,"-")</f>
        <v>1.3322570331850865E-2</v>
      </c>
      <c r="Q1075" s="71">
        <v>11</v>
      </c>
      <c r="R1075" s="60">
        <f>IFERROR(Q1075/M1060,"-")</f>
        <v>8.0882352941176475E-2</v>
      </c>
      <c r="S1075" s="74">
        <f t="shared" si="72"/>
        <v>98342.272727272721</v>
      </c>
      <c r="T1075" s="439"/>
      <c r="U1075" s="439"/>
      <c r="V1075" s="45" t="s">
        <v>110</v>
      </c>
      <c r="W1075" s="71">
        <v>8100</v>
      </c>
      <c r="X1075" s="60">
        <f>IFERROR(W1075/T1060,"-")</f>
        <v>3.0557550808530157E-4</v>
      </c>
      <c r="Y1075" s="71">
        <v>2</v>
      </c>
      <c r="Z1075" s="60">
        <f>IFERROR(Y1075/U1060,"-")</f>
        <v>8.3333333333333329E-2</v>
      </c>
      <c r="AA1075" s="168">
        <f t="shared" si="73"/>
        <v>4050</v>
      </c>
      <c r="AB1075" s="439"/>
      <c r="AC1075" s="439"/>
      <c r="AD1075" s="45" t="s">
        <v>110</v>
      </c>
      <c r="AE1075" s="71">
        <v>3385</v>
      </c>
      <c r="AF1075" s="60">
        <f>IFERROR(AE1075/AB1060,"-")</f>
        <v>1.6390584976830444E-4</v>
      </c>
      <c r="AG1075" s="71">
        <v>1</v>
      </c>
      <c r="AH1075" s="60">
        <f>IFERROR(AG1075/AC1060,"-")</f>
        <v>0.05</v>
      </c>
      <c r="AI1075" s="74">
        <f t="shared" si="70"/>
        <v>3385</v>
      </c>
      <c r="AJ1075" s="439"/>
      <c r="AK1075" s="439"/>
      <c r="AL1075" s="45" t="s">
        <v>110</v>
      </c>
      <c r="AM1075" s="71">
        <v>91115</v>
      </c>
      <c r="AN1075" s="60">
        <f>IFERROR(AM1075/AJ1060,"-")</f>
        <v>2.3071989214924387E-3</v>
      </c>
      <c r="AO1075" s="71">
        <v>11</v>
      </c>
      <c r="AP1075" s="60">
        <f>IFERROR(AO1075/AK1060,"-")</f>
        <v>0.14666666666666667</v>
      </c>
      <c r="AQ1075" s="74">
        <f t="shared" si="74"/>
        <v>8283.181818181818</v>
      </c>
      <c r="AR1075" s="439"/>
      <c r="AS1075" s="439"/>
      <c r="AT1075" s="45" t="s">
        <v>110</v>
      </c>
      <c r="AU1075" s="71">
        <v>625359</v>
      </c>
      <c r="AV1075" s="60">
        <f>IFERROR(AU1075/AR1060,"-")</f>
        <v>1.6556474437473183E-3</v>
      </c>
      <c r="AW1075" s="74">
        <v>51</v>
      </c>
      <c r="AX1075" s="60">
        <f>IFERROR(AW1075/AS1060,"-")</f>
        <v>7.7155824508320731E-2</v>
      </c>
      <c r="AY1075" s="197">
        <f t="shared" si="75"/>
        <v>12261.941176470587</v>
      </c>
      <c r="AZ1075" s="229"/>
    </row>
    <row r="1076" spans="2:52" s="9" customFormat="1" ht="13.15" customHeight="1">
      <c r="B1076" s="431"/>
      <c r="C1076" s="481"/>
      <c r="D1076" s="440"/>
      <c r="E1076" s="440"/>
      <c r="F1076" s="46" t="s">
        <v>64</v>
      </c>
      <c r="G1076" s="67">
        <f>SUM(G1060:G1075)</f>
        <v>21903633</v>
      </c>
      <c r="H1076" s="60">
        <f>IFERROR(G1076/D1060,"-")</f>
        <v>0.21344785948767953</v>
      </c>
      <c r="I1076" s="71">
        <v>141</v>
      </c>
      <c r="J1076" s="60">
        <f>IFERROR(I1076/E1060,"-")</f>
        <v>0.80571428571428572</v>
      </c>
      <c r="K1076" s="74">
        <f t="shared" si="71"/>
        <v>155344.91489361701</v>
      </c>
      <c r="L1076" s="440"/>
      <c r="M1076" s="440"/>
      <c r="N1076" s="46" t="s">
        <v>64</v>
      </c>
      <c r="O1076" s="67">
        <f>SUM(O1060:O1075)</f>
        <v>15383723</v>
      </c>
      <c r="P1076" s="60">
        <f>IFERROR(O1076/L1060,"-")</f>
        <v>0.18945956990031271</v>
      </c>
      <c r="Q1076" s="71">
        <v>106</v>
      </c>
      <c r="R1076" s="60">
        <f>IFERROR(Q1076/M1060,"-")</f>
        <v>0.77941176470588236</v>
      </c>
      <c r="S1076" s="74">
        <f t="shared" si="72"/>
        <v>145129.46226415093</v>
      </c>
      <c r="T1076" s="440"/>
      <c r="U1076" s="440"/>
      <c r="V1076" s="46" t="s">
        <v>64</v>
      </c>
      <c r="W1076" s="67">
        <f>SUM(W1060:W1075)</f>
        <v>5953174</v>
      </c>
      <c r="X1076" s="60">
        <f>IFERROR(W1076/T1060,"-")</f>
        <v>0.22458569997163053</v>
      </c>
      <c r="Y1076" s="71">
        <v>22</v>
      </c>
      <c r="Z1076" s="60">
        <f>IFERROR(Y1076/U1060,"-")</f>
        <v>0.91666666666666663</v>
      </c>
      <c r="AA1076" s="168">
        <f t="shared" si="73"/>
        <v>270598.81818181818</v>
      </c>
      <c r="AB1076" s="440"/>
      <c r="AC1076" s="440"/>
      <c r="AD1076" s="46" t="s">
        <v>64</v>
      </c>
      <c r="AE1076" s="67">
        <f>SUM(AE1060:AE1075)</f>
        <v>3366483</v>
      </c>
      <c r="AF1076" s="60">
        <f>IFERROR(AE1076/AB1060,"-")</f>
        <v>0.16300923392778457</v>
      </c>
      <c r="AG1076" s="71">
        <v>18</v>
      </c>
      <c r="AH1076" s="60">
        <f>IFERROR(AG1076/AC1060,"-")</f>
        <v>0.9</v>
      </c>
      <c r="AI1076" s="74">
        <f t="shared" si="70"/>
        <v>187026.83333333334</v>
      </c>
      <c r="AJ1076" s="440"/>
      <c r="AK1076" s="440"/>
      <c r="AL1076" s="46" t="s">
        <v>64</v>
      </c>
      <c r="AM1076" s="67">
        <f>SUM(AM1060:AM1075)</f>
        <v>7994018</v>
      </c>
      <c r="AN1076" s="60">
        <f>IFERROR(AM1076/AJ1060,"-")</f>
        <v>0.20242319824388016</v>
      </c>
      <c r="AO1076" s="71">
        <v>58</v>
      </c>
      <c r="AP1076" s="60">
        <f>IFERROR(AO1076/AK1060,"-")</f>
        <v>0.77333333333333332</v>
      </c>
      <c r="AQ1076" s="74">
        <f t="shared" si="74"/>
        <v>137827.89655172414</v>
      </c>
      <c r="AR1076" s="440"/>
      <c r="AS1076" s="440"/>
      <c r="AT1076" s="46" t="s">
        <v>64</v>
      </c>
      <c r="AU1076" s="67">
        <f>SUM(AU1060:AU1075)</f>
        <v>60673046</v>
      </c>
      <c r="AV1076" s="60">
        <f>IFERROR(AU1076/AR1060,"-")</f>
        <v>0.16063281013667902</v>
      </c>
      <c r="AW1076" s="74">
        <v>486</v>
      </c>
      <c r="AX1076" s="170">
        <f>IFERROR(AW1076/AS1060,"-")</f>
        <v>0.73524962178517395</v>
      </c>
      <c r="AY1076" s="198">
        <f t="shared" si="75"/>
        <v>124841.658436214</v>
      </c>
      <c r="AZ1076" s="229"/>
    </row>
    <row r="1077" spans="2:52" s="9" customFormat="1" ht="13.15" customHeight="1">
      <c r="B1077" s="430">
        <v>64</v>
      </c>
      <c r="C1077" s="479" t="s">
        <v>44</v>
      </c>
      <c r="D1077" s="436">
        <v>95066870</v>
      </c>
      <c r="E1077" s="436">
        <v>143</v>
      </c>
      <c r="F1077" s="42" t="s">
        <v>96</v>
      </c>
      <c r="G1077" s="69">
        <v>2267660</v>
      </c>
      <c r="H1077" s="58">
        <f>IFERROR(G1077/D1077,"-")</f>
        <v>2.3853315040244828E-2</v>
      </c>
      <c r="I1077" s="69">
        <v>30</v>
      </c>
      <c r="J1077" s="58">
        <f>IFERROR(I1077/E1077,"-")</f>
        <v>0.20979020979020979</v>
      </c>
      <c r="K1077" s="72">
        <f t="shared" si="71"/>
        <v>75588.666666666672</v>
      </c>
      <c r="L1077" s="436">
        <v>75613750</v>
      </c>
      <c r="M1077" s="436">
        <v>107</v>
      </c>
      <c r="N1077" s="42" t="s">
        <v>96</v>
      </c>
      <c r="O1077" s="69">
        <v>2161224</v>
      </c>
      <c r="P1077" s="58">
        <f>IFERROR(O1077/L1077,"-")</f>
        <v>2.858242052536741E-2</v>
      </c>
      <c r="Q1077" s="69">
        <v>23</v>
      </c>
      <c r="R1077" s="58">
        <f>IFERROR(Q1077/M1077,"-")</f>
        <v>0.21495327102803738</v>
      </c>
      <c r="S1077" s="72">
        <f t="shared" si="72"/>
        <v>93966.260869565216</v>
      </c>
      <c r="T1077" s="436">
        <v>11432730</v>
      </c>
      <c r="U1077" s="436">
        <v>16</v>
      </c>
      <c r="V1077" s="42" t="s">
        <v>96</v>
      </c>
      <c r="W1077" s="69">
        <v>2666</v>
      </c>
      <c r="X1077" s="58">
        <f>IFERROR(W1077/T1077,"-")</f>
        <v>2.3319014793492018E-4</v>
      </c>
      <c r="Y1077" s="69">
        <v>1</v>
      </c>
      <c r="Z1077" s="58">
        <f>IFERROR(Y1077/U1077,"-")</f>
        <v>6.25E-2</v>
      </c>
      <c r="AA1077" s="166">
        <f t="shared" si="73"/>
        <v>2666</v>
      </c>
      <c r="AB1077" s="436">
        <v>6633630</v>
      </c>
      <c r="AC1077" s="436">
        <v>11</v>
      </c>
      <c r="AD1077" s="42" t="s">
        <v>96</v>
      </c>
      <c r="AE1077" s="69">
        <v>2666</v>
      </c>
      <c r="AF1077" s="58">
        <f>IFERROR(AE1077/AB1077,"-")</f>
        <v>4.0189157369343784E-4</v>
      </c>
      <c r="AG1077" s="69">
        <v>1</v>
      </c>
      <c r="AH1077" s="58">
        <f>IFERROR(AG1077/AC1077,"-")</f>
        <v>9.0909090909090912E-2</v>
      </c>
      <c r="AI1077" s="72">
        <f t="shared" si="70"/>
        <v>2666</v>
      </c>
      <c r="AJ1077" s="436">
        <v>26475370</v>
      </c>
      <c r="AK1077" s="436">
        <v>34</v>
      </c>
      <c r="AL1077" s="42" t="s">
        <v>96</v>
      </c>
      <c r="AM1077" s="69">
        <v>1677666</v>
      </c>
      <c r="AN1077" s="58">
        <f>IFERROR(AM1077/AJ1077,"-")</f>
        <v>6.3367046428435186E-2</v>
      </c>
      <c r="AO1077" s="69">
        <v>6</v>
      </c>
      <c r="AP1077" s="58">
        <f>IFERROR(AO1077/AK1077,"-")</f>
        <v>0.17647058823529413</v>
      </c>
      <c r="AQ1077" s="72">
        <f t="shared" si="74"/>
        <v>279611</v>
      </c>
      <c r="AR1077" s="436">
        <v>226270000</v>
      </c>
      <c r="AS1077" s="436">
        <v>426</v>
      </c>
      <c r="AT1077" s="42" t="s">
        <v>96</v>
      </c>
      <c r="AU1077" s="69">
        <v>1854706</v>
      </c>
      <c r="AV1077" s="58">
        <f>IFERROR(AU1077/AR1077,"-")</f>
        <v>8.1968709948291862E-3</v>
      </c>
      <c r="AW1077" s="72">
        <v>56</v>
      </c>
      <c r="AX1077" s="61">
        <f>IFERROR(AW1077/AS1077,"-")</f>
        <v>0.13145539906103287</v>
      </c>
      <c r="AY1077" s="195">
        <f t="shared" si="75"/>
        <v>33119.75</v>
      </c>
      <c r="AZ1077" s="229"/>
    </row>
    <row r="1078" spans="2:52" s="9" customFormat="1" ht="13.15" customHeight="1">
      <c r="B1078" s="470"/>
      <c r="C1078" s="480"/>
      <c r="D1078" s="439"/>
      <c r="E1078" s="439"/>
      <c r="F1078" s="43" t="s">
        <v>97</v>
      </c>
      <c r="G1078" s="70">
        <v>1142959</v>
      </c>
      <c r="H1078" s="59">
        <f>IFERROR(G1078/D1077,"-")</f>
        <v>1.2022684663963376E-2</v>
      </c>
      <c r="I1078" s="70">
        <v>45</v>
      </c>
      <c r="J1078" s="59">
        <f>IFERROR(I1078/E1077,"-")</f>
        <v>0.31468531468531469</v>
      </c>
      <c r="K1078" s="73">
        <f t="shared" si="71"/>
        <v>25399.088888888888</v>
      </c>
      <c r="L1078" s="439"/>
      <c r="M1078" s="439"/>
      <c r="N1078" s="43" t="s">
        <v>97</v>
      </c>
      <c r="O1078" s="70">
        <v>1044416</v>
      </c>
      <c r="P1078" s="59">
        <f>IFERROR(O1078/L1077,"-")</f>
        <v>1.3812514258319419E-2</v>
      </c>
      <c r="Q1078" s="70">
        <v>33</v>
      </c>
      <c r="R1078" s="59">
        <f>IFERROR(Q1078/M1077,"-")</f>
        <v>0.30841121495327101</v>
      </c>
      <c r="S1078" s="73">
        <f t="shared" si="72"/>
        <v>31648.969696969696</v>
      </c>
      <c r="T1078" s="439"/>
      <c r="U1078" s="439"/>
      <c r="V1078" s="43" t="s">
        <v>97</v>
      </c>
      <c r="W1078" s="70">
        <v>96951</v>
      </c>
      <c r="X1078" s="59">
        <f>IFERROR(W1078/T1077,"-")</f>
        <v>8.4801267938628827E-3</v>
      </c>
      <c r="Y1078" s="70">
        <v>5</v>
      </c>
      <c r="Z1078" s="59">
        <f>IFERROR(Y1078/U1077,"-")</f>
        <v>0.3125</v>
      </c>
      <c r="AA1078" s="167">
        <f t="shared" si="73"/>
        <v>19390.2</v>
      </c>
      <c r="AB1078" s="439"/>
      <c r="AC1078" s="439"/>
      <c r="AD1078" s="43" t="s">
        <v>97</v>
      </c>
      <c r="AE1078" s="70">
        <v>86556</v>
      </c>
      <c r="AF1078" s="59">
        <f>IFERROR(AE1078/AB1077,"-")</f>
        <v>1.3048059659643363E-2</v>
      </c>
      <c r="AG1078" s="70">
        <v>4</v>
      </c>
      <c r="AH1078" s="59">
        <f>IFERROR(AG1078/AC1077,"-")</f>
        <v>0.36363636363636365</v>
      </c>
      <c r="AI1078" s="73">
        <f t="shared" si="70"/>
        <v>21639</v>
      </c>
      <c r="AJ1078" s="439"/>
      <c r="AK1078" s="439"/>
      <c r="AL1078" s="43" t="s">
        <v>97</v>
      </c>
      <c r="AM1078" s="70">
        <v>1446172</v>
      </c>
      <c r="AN1078" s="59">
        <f>IFERROR(AM1078/AJ1077,"-")</f>
        <v>5.462329704929525E-2</v>
      </c>
      <c r="AO1078" s="70">
        <v>10</v>
      </c>
      <c r="AP1078" s="59">
        <f>IFERROR(AO1078/AK1077,"-")</f>
        <v>0.29411764705882354</v>
      </c>
      <c r="AQ1078" s="73">
        <f t="shared" si="74"/>
        <v>144617.20000000001</v>
      </c>
      <c r="AR1078" s="439"/>
      <c r="AS1078" s="439"/>
      <c r="AT1078" s="43" t="s">
        <v>97</v>
      </c>
      <c r="AU1078" s="70">
        <v>5946721</v>
      </c>
      <c r="AV1078" s="59">
        <f>IFERROR(AU1078/AR1077,"-")</f>
        <v>2.6281526494895478E-2</v>
      </c>
      <c r="AW1078" s="73">
        <v>96</v>
      </c>
      <c r="AX1078" s="59">
        <f>IFERROR(AW1078/AS1077,"-")</f>
        <v>0.22535211267605634</v>
      </c>
      <c r="AY1078" s="196">
        <f t="shared" si="75"/>
        <v>61945.010416666664</v>
      </c>
      <c r="AZ1078" s="229"/>
    </row>
    <row r="1079" spans="2:52" s="9" customFormat="1" ht="13.15" customHeight="1">
      <c r="B1079" s="470"/>
      <c r="C1079" s="480"/>
      <c r="D1079" s="439"/>
      <c r="E1079" s="439"/>
      <c r="F1079" s="44" t="s">
        <v>98</v>
      </c>
      <c r="G1079" s="70">
        <v>877617</v>
      </c>
      <c r="H1079" s="59">
        <f>IFERROR(G1079/D1077,"-")</f>
        <v>9.2315756267141221E-3</v>
      </c>
      <c r="I1079" s="70">
        <v>38</v>
      </c>
      <c r="J1079" s="59">
        <f>IFERROR(I1079/E1077,"-")</f>
        <v>0.26573426573426573</v>
      </c>
      <c r="K1079" s="73">
        <f t="shared" si="71"/>
        <v>23095.184210526317</v>
      </c>
      <c r="L1079" s="439"/>
      <c r="M1079" s="439"/>
      <c r="N1079" s="44" t="s">
        <v>98</v>
      </c>
      <c r="O1079" s="70">
        <v>595426</v>
      </c>
      <c r="P1079" s="59">
        <f>IFERROR(O1079/L1077,"-")</f>
        <v>7.8745730769866594E-3</v>
      </c>
      <c r="Q1079" s="70">
        <v>29</v>
      </c>
      <c r="R1079" s="59">
        <f>IFERROR(Q1079/M1077,"-")</f>
        <v>0.27102803738317754</v>
      </c>
      <c r="S1079" s="73">
        <f t="shared" si="72"/>
        <v>20531.931034482757</v>
      </c>
      <c r="T1079" s="439"/>
      <c r="U1079" s="439"/>
      <c r="V1079" s="44" t="s">
        <v>98</v>
      </c>
      <c r="W1079" s="70">
        <v>8961</v>
      </c>
      <c r="X1079" s="59">
        <f>IFERROR(W1079/T1077,"-")</f>
        <v>7.8380229394029246E-4</v>
      </c>
      <c r="Y1079" s="70">
        <v>1</v>
      </c>
      <c r="Z1079" s="59">
        <f>IFERROR(Y1079/U1077,"-")</f>
        <v>6.25E-2</v>
      </c>
      <c r="AA1079" s="167">
        <f t="shared" si="73"/>
        <v>8961</v>
      </c>
      <c r="AB1079" s="439"/>
      <c r="AC1079" s="439"/>
      <c r="AD1079" s="44" t="s">
        <v>98</v>
      </c>
      <c r="AE1079" s="70">
        <v>8961</v>
      </c>
      <c r="AF1079" s="59">
        <f>IFERROR(AE1079/AB1077,"-")</f>
        <v>1.3508441079770803E-3</v>
      </c>
      <c r="AG1079" s="70">
        <v>1</v>
      </c>
      <c r="AH1079" s="59">
        <f>IFERROR(AG1079/AC1077,"-")</f>
        <v>9.0909090909090912E-2</v>
      </c>
      <c r="AI1079" s="73">
        <f t="shared" si="70"/>
        <v>8961</v>
      </c>
      <c r="AJ1079" s="439"/>
      <c r="AK1079" s="439"/>
      <c r="AL1079" s="44" t="s">
        <v>98</v>
      </c>
      <c r="AM1079" s="70">
        <v>177396</v>
      </c>
      <c r="AN1079" s="59">
        <f>IFERROR(AM1079/AJ1077,"-")</f>
        <v>6.7004162736913593E-3</v>
      </c>
      <c r="AO1079" s="70">
        <v>7</v>
      </c>
      <c r="AP1079" s="59">
        <f>IFERROR(AO1079/AK1077,"-")</f>
        <v>0.20588235294117646</v>
      </c>
      <c r="AQ1079" s="73">
        <f t="shared" si="74"/>
        <v>25342.285714285714</v>
      </c>
      <c r="AR1079" s="439"/>
      <c r="AS1079" s="439"/>
      <c r="AT1079" s="44" t="s">
        <v>98</v>
      </c>
      <c r="AU1079" s="70">
        <v>4881347</v>
      </c>
      <c r="AV1079" s="59">
        <f>IFERROR(AU1079/AR1077,"-")</f>
        <v>2.1573107349626551E-2</v>
      </c>
      <c r="AW1079" s="73">
        <v>94</v>
      </c>
      <c r="AX1079" s="59">
        <f>IFERROR(AW1079/AS1077,"-")</f>
        <v>0.22065727699530516</v>
      </c>
      <c r="AY1079" s="196">
        <f t="shared" si="75"/>
        <v>51929.223404255317</v>
      </c>
      <c r="AZ1079" s="229"/>
    </row>
    <row r="1080" spans="2:52" s="9" customFormat="1" ht="13.15" customHeight="1">
      <c r="B1080" s="470"/>
      <c r="C1080" s="480"/>
      <c r="D1080" s="439"/>
      <c r="E1080" s="439"/>
      <c r="F1080" s="44" t="s">
        <v>99</v>
      </c>
      <c r="G1080" s="70">
        <v>210752</v>
      </c>
      <c r="H1080" s="59">
        <f>IFERROR(G1080/D1077,"-")</f>
        <v>2.2168816539347514E-3</v>
      </c>
      <c r="I1080" s="70">
        <v>9</v>
      </c>
      <c r="J1080" s="59">
        <f>IFERROR(I1080/E1077,"-")</f>
        <v>6.2937062937062943E-2</v>
      </c>
      <c r="K1080" s="73">
        <f t="shared" si="71"/>
        <v>23416.888888888891</v>
      </c>
      <c r="L1080" s="439"/>
      <c r="M1080" s="439"/>
      <c r="N1080" s="44" t="s">
        <v>99</v>
      </c>
      <c r="O1080" s="70">
        <v>138421</v>
      </c>
      <c r="P1080" s="59">
        <f>IFERROR(O1080/L1077,"-")</f>
        <v>1.8306326560976014E-3</v>
      </c>
      <c r="Q1080" s="70">
        <v>6</v>
      </c>
      <c r="R1080" s="59">
        <f>IFERROR(Q1080/M1077,"-")</f>
        <v>5.6074766355140186E-2</v>
      </c>
      <c r="S1080" s="73">
        <f t="shared" si="72"/>
        <v>23070.166666666668</v>
      </c>
      <c r="T1080" s="439"/>
      <c r="U1080" s="439"/>
      <c r="V1080" s="44" t="s">
        <v>99</v>
      </c>
      <c r="W1080" s="70">
        <v>0</v>
      </c>
      <c r="X1080" s="59">
        <f>IFERROR(W1080/T1077,"-")</f>
        <v>0</v>
      </c>
      <c r="Y1080" s="70">
        <v>0</v>
      </c>
      <c r="Z1080" s="59">
        <f>IFERROR(Y1080/U1077,"-")</f>
        <v>0</v>
      </c>
      <c r="AA1080" s="167" t="str">
        <f t="shared" si="73"/>
        <v>-</v>
      </c>
      <c r="AB1080" s="439"/>
      <c r="AC1080" s="439"/>
      <c r="AD1080" s="44" t="s">
        <v>99</v>
      </c>
      <c r="AE1080" s="70">
        <v>0</v>
      </c>
      <c r="AF1080" s="59">
        <f>IFERROR(AE1080/AB1077,"-")</f>
        <v>0</v>
      </c>
      <c r="AG1080" s="70">
        <v>0</v>
      </c>
      <c r="AH1080" s="59">
        <f>IFERROR(AG1080/AC1077,"-")</f>
        <v>0</v>
      </c>
      <c r="AI1080" s="73" t="str">
        <f t="shared" si="70"/>
        <v>-</v>
      </c>
      <c r="AJ1080" s="439"/>
      <c r="AK1080" s="439"/>
      <c r="AL1080" s="44" t="s">
        <v>99</v>
      </c>
      <c r="AM1080" s="70">
        <v>5770</v>
      </c>
      <c r="AN1080" s="59">
        <f>IFERROR(AM1080/AJ1077,"-")</f>
        <v>2.1793840841506654E-4</v>
      </c>
      <c r="AO1080" s="70">
        <v>1</v>
      </c>
      <c r="AP1080" s="59">
        <f>IFERROR(AO1080/AK1077,"-")</f>
        <v>2.9411764705882353E-2</v>
      </c>
      <c r="AQ1080" s="73">
        <f t="shared" si="74"/>
        <v>5770</v>
      </c>
      <c r="AR1080" s="439"/>
      <c r="AS1080" s="439"/>
      <c r="AT1080" s="44" t="s">
        <v>99</v>
      </c>
      <c r="AU1080" s="70">
        <v>401472</v>
      </c>
      <c r="AV1080" s="59">
        <f>IFERROR(AU1080/AR1077,"-")</f>
        <v>1.7743050338091661E-3</v>
      </c>
      <c r="AW1080" s="73">
        <v>17</v>
      </c>
      <c r="AX1080" s="59">
        <f>IFERROR(AW1080/AS1077,"-")</f>
        <v>3.9906103286384977E-2</v>
      </c>
      <c r="AY1080" s="196">
        <f t="shared" si="75"/>
        <v>23616</v>
      </c>
      <c r="AZ1080" s="229"/>
    </row>
    <row r="1081" spans="2:52" s="9" customFormat="1" ht="13.15" customHeight="1">
      <c r="B1081" s="470"/>
      <c r="C1081" s="480"/>
      <c r="D1081" s="439"/>
      <c r="E1081" s="439"/>
      <c r="F1081" s="44" t="s">
        <v>100</v>
      </c>
      <c r="G1081" s="70">
        <v>3196945</v>
      </c>
      <c r="H1081" s="59">
        <f>IFERROR(G1081/D1077,"-")</f>
        <v>3.3628381790628006E-2</v>
      </c>
      <c r="I1081" s="70">
        <v>59</v>
      </c>
      <c r="J1081" s="59">
        <f>IFERROR(I1081/E1077,"-")</f>
        <v>0.41258741258741261</v>
      </c>
      <c r="K1081" s="73">
        <f t="shared" si="71"/>
        <v>54185.508474576272</v>
      </c>
      <c r="L1081" s="439"/>
      <c r="M1081" s="439"/>
      <c r="N1081" s="44" t="s">
        <v>100</v>
      </c>
      <c r="O1081" s="70">
        <v>2782124</v>
      </c>
      <c r="P1081" s="59">
        <f>IFERROR(O1081/L1077,"-")</f>
        <v>3.6793890000165315E-2</v>
      </c>
      <c r="Q1081" s="70">
        <v>47</v>
      </c>
      <c r="R1081" s="59">
        <f>IFERROR(Q1081/M1077,"-")</f>
        <v>0.43925233644859812</v>
      </c>
      <c r="S1081" s="73">
        <f t="shared" si="72"/>
        <v>59194.127659574471</v>
      </c>
      <c r="T1081" s="439"/>
      <c r="U1081" s="439"/>
      <c r="V1081" s="44" t="s">
        <v>100</v>
      </c>
      <c r="W1081" s="70">
        <v>255196</v>
      </c>
      <c r="X1081" s="59">
        <f>IFERROR(W1081/T1077,"-")</f>
        <v>2.232152775408848E-2</v>
      </c>
      <c r="Y1081" s="70">
        <v>9</v>
      </c>
      <c r="Z1081" s="59">
        <f>IFERROR(Y1081/U1077,"-")</f>
        <v>0.5625</v>
      </c>
      <c r="AA1081" s="167">
        <f t="shared" si="73"/>
        <v>28355.111111111109</v>
      </c>
      <c r="AB1081" s="439"/>
      <c r="AC1081" s="439"/>
      <c r="AD1081" s="44" t="s">
        <v>100</v>
      </c>
      <c r="AE1081" s="70">
        <v>224499</v>
      </c>
      <c r="AF1081" s="59">
        <f>IFERROR(AE1081/AB1077,"-")</f>
        <v>3.3842556790173707E-2</v>
      </c>
      <c r="AG1081" s="70">
        <v>7</v>
      </c>
      <c r="AH1081" s="59">
        <f>IFERROR(AG1081/AC1077,"-")</f>
        <v>0.63636363636363635</v>
      </c>
      <c r="AI1081" s="73">
        <f t="shared" si="70"/>
        <v>32071.285714285714</v>
      </c>
      <c r="AJ1081" s="439"/>
      <c r="AK1081" s="439"/>
      <c r="AL1081" s="44" t="s">
        <v>100</v>
      </c>
      <c r="AM1081" s="70">
        <v>275184</v>
      </c>
      <c r="AN1081" s="59">
        <f>IFERROR(AM1081/AJ1077,"-")</f>
        <v>1.0393962388438763E-2</v>
      </c>
      <c r="AO1081" s="70">
        <v>12</v>
      </c>
      <c r="AP1081" s="59">
        <f>IFERROR(AO1081/AK1077,"-")</f>
        <v>0.35294117647058826</v>
      </c>
      <c r="AQ1081" s="73">
        <f t="shared" si="74"/>
        <v>22932</v>
      </c>
      <c r="AR1081" s="439"/>
      <c r="AS1081" s="439"/>
      <c r="AT1081" s="44" t="s">
        <v>100</v>
      </c>
      <c r="AU1081" s="70">
        <v>10264458</v>
      </c>
      <c r="AV1081" s="59">
        <f>IFERROR(AU1081/AR1077,"-")</f>
        <v>4.5363760109603572E-2</v>
      </c>
      <c r="AW1081" s="73">
        <v>109</v>
      </c>
      <c r="AX1081" s="59">
        <f>IFERROR(AW1081/AS1077,"-")</f>
        <v>0.25586854460093894</v>
      </c>
      <c r="AY1081" s="196">
        <f t="shared" si="75"/>
        <v>94169.339449541279</v>
      </c>
      <c r="AZ1081" s="229"/>
    </row>
    <row r="1082" spans="2:52" s="9" customFormat="1" ht="13.15" customHeight="1">
      <c r="B1082" s="470"/>
      <c r="C1082" s="480"/>
      <c r="D1082" s="439"/>
      <c r="E1082" s="439"/>
      <c r="F1082" s="44" t="s">
        <v>101</v>
      </c>
      <c r="G1082" s="70">
        <v>1635369</v>
      </c>
      <c r="H1082" s="59">
        <f>IFERROR(G1082/D1077,"-")</f>
        <v>1.720230191653517E-2</v>
      </c>
      <c r="I1082" s="70">
        <v>43</v>
      </c>
      <c r="J1082" s="59">
        <f>IFERROR(I1082/E1077,"-")</f>
        <v>0.30069930069930068</v>
      </c>
      <c r="K1082" s="73">
        <f t="shared" si="71"/>
        <v>38031.837209302328</v>
      </c>
      <c r="L1082" s="439"/>
      <c r="M1082" s="439"/>
      <c r="N1082" s="44" t="s">
        <v>101</v>
      </c>
      <c r="O1082" s="70">
        <v>1324668</v>
      </c>
      <c r="P1082" s="59">
        <f>IFERROR(O1082/L1077,"-")</f>
        <v>1.7518877188342066E-2</v>
      </c>
      <c r="Q1082" s="70">
        <v>35</v>
      </c>
      <c r="R1082" s="59">
        <f>IFERROR(Q1082/M1077,"-")</f>
        <v>0.32710280373831774</v>
      </c>
      <c r="S1082" s="73">
        <f t="shared" si="72"/>
        <v>37847.657142857141</v>
      </c>
      <c r="T1082" s="439"/>
      <c r="U1082" s="439"/>
      <c r="V1082" s="44" t="s">
        <v>101</v>
      </c>
      <c r="W1082" s="70">
        <v>233994</v>
      </c>
      <c r="X1082" s="59">
        <f>IFERROR(W1082/T1077,"-")</f>
        <v>2.046702756034648E-2</v>
      </c>
      <c r="Y1082" s="70">
        <v>5</v>
      </c>
      <c r="Z1082" s="59">
        <f>IFERROR(Y1082/U1077,"-")</f>
        <v>0.3125</v>
      </c>
      <c r="AA1082" s="167">
        <f t="shared" si="73"/>
        <v>46798.8</v>
      </c>
      <c r="AB1082" s="439"/>
      <c r="AC1082" s="439"/>
      <c r="AD1082" s="44" t="s">
        <v>101</v>
      </c>
      <c r="AE1082" s="70">
        <v>131181</v>
      </c>
      <c r="AF1082" s="59">
        <f>IFERROR(AE1082/AB1077,"-")</f>
        <v>1.9775145734688249E-2</v>
      </c>
      <c r="AG1082" s="70">
        <v>4</v>
      </c>
      <c r="AH1082" s="59">
        <f>IFERROR(AG1082/AC1077,"-")</f>
        <v>0.36363636363636365</v>
      </c>
      <c r="AI1082" s="73">
        <f t="shared" si="70"/>
        <v>32795.25</v>
      </c>
      <c r="AJ1082" s="439"/>
      <c r="AK1082" s="439"/>
      <c r="AL1082" s="44" t="s">
        <v>101</v>
      </c>
      <c r="AM1082" s="70">
        <v>248982</v>
      </c>
      <c r="AN1082" s="59">
        <f>IFERROR(AM1082/AJ1077,"-")</f>
        <v>9.4042878343154404E-3</v>
      </c>
      <c r="AO1082" s="70">
        <v>8</v>
      </c>
      <c r="AP1082" s="59">
        <f>IFERROR(AO1082/AK1077,"-")</f>
        <v>0.23529411764705882</v>
      </c>
      <c r="AQ1082" s="73">
        <f t="shared" si="74"/>
        <v>31122.75</v>
      </c>
      <c r="AR1082" s="439"/>
      <c r="AS1082" s="439"/>
      <c r="AT1082" s="44" t="s">
        <v>101</v>
      </c>
      <c r="AU1082" s="70">
        <v>5440453</v>
      </c>
      <c r="AV1082" s="59">
        <f>IFERROR(AU1082/AR1077,"-")</f>
        <v>2.4044075661819951E-2</v>
      </c>
      <c r="AW1082" s="73">
        <v>111</v>
      </c>
      <c r="AX1082" s="59">
        <f>IFERROR(AW1082/AS1077,"-")</f>
        <v>0.26056338028169013</v>
      </c>
      <c r="AY1082" s="196">
        <f t="shared" si="75"/>
        <v>49013.090090090089</v>
      </c>
      <c r="AZ1082" s="229"/>
    </row>
    <row r="1083" spans="2:52" s="9" customFormat="1" ht="13.15" customHeight="1">
      <c r="B1083" s="470"/>
      <c r="C1083" s="480"/>
      <c r="D1083" s="439"/>
      <c r="E1083" s="439"/>
      <c r="F1083" s="44" t="s">
        <v>102</v>
      </c>
      <c r="G1083" s="70">
        <v>205343</v>
      </c>
      <c r="H1083" s="59">
        <f>IFERROR(G1083/D1077,"-")</f>
        <v>2.1599848611824498E-3</v>
      </c>
      <c r="I1083" s="70">
        <v>24</v>
      </c>
      <c r="J1083" s="59">
        <f>IFERROR(I1083/E1077,"-")</f>
        <v>0.16783216783216784</v>
      </c>
      <c r="K1083" s="73">
        <f t="shared" si="71"/>
        <v>8555.9583333333339</v>
      </c>
      <c r="L1083" s="439"/>
      <c r="M1083" s="439"/>
      <c r="N1083" s="44" t="s">
        <v>102</v>
      </c>
      <c r="O1083" s="70">
        <v>196770</v>
      </c>
      <c r="P1083" s="59">
        <f>IFERROR(O1083/L1077,"-")</f>
        <v>2.6023044750458748E-3</v>
      </c>
      <c r="Q1083" s="70">
        <v>21</v>
      </c>
      <c r="R1083" s="59">
        <f>IFERROR(Q1083/M1077,"-")</f>
        <v>0.19626168224299065</v>
      </c>
      <c r="S1083" s="73">
        <f t="shared" si="72"/>
        <v>9370</v>
      </c>
      <c r="T1083" s="439"/>
      <c r="U1083" s="439"/>
      <c r="V1083" s="44" t="s">
        <v>102</v>
      </c>
      <c r="W1083" s="70">
        <v>15418</v>
      </c>
      <c r="X1083" s="59">
        <f>IFERROR(W1083/T1077,"-")</f>
        <v>1.3485842838936982E-3</v>
      </c>
      <c r="Y1083" s="70">
        <v>4</v>
      </c>
      <c r="Z1083" s="59">
        <f>IFERROR(Y1083/U1077,"-")</f>
        <v>0.25</v>
      </c>
      <c r="AA1083" s="167">
        <f t="shared" si="73"/>
        <v>3854.5</v>
      </c>
      <c r="AB1083" s="439"/>
      <c r="AC1083" s="439"/>
      <c r="AD1083" s="44" t="s">
        <v>102</v>
      </c>
      <c r="AE1083" s="70">
        <v>8140</v>
      </c>
      <c r="AF1083" s="59">
        <f>IFERROR(AE1083/AB1077,"-")</f>
        <v>1.2270807988989437E-3</v>
      </c>
      <c r="AG1083" s="70">
        <v>3</v>
      </c>
      <c r="AH1083" s="59">
        <f>IFERROR(AG1083/AC1077,"-")</f>
        <v>0.27272727272727271</v>
      </c>
      <c r="AI1083" s="73">
        <f t="shared" si="70"/>
        <v>2713.3333333333335</v>
      </c>
      <c r="AJ1083" s="439"/>
      <c r="AK1083" s="439"/>
      <c r="AL1083" s="44" t="s">
        <v>102</v>
      </c>
      <c r="AM1083" s="70">
        <v>93711</v>
      </c>
      <c r="AN1083" s="59">
        <f>IFERROR(AM1083/AJ1077,"-")</f>
        <v>3.5395539325796012E-3</v>
      </c>
      <c r="AO1083" s="70">
        <v>6</v>
      </c>
      <c r="AP1083" s="59">
        <f>IFERROR(AO1083/AK1077,"-")</f>
        <v>0.17647058823529413</v>
      </c>
      <c r="AQ1083" s="73">
        <f t="shared" si="74"/>
        <v>15618.5</v>
      </c>
      <c r="AR1083" s="439"/>
      <c r="AS1083" s="439"/>
      <c r="AT1083" s="44" t="s">
        <v>102</v>
      </c>
      <c r="AU1083" s="70">
        <v>5863411</v>
      </c>
      <c r="AV1083" s="59">
        <f>IFERROR(AU1083/AR1077,"-")</f>
        <v>2.5913338047465418E-2</v>
      </c>
      <c r="AW1083" s="73">
        <v>40</v>
      </c>
      <c r="AX1083" s="59">
        <f>IFERROR(AW1083/AS1077,"-")</f>
        <v>9.3896713615023469E-2</v>
      </c>
      <c r="AY1083" s="196">
        <f t="shared" si="75"/>
        <v>146585.27499999999</v>
      </c>
      <c r="AZ1083" s="229"/>
    </row>
    <row r="1084" spans="2:52" s="9" customFormat="1" ht="13.15" customHeight="1">
      <c r="B1084" s="470"/>
      <c r="C1084" s="480"/>
      <c r="D1084" s="439"/>
      <c r="E1084" s="439"/>
      <c r="F1084" s="44" t="s">
        <v>112</v>
      </c>
      <c r="G1084" s="70">
        <v>0</v>
      </c>
      <c r="H1084" s="59">
        <f>IFERROR(G1084/D1077,"-")</f>
        <v>0</v>
      </c>
      <c r="I1084" s="70">
        <v>0</v>
      </c>
      <c r="J1084" s="59">
        <f>IFERROR(I1084/E1077,"-")</f>
        <v>0</v>
      </c>
      <c r="K1084" s="73" t="str">
        <f t="shared" si="71"/>
        <v>-</v>
      </c>
      <c r="L1084" s="439"/>
      <c r="M1084" s="439"/>
      <c r="N1084" s="44" t="s">
        <v>112</v>
      </c>
      <c r="O1084" s="70">
        <v>0</v>
      </c>
      <c r="P1084" s="59">
        <f>IFERROR(O1084/L1077,"-")</f>
        <v>0</v>
      </c>
      <c r="Q1084" s="70">
        <v>0</v>
      </c>
      <c r="R1084" s="59">
        <f>IFERROR(Q1084/M1077,"-")</f>
        <v>0</v>
      </c>
      <c r="S1084" s="73" t="str">
        <f t="shared" si="72"/>
        <v>-</v>
      </c>
      <c r="T1084" s="439"/>
      <c r="U1084" s="439"/>
      <c r="V1084" s="44" t="s">
        <v>112</v>
      </c>
      <c r="W1084" s="70">
        <v>0</v>
      </c>
      <c r="X1084" s="59">
        <f>IFERROR(W1084/T1077,"-")</f>
        <v>0</v>
      </c>
      <c r="Y1084" s="70">
        <v>0</v>
      </c>
      <c r="Z1084" s="59">
        <f>IFERROR(Y1084/U1077,"-")</f>
        <v>0</v>
      </c>
      <c r="AA1084" s="167" t="str">
        <f t="shared" si="73"/>
        <v>-</v>
      </c>
      <c r="AB1084" s="439"/>
      <c r="AC1084" s="439"/>
      <c r="AD1084" s="44" t="s">
        <v>112</v>
      </c>
      <c r="AE1084" s="70">
        <v>0</v>
      </c>
      <c r="AF1084" s="59">
        <f>IFERROR(AE1084/AB1077,"-")</f>
        <v>0</v>
      </c>
      <c r="AG1084" s="70">
        <v>0</v>
      </c>
      <c r="AH1084" s="59">
        <f>IFERROR(AG1084/AC1077,"-")</f>
        <v>0</v>
      </c>
      <c r="AI1084" s="73" t="str">
        <f t="shared" si="70"/>
        <v>-</v>
      </c>
      <c r="AJ1084" s="439"/>
      <c r="AK1084" s="439"/>
      <c r="AL1084" s="44" t="s">
        <v>112</v>
      </c>
      <c r="AM1084" s="70">
        <v>0</v>
      </c>
      <c r="AN1084" s="59">
        <f>IFERROR(AM1084/AJ1077,"-")</f>
        <v>0</v>
      </c>
      <c r="AO1084" s="70">
        <v>0</v>
      </c>
      <c r="AP1084" s="59">
        <f>IFERROR(AO1084/AK1077,"-")</f>
        <v>0</v>
      </c>
      <c r="AQ1084" s="73" t="str">
        <f t="shared" si="74"/>
        <v>-</v>
      </c>
      <c r="AR1084" s="439"/>
      <c r="AS1084" s="439"/>
      <c r="AT1084" s="44" t="s">
        <v>112</v>
      </c>
      <c r="AU1084" s="70">
        <v>1701</v>
      </c>
      <c r="AV1084" s="59">
        <f>IFERROR(AU1084/AR1077,"-")</f>
        <v>7.5175675078446102E-6</v>
      </c>
      <c r="AW1084" s="73">
        <v>1</v>
      </c>
      <c r="AX1084" s="59">
        <f>IFERROR(AW1084/AS1077,"-")</f>
        <v>2.3474178403755869E-3</v>
      </c>
      <c r="AY1084" s="196">
        <f t="shared" si="75"/>
        <v>1701</v>
      </c>
      <c r="AZ1084" s="229"/>
    </row>
    <row r="1085" spans="2:52" s="9" customFormat="1" ht="13.15" customHeight="1">
      <c r="B1085" s="470"/>
      <c r="C1085" s="480"/>
      <c r="D1085" s="439"/>
      <c r="E1085" s="439"/>
      <c r="F1085" s="44" t="s">
        <v>103</v>
      </c>
      <c r="G1085" s="70">
        <v>31267</v>
      </c>
      <c r="H1085" s="59">
        <f>IFERROR(G1085/D1077,"-")</f>
        <v>3.2889480846482063E-4</v>
      </c>
      <c r="I1085" s="70">
        <v>1</v>
      </c>
      <c r="J1085" s="59">
        <f>IFERROR(I1085/E1077,"-")</f>
        <v>6.993006993006993E-3</v>
      </c>
      <c r="K1085" s="73">
        <f t="shared" si="71"/>
        <v>31267</v>
      </c>
      <c r="L1085" s="439"/>
      <c r="M1085" s="439"/>
      <c r="N1085" s="44" t="s">
        <v>103</v>
      </c>
      <c r="O1085" s="70">
        <v>31267</v>
      </c>
      <c r="P1085" s="59">
        <f>IFERROR(O1085/L1077,"-")</f>
        <v>4.1350944768643269E-4</v>
      </c>
      <c r="Q1085" s="70">
        <v>1</v>
      </c>
      <c r="R1085" s="59">
        <f>IFERROR(Q1085/M1077,"-")</f>
        <v>9.3457943925233638E-3</v>
      </c>
      <c r="S1085" s="73">
        <f t="shared" si="72"/>
        <v>31267</v>
      </c>
      <c r="T1085" s="439"/>
      <c r="U1085" s="439"/>
      <c r="V1085" s="44" t="s">
        <v>103</v>
      </c>
      <c r="W1085" s="70">
        <v>0</v>
      </c>
      <c r="X1085" s="59">
        <f>IFERROR(W1085/T1077,"-")</f>
        <v>0</v>
      </c>
      <c r="Y1085" s="70">
        <v>0</v>
      </c>
      <c r="Z1085" s="59">
        <f>IFERROR(Y1085/U1077,"-")</f>
        <v>0</v>
      </c>
      <c r="AA1085" s="167" t="str">
        <f t="shared" si="73"/>
        <v>-</v>
      </c>
      <c r="AB1085" s="439"/>
      <c r="AC1085" s="439"/>
      <c r="AD1085" s="44" t="s">
        <v>103</v>
      </c>
      <c r="AE1085" s="70">
        <v>0</v>
      </c>
      <c r="AF1085" s="59">
        <f>IFERROR(AE1085/AB1077,"-")</f>
        <v>0</v>
      </c>
      <c r="AG1085" s="70">
        <v>0</v>
      </c>
      <c r="AH1085" s="59">
        <f>IFERROR(AG1085/AC1077,"-")</f>
        <v>0</v>
      </c>
      <c r="AI1085" s="73" t="str">
        <f t="shared" si="70"/>
        <v>-</v>
      </c>
      <c r="AJ1085" s="439"/>
      <c r="AK1085" s="439"/>
      <c r="AL1085" s="44" t="s">
        <v>103</v>
      </c>
      <c r="AM1085" s="70">
        <v>0</v>
      </c>
      <c r="AN1085" s="59">
        <f>IFERROR(AM1085/AJ1077,"-")</f>
        <v>0</v>
      </c>
      <c r="AO1085" s="70">
        <v>0</v>
      </c>
      <c r="AP1085" s="59">
        <f>IFERROR(AO1085/AK1077,"-")</f>
        <v>0</v>
      </c>
      <c r="AQ1085" s="73" t="str">
        <f t="shared" si="74"/>
        <v>-</v>
      </c>
      <c r="AR1085" s="439"/>
      <c r="AS1085" s="439"/>
      <c r="AT1085" s="44" t="s">
        <v>103</v>
      </c>
      <c r="AU1085" s="70">
        <v>51674</v>
      </c>
      <c r="AV1085" s="59">
        <f>IFERROR(AU1085/AR1077,"-")</f>
        <v>2.2837318248110665E-4</v>
      </c>
      <c r="AW1085" s="73">
        <v>5</v>
      </c>
      <c r="AX1085" s="59">
        <f>IFERROR(AW1085/AS1077,"-")</f>
        <v>1.1737089201877934E-2</v>
      </c>
      <c r="AY1085" s="196">
        <f t="shared" si="75"/>
        <v>10334.799999999999</v>
      </c>
      <c r="AZ1085" s="229"/>
    </row>
    <row r="1086" spans="2:52" s="9" customFormat="1" ht="13.15" customHeight="1">
      <c r="B1086" s="470"/>
      <c r="C1086" s="480"/>
      <c r="D1086" s="439"/>
      <c r="E1086" s="439"/>
      <c r="F1086" s="44" t="s">
        <v>104</v>
      </c>
      <c r="G1086" s="70">
        <v>16903</v>
      </c>
      <c r="H1086" s="59">
        <f>IFERROR(G1086/D1077,"-")</f>
        <v>1.7780116248699467E-4</v>
      </c>
      <c r="I1086" s="70">
        <v>4</v>
      </c>
      <c r="J1086" s="59">
        <f>IFERROR(I1086/E1077,"-")</f>
        <v>2.7972027972027972E-2</v>
      </c>
      <c r="K1086" s="73">
        <f t="shared" si="71"/>
        <v>4225.75</v>
      </c>
      <c r="L1086" s="439"/>
      <c r="M1086" s="439"/>
      <c r="N1086" s="44" t="s">
        <v>104</v>
      </c>
      <c r="O1086" s="70">
        <v>16903</v>
      </c>
      <c r="P1086" s="59">
        <f>IFERROR(O1086/L1077,"-")</f>
        <v>2.2354399828073597E-4</v>
      </c>
      <c r="Q1086" s="70">
        <v>4</v>
      </c>
      <c r="R1086" s="59">
        <f>IFERROR(Q1086/M1077,"-")</f>
        <v>3.7383177570093455E-2</v>
      </c>
      <c r="S1086" s="73">
        <f t="shared" si="72"/>
        <v>4225.75</v>
      </c>
      <c r="T1086" s="439"/>
      <c r="U1086" s="439"/>
      <c r="V1086" s="44" t="s">
        <v>104</v>
      </c>
      <c r="W1086" s="70">
        <v>0</v>
      </c>
      <c r="X1086" s="59">
        <f>IFERROR(W1086/T1077,"-")</f>
        <v>0</v>
      </c>
      <c r="Y1086" s="70">
        <v>0</v>
      </c>
      <c r="Z1086" s="59">
        <f>IFERROR(Y1086/U1077,"-")</f>
        <v>0</v>
      </c>
      <c r="AA1086" s="167" t="str">
        <f t="shared" si="73"/>
        <v>-</v>
      </c>
      <c r="AB1086" s="439"/>
      <c r="AC1086" s="439"/>
      <c r="AD1086" s="44" t="s">
        <v>104</v>
      </c>
      <c r="AE1086" s="70">
        <v>0</v>
      </c>
      <c r="AF1086" s="59">
        <f>IFERROR(AE1086/AB1077,"-")</f>
        <v>0</v>
      </c>
      <c r="AG1086" s="70">
        <v>0</v>
      </c>
      <c r="AH1086" s="59">
        <f>IFERROR(AG1086/AC1077,"-")</f>
        <v>0</v>
      </c>
      <c r="AI1086" s="73" t="str">
        <f t="shared" si="70"/>
        <v>-</v>
      </c>
      <c r="AJ1086" s="439"/>
      <c r="AK1086" s="439"/>
      <c r="AL1086" s="44" t="s">
        <v>104</v>
      </c>
      <c r="AM1086" s="70">
        <v>0</v>
      </c>
      <c r="AN1086" s="59">
        <f>IFERROR(AM1086/AJ1077,"-")</f>
        <v>0</v>
      </c>
      <c r="AO1086" s="70">
        <v>0</v>
      </c>
      <c r="AP1086" s="59">
        <f>IFERROR(AO1086/AK1077,"-")</f>
        <v>0</v>
      </c>
      <c r="AQ1086" s="73" t="str">
        <f t="shared" si="74"/>
        <v>-</v>
      </c>
      <c r="AR1086" s="439"/>
      <c r="AS1086" s="439"/>
      <c r="AT1086" s="44" t="s">
        <v>104</v>
      </c>
      <c r="AU1086" s="70">
        <v>199896</v>
      </c>
      <c r="AV1086" s="59">
        <f>IFERROR(AU1086/AR1077,"-")</f>
        <v>8.8344013788836347E-4</v>
      </c>
      <c r="AW1086" s="73">
        <v>11</v>
      </c>
      <c r="AX1086" s="59">
        <f>IFERROR(AW1086/AS1077,"-")</f>
        <v>2.5821596244131457E-2</v>
      </c>
      <c r="AY1086" s="196">
        <f t="shared" si="75"/>
        <v>18172.363636363636</v>
      </c>
      <c r="AZ1086" s="229"/>
    </row>
    <row r="1087" spans="2:52" s="9" customFormat="1" ht="13.15" customHeight="1">
      <c r="B1087" s="470"/>
      <c r="C1087" s="480"/>
      <c r="D1087" s="439"/>
      <c r="E1087" s="439"/>
      <c r="F1087" s="44" t="s">
        <v>105</v>
      </c>
      <c r="G1087" s="70">
        <v>26514</v>
      </c>
      <c r="H1087" s="59">
        <f>IFERROR(G1087/D1077,"-")</f>
        <v>2.7889842171094934E-4</v>
      </c>
      <c r="I1087" s="70">
        <v>2</v>
      </c>
      <c r="J1087" s="59">
        <f>IFERROR(I1087/E1077,"-")</f>
        <v>1.3986013986013986E-2</v>
      </c>
      <c r="K1087" s="73">
        <f t="shared" si="71"/>
        <v>13257</v>
      </c>
      <c r="L1087" s="439"/>
      <c r="M1087" s="439"/>
      <c r="N1087" s="44" t="s">
        <v>105</v>
      </c>
      <c r="O1087" s="70">
        <v>26514</v>
      </c>
      <c r="P1087" s="59">
        <f>IFERROR(O1087/L1077,"-")</f>
        <v>3.5065050999322212E-4</v>
      </c>
      <c r="Q1087" s="70">
        <v>2</v>
      </c>
      <c r="R1087" s="59">
        <f>IFERROR(Q1087/M1077,"-")</f>
        <v>1.8691588785046728E-2</v>
      </c>
      <c r="S1087" s="73">
        <f t="shared" si="72"/>
        <v>13257</v>
      </c>
      <c r="T1087" s="439"/>
      <c r="U1087" s="439"/>
      <c r="V1087" s="44" t="s">
        <v>105</v>
      </c>
      <c r="W1087" s="70">
        <v>0</v>
      </c>
      <c r="X1087" s="59">
        <f>IFERROR(W1087/T1077,"-")</f>
        <v>0</v>
      </c>
      <c r="Y1087" s="70">
        <v>0</v>
      </c>
      <c r="Z1087" s="59">
        <f>IFERROR(Y1087/U1077,"-")</f>
        <v>0</v>
      </c>
      <c r="AA1087" s="167" t="str">
        <f t="shared" si="73"/>
        <v>-</v>
      </c>
      <c r="AB1087" s="439"/>
      <c r="AC1087" s="439"/>
      <c r="AD1087" s="44" t="s">
        <v>105</v>
      </c>
      <c r="AE1087" s="70">
        <v>0</v>
      </c>
      <c r="AF1087" s="59">
        <f>IFERROR(AE1087/AB1077,"-")</f>
        <v>0</v>
      </c>
      <c r="AG1087" s="70">
        <v>0</v>
      </c>
      <c r="AH1087" s="59">
        <f>IFERROR(AG1087/AC1077,"-")</f>
        <v>0</v>
      </c>
      <c r="AI1087" s="73" t="str">
        <f t="shared" si="70"/>
        <v>-</v>
      </c>
      <c r="AJ1087" s="439"/>
      <c r="AK1087" s="439"/>
      <c r="AL1087" s="44" t="s">
        <v>105</v>
      </c>
      <c r="AM1087" s="70">
        <v>6131</v>
      </c>
      <c r="AN1087" s="59">
        <f>IFERROR(AM1087/AJ1077,"-")</f>
        <v>2.3157372304900744E-4</v>
      </c>
      <c r="AO1087" s="70">
        <v>2</v>
      </c>
      <c r="AP1087" s="59">
        <f>IFERROR(AO1087/AK1077,"-")</f>
        <v>5.8823529411764705E-2</v>
      </c>
      <c r="AQ1087" s="73">
        <f t="shared" si="74"/>
        <v>3065.5</v>
      </c>
      <c r="AR1087" s="439"/>
      <c r="AS1087" s="439"/>
      <c r="AT1087" s="44" t="s">
        <v>105</v>
      </c>
      <c r="AU1087" s="70">
        <v>0</v>
      </c>
      <c r="AV1087" s="59">
        <f>IFERROR(AU1087/AR1077,"-")</f>
        <v>0</v>
      </c>
      <c r="AW1087" s="73">
        <v>0</v>
      </c>
      <c r="AX1087" s="59">
        <f>IFERROR(AW1087/AS1077,"-")</f>
        <v>0</v>
      </c>
      <c r="AY1087" s="196" t="str">
        <f t="shared" si="75"/>
        <v>-</v>
      </c>
      <c r="AZ1087" s="229"/>
    </row>
    <row r="1088" spans="2:52" s="9" customFormat="1" ht="13.15" customHeight="1">
      <c r="B1088" s="470"/>
      <c r="C1088" s="480"/>
      <c r="D1088" s="439"/>
      <c r="E1088" s="439"/>
      <c r="F1088" s="44" t="s">
        <v>106</v>
      </c>
      <c r="G1088" s="70">
        <v>3973</v>
      </c>
      <c r="H1088" s="59">
        <f>IFERROR(G1088/D1077,"-")</f>
        <v>4.1791635719152213E-5</v>
      </c>
      <c r="I1088" s="70">
        <v>2</v>
      </c>
      <c r="J1088" s="59">
        <f>IFERROR(I1088/E1077,"-")</f>
        <v>1.3986013986013986E-2</v>
      </c>
      <c r="K1088" s="73">
        <f t="shared" si="71"/>
        <v>1986.5</v>
      </c>
      <c r="L1088" s="439"/>
      <c r="M1088" s="439"/>
      <c r="N1088" s="44" t="s">
        <v>106</v>
      </c>
      <c r="O1088" s="70">
        <v>3973</v>
      </c>
      <c r="P1088" s="59">
        <f>IFERROR(O1088/L1077,"-")</f>
        <v>5.2543353556727448E-5</v>
      </c>
      <c r="Q1088" s="70">
        <v>2</v>
      </c>
      <c r="R1088" s="59">
        <f>IFERROR(Q1088/M1077,"-")</f>
        <v>1.8691588785046728E-2</v>
      </c>
      <c r="S1088" s="73">
        <f t="shared" si="72"/>
        <v>1986.5</v>
      </c>
      <c r="T1088" s="439"/>
      <c r="U1088" s="439"/>
      <c r="V1088" s="44" t="s">
        <v>106</v>
      </c>
      <c r="W1088" s="70">
        <v>0</v>
      </c>
      <c r="X1088" s="59">
        <f>IFERROR(W1088/T1077,"-")</f>
        <v>0</v>
      </c>
      <c r="Y1088" s="70">
        <v>0</v>
      </c>
      <c r="Z1088" s="59">
        <f>IFERROR(Y1088/U1077,"-")</f>
        <v>0</v>
      </c>
      <c r="AA1088" s="167" t="str">
        <f t="shared" si="73"/>
        <v>-</v>
      </c>
      <c r="AB1088" s="439"/>
      <c r="AC1088" s="439"/>
      <c r="AD1088" s="44" t="s">
        <v>106</v>
      </c>
      <c r="AE1088" s="70">
        <v>0</v>
      </c>
      <c r="AF1088" s="59">
        <f>IFERROR(AE1088/AB1077,"-")</f>
        <v>0</v>
      </c>
      <c r="AG1088" s="70">
        <v>0</v>
      </c>
      <c r="AH1088" s="59">
        <f>IFERROR(AG1088/AC1077,"-")</f>
        <v>0</v>
      </c>
      <c r="AI1088" s="73" t="str">
        <f t="shared" si="70"/>
        <v>-</v>
      </c>
      <c r="AJ1088" s="439"/>
      <c r="AK1088" s="439"/>
      <c r="AL1088" s="44" t="s">
        <v>106</v>
      </c>
      <c r="AM1088" s="70">
        <v>2177</v>
      </c>
      <c r="AN1088" s="59">
        <f>IFERROR(AM1088/AJ1077,"-")</f>
        <v>8.2227368304956639E-5</v>
      </c>
      <c r="AO1088" s="70">
        <v>1</v>
      </c>
      <c r="AP1088" s="59">
        <f>IFERROR(AO1088/AK1077,"-")</f>
        <v>2.9411764705882353E-2</v>
      </c>
      <c r="AQ1088" s="73">
        <f t="shared" si="74"/>
        <v>2177</v>
      </c>
      <c r="AR1088" s="439"/>
      <c r="AS1088" s="439"/>
      <c r="AT1088" s="44" t="s">
        <v>106</v>
      </c>
      <c r="AU1088" s="70">
        <v>0</v>
      </c>
      <c r="AV1088" s="59">
        <f>IFERROR(AU1088/AR1077,"-")</f>
        <v>0</v>
      </c>
      <c r="AW1088" s="73">
        <v>0</v>
      </c>
      <c r="AX1088" s="59">
        <f>IFERROR(AW1088/AS1077,"-")</f>
        <v>0</v>
      </c>
      <c r="AY1088" s="196" t="str">
        <f t="shared" si="75"/>
        <v>-</v>
      </c>
      <c r="AZ1088" s="229"/>
    </row>
    <row r="1089" spans="2:52" s="9" customFormat="1" ht="13.15" customHeight="1">
      <c r="B1089" s="470"/>
      <c r="C1089" s="480"/>
      <c r="D1089" s="439"/>
      <c r="E1089" s="439"/>
      <c r="F1089" s="44" t="s">
        <v>107</v>
      </c>
      <c r="G1089" s="70">
        <v>446248</v>
      </c>
      <c r="H1089" s="59">
        <f>IFERROR(G1089/D1077,"-")</f>
        <v>4.6940432560785899E-3</v>
      </c>
      <c r="I1089" s="70">
        <v>22</v>
      </c>
      <c r="J1089" s="59">
        <f>IFERROR(I1089/E1077,"-")</f>
        <v>0.15384615384615385</v>
      </c>
      <c r="K1089" s="73">
        <f t="shared" si="71"/>
        <v>20284</v>
      </c>
      <c r="L1089" s="439"/>
      <c r="M1089" s="439"/>
      <c r="N1089" s="44" t="s">
        <v>107</v>
      </c>
      <c r="O1089" s="70">
        <v>385557</v>
      </c>
      <c r="P1089" s="59">
        <f>IFERROR(O1089/L1077,"-")</f>
        <v>5.0990329139872044E-3</v>
      </c>
      <c r="Q1089" s="70">
        <v>16</v>
      </c>
      <c r="R1089" s="59">
        <f>IFERROR(Q1089/M1077,"-")</f>
        <v>0.14953271028037382</v>
      </c>
      <c r="S1089" s="73">
        <f t="shared" si="72"/>
        <v>24097.3125</v>
      </c>
      <c r="T1089" s="439"/>
      <c r="U1089" s="439"/>
      <c r="V1089" s="44" t="s">
        <v>107</v>
      </c>
      <c r="W1089" s="70">
        <v>21787</v>
      </c>
      <c r="X1089" s="59">
        <f>IFERROR(W1089/T1077,"-")</f>
        <v>1.9056690746654561E-3</v>
      </c>
      <c r="Y1089" s="70">
        <v>3</v>
      </c>
      <c r="Z1089" s="59">
        <f>IFERROR(Y1089/U1077,"-")</f>
        <v>0.1875</v>
      </c>
      <c r="AA1089" s="167">
        <f t="shared" si="73"/>
        <v>7262.333333333333</v>
      </c>
      <c r="AB1089" s="439"/>
      <c r="AC1089" s="439"/>
      <c r="AD1089" s="44" t="s">
        <v>107</v>
      </c>
      <c r="AE1089" s="70">
        <v>17882</v>
      </c>
      <c r="AF1089" s="59">
        <f>IFERROR(AE1089/AB1077,"-")</f>
        <v>2.6956583348784905E-3</v>
      </c>
      <c r="AG1089" s="70">
        <v>2</v>
      </c>
      <c r="AH1089" s="59">
        <f>IFERROR(AG1089/AC1077,"-")</f>
        <v>0.18181818181818182</v>
      </c>
      <c r="AI1089" s="73">
        <f t="shared" si="70"/>
        <v>8941</v>
      </c>
      <c r="AJ1089" s="439"/>
      <c r="AK1089" s="439"/>
      <c r="AL1089" s="44" t="s">
        <v>107</v>
      </c>
      <c r="AM1089" s="70">
        <v>39107</v>
      </c>
      <c r="AN1089" s="59">
        <f>IFERROR(AM1089/AJ1077,"-")</f>
        <v>1.4771087240707118E-3</v>
      </c>
      <c r="AO1089" s="70">
        <v>5</v>
      </c>
      <c r="AP1089" s="59">
        <f>IFERROR(AO1089/AK1077,"-")</f>
        <v>0.14705882352941177</v>
      </c>
      <c r="AQ1089" s="73">
        <f t="shared" si="74"/>
        <v>7821.4</v>
      </c>
      <c r="AR1089" s="439"/>
      <c r="AS1089" s="439"/>
      <c r="AT1089" s="44" t="s">
        <v>107</v>
      </c>
      <c r="AU1089" s="70">
        <v>508772</v>
      </c>
      <c r="AV1089" s="59">
        <f>IFERROR(AU1089/AR1077,"-")</f>
        <v>2.2485172581429265E-3</v>
      </c>
      <c r="AW1089" s="73">
        <v>27</v>
      </c>
      <c r="AX1089" s="59">
        <f>IFERROR(AW1089/AS1077,"-")</f>
        <v>6.3380281690140844E-2</v>
      </c>
      <c r="AY1089" s="196">
        <f t="shared" si="75"/>
        <v>18843.407407407409</v>
      </c>
      <c r="AZ1089" s="229"/>
    </row>
    <row r="1090" spans="2:52" s="9" customFormat="1" ht="13.15" customHeight="1">
      <c r="B1090" s="470"/>
      <c r="C1090" s="480"/>
      <c r="D1090" s="439"/>
      <c r="E1090" s="439"/>
      <c r="F1090" s="44" t="s">
        <v>108</v>
      </c>
      <c r="G1090" s="70">
        <v>1523516</v>
      </c>
      <c r="H1090" s="59">
        <f>IFERROR(G1090/D1077,"-")</f>
        <v>1.6025730099244878E-2</v>
      </c>
      <c r="I1090" s="70">
        <v>12</v>
      </c>
      <c r="J1090" s="59">
        <f>IFERROR(I1090/E1077,"-")</f>
        <v>8.3916083916083919E-2</v>
      </c>
      <c r="K1090" s="73">
        <f t="shared" si="71"/>
        <v>126959.66666666667</v>
      </c>
      <c r="L1090" s="439"/>
      <c r="M1090" s="439"/>
      <c r="N1090" s="44" t="s">
        <v>108</v>
      </c>
      <c r="O1090" s="70">
        <v>1521916</v>
      </c>
      <c r="P1090" s="59">
        <f>IFERROR(O1090/L1077,"-")</f>
        <v>2.0127503264948506E-2</v>
      </c>
      <c r="Q1090" s="70">
        <v>10</v>
      </c>
      <c r="R1090" s="59">
        <f>IFERROR(Q1090/M1077,"-")</f>
        <v>9.3457943925233641E-2</v>
      </c>
      <c r="S1090" s="73">
        <f t="shared" si="72"/>
        <v>152191.6</v>
      </c>
      <c r="T1090" s="439"/>
      <c r="U1090" s="439"/>
      <c r="V1090" s="44" t="s">
        <v>108</v>
      </c>
      <c r="W1090" s="70">
        <v>800</v>
      </c>
      <c r="X1090" s="59">
        <f>IFERROR(W1090/T1077,"-")</f>
        <v>6.9974538014979794E-5</v>
      </c>
      <c r="Y1090" s="70">
        <v>1</v>
      </c>
      <c r="Z1090" s="59">
        <f>IFERROR(Y1090/U1077,"-")</f>
        <v>6.25E-2</v>
      </c>
      <c r="AA1090" s="167">
        <f t="shared" si="73"/>
        <v>800</v>
      </c>
      <c r="AB1090" s="439"/>
      <c r="AC1090" s="439"/>
      <c r="AD1090" s="44" t="s">
        <v>108</v>
      </c>
      <c r="AE1090" s="70">
        <v>0</v>
      </c>
      <c r="AF1090" s="59">
        <f>IFERROR(AE1090/AB1077,"-")</f>
        <v>0</v>
      </c>
      <c r="AG1090" s="70">
        <v>0</v>
      </c>
      <c r="AH1090" s="59">
        <f>IFERROR(AG1090/AC1077,"-")</f>
        <v>0</v>
      </c>
      <c r="AI1090" s="73" t="str">
        <f t="shared" si="70"/>
        <v>-</v>
      </c>
      <c r="AJ1090" s="439"/>
      <c r="AK1090" s="439"/>
      <c r="AL1090" s="44" t="s">
        <v>108</v>
      </c>
      <c r="AM1090" s="70">
        <v>20761</v>
      </c>
      <c r="AN1090" s="59">
        <f>IFERROR(AM1090/AJ1077,"-")</f>
        <v>7.8416278979292825E-4</v>
      </c>
      <c r="AO1090" s="70">
        <v>1</v>
      </c>
      <c r="AP1090" s="59">
        <f>IFERROR(AO1090/AK1077,"-")</f>
        <v>2.9411764705882353E-2</v>
      </c>
      <c r="AQ1090" s="73">
        <f t="shared" si="74"/>
        <v>20761</v>
      </c>
      <c r="AR1090" s="439"/>
      <c r="AS1090" s="439"/>
      <c r="AT1090" s="44" t="s">
        <v>108</v>
      </c>
      <c r="AU1090" s="70">
        <v>1477759</v>
      </c>
      <c r="AV1090" s="59">
        <f>IFERROR(AU1090/AR1077,"-")</f>
        <v>6.5309541697971454E-3</v>
      </c>
      <c r="AW1090" s="73">
        <v>31</v>
      </c>
      <c r="AX1090" s="59">
        <f>IFERROR(AW1090/AS1077,"-")</f>
        <v>7.2769953051643188E-2</v>
      </c>
      <c r="AY1090" s="196">
        <f t="shared" si="75"/>
        <v>47669.645161290326</v>
      </c>
      <c r="AZ1090" s="229"/>
    </row>
    <row r="1091" spans="2:52" s="9" customFormat="1" ht="13.15" customHeight="1">
      <c r="B1091" s="470"/>
      <c r="C1091" s="480"/>
      <c r="D1091" s="439"/>
      <c r="E1091" s="439"/>
      <c r="F1091" s="44" t="s">
        <v>109</v>
      </c>
      <c r="G1091" s="70">
        <v>844200</v>
      </c>
      <c r="H1091" s="59">
        <f>IFERROR(G1091/D1077,"-")</f>
        <v>8.8800651583459088E-3</v>
      </c>
      <c r="I1091" s="70">
        <v>10</v>
      </c>
      <c r="J1091" s="59">
        <f>IFERROR(I1091/E1077,"-")</f>
        <v>6.9930069930069935E-2</v>
      </c>
      <c r="K1091" s="73">
        <f t="shared" si="71"/>
        <v>84420</v>
      </c>
      <c r="L1091" s="439"/>
      <c r="M1091" s="439"/>
      <c r="N1091" s="44" t="s">
        <v>109</v>
      </c>
      <c r="O1091" s="70">
        <v>832697</v>
      </c>
      <c r="P1091" s="59">
        <f>IFERROR(O1091/L1077,"-")</f>
        <v>1.1012507645765486E-2</v>
      </c>
      <c r="Q1091" s="70">
        <v>8</v>
      </c>
      <c r="R1091" s="59">
        <f>IFERROR(Q1091/M1077,"-")</f>
        <v>7.476635514018691E-2</v>
      </c>
      <c r="S1091" s="73">
        <f t="shared" si="72"/>
        <v>104087.125</v>
      </c>
      <c r="T1091" s="439"/>
      <c r="U1091" s="439"/>
      <c r="V1091" s="44" t="s">
        <v>109</v>
      </c>
      <c r="W1091" s="70">
        <v>63858</v>
      </c>
      <c r="X1091" s="59">
        <f>IFERROR(W1091/T1077,"-")</f>
        <v>5.5855425607007252E-3</v>
      </c>
      <c r="Y1091" s="70">
        <v>3</v>
      </c>
      <c r="Z1091" s="59">
        <f>IFERROR(Y1091/U1077,"-")</f>
        <v>0.1875</v>
      </c>
      <c r="AA1091" s="167">
        <f t="shared" si="73"/>
        <v>21286</v>
      </c>
      <c r="AB1091" s="439"/>
      <c r="AC1091" s="439"/>
      <c r="AD1091" s="44" t="s">
        <v>109</v>
      </c>
      <c r="AE1091" s="70">
        <v>55992</v>
      </c>
      <c r="AF1091" s="59">
        <f>IFERROR(AE1091/AB1077,"-")</f>
        <v>8.4406275297235454E-3</v>
      </c>
      <c r="AG1091" s="70">
        <v>2</v>
      </c>
      <c r="AH1091" s="59">
        <f>IFERROR(AG1091/AC1077,"-")</f>
        <v>0.18181818181818182</v>
      </c>
      <c r="AI1091" s="73">
        <f t="shared" si="70"/>
        <v>27996</v>
      </c>
      <c r="AJ1091" s="439"/>
      <c r="AK1091" s="439"/>
      <c r="AL1091" s="44" t="s">
        <v>109</v>
      </c>
      <c r="AM1091" s="70">
        <v>59294</v>
      </c>
      <c r="AN1091" s="59">
        <f>IFERROR(AM1091/AJ1077,"-")</f>
        <v>2.2395909858861276E-3</v>
      </c>
      <c r="AO1091" s="70">
        <v>2</v>
      </c>
      <c r="AP1091" s="59">
        <f>IFERROR(AO1091/AK1077,"-")</f>
        <v>5.8823529411764705E-2</v>
      </c>
      <c r="AQ1091" s="73">
        <f t="shared" si="74"/>
        <v>29647</v>
      </c>
      <c r="AR1091" s="439"/>
      <c r="AS1091" s="439"/>
      <c r="AT1091" s="44" t="s">
        <v>109</v>
      </c>
      <c r="AU1091" s="70">
        <v>575008</v>
      </c>
      <c r="AV1091" s="59">
        <f>IFERROR(AU1091/AR1077,"-")</f>
        <v>2.5412471825694968E-3</v>
      </c>
      <c r="AW1091" s="73">
        <v>17</v>
      </c>
      <c r="AX1091" s="59">
        <f>IFERROR(AW1091/AS1077,"-")</f>
        <v>3.9906103286384977E-2</v>
      </c>
      <c r="AY1091" s="196">
        <f t="shared" si="75"/>
        <v>33824</v>
      </c>
      <c r="AZ1091" s="229"/>
    </row>
    <row r="1092" spans="2:52" s="9" customFormat="1" ht="13.15" customHeight="1">
      <c r="B1092" s="470"/>
      <c r="C1092" s="480"/>
      <c r="D1092" s="439"/>
      <c r="E1092" s="439"/>
      <c r="F1092" s="45" t="s">
        <v>110</v>
      </c>
      <c r="G1092" s="71">
        <v>52751</v>
      </c>
      <c r="H1092" s="60">
        <f>IFERROR(G1092/D1077,"-")</f>
        <v>5.5488310491341513E-4</v>
      </c>
      <c r="I1092" s="71">
        <v>8</v>
      </c>
      <c r="J1092" s="60">
        <f>IFERROR(I1092/E1077,"-")</f>
        <v>5.5944055944055944E-2</v>
      </c>
      <c r="K1092" s="74">
        <f t="shared" si="71"/>
        <v>6593.875</v>
      </c>
      <c r="L1092" s="439"/>
      <c r="M1092" s="439"/>
      <c r="N1092" s="45" t="s">
        <v>110</v>
      </c>
      <c r="O1092" s="71">
        <v>35501</v>
      </c>
      <c r="P1092" s="60">
        <f>IFERROR(O1092/L1077,"-")</f>
        <v>4.6950455439652178E-4</v>
      </c>
      <c r="Q1092" s="71">
        <v>7</v>
      </c>
      <c r="R1092" s="60">
        <f>IFERROR(Q1092/M1077,"-")</f>
        <v>6.5420560747663545E-2</v>
      </c>
      <c r="S1092" s="74">
        <f t="shared" si="72"/>
        <v>5071.5714285714284</v>
      </c>
      <c r="T1092" s="439"/>
      <c r="U1092" s="439"/>
      <c r="V1092" s="45" t="s">
        <v>110</v>
      </c>
      <c r="W1092" s="71">
        <v>5416</v>
      </c>
      <c r="X1092" s="60">
        <f>IFERROR(W1092/T1077,"-")</f>
        <v>4.7372762236141323E-4</v>
      </c>
      <c r="Y1092" s="71">
        <v>2</v>
      </c>
      <c r="Z1092" s="60">
        <f>IFERROR(Y1092/U1077,"-")</f>
        <v>0.125</v>
      </c>
      <c r="AA1092" s="168">
        <f t="shared" si="73"/>
        <v>2708</v>
      </c>
      <c r="AB1092" s="439"/>
      <c r="AC1092" s="439"/>
      <c r="AD1092" s="45" t="s">
        <v>110</v>
      </c>
      <c r="AE1092" s="71">
        <v>5416</v>
      </c>
      <c r="AF1092" s="60">
        <f>IFERROR(AE1092/AB1077,"-")</f>
        <v>8.1644589764578372E-4</v>
      </c>
      <c r="AG1092" s="71">
        <v>2</v>
      </c>
      <c r="AH1092" s="60">
        <f>IFERROR(AG1092/AC1077,"-")</f>
        <v>0.18181818181818182</v>
      </c>
      <c r="AI1092" s="74">
        <f t="shared" si="70"/>
        <v>2708</v>
      </c>
      <c r="AJ1092" s="439"/>
      <c r="AK1092" s="439"/>
      <c r="AL1092" s="45" t="s">
        <v>110</v>
      </c>
      <c r="AM1092" s="71">
        <v>9678</v>
      </c>
      <c r="AN1092" s="60">
        <f>IFERROR(AM1092/AJ1077,"-")</f>
        <v>3.6554729924454313E-4</v>
      </c>
      <c r="AO1092" s="71">
        <v>4</v>
      </c>
      <c r="AP1092" s="60">
        <f>IFERROR(AO1092/AK1077,"-")</f>
        <v>0.11764705882352941</v>
      </c>
      <c r="AQ1092" s="74">
        <f t="shared" si="74"/>
        <v>2419.5</v>
      </c>
      <c r="AR1092" s="439"/>
      <c r="AS1092" s="439"/>
      <c r="AT1092" s="45" t="s">
        <v>110</v>
      </c>
      <c r="AU1092" s="71">
        <v>336734</v>
      </c>
      <c r="AV1092" s="60">
        <f>IFERROR(AU1092/AR1077,"-")</f>
        <v>1.4881955186281876E-3</v>
      </c>
      <c r="AW1092" s="74">
        <v>33</v>
      </c>
      <c r="AX1092" s="60">
        <f>IFERROR(AW1092/AS1077,"-")</f>
        <v>7.746478873239436E-2</v>
      </c>
      <c r="AY1092" s="197">
        <f t="shared" si="75"/>
        <v>10204.060606060606</v>
      </c>
      <c r="AZ1092" s="229"/>
    </row>
    <row r="1093" spans="2:52" s="9" customFormat="1" ht="13.15" customHeight="1">
      <c r="B1093" s="431"/>
      <c r="C1093" s="481"/>
      <c r="D1093" s="440"/>
      <c r="E1093" s="440"/>
      <c r="F1093" s="47" t="s">
        <v>64</v>
      </c>
      <c r="G1093" s="67">
        <f>SUM(G1077:G1092)</f>
        <v>12482017</v>
      </c>
      <c r="H1093" s="133">
        <f>IFERROR(G1093/D1077,"-")</f>
        <v>0.13129723320016742</v>
      </c>
      <c r="I1093" s="292">
        <v>113</v>
      </c>
      <c r="J1093" s="133">
        <f>IFERROR(I1093/E1077,"-")</f>
        <v>0.79020979020979021</v>
      </c>
      <c r="K1093" s="134">
        <f t="shared" si="71"/>
        <v>110460.32743362832</v>
      </c>
      <c r="L1093" s="440"/>
      <c r="M1093" s="440"/>
      <c r="N1093" s="47" t="s">
        <v>64</v>
      </c>
      <c r="O1093" s="67">
        <f>SUM(O1077:O1092)</f>
        <v>11097377</v>
      </c>
      <c r="P1093" s="133">
        <f>IFERROR(O1093/L1077,"-")</f>
        <v>0.14676400786893917</v>
      </c>
      <c r="Q1093" s="292">
        <v>86</v>
      </c>
      <c r="R1093" s="133">
        <f>IFERROR(Q1093/M1077,"-")</f>
        <v>0.80373831775700932</v>
      </c>
      <c r="S1093" s="134">
        <f t="shared" si="72"/>
        <v>129039.26744186046</v>
      </c>
      <c r="T1093" s="440"/>
      <c r="U1093" s="440"/>
      <c r="V1093" s="47" t="s">
        <v>64</v>
      </c>
      <c r="W1093" s="67">
        <f>SUM(W1077:W1092)</f>
        <v>705047</v>
      </c>
      <c r="X1093" s="133">
        <f>IFERROR(W1093/T1077,"-")</f>
        <v>6.1669172629809331E-2</v>
      </c>
      <c r="Y1093" s="292">
        <v>14</v>
      </c>
      <c r="Z1093" s="133">
        <f>IFERROR(Y1093/U1077,"-")</f>
        <v>0.875</v>
      </c>
      <c r="AA1093" s="82">
        <f t="shared" si="73"/>
        <v>50360.5</v>
      </c>
      <c r="AB1093" s="440"/>
      <c r="AC1093" s="440"/>
      <c r="AD1093" s="47" t="s">
        <v>64</v>
      </c>
      <c r="AE1093" s="67">
        <f>SUM(AE1077:AE1092)</f>
        <v>541293</v>
      </c>
      <c r="AF1093" s="133">
        <f>IFERROR(AE1093/AB1077,"-")</f>
        <v>8.1598310427322601E-2</v>
      </c>
      <c r="AG1093" s="292">
        <v>10</v>
      </c>
      <c r="AH1093" s="133">
        <f>IFERROR(AG1093/AC1077,"-")</f>
        <v>0.90909090909090906</v>
      </c>
      <c r="AI1093" s="134">
        <f t="shared" si="70"/>
        <v>54129.3</v>
      </c>
      <c r="AJ1093" s="440"/>
      <c r="AK1093" s="440"/>
      <c r="AL1093" s="47" t="s">
        <v>64</v>
      </c>
      <c r="AM1093" s="67">
        <f>SUM(AM1077:AM1092)</f>
        <v>4062029</v>
      </c>
      <c r="AN1093" s="133">
        <f>IFERROR(AM1093/AJ1077,"-")</f>
        <v>0.15342671320551893</v>
      </c>
      <c r="AO1093" s="292">
        <v>25</v>
      </c>
      <c r="AP1093" s="133">
        <f>IFERROR(AO1093/AK1077,"-")</f>
        <v>0.73529411764705888</v>
      </c>
      <c r="AQ1093" s="134">
        <f t="shared" si="74"/>
        <v>162481.16</v>
      </c>
      <c r="AR1093" s="440"/>
      <c r="AS1093" s="440"/>
      <c r="AT1093" s="47" t="s">
        <v>64</v>
      </c>
      <c r="AU1093" s="67">
        <f>SUM(AU1077:AU1092)</f>
        <v>37804112</v>
      </c>
      <c r="AV1093" s="133">
        <f>IFERROR(AU1093/AR1077,"-")</f>
        <v>0.16707522870906438</v>
      </c>
      <c r="AW1093" s="134">
        <v>289</v>
      </c>
      <c r="AX1093" s="171">
        <f>IFERROR(AW1093/AS1077,"-")</f>
        <v>0.67840375586854462</v>
      </c>
      <c r="AY1093" s="200">
        <f t="shared" si="75"/>
        <v>130810.07612456748</v>
      </c>
      <c r="AZ1093" s="229"/>
    </row>
    <row r="1094" spans="2:52" s="9" customFormat="1" ht="13.15" customHeight="1">
      <c r="B1094" s="430">
        <v>65</v>
      </c>
      <c r="C1094" s="479" t="s">
        <v>9</v>
      </c>
      <c r="D1094" s="436">
        <v>81836560</v>
      </c>
      <c r="E1094" s="436">
        <v>127</v>
      </c>
      <c r="F1094" s="42" t="s">
        <v>96</v>
      </c>
      <c r="G1094" s="69">
        <v>4152005</v>
      </c>
      <c r="H1094" s="58">
        <f>IFERROR(G1094/D1094,"-")</f>
        <v>5.0735331494872221E-2</v>
      </c>
      <c r="I1094" s="69">
        <v>20</v>
      </c>
      <c r="J1094" s="58">
        <f>IFERROR(I1094/E1094,"-")</f>
        <v>0.15748031496062992</v>
      </c>
      <c r="K1094" s="72">
        <f t="shared" si="71"/>
        <v>207600.25</v>
      </c>
      <c r="L1094" s="436">
        <v>54941770</v>
      </c>
      <c r="M1094" s="436">
        <v>71</v>
      </c>
      <c r="N1094" s="42" t="s">
        <v>96</v>
      </c>
      <c r="O1094" s="69">
        <v>3980442</v>
      </c>
      <c r="P1094" s="58">
        <f>IFERROR(O1094/L1094,"-")</f>
        <v>7.2448375798595491E-2</v>
      </c>
      <c r="Q1094" s="69">
        <v>8</v>
      </c>
      <c r="R1094" s="58">
        <f>IFERROR(Q1094/M1094,"-")</f>
        <v>0.11267605633802817</v>
      </c>
      <c r="S1094" s="72">
        <f t="shared" si="72"/>
        <v>497555.25</v>
      </c>
      <c r="T1094" s="436">
        <v>11131260</v>
      </c>
      <c r="U1094" s="436">
        <v>13</v>
      </c>
      <c r="V1094" s="42" t="s">
        <v>96</v>
      </c>
      <c r="W1094" s="69">
        <v>26872</v>
      </c>
      <c r="X1094" s="58">
        <f>IFERROR(W1094/T1094,"-")</f>
        <v>2.4141022669491143E-3</v>
      </c>
      <c r="Y1094" s="69">
        <v>1</v>
      </c>
      <c r="Z1094" s="58">
        <f>IFERROR(Y1094/U1094,"-")</f>
        <v>7.6923076923076927E-2</v>
      </c>
      <c r="AA1094" s="166">
        <f t="shared" si="73"/>
        <v>26872</v>
      </c>
      <c r="AB1094" s="436">
        <v>7293100</v>
      </c>
      <c r="AC1094" s="436">
        <v>9</v>
      </c>
      <c r="AD1094" s="42" t="s">
        <v>96</v>
      </c>
      <c r="AE1094" s="69">
        <v>0</v>
      </c>
      <c r="AF1094" s="58">
        <f>IFERROR(AE1094/AB1094,"-")</f>
        <v>0</v>
      </c>
      <c r="AG1094" s="69">
        <v>0</v>
      </c>
      <c r="AH1094" s="58">
        <f>IFERROR(AG1094/AC1094,"-")</f>
        <v>0</v>
      </c>
      <c r="AI1094" s="72" t="str">
        <f t="shared" si="70"/>
        <v>-</v>
      </c>
      <c r="AJ1094" s="436">
        <v>47894010</v>
      </c>
      <c r="AK1094" s="436">
        <v>35</v>
      </c>
      <c r="AL1094" s="42" t="s">
        <v>96</v>
      </c>
      <c r="AM1094" s="69">
        <v>3883127</v>
      </c>
      <c r="AN1094" s="58">
        <f>IFERROR(AM1094/AJ1094,"-")</f>
        <v>8.1077508439990717E-2</v>
      </c>
      <c r="AO1094" s="69">
        <v>5</v>
      </c>
      <c r="AP1094" s="58">
        <f>IFERROR(AO1094/AK1094,"-")</f>
        <v>0.14285714285714285</v>
      </c>
      <c r="AQ1094" s="72">
        <f t="shared" si="74"/>
        <v>776625.4</v>
      </c>
      <c r="AR1094" s="436">
        <v>305500400</v>
      </c>
      <c r="AS1094" s="436">
        <v>505</v>
      </c>
      <c r="AT1094" s="42" t="s">
        <v>96</v>
      </c>
      <c r="AU1094" s="69">
        <v>879591</v>
      </c>
      <c r="AV1094" s="58">
        <f>IFERROR(AU1094/AR1094,"-")</f>
        <v>2.879181172921541E-3</v>
      </c>
      <c r="AW1094" s="72">
        <v>60</v>
      </c>
      <c r="AX1094" s="58">
        <f>IFERROR(AW1094/AS1094,"-")</f>
        <v>0.11881188118811881</v>
      </c>
      <c r="AY1094" s="195">
        <f t="shared" si="75"/>
        <v>14659.85</v>
      </c>
      <c r="AZ1094" s="229"/>
    </row>
    <row r="1095" spans="2:52" s="9" customFormat="1" ht="13.15" customHeight="1">
      <c r="B1095" s="470"/>
      <c r="C1095" s="480"/>
      <c r="D1095" s="439"/>
      <c r="E1095" s="439"/>
      <c r="F1095" s="43" t="s">
        <v>97</v>
      </c>
      <c r="G1095" s="70">
        <v>527286</v>
      </c>
      <c r="H1095" s="59">
        <f>IFERROR(G1095/D1094,"-")</f>
        <v>6.4431593898863788E-3</v>
      </c>
      <c r="I1095" s="70">
        <v>32</v>
      </c>
      <c r="J1095" s="59">
        <f>IFERROR(I1095/E1094,"-")</f>
        <v>0.25196850393700787</v>
      </c>
      <c r="K1095" s="73">
        <f t="shared" si="71"/>
        <v>16477.6875</v>
      </c>
      <c r="L1095" s="439"/>
      <c r="M1095" s="439"/>
      <c r="N1095" s="43" t="s">
        <v>97</v>
      </c>
      <c r="O1095" s="70">
        <v>350807</v>
      </c>
      <c r="P1095" s="59">
        <f>IFERROR(O1095/L1094,"-")</f>
        <v>6.3850691377434687E-3</v>
      </c>
      <c r="Q1095" s="70">
        <v>20</v>
      </c>
      <c r="R1095" s="59">
        <f>IFERROR(Q1095/M1094,"-")</f>
        <v>0.28169014084507044</v>
      </c>
      <c r="S1095" s="73">
        <f t="shared" si="72"/>
        <v>17540.349999999999</v>
      </c>
      <c r="T1095" s="439"/>
      <c r="U1095" s="439"/>
      <c r="V1095" s="43" t="s">
        <v>97</v>
      </c>
      <c r="W1095" s="70">
        <v>97205</v>
      </c>
      <c r="X1095" s="59">
        <f>IFERROR(W1095/T1094,"-")</f>
        <v>8.7326142772695993E-3</v>
      </c>
      <c r="Y1095" s="70">
        <v>4</v>
      </c>
      <c r="Z1095" s="59">
        <f>IFERROR(Y1095/U1094,"-")</f>
        <v>0.30769230769230771</v>
      </c>
      <c r="AA1095" s="167">
        <f t="shared" si="73"/>
        <v>24301.25</v>
      </c>
      <c r="AB1095" s="439"/>
      <c r="AC1095" s="439"/>
      <c r="AD1095" s="43" t="s">
        <v>97</v>
      </c>
      <c r="AE1095" s="70">
        <v>96110</v>
      </c>
      <c r="AF1095" s="59">
        <f>IFERROR(AE1095/AB1094,"-")</f>
        <v>1.3178209540524606E-2</v>
      </c>
      <c r="AG1095" s="70">
        <v>3</v>
      </c>
      <c r="AH1095" s="59">
        <f>IFERROR(AG1095/AC1094,"-")</f>
        <v>0.33333333333333331</v>
      </c>
      <c r="AI1095" s="73">
        <f t="shared" si="70"/>
        <v>32036.666666666668</v>
      </c>
      <c r="AJ1095" s="439"/>
      <c r="AK1095" s="439"/>
      <c r="AL1095" s="43" t="s">
        <v>97</v>
      </c>
      <c r="AM1095" s="70">
        <v>256516</v>
      </c>
      <c r="AN1095" s="59">
        <f>IFERROR(AM1095/AJ1094,"-")</f>
        <v>5.3559098517747834E-3</v>
      </c>
      <c r="AO1095" s="70">
        <v>10</v>
      </c>
      <c r="AP1095" s="59">
        <f>IFERROR(AO1095/AK1094,"-")</f>
        <v>0.2857142857142857</v>
      </c>
      <c r="AQ1095" s="73">
        <f t="shared" si="74"/>
        <v>25651.599999999999</v>
      </c>
      <c r="AR1095" s="439"/>
      <c r="AS1095" s="439"/>
      <c r="AT1095" s="43" t="s">
        <v>97</v>
      </c>
      <c r="AU1095" s="70">
        <v>5384309</v>
      </c>
      <c r="AV1095" s="59">
        <f>IFERROR(AU1095/AR1094,"-")</f>
        <v>1.7624556301726609E-2</v>
      </c>
      <c r="AW1095" s="73">
        <v>101</v>
      </c>
      <c r="AX1095" s="59">
        <f>IFERROR(AW1095/AS1094,"-")</f>
        <v>0.2</v>
      </c>
      <c r="AY1095" s="196">
        <f t="shared" si="75"/>
        <v>53309.990099009898</v>
      </c>
      <c r="AZ1095" s="229"/>
    </row>
    <row r="1096" spans="2:52" s="9" customFormat="1" ht="13.15" customHeight="1">
      <c r="B1096" s="470"/>
      <c r="C1096" s="480"/>
      <c r="D1096" s="439"/>
      <c r="E1096" s="439"/>
      <c r="F1096" s="44" t="s">
        <v>98</v>
      </c>
      <c r="G1096" s="70">
        <v>1322883</v>
      </c>
      <c r="H1096" s="59">
        <f>IFERROR(G1096/D1094,"-")</f>
        <v>1.616493899548075E-2</v>
      </c>
      <c r="I1096" s="70">
        <v>40</v>
      </c>
      <c r="J1096" s="59">
        <f>IFERROR(I1096/E1094,"-")</f>
        <v>0.31496062992125984</v>
      </c>
      <c r="K1096" s="73">
        <f t="shared" si="71"/>
        <v>33072.074999999997</v>
      </c>
      <c r="L1096" s="439"/>
      <c r="M1096" s="439"/>
      <c r="N1096" s="44" t="s">
        <v>98</v>
      </c>
      <c r="O1096" s="70">
        <v>1013743</v>
      </c>
      <c r="P1096" s="59">
        <f>IFERROR(O1096/L1094,"-")</f>
        <v>1.8451225724981195E-2</v>
      </c>
      <c r="Q1096" s="70">
        <v>25</v>
      </c>
      <c r="R1096" s="59">
        <f>IFERROR(Q1096/M1094,"-")</f>
        <v>0.352112676056338</v>
      </c>
      <c r="S1096" s="73">
        <f t="shared" si="72"/>
        <v>40549.72</v>
      </c>
      <c r="T1096" s="439"/>
      <c r="U1096" s="439"/>
      <c r="V1096" s="44" t="s">
        <v>98</v>
      </c>
      <c r="W1096" s="70">
        <v>10955</v>
      </c>
      <c r="X1096" s="59">
        <f>IFERROR(W1096/T1094,"-")</f>
        <v>9.8416531461847077E-4</v>
      </c>
      <c r="Y1096" s="70">
        <v>1</v>
      </c>
      <c r="Z1096" s="59">
        <f>IFERROR(Y1096/U1094,"-")</f>
        <v>7.6923076923076927E-2</v>
      </c>
      <c r="AA1096" s="167">
        <f t="shared" si="73"/>
        <v>10955</v>
      </c>
      <c r="AB1096" s="439"/>
      <c r="AC1096" s="439"/>
      <c r="AD1096" s="44" t="s">
        <v>98</v>
      </c>
      <c r="AE1096" s="70">
        <v>10955</v>
      </c>
      <c r="AF1096" s="59">
        <f>IFERROR(AE1096/AB1094,"-")</f>
        <v>1.5021047291275316E-3</v>
      </c>
      <c r="AG1096" s="70">
        <v>1</v>
      </c>
      <c r="AH1096" s="59">
        <f>IFERROR(AG1096/AC1094,"-")</f>
        <v>0.1111111111111111</v>
      </c>
      <c r="AI1096" s="73">
        <f t="shared" si="70"/>
        <v>10955</v>
      </c>
      <c r="AJ1096" s="439"/>
      <c r="AK1096" s="439"/>
      <c r="AL1096" s="44" t="s">
        <v>98</v>
      </c>
      <c r="AM1096" s="70">
        <v>776270</v>
      </c>
      <c r="AN1096" s="59">
        <f>IFERROR(AM1096/AJ1094,"-")</f>
        <v>1.6208081135824708E-2</v>
      </c>
      <c r="AO1096" s="70">
        <v>11</v>
      </c>
      <c r="AP1096" s="59">
        <f>IFERROR(AO1096/AK1094,"-")</f>
        <v>0.31428571428571428</v>
      </c>
      <c r="AQ1096" s="73">
        <f t="shared" si="74"/>
        <v>70570</v>
      </c>
      <c r="AR1096" s="439"/>
      <c r="AS1096" s="439"/>
      <c r="AT1096" s="44" t="s">
        <v>98</v>
      </c>
      <c r="AU1096" s="70">
        <v>8690425</v>
      </c>
      <c r="AV1096" s="59">
        <f>IFERROR(AU1096/AR1094,"-")</f>
        <v>2.8446525765596378E-2</v>
      </c>
      <c r="AW1096" s="73">
        <v>143</v>
      </c>
      <c r="AX1096" s="59">
        <f>IFERROR(AW1096/AS1094,"-")</f>
        <v>0.28316831683168314</v>
      </c>
      <c r="AY1096" s="196">
        <f t="shared" si="75"/>
        <v>60772.202797202794</v>
      </c>
      <c r="AZ1096" s="229"/>
    </row>
    <row r="1097" spans="2:52" s="9" customFormat="1" ht="13.15" customHeight="1">
      <c r="B1097" s="470"/>
      <c r="C1097" s="480"/>
      <c r="D1097" s="439"/>
      <c r="E1097" s="439"/>
      <c r="F1097" s="44" t="s">
        <v>99</v>
      </c>
      <c r="G1097" s="70">
        <v>156833</v>
      </c>
      <c r="H1097" s="59">
        <f>IFERROR(G1097/D1094,"-")</f>
        <v>1.9164173078633803E-3</v>
      </c>
      <c r="I1097" s="70">
        <v>14</v>
      </c>
      <c r="J1097" s="59">
        <f>IFERROR(I1097/E1094,"-")</f>
        <v>0.11023622047244094</v>
      </c>
      <c r="K1097" s="73">
        <f t="shared" si="71"/>
        <v>11202.357142857143</v>
      </c>
      <c r="L1097" s="439"/>
      <c r="M1097" s="439"/>
      <c r="N1097" s="44" t="s">
        <v>99</v>
      </c>
      <c r="O1097" s="70">
        <v>79860</v>
      </c>
      <c r="P1097" s="59">
        <f>IFERROR(O1097/L1094,"-")</f>
        <v>1.4535389012767517E-3</v>
      </c>
      <c r="Q1097" s="70">
        <v>7</v>
      </c>
      <c r="R1097" s="59">
        <f>IFERROR(Q1097/M1094,"-")</f>
        <v>9.8591549295774641E-2</v>
      </c>
      <c r="S1097" s="73">
        <f t="shared" si="72"/>
        <v>11408.571428571429</v>
      </c>
      <c r="T1097" s="439"/>
      <c r="U1097" s="439"/>
      <c r="V1097" s="44" t="s">
        <v>99</v>
      </c>
      <c r="W1097" s="70">
        <v>5040</v>
      </c>
      <c r="X1097" s="59">
        <f>IFERROR(W1097/T1094,"-")</f>
        <v>4.5277893068709204E-4</v>
      </c>
      <c r="Y1097" s="70">
        <v>2</v>
      </c>
      <c r="Z1097" s="59">
        <f>IFERROR(Y1097/U1094,"-")</f>
        <v>0.15384615384615385</v>
      </c>
      <c r="AA1097" s="167">
        <f t="shared" si="73"/>
        <v>2520</v>
      </c>
      <c r="AB1097" s="439"/>
      <c r="AC1097" s="439"/>
      <c r="AD1097" s="44" t="s">
        <v>99</v>
      </c>
      <c r="AE1097" s="70">
        <v>3818</v>
      </c>
      <c r="AF1097" s="59">
        <f>IFERROR(AE1097/AB1094,"-")</f>
        <v>5.235085217534382E-4</v>
      </c>
      <c r="AG1097" s="70">
        <v>1</v>
      </c>
      <c r="AH1097" s="59">
        <f>IFERROR(AG1097/AC1094,"-")</f>
        <v>0.1111111111111111</v>
      </c>
      <c r="AI1097" s="73">
        <f t="shared" si="70"/>
        <v>3818</v>
      </c>
      <c r="AJ1097" s="439"/>
      <c r="AK1097" s="439"/>
      <c r="AL1097" s="44" t="s">
        <v>99</v>
      </c>
      <c r="AM1097" s="70">
        <v>3508</v>
      </c>
      <c r="AN1097" s="59">
        <f>IFERROR(AM1097/AJ1094,"-")</f>
        <v>7.3245067598223657E-5</v>
      </c>
      <c r="AO1097" s="70">
        <v>1</v>
      </c>
      <c r="AP1097" s="59">
        <f>IFERROR(AO1097/AK1094,"-")</f>
        <v>2.8571428571428571E-2</v>
      </c>
      <c r="AQ1097" s="73">
        <f t="shared" si="74"/>
        <v>3508</v>
      </c>
      <c r="AR1097" s="439"/>
      <c r="AS1097" s="439"/>
      <c r="AT1097" s="44" t="s">
        <v>99</v>
      </c>
      <c r="AU1097" s="70">
        <v>199607</v>
      </c>
      <c r="AV1097" s="59">
        <f>IFERROR(AU1097/AR1094,"-")</f>
        <v>6.5337721325405798E-4</v>
      </c>
      <c r="AW1097" s="73">
        <v>25</v>
      </c>
      <c r="AX1097" s="59">
        <f>IFERROR(AW1097/AS1094,"-")</f>
        <v>4.9504950495049507E-2</v>
      </c>
      <c r="AY1097" s="196">
        <f t="shared" si="75"/>
        <v>7984.28</v>
      </c>
      <c r="AZ1097" s="229"/>
    </row>
    <row r="1098" spans="2:52" s="9" customFormat="1" ht="13.15" customHeight="1">
      <c r="B1098" s="470"/>
      <c r="C1098" s="480"/>
      <c r="D1098" s="439"/>
      <c r="E1098" s="439"/>
      <c r="F1098" s="44" t="s">
        <v>100</v>
      </c>
      <c r="G1098" s="70">
        <v>1654047</v>
      </c>
      <c r="H1098" s="59">
        <f>IFERROR(G1098/D1094,"-")</f>
        <v>2.0211590027733328E-2</v>
      </c>
      <c r="I1098" s="70">
        <v>41</v>
      </c>
      <c r="J1098" s="59">
        <f>IFERROR(I1098/E1094,"-")</f>
        <v>0.32283464566929132</v>
      </c>
      <c r="K1098" s="73">
        <f t="shared" si="71"/>
        <v>40342.609756097561</v>
      </c>
      <c r="L1098" s="439"/>
      <c r="M1098" s="439"/>
      <c r="N1098" s="44" t="s">
        <v>100</v>
      </c>
      <c r="O1098" s="70">
        <v>1195446</v>
      </c>
      <c r="P1098" s="59">
        <f>IFERROR(O1098/L1094,"-")</f>
        <v>2.1758418048781463E-2</v>
      </c>
      <c r="Q1098" s="70">
        <v>26</v>
      </c>
      <c r="R1098" s="59">
        <f>IFERROR(Q1098/M1094,"-")</f>
        <v>0.36619718309859156</v>
      </c>
      <c r="S1098" s="73">
        <f t="shared" si="72"/>
        <v>45978.692307692305</v>
      </c>
      <c r="T1098" s="439"/>
      <c r="U1098" s="439"/>
      <c r="V1098" s="44" t="s">
        <v>100</v>
      </c>
      <c r="W1098" s="70">
        <v>47873</v>
      </c>
      <c r="X1098" s="59">
        <f>IFERROR(W1098/T1094,"-")</f>
        <v>4.3007709819014202E-3</v>
      </c>
      <c r="Y1098" s="70">
        <v>3</v>
      </c>
      <c r="Z1098" s="59">
        <f>IFERROR(Y1098/U1094,"-")</f>
        <v>0.23076923076923078</v>
      </c>
      <c r="AA1098" s="167">
        <f t="shared" si="73"/>
        <v>15957.666666666666</v>
      </c>
      <c r="AB1098" s="439"/>
      <c r="AC1098" s="439"/>
      <c r="AD1098" s="44" t="s">
        <v>100</v>
      </c>
      <c r="AE1098" s="70">
        <v>46655</v>
      </c>
      <c r="AF1098" s="59">
        <f>IFERROR(AE1098/AB1094,"-")</f>
        <v>6.3971425045591035E-3</v>
      </c>
      <c r="AG1098" s="70">
        <v>2</v>
      </c>
      <c r="AH1098" s="59">
        <f>IFERROR(AG1098/AC1094,"-")</f>
        <v>0.22222222222222221</v>
      </c>
      <c r="AI1098" s="73">
        <f t="shared" si="70"/>
        <v>23327.5</v>
      </c>
      <c r="AJ1098" s="439"/>
      <c r="AK1098" s="439"/>
      <c r="AL1098" s="44" t="s">
        <v>100</v>
      </c>
      <c r="AM1098" s="70">
        <v>1022821</v>
      </c>
      <c r="AN1098" s="59">
        <f>IFERROR(AM1098/AJ1094,"-")</f>
        <v>2.1355927390502488E-2</v>
      </c>
      <c r="AO1098" s="70">
        <v>12</v>
      </c>
      <c r="AP1098" s="59">
        <f>IFERROR(AO1098/AK1094,"-")</f>
        <v>0.34285714285714286</v>
      </c>
      <c r="AQ1098" s="73">
        <f t="shared" si="74"/>
        <v>85235.083333333328</v>
      </c>
      <c r="AR1098" s="439"/>
      <c r="AS1098" s="439"/>
      <c r="AT1098" s="44" t="s">
        <v>100</v>
      </c>
      <c r="AU1098" s="70">
        <v>6765180</v>
      </c>
      <c r="AV1098" s="59">
        <f>IFERROR(AU1098/AR1094,"-")</f>
        <v>2.2144586390066921E-2</v>
      </c>
      <c r="AW1098" s="73">
        <v>151</v>
      </c>
      <c r="AX1098" s="59">
        <f>IFERROR(AW1098/AS1094,"-")</f>
        <v>0.299009900990099</v>
      </c>
      <c r="AY1098" s="196">
        <f t="shared" si="75"/>
        <v>44802.51655629139</v>
      </c>
      <c r="AZ1098" s="229"/>
    </row>
    <row r="1099" spans="2:52" s="9" customFormat="1" ht="13.15" customHeight="1">
      <c r="B1099" s="470"/>
      <c r="C1099" s="480"/>
      <c r="D1099" s="439"/>
      <c r="E1099" s="439"/>
      <c r="F1099" s="44" t="s">
        <v>101</v>
      </c>
      <c r="G1099" s="70">
        <v>3653361</v>
      </c>
      <c r="H1099" s="59">
        <f>IFERROR(G1099/D1094,"-")</f>
        <v>4.4642162378281787E-2</v>
      </c>
      <c r="I1099" s="70">
        <v>57</v>
      </c>
      <c r="J1099" s="59">
        <f>IFERROR(I1099/E1094,"-")</f>
        <v>0.44881889763779526</v>
      </c>
      <c r="K1099" s="73">
        <f t="shared" si="71"/>
        <v>64094.052631578947</v>
      </c>
      <c r="L1099" s="439"/>
      <c r="M1099" s="439"/>
      <c r="N1099" s="44" t="s">
        <v>101</v>
      </c>
      <c r="O1099" s="70">
        <v>2305432</v>
      </c>
      <c r="P1099" s="59">
        <f>IFERROR(O1099/L1094,"-")</f>
        <v>4.1961371102532737E-2</v>
      </c>
      <c r="Q1099" s="70">
        <v>34</v>
      </c>
      <c r="R1099" s="59">
        <f>IFERROR(Q1099/M1094,"-")</f>
        <v>0.47887323943661969</v>
      </c>
      <c r="S1099" s="73">
        <f t="shared" si="72"/>
        <v>67806.823529411762</v>
      </c>
      <c r="T1099" s="439"/>
      <c r="U1099" s="439"/>
      <c r="V1099" s="44" t="s">
        <v>101</v>
      </c>
      <c r="W1099" s="70">
        <v>368127</v>
      </c>
      <c r="X1099" s="59">
        <f>IFERROR(W1099/T1094,"-")</f>
        <v>3.3071458217668083E-2</v>
      </c>
      <c r="Y1099" s="70">
        <v>7</v>
      </c>
      <c r="Z1099" s="59">
        <f>IFERROR(Y1099/U1094,"-")</f>
        <v>0.53846153846153844</v>
      </c>
      <c r="AA1099" s="167">
        <f t="shared" si="73"/>
        <v>52589.571428571428</v>
      </c>
      <c r="AB1099" s="439"/>
      <c r="AC1099" s="439"/>
      <c r="AD1099" s="44" t="s">
        <v>101</v>
      </c>
      <c r="AE1099" s="70">
        <v>235199</v>
      </c>
      <c r="AF1099" s="59">
        <f>IFERROR(AE1099/AB1094,"-")</f>
        <v>3.2249523522233342E-2</v>
      </c>
      <c r="AG1099" s="70">
        <v>5</v>
      </c>
      <c r="AH1099" s="59">
        <f>IFERROR(AG1099/AC1094,"-")</f>
        <v>0.55555555555555558</v>
      </c>
      <c r="AI1099" s="73">
        <f t="shared" si="70"/>
        <v>47039.8</v>
      </c>
      <c r="AJ1099" s="439"/>
      <c r="AK1099" s="439"/>
      <c r="AL1099" s="44" t="s">
        <v>101</v>
      </c>
      <c r="AM1099" s="70">
        <v>3012895</v>
      </c>
      <c r="AN1099" s="59">
        <f>IFERROR(AM1099/AJ1094,"-")</f>
        <v>6.2907553575071287E-2</v>
      </c>
      <c r="AO1099" s="70">
        <v>16</v>
      </c>
      <c r="AP1099" s="59">
        <f>IFERROR(AO1099/AK1094,"-")</f>
        <v>0.45714285714285713</v>
      </c>
      <c r="AQ1099" s="73">
        <f t="shared" si="74"/>
        <v>188305.9375</v>
      </c>
      <c r="AR1099" s="439"/>
      <c r="AS1099" s="439"/>
      <c r="AT1099" s="44" t="s">
        <v>101</v>
      </c>
      <c r="AU1099" s="70">
        <v>10734695</v>
      </c>
      <c r="AV1099" s="59">
        <f>IFERROR(AU1099/AR1094,"-")</f>
        <v>3.5138071832311837E-2</v>
      </c>
      <c r="AW1099" s="73">
        <v>143</v>
      </c>
      <c r="AX1099" s="59">
        <f>IFERROR(AW1099/AS1094,"-")</f>
        <v>0.28316831683168314</v>
      </c>
      <c r="AY1099" s="196">
        <f t="shared" si="75"/>
        <v>75067.797202797199</v>
      </c>
      <c r="AZ1099" s="229"/>
    </row>
    <row r="1100" spans="2:52" s="9" customFormat="1" ht="13.15" customHeight="1">
      <c r="B1100" s="470"/>
      <c r="C1100" s="480"/>
      <c r="D1100" s="439"/>
      <c r="E1100" s="439"/>
      <c r="F1100" s="44" t="s">
        <v>102</v>
      </c>
      <c r="G1100" s="70">
        <v>2250827</v>
      </c>
      <c r="H1100" s="59">
        <f>IFERROR(G1100/D1094,"-")</f>
        <v>2.7503929783949863E-2</v>
      </c>
      <c r="I1100" s="70">
        <v>12</v>
      </c>
      <c r="J1100" s="59">
        <f>IFERROR(I1100/E1094,"-")</f>
        <v>9.4488188976377951E-2</v>
      </c>
      <c r="K1100" s="73">
        <f t="shared" si="71"/>
        <v>187568.91666666666</v>
      </c>
      <c r="L1100" s="439"/>
      <c r="M1100" s="439"/>
      <c r="N1100" s="44" t="s">
        <v>102</v>
      </c>
      <c r="O1100" s="70">
        <v>2200022</v>
      </c>
      <c r="P1100" s="59">
        <f>IFERROR(O1100/L1094,"-")</f>
        <v>4.0042794398505908E-2</v>
      </c>
      <c r="Q1100" s="70">
        <v>9</v>
      </c>
      <c r="R1100" s="59">
        <f>IFERROR(Q1100/M1094,"-")</f>
        <v>0.12676056338028169</v>
      </c>
      <c r="S1100" s="73">
        <f t="shared" si="72"/>
        <v>244446.88888888888</v>
      </c>
      <c r="T1100" s="439"/>
      <c r="U1100" s="439"/>
      <c r="V1100" s="44" t="s">
        <v>102</v>
      </c>
      <c r="W1100" s="70">
        <v>0</v>
      </c>
      <c r="X1100" s="59">
        <f>IFERROR(W1100/T1094,"-")</f>
        <v>0</v>
      </c>
      <c r="Y1100" s="70">
        <v>0</v>
      </c>
      <c r="Z1100" s="59">
        <f>IFERROR(Y1100/U1094,"-")</f>
        <v>0</v>
      </c>
      <c r="AA1100" s="167" t="str">
        <f t="shared" si="73"/>
        <v>-</v>
      </c>
      <c r="AB1100" s="439"/>
      <c r="AC1100" s="439"/>
      <c r="AD1100" s="44" t="s">
        <v>102</v>
      </c>
      <c r="AE1100" s="70">
        <v>0</v>
      </c>
      <c r="AF1100" s="59">
        <f>IFERROR(AE1100/AB1094,"-")</f>
        <v>0</v>
      </c>
      <c r="AG1100" s="70">
        <v>0</v>
      </c>
      <c r="AH1100" s="59">
        <f>IFERROR(AG1100/AC1094,"-")</f>
        <v>0</v>
      </c>
      <c r="AI1100" s="73" t="str">
        <f t="shared" si="70"/>
        <v>-</v>
      </c>
      <c r="AJ1100" s="439"/>
      <c r="AK1100" s="439"/>
      <c r="AL1100" s="44" t="s">
        <v>102</v>
      </c>
      <c r="AM1100" s="70">
        <v>4796131</v>
      </c>
      <c r="AN1100" s="59">
        <f>IFERROR(AM1100/AJ1094,"-")</f>
        <v>0.10014051861600229</v>
      </c>
      <c r="AO1100" s="70">
        <v>8</v>
      </c>
      <c r="AP1100" s="59">
        <f>IFERROR(AO1100/AK1094,"-")</f>
        <v>0.22857142857142856</v>
      </c>
      <c r="AQ1100" s="73">
        <f t="shared" si="74"/>
        <v>599516.375</v>
      </c>
      <c r="AR1100" s="439"/>
      <c r="AS1100" s="439"/>
      <c r="AT1100" s="44" t="s">
        <v>102</v>
      </c>
      <c r="AU1100" s="70">
        <v>11054288</v>
      </c>
      <c r="AV1100" s="59">
        <f>IFERROR(AU1100/AR1094,"-")</f>
        <v>3.6184201395480987E-2</v>
      </c>
      <c r="AW1100" s="73">
        <v>45</v>
      </c>
      <c r="AX1100" s="59">
        <f>IFERROR(AW1100/AS1094,"-")</f>
        <v>8.9108910891089105E-2</v>
      </c>
      <c r="AY1100" s="196">
        <f t="shared" si="75"/>
        <v>245650.84444444443</v>
      </c>
      <c r="AZ1100" s="229"/>
    </row>
    <row r="1101" spans="2:52" s="9" customFormat="1" ht="13.15" customHeight="1">
      <c r="B1101" s="470"/>
      <c r="C1101" s="480"/>
      <c r="D1101" s="439"/>
      <c r="E1101" s="439"/>
      <c r="F1101" s="44" t="s">
        <v>112</v>
      </c>
      <c r="G1101" s="70">
        <v>0</v>
      </c>
      <c r="H1101" s="59">
        <f>IFERROR(G1101/D1094,"-")</f>
        <v>0</v>
      </c>
      <c r="I1101" s="70">
        <v>0</v>
      </c>
      <c r="J1101" s="59">
        <f>IFERROR(I1101/E1094,"-")</f>
        <v>0</v>
      </c>
      <c r="K1101" s="73" t="str">
        <f t="shared" si="71"/>
        <v>-</v>
      </c>
      <c r="L1101" s="439"/>
      <c r="M1101" s="439"/>
      <c r="N1101" s="44" t="s">
        <v>112</v>
      </c>
      <c r="O1101" s="70">
        <v>0</v>
      </c>
      <c r="P1101" s="59">
        <f>IFERROR(O1101/L1094,"-")</f>
        <v>0</v>
      </c>
      <c r="Q1101" s="70">
        <v>0</v>
      </c>
      <c r="R1101" s="59">
        <f>IFERROR(Q1101/M1094,"-")</f>
        <v>0</v>
      </c>
      <c r="S1101" s="73" t="str">
        <f t="shared" si="72"/>
        <v>-</v>
      </c>
      <c r="T1101" s="439"/>
      <c r="U1101" s="439"/>
      <c r="V1101" s="44" t="s">
        <v>112</v>
      </c>
      <c r="W1101" s="70">
        <v>0</v>
      </c>
      <c r="X1101" s="59">
        <f>IFERROR(W1101/T1094,"-")</f>
        <v>0</v>
      </c>
      <c r="Y1101" s="70">
        <v>0</v>
      </c>
      <c r="Z1101" s="59">
        <f>IFERROR(Y1101/U1094,"-")</f>
        <v>0</v>
      </c>
      <c r="AA1101" s="167" t="str">
        <f t="shared" si="73"/>
        <v>-</v>
      </c>
      <c r="AB1101" s="439"/>
      <c r="AC1101" s="439"/>
      <c r="AD1101" s="44" t="s">
        <v>112</v>
      </c>
      <c r="AE1101" s="70">
        <v>0</v>
      </c>
      <c r="AF1101" s="59">
        <f>IFERROR(AE1101/AB1094,"-")</f>
        <v>0</v>
      </c>
      <c r="AG1101" s="70">
        <v>0</v>
      </c>
      <c r="AH1101" s="59">
        <f>IFERROR(AG1101/AC1094,"-")</f>
        <v>0</v>
      </c>
      <c r="AI1101" s="73" t="str">
        <f t="shared" si="70"/>
        <v>-</v>
      </c>
      <c r="AJ1101" s="439"/>
      <c r="AK1101" s="439"/>
      <c r="AL1101" s="44" t="s">
        <v>112</v>
      </c>
      <c r="AM1101" s="70">
        <v>0</v>
      </c>
      <c r="AN1101" s="59">
        <f>IFERROR(AM1101/AJ1094,"-")</f>
        <v>0</v>
      </c>
      <c r="AO1101" s="70">
        <v>0</v>
      </c>
      <c r="AP1101" s="59">
        <f>IFERROR(AO1101/AK1094,"-")</f>
        <v>0</v>
      </c>
      <c r="AQ1101" s="73" t="str">
        <f t="shared" si="74"/>
        <v>-</v>
      </c>
      <c r="AR1101" s="439"/>
      <c r="AS1101" s="439"/>
      <c r="AT1101" s="44" t="s">
        <v>112</v>
      </c>
      <c r="AU1101" s="70">
        <v>0</v>
      </c>
      <c r="AV1101" s="59">
        <f>IFERROR(AU1101/AR1094,"-")</f>
        <v>0</v>
      </c>
      <c r="AW1101" s="73">
        <v>0</v>
      </c>
      <c r="AX1101" s="59">
        <f>IFERROR(AW1101/AS1094,"-")</f>
        <v>0</v>
      </c>
      <c r="AY1101" s="196" t="str">
        <f t="shared" si="75"/>
        <v>-</v>
      </c>
      <c r="AZ1101" s="229"/>
    </row>
    <row r="1102" spans="2:52" s="9" customFormat="1" ht="13.15" customHeight="1">
      <c r="B1102" s="470"/>
      <c r="C1102" s="480"/>
      <c r="D1102" s="439"/>
      <c r="E1102" s="439"/>
      <c r="F1102" s="44" t="s">
        <v>103</v>
      </c>
      <c r="G1102" s="70">
        <v>74683</v>
      </c>
      <c r="H1102" s="59">
        <f>IFERROR(G1102/D1094,"-")</f>
        <v>9.1258723484955871E-4</v>
      </c>
      <c r="I1102" s="70">
        <v>2</v>
      </c>
      <c r="J1102" s="59">
        <f>IFERROR(I1102/E1094,"-")</f>
        <v>1.5748031496062992E-2</v>
      </c>
      <c r="K1102" s="73">
        <f t="shared" si="71"/>
        <v>37341.5</v>
      </c>
      <c r="L1102" s="439"/>
      <c r="M1102" s="439"/>
      <c r="N1102" s="44" t="s">
        <v>103</v>
      </c>
      <c r="O1102" s="70">
        <v>74683</v>
      </c>
      <c r="P1102" s="59">
        <f>IFERROR(O1102/L1094,"-")</f>
        <v>1.3593118678193294E-3</v>
      </c>
      <c r="Q1102" s="70">
        <v>2</v>
      </c>
      <c r="R1102" s="59">
        <f>IFERROR(Q1102/M1094,"-")</f>
        <v>2.8169014084507043E-2</v>
      </c>
      <c r="S1102" s="73">
        <f t="shared" si="72"/>
        <v>37341.5</v>
      </c>
      <c r="T1102" s="439"/>
      <c r="U1102" s="439"/>
      <c r="V1102" s="44" t="s">
        <v>103</v>
      </c>
      <c r="W1102" s="70">
        <v>0</v>
      </c>
      <c r="X1102" s="59">
        <f>IFERROR(W1102/T1094,"-")</f>
        <v>0</v>
      </c>
      <c r="Y1102" s="70">
        <v>0</v>
      </c>
      <c r="Z1102" s="59">
        <f>IFERROR(Y1102/U1094,"-")</f>
        <v>0</v>
      </c>
      <c r="AA1102" s="167" t="str">
        <f t="shared" si="73"/>
        <v>-</v>
      </c>
      <c r="AB1102" s="439"/>
      <c r="AC1102" s="439"/>
      <c r="AD1102" s="44" t="s">
        <v>103</v>
      </c>
      <c r="AE1102" s="70">
        <v>0</v>
      </c>
      <c r="AF1102" s="59">
        <f>IFERROR(AE1102/AB1094,"-")</f>
        <v>0</v>
      </c>
      <c r="AG1102" s="70">
        <v>0</v>
      </c>
      <c r="AH1102" s="59">
        <f>IFERROR(AG1102/AC1094,"-")</f>
        <v>0</v>
      </c>
      <c r="AI1102" s="73" t="str">
        <f t="shared" si="70"/>
        <v>-</v>
      </c>
      <c r="AJ1102" s="439"/>
      <c r="AK1102" s="439"/>
      <c r="AL1102" s="44" t="s">
        <v>103</v>
      </c>
      <c r="AM1102" s="70">
        <v>48969</v>
      </c>
      <c r="AN1102" s="59">
        <f>IFERROR(AM1102/AJ1094,"-")</f>
        <v>1.0224451867780543E-3</v>
      </c>
      <c r="AO1102" s="70">
        <v>1</v>
      </c>
      <c r="AP1102" s="59">
        <f>IFERROR(AO1102/AK1094,"-")</f>
        <v>2.8571428571428571E-2</v>
      </c>
      <c r="AQ1102" s="73">
        <f t="shared" si="74"/>
        <v>48969</v>
      </c>
      <c r="AR1102" s="439"/>
      <c r="AS1102" s="439"/>
      <c r="AT1102" s="44" t="s">
        <v>103</v>
      </c>
      <c r="AU1102" s="70">
        <v>131717</v>
      </c>
      <c r="AV1102" s="59">
        <f>IFERROR(AU1102/AR1094,"-")</f>
        <v>4.3115164497329629E-4</v>
      </c>
      <c r="AW1102" s="73">
        <v>9</v>
      </c>
      <c r="AX1102" s="59">
        <f>IFERROR(AW1102/AS1094,"-")</f>
        <v>1.782178217821782E-2</v>
      </c>
      <c r="AY1102" s="196">
        <f t="shared" si="75"/>
        <v>14635.222222222223</v>
      </c>
      <c r="AZ1102" s="229"/>
    </row>
    <row r="1103" spans="2:52" s="9" customFormat="1" ht="13.15" customHeight="1">
      <c r="B1103" s="470"/>
      <c r="C1103" s="480"/>
      <c r="D1103" s="439"/>
      <c r="E1103" s="439"/>
      <c r="F1103" s="44" t="s">
        <v>104</v>
      </c>
      <c r="G1103" s="70">
        <v>90335</v>
      </c>
      <c r="H1103" s="59">
        <f>IFERROR(G1103/D1094,"-")</f>
        <v>1.1038464959915227E-3</v>
      </c>
      <c r="I1103" s="70">
        <v>7</v>
      </c>
      <c r="J1103" s="59">
        <f>IFERROR(I1103/E1094,"-")</f>
        <v>5.5118110236220472E-2</v>
      </c>
      <c r="K1103" s="73">
        <f t="shared" si="71"/>
        <v>12905</v>
      </c>
      <c r="L1103" s="439"/>
      <c r="M1103" s="439"/>
      <c r="N1103" s="44" t="s">
        <v>104</v>
      </c>
      <c r="O1103" s="70">
        <v>49553</v>
      </c>
      <c r="P1103" s="59">
        <f>IFERROR(O1103/L1094,"-")</f>
        <v>9.0191852210076229E-4</v>
      </c>
      <c r="Q1103" s="70">
        <v>6</v>
      </c>
      <c r="R1103" s="59">
        <f>IFERROR(Q1103/M1094,"-")</f>
        <v>8.4507042253521125E-2</v>
      </c>
      <c r="S1103" s="73">
        <f t="shared" si="72"/>
        <v>8258.8333333333339</v>
      </c>
      <c r="T1103" s="439"/>
      <c r="U1103" s="439"/>
      <c r="V1103" s="44" t="s">
        <v>104</v>
      </c>
      <c r="W1103" s="70">
        <v>33508</v>
      </c>
      <c r="X1103" s="59">
        <f>IFERROR(W1103/T1094,"-")</f>
        <v>3.0102611923537854E-3</v>
      </c>
      <c r="Y1103" s="70">
        <v>2</v>
      </c>
      <c r="Z1103" s="59">
        <f>IFERROR(Y1103/U1094,"-")</f>
        <v>0.15384615384615385</v>
      </c>
      <c r="AA1103" s="167">
        <f t="shared" si="73"/>
        <v>16754</v>
      </c>
      <c r="AB1103" s="439"/>
      <c r="AC1103" s="439"/>
      <c r="AD1103" s="44" t="s">
        <v>104</v>
      </c>
      <c r="AE1103" s="70">
        <v>33508</v>
      </c>
      <c r="AF1103" s="59">
        <f>IFERROR(AE1103/AB1094,"-")</f>
        <v>4.5944797137019919E-3</v>
      </c>
      <c r="AG1103" s="70">
        <v>2</v>
      </c>
      <c r="AH1103" s="59">
        <f>IFERROR(AG1103/AC1094,"-")</f>
        <v>0.22222222222222221</v>
      </c>
      <c r="AI1103" s="73">
        <f t="shared" si="70"/>
        <v>16754</v>
      </c>
      <c r="AJ1103" s="439"/>
      <c r="AK1103" s="439"/>
      <c r="AL1103" s="44" t="s">
        <v>104</v>
      </c>
      <c r="AM1103" s="70">
        <v>1119</v>
      </c>
      <c r="AN1103" s="59">
        <f>IFERROR(AM1103/AJ1094,"-")</f>
        <v>2.3364090833070773E-5</v>
      </c>
      <c r="AO1103" s="70">
        <v>2</v>
      </c>
      <c r="AP1103" s="59">
        <f>IFERROR(AO1103/AK1094,"-")</f>
        <v>5.7142857142857141E-2</v>
      </c>
      <c r="AQ1103" s="73">
        <f t="shared" si="74"/>
        <v>559.5</v>
      </c>
      <c r="AR1103" s="439"/>
      <c r="AS1103" s="439"/>
      <c r="AT1103" s="44" t="s">
        <v>104</v>
      </c>
      <c r="AU1103" s="70">
        <v>287993</v>
      </c>
      <c r="AV1103" s="59">
        <f>IFERROR(AU1103/AR1094,"-")</f>
        <v>9.4269271005864477E-4</v>
      </c>
      <c r="AW1103" s="73">
        <v>18</v>
      </c>
      <c r="AX1103" s="59">
        <f>IFERROR(AW1103/AS1094,"-")</f>
        <v>3.5643564356435641E-2</v>
      </c>
      <c r="AY1103" s="196">
        <f t="shared" si="75"/>
        <v>15999.611111111111</v>
      </c>
      <c r="AZ1103" s="229"/>
    </row>
    <row r="1104" spans="2:52" s="9" customFormat="1" ht="13.15" customHeight="1">
      <c r="B1104" s="470"/>
      <c r="C1104" s="480"/>
      <c r="D1104" s="439"/>
      <c r="E1104" s="439"/>
      <c r="F1104" s="44" t="s">
        <v>105</v>
      </c>
      <c r="G1104" s="70">
        <v>114621</v>
      </c>
      <c r="H1104" s="59">
        <f>IFERROR(G1104/D1094,"-")</f>
        <v>1.4006087254889502E-3</v>
      </c>
      <c r="I1104" s="70">
        <v>2</v>
      </c>
      <c r="J1104" s="59">
        <f>IFERROR(I1104/E1094,"-")</f>
        <v>1.5748031496062992E-2</v>
      </c>
      <c r="K1104" s="73">
        <f t="shared" si="71"/>
        <v>57310.5</v>
      </c>
      <c r="L1104" s="439"/>
      <c r="M1104" s="439"/>
      <c r="N1104" s="44" t="s">
        <v>105</v>
      </c>
      <c r="O1104" s="70">
        <v>111513</v>
      </c>
      <c r="P1104" s="59">
        <f>IFERROR(O1104/L1094,"-")</f>
        <v>2.0296579451299077E-3</v>
      </c>
      <c r="Q1104" s="70">
        <v>1</v>
      </c>
      <c r="R1104" s="59">
        <f>IFERROR(Q1104/M1094,"-")</f>
        <v>1.4084507042253521E-2</v>
      </c>
      <c r="S1104" s="73">
        <f t="shared" si="72"/>
        <v>111513</v>
      </c>
      <c r="T1104" s="439"/>
      <c r="U1104" s="439"/>
      <c r="V1104" s="44" t="s">
        <v>105</v>
      </c>
      <c r="W1104" s="70">
        <v>0</v>
      </c>
      <c r="X1104" s="59">
        <f>IFERROR(W1104/T1094,"-")</f>
        <v>0</v>
      </c>
      <c r="Y1104" s="70">
        <v>0</v>
      </c>
      <c r="Z1104" s="59">
        <f>IFERROR(Y1104/U1094,"-")</f>
        <v>0</v>
      </c>
      <c r="AA1104" s="167" t="str">
        <f t="shared" si="73"/>
        <v>-</v>
      </c>
      <c r="AB1104" s="439"/>
      <c r="AC1104" s="439"/>
      <c r="AD1104" s="44" t="s">
        <v>105</v>
      </c>
      <c r="AE1104" s="70">
        <v>0</v>
      </c>
      <c r="AF1104" s="59">
        <f>IFERROR(AE1104/AB1094,"-")</f>
        <v>0</v>
      </c>
      <c r="AG1104" s="70">
        <v>0</v>
      </c>
      <c r="AH1104" s="59">
        <f>IFERROR(AG1104/AC1094,"-")</f>
        <v>0</v>
      </c>
      <c r="AI1104" s="73" t="str">
        <f t="shared" si="70"/>
        <v>-</v>
      </c>
      <c r="AJ1104" s="439"/>
      <c r="AK1104" s="439"/>
      <c r="AL1104" s="44" t="s">
        <v>105</v>
      </c>
      <c r="AM1104" s="70">
        <v>178813</v>
      </c>
      <c r="AN1104" s="59">
        <f>IFERROR(AM1104/AJ1094,"-")</f>
        <v>3.733514900923936E-3</v>
      </c>
      <c r="AO1104" s="70">
        <v>2</v>
      </c>
      <c r="AP1104" s="59">
        <f>IFERROR(AO1104/AK1094,"-")</f>
        <v>5.7142857142857141E-2</v>
      </c>
      <c r="AQ1104" s="73">
        <f t="shared" si="74"/>
        <v>89406.5</v>
      </c>
      <c r="AR1104" s="439"/>
      <c r="AS1104" s="439"/>
      <c r="AT1104" s="44" t="s">
        <v>105</v>
      </c>
      <c r="AU1104" s="70">
        <v>8645</v>
      </c>
      <c r="AV1104" s="59">
        <f>IFERROR(AU1104/AR1094,"-")</f>
        <v>2.829783528925003E-5</v>
      </c>
      <c r="AW1104" s="73">
        <v>2</v>
      </c>
      <c r="AX1104" s="59">
        <f>IFERROR(AW1104/AS1094,"-")</f>
        <v>3.9603960396039604E-3</v>
      </c>
      <c r="AY1104" s="196">
        <f t="shared" si="75"/>
        <v>4322.5</v>
      </c>
      <c r="AZ1104" s="229"/>
    </row>
    <row r="1105" spans="2:52" s="9" customFormat="1" ht="13.15" customHeight="1">
      <c r="B1105" s="470"/>
      <c r="C1105" s="480"/>
      <c r="D1105" s="439"/>
      <c r="E1105" s="439"/>
      <c r="F1105" s="44" t="s">
        <v>106</v>
      </c>
      <c r="G1105" s="70">
        <v>6224</v>
      </c>
      <c r="H1105" s="59">
        <f>IFERROR(G1105/D1094,"-")</f>
        <v>7.6054027686403247E-5</v>
      </c>
      <c r="I1105" s="70">
        <v>1</v>
      </c>
      <c r="J1105" s="59">
        <f>IFERROR(I1105/E1094,"-")</f>
        <v>7.874015748031496E-3</v>
      </c>
      <c r="K1105" s="73">
        <f t="shared" si="71"/>
        <v>6224</v>
      </c>
      <c r="L1105" s="439"/>
      <c r="M1105" s="439"/>
      <c r="N1105" s="44" t="s">
        <v>106</v>
      </c>
      <c r="O1105" s="70">
        <v>0</v>
      </c>
      <c r="P1105" s="59">
        <f>IFERROR(O1105/L1094,"-")</f>
        <v>0</v>
      </c>
      <c r="Q1105" s="70">
        <v>0</v>
      </c>
      <c r="R1105" s="59">
        <f>IFERROR(Q1105/M1094,"-")</f>
        <v>0</v>
      </c>
      <c r="S1105" s="73" t="str">
        <f t="shared" si="72"/>
        <v>-</v>
      </c>
      <c r="T1105" s="439"/>
      <c r="U1105" s="439"/>
      <c r="V1105" s="44" t="s">
        <v>106</v>
      </c>
      <c r="W1105" s="70">
        <v>0</v>
      </c>
      <c r="X1105" s="59">
        <f>IFERROR(W1105/T1094,"-")</f>
        <v>0</v>
      </c>
      <c r="Y1105" s="70">
        <v>0</v>
      </c>
      <c r="Z1105" s="59">
        <f>IFERROR(Y1105/U1094,"-")</f>
        <v>0</v>
      </c>
      <c r="AA1105" s="167" t="str">
        <f t="shared" si="73"/>
        <v>-</v>
      </c>
      <c r="AB1105" s="439"/>
      <c r="AC1105" s="439"/>
      <c r="AD1105" s="44" t="s">
        <v>106</v>
      </c>
      <c r="AE1105" s="70">
        <v>0</v>
      </c>
      <c r="AF1105" s="59">
        <f>IFERROR(AE1105/AB1094,"-")</f>
        <v>0</v>
      </c>
      <c r="AG1105" s="70">
        <v>0</v>
      </c>
      <c r="AH1105" s="59">
        <f>IFERROR(AG1105/AC1094,"-")</f>
        <v>0</v>
      </c>
      <c r="AI1105" s="73" t="str">
        <f t="shared" si="70"/>
        <v>-</v>
      </c>
      <c r="AJ1105" s="439"/>
      <c r="AK1105" s="439"/>
      <c r="AL1105" s="44" t="s">
        <v>106</v>
      </c>
      <c r="AM1105" s="70">
        <v>0</v>
      </c>
      <c r="AN1105" s="59">
        <f>IFERROR(AM1105/AJ1094,"-")</f>
        <v>0</v>
      </c>
      <c r="AO1105" s="70">
        <v>0</v>
      </c>
      <c r="AP1105" s="59">
        <f>IFERROR(AO1105/AK1094,"-")</f>
        <v>0</v>
      </c>
      <c r="AQ1105" s="73" t="str">
        <f t="shared" si="74"/>
        <v>-</v>
      </c>
      <c r="AR1105" s="439"/>
      <c r="AS1105" s="439"/>
      <c r="AT1105" s="44" t="s">
        <v>106</v>
      </c>
      <c r="AU1105" s="70">
        <v>11757</v>
      </c>
      <c r="AV1105" s="59">
        <f>IFERROR(AU1105/AR1094,"-")</f>
        <v>3.8484401329752762E-5</v>
      </c>
      <c r="AW1105" s="73">
        <v>3</v>
      </c>
      <c r="AX1105" s="59">
        <f>IFERROR(AW1105/AS1094,"-")</f>
        <v>5.9405940594059407E-3</v>
      </c>
      <c r="AY1105" s="196">
        <f t="shared" si="75"/>
        <v>3919</v>
      </c>
      <c r="AZ1105" s="229"/>
    </row>
    <row r="1106" spans="2:52" s="9" customFormat="1" ht="13.15" customHeight="1">
      <c r="B1106" s="470"/>
      <c r="C1106" s="480"/>
      <c r="D1106" s="439"/>
      <c r="E1106" s="439"/>
      <c r="F1106" s="44" t="s">
        <v>107</v>
      </c>
      <c r="G1106" s="70">
        <v>827106</v>
      </c>
      <c r="H1106" s="59">
        <f>IFERROR(G1106/D1094,"-")</f>
        <v>1.0106803120756786E-2</v>
      </c>
      <c r="I1106" s="70">
        <v>19</v>
      </c>
      <c r="J1106" s="59">
        <f>IFERROR(I1106/E1094,"-")</f>
        <v>0.14960629921259844</v>
      </c>
      <c r="K1106" s="73">
        <f t="shared" si="71"/>
        <v>43531.894736842107</v>
      </c>
      <c r="L1106" s="439"/>
      <c r="M1106" s="439"/>
      <c r="N1106" s="44" t="s">
        <v>107</v>
      </c>
      <c r="O1106" s="70">
        <v>769714</v>
      </c>
      <c r="P1106" s="59">
        <f>IFERROR(O1106/L1094,"-")</f>
        <v>1.4009632379881464E-2</v>
      </c>
      <c r="Q1106" s="70">
        <v>13</v>
      </c>
      <c r="R1106" s="59">
        <f>IFERROR(Q1106/M1094,"-")</f>
        <v>0.18309859154929578</v>
      </c>
      <c r="S1106" s="73">
        <f t="shared" si="72"/>
        <v>59208.769230769234</v>
      </c>
      <c r="T1106" s="439"/>
      <c r="U1106" s="439"/>
      <c r="V1106" s="44" t="s">
        <v>107</v>
      </c>
      <c r="W1106" s="70">
        <v>3220</v>
      </c>
      <c r="X1106" s="59">
        <f>IFERROR(W1106/T1094,"-")</f>
        <v>2.8927542793897546E-4</v>
      </c>
      <c r="Y1106" s="70">
        <v>1</v>
      </c>
      <c r="Z1106" s="59">
        <f>IFERROR(Y1106/U1094,"-")</f>
        <v>7.6923076923076927E-2</v>
      </c>
      <c r="AA1106" s="167">
        <f t="shared" si="73"/>
        <v>3220</v>
      </c>
      <c r="AB1106" s="439"/>
      <c r="AC1106" s="439"/>
      <c r="AD1106" s="44" t="s">
        <v>107</v>
      </c>
      <c r="AE1106" s="70">
        <v>3220</v>
      </c>
      <c r="AF1106" s="59">
        <f>IFERROR(AE1106/AB1094,"-")</f>
        <v>4.4151321111735752E-4</v>
      </c>
      <c r="AG1106" s="70">
        <v>1</v>
      </c>
      <c r="AH1106" s="59">
        <f>IFERROR(AG1106/AC1094,"-")</f>
        <v>0.1111111111111111</v>
      </c>
      <c r="AI1106" s="73">
        <f t="shared" si="70"/>
        <v>3220</v>
      </c>
      <c r="AJ1106" s="439"/>
      <c r="AK1106" s="439"/>
      <c r="AL1106" s="44" t="s">
        <v>107</v>
      </c>
      <c r="AM1106" s="70">
        <v>211357</v>
      </c>
      <c r="AN1106" s="59">
        <f>IFERROR(AM1106/AJ1094,"-")</f>
        <v>4.4130153227929757E-3</v>
      </c>
      <c r="AO1106" s="70">
        <v>8</v>
      </c>
      <c r="AP1106" s="59">
        <f>IFERROR(AO1106/AK1094,"-")</f>
        <v>0.22857142857142856</v>
      </c>
      <c r="AQ1106" s="73">
        <f t="shared" si="74"/>
        <v>26419.625</v>
      </c>
      <c r="AR1106" s="439"/>
      <c r="AS1106" s="439"/>
      <c r="AT1106" s="44" t="s">
        <v>107</v>
      </c>
      <c r="AU1106" s="70">
        <v>1495242</v>
      </c>
      <c r="AV1106" s="59">
        <f>IFERROR(AU1106/AR1094,"-")</f>
        <v>4.8944027569194672E-3</v>
      </c>
      <c r="AW1106" s="73">
        <v>60</v>
      </c>
      <c r="AX1106" s="59">
        <f>IFERROR(AW1106/AS1094,"-")</f>
        <v>0.11881188118811881</v>
      </c>
      <c r="AY1106" s="196">
        <f t="shared" si="75"/>
        <v>24920.7</v>
      </c>
      <c r="AZ1106" s="229"/>
    </row>
    <row r="1107" spans="2:52" s="9" customFormat="1" ht="13.15" customHeight="1">
      <c r="B1107" s="470"/>
      <c r="C1107" s="480"/>
      <c r="D1107" s="439"/>
      <c r="E1107" s="439"/>
      <c r="F1107" s="44" t="s">
        <v>108</v>
      </c>
      <c r="G1107" s="70">
        <v>273386</v>
      </c>
      <c r="H1107" s="59">
        <f>IFERROR(G1107/D1094,"-")</f>
        <v>3.340634063797403E-3</v>
      </c>
      <c r="I1107" s="70">
        <v>8</v>
      </c>
      <c r="J1107" s="59">
        <f>IFERROR(I1107/E1094,"-")</f>
        <v>6.2992125984251968E-2</v>
      </c>
      <c r="K1107" s="73">
        <f t="shared" si="71"/>
        <v>34173.25</v>
      </c>
      <c r="L1107" s="439"/>
      <c r="M1107" s="439"/>
      <c r="N1107" s="44" t="s">
        <v>108</v>
      </c>
      <c r="O1107" s="70">
        <v>219638</v>
      </c>
      <c r="P1107" s="59">
        <f>IFERROR(O1107/L1094,"-")</f>
        <v>3.9976506035389828E-3</v>
      </c>
      <c r="Q1107" s="70">
        <v>4</v>
      </c>
      <c r="R1107" s="59">
        <f>IFERROR(Q1107/M1094,"-")</f>
        <v>5.6338028169014086E-2</v>
      </c>
      <c r="S1107" s="73">
        <f t="shared" si="72"/>
        <v>54909.5</v>
      </c>
      <c r="T1107" s="439"/>
      <c r="U1107" s="439"/>
      <c r="V1107" s="44" t="s">
        <v>108</v>
      </c>
      <c r="W1107" s="70">
        <v>45395</v>
      </c>
      <c r="X1107" s="59">
        <f>IFERROR(W1107/T1094,"-")</f>
        <v>4.0781546743135994E-3</v>
      </c>
      <c r="Y1107" s="70">
        <v>1</v>
      </c>
      <c r="Z1107" s="59">
        <f>IFERROR(Y1107/U1094,"-")</f>
        <v>7.6923076923076927E-2</v>
      </c>
      <c r="AA1107" s="167">
        <f t="shared" si="73"/>
        <v>45395</v>
      </c>
      <c r="AB1107" s="439"/>
      <c r="AC1107" s="439"/>
      <c r="AD1107" s="44" t="s">
        <v>108</v>
      </c>
      <c r="AE1107" s="70">
        <v>45395</v>
      </c>
      <c r="AF1107" s="59">
        <f>IFERROR(AE1107/AB1094,"-")</f>
        <v>6.2243764654262247E-3</v>
      </c>
      <c r="AG1107" s="70">
        <v>1</v>
      </c>
      <c r="AH1107" s="59">
        <f>IFERROR(AG1107/AC1094,"-")</f>
        <v>0.1111111111111111</v>
      </c>
      <c r="AI1107" s="73">
        <f t="shared" si="70"/>
        <v>45395</v>
      </c>
      <c r="AJ1107" s="439"/>
      <c r="AK1107" s="439"/>
      <c r="AL1107" s="44" t="s">
        <v>108</v>
      </c>
      <c r="AM1107" s="70">
        <v>142703</v>
      </c>
      <c r="AN1107" s="59">
        <f>IFERROR(AM1107/AJ1094,"-")</f>
        <v>2.9795584040676485E-3</v>
      </c>
      <c r="AO1107" s="70">
        <v>4</v>
      </c>
      <c r="AP1107" s="59">
        <f>IFERROR(AO1107/AK1094,"-")</f>
        <v>0.11428571428571428</v>
      </c>
      <c r="AQ1107" s="73">
        <f t="shared" si="74"/>
        <v>35675.75</v>
      </c>
      <c r="AR1107" s="439"/>
      <c r="AS1107" s="439"/>
      <c r="AT1107" s="44" t="s">
        <v>108</v>
      </c>
      <c r="AU1107" s="70">
        <v>1467143</v>
      </c>
      <c r="AV1107" s="59">
        <f>IFERROR(AU1107/AR1094,"-")</f>
        <v>4.8024257906045297E-3</v>
      </c>
      <c r="AW1107" s="73">
        <v>29</v>
      </c>
      <c r="AX1107" s="59">
        <f>IFERROR(AW1107/AS1094,"-")</f>
        <v>5.7425742574257428E-2</v>
      </c>
      <c r="AY1107" s="196">
        <f t="shared" si="75"/>
        <v>50591.137931034486</v>
      </c>
      <c r="AZ1107" s="229"/>
    </row>
    <row r="1108" spans="2:52" s="9" customFormat="1" ht="13.15" customHeight="1">
      <c r="B1108" s="470"/>
      <c r="C1108" s="480"/>
      <c r="D1108" s="439"/>
      <c r="E1108" s="439"/>
      <c r="F1108" s="44" t="s">
        <v>109</v>
      </c>
      <c r="G1108" s="70">
        <v>322021</v>
      </c>
      <c r="H1108" s="59">
        <f>IFERROR(G1108/D1094,"-")</f>
        <v>3.9349283498719889E-3</v>
      </c>
      <c r="I1108" s="70">
        <v>10</v>
      </c>
      <c r="J1108" s="59">
        <f>IFERROR(I1108/E1094,"-")</f>
        <v>7.874015748031496E-2</v>
      </c>
      <c r="K1108" s="73">
        <f t="shared" si="71"/>
        <v>32202.1</v>
      </c>
      <c r="L1108" s="439"/>
      <c r="M1108" s="439"/>
      <c r="N1108" s="44" t="s">
        <v>109</v>
      </c>
      <c r="O1108" s="70">
        <v>240730</v>
      </c>
      <c r="P1108" s="59">
        <f>IFERROR(O1108/L1094,"-")</f>
        <v>4.3815479552260514E-3</v>
      </c>
      <c r="Q1108" s="70">
        <v>6</v>
      </c>
      <c r="R1108" s="59">
        <f>IFERROR(Q1108/M1094,"-")</f>
        <v>8.4507042253521125E-2</v>
      </c>
      <c r="S1108" s="73">
        <f t="shared" si="72"/>
        <v>40121.666666666664</v>
      </c>
      <c r="T1108" s="439"/>
      <c r="U1108" s="439"/>
      <c r="V1108" s="44" t="s">
        <v>109</v>
      </c>
      <c r="W1108" s="70">
        <v>14619</v>
      </c>
      <c r="X1108" s="59">
        <f>IFERROR(W1108/T1094,"-")</f>
        <v>1.313328410260833E-3</v>
      </c>
      <c r="Y1108" s="70">
        <v>1</v>
      </c>
      <c r="Z1108" s="59">
        <f>IFERROR(Y1108/U1094,"-")</f>
        <v>7.6923076923076927E-2</v>
      </c>
      <c r="AA1108" s="167">
        <f t="shared" si="73"/>
        <v>14619</v>
      </c>
      <c r="AB1108" s="439"/>
      <c r="AC1108" s="439"/>
      <c r="AD1108" s="44" t="s">
        <v>109</v>
      </c>
      <c r="AE1108" s="70">
        <v>14619</v>
      </c>
      <c r="AF1108" s="59">
        <f>IFERROR(AE1108/AB1094,"-")</f>
        <v>2.004497401653618E-3</v>
      </c>
      <c r="AG1108" s="70">
        <v>1</v>
      </c>
      <c r="AH1108" s="59">
        <f>IFERROR(AG1108/AC1094,"-")</f>
        <v>0.1111111111111111</v>
      </c>
      <c r="AI1108" s="73">
        <f t="shared" si="70"/>
        <v>14619</v>
      </c>
      <c r="AJ1108" s="439"/>
      <c r="AK1108" s="439"/>
      <c r="AL1108" s="44" t="s">
        <v>109</v>
      </c>
      <c r="AM1108" s="70">
        <v>73696</v>
      </c>
      <c r="AN1108" s="59">
        <f>IFERROR(AM1108/AJ1094,"-")</f>
        <v>1.5387310438194671E-3</v>
      </c>
      <c r="AO1108" s="70">
        <v>2</v>
      </c>
      <c r="AP1108" s="59">
        <f>IFERROR(AO1108/AK1094,"-")</f>
        <v>5.7142857142857141E-2</v>
      </c>
      <c r="AQ1108" s="73">
        <f t="shared" si="74"/>
        <v>36848</v>
      </c>
      <c r="AR1108" s="439"/>
      <c r="AS1108" s="439"/>
      <c r="AT1108" s="44" t="s">
        <v>109</v>
      </c>
      <c r="AU1108" s="70">
        <v>1678748</v>
      </c>
      <c r="AV1108" s="59">
        <f>IFERROR(AU1108/AR1094,"-")</f>
        <v>5.4950762748592142E-3</v>
      </c>
      <c r="AW1108" s="73">
        <v>28</v>
      </c>
      <c r="AX1108" s="59">
        <f>IFERROR(AW1108/AS1094,"-")</f>
        <v>5.5445544554455446E-2</v>
      </c>
      <c r="AY1108" s="196">
        <f t="shared" si="75"/>
        <v>59955.285714285717</v>
      </c>
      <c r="AZ1108" s="229"/>
    </row>
    <row r="1109" spans="2:52" s="9" customFormat="1" ht="13.15" customHeight="1">
      <c r="B1109" s="470"/>
      <c r="C1109" s="480"/>
      <c r="D1109" s="439"/>
      <c r="E1109" s="439"/>
      <c r="F1109" s="45" t="s">
        <v>110</v>
      </c>
      <c r="G1109" s="71">
        <v>114062</v>
      </c>
      <c r="H1109" s="60">
        <f>IFERROR(G1109/D1094,"-")</f>
        <v>1.393778037591023E-3</v>
      </c>
      <c r="I1109" s="71">
        <v>10</v>
      </c>
      <c r="J1109" s="60">
        <f>IFERROR(I1109/E1094,"-")</f>
        <v>7.874015748031496E-2</v>
      </c>
      <c r="K1109" s="74">
        <f t="shared" si="71"/>
        <v>11406.2</v>
      </c>
      <c r="L1109" s="439"/>
      <c r="M1109" s="439"/>
      <c r="N1109" s="45" t="s">
        <v>110</v>
      </c>
      <c r="O1109" s="71">
        <v>104604</v>
      </c>
      <c r="P1109" s="60">
        <f>IFERROR(O1109/L1094,"-")</f>
        <v>1.9039066269615995E-3</v>
      </c>
      <c r="Q1109" s="71">
        <v>9</v>
      </c>
      <c r="R1109" s="60">
        <f>IFERROR(Q1109/M1094,"-")</f>
        <v>0.12676056338028169</v>
      </c>
      <c r="S1109" s="74">
        <f t="shared" si="72"/>
        <v>11622.666666666666</v>
      </c>
      <c r="T1109" s="439"/>
      <c r="U1109" s="439"/>
      <c r="V1109" s="45" t="s">
        <v>110</v>
      </c>
      <c r="W1109" s="71">
        <v>0</v>
      </c>
      <c r="X1109" s="60">
        <f>IFERROR(W1109/T1094,"-")</f>
        <v>0</v>
      </c>
      <c r="Y1109" s="71">
        <v>0</v>
      </c>
      <c r="Z1109" s="60">
        <f>IFERROR(Y1109/U1094,"-")</f>
        <v>0</v>
      </c>
      <c r="AA1109" s="168" t="str">
        <f t="shared" si="73"/>
        <v>-</v>
      </c>
      <c r="AB1109" s="439"/>
      <c r="AC1109" s="439"/>
      <c r="AD1109" s="45" t="s">
        <v>110</v>
      </c>
      <c r="AE1109" s="71">
        <v>0</v>
      </c>
      <c r="AF1109" s="60">
        <f>IFERROR(AE1109/AB1094,"-")</f>
        <v>0</v>
      </c>
      <c r="AG1109" s="71">
        <v>0</v>
      </c>
      <c r="AH1109" s="60">
        <f>IFERROR(AG1109/AC1094,"-")</f>
        <v>0</v>
      </c>
      <c r="AI1109" s="74" t="str">
        <f t="shared" si="70"/>
        <v>-</v>
      </c>
      <c r="AJ1109" s="439"/>
      <c r="AK1109" s="439"/>
      <c r="AL1109" s="45" t="s">
        <v>110</v>
      </c>
      <c r="AM1109" s="71">
        <v>18342</v>
      </c>
      <c r="AN1109" s="60">
        <f>IFERROR(AM1109/AJ1094,"-")</f>
        <v>3.8297064706003945E-4</v>
      </c>
      <c r="AO1109" s="71">
        <v>3</v>
      </c>
      <c r="AP1109" s="60">
        <f>IFERROR(AO1109/AK1094,"-")</f>
        <v>8.5714285714285715E-2</v>
      </c>
      <c r="AQ1109" s="74">
        <f t="shared" si="74"/>
        <v>6114</v>
      </c>
      <c r="AR1109" s="439"/>
      <c r="AS1109" s="439"/>
      <c r="AT1109" s="45" t="s">
        <v>110</v>
      </c>
      <c r="AU1109" s="71">
        <v>517192</v>
      </c>
      <c r="AV1109" s="60">
        <f>IFERROR(AU1109/AR1094,"-")</f>
        <v>1.692933953605298E-3</v>
      </c>
      <c r="AW1109" s="74">
        <v>30</v>
      </c>
      <c r="AX1109" s="60">
        <f>IFERROR(AW1109/AS1094,"-")</f>
        <v>5.9405940594059403E-2</v>
      </c>
      <c r="AY1109" s="197">
        <f t="shared" si="75"/>
        <v>17239.733333333334</v>
      </c>
      <c r="AZ1109" s="229"/>
    </row>
    <row r="1110" spans="2:52" s="9" customFormat="1" ht="13.15" customHeight="1">
      <c r="B1110" s="431"/>
      <c r="C1110" s="481"/>
      <c r="D1110" s="440"/>
      <c r="E1110" s="440"/>
      <c r="F1110" s="46" t="s">
        <v>64</v>
      </c>
      <c r="G1110" s="67">
        <f>SUM(G1094:G1109)</f>
        <v>15539680</v>
      </c>
      <c r="H1110" s="60">
        <f>IFERROR(G1110/D1094,"-")</f>
        <v>0.18988676943410135</v>
      </c>
      <c r="I1110" s="71">
        <v>103</v>
      </c>
      <c r="J1110" s="60">
        <f>IFERROR(I1110/E1094,"-")</f>
        <v>0.8110236220472441</v>
      </c>
      <c r="K1110" s="74">
        <f t="shared" si="71"/>
        <v>150870.6796116505</v>
      </c>
      <c r="L1110" s="440"/>
      <c r="M1110" s="440"/>
      <c r="N1110" s="46" t="s">
        <v>64</v>
      </c>
      <c r="O1110" s="67">
        <f>SUM(O1094:O1109)</f>
        <v>12696187</v>
      </c>
      <c r="P1110" s="60">
        <f>IFERROR(O1110/L1094,"-")</f>
        <v>0.23108441901307511</v>
      </c>
      <c r="Q1110" s="71">
        <v>59</v>
      </c>
      <c r="R1110" s="60">
        <f>IFERROR(Q1110/M1094,"-")</f>
        <v>0.83098591549295775</v>
      </c>
      <c r="S1110" s="74">
        <f t="shared" si="72"/>
        <v>215189.61016949153</v>
      </c>
      <c r="T1110" s="440"/>
      <c r="U1110" s="440"/>
      <c r="V1110" s="46" t="s">
        <v>64</v>
      </c>
      <c r="W1110" s="67">
        <f>SUM(W1094:W1109)</f>
        <v>652814</v>
      </c>
      <c r="X1110" s="60">
        <f>IFERROR(W1110/T1094,"-")</f>
        <v>5.8646909693960969E-2</v>
      </c>
      <c r="Y1110" s="71">
        <v>11</v>
      </c>
      <c r="Z1110" s="60">
        <f>IFERROR(Y1110/U1094,"-")</f>
        <v>0.84615384615384615</v>
      </c>
      <c r="AA1110" s="168">
        <f t="shared" si="73"/>
        <v>59346.727272727272</v>
      </c>
      <c r="AB1110" s="440"/>
      <c r="AC1110" s="440"/>
      <c r="AD1110" s="46" t="s">
        <v>64</v>
      </c>
      <c r="AE1110" s="67">
        <f>SUM(AE1094:AE1109)</f>
        <v>489479</v>
      </c>
      <c r="AF1110" s="60">
        <f>IFERROR(AE1110/AB1094,"-")</f>
        <v>6.711535561009721E-2</v>
      </c>
      <c r="AG1110" s="71">
        <v>8</v>
      </c>
      <c r="AH1110" s="60">
        <f>IFERROR(AG1110/AC1094,"-")</f>
        <v>0.88888888888888884</v>
      </c>
      <c r="AI1110" s="74">
        <f t="shared" si="70"/>
        <v>61184.875</v>
      </c>
      <c r="AJ1110" s="440"/>
      <c r="AK1110" s="440"/>
      <c r="AL1110" s="46" t="s">
        <v>64</v>
      </c>
      <c r="AM1110" s="67">
        <f>SUM(AM1094:AM1109)</f>
        <v>14426267</v>
      </c>
      <c r="AN1110" s="60">
        <f>IFERROR(AM1110/AJ1094,"-")</f>
        <v>0.30121234367303967</v>
      </c>
      <c r="AO1110" s="71">
        <v>26</v>
      </c>
      <c r="AP1110" s="60">
        <f>IFERROR(AO1110/AK1094,"-")</f>
        <v>0.74285714285714288</v>
      </c>
      <c r="AQ1110" s="74">
        <f t="shared" si="74"/>
        <v>554856.42307692312</v>
      </c>
      <c r="AR1110" s="440"/>
      <c r="AS1110" s="440"/>
      <c r="AT1110" s="46" t="s">
        <v>64</v>
      </c>
      <c r="AU1110" s="67">
        <f>SUM(AU1094:AU1109)</f>
        <v>49306532</v>
      </c>
      <c r="AV1110" s="60">
        <f>IFERROR(AU1110/AR1094,"-")</f>
        <v>0.16139596543899778</v>
      </c>
      <c r="AW1110" s="74">
        <v>359</v>
      </c>
      <c r="AX1110" s="170">
        <f>IFERROR(AW1110/AS1094,"-")</f>
        <v>0.71089108910891086</v>
      </c>
      <c r="AY1110" s="198">
        <f t="shared" si="75"/>
        <v>137344.10027855154</v>
      </c>
      <c r="AZ1110" s="229"/>
    </row>
    <row r="1111" spans="2:52" s="9" customFormat="1" ht="13.15" customHeight="1">
      <c r="B1111" s="430">
        <v>66</v>
      </c>
      <c r="C1111" s="479" t="s">
        <v>4</v>
      </c>
      <c r="D1111" s="436">
        <v>129324990</v>
      </c>
      <c r="E1111" s="436">
        <v>192</v>
      </c>
      <c r="F1111" s="42" t="s">
        <v>96</v>
      </c>
      <c r="G1111" s="69">
        <v>654485</v>
      </c>
      <c r="H1111" s="58">
        <f>IFERROR(G1111/D1111,"-")</f>
        <v>5.0607775032497585E-3</v>
      </c>
      <c r="I1111" s="69">
        <v>33</v>
      </c>
      <c r="J1111" s="58">
        <f>IFERROR(I1111/E1111,"-")</f>
        <v>0.171875</v>
      </c>
      <c r="K1111" s="72">
        <f t="shared" si="71"/>
        <v>19832.878787878788</v>
      </c>
      <c r="L1111" s="436">
        <v>89498930</v>
      </c>
      <c r="M1111" s="436">
        <v>116</v>
      </c>
      <c r="N1111" s="42" t="s">
        <v>96</v>
      </c>
      <c r="O1111" s="69">
        <v>440114</v>
      </c>
      <c r="P1111" s="58">
        <f>IFERROR(O1111/L1111,"-")</f>
        <v>4.9175336509609665E-3</v>
      </c>
      <c r="Q1111" s="69">
        <v>19</v>
      </c>
      <c r="R1111" s="58">
        <f>IFERROR(Q1111/M1111,"-")</f>
        <v>0.16379310344827586</v>
      </c>
      <c r="S1111" s="72">
        <f t="shared" si="72"/>
        <v>23163.894736842107</v>
      </c>
      <c r="T1111" s="436">
        <v>18888510</v>
      </c>
      <c r="U1111" s="436">
        <v>30</v>
      </c>
      <c r="V1111" s="42" t="s">
        <v>96</v>
      </c>
      <c r="W1111" s="69">
        <v>16670</v>
      </c>
      <c r="X1111" s="58">
        <f>IFERROR(W1111/T1111,"-")</f>
        <v>8.8254711462153451E-4</v>
      </c>
      <c r="Y1111" s="69">
        <v>2</v>
      </c>
      <c r="Z1111" s="58">
        <f>IFERROR(Y1111/U1111,"-")</f>
        <v>6.6666666666666666E-2</v>
      </c>
      <c r="AA1111" s="166">
        <f t="shared" si="73"/>
        <v>8335</v>
      </c>
      <c r="AB1111" s="436">
        <v>9862790</v>
      </c>
      <c r="AC1111" s="436">
        <v>16</v>
      </c>
      <c r="AD1111" s="42" t="s">
        <v>96</v>
      </c>
      <c r="AE1111" s="69">
        <v>6417</v>
      </c>
      <c r="AF1111" s="58">
        <f>IFERROR(AE1111/AB1111,"-")</f>
        <v>6.5062725658763902E-4</v>
      </c>
      <c r="AG1111" s="69">
        <v>1</v>
      </c>
      <c r="AH1111" s="58">
        <f>IFERROR(AG1111/AC1111,"-")</f>
        <v>6.25E-2</v>
      </c>
      <c r="AI1111" s="72">
        <f t="shared" si="70"/>
        <v>6417</v>
      </c>
      <c r="AJ1111" s="436">
        <v>31501250</v>
      </c>
      <c r="AK1111" s="436">
        <v>29</v>
      </c>
      <c r="AL1111" s="42" t="s">
        <v>96</v>
      </c>
      <c r="AM1111" s="69">
        <v>167911</v>
      </c>
      <c r="AN1111" s="58">
        <f>IFERROR(AM1111/AJ1111,"-")</f>
        <v>5.3302964168088565E-3</v>
      </c>
      <c r="AO1111" s="69">
        <v>8</v>
      </c>
      <c r="AP1111" s="58">
        <f>IFERROR(AO1111/AK1111,"-")</f>
        <v>0.27586206896551724</v>
      </c>
      <c r="AQ1111" s="72">
        <f t="shared" si="74"/>
        <v>20988.875</v>
      </c>
      <c r="AR1111" s="436">
        <v>327825070</v>
      </c>
      <c r="AS1111" s="436">
        <v>650</v>
      </c>
      <c r="AT1111" s="42" t="s">
        <v>96</v>
      </c>
      <c r="AU1111" s="69">
        <v>3794899</v>
      </c>
      <c r="AV1111" s="58">
        <f>IFERROR(AU1111/AR1111,"-")</f>
        <v>1.1575987766890434E-2</v>
      </c>
      <c r="AW1111" s="72">
        <v>93</v>
      </c>
      <c r="AX1111" s="61">
        <f>IFERROR(AW1111/AS1111,"-")</f>
        <v>0.14307692307692307</v>
      </c>
      <c r="AY1111" s="195">
        <f t="shared" si="75"/>
        <v>40805.365591397851</v>
      </c>
      <c r="AZ1111" s="229"/>
    </row>
    <row r="1112" spans="2:52" s="9" customFormat="1" ht="13.15" customHeight="1">
      <c r="B1112" s="470"/>
      <c r="C1112" s="480"/>
      <c r="D1112" s="439"/>
      <c r="E1112" s="439"/>
      <c r="F1112" s="43" t="s">
        <v>97</v>
      </c>
      <c r="G1112" s="70">
        <v>6938701</v>
      </c>
      <c r="H1112" s="59">
        <f>IFERROR(G1112/D1111,"-")</f>
        <v>5.3653211185247338E-2</v>
      </c>
      <c r="I1112" s="70">
        <v>47</v>
      </c>
      <c r="J1112" s="59">
        <f>IFERROR(I1112/E1111,"-")</f>
        <v>0.24479166666666666</v>
      </c>
      <c r="K1112" s="73">
        <f t="shared" si="71"/>
        <v>147631.93617021278</v>
      </c>
      <c r="L1112" s="439"/>
      <c r="M1112" s="439"/>
      <c r="N1112" s="43" t="s">
        <v>97</v>
      </c>
      <c r="O1112" s="70">
        <v>2106067</v>
      </c>
      <c r="P1112" s="59">
        <f>IFERROR(O1112/L1111,"-")</f>
        <v>2.3531756189710873E-2</v>
      </c>
      <c r="Q1112" s="70">
        <v>27</v>
      </c>
      <c r="R1112" s="59">
        <f>IFERROR(Q1112/M1111,"-")</f>
        <v>0.23275862068965517</v>
      </c>
      <c r="S1112" s="73">
        <f t="shared" si="72"/>
        <v>78002.481481481474</v>
      </c>
      <c r="T1112" s="439"/>
      <c r="U1112" s="439"/>
      <c r="V1112" s="43" t="s">
        <v>97</v>
      </c>
      <c r="W1112" s="70">
        <v>4280723</v>
      </c>
      <c r="X1112" s="59">
        <f>IFERROR(W1112/T1111,"-")</f>
        <v>0.2266310577170989</v>
      </c>
      <c r="Y1112" s="70">
        <v>7</v>
      </c>
      <c r="Z1112" s="59">
        <f>IFERROR(Y1112/U1111,"-")</f>
        <v>0.23333333333333334</v>
      </c>
      <c r="AA1112" s="167">
        <f t="shared" si="73"/>
        <v>611531.85714285716</v>
      </c>
      <c r="AB1112" s="439"/>
      <c r="AC1112" s="439"/>
      <c r="AD1112" s="43" t="s">
        <v>97</v>
      </c>
      <c r="AE1112" s="70">
        <v>169825</v>
      </c>
      <c r="AF1112" s="59">
        <f>IFERROR(AE1112/AB1111,"-")</f>
        <v>1.7218758586566275E-2</v>
      </c>
      <c r="AG1112" s="70">
        <v>4</v>
      </c>
      <c r="AH1112" s="59">
        <f>IFERROR(AG1112/AC1111,"-")</f>
        <v>0.25</v>
      </c>
      <c r="AI1112" s="73">
        <f t="shared" si="70"/>
        <v>42456.25</v>
      </c>
      <c r="AJ1112" s="439"/>
      <c r="AK1112" s="439"/>
      <c r="AL1112" s="43" t="s">
        <v>97</v>
      </c>
      <c r="AM1112" s="70">
        <v>233540</v>
      </c>
      <c r="AN1112" s="59">
        <f>IFERROR(AM1112/AJ1111,"-")</f>
        <v>7.4136740605531531E-3</v>
      </c>
      <c r="AO1112" s="70">
        <v>9</v>
      </c>
      <c r="AP1112" s="59">
        <f>IFERROR(AO1112/AK1111,"-")</f>
        <v>0.31034482758620691</v>
      </c>
      <c r="AQ1112" s="73">
        <f t="shared" si="74"/>
        <v>25948.888888888891</v>
      </c>
      <c r="AR1112" s="439"/>
      <c r="AS1112" s="439"/>
      <c r="AT1112" s="43" t="s">
        <v>97</v>
      </c>
      <c r="AU1112" s="70">
        <v>10342998</v>
      </c>
      <c r="AV1112" s="59">
        <f>IFERROR(AU1112/AR1111,"-")</f>
        <v>3.1550357024250769E-2</v>
      </c>
      <c r="AW1112" s="73">
        <v>118</v>
      </c>
      <c r="AX1112" s="59">
        <f>IFERROR(AW1112/AS1111,"-")</f>
        <v>0.18153846153846154</v>
      </c>
      <c r="AY1112" s="196">
        <f t="shared" si="75"/>
        <v>87652.525423728817</v>
      </c>
      <c r="AZ1112" s="229"/>
    </row>
    <row r="1113" spans="2:52" s="9" customFormat="1" ht="13.15" customHeight="1">
      <c r="B1113" s="470"/>
      <c r="C1113" s="480"/>
      <c r="D1113" s="439"/>
      <c r="E1113" s="439"/>
      <c r="F1113" s="44" t="s">
        <v>98</v>
      </c>
      <c r="G1113" s="70">
        <v>1130355</v>
      </c>
      <c r="H1113" s="59">
        <f>IFERROR(G1113/D1111,"-")</f>
        <v>8.7404220947552361E-3</v>
      </c>
      <c r="I1113" s="70">
        <v>46</v>
      </c>
      <c r="J1113" s="59">
        <f>IFERROR(I1113/E1111,"-")</f>
        <v>0.23958333333333334</v>
      </c>
      <c r="K1113" s="73">
        <f t="shared" si="71"/>
        <v>24572.934782608696</v>
      </c>
      <c r="L1113" s="439"/>
      <c r="M1113" s="439"/>
      <c r="N1113" s="44" t="s">
        <v>98</v>
      </c>
      <c r="O1113" s="70">
        <v>767993</v>
      </c>
      <c r="P1113" s="59">
        <f>IFERROR(O1113/L1111,"-")</f>
        <v>8.5810299631515156E-3</v>
      </c>
      <c r="Q1113" s="70">
        <v>31</v>
      </c>
      <c r="R1113" s="59">
        <f>IFERROR(Q1113/M1111,"-")</f>
        <v>0.26724137931034481</v>
      </c>
      <c r="S1113" s="73">
        <f t="shared" si="72"/>
        <v>24773.967741935485</v>
      </c>
      <c r="T1113" s="439"/>
      <c r="U1113" s="439"/>
      <c r="V1113" s="44" t="s">
        <v>98</v>
      </c>
      <c r="W1113" s="70">
        <v>54737</v>
      </c>
      <c r="X1113" s="59">
        <f>IFERROR(W1113/T1111,"-")</f>
        <v>2.8978993049213518E-3</v>
      </c>
      <c r="Y1113" s="70">
        <v>6</v>
      </c>
      <c r="Z1113" s="59">
        <f>IFERROR(Y1113/U1111,"-")</f>
        <v>0.2</v>
      </c>
      <c r="AA1113" s="167">
        <f t="shared" si="73"/>
        <v>9122.8333333333339</v>
      </c>
      <c r="AB1113" s="439"/>
      <c r="AC1113" s="439"/>
      <c r="AD1113" s="44" t="s">
        <v>98</v>
      </c>
      <c r="AE1113" s="70">
        <v>37107</v>
      </c>
      <c r="AF1113" s="59">
        <f>IFERROR(AE1113/AB1111,"-")</f>
        <v>3.7623228315719994E-3</v>
      </c>
      <c r="AG1113" s="70">
        <v>4</v>
      </c>
      <c r="AH1113" s="59">
        <f>IFERROR(AG1113/AC1111,"-")</f>
        <v>0.25</v>
      </c>
      <c r="AI1113" s="73">
        <f t="shared" si="70"/>
        <v>9276.75</v>
      </c>
      <c r="AJ1113" s="439"/>
      <c r="AK1113" s="439"/>
      <c r="AL1113" s="44" t="s">
        <v>98</v>
      </c>
      <c r="AM1113" s="70">
        <v>235001</v>
      </c>
      <c r="AN1113" s="59">
        <f>IFERROR(AM1113/AJ1111,"-")</f>
        <v>7.4600531724931547E-3</v>
      </c>
      <c r="AO1113" s="70">
        <v>9</v>
      </c>
      <c r="AP1113" s="59">
        <f>IFERROR(AO1113/AK1111,"-")</f>
        <v>0.31034482758620691</v>
      </c>
      <c r="AQ1113" s="73">
        <f t="shared" si="74"/>
        <v>26111.222222222223</v>
      </c>
      <c r="AR1113" s="439"/>
      <c r="AS1113" s="439"/>
      <c r="AT1113" s="44" t="s">
        <v>98</v>
      </c>
      <c r="AU1113" s="70">
        <v>8893371</v>
      </c>
      <c r="AV1113" s="59">
        <f>IFERROR(AU1113/AR1111,"-")</f>
        <v>2.7128404182145068E-2</v>
      </c>
      <c r="AW1113" s="73">
        <v>139</v>
      </c>
      <c r="AX1113" s="59">
        <f>IFERROR(AW1113/AS1111,"-")</f>
        <v>0.21384615384615385</v>
      </c>
      <c r="AY1113" s="196">
        <f t="shared" si="75"/>
        <v>63981.08633093525</v>
      </c>
      <c r="AZ1113" s="229"/>
    </row>
    <row r="1114" spans="2:52" s="9" customFormat="1" ht="13.15" customHeight="1">
      <c r="B1114" s="470"/>
      <c r="C1114" s="480"/>
      <c r="D1114" s="439"/>
      <c r="E1114" s="439"/>
      <c r="F1114" s="44" t="s">
        <v>99</v>
      </c>
      <c r="G1114" s="70">
        <v>117316</v>
      </c>
      <c r="H1114" s="59">
        <f>IFERROR(G1114/D1111,"-")</f>
        <v>9.0714099417289729E-4</v>
      </c>
      <c r="I1114" s="70">
        <v>11</v>
      </c>
      <c r="J1114" s="59">
        <f>IFERROR(I1114/E1111,"-")</f>
        <v>5.7291666666666664E-2</v>
      </c>
      <c r="K1114" s="73">
        <f t="shared" si="71"/>
        <v>10665.09090909091</v>
      </c>
      <c r="L1114" s="439"/>
      <c r="M1114" s="439"/>
      <c r="N1114" s="44" t="s">
        <v>99</v>
      </c>
      <c r="O1114" s="70">
        <v>61622</v>
      </c>
      <c r="P1114" s="59">
        <f>IFERROR(O1114/L1111,"-")</f>
        <v>6.8852219797488085E-4</v>
      </c>
      <c r="Q1114" s="70">
        <v>6</v>
      </c>
      <c r="R1114" s="59">
        <f>IFERROR(Q1114/M1111,"-")</f>
        <v>5.1724137931034482E-2</v>
      </c>
      <c r="S1114" s="73">
        <f t="shared" si="72"/>
        <v>10270.333333333334</v>
      </c>
      <c r="T1114" s="439"/>
      <c r="U1114" s="439"/>
      <c r="V1114" s="44" t="s">
        <v>99</v>
      </c>
      <c r="W1114" s="70">
        <v>41481</v>
      </c>
      <c r="X1114" s="59">
        <f>IFERROR(W1114/T1111,"-")</f>
        <v>2.1960969922984928E-3</v>
      </c>
      <c r="Y1114" s="70">
        <v>4</v>
      </c>
      <c r="Z1114" s="59">
        <f>IFERROR(Y1114/U1111,"-")</f>
        <v>0.13333333333333333</v>
      </c>
      <c r="AA1114" s="167">
        <f t="shared" si="73"/>
        <v>10370.25</v>
      </c>
      <c r="AB1114" s="439"/>
      <c r="AC1114" s="439"/>
      <c r="AD1114" s="44" t="s">
        <v>99</v>
      </c>
      <c r="AE1114" s="70">
        <v>2217</v>
      </c>
      <c r="AF1114" s="59">
        <f>IFERROR(AE1114/AB1111,"-")</f>
        <v>2.2478426489867473E-4</v>
      </c>
      <c r="AG1114" s="70">
        <v>1</v>
      </c>
      <c r="AH1114" s="59">
        <f>IFERROR(AG1114/AC1111,"-")</f>
        <v>6.25E-2</v>
      </c>
      <c r="AI1114" s="73">
        <f t="shared" si="70"/>
        <v>2217</v>
      </c>
      <c r="AJ1114" s="439"/>
      <c r="AK1114" s="439"/>
      <c r="AL1114" s="44" t="s">
        <v>99</v>
      </c>
      <c r="AM1114" s="70">
        <v>0</v>
      </c>
      <c r="AN1114" s="59">
        <f>IFERROR(AM1114/AJ1111,"-")</f>
        <v>0</v>
      </c>
      <c r="AO1114" s="70">
        <v>0</v>
      </c>
      <c r="AP1114" s="59">
        <f>IFERROR(AO1114/AK1111,"-")</f>
        <v>0</v>
      </c>
      <c r="AQ1114" s="73" t="str">
        <f t="shared" si="74"/>
        <v>-</v>
      </c>
      <c r="AR1114" s="439"/>
      <c r="AS1114" s="439"/>
      <c r="AT1114" s="44" t="s">
        <v>99</v>
      </c>
      <c r="AU1114" s="70">
        <v>177552</v>
      </c>
      <c r="AV1114" s="59">
        <f>IFERROR(AU1114/AR1111,"-")</f>
        <v>5.4160592415949157E-4</v>
      </c>
      <c r="AW1114" s="73">
        <v>20</v>
      </c>
      <c r="AX1114" s="59">
        <f>IFERROR(AW1114/AS1111,"-")</f>
        <v>3.0769230769230771E-2</v>
      </c>
      <c r="AY1114" s="196">
        <f t="shared" si="75"/>
        <v>8877.6</v>
      </c>
      <c r="AZ1114" s="229"/>
    </row>
    <row r="1115" spans="2:52" s="9" customFormat="1" ht="13.15" customHeight="1">
      <c r="B1115" s="470"/>
      <c r="C1115" s="480"/>
      <c r="D1115" s="439"/>
      <c r="E1115" s="439"/>
      <c r="F1115" s="44" t="s">
        <v>100</v>
      </c>
      <c r="G1115" s="70">
        <v>1459624</v>
      </c>
      <c r="H1115" s="59">
        <f>IFERROR(G1115/D1111,"-")</f>
        <v>1.1286480671678381E-2</v>
      </c>
      <c r="I1115" s="70">
        <v>60</v>
      </c>
      <c r="J1115" s="59">
        <f>IFERROR(I1115/E1111,"-")</f>
        <v>0.3125</v>
      </c>
      <c r="K1115" s="73">
        <f t="shared" si="71"/>
        <v>24327.066666666666</v>
      </c>
      <c r="L1115" s="439"/>
      <c r="M1115" s="439"/>
      <c r="N1115" s="44" t="s">
        <v>100</v>
      </c>
      <c r="O1115" s="70">
        <v>1145587</v>
      </c>
      <c r="P1115" s="59">
        <f>IFERROR(O1115/L1111,"-")</f>
        <v>1.2800007776629286E-2</v>
      </c>
      <c r="Q1115" s="70">
        <v>41</v>
      </c>
      <c r="R1115" s="59">
        <f>IFERROR(Q1115/M1111,"-")</f>
        <v>0.35344827586206895</v>
      </c>
      <c r="S1115" s="73">
        <f t="shared" si="72"/>
        <v>27941.146341463416</v>
      </c>
      <c r="T1115" s="439"/>
      <c r="U1115" s="439"/>
      <c r="V1115" s="44" t="s">
        <v>100</v>
      </c>
      <c r="W1115" s="70">
        <v>130534</v>
      </c>
      <c r="X1115" s="59">
        <f>IFERROR(W1115/T1111,"-")</f>
        <v>6.9107621511702091E-3</v>
      </c>
      <c r="Y1115" s="70">
        <v>9</v>
      </c>
      <c r="Z1115" s="59">
        <f>IFERROR(Y1115/U1111,"-")</f>
        <v>0.3</v>
      </c>
      <c r="AA1115" s="167">
        <f t="shared" si="73"/>
        <v>14503.777777777777</v>
      </c>
      <c r="AB1115" s="439"/>
      <c r="AC1115" s="439"/>
      <c r="AD1115" s="44" t="s">
        <v>100</v>
      </c>
      <c r="AE1115" s="70">
        <v>98250</v>
      </c>
      <c r="AF1115" s="59">
        <f>IFERROR(AE1115/AB1111,"-")</f>
        <v>9.9616842698668426E-3</v>
      </c>
      <c r="AG1115" s="70">
        <v>7</v>
      </c>
      <c r="AH1115" s="59">
        <f>IFERROR(AG1115/AC1111,"-")</f>
        <v>0.4375</v>
      </c>
      <c r="AI1115" s="73">
        <f t="shared" si="70"/>
        <v>14035.714285714286</v>
      </c>
      <c r="AJ1115" s="439"/>
      <c r="AK1115" s="439"/>
      <c r="AL1115" s="44" t="s">
        <v>100</v>
      </c>
      <c r="AM1115" s="70">
        <v>491281</v>
      </c>
      <c r="AN1115" s="59">
        <f>IFERROR(AM1115/AJ1111,"-")</f>
        <v>1.559560334907345E-2</v>
      </c>
      <c r="AO1115" s="70">
        <v>10</v>
      </c>
      <c r="AP1115" s="59">
        <f>IFERROR(AO1115/AK1111,"-")</f>
        <v>0.34482758620689657</v>
      </c>
      <c r="AQ1115" s="73">
        <f t="shared" si="74"/>
        <v>49128.1</v>
      </c>
      <c r="AR1115" s="439"/>
      <c r="AS1115" s="439"/>
      <c r="AT1115" s="44" t="s">
        <v>100</v>
      </c>
      <c r="AU1115" s="70">
        <v>11306664</v>
      </c>
      <c r="AV1115" s="59">
        <f>IFERROR(AU1115/AR1111,"-")</f>
        <v>3.4489930864652907E-2</v>
      </c>
      <c r="AW1115" s="73">
        <v>163</v>
      </c>
      <c r="AX1115" s="59">
        <f>IFERROR(AW1115/AS1111,"-")</f>
        <v>0.25076923076923074</v>
      </c>
      <c r="AY1115" s="196">
        <f t="shared" si="75"/>
        <v>69366.036809815952</v>
      </c>
      <c r="AZ1115" s="229"/>
    </row>
    <row r="1116" spans="2:52" s="9" customFormat="1" ht="13.15" customHeight="1">
      <c r="B1116" s="470"/>
      <c r="C1116" s="480"/>
      <c r="D1116" s="439"/>
      <c r="E1116" s="439"/>
      <c r="F1116" s="44" t="s">
        <v>101</v>
      </c>
      <c r="G1116" s="70">
        <v>1977714</v>
      </c>
      <c r="H1116" s="59">
        <f>IFERROR(G1116/D1111,"-")</f>
        <v>1.5292589622469717E-2</v>
      </c>
      <c r="I1116" s="70">
        <v>68</v>
      </c>
      <c r="J1116" s="59">
        <f>IFERROR(I1116/E1111,"-")</f>
        <v>0.35416666666666669</v>
      </c>
      <c r="K1116" s="73">
        <f t="shared" si="71"/>
        <v>29084.029411764706</v>
      </c>
      <c r="L1116" s="439"/>
      <c r="M1116" s="439"/>
      <c r="N1116" s="44" t="s">
        <v>101</v>
      </c>
      <c r="O1116" s="70">
        <v>1161234</v>
      </c>
      <c r="P1116" s="59">
        <f>IFERROR(O1116/L1111,"-")</f>
        <v>1.297483668240503E-2</v>
      </c>
      <c r="Q1116" s="70">
        <v>42</v>
      </c>
      <c r="R1116" s="59">
        <f>IFERROR(Q1116/M1111,"-")</f>
        <v>0.36206896551724138</v>
      </c>
      <c r="S1116" s="73">
        <f t="shared" si="72"/>
        <v>27648.428571428572</v>
      </c>
      <c r="T1116" s="439"/>
      <c r="U1116" s="439"/>
      <c r="V1116" s="44" t="s">
        <v>101</v>
      </c>
      <c r="W1116" s="70">
        <v>378804</v>
      </c>
      <c r="X1116" s="59">
        <f>IFERROR(W1116/T1111,"-")</f>
        <v>2.0054731686088526E-2</v>
      </c>
      <c r="Y1116" s="70">
        <v>14</v>
      </c>
      <c r="Z1116" s="59">
        <f>IFERROR(Y1116/U1111,"-")</f>
        <v>0.46666666666666667</v>
      </c>
      <c r="AA1116" s="167">
        <f t="shared" si="73"/>
        <v>27057.428571428572</v>
      </c>
      <c r="AB1116" s="439"/>
      <c r="AC1116" s="439"/>
      <c r="AD1116" s="44" t="s">
        <v>101</v>
      </c>
      <c r="AE1116" s="70">
        <v>248071</v>
      </c>
      <c r="AF1116" s="59">
        <f>IFERROR(AE1116/AB1111,"-")</f>
        <v>2.5152213521731682E-2</v>
      </c>
      <c r="AG1116" s="70">
        <v>10</v>
      </c>
      <c r="AH1116" s="59">
        <f>IFERROR(AG1116/AC1111,"-")</f>
        <v>0.625</v>
      </c>
      <c r="AI1116" s="73">
        <f t="shared" ref="AI1116:AI1179" si="76">IFERROR(AE1116/AG1116,"-")</f>
        <v>24807.1</v>
      </c>
      <c r="AJ1116" s="439"/>
      <c r="AK1116" s="439"/>
      <c r="AL1116" s="44" t="s">
        <v>101</v>
      </c>
      <c r="AM1116" s="70">
        <v>439789</v>
      </c>
      <c r="AN1116" s="59">
        <f>IFERROR(AM1116/AJ1111,"-")</f>
        <v>1.3961001547557637E-2</v>
      </c>
      <c r="AO1116" s="70">
        <v>12</v>
      </c>
      <c r="AP1116" s="59">
        <f>IFERROR(AO1116/AK1111,"-")</f>
        <v>0.41379310344827586</v>
      </c>
      <c r="AQ1116" s="73">
        <f t="shared" si="74"/>
        <v>36649.083333333336</v>
      </c>
      <c r="AR1116" s="439"/>
      <c r="AS1116" s="439"/>
      <c r="AT1116" s="44" t="s">
        <v>101</v>
      </c>
      <c r="AU1116" s="70">
        <v>6423697</v>
      </c>
      <c r="AV1116" s="59">
        <f>IFERROR(AU1116/AR1111,"-")</f>
        <v>1.9594892483360105E-2</v>
      </c>
      <c r="AW1116" s="73">
        <v>161</v>
      </c>
      <c r="AX1116" s="59">
        <f>IFERROR(AW1116/AS1111,"-")</f>
        <v>0.24769230769230768</v>
      </c>
      <c r="AY1116" s="196">
        <f t="shared" si="75"/>
        <v>39898.739130434784</v>
      </c>
      <c r="AZ1116" s="229"/>
    </row>
    <row r="1117" spans="2:52" s="9" customFormat="1" ht="13.15" customHeight="1">
      <c r="B1117" s="470"/>
      <c r="C1117" s="480"/>
      <c r="D1117" s="439"/>
      <c r="E1117" s="439"/>
      <c r="F1117" s="44" t="s">
        <v>102</v>
      </c>
      <c r="G1117" s="70">
        <v>657244</v>
      </c>
      <c r="H1117" s="59">
        <f>IFERROR(G1117/D1111,"-")</f>
        <v>5.0821113537298556E-3</v>
      </c>
      <c r="I1117" s="70">
        <v>20</v>
      </c>
      <c r="J1117" s="59">
        <f>IFERROR(I1117/E1111,"-")</f>
        <v>0.10416666666666667</v>
      </c>
      <c r="K1117" s="73">
        <f t="shared" si="71"/>
        <v>32862.199999999997</v>
      </c>
      <c r="L1117" s="439"/>
      <c r="M1117" s="439"/>
      <c r="N1117" s="44" t="s">
        <v>102</v>
      </c>
      <c r="O1117" s="70">
        <v>129608</v>
      </c>
      <c r="P1117" s="59">
        <f>IFERROR(O1117/L1111,"-")</f>
        <v>1.4481513913071364E-3</v>
      </c>
      <c r="Q1117" s="70">
        <v>13</v>
      </c>
      <c r="R1117" s="59">
        <f>IFERROR(Q1117/M1111,"-")</f>
        <v>0.11206896551724138</v>
      </c>
      <c r="S1117" s="73">
        <f t="shared" si="72"/>
        <v>9969.8461538461543</v>
      </c>
      <c r="T1117" s="439"/>
      <c r="U1117" s="439"/>
      <c r="V1117" s="44" t="s">
        <v>102</v>
      </c>
      <c r="W1117" s="70">
        <v>74793</v>
      </c>
      <c r="X1117" s="59">
        <f>IFERROR(W1117/T1111,"-")</f>
        <v>3.9597088388655327E-3</v>
      </c>
      <c r="Y1117" s="70">
        <v>4</v>
      </c>
      <c r="Z1117" s="59">
        <f>IFERROR(Y1117/U1111,"-")</f>
        <v>0.13333333333333333</v>
      </c>
      <c r="AA1117" s="167">
        <f t="shared" si="73"/>
        <v>18698.25</v>
      </c>
      <c r="AB1117" s="439"/>
      <c r="AC1117" s="439"/>
      <c r="AD1117" s="44" t="s">
        <v>102</v>
      </c>
      <c r="AE1117" s="70">
        <v>46258</v>
      </c>
      <c r="AF1117" s="59">
        <f>IFERROR(AE1117/AB1111,"-")</f>
        <v>4.6901535975114551E-3</v>
      </c>
      <c r="AG1117" s="70">
        <v>2</v>
      </c>
      <c r="AH1117" s="59">
        <f>IFERROR(AG1117/AC1111,"-")</f>
        <v>0.125</v>
      </c>
      <c r="AI1117" s="73">
        <f t="shared" si="76"/>
        <v>23129</v>
      </c>
      <c r="AJ1117" s="439"/>
      <c r="AK1117" s="439"/>
      <c r="AL1117" s="44" t="s">
        <v>102</v>
      </c>
      <c r="AM1117" s="70">
        <v>28948</v>
      </c>
      <c r="AN1117" s="59">
        <f>IFERROR(AM1117/AJ1111,"-")</f>
        <v>9.1894766080711078E-4</v>
      </c>
      <c r="AO1117" s="70">
        <v>3</v>
      </c>
      <c r="AP1117" s="59">
        <f>IFERROR(AO1117/AK1111,"-")</f>
        <v>0.10344827586206896</v>
      </c>
      <c r="AQ1117" s="73">
        <f t="shared" si="74"/>
        <v>9649.3333333333339</v>
      </c>
      <c r="AR1117" s="439"/>
      <c r="AS1117" s="439"/>
      <c r="AT1117" s="44" t="s">
        <v>102</v>
      </c>
      <c r="AU1117" s="70">
        <v>6170237</v>
      </c>
      <c r="AV1117" s="59">
        <f>IFERROR(AU1117/AR1111,"-")</f>
        <v>1.882173623878125E-2</v>
      </c>
      <c r="AW1117" s="73">
        <v>57</v>
      </c>
      <c r="AX1117" s="59">
        <f>IFERROR(AW1117/AS1111,"-")</f>
        <v>8.7692307692307694E-2</v>
      </c>
      <c r="AY1117" s="196">
        <f t="shared" si="75"/>
        <v>108249.77192982456</v>
      </c>
      <c r="AZ1117" s="229"/>
    </row>
    <row r="1118" spans="2:52" s="9" customFormat="1" ht="13.15" customHeight="1">
      <c r="B1118" s="470"/>
      <c r="C1118" s="480"/>
      <c r="D1118" s="439"/>
      <c r="E1118" s="439"/>
      <c r="F1118" s="44" t="s">
        <v>112</v>
      </c>
      <c r="G1118" s="70">
        <v>0</v>
      </c>
      <c r="H1118" s="59">
        <f>IFERROR(G1118/D1111,"-")</f>
        <v>0</v>
      </c>
      <c r="I1118" s="70">
        <v>0</v>
      </c>
      <c r="J1118" s="59">
        <f>IFERROR(I1118/E1111,"-")</f>
        <v>0</v>
      </c>
      <c r="K1118" s="73" t="str">
        <f t="shared" si="71"/>
        <v>-</v>
      </c>
      <c r="L1118" s="439"/>
      <c r="M1118" s="439"/>
      <c r="N1118" s="44" t="s">
        <v>112</v>
      </c>
      <c r="O1118" s="70">
        <v>0</v>
      </c>
      <c r="P1118" s="59">
        <f>IFERROR(O1118/L1111,"-")</f>
        <v>0</v>
      </c>
      <c r="Q1118" s="70">
        <v>0</v>
      </c>
      <c r="R1118" s="59">
        <f>IFERROR(Q1118/M1111,"-")</f>
        <v>0</v>
      </c>
      <c r="S1118" s="73" t="str">
        <f t="shared" si="72"/>
        <v>-</v>
      </c>
      <c r="T1118" s="439"/>
      <c r="U1118" s="439"/>
      <c r="V1118" s="44" t="s">
        <v>112</v>
      </c>
      <c r="W1118" s="70">
        <v>0</v>
      </c>
      <c r="X1118" s="59">
        <f>IFERROR(W1118/T1111,"-")</f>
        <v>0</v>
      </c>
      <c r="Y1118" s="70">
        <v>0</v>
      </c>
      <c r="Z1118" s="59">
        <f>IFERROR(Y1118/U1111,"-")</f>
        <v>0</v>
      </c>
      <c r="AA1118" s="167" t="str">
        <f t="shared" si="73"/>
        <v>-</v>
      </c>
      <c r="AB1118" s="439"/>
      <c r="AC1118" s="439"/>
      <c r="AD1118" s="44" t="s">
        <v>112</v>
      </c>
      <c r="AE1118" s="70">
        <v>0</v>
      </c>
      <c r="AF1118" s="59">
        <f>IFERROR(AE1118/AB1111,"-")</f>
        <v>0</v>
      </c>
      <c r="AG1118" s="70">
        <v>0</v>
      </c>
      <c r="AH1118" s="59">
        <f>IFERROR(AG1118/AC1111,"-")</f>
        <v>0</v>
      </c>
      <c r="AI1118" s="73" t="str">
        <f t="shared" si="76"/>
        <v>-</v>
      </c>
      <c r="AJ1118" s="439"/>
      <c r="AK1118" s="439"/>
      <c r="AL1118" s="44" t="s">
        <v>112</v>
      </c>
      <c r="AM1118" s="70">
        <v>0</v>
      </c>
      <c r="AN1118" s="59">
        <f>IFERROR(AM1118/AJ1111,"-")</f>
        <v>0</v>
      </c>
      <c r="AO1118" s="70">
        <v>0</v>
      </c>
      <c r="AP1118" s="59">
        <f>IFERROR(AO1118/AK1111,"-")</f>
        <v>0</v>
      </c>
      <c r="AQ1118" s="73" t="str">
        <f t="shared" si="74"/>
        <v>-</v>
      </c>
      <c r="AR1118" s="439"/>
      <c r="AS1118" s="439"/>
      <c r="AT1118" s="44" t="s">
        <v>112</v>
      </c>
      <c r="AU1118" s="70">
        <v>0</v>
      </c>
      <c r="AV1118" s="59">
        <f>IFERROR(AU1118/AR1111,"-")</f>
        <v>0</v>
      </c>
      <c r="AW1118" s="73">
        <v>0</v>
      </c>
      <c r="AX1118" s="59">
        <f>IFERROR(AW1118/AS1111,"-")</f>
        <v>0</v>
      </c>
      <c r="AY1118" s="196" t="str">
        <f t="shared" si="75"/>
        <v>-</v>
      </c>
      <c r="AZ1118" s="229"/>
    </row>
    <row r="1119" spans="2:52" s="9" customFormat="1" ht="13.15" customHeight="1">
      <c r="B1119" s="470"/>
      <c r="C1119" s="480"/>
      <c r="D1119" s="439"/>
      <c r="E1119" s="439"/>
      <c r="F1119" s="44" t="s">
        <v>103</v>
      </c>
      <c r="G1119" s="70">
        <v>54009</v>
      </c>
      <c r="H1119" s="59">
        <f>IFERROR(G1119/D1111,"-")</f>
        <v>4.1762230176859089E-4</v>
      </c>
      <c r="I1119" s="70">
        <v>5</v>
      </c>
      <c r="J1119" s="59">
        <f>IFERROR(I1119/E1111,"-")</f>
        <v>2.6041666666666668E-2</v>
      </c>
      <c r="K1119" s="73">
        <f t="shared" si="71"/>
        <v>10801.8</v>
      </c>
      <c r="L1119" s="439"/>
      <c r="M1119" s="439"/>
      <c r="N1119" s="44" t="s">
        <v>103</v>
      </c>
      <c r="O1119" s="70">
        <v>51130</v>
      </c>
      <c r="P1119" s="59">
        <f>IFERROR(O1119/L1111,"-")</f>
        <v>5.7129174616947932E-4</v>
      </c>
      <c r="Q1119" s="70">
        <v>4</v>
      </c>
      <c r="R1119" s="59">
        <f>IFERROR(Q1119/M1111,"-")</f>
        <v>3.4482758620689655E-2</v>
      </c>
      <c r="S1119" s="73">
        <f t="shared" si="72"/>
        <v>12782.5</v>
      </c>
      <c r="T1119" s="439"/>
      <c r="U1119" s="439"/>
      <c r="V1119" s="44" t="s">
        <v>103</v>
      </c>
      <c r="W1119" s="70">
        <v>2879</v>
      </c>
      <c r="X1119" s="59">
        <f>IFERROR(W1119/T1111,"-")</f>
        <v>1.524207044388361E-4</v>
      </c>
      <c r="Y1119" s="70">
        <v>1</v>
      </c>
      <c r="Z1119" s="59">
        <f>IFERROR(Y1119/U1111,"-")</f>
        <v>3.3333333333333333E-2</v>
      </c>
      <c r="AA1119" s="167">
        <f t="shared" si="73"/>
        <v>2879</v>
      </c>
      <c r="AB1119" s="439"/>
      <c r="AC1119" s="439"/>
      <c r="AD1119" s="44" t="s">
        <v>103</v>
      </c>
      <c r="AE1119" s="70">
        <v>0</v>
      </c>
      <c r="AF1119" s="59">
        <f>IFERROR(AE1119/AB1111,"-")</f>
        <v>0</v>
      </c>
      <c r="AG1119" s="70">
        <v>0</v>
      </c>
      <c r="AH1119" s="59">
        <f>IFERROR(AG1119/AC1111,"-")</f>
        <v>0</v>
      </c>
      <c r="AI1119" s="73" t="str">
        <f t="shared" si="76"/>
        <v>-</v>
      </c>
      <c r="AJ1119" s="439"/>
      <c r="AK1119" s="439"/>
      <c r="AL1119" s="44" t="s">
        <v>103</v>
      </c>
      <c r="AM1119" s="70">
        <v>0</v>
      </c>
      <c r="AN1119" s="59">
        <f>IFERROR(AM1119/AJ1111,"-")</f>
        <v>0</v>
      </c>
      <c r="AO1119" s="70">
        <v>0</v>
      </c>
      <c r="AP1119" s="59">
        <f>IFERROR(AO1119/AK1111,"-")</f>
        <v>0</v>
      </c>
      <c r="AQ1119" s="73" t="str">
        <f t="shared" si="74"/>
        <v>-</v>
      </c>
      <c r="AR1119" s="439"/>
      <c r="AS1119" s="439"/>
      <c r="AT1119" s="44" t="s">
        <v>103</v>
      </c>
      <c r="AU1119" s="70">
        <v>107850</v>
      </c>
      <c r="AV1119" s="59">
        <f>IFERROR(AU1119/AR1111,"-")</f>
        <v>3.2898643169663625E-4</v>
      </c>
      <c r="AW1119" s="73">
        <v>9</v>
      </c>
      <c r="AX1119" s="59">
        <f>IFERROR(AW1119/AS1111,"-")</f>
        <v>1.3846153846153847E-2</v>
      </c>
      <c r="AY1119" s="196">
        <f t="shared" si="75"/>
        <v>11983.333333333334</v>
      </c>
      <c r="AZ1119" s="229"/>
    </row>
    <row r="1120" spans="2:52" s="9" customFormat="1" ht="13.15" customHeight="1">
      <c r="B1120" s="470"/>
      <c r="C1120" s="480"/>
      <c r="D1120" s="439"/>
      <c r="E1120" s="439"/>
      <c r="F1120" s="44" t="s">
        <v>104</v>
      </c>
      <c r="G1120" s="70">
        <v>63579</v>
      </c>
      <c r="H1120" s="59">
        <f>IFERROR(G1120/D1111,"-")</f>
        <v>4.9162192086773019E-4</v>
      </c>
      <c r="I1120" s="70">
        <v>5</v>
      </c>
      <c r="J1120" s="59">
        <f>IFERROR(I1120/E1111,"-")</f>
        <v>2.6041666666666668E-2</v>
      </c>
      <c r="K1120" s="73">
        <f t="shared" si="71"/>
        <v>12715.8</v>
      </c>
      <c r="L1120" s="439"/>
      <c r="M1120" s="439"/>
      <c r="N1120" s="44" t="s">
        <v>104</v>
      </c>
      <c r="O1120" s="70">
        <v>61503</v>
      </c>
      <c r="P1120" s="59">
        <f>IFERROR(O1120/L1111,"-")</f>
        <v>6.8719257314025985E-4</v>
      </c>
      <c r="Q1120" s="70">
        <v>4</v>
      </c>
      <c r="R1120" s="59">
        <f>IFERROR(Q1120/M1111,"-")</f>
        <v>3.4482758620689655E-2</v>
      </c>
      <c r="S1120" s="73">
        <f t="shared" si="72"/>
        <v>15375.75</v>
      </c>
      <c r="T1120" s="439"/>
      <c r="U1120" s="439"/>
      <c r="V1120" s="44" t="s">
        <v>104</v>
      </c>
      <c r="W1120" s="70">
        <v>0</v>
      </c>
      <c r="X1120" s="59">
        <f>IFERROR(W1120/T1111,"-")</f>
        <v>0</v>
      </c>
      <c r="Y1120" s="70">
        <v>0</v>
      </c>
      <c r="Z1120" s="59">
        <f>IFERROR(Y1120/U1111,"-")</f>
        <v>0</v>
      </c>
      <c r="AA1120" s="167" t="str">
        <f t="shared" si="73"/>
        <v>-</v>
      </c>
      <c r="AB1120" s="439"/>
      <c r="AC1120" s="439"/>
      <c r="AD1120" s="44" t="s">
        <v>104</v>
      </c>
      <c r="AE1120" s="70">
        <v>0</v>
      </c>
      <c r="AF1120" s="59">
        <f>IFERROR(AE1120/AB1111,"-")</f>
        <v>0</v>
      </c>
      <c r="AG1120" s="70">
        <v>0</v>
      </c>
      <c r="AH1120" s="59">
        <f>IFERROR(AG1120/AC1111,"-")</f>
        <v>0</v>
      </c>
      <c r="AI1120" s="73" t="str">
        <f t="shared" si="76"/>
        <v>-</v>
      </c>
      <c r="AJ1120" s="439"/>
      <c r="AK1120" s="439"/>
      <c r="AL1120" s="44" t="s">
        <v>104</v>
      </c>
      <c r="AM1120" s="70">
        <v>4312</v>
      </c>
      <c r="AN1120" s="59">
        <f>IFERROR(AM1120/AJ1111,"-")</f>
        <v>1.3688345700567438E-4</v>
      </c>
      <c r="AO1120" s="70">
        <v>3</v>
      </c>
      <c r="AP1120" s="59">
        <f>IFERROR(AO1120/AK1111,"-")</f>
        <v>0.10344827586206896</v>
      </c>
      <c r="AQ1120" s="73">
        <f t="shared" si="74"/>
        <v>1437.3333333333333</v>
      </c>
      <c r="AR1120" s="439"/>
      <c r="AS1120" s="439"/>
      <c r="AT1120" s="44" t="s">
        <v>104</v>
      </c>
      <c r="AU1120" s="70">
        <v>497641</v>
      </c>
      <c r="AV1120" s="59">
        <f>IFERROR(AU1120/AR1111,"-")</f>
        <v>1.518007759443169E-3</v>
      </c>
      <c r="AW1120" s="73">
        <v>16</v>
      </c>
      <c r="AX1120" s="59">
        <f>IFERROR(AW1120/AS1111,"-")</f>
        <v>2.4615384615384615E-2</v>
      </c>
      <c r="AY1120" s="196">
        <f t="shared" si="75"/>
        <v>31102.5625</v>
      </c>
      <c r="AZ1120" s="229"/>
    </row>
    <row r="1121" spans="2:52" s="9" customFormat="1" ht="13.15" customHeight="1">
      <c r="B1121" s="470"/>
      <c r="C1121" s="480"/>
      <c r="D1121" s="439"/>
      <c r="E1121" s="439"/>
      <c r="F1121" s="44" t="s">
        <v>105</v>
      </c>
      <c r="G1121" s="70">
        <v>41324</v>
      </c>
      <c r="H1121" s="59">
        <f>IFERROR(G1121/D1111,"-")</f>
        <v>3.1953607728869724E-4</v>
      </c>
      <c r="I1121" s="70">
        <v>4</v>
      </c>
      <c r="J1121" s="59">
        <f>IFERROR(I1121/E1111,"-")</f>
        <v>2.0833333333333332E-2</v>
      </c>
      <c r="K1121" s="73">
        <f t="shared" si="71"/>
        <v>10331</v>
      </c>
      <c r="L1121" s="439"/>
      <c r="M1121" s="439"/>
      <c r="N1121" s="44" t="s">
        <v>105</v>
      </c>
      <c r="O1121" s="70">
        <v>12907</v>
      </c>
      <c r="P1121" s="59">
        <f>IFERROR(O1121/L1111,"-")</f>
        <v>1.4421401462564972E-4</v>
      </c>
      <c r="Q1121" s="70">
        <v>2</v>
      </c>
      <c r="R1121" s="59">
        <f>IFERROR(Q1121/M1111,"-")</f>
        <v>1.7241379310344827E-2</v>
      </c>
      <c r="S1121" s="73">
        <f t="shared" si="72"/>
        <v>6453.5</v>
      </c>
      <c r="T1121" s="439"/>
      <c r="U1121" s="439"/>
      <c r="V1121" s="44" t="s">
        <v>105</v>
      </c>
      <c r="W1121" s="70">
        <v>633</v>
      </c>
      <c r="X1121" s="59">
        <f>IFERROR(W1121/T1111,"-")</f>
        <v>3.3512436925940693E-5</v>
      </c>
      <c r="Y1121" s="70">
        <v>1</v>
      </c>
      <c r="Z1121" s="59">
        <f>IFERROR(Y1121/U1111,"-")</f>
        <v>3.3333333333333333E-2</v>
      </c>
      <c r="AA1121" s="167">
        <f t="shared" si="73"/>
        <v>633</v>
      </c>
      <c r="AB1121" s="439"/>
      <c r="AC1121" s="439"/>
      <c r="AD1121" s="44" t="s">
        <v>105</v>
      </c>
      <c r="AE1121" s="70">
        <v>633</v>
      </c>
      <c r="AF1121" s="59">
        <f>IFERROR(AE1121/AB1111,"-")</f>
        <v>6.4180622318836761E-5</v>
      </c>
      <c r="AG1121" s="70">
        <v>1</v>
      </c>
      <c r="AH1121" s="59">
        <f>IFERROR(AG1121/AC1111,"-")</f>
        <v>6.25E-2</v>
      </c>
      <c r="AI1121" s="73">
        <f t="shared" si="76"/>
        <v>633</v>
      </c>
      <c r="AJ1121" s="439"/>
      <c r="AK1121" s="439"/>
      <c r="AL1121" s="44" t="s">
        <v>105</v>
      </c>
      <c r="AM1121" s="70">
        <v>26219</v>
      </c>
      <c r="AN1121" s="59">
        <f>IFERROR(AM1121/AJ1111,"-")</f>
        <v>8.3231617792944726E-4</v>
      </c>
      <c r="AO1121" s="70">
        <v>2</v>
      </c>
      <c r="AP1121" s="59">
        <f>IFERROR(AO1121/AK1111,"-")</f>
        <v>6.8965517241379309E-2</v>
      </c>
      <c r="AQ1121" s="73">
        <f t="shared" si="74"/>
        <v>13109.5</v>
      </c>
      <c r="AR1121" s="439"/>
      <c r="AS1121" s="439"/>
      <c r="AT1121" s="44" t="s">
        <v>105</v>
      </c>
      <c r="AU1121" s="70">
        <v>36651</v>
      </c>
      <c r="AV1121" s="59">
        <f>IFERROR(AU1121/AR1111,"-")</f>
        <v>1.1180047944472336E-4</v>
      </c>
      <c r="AW1121" s="73">
        <v>2</v>
      </c>
      <c r="AX1121" s="59">
        <f>IFERROR(AW1121/AS1111,"-")</f>
        <v>3.0769230769230769E-3</v>
      </c>
      <c r="AY1121" s="196">
        <f t="shared" si="75"/>
        <v>18325.5</v>
      </c>
      <c r="AZ1121" s="229"/>
    </row>
    <row r="1122" spans="2:52" s="9" customFormat="1" ht="13.15" customHeight="1">
      <c r="B1122" s="470"/>
      <c r="C1122" s="480"/>
      <c r="D1122" s="439"/>
      <c r="E1122" s="439"/>
      <c r="F1122" s="44" t="s">
        <v>106</v>
      </c>
      <c r="G1122" s="70">
        <v>1061</v>
      </c>
      <c r="H1122" s="59">
        <f>IFERROR(G1122/D1111,"-")</f>
        <v>8.2041374988700945E-6</v>
      </c>
      <c r="I1122" s="70">
        <v>1</v>
      </c>
      <c r="J1122" s="59">
        <f>IFERROR(I1122/E1111,"-")</f>
        <v>5.208333333333333E-3</v>
      </c>
      <c r="K1122" s="73">
        <f t="shared" si="71"/>
        <v>1061</v>
      </c>
      <c r="L1122" s="439"/>
      <c r="M1122" s="439"/>
      <c r="N1122" s="44" t="s">
        <v>106</v>
      </c>
      <c r="O1122" s="70">
        <v>1061</v>
      </c>
      <c r="P1122" s="59">
        <f>IFERROR(O1122/L1111,"-")</f>
        <v>1.1854890332208441E-5</v>
      </c>
      <c r="Q1122" s="70">
        <v>1</v>
      </c>
      <c r="R1122" s="59">
        <f>IFERROR(Q1122/M1111,"-")</f>
        <v>8.6206896551724137E-3</v>
      </c>
      <c r="S1122" s="73">
        <f t="shared" si="72"/>
        <v>1061</v>
      </c>
      <c r="T1122" s="439"/>
      <c r="U1122" s="439"/>
      <c r="V1122" s="44" t="s">
        <v>106</v>
      </c>
      <c r="W1122" s="70">
        <v>1061</v>
      </c>
      <c r="X1122" s="59">
        <f>IFERROR(W1122/T1111,"-")</f>
        <v>5.6171714973812124E-5</v>
      </c>
      <c r="Y1122" s="70">
        <v>1</v>
      </c>
      <c r="Z1122" s="59">
        <f>IFERROR(Y1122/U1111,"-")</f>
        <v>3.3333333333333333E-2</v>
      </c>
      <c r="AA1122" s="167">
        <f t="shared" si="73"/>
        <v>1061</v>
      </c>
      <c r="AB1122" s="439"/>
      <c r="AC1122" s="439"/>
      <c r="AD1122" s="44" t="s">
        <v>106</v>
      </c>
      <c r="AE1122" s="70">
        <v>1061</v>
      </c>
      <c r="AF1122" s="59">
        <f>IFERROR(AE1122/AB1111,"-")</f>
        <v>1.0757605099571217E-4</v>
      </c>
      <c r="AG1122" s="70">
        <v>1</v>
      </c>
      <c r="AH1122" s="59">
        <f>IFERROR(AG1122/AC1111,"-")</f>
        <v>6.25E-2</v>
      </c>
      <c r="AI1122" s="73">
        <f t="shared" si="76"/>
        <v>1061</v>
      </c>
      <c r="AJ1122" s="439"/>
      <c r="AK1122" s="439"/>
      <c r="AL1122" s="44" t="s">
        <v>106</v>
      </c>
      <c r="AM1122" s="70">
        <v>0</v>
      </c>
      <c r="AN1122" s="59">
        <f>IFERROR(AM1122/AJ1111,"-")</f>
        <v>0</v>
      </c>
      <c r="AO1122" s="70">
        <v>0</v>
      </c>
      <c r="AP1122" s="59">
        <f>IFERROR(AO1122/AK1111,"-")</f>
        <v>0</v>
      </c>
      <c r="AQ1122" s="73" t="str">
        <f t="shared" si="74"/>
        <v>-</v>
      </c>
      <c r="AR1122" s="439"/>
      <c r="AS1122" s="439"/>
      <c r="AT1122" s="44" t="s">
        <v>106</v>
      </c>
      <c r="AU1122" s="70">
        <v>42093</v>
      </c>
      <c r="AV1122" s="59">
        <f>IFERROR(AU1122/AR1111,"-")</f>
        <v>1.2840079619292081E-4</v>
      </c>
      <c r="AW1122" s="73">
        <v>2</v>
      </c>
      <c r="AX1122" s="59">
        <f>IFERROR(AW1122/AS1111,"-")</f>
        <v>3.0769230769230769E-3</v>
      </c>
      <c r="AY1122" s="196">
        <f t="shared" si="75"/>
        <v>21046.5</v>
      </c>
      <c r="AZ1122" s="229"/>
    </row>
    <row r="1123" spans="2:52" s="9" customFormat="1" ht="13.15" customHeight="1">
      <c r="B1123" s="470"/>
      <c r="C1123" s="480"/>
      <c r="D1123" s="439"/>
      <c r="E1123" s="439"/>
      <c r="F1123" s="44" t="s">
        <v>107</v>
      </c>
      <c r="G1123" s="70">
        <v>1771023</v>
      </c>
      <c r="H1123" s="59">
        <f>IFERROR(G1123/D1111,"-")</f>
        <v>1.3694360231537616E-2</v>
      </c>
      <c r="I1123" s="70">
        <v>20</v>
      </c>
      <c r="J1123" s="59">
        <f>IFERROR(I1123/E1111,"-")</f>
        <v>0.10416666666666667</v>
      </c>
      <c r="K1123" s="73">
        <f t="shared" si="71"/>
        <v>88551.15</v>
      </c>
      <c r="L1123" s="439"/>
      <c r="M1123" s="439"/>
      <c r="N1123" s="44" t="s">
        <v>107</v>
      </c>
      <c r="O1123" s="70">
        <v>1484132</v>
      </c>
      <c r="P1123" s="59">
        <f>IFERROR(O1123/L1111,"-")</f>
        <v>1.6582678697946444E-2</v>
      </c>
      <c r="Q1123" s="70">
        <v>13</v>
      </c>
      <c r="R1123" s="59">
        <f>IFERROR(Q1123/M1111,"-")</f>
        <v>0.11206896551724138</v>
      </c>
      <c r="S1123" s="73">
        <f t="shared" si="72"/>
        <v>114164</v>
      </c>
      <c r="T1123" s="439"/>
      <c r="U1123" s="439"/>
      <c r="V1123" s="44" t="s">
        <v>107</v>
      </c>
      <c r="W1123" s="70">
        <v>1239601</v>
      </c>
      <c r="X1123" s="59">
        <f>IFERROR(W1123/T1111,"-")</f>
        <v>6.5627251699578212E-2</v>
      </c>
      <c r="Y1123" s="70">
        <v>5</v>
      </c>
      <c r="Z1123" s="59">
        <f>IFERROR(Y1123/U1111,"-")</f>
        <v>0.16666666666666666</v>
      </c>
      <c r="AA1123" s="167">
        <f t="shared" si="73"/>
        <v>247920.2</v>
      </c>
      <c r="AB1123" s="439"/>
      <c r="AC1123" s="439"/>
      <c r="AD1123" s="44" t="s">
        <v>107</v>
      </c>
      <c r="AE1123" s="70">
        <v>1205682</v>
      </c>
      <c r="AF1123" s="59">
        <f>IFERROR(AE1123/AB1111,"-")</f>
        <v>0.122245530929889</v>
      </c>
      <c r="AG1123" s="70">
        <v>4</v>
      </c>
      <c r="AH1123" s="59">
        <f>IFERROR(AG1123/AC1111,"-")</f>
        <v>0.25</v>
      </c>
      <c r="AI1123" s="73">
        <f t="shared" si="76"/>
        <v>301420.5</v>
      </c>
      <c r="AJ1123" s="439"/>
      <c r="AK1123" s="439"/>
      <c r="AL1123" s="44" t="s">
        <v>107</v>
      </c>
      <c r="AM1123" s="70">
        <v>175822</v>
      </c>
      <c r="AN1123" s="59">
        <f>IFERROR(AM1123/AJ1111,"-")</f>
        <v>5.5814293083607793E-3</v>
      </c>
      <c r="AO1123" s="70">
        <v>5</v>
      </c>
      <c r="AP1123" s="59">
        <f>IFERROR(AO1123/AK1111,"-")</f>
        <v>0.17241379310344829</v>
      </c>
      <c r="AQ1123" s="73">
        <f t="shared" si="74"/>
        <v>35164.400000000001</v>
      </c>
      <c r="AR1123" s="439"/>
      <c r="AS1123" s="439"/>
      <c r="AT1123" s="44" t="s">
        <v>107</v>
      </c>
      <c r="AU1123" s="70">
        <v>1157168</v>
      </c>
      <c r="AV1123" s="59">
        <f>IFERROR(AU1123/AR1111,"-")</f>
        <v>3.5298337616461121E-3</v>
      </c>
      <c r="AW1123" s="73">
        <v>37</v>
      </c>
      <c r="AX1123" s="59">
        <f>IFERROR(AW1123/AS1111,"-")</f>
        <v>5.6923076923076923E-2</v>
      </c>
      <c r="AY1123" s="196">
        <f t="shared" si="75"/>
        <v>31274.81081081081</v>
      </c>
      <c r="AZ1123" s="229"/>
    </row>
    <row r="1124" spans="2:52" s="9" customFormat="1" ht="13.15" customHeight="1">
      <c r="B1124" s="470"/>
      <c r="C1124" s="480"/>
      <c r="D1124" s="439"/>
      <c r="E1124" s="439"/>
      <c r="F1124" s="44" t="s">
        <v>108</v>
      </c>
      <c r="G1124" s="70">
        <v>277350</v>
      </c>
      <c r="H1124" s="59">
        <f>IFERROR(G1124/D1111,"-")</f>
        <v>2.1445971115095388E-3</v>
      </c>
      <c r="I1124" s="70">
        <v>24</v>
      </c>
      <c r="J1124" s="59">
        <f>IFERROR(I1124/E1111,"-")</f>
        <v>0.125</v>
      </c>
      <c r="K1124" s="73">
        <f t="shared" si="71"/>
        <v>11556.25</v>
      </c>
      <c r="L1124" s="439"/>
      <c r="M1124" s="439"/>
      <c r="N1124" s="44" t="s">
        <v>108</v>
      </c>
      <c r="O1124" s="70">
        <v>230752</v>
      </c>
      <c r="P1124" s="59">
        <f>IFERROR(O1124/L1111,"-")</f>
        <v>2.5782654608272971E-3</v>
      </c>
      <c r="Q1124" s="70">
        <v>14</v>
      </c>
      <c r="R1124" s="59">
        <f>IFERROR(Q1124/M1111,"-")</f>
        <v>0.1206896551724138</v>
      </c>
      <c r="S1124" s="73">
        <f t="shared" si="72"/>
        <v>16482.285714285714</v>
      </c>
      <c r="T1124" s="439"/>
      <c r="U1124" s="439"/>
      <c r="V1124" s="44" t="s">
        <v>108</v>
      </c>
      <c r="W1124" s="70">
        <v>6233</v>
      </c>
      <c r="X1124" s="59">
        <f>IFERROR(W1124/T1111,"-")</f>
        <v>3.2998897213173511E-4</v>
      </c>
      <c r="Y1124" s="70">
        <v>4</v>
      </c>
      <c r="Z1124" s="59">
        <f>IFERROR(Y1124/U1111,"-")</f>
        <v>0.13333333333333333</v>
      </c>
      <c r="AA1124" s="167">
        <f t="shared" si="73"/>
        <v>1558.25</v>
      </c>
      <c r="AB1124" s="439"/>
      <c r="AC1124" s="439"/>
      <c r="AD1124" s="44" t="s">
        <v>108</v>
      </c>
      <c r="AE1124" s="70">
        <v>1313</v>
      </c>
      <c r="AF1124" s="59">
        <f>IFERROR(AE1124/AB1111,"-")</f>
        <v>1.3312663049705004E-4</v>
      </c>
      <c r="AG1124" s="70">
        <v>1</v>
      </c>
      <c r="AH1124" s="59">
        <f>IFERROR(AG1124/AC1111,"-")</f>
        <v>6.25E-2</v>
      </c>
      <c r="AI1124" s="73">
        <f t="shared" si="76"/>
        <v>1313</v>
      </c>
      <c r="AJ1124" s="439"/>
      <c r="AK1124" s="439"/>
      <c r="AL1124" s="44" t="s">
        <v>108</v>
      </c>
      <c r="AM1124" s="70">
        <v>6157</v>
      </c>
      <c r="AN1124" s="59">
        <f>IFERROR(AM1124/AJ1111,"-")</f>
        <v>1.954525614062934E-4</v>
      </c>
      <c r="AO1124" s="70">
        <v>3</v>
      </c>
      <c r="AP1124" s="59">
        <f>IFERROR(AO1124/AK1111,"-")</f>
        <v>0.10344827586206896</v>
      </c>
      <c r="AQ1124" s="73">
        <f t="shared" si="74"/>
        <v>2052.3333333333335</v>
      </c>
      <c r="AR1124" s="439"/>
      <c r="AS1124" s="439"/>
      <c r="AT1124" s="44" t="s">
        <v>108</v>
      </c>
      <c r="AU1124" s="70">
        <v>1869002</v>
      </c>
      <c r="AV1124" s="59">
        <f>IFERROR(AU1124/AR1111,"-")</f>
        <v>5.7012174206200888E-3</v>
      </c>
      <c r="AW1124" s="73">
        <v>46</v>
      </c>
      <c r="AX1124" s="59">
        <f>IFERROR(AW1124/AS1111,"-")</f>
        <v>7.0769230769230765E-2</v>
      </c>
      <c r="AY1124" s="196">
        <f t="shared" si="75"/>
        <v>40630.478260869568</v>
      </c>
      <c r="AZ1124" s="229"/>
    </row>
    <row r="1125" spans="2:52" s="9" customFormat="1" ht="13.15" customHeight="1">
      <c r="B1125" s="470"/>
      <c r="C1125" s="480"/>
      <c r="D1125" s="439"/>
      <c r="E1125" s="439"/>
      <c r="F1125" s="44" t="s">
        <v>109</v>
      </c>
      <c r="G1125" s="70">
        <v>156218</v>
      </c>
      <c r="H1125" s="59">
        <f>IFERROR(G1125/D1111,"-")</f>
        <v>1.2079490591880193E-3</v>
      </c>
      <c r="I1125" s="70">
        <v>9</v>
      </c>
      <c r="J1125" s="59">
        <f>IFERROR(I1125/E1111,"-")</f>
        <v>4.6875E-2</v>
      </c>
      <c r="K1125" s="73">
        <f t="shared" ref="K1125:K1188" si="77">IFERROR(G1125/I1125,"-")</f>
        <v>17357.555555555555</v>
      </c>
      <c r="L1125" s="439"/>
      <c r="M1125" s="439"/>
      <c r="N1125" s="44" t="s">
        <v>109</v>
      </c>
      <c r="O1125" s="70">
        <v>103187</v>
      </c>
      <c r="P1125" s="59">
        <f>IFERROR(O1125/L1111,"-")</f>
        <v>1.1529411580674764E-3</v>
      </c>
      <c r="Q1125" s="70">
        <v>5</v>
      </c>
      <c r="R1125" s="59">
        <f>IFERROR(Q1125/M1111,"-")</f>
        <v>4.3103448275862072E-2</v>
      </c>
      <c r="S1125" s="73">
        <f t="shared" ref="S1125:S1188" si="78">IFERROR(O1125/Q1125,"-")</f>
        <v>20637.400000000001</v>
      </c>
      <c r="T1125" s="439"/>
      <c r="U1125" s="439"/>
      <c r="V1125" s="44" t="s">
        <v>109</v>
      </c>
      <c r="W1125" s="70">
        <v>0</v>
      </c>
      <c r="X1125" s="59">
        <f>IFERROR(W1125/T1111,"-")</f>
        <v>0</v>
      </c>
      <c r="Y1125" s="70">
        <v>0</v>
      </c>
      <c r="Z1125" s="59">
        <f>IFERROR(Y1125/U1111,"-")</f>
        <v>0</v>
      </c>
      <c r="AA1125" s="167" t="str">
        <f t="shared" ref="AA1125:AA1188" si="79">IFERROR(W1125/Y1125,"-")</f>
        <v>-</v>
      </c>
      <c r="AB1125" s="439"/>
      <c r="AC1125" s="439"/>
      <c r="AD1125" s="44" t="s">
        <v>109</v>
      </c>
      <c r="AE1125" s="70">
        <v>0</v>
      </c>
      <c r="AF1125" s="59">
        <f>IFERROR(AE1125/AB1111,"-")</f>
        <v>0</v>
      </c>
      <c r="AG1125" s="70">
        <v>0</v>
      </c>
      <c r="AH1125" s="59">
        <f>IFERROR(AG1125/AC1111,"-")</f>
        <v>0</v>
      </c>
      <c r="AI1125" s="73" t="str">
        <f t="shared" si="76"/>
        <v>-</v>
      </c>
      <c r="AJ1125" s="439"/>
      <c r="AK1125" s="439"/>
      <c r="AL1125" s="44" t="s">
        <v>109</v>
      </c>
      <c r="AM1125" s="70">
        <v>12616</v>
      </c>
      <c r="AN1125" s="59">
        <f>IFERROR(AM1125/AJ1111,"-")</f>
        <v>4.0049204396650927E-4</v>
      </c>
      <c r="AO1125" s="70">
        <v>1</v>
      </c>
      <c r="AP1125" s="59">
        <f>IFERROR(AO1125/AK1111,"-")</f>
        <v>3.4482758620689655E-2</v>
      </c>
      <c r="AQ1125" s="73">
        <f t="shared" ref="AQ1125:AQ1188" si="80">IFERROR(AM1125/AO1125,"-")</f>
        <v>12616</v>
      </c>
      <c r="AR1125" s="439"/>
      <c r="AS1125" s="439"/>
      <c r="AT1125" s="44" t="s">
        <v>109</v>
      </c>
      <c r="AU1125" s="70">
        <v>937827</v>
      </c>
      <c r="AV1125" s="59">
        <f>IFERROR(AU1125/AR1111,"-")</f>
        <v>2.8607543651252786E-3</v>
      </c>
      <c r="AW1125" s="73">
        <v>28</v>
      </c>
      <c r="AX1125" s="59">
        <f>IFERROR(AW1125/AS1111,"-")</f>
        <v>4.3076923076923075E-2</v>
      </c>
      <c r="AY1125" s="196">
        <f t="shared" ref="AY1125:AY1188" si="81">IFERROR(AU1125/AW1125,"-")</f>
        <v>33493.821428571428</v>
      </c>
      <c r="AZ1125" s="229"/>
    </row>
    <row r="1126" spans="2:52" s="9" customFormat="1" ht="13.15" customHeight="1">
      <c r="B1126" s="470"/>
      <c r="C1126" s="480"/>
      <c r="D1126" s="439"/>
      <c r="E1126" s="439"/>
      <c r="F1126" s="45" t="s">
        <v>110</v>
      </c>
      <c r="G1126" s="71">
        <v>187533</v>
      </c>
      <c r="H1126" s="60">
        <f>IFERROR(G1126/D1111,"-")</f>
        <v>1.450090968497272E-3</v>
      </c>
      <c r="I1126" s="71">
        <v>19</v>
      </c>
      <c r="J1126" s="60">
        <f>IFERROR(I1126/E1111,"-")</f>
        <v>9.8958333333333329E-2</v>
      </c>
      <c r="K1126" s="74">
        <f t="shared" si="77"/>
        <v>9870.1578947368416</v>
      </c>
      <c r="L1126" s="439"/>
      <c r="M1126" s="439"/>
      <c r="N1126" s="45" t="s">
        <v>110</v>
      </c>
      <c r="O1126" s="71">
        <v>164005</v>
      </c>
      <c r="P1126" s="60">
        <f>IFERROR(O1126/L1111,"-")</f>
        <v>1.8324800084202125E-3</v>
      </c>
      <c r="Q1126" s="71">
        <v>13</v>
      </c>
      <c r="R1126" s="60">
        <f>IFERROR(Q1126/M1111,"-")</f>
        <v>0.11206896551724138</v>
      </c>
      <c r="S1126" s="74">
        <f t="shared" si="78"/>
        <v>12615.76923076923</v>
      </c>
      <c r="T1126" s="439"/>
      <c r="U1126" s="439"/>
      <c r="V1126" s="45" t="s">
        <v>110</v>
      </c>
      <c r="W1126" s="71">
        <v>9568</v>
      </c>
      <c r="X1126" s="60">
        <f>IFERROR(W1126/T1111,"-")</f>
        <v>5.0655133729447159E-4</v>
      </c>
      <c r="Y1126" s="71">
        <v>6</v>
      </c>
      <c r="Z1126" s="60">
        <f>IFERROR(Y1126/U1111,"-")</f>
        <v>0.2</v>
      </c>
      <c r="AA1126" s="168">
        <f t="shared" si="79"/>
        <v>1594.6666666666667</v>
      </c>
      <c r="AB1126" s="439"/>
      <c r="AC1126" s="439"/>
      <c r="AD1126" s="45" t="s">
        <v>110</v>
      </c>
      <c r="AE1126" s="71">
        <v>8771</v>
      </c>
      <c r="AF1126" s="60">
        <f>IFERROR(AE1126/AB1111,"-")</f>
        <v>8.893021143104537E-4</v>
      </c>
      <c r="AG1126" s="71">
        <v>5</v>
      </c>
      <c r="AH1126" s="60">
        <f>IFERROR(AG1126/AC1111,"-")</f>
        <v>0.3125</v>
      </c>
      <c r="AI1126" s="74">
        <f t="shared" si="76"/>
        <v>1754.2</v>
      </c>
      <c r="AJ1126" s="439"/>
      <c r="AK1126" s="439"/>
      <c r="AL1126" s="45" t="s">
        <v>110</v>
      </c>
      <c r="AM1126" s="71">
        <v>44722</v>
      </c>
      <c r="AN1126" s="60">
        <f>IFERROR(AM1126/AJ1111,"-")</f>
        <v>1.4196896948533788E-3</v>
      </c>
      <c r="AO1126" s="71">
        <v>7</v>
      </c>
      <c r="AP1126" s="60">
        <f>IFERROR(AO1126/AK1111,"-")</f>
        <v>0.2413793103448276</v>
      </c>
      <c r="AQ1126" s="74">
        <f t="shared" si="80"/>
        <v>6388.8571428571431</v>
      </c>
      <c r="AR1126" s="439"/>
      <c r="AS1126" s="439"/>
      <c r="AT1126" s="45" t="s">
        <v>110</v>
      </c>
      <c r="AU1126" s="71">
        <v>477510</v>
      </c>
      <c r="AV1126" s="60">
        <f>IFERROR(AU1126/AR1111,"-")</f>
        <v>1.4566000092671376E-3</v>
      </c>
      <c r="AW1126" s="74">
        <v>43</v>
      </c>
      <c r="AX1126" s="60">
        <f>IFERROR(AW1126/AS1111,"-")</f>
        <v>6.615384615384616E-2</v>
      </c>
      <c r="AY1126" s="197">
        <f t="shared" si="81"/>
        <v>11104.883720930233</v>
      </c>
      <c r="AZ1126" s="229"/>
    </row>
    <row r="1127" spans="2:52" s="9" customFormat="1" ht="13.15" customHeight="1">
      <c r="B1127" s="431"/>
      <c r="C1127" s="481"/>
      <c r="D1127" s="440"/>
      <c r="E1127" s="440"/>
      <c r="F1127" s="47" t="s">
        <v>64</v>
      </c>
      <c r="G1127" s="67">
        <f>SUM(G1111:G1126)</f>
        <v>15487536</v>
      </c>
      <c r="H1127" s="133">
        <f>IFERROR(G1127/D1111,"-")</f>
        <v>0.11975671523345952</v>
      </c>
      <c r="I1127" s="292">
        <v>150</v>
      </c>
      <c r="J1127" s="133">
        <f>IFERROR(I1127/E1111,"-")</f>
        <v>0.78125</v>
      </c>
      <c r="K1127" s="134">
        <f t="shared" si="77"/>
        <v>103250.24000000001</v>
      </c>
      <c r="L1127" s="440"/>
      <c r="M1127" s="440"/>
      <c r="N1127" s="47" t="s">
        <v>64</v>
      </c>
      <c r="O1127" s="67">
        <f>SUM(O1111:O1126)</f>
        <v>7920902</v>
      </c>
      <c r="P1127" s="133">
        <f>IFERROR(O1127/L1111,"-")</f>
        <v>8.8502756401668714E-2</v>
      </c>
      <c r="Q1127" s="292">
        <v>94</v>
      </c>
      <c r="R1127" s="133">
        <f>IFERROR(Q1127/M1111,"-")</f>
        <v>0.81034482758620685</v>
      </c>
      <c r="S1127" s="134">
        <f t="shared" si="78"/>
        <v>84264.914893617024</v>
      </c>
      <c r="T1127" s="440"/>
      <c r="U1127" s="440"/>
      <c r="V1127" s="47" t="s">
        <v>64</v>
      </c>
      <c r="W1127" s="67">
        <f>SUM(W1111:W1126)</f>
        <v>6237717</v>
      </c>
      <c r="X1127" s="133">
        <f>IFERROR(W1127/T1111,"-")</f>
        <v>0.33023870067040756</v>
      </c>
      <c r="Y1127" s="292">
        <v>25</v>
      </c>
      <c r="Z1127" s="133">
        <f>IFERROR(Y1127/U1111,"-")</f>
        <v>0.83333333333333337</v>
      </c>
      <c r="AA1127" s="82">
        <f t="shared" si="79"/>
        <v>249508.68</v>
      </c>
      <c r="AB1127" s="440"/>
      <c r="AC1127" s="440"/>
      <c r="AD1127" s="47" t="s">
        <v>64</v>
      </c>
      <c r="AE1127" s="67">
        <f>SUM(AE1111:AE1126)</f>
        <v>1825605</v>
      </c>
      <c r="AF1127" s="133">
        <f>IFERROR(AE1127/AB1111,"-")</f>
        <v>0.18510026067674562</v>
      </c>
      <c r="AG1127" s="292">
        <v>16</v>
      </c>
      <c r="AH1127" s="133">
        <f>IFERROR(AG1127/AC1111,"-")</f>
        <v>1</v>
      </c>
      <c r="AI1127" s="134">
        <f t="shared" si="76"/>
        <v>114100.3125</v>
      </c>
      <c r="AJ1127" s="440"/>
      <c r="AK1127" s="440"/>
      <c r="AL1127" s="47" t="s">
        <v>64</v>
      </c>
      <c r="AM1127" s="67">
        <f>SUM(AM1111:AM1126)</f>
        <v>1866318</v>
      </c>
      <c r="AN1127" s="133">
        <f>IFERROR(AM1127/AJ1111,"-")</f>
        <v>5.9245839450815442E-2</v>
      </c>
      <c r="AO1127" s="292">
        <v>27</v>
      </c>
      <c r="AP1127" s="133">
        <f>IFERROR(AO1127/AK1111,"-")</f>
        <v>0.93103448275862066</v>
      </c>
      <c r="AQ1127" s="134">
        <f t="shared" si="80"/>
        <v>69122.888888888891</v>
      </c>
      <c r="AR1127" s="440"/>
      <c r="AS1127" s="440"/>
      <c r="AT1127" s="47" t="s">
        <v>64</v>
      </c>
      <c r="AU1127" s="67">
        <f>SUM(AU1111:AU1126)</f>
        <v>52235160</v>
      </c>
      <c r="AV1127" s="133">
        <f>IFERROR(AU1127/AR1111,"-")</f>
        <v>0.15933851550767608</v>
      </c>
      <c r="AW1127" s="134">
        <v>441</v>
      </c>
      <c r="AX1127" s="171">
        <f>IFERROR(AW1127/AS1111,"-")</f>
        <v>0.67846153846153845</v>
      </c>
      <c r="AY1127" s="200">
        <f t="shared" si="81"/>
        <v>118447.07482993197</v>
      </c>
      <c r="AZ1127" s="229"/>
    </row>
    <row r="1128" spans="2:52" s="9" customFormat="1" ht="13.15" customHeight="1">
      <c r="B1128" s="430">
        <v>67</v>
      </c>
      <c r="C1128" s="479" t="s">
        <v>5</v>
      </c>
      <c r="D1128" s="436">
        <v>54865550</v>
      </c>
      <c r="E1128" s="436">
        <v>50</v>
      </c>
      <c r="F1128" s="42" t="s">
        <v>96</v>
      </c>
      <c r="G1128" s="69">
        <v>230046</v>
      </c>
      <c r="H1128" s="58">
        <f>IFERROR(G1128/D1128,"-")</f>
        <v>4.1929042905794259E-3</v>
      </c>
      <c r="I1128" s="69">
        <v>14</v>
      </c>
      <c r="J1128" s="58">
        <f>IFERROR(I1128/E1128,"-")</f>
        <v>0.28000000000000003</v>
      </c>
      <c r="K1128" s="72">
        <f t="shared" si="77"/>
        <v>16431.857142857141</v>
      </c>
      <c r="L1128" s="436">
        <v>17889530</v>
      </c>
      <c r="M1128" s="436">
        <v>13</v>
      </c>
      <c r="N1128" s="42" t="s">
        <v>96</v>
      </c>
      <c r="O1128" s="69">
        <v>92179</v>
      </c>
      <c r="P1128" s="58">
        <f>IFERROR(O1128/L1128,"-")</f>
        <v>5.1526786897140393E-3</v>
      </c>
      <c r="Q1128" s="69">
        <v>6</v>
      </c>
      <c r="R1128" s="58">
        <f>IFERROR(Q1128/M1128,"-")</f>
        <v>0.46153846153846156</v>
      </c>
      <c r="S1128" s="72">
        <f t="shared" si="78"/>
        <v>15363.166666666666</v>
      </c>
      <c r="T1128" s="436">
        <v>17439160</v>
      </c>
      <c r="U1128" s="436">
        <v>8</v>
      </c>
      <c r="V1128" s="42" t="s">
        <v>96</v>
      </c>
      <c r="W1128" s="69">
        <v>58450</v>
      </c>
      <c r="X1128" s="58">
        <f>IFERROR(W1128/T1128,"-")</f>
        <v>3.3516522584803397E-3</v>
      </c>
      <c r="Y1128" s="69">
        <v>3</v>
      </c>
      <c r="Z1128" s="58">
        <f>IFERROR(Y1128/U1128,"-")</f>
        <v>0.375</v>
      </c>
      <c r="AA1128" s="166">
        <f t="shared" si="79"/>
        <v>19483.333333333332</v>
      </c>
      <c r="AB1128" s="436">
        <v>7744970</v>
      </c>
      <c r="AC1128" s="436">
        <v>3</v>
      </c>
      <c r="AD1128" s="42" t="s">
        <v>96</v>
      </c>
      <c r="AE1128" s="69">
        <v>58450</v>
      </c>
      <c r="AF1128" s="58">
        <f>IFERROR(AE1128/AB1128,"-")</f>
        <v>7.5468336223381109E-3</v>
      </c>
      <c r="AG1128" s="69">
        <v>3</v>
      </c>
      <c r="AH1128" s="58">
        <f>IFERROR(AG1128/AC1128,"-")</f>
        <v>1</v>
      </c>
      <c r="AI1128" s="72">
        <f t="shared" si="76"/>
        <v>19483.333333333332</v>
      </c>
      <c r="AJ1128" s="436">
        <v>16794780</v>
      </c>
      <c r="AK1128" s="436">
        <v>13</v>
      </c>
      <c r="AL1128" s="42" t="s">
        <v>96</v>
      </c>
      <c r="AM1128" s="69">
        <v>33936</v>
      </c>
      <c r="AN1128" s="58">
        <f>IFERROR(AM1128/AJ1128,"-")</f>
        <v>2.0206278379353584E-3</v>
      </c>
      <c r="AO1128" s="69">
        <v>2</v>
      </c>
      <c r="AP1128" s="58">
        <f>IFERROR(AO1128/AK1128,"-")</f>
        <v>0.15384615384615385</v>
      </c>
      <c r="AQ1128" s="72">
        <f t="shared" si="80"/>
        <v>16968</v>
      </c>
      <c r="AR1128" s="436">
        <v>77152580</v>
      </c>
      <c r="AS1128" s="436">
        <v>158</v>
      </c>
      <c r="AT1128" s="42" t="s">
        <v>96</v>
      </c>
      <c r="AU1128" s="69">
        <v>684849</v>
      </c>
      <c r="AV1128" s="58">
        <f>IFERROR(AU1128/AR1128,"-")</f>
        <v>8.8765534477265699E-3</v>
      </c>
      <c r="AW1128" s="69">
        <v>21</v>
      </c>
      <c r="AX1128" s="58">
        <f>IFERROR(AW1128/AS1128,"-")</f>
        <v>0.13291139240506328</v>
      </c>
      <c r="AY1128" s="166">
        <f t="shared" si="81"/>
        <v>32611.857142857141</v>
      </c>
      <c r="AZ1128" s="229"/>
    </row>
    <row r="1129" spans="2:52" s="9" customFormat="1" ht="13.15" customHeight="1">
      <c r="B1129" s="470"/>
      <c r="C1129" s="480"/>
      <c r="D1129" s="439"/>
      <c r="E1129" s="439"/>
      <c r="F1129" s="43" t="s">
        <v>97</v>
      </c>
      <c r="G1129" s="70">
        <v>704620</v>
      </c>
      <c r="H1129" s="59">
        <f>IFERROR(G1129/D1128,"-")</f>
        <v>1.2842667211027685E-2</v>
      </c>
      <c r="I1129" s="70">
        <v>19</v>
      </c>
      <c r="J1129" s="59">
        <f>IFERROR(I1129/E1128,"-")</f>
        <v>0.38</v>
      </c>
      <c r="K1129" s="73">
        <f t="shared" si="77"/>
        <v>37085.26315789474</v>
      </c>
      <c r="L1129" s="439"/>
      <c r="M1129" s="439"/>
      <c r="N1129" s="43" t="s">
        <v>97</v>
      </c>
      <c r="O1129" s="70">
        <v>180547</v>
      </c>
      <c r="P1129" s="59">
        <f>IFERROR(O1129/L1128,"-")</f>
        <v>1.00923277470118E-2</v>
      </c>
      <c r="Q1129" s="70">
        <v>4</v>
      </c>
      <c r="R1129" s="59">
        <f>IFERROR(Q1129/M1128,"-")</f>
        <v>0.30769230769230771</v>
      </c>
      <c r="S1129" s="73">
        <f t="shared" si="78"/>
        <v>45136.75</v>
      </c>
      <c r="T1129" s="439"/>
      <c r="U1129" s="439"/>
      <c r="V1129" s="43" t="s">
        <v>97</v>
      </c>
      <c r="W1129" s="70">
        <v>374885</v>
      </c>
      <c r="X1129" s="59">
        <f>IFERROR(W1129/T1128,"-")</f>
        <v>2.1496734934480788E-2</v>
      </c>
      <c r="Y1129" s="70">
        <v>4</v>
      </c>
      <c r="Z1129" s="59">
        <f>IFERROR(Y1129/U1128,"-")</f>
        <v>0.5</v>
      </c>
      <c r="AA1129" s="167">
        <f t="shared" si="79"/>
        <v>93721.25</v>
      </c>
      <c r="AB1129" s="439"/>
      <c r="AC1129" s="439"/>
      <c r="AD1129" s="43" t="s">
        <v>97</v>
      </c>
      <c r="AE1129" s="70">
        <v>96657</v>
      </c>
      <c r="AF1129" s="59">
        <f>IFERROR(AE1129/AB1128,"-")</f>
        <v>1.247997087141719E-2</v>
      </c>
      <c r="AG1129" s="70">
        <v>3</v>
      </c>
      <c r="AH1129" s="59">
        <f>IFERROR(AG1129/AC1128,"-")</f>
        <v>1</v>
      </c>
      <c r="AI1129" s="73">
        <f t="shared" si="76"/>
        <v>32219</v>
      </c>
      <c r="AJ1129" s="439"/>
      <c r="AK1129" s="439"/>
      <c r="AL1129" s="43" t="s">
        <v>97</v>
      </c>
      <c r="AM1129" s="70">
        <v>112148</v>
      </c>
      <c r="AN1129" s="59">
        <f>IFERROR(AM1129/AJ1128,"-")</f>
        <v>6.6775510009657764E-3</v>
      </c>
      <c r="AO1129" s="70">
        <v>4</v>
      </c>
      <c r="AP1129" s="59">
        <f>IFERROR(AO1129/AK1128,"-")</f>
        <v>0.30769230769230771</v>
      </c>
      <c r="AQ1129" s="73">
        <f t="shared" si="80"/>
        <v>28037</v>
      </c>
      <c r="AR1129" s="439"/>
      <c r="AS1129" s="439"/>
      <c r="AT1129" s="43" t="s">
        <v>97</v>
      </c>
      <c r="AU1129" s="70">
        <v>1422773</v>
      </c>
      <c r="AV1129" s="59">
        <f>IFERROR(AU1129/AR1128,"-")</f>
        <v>1.8441029450991787E-2</v>
      </c>
      <c r="AW1129" s="70">
        <v>29</v>
      </c>
      <c r="AX1129" s="59">
        <f>IFERROR(AW1129/AS1128,"-")</f>
        <v>0.18354430379746836</v>
      </c>
      <c r="AY1129" s="167">
        <f t="shared" si="81"/>
        <v>49061.137931034486</v>
      </c>
      <c r="AZ1129" s="229"/>
    </row>
    <row r="1130" spans="2:52" s="9" customFormat="1" ht="13.15" customHeight="1">
      <c r="B1130" s="470"/>
      <c r="C1130" s="480"/>
      <c r="D1130" s="439"/>
      <c r="E1130" s="439"/>
      <c r="F1130" s="44" t="s">
        <v>98</v>
      </c>
      <c r="G1130" s="70">
        <v>234755</v>
      </c>
      <c r="H1130" s="59">
        <f>IFERROR(G1130/D1128,"-")</f>
        <v>4.2787322828259262E-3</v>
      </c>
      <c r="I1130" s="70">
        <v>13</v>
      </c>
      <c r="J1130" s="59">
        <f>IFERROR(I1130/E1128,"-")</f>
        <v>0.26</v>
      </c>
      <c r="K1130" s="73">
        <f t="shared" si="77"/>
        <v>18058.076923076922</v>
      </c>
      <c r="L1130" s="439"/>
      <c r="M1130" s="439"/>
      <c r="N1130" s="44" t="s">
        <v>98</v>
      </c>
      <c r="O1130" s="70">
        <v>110961</v>
      </c>
      <c r="P1130" s="59">
        <f>IFERROR(O1130/L1128,"-")</f>
        <v>6.202566529137434E-3</v>
      </c>
      <c r="Q1130" s="70">
        <v>5</v>
      </c>
      <c r="R1130" s="59">
        <f>IFERROR(Q1130/M1128,"-")</f>
        <v>0.38461538461538464</v>
      </c>
      <c r="S1130" s="73">
        <f t="shared" si="78"/>
        <v>22192.2</v>
      </c>
      <c r="T1130" s="439"/>
      <c r="U1130" s="439"/>
      <c r="V1130" s="44" t="s">
        <v>98</v>
      </c>
      <c r="W1130" s="70">
        <v>48447</v>
      </c>
      <c r="X1130" s="59">
        <f>IFERROR(W1130/T1128,"-")</f>
        <v>2.7780581174781352E-3</v>
      </c>
      <c r="Y1130" s="70">
        <v>2</v>
      </c>
      <c r="Z1130" s="59">
        <f>IFERROR(Y1130/U1128,"-")</f>
        <v>0.25</v>
      </c>
      <c r="AA1130" s="167">
        <f t="shared" si="79"/>
        <v>24223.5</v>
      </c>
      <c r="AB1130" s="439"/>
      <c r="AC1130" s="439"/>
      <c r="AD1130" s="44" t="s">
        <v>98</v>
      </c>
      <c r="AE1130" s="70">
        <v>48447</v>
      </c>
      <c r="AF1130" s="59">
        <f>IFERROR(AE1130/AB1128,"-")</f>
        <v>6.2552856886469539E-3</v>
      </c>
      <c r="AG1130" s="70">
        <v>2</v>
      </c>
      <c r="AH1130" s="59">
        <f>IFERROR(AG1130/AC1128,"-")</f>
        <v>0.66666666666666663</v>
      </c>
      <c r="AI1130" s="73">
        <f t="shared" si="76"/>
        <v>24223.5</v>
      </c>
      <c r="AJ1130" s="439"/>
      <c r="AK1130" s="439"/>
      <c r="AL1130" s="44" t="s">
        <v>98</v>
      </c>
      <c r="AM1130" s="70">
        <v>0</v>
      </c>
      <c r="AN1130" s="59">
        <f>IFERROR(AM1130/AJ1128,"-")</f>
        <v>0</v>
      </c>
      <c r="AO1130" s="70">
        <v>0</v>
      </c>
      <c r="AP1130" s="59">
        <f>IFERROR(AO1130/AK1128,"-")</f>
        <v>0</v>
      </c>
      <c r="AQ1130" s="73" t="str">
        <f t="shared" si="80"/>
        <v>-</v>
      </c>
      <c r="AR1130" s="439"/>
      <c r="AS1130" s="439"/>
      <c r="AT1130" s="44" t="s">
        <v>98</v>
      </c>
      <c r="AU1130" s="70">
        <v>736940</v>
      </c>
      <c r="AV1130" s="59">
        <f>IFERROR(AU1130/AR1128,"-")</f>
        <v>9.5517220551794898E-3</v>
      </c>
      <c r="AW1130" s="70">
        <v>33</v>
      </c>
      <c r="AX1130" s="59">
        <f>IFERROR(AW1130/AS1128,"-")</f>
        <v>0.20886075949367089</v>
      </c>
      <c r="AY1130" s="167">
        <f t="shared" si="81"/>
        <v>22331.515151515152</v>
      </c>
      <c r="AZ1130" s="229"/>
    </row>
    <row r="1131" spans="2:52" s="9" customFormat="1" ht="13.15" customHeight="1">
      <c r="B1131" s="470"/>
      <c r="C1131" s="480"/>
      <c r="D1131" s="439"/>
      <c r="E1131" s="439"/>
      <c r="F1131" s="44" t="s">
        <v>99</v>
      </c>
      <c r="G1131" s="70">
        <v>2412</v>
      </c>
      <c r="H1131" s="59">
        <f>IFERROR(G1131/D1128,"-")</f>
        <v>4.396201259260137E-5</v>
      </c>
      <c r="I1131" s="70">
        <v>1</v>
      </c>
      <c r="J1131" s="59">
        <f>IFERROR(I1131/E1128,"-")</f>
        <v>0.02</v>
      </c>
      <c r="K1131" s="73">
        <f t="shared" si="77"/>
        <v>2412</v>
      </c>
      <c r="L1131" s="439"/>
      <c r="M1131" s="439"/>
      <c r="N1131" s="44" t="s">
        <v>99</v>
      </c>
      <c r="O1131" s="70">
        <v>0</v>
      </c>
      <c r="P1131" s="59">
        <f>IFERROR(O1131/L1128,"-")</f>
        <v>0</v>
      </c>
      <c r="Q1131" s="70">
        <v>0</v>
      </c>
      <c r="R1131" s="59">
        <f>IFERROR(Q1131/M1128,"-")</f>
        <v>0</v>
      </c>
      <c r="S1131" s="73" t="str">
        <f t="shared" si="78"/>
        <v>-</v>
      </c>
      <c r="T1131" s="439"/>
      <c r="U1131" s="439"/>
      <c r="V1131" s="44" t="s">
        <v>99</v>
      </c>
      <c r="W1131" s="70">
        <v>0</v>
      </c>
      <c r="X1131" s="59">
        <f>IFERROR(W1131/T1128,"-")</f>
        <v>0</v>
      </c>
      <c r="Y1131" s="70">
        <v>0</v>
      </c>
      <c r="Z1131" s="59">
        <f>IFERROR(Y1131/U1128,"-")</f>
        <v>0</v>
      </c>
      <c r="AA1131" s="167" t="str">
        <f t="shared" si="79"/>
        <v>-</v>
      </c>
      <c r="AB1131" s="439"/>
      <c r="AC1131" s="439"/>
      <c r="AD1131" s="44" t="s">
        <v>99</v>
      </c>
      <c r="AE1131" s="70">
        <v>0</v>
      </c>
      <c r="AF1131" s="59">
        <f>IFERROR(AE1131/AB1128,"-")</f>
        <v>0</v>
      </c>
      <c r="AG1131" s="70">
        <v>0</v>
      </c>
      <c r="AH1131" s="59">
        <f>IFERROR(AG1131/AC1128,"-")</f>
        <v>0</v>
      </c>
      <c r="AI1131" s="73" t="str">
        <f t="shared" si="76"/>
        <v>-</v>
      </c>
      <c r="AJ1131" s="439"/>
      <c r="AK1131" s="439"/>
      <c r="AL1131" s="44" t="s">
        <v>99</v>
      </c>
      <c r="AM1131" s="70">
        <v>0</v>
      </c>
      <c r="AN1131" s="59">
        <f>IFERROR(AM1131/AJ1128,"-")</f>
        <v>0</v>
      </c>
      <c r="AO1131" s="70">
        <v>0</v>
      </c>
      <c r="AP1131" s="59">
        <f>IFERROR(AO1131/AK1128,"-")</f>
        <v>0</v>
      </c>
      <c r="AQ1131" s="73" t="str">
        <f t="shared" si="80"/>
        <v>-</v>
      </c>
      <c r="AR1131" s="439"/>
      <c r="AS1131" s="439"/>
      <c r="AT1131" s="44" t="s">
        <v>99</v>
      </c>
      <c r="AU1131" s="70">
        <v>38710</v>
      </c>
      <c r="AV1131" s="59">
        <f>IFERROR(AU1131/AR1128,"-")</f>
        <v>5.0173305934811255E-4</v>
      </c>
      <c r="AW1131" s="70">
        <v>5</v>
      </c>
      <c r="AX1131" s="59">
        <f>IFERROR(AW1131/AS1128,"-")</f>
        <v>3.1645569620253167E-2</v>
      </c>
      <c r="AY1131" s="167">
        <f t="shared" si="81"/>
        <v>7742</v>
      </c>
      <c r="AZ1131" s="229"/>
    </row>
    <row r="1132" spans="2:52" s="9" customFormat="1" ht="13.15" customHeight="1">
      <c r="B1132" s="470"/>
      <c r="C1132" s="480"/>
      <c r="D1132" s="439"/>
      <c r="E1132" s="439"/>
      <c r="F1132" s="44" t="s">
        <v>100</v>
      </c>
      <c r="G1132" s="70">
        <v>280834</v>
      </c>
      <c r="H1132" s="59">
        <f>IFERROR(G1132/D1128,"-")</f>
        <v>5.1185853418037365E-3</v>
      </c>
      <c r="I1132" s="70">
        <v>18</v>
      </c>
      <c r="J1132" s="59">
        <f>IFERROR(I1132/E1128,"-")</f>
        <v>0.36</v>
      </c>
      <c r="K1132" s="73">
        <f t="shared" si="77"/>
        <v>15601.888888888889</v>
      </c>
      <c r="L1132" s="439"/>
      <c r="M1132" s="439"/>
      <c r="N1132" s="44" t="s">
        <v>100</v>
      </c>
      <c r="O1132" s="70">
        <v>74777</v>
      </c>
      <c r="P1132" s="59">
        <f>IFERROR(O1132/L1128,"-")</f>
        <v>4.1799309428475762E-3</v>
      </c>
      <c r="Q1132" s="70">
        <v>6</v>
      </c>
      <c r="R1132" s="59">
        <f>IFERROR(Q1132/M1128,"-")</f>
        <v>0.46153846153846156</v>
      </c>
      <c r="S1132" s="73">
        <f t="shared" si="78"/>
        <v>12462.833333333334</v>
      </c>
      <c r="T1132" s="439"/>
      <c r="U1132" s="439"/>
      <c r="V1132" s="44" t="s">
        <v>100</v>
      </c>
      <c r="W1132" s="70">
        <v>56338</v>
      </c>
      <c r="X1132" s="59">
        <f>IFERROR(W1132/T1128,"-")</f>
        <v>3.2305455079258403E-3</v>
      </c>
      <c r="Y1132" s="70">
        <v>4</v>
      </c>
      <c r="Z1132" s="59">
        <f>IFERROR(Y1132/U1128,"-")</f>
        <v>0.5</v>
      </c>
      <c r="AA1132" s="167">
        <f t="shared" si="79"/>
        <v>14084.5</v>
      </c>
      <c r="AB1132" s="439"/>
      <c r="AC1132" s="439"/>
      <c r="AD1132" s="44" t="s">
        <v>100</v>
      </c>
      <c r="AE1132" s="70">
        <v>31140</v>
      </c>
      <c r="AF1132" s="59">
        <f>IFERROR(AE1132/AB1128,"-")</f>
        <v>4.0206740632952745E-3</v>
      </c>
      <c r="AG1132" s="70">
        <v>3</v>
      </c>
      <c r="AH1132" s="59">
        <f>IFERROR(AG1132/AC1128,"-")</f>
        <v>1</v>
      </c>
      <c r="AI1132" s="73">
        <f t="shared" si="76"/>
        <v>10380</v>
      </c>
      <c r="AJ1132" s="439"/>
      <c r="AK1132" s="439"/>
      <c r="AL1132" s="44" t="s">
        <v>100</v>
      </c>
      <c r="AM1132" s="70">
        <v>24088</v>
      </c>
      <c r="AN1132" s="59">
        <f>IFERROR(AM1132/AJ1128,"-")</f>
        <v>1.4342551673793881E-3</v>
      </c>
      <c r="AO1132" s="70">
        <v>2</v>
      </c>
      <c r="AP1132" s="59">
        <f>IFERROR(AO1132/AK1128,"-")</f>
        <v>0.15384615384615385</v>
      </c>
      <c r="AQ1132" s="73">
        <f t="shared" si="80"/>
        <v>12044</v>
      </c>
      <c r="AR1132" s="439"/>
      <c r="AS1132" s="439"/>
      <c r="AT1132" s="44" t="s">
        <v>100</v>
      </c>
      <c r="AU1132" s="70">
        <v>3747910</v>
      </c>
      <c r="AV1132" s="59">
        <f>IFERROR(AU1132/AR1128,"-")</f>
        <v>4.857789590445323E-2</v>
      </c>
      <c r="AW1132" s="70">
        <v>40</v>
      </c>
      <c r="AX1132" s="59">
        <f>IFERROR(AW1132/AS1128,"-")</f>
        <v>0.25316455696202533</v>
      </c>
      <c r="AY1132" s="167">
        <f t="shared" si="81"/>
        <v>93697.75</v>
      </c>
      <c r="AZ1132" s="229"/>
    </row>
    <row r="1133" spans="2:52" s="9" customFormat="1" ht="13.15" customHeight="1">
      <c r="B1133" s="470"/>
      <c r="C1133" s="480"/>
      <c r="D1133" s="439"/>
      <c r="E1133" s="439"/>
      <c r="F1133" s="44" t="s">
        <v>101</v>
      </c>
      <c r="G1133" s="70">
        <v>554640</v>
      </c>
      <c r="H1133" s="59">
        <f>IFERROR(G1133/D1128,"-")</f>
        <v>1.0109075731492712E-2</v>
      </c>
      <c r="I1133" s="70">
        <v>15</v>
      </c>
      <c r="J1133" s="59">
        <f>IFERROR(I1133/E1128,"-")</f>
        <v>0.3</v>
      </c>
      <c r="K1133" s="73">
        <f t="shared" si="77"/>
        <v>36976</v>
      </c>
      <c r="L1133" s="439"/>
      <c r="M1133" s="439"/>
      <c r="N1133" s="44" t="s">
        <v>101</v>
      </c>
      <c r="O1133" s="70">
        <v>147926</v>
      </c>
      <c r="P1133" s="59">
        <f>IFERROR(O1133/L1128,"-")</f>
        <v>8.2688589359250914E-3</v>
      </c>
      <c r="Q1133" s="70">
        <v>4</v>
      </c>
      <c r="R1133" s="59">
        <f>IFERROR(Q1133/M1128,"-")</f>
        <v>0.30769230769230771</v>
      </c>
      <c r="S1133" s="73">
        <f t="shared" si="78"/>
        <v>36981.5</v>
      </c>
      <c r="T1133" s="439"/>
      <c r="U1133" s="439"/>
      <c r="V1133" s="44" t="s">
        <v>101</v>
      </c>
      <c r="W1133" s="70">
        <v>65677</v>
      </c>
      <c r="X1133" s="59">
        <f>IFERROR(W1133/T1128,"-")</f>
        <v>3.7660644205340164E-3</v>
      </c>
      <c r="Y1133" s="70">
        <v>4</v>
      </c>
      <c r="Z1133" s="59">
        <f>IFERROR(Y1133/U1128,"-")</f>
        <v>0.5</v>
      </c>
      <c r="AA1133" s="167">
        <f t="shared" si="79"/>
        <v>16419.25</v>
      </c>
      <c r="AB1133" s="439"/>
      <c r="AC1133" s="439"/>
      <c r="AD1133" s="44" t="s">
        <v>101</v>
      </c>
      <c r="AE1133" s="70">
        <v>52641</v>
      </c>
      <c r="AF1133" s="59">
        <f>IFERROR(AE1133/AB1128,"-")</f>
        <v>6.7967984382121555E-3</v>
      </c>
      <c r="AG1133" s="70">
        <v>2</v>
      </c>
      <c r="AH1133" s="59">
        <f>IFERROR(AG1133/AC1128,"-")</f>
        <v>0.66666666666666663</v>
      </c>
      <c r="AI1133" s="73">
        <f t="shared" si="76"/>
        <v>26320.5</v>
      </c>
      <c r="AJ1133" s="439"/>
      <c r="AK1133" s="439"/>
      <c r="AL1133" s="44" t="s">
        <v>101</v>
      </c>
      <c r="AM1133" s="70">
        <v>111240</v>
      </c>
      <c r="AN1133" s="59">
        <f>IFERROR(AM1133/AJ1128,"-")</f>
        <v>6.6234865833312492E-3</v>
      </c>
      <c r="AO1133" s="70">
        <v>2</v>
      </c>
      <c r="AP1133" s="59">
        <f>IFERROR(AO1133/AK1128,"-")</f>
        <v>0.15384615384615385</v>
      </c>
      <c r="AQ1133" s="73">
        <f t="shared" si="80"/>
        <v>55620</v>
      </c>
      <c r="AR1133" s="439"/>
      <c r="AS1133" s="439"/>
      <c r="AT1133" s="44" t="s">
        <v>101</v>
      </c>
      <c r="AU1133" s="70">
        <v>2116179</v>
      </c>
      <c r="AV1133" s="59">
        <f>IFERROR(AU1133/AR1128,"-")</f>
        <v>2.7428492994012642E-2</v>
      </c>
      <c r="AW1133" s="70">
        <v>35</v>
      </c>
      <c r="AX1133" s="59">
        <f>IFERROR(AW1133/AS1128,"-")</f>
        <v>0.22151898734177214</v>
      </c>
      <c r="AY1133" s="167">
        <f t="shared" si="81"/>
        <v>60462.257142857146</v>
      </c>
      <c r="AZ1133" s="229"/>
    </row>
    <row r="1134" spans="2:52" s="9" customFormat="1" ht="13.15" customHeight="1">
      <c r="B1134" s="470"/>
      <c r="C1134" s="480"/>
      <c r="D1134" s="439"/>
      <c r="E1134" s="439"/>
      <c r="F1134" s="44" t="s">
        <v>102</v>
      </c>
      <c r="G1134" s="70">
        <v>89855</v>
      </c>
      <c r="H1134" s="59">
        <f>IFERROR(G1134/D1128,"-")</f>
        <v>1.637730780061441E-3</v>
      </c>
      <c r="I1134" s="70">
        <v>5</v>
      </c>
      <c r="J1134" s="59">
        <f>IFERROR(I1134/E1128,"-")</f>
        <v>0.1</v>
      </c>
      <c r="K1134" s="73">
        <f t="shared" si="77"/>
        <v>17971</v>
      </c>
      <c r="L1134" s="439"/>
      <c r="M1134" s="439"/>
      <c r="N1134" s="44" t="s">
        <v>102</v>
      </c>
      <c r="O1134" s="70">
        <v>20855</v>
      </c>
      <c r="P1134" s="59">
        <f>IFERROR(O1134/L1128,"-")</f>
        <v>1.1657656741121763E-3</v>
      </c>
      <c r="Q1134" s="70">
        <v>2</v>
      </c>
      <c r="R1134" s="59">
        <f>IFERROR(Q1134/M1128,"-")</f>
        <v>0.15384615384615385</v>
      </c>
      <c r="S1134" s="73">
        <f t="shared" si="78"/>
        <v>10427.5</v>
      </c>
      <c r="T1134" s="439"/>
      <c r="U1134" s="439"/>
      <c r="V1134" s="44" t="s">
        <v>102</v>
      </c>
      <c r="W1134" s="70">
        <v>67008</v>
      </c>
      <c r="X1134" s="59">
        <f>IFERROR(W1134/T1128,"-")</f>
        <v>3.8423869039563834E-3</v>
      </c>
      <c r="Y1134" s="70">
        <v>2</v>
      </c>
      <c r="Z1134" s="59">
        <f>IFERROR(Y1134/U1128,"-")</f>
        <v>0.25</v>
      </c>
      <c r="AA1134" s="167">
        <f t="shared" si="79"/>
        <v>33504</v>
      </c>
      <c r="AB1134" s="439"/>
      <c r="AC1134" s="439"/>
      <c r="AD1134" s="44" t="s">
        <v>102</v>
      </c>
      <c r="AE1134" s="70">
        <v>10761</v>
      </c>
      <c r="AF1134" s="59">
        <f>IFERROR(AE1134/AB1128,"-")</f>
        <v>1.3894179060732321E-3</v>
      </c>
      <c r="AG1134" s="70">
        <v>1</v>
      </c>
      <c r="AH1134" s="59">
        <f>IFERROR(AG1134/AC1128,"-")</f>
        <v>0.33333333333333331</v>
      </c>
      <c r="AI1134" s="73">
        <f t="shared" si="76"/>
        <v>10761</v>
      </c>
      <c r="AJ1134" s="439"/>
      <c r="AK1134" s="439"/>
      <c r="AL1134" s="44" t="s">
        <v>102</v>
      </c>
      <c r="AM1134" s="70">
        <v>0</v>
      </c>
      <c r="AN1134" s="59">
        <f>IFERROR(AM1134/AJ1128,"-")</f>
        <v>0</v>
      </c>
      <c r="AO1134" s="70">
        <v>0</v>
      </c>
      <c r="AP1134" s="59">
        <f>IFERROR(AO1134/AK1128,"-")</f>
        <v>0</v>
      </c>
      <c r="AQ1134" s="73" t="str">
        <f t="shared" si="80"/>
        <v>-</v>
      </c>
      <c r="AR1134" s="439"/>
      <c r="AS1134" s="439"/>
      <c r="AT1134" s="44" t="s">
        <v>102</v>
      </c>
      <c r="AU1134" s="70">
        <v>7290072</v>
      </c>
      <c r="AV1134" s="59">
        <f>IFERROR(AU1134/AR1128,"-")</f>
        <v>9.4489024216688547E-2</v>
      </c>
      <c r="AW1134" s="70">
        <v>19</v>
      </c>
      <c r="AX1134" s="59">
        <f>IFERROR(AW1134/AS1128,"-")</f>
        <v>0.12025316455696203</v>
      </c>
      <c r="AY1134" s="167">
        <f t="shared" si="81"/>
        <v>383688</v>
      </c>
      <c r="AZ1134" s="229"/>
    </row>
    <row r="1135" spans="2:52" s="9" customFormat="1" ht="13.15" customHeight="1">
      <c r="B1135" s="470"/>
      <c r="C1135" s="480"/>
      <c r="D1135" s="439"/>
      <c r="E1135" s="439"/>
      <c r="F1135" s="44" t="s">
        <v>112</v>
      </c>
      <c r="G1135" s="70">
        <v>0</v>
      </c>
      <c r="H1135" s="59">
        <f>IFERROR(G1135/D1128,"-")</f>
        <v>0</v>
      </c>
      <c r="I1135" s="70">
        <v>0</v>
      </c>
      <c r="J1135" s="59">
        <f>IFERROR(I1135/E1128,"-")</f>
        <v>0</v>
      </c>
      <c r="K1135" s="73" t="str">
        <f t="shared" si="77"/>
        <v>-</v>
      </c>
      <c r="L1135" s="439"/>
      <c r="M1135" s="439"/>
      <c r="N1135" s="44" t="s">
        <v>112</v>
      </c>
      <c r="O1135" s="70">
        <v>0</v>
      </c>
      <c r="P1135" s="59">
        <f>IFERROR(O1135/L1128,"-")</f>
        <v>0</v>
      </c>
      <c r="Q1135" s="70">
        <v>0</v>
      </c>
      <c r="R1135" s="59">
        <f>IFERROR(Q1135/M1128,"-")</f>
        <v>0</v>
      </c>
      <c r="S1135" s="73" t="str">
        <f t="shared" si="78"/>
        <v>-</v>
      </c>
      <c r="T1135" s="439"/>
      <c r="U1135" s="439"/>
      <c r="V1135" s="44" t="s">
        <v>112</v>
      </c>
      <c r="W1135" s="70">
        <v>0</v>
      </c>
      <c r="X1135" s="59">
        <f>IFERROR(W1135/T1128,"-")</f>
        <v>0</v>
      </c>
      <c r="Y1135" s="70">
        <v>0</v>
      </c>
      <c r="Z1135" s="59">
        <f>IFERROR(Y1135/U1128,"-")</f>
        <v>0</v>
      </c>
      <c r="AA1135" s="167" t="str">
        <f t="shared" si="79"/>
        <v>-</v>
      </c>
      <c r="AB1135" s="439"/>
      <c r="AC1135" s="439"/>
      <c r="AD1135" s="44" t="s">
        <v>112</v>
      </c>
      <c r="AE1135" s="70">
        <v>0</v>
      </c>
      <c r="AF1135" s="59">
        <f>IFERROR(AE1135/AB1128,"-")</f>
        <v>0</v>
      </c>
      <c r="AG1135" s="70">
        <v>0</v>
      </c>
      <c r="AH1135" s="59">
        <f>IFERROR(AG1135/AC1128,"-")</f>
        <v>0</v>
      </c>
      <c r="AI1135" s="73" t="str">
        <f t="shared" si="76"/>
        <v>-</v>
      </c>
      <c r="AJ1135" s="439"/>
      <c r="AK1135" s="439"/>
      <c r="AL1135" s="44" t="s">
        <v>112</v>
      </c>
      <c r="AM1135" s="70">
        <v>0</v>
      </c>
      <c r="AN1135" s="59">
        <f>IFERROR(AM1135/AJ1128,"-")</f>
        <v>0</v>
      </c>
      <c r="AO1135" s="70">
        <v>0</v>
      </c>
      <c r="AP1135" s="59">
        <f>IFERROR(AO1135/AK1128,"-")</f>
        <v>0</v>
      </c>
      <c r="AQ1135" s="73" t="str">
        <f t="shared" si="80"/>
        <v>-</v>
      </c>
      <c r="AR1135" s="439"/>
      <c r="AS1135" s="439"/>
      <c r="AT1135" s="44" t="s">
        <v>112</v>
      </c>
      <c r="AU1135" s="70">
        <v>0</v>
      </c>
      <c r="AV1135" s="59">
        <f>IFERROR(AU1135/AR1128,"-")</f>
        <v>0</v>
      </c>
      <c r="AW1135" s="70">
        <v>0</v>
      </c>
      <c r="AX1135" s="59">
        <f>IFERROR(AW1135/AS1128,"-")</f>
        <v>0</v>
      </c>
      <c r="AY1135" s="167" t="str">
        <f t="shared" si="81"/>
        <v>-</v>
      </c>
      <c r="AZ1135" s="229"/>
    </row>
    <row r="1136" spans="2:52" s="9" customFormat="1" ht="13.15" customHeight="1">
      <c r="B1136" s="470"/>
      <c r="C1136" s="480"/>
      <c r="D1136" s="439"/>
      <c r="E1136" s="439"/>
      <c r="F1136" s="44" t="s">
        <v>103</v>
      </c>
      <c r="G1136" s="70">
        <v>0</v>
      </c>
      <c r="H1136" s="59">
        <f>IFERROR(G1136/D1128,"-")</f>
        <v>0</v>
      </c>
      <c r="I1136" s="70">
        <v>0</v>
      </c>
      <c r="J1136" s="59">
        <f>IFERROR(I1136/E1128,"-")</f>
        <v>0</v>
      </c>
      <c r="K1136" s="73" t="str">
        <f t="shared" si="77"/>
        <v>-</v>
      </c>
      <c r="L1136" s="439"/>
      <c r="M1136" s="439"/>
      <c r="N1136" s="44" t="s">
        <v>103</v>
      </c>
      <c r="O1136" s="70">
        <v>0</v>
      </c>
      <c r="P1136" s="59">
        <f>IFERROR(O1136/L1128,"-")</f>
        <v>0</v>
      </c>
      <c r="Q1136" s="70">
        <v>0</v>
      </c>
      <c r="R1136" s="59">
        <f>IFERROR(Q1136/M1128,"-")</f>
        <v>0</v>
      </c>
      <c r="S1136" s="73" t="str">
        <f t="shared" si="78"/>
        <v>-</v>
      </c>
      <c r="T1136" s="439"/>
      <c r="U1136" s="439"/>
      <c r="V1136" s="44" t="s">
        <v>103</v>
      </c>
      <c r="W1136" s="70">
        <v>0</v>
      </c>
      <c r="X1136" s="59">
        <f>IFERROR(W1136/T1128,"-")</f>
        <v>0</v>
      </c>
      <c r="Y1136" s="70">
        <v>0</v>
      </c>
      <c r="Z1136" s="59">
        <f>IFERROR(Y1136/U1128,"-")</f>
        <v>0</v>
      </c>
      <c r="AA1136" s="167" t="str">
        <f t="shared" si="79"/>
        <v>-</v>
      </c>
      <c r="AB1136" s="439"/>
      <c r="AC1136" s="439"/>
      <c r="AD1136" s="44" t="s">
        <v>103</v>
      </c>
      <c r="AE1136" s="70">
        <v>0</v>
      </c>
      <c r="AF1136" s="59">
        <f>IFERROR(AE1136/AB1128,"-")</f>
        <v>0</v>
      </c>
      <c r="AG1136" s="70">
        <v>0</v>
      </c>
      <c r="AH1136" s="59">
        <f>IFERROR(AG1136/AC1128,"-")</f>
        <v>0</v>
      </c>
      <c r="AI1136" s="73" t="str">
        <f t="shared" si="76"/>
        <v>-</v>
      </c>
      <c r="AJ1136" s="439"/>
      <c r="AK1136" s="439"/>
      <c r="AL1136" s="44" t="s">
        <v>103</v>
      </c>
      <c r="AM1136" s="70">
        <v>0</v>
      </c>
      <c r="AN1136" s="59">
        <f>IFERROR(AM1136/AJ1128,"-")</f>
        <v>0</v>
      </c>
      <c r="AO1136" s="70">
        <v>0</v>
      </c>
      <c r="AP1136" s="59">
        <f>IFERROR(AO1136/AK1128,"-")</f>
        <v>0</v>
      </c>
      <c r="AQ1136" s="73" t="str">
        <f t="shared" si="80"/>
        <v>-</v>
      </c>
      <c r="AR1136" s="439"/>
      <c r="AS1136" s="439"/>
      <c r="AT1136" s="44" t="s">
        <v>103</v>
      </c>
      <c r="AU1136" s="70">
        <v>101298</v>
      </c>
      <c r="AV1136" s="59">
        <f>IFERROR(AU1136/AR1128,"-")</f>
        <v>1.312956741044823E-3</v>
      </c>
      <c r="AW1136" s="70">
        <v>3</v>
      </c>
      <c r="AX1136" s="59">
        <f>IFERROR(AW1136/AS1128,"-")</f>
        <v>1.8987341772151899E-2</v>
      </c>
      <c r="AY1136" s="167">
        <f t="shared" si="81"/>
        <v>33766</v>
      </c>
      <c r="AZ1136" s="229"/>
    </row>
    <row r="1137" spans="2:52" s="9" customFormat="1" ht="13.15" customHeight="1">
      <c r="B1137" s="470"/>
      <c r="C1137" s="480"/>
      <c r="D1137" s="439"/>
      <c r="E1137" s="439"/>
      <c r="F1137" s="44" t="s">
        <v>104</v>
      </c>
      <c r="G1137" s="70">
        <v>18889</v>
      </c>
      <c r="H1137" s="59">
        <f>IFERROR(G1137/D1128,"-")</f>
        <v>3.4427796677514397E-4</v>
      </c>
      <c r="I1137" s="70">
        <v>4</v>
      </c>
      <c r="J1137" s="59">
        <f>IFERROR(I1137/E1128,"-")</f>
        <v>0.08</v>
      </c>
      <c r="K1137" s="73">
        <f t="shared" si="77"/>
        <v>4722.25</v>
      </c>
      <c r="L1137" s="439"/>
      <c r="M1137" s="439"/>
      <c r="N1137" s="44" t="s">
        <v>104</v>
      </c>
      <c r="O1137" s="70">
        <v>0</v>
      </c>
      <c r="P1137" s="59">
        <f>IFERROR(O1137/L1128,"-")</f>
        <v>0</v>
      </c>
      <c r="Q1137" s="70">
        <v>0</v>
      </c>
      <c r="R1137" s="59">
        <f>IFERROR(Q1137/M1128,"-")</f>
        <v>0</v>
      </c>
      <c r="S1137" s="73" t="str">
        <f t="shared" si="78"/>
        <v>-</v>
      </c>
      <c r="T1137" s="439"/>
      <c r="U1137" s="439"/>
      <c r="V1137" s="44" t="s">
        <v>104</v>
      </c>
      <c r="W1137" s="70">
        <v>0</v>
      </c>
      <c r="X1137" s="59">
        <f>IFERROR(W1137/T1128,"-")</f>
        <v>0</v>
      </c>
      <c r="Y1137" s="70">
        <v>0</v>
      </c>
      <c r="Z1137" s="59">
        <f>IFERROR(Y1137/U1128,"-")</f>
        <v>0</v>
      </c>
      <c r="AA1137" s="167" t="str">
        <f t="shared" si="79"/>
        <v>-</v>
      </c>
      <c r="AB1137" s="439"/>
      <c r="AC1137" s="439"/>
      <c r="AD1137" s="44" t="s">
        <v>104</v>
      </c>
      <c r="AE1137" s="70">
        <v>0</v>
      </c>
      <c r="AF1137" s="59">
        <f>IFERROR(AE1137/AB1128,"-")</f>
        <v>0</v>
      </c>
      <c r="AG1137" s="70">
        <v>0</v>
      </c>
      <c r="AH1137" s="59">
        <f>IFERROR(AG1137/AC1128,"-")</f>
        <v>0</v>
      </c>
      <c r="AI1137" s="73" t="str">
        <f t="shared" si="76"/>
        <v>-</v>
      </c>
      <c r="AJ1137" s="439"/>
      <c r="AK1137" s="439"/>
      <c r="AL1137" s="44" t="s">
        <v>104</v>
      </c>
      <c r="AM1137" s="70">
        <v>0</v>
      </c>
      <c r="AN1137" s="59">
        <f>IFERROR(AM1137/AJ1128,"-")</f>
        <v>0</v>
      </c>
      <c r="AO1137" s="70">
        <v>0</v>
      </c>
      <c r="AP1137" s="59">
        <f>IFERROR(AO1137/AK1128,"-")</f>
        <v>0</v>
      </c>
      <c r="AQ1137" s="73" t="str">
        <f t="shared" si="80"/>
        <v>-</v>
      </c>
      <c r="AR1137" s="439"/>
      <c r="AS1137" s="439"/>
      <c r="AT1137" s="44" t="s">
        <v>104</v>
      </c>
      <c r="AU1137" s="70">
        <v>24171</v>
      </c>
      <c r="AV1137" s="59">
        <f>IFERROR(AU1137/AR1128,"-")</f>
        <v>3.1328829184973465E-4</v>
      </c>
      <c r="AW1137" s="70">
        <v>5</v>
      </c>
      <c r="AX1137" s="59">
        <f>IFERROR(AW1137/AS1128,"-")</f>
        <v>3.1645569620253167E-2</v>
      </c>
      <c r="AY1137" s="167">
        <f t="shared" si="81"/>
        <v>4834.2</v>
      </c>
      <c r="AZ1137" s="229"/>
    </row>
    <row r="1138" spans="2:52" s="9" customFormat="1" ht="13.15" customHeight="1">
      <c r="B1138" s="470"/>
      <c r="C1138" s="480"/>
      <c r="D1138" s="439"/>
      <c r="E1138" s="439"/>
      <c r="F1138" s="44" t="s">
        <v>105</v>
      </c>
      <c r="G1138" s="70">
        <v>0</v>
      </c>
      <c r="H1138" s="59">
        <f>IFERROR(G1138/D1128,"-")</f>
        <v>0</v>
      </c>
      <c r="I1138" s="70">
        <v>0</v>
      </c>
      <c r="J1138" s="59">
        <f>IFERROR(I1138/E1128,"-")</f>
        <v>0</v>
      </c>
      <c r="K1138" s="73" t="str">
        <f t="shared" si="77"/>
        <v>-</v>
      </c>
      <c r="L1138" s="439"/>
      <c r="M1138" s="439"/>
      <c r="N1138" s="44" t="s">
        <v>105</v>
      </c>
      <c r="O1138" s="70">
        <v>0</v>
      </c>
      <c r="P1138" s="59">
        <f>IFERROR(O1138/L1128,"-")</f>
        <v>0</v>
      </c>
      <c r="Q1138" s="70">
        <v>0</v>
      </c>
      <c r="R1138" s="59">
        <f>IFERROR(Q1138/M1128,"-")</f>
        <v>0</v>
      </c>
      <c r="S1138" s="73" t="str">
        <f t="shared" si="78"/>
        <v>-</v>
      </c>
      <c r="T1138" s="439"/>
      <c r="U1138" s="439"/>
      <c r="V1138" s="44" t="s">
        <v>105</v>
      </c>
      <c r="W1138" s="70">
        <v>0</v>
      </c>
      <c r="X1138" s="59">
        <f>IFERROR(W1138/T1128,"-")</f>
        <v>0</v>
      </c>
      <c r="Y1138" s="70">
        <v>0</v>
      </c>
      <c r="Z1138" s="59">
        <f>IFERROR(Y1138/U1128,"-")</f>
        <v>0</v>
      </c>
      <c r="AA1138" s="167" t="str">
        <f t="shared" si="79"/>
        <v>-</v>
      </c>
      <c r="AB1138" s="439"/>
      <c r="AC1138" s="439"/>
      <c r="AD1138" s="44" t="s">
        <v>105</v>
      </c>
      <c r="AE1138" s="70">
        <v>0</v>
      </c>
      <c r="AF1138" s="59">
        <f>IFERROR(AE1138/AB1128,"-")</f>
        <v>0</v>
      </c>
      <c r="AG1138" s="70">
        <v>0</v>
      </c>
      <c r="AH1138" s="59">
        <f>IFERROR(AG1138/AC1128,"-")</f>
        <v>0</v>
      </c>
      <c r="AI1138" s="73" t="str">
        <f t="shared" si="76"/>
        <v>-</v>
      </c>
      <c r="AJ1138" s="439"/>
      <c r="AK1138" s="439"/>
      <c r="AL1138" s="44" t="s">
        <v>105</v>
      </c>
      <c r="AM1138" s="70">
        <v>0</v>
      </c>
      <c r="AN1138" s="59">
        <f>IFERROR(AM1138/AJ1128,"-")</f>
        <v>0</v>
      </c>
      <c r="AO1138" s="70">
        <v>0</v>
      </c>
      <c r="AP1138" s="59">
        <f>IFERROR(AO1138/AK1128,"-")</f>
        <v>0</v>
      </c>
      <c r="AQ1138" s="73" t="str">
        <f t="shared" si="80"/>
        <v>-</v>
      </c>
      <c r="AR1138" s="439"/>
      <c r="AS1138" s="439"/>
      <c r="AT1138" s="44" t="s">
        <v>105</v>
      </c>
      <c r="AU1138" s="70">
        <v>0</v>
      </c>
      <c r="AV1138" s="59">
        <f>IFERROR(AU1138/AR1128,"-")</f>
        <v>0</v>
      </c>
      <c r="AW1138" s="70">
        <v>0</v>
      </c>
      <c r="AX1138" s="59">
        <f>IFERROR(AW1138/AS1128,"-")</f>
        <v>0</v>
      </c>
      <c r="AY1138" s="167" t="str">
        <f t="shared" si="81"/>
        <v>-</v>
      </c>
      <c r="AZ1138" s="229"/>
    </row>
    <row r="1139" spans="2:52" s="9" customFormat="1" ht="13.15" customHeight="1">
      <c r="B1139" s="470"/>
      <c r="C1139" s="480"/>
      <c r="D1139" s="439"/>
      <c r="E1139" s="439"/>
      <c r="F1139" s="44" t="s">
        <v>106</v>
      </c>
      <c r="G1139" s="70">
        <v>0</v>
      </c>
      <c r="H1139" s="59">
        <f>IFERROR(G1139/D1128,"-")</f>
        <v>0</v>
      </c>
      <c r="I1139" s="70">
        <v>0</v>
      </c>
      <c r="J1139" s="59">
        <f>IFERROR(I1139/E1128,"-")</f>
        <v>0</v>
      </c>
      <c r="K1139" s="73" t="str">
        <f t="shared" si="77"/>
        <v>-</v>
      </c>
      <c r="L1139" s="439"/>
      <c r="M1139" s="439"/>
      <c r="N1139" s="44" t="s">
        <v>106</v>
      </c>
      <c r="O1139" s="70">
        <v>0</v>
      </c>
      <c r="P1139" s="59">
        <f>IFERROR(O1139/L1128,"-")</f>
        <v>0</v>
      </c>
      <c r="Q1139" s="70">
        <v>0</v>
      </c>
      <c r="R1139" s="59">
        <f>IFERROR(Q1139/M1128,"-")</f>
        <v>0</v>
      </c>
      <c r="S1139" s="73" t="str">
        <f t="shared" si="78"/>
        <v>-</v>
      </c>
      <c r="T1139" s="439"/>
      <c r="U1139" s="439"/>
      <c r="V1139" s="44" t="s">
        <v>106</v>
      </c>
      <c r="W1139" s="70">
        <v>0</v>
      </c>
      <c r="X1139" s="59">
        <f>IFERROR(W1139/T1128,"-")</f>
        <v>0</v>
      </c>
      <c r="Y1139" s="70">
        <v>0</v>
      </c>
      <c r="Z1139" s="59">
        <f>IFERROR(Y1139/U1128,"-")</f>
        <v>0</v>
      </c>
      <c r="AA1139" s="167" t="str">
        <f t="shared" si="79"/>
        <v>-</v>
      </c>
      <c r="AB1139" s="439"/>
      <c r="AC1139" s="439"/>
      <c r="AD1139" s="44" t="s">
        <v>106</v>
      </c>
      <c r="AE1139" s="70">
        <v>0</v>
      </c>
      <c r="AF1139" s="59">
        <f>IFERROR(AE1139/AB1128,"-")</f>
        <v>0</v>
      </c>
      <c r="AG1139" s="70">
        <v>0</v>
      </c>
      <c r="AH1139" s="59">
        <f>IFERROR(AG1139/AC1128,"-")</f>
        <v>0</v>
      </c>
      <c r="AI1139" s="73" t="str">
        <f t="shared" si="76"/>
        <v>-</v>
      </c>
      <c r="AJ1139" s="439"/>
      <c r="AK1139" s="439"/>
      <c r="AL1139" s="44" t="s">
        <v>106</v>
      </c>
      <c r="AM1139" s="70">
        <v>0</v>
      </c>
      <c r="AN1139" s="59">
        <f>IFERROR(AM1139/AJ1128,"-")</f>
        <v>0</v>
      </c>
      <c r="AO1139" s="70">
        <v>0</v>
      </c>
      <c r="AP1139" s="59">
        <f>IFERROR(AO1139/AK1128,"-")</f>
        <v>0</v>
      </c>
      <c r="AQ1139" s="73" t="str">
        <f t="shared" si="80"/>
        <v>-</v>
      </c>
      <c r="AR1139" s="439"/>
      <c r="AS1139" s="439"/>
      <c r="AT1139" s="44" t="s">
        <v>106</v>
      </c>
      <c r="AU1139" s="70">
        <v>0</v>
      </c>
      <c r="AV1139" s="59">
        <f>IFERROR(AU1139/AR1128,"-")</f>
        <v>0</v>
      </c>
      <c r="AW1139" s="70">
        <v>0</v>
      </c>
      <c r="AX1139" s="59">
        <f>IFERROR(AW1139/AS1128,"-")</f>
        <v>0</v>
      </c>
      <c r="AY1139" s="167" t="str">
        <f t="shared" si="81"/>
        <v>-</v>
      </c>
      <c r="AZ1139" s="229"/>
    </row>
    <row r="1140" spans="2:52" s="9" customFormat="1" ht="13.15" customHeight="1">
      <c r="B1140" s="470"/>
      <c r="C1140" s="480"/>
      <c r="D1140" s="439"/>
      <c r="E1140" s="439"/>
      <c r="F1140" s="44" t="s">
        <v>107</v>
      </c>
      <c r="G1140" s="70">
        <v>358205</v>
      </c>
      <c r="H1140" s="59">
        <f>IFERROR(G1140/D1128,"-")</f>
        <v>6.528778076589044E-3</v>
      </c>
      <c r="I1140" s="70">
        <v>8</v>
      </c>
      <c r="J1140" s="59">
        <f>IFERROR(I1140/E1128,"-")</f>
        <v>0.16</v>
      </c>
      <c r="K1140" s="73">
        <f t="shared" si="77"/>
        <v>44775.625</v>
      </c>
      <c r="L1140" s="439"/>
      <c r="M1140" s="439"/>
      <c r="N1140" s="44" t="s">
        <v>107</v>
      </c>
      <c r="O1140" s="70">
        <v>99589</v>
      </c>
      <c r="P1140" s="59">
        <f>IFERROR(O1140/L1128,"-")</f>
        <v>5.5668874475740841E-3</v>
      </c>
      <c r="Q1140" s="70">
        <v>3</v>
      </c>
      <c r="R1140" s="59">
        <f>IFERROR(Q1140/M1128,"-")</f>
        <v>0.23076923076923078</v>
      </c>
      <c r="S1140" s="73">
        <f t="shared" si="78"/>
        <v>33196.333333333336</v>
      </c>
      <c r="T1140" s="439"/>
      <c r="U1140" s="439"/>
      <c r="V1140" s="44" t="s">
        <v>107</v>
      </c>
      <c r="W1140" s="70">
        <v>220828</v>
      </c>
      <c r="X1140" s="59">
        <f>IFERROR(W1140/T1128,"-")</f>
        <v>1.2662765867163327E-2</v>
      </c>
      <c r="Y1140" s="70">
        <v>3</v>
      </c>
      <c r="Z1140" s="59">
        <f>IFERROR(Y1140/U1128,"-")</f>
        <v>0.375</v>
      </c>
      <c r="AA1140" s="167">
        <f t="shared" si="79"/>
        <v>73609.333333333328</v>
      </c>
      <c r="AB1140" s="439"/>
      <c r="AC1140" s="439"/>
      <c r="AD1140" s="44" t="s">
        <v>107</v>
      </c>
      <c r="AE1140" s="70">
        <v>14168</v>
      </c>
      <c r="AF1140" s="59">
        <f>IFERROR(AE1140/AB1128,"-")</f>
        <v>1.8293163175583636E-3</v>
      </c>
      <c r="AG1140" s="70">
        <v>1</v>
      </c>
      <c r="AH1140" s="59">
        <f>IFERROR(AG1140/AC1128,"-")</f>
        <v>0.33333333333333331</v>
      </c>
      <c r="AI1140" s="73">
        <f t="shared" si="76"/>
        <v>14168</v>
      </c>
      <c r="AJ1140" s="439"/>
      <c r="AK1140" s="439"/>
      <c r="AL1140" s="44" t="s">
        <v>107</v>
      </c>
      <c r="AM1140" s="70">
        <v>0</v>
      </c>
      <c r="AN1140" s="59">
        <f>IFERROR(AM1140/AJ1128,"-")</f>
        <v>0</v>
      </c>
      <c r="AO1140" s="70">
        <v>0</v>
      </c>
      <c r="AP1140" s="59">
        <f>IFERROR(AO1140/AK1128,"-")</f>
        <v>0</v>
      </c>
      <c r="AQ1140" s="73" t="str">
        <f t="shared" si="80"/>
        <v>-</v>
      </c>
      <c r="AR1140" s="439"/>
      <c r="AS1140" s="439"/>
      <c r="AT1140" s="44" t="s">
        <v>107</v>
      </c>
      <c r="AU1140" s="70">
        <v>359679</v>
      </c>
      <c r="AV1140" s="59">
        <f>IFERROR(AU1140/AR1128,"-")</f>
        <v>4.6619179812262919E-3</v>
      </c>
      <c r="AW1140" s="70">
        <v>12</v>
      </c>
      <c r="AX1140" s="59">
        <f>IFERROR(AW1140/AS1128,"-")</f>
        <v>7.5949367088607597E-2</v>
      </c>
      <c r="AY1140" s="167">
        <f t="shared" si="81"/>
        <v>29973.25</v>
      </c>
      <c r="AZ1140" s="229"/>
    </row>
    <row r="1141" spans="2:52" s="9" customFormat="1" ht="13.15" customHeight="1">
      <c r="B1141" s="470"/>
      <c r="C1141" s="480"/>
      <c r="D1141" s="439"/>
      <c r="E1141" s="439"/>
      <c r="F1141" s="44" t="s">
        <v>108</v>
      </c>
      <c r="G1141" s="70">
        <v>38900</v>
      </c>
      <c r="H1141" s="59">
        <f>IFERROR(G1141/D1128,"-")</f>
        <v>7.0900592448266714E-4</v>
      </c>
      <c r="I1141" s="70">
        <v>4</v>
      </c>
      <c r="J1141" s="59">
        <f>IFERROR(I1141/E1128,"-")</f>
        <v>0.08</v>
      </c>
      <c r="K1141" s="73">
        <f t="shared" si="77"/>
        <v>9725</v>
      </c>
      <c r="L1141" s="439"/>
      <c r="M1141" s="439"/>
      <c r="N1141" s="44" t="s">
        <v>108</v>
      </c>
      <c r="O1141" s="70">
        <v>4598</v>
      </c>
      <c r="P1141" s="59">
        <f>IFERROR(O1141/L1128,"-")</f>
        <v>2.5702184462084805E-4</v>
      </c>
      <c r="Q1141" s="70">
        <v>1</v>
      </c>
      <c r="R1141" s="59">
        <f>IFERROR(Q1141/M1128,"-")</f>
        <v>7.6923076923076927E-2</v>
      </c>
      <c r="S1141" s="73">
        <f t="shared" si="78"/>
        <v>4598</v>
      </c>
      <c r="T1141" s="439"/>
      <c r="U1141" s="439"/>
      <c r="V1141" s="44" t="s">
        <v>108</v>
      </c>
      <c r="W1141" s="70">
        <v>0</v>
      </c>
      <c r="X1141" s="59">
        <f>IFERROR(W1141/T1128,"-")</f>
        <v>0</v>
      </c>
      <c r="Y1141" s="70">
        <v>0</v>
      </c>
      <c r="Z1141" s="59">
        <f>IFERROR(Y1141/U1128,"-")</f>
        <v>0</v>
      </c>
      <c r="AA1141" s="167" t="str">
        <f t="shared" si="79"/>
        <v>-</v>
      </c>
      <c r="AB1141" s="439"/>
      <c r="AC1141" s="439"/>
      <c r="AD1141" s="44" t="s">
        <v>108</v>
      </c>
      <c r="AE1141" s="70">
        <v>0</v>
      </c>
      <c r="AF1141" s="59">
        <f>IFERROR(AE1141/AB1128,"-")</f>
        <v>0</v>
      </c>
      <c r="AG1141" s="70">
        <v>0</v>
      </c>
      <c r="AH1141" s="59">
        <f>IFERROR(AG1141/AC1128,"-")</f>
        <v>0</v>
      </c>
      <c r="AI1141" s="73" t="str">
        <f t="shared" si="76"/>
        <v>-</v>
      </c>
      <c r="AJ1141" s="439"/>
      <c r="AK1141" s="439"/>
      <c r="AL1141" s="44" t="s">
        <v>108</v>
      </c>
      <c r="AM1141" s="70">
        <v>15160</v>
      </c>
      <c r="AN1141" s="59">
        <f>IFERROR(AM1141/AJ1128,"-")</f>
        <v>9.0266142217998685E-4</v>
      </c>
      <c r="AO1141" s="70">
        <v>2</v>
      </c>
      <c r="AP1141" s="59">
        <f>IFERROR(AO1141/AK1128,"-")</f>
        <v>0.15384615384615385</v>
      </c>
      <c r="AQ1141" s="73">
        <f t="shared" si="80"/>
        <v>7580</v>
      </c>
      <c r="AR1141" s="439"/>
      <c r="AS1141" s="439"/>
      <c r="AT1141" s="44" t="s">
        <v>108</v>
      </c>
      <c r="AU1141" s="70">
        <v>446978</v>
      </c>
      <c r="AV1141" s="59">
        <f>IFERROR(AU1141/AR1128,"-")</f>
        <v>5.7934290726246616E-3</v>
      </c>
      <c r="AW1141" s="70">
        <v>10</v>
      </c>
      <c r="AX1141" s="59">
        <f>IFERROR(AW1141/AS1128,"-")</f>
        <v>6.3291139240506333E-2</v>
      </c>
      <c r="AY1141" s="167">
        <f t="shared" si="81"/>
        <v>44697.8</v>
      </c>
      <c r="AZ1141" s="229"/>
    </row>
    <row r="1142" spans="2:52" s="9" customFormat="1" ht="13.15" customHeight="1">
      <c r="B1142" s="470"/>
      <c r="C1142" s="480"/>
      <c r="D1142" s="439"/>
      <c r="E1142" s="439"/>
      <c r="F1142" s="44" t="s">
        <v>109</v>
      </c>
      <c r="G1142" s="70">
        <v>19207</v>
      </c>
      <c r="H1142" s="59">
        <f>IFERROR(G1142/D1128,"-")</f>
        <v>3.500739535099894E-4</v>
      </c>
      <c r="I1142" s="70">
        <v>2</v>
      </c>
      <c r="J1142" s="59">
        <f>IFERROR(I1142/E1128,"-")</f>
        <v>0.04</v>
      </c>
      <c r="K1142" s="73">
        <f t="shared" si="77"/>
        <v>9603.5</v>
      </c>
      <c r="L1142" s="439"/>
      <c r="M1142" s="439"/>
      <c r="N1142" s="44" t="s">
        <v>109</v>
      </c>
      <c r="O1142" s="70">
        <v>3179</v>
      </c>
      <c r="P1142" s="59">
        <f>IFERROR(O1142/L1128,"-")</f>
        <v>1.7770170596991648E-4</v>
      </c>
      <c r="Q1142" s="70">
        <v>1</v>
      </c>
      <c r="R1142" s="59">
        <f>IFERROR(Q1142/M1128,"-")</f>
        <v>7.6923076923076927E-2</v>
      </c>
      <c r="S1142" s="73">
        <f t="shared" si="78"/>
        <v>3179</v>
      </c>
      <c r="T1142" s="439"/>
      <c r="U1142" s="439"/>
      <c r="V1142" s="44" t="s">
        <v>109</v>
      </c>
      <c r="W1142" s="70">
        <v>3179</v>
      </c>
      <c r="X1142" s="59">
        <f>IFERROR(W1142/T1128,"-")</f>
        <v>1.8229089015755345E-4</v>
      </c>
      <c r="Y1142" s="70">
        <v>1</v>
      </c>
      <c r="Z1142" s="59">
        <f>IFERROR(Y1142/U1128,"-")</f>
        <v>0.125</v>
      </c>
      <c r="AA1142" s="167">
        <f t="shared" si="79"/>
        <v>3179</v>
      </c>
      <c r="AB1142" s="439"/>
      <c r="AC1142" s="439"/>
      <c r="AD1142" s="44" t="s">
        <v>109</v>
      </c>
      <c r="AE1142" s="70">
        <v>3179</v>
      </c>
      <c r="AF1142" s="59">
        <f>IFERROR(AE1142/AB1128,"-")</f>
        <v>4.1045995013537821E-4</v>
      </c>
      <c r="AG1142" s="70">
        <v>1</v>
      </c>
      <c r="AH1142" s="59">
        <f>IFERROR(AG1142/AC1128,"-")</f>
        <v>0.33333333333333331</v>
      </c>
      <c r="AI1142" s="73">
        <f t="shared" si="76"/>
        <v>3179</v>
      </c>
      <c r="AJ1142" s="439"/>
      <c r="AK1142" s="439"/>
      <c r="AL1142" s="44" t="s">
        <v>109</v>
      </c>
      <c r="AM1142" s="70">
        <v>16028</v>
      </c>
      <c r="AN1142" s="59">
        <f>IFERROR(AM1142/AJ1128,"-")</f>
        <v>9.5434414740770647E-4</v>
      </c>
      <c r="AO1142" s="70">
        <v>1</v>
      </c>
      <c r="AP1142" s="59">
        <f>IFERROR(AO1142/AK1128,"-")</f>
        <v>7.6923076923076927E-2</v>
      </c>
      <c r="AQ1142" s="73">
        <f t="shared" si="80"/>
        <v>16028</v>
      </c>
      <c r="AR1142" s="439"/>
      <c r="AS1142" s="439"/>
      <c r="AT1142" s="44" t="s">
        <v>109</v>
      </c>
      <c r="AU1142" s="70">
        <v>99968</v>
      </c>
      <c r="AV1142" s="59">
        <f>IFERROR(AU1142/AR1128,"-")</f>
        <v>1.2957181730021213E-3</v>
      </c>
      <c r="AW1142" s="70">
        <v>3</v>
      </c>
      <c r="AX1142" s="59">
        <f>IFERROR(AW1142/AS1128,"-")</f>
        <v>1.8987341772151899E-2</v>
      </c>
      <c r="AY1142" s="167">
        <f t="shared" si="81"/>
        <v>33322.666666666664</v>
      </c>
      <c r="AZ1142" s="229"/>
    </row>
    <row r="1143" spans="2:52" s="9" customFormat="1" ht="13.15" customHeight="1">
      <c r="B1143" s="470"/>
      <c r="C1143" s="480"/>
      <c r="D1143" s="439"/>
      <c r="E1143" s="439"/>
      <c r="F1143" s="45" t="s">
        <v>110</v>
      </c>
      <c r="G1143" s="71">
        <v>77907</v>
      </c>
      <c r="H1143" s="60">
        <f>IFERROR(G1143/D1128,"-")</f>
        <v>1.4199620709169961E-3</v>
      </c>
      <c r="I1143" s="71">
        <v>16</v>
      </c>
      <c r="J1143" s="60">
        <f>IFERROR(I1143/E1128,"-")</f>
        <v>0.32</v>
      </c>
      <c r="K1143" s="74">
        <f t="shared" si="77"/>
        <v>4869.1875</v>
      </c>
      <c r="L1143" s="439"/>
      <c r="M1143" s="439"/>
      <c r="N1143" s="45" t="s">
        <v>110</v>
      </c>
      <c r="O1143" s="71">
        <v>12130</v>
      </c>
      <c r="P1143" s="60">
        <f>IFERROR(O1143/L1128,"-")</f>
        <v>6.7805023385186759E-4</v>
      </c>
      <c r="Q1143" s="71">
        <v>3</v>
      </c>
      <c r="R1143" s="60">
        <f>IFERROR(Q1143/M1128,"-")</f>
        <v>0.23076923076923078</v>
      </c>
      <c r="S1143" s="74">
        <f t="shared" si="78"/>
        <v>4043.3333333333335</v>
      </c>
      <c r="T1143" s="439"/>
      <c r="U1143" s="439"/>
      <c r="V1143" s="45" t="s">
        <v>110</v>
      </c>
      <c r="W1143" s="71">
        <v>13194</v>
      </c>
      <c r="X1143" s="60">
        <f>IFERROR(W1143/T1128,"-")</f>
        <v>7.5657313769699917E-4</v>
      </c>
      <c r="Y1143" s="71">
        <v>3</v>
      </c>
      <c r="Z1143" s="60">
        <f>IFERROR(Y1143/U1128,"-")</f>
        <v>0.375</v>
      </c>
      <c r="AA1143" s="168">
        <f t="shared" si="79"/>
        <v>4398</v>
      </c>
      <c r="AB1143" s="439"/>
      <c r="AC1143" s="439"/>
      <c r="AD1143" s="45" t="s">
        <v>110</v>
      </c>
      <c r="AE1143" s="71">
        <v>3890</v>
      </c>
      <c r="AF1143" s="60">
        <f>IFERROR(AE1143/AB1128,"-")</f>
        <v>5.0226146776553035E-4</v>
      </c>
      <c r="AG1143" s="71">
        <v>1</v>
      </c>
      <c r="AH1143" s="60">
        <f>IFERROR(AG1143/AC1128,"-")</f>
        <v>0.33333333333333331</v>
      </c>
      <c r="AI1143" s="74">
        <f t="shared" si="76"/>
        <v>3890</v>
      </c>
      <c r="AJ1143" s="439"/>
      <c r="AK1143" s="439"/>
      <c r="AL1143" s="45" t="s">
        <v>110</v>
      </c>
      <c r="AM1143" s="71">
        <v>12901</v>
      </c>
      <c r="AN1143" s="60">
        <f>IFERROR(AM1143/AJ1128,"-")</f>
        <v>7.6815534350554158E-4</v>
      </c>
      <c r="AO1143" s="71">
        <v>5</v>
      </c>
      <c r="AP1143" s="60">
        <f>IFERROR(AO1143/AK1128,"-")</f>
        <v>0.38461538461538464</v>
      </c>
      <c r="AQ1143" s="74">
        <f t="shared" si="80"/>
        <v>2580.1999999999998</v>
      </c>
      <c r="AR1143" s="439"/>
      <c r="AS1143" s="439"/>
      <c r="AT1143" s="45" t="s">
        <v>110</v>
      </c>
      <c r="AU1143" s="71">
        <v>181316</v>
      </c>
      <c r="AV1143" s="60">
        <f>IFERROR(AU1143/AR1128,"-")</f>
        <v>2.3500963934064163E-3</v>
      </c>
      <c r="AW1143" s="71">
        <v>18</v>
      </c>
      <c r="AX1143" s="62">
        <f>IFERROR(AW1143/AS1128,"-")</f>
        <v>0.11392405063291139</v>
      </c>
      <c r="AY1143" s="168">
        <f t="shared" si="81"/>
        <v>10073.111111111111</v>
      </c>
      <c r="AZ1143" s="229"/>
    </row>
    <row r="1144" spans="2:52" s="9" customFormat="1" ht="13.15" customHeight="1">
      <c r="B1144" s="431"/>
      <c r="C1144" s="481"/>
      <c r="D1144" s="440"/>
      <c r="E1144" s="440"/>
      <c r="F1144" s="46" t="s">
        <v>64</v>
      </c>
      <c r="G1144" s="67">
        <f>SUM(G1128:G1143)</f>
        <v>2610270</v>
      </c>
      <c r="H1144" s="60">
        <f>IFERROR(G1144/D1128,"-")</f>
        <v>4.7575755642657369E-2</v>
      </c>
      <c r="I1144" s="71">
        <v>43</v>
      </c>
      <c r="J1144" s="60">
        <f>IFERROR(I1144/E1128,"-")</f>
        <v>0.86</v>
      </c>
      <c r="K1144" s="74">
        <f t="shared" si="77"/>
        <v>60703.953488372092</v>
      </c>
      <c r="L1144" s="440"/>
      <c r="M1144" s="440"/>
      <c r="N1144" s="46" t="s">
        <v>64</v>
      </c>
      <c r="O1144" s="67">
        <f>SUM(O1128:O1143)</f>
        <v>746741</v>
      </c>
      <c r="P1144" s="60">
        <f>IFERROR(O1144/L1128,"-")</f>
        <v>4.1741789750764834E-2</v>
      </c>
      <c r="Q1144" s="71">
        <v>11</v>
      </c>
      <c r="R1144" s="60">
        <f>IFERROR(Q1144/M1128,"-")</f>
        <v>0.84615384615384615</v>
      </c>
      <c r="S1144" s="74">
        <f t="shared" si="78"/>
        <v>67885.545454545456</v>
      </c>
      <c r="T1144" s="440"/>
      <c r="U1144" s="440"/>
      <c r="V1144" s="46" t="s">
        <v>64</v>
      </c>
      <c r="W1144" s="67">
        <f>SUM(W1128:W1143)</f>
        <v>908006</v>
      </c>
      <c r="X1144" s="60">
        <f>IFERROR(W1144/T1128,"-")</f>
        <v>5.2067072037873384E-2</v>
      </c>
      <c r="Y1144" s="71">
        <v>7</v>
      </c>
      <c r="Z1144" s="60">
        <f>IFERROR(Y1144/U1128,"-")</f>
        <v>0.875</v>
      </c>
      <c r="AA1144" s="168">
        <f t="shared" si="79"/>
        <v>129715.14285714286</v>
      </c>
      <c r="AB1144" s="440"/>
      <c r="AC1144" s="440"/>
      <c r="AD1144" s="46" t="s">
        <v>64</v>
      </c>
      <c r="AE1144" s="67">
        <f>SUM(AE1128:AE1143)</f>
        <v>319333</v>
      </c>
      <c r="AF1144" s="60">
        <f>IFERROR(AE1144/AB1128,"-")</f>
        <v>4.1231018325442188E-2</v>
      </c>
      <c r="AG1144" s="71">
        <v>3</v>
      </c>
      <c r="AH1144" s="60">
        <f>IFERROR(AG1144/AC1128,"-")</f>
        <v>1</v>
      </c>
      <c r="AI1144" s="74">
        <f t="shared" si="76"/>
        <v>106444.33333333333</v>
      </c>
      <c r="AJ1144" s="440"/>
      <c r="AK1144" s="440"/>
      <c r="AL1144" s="46" t="s">
        <v>64</v>
      </c>
      <c r="AM1144" s="67">
        <f>SUM(AM1128:AM1143)</f>
        <v>325501</v>
      </c>
      <c r="AN1144" s="60">
        <f>IFERROR(AM1144/AJ1128,"-")</f>
        <v>1.9381081502705007E-2</v>
      </c>
      <c r="AO1144" s="71">
        <v>7</v>
      </c>
      <c r="AP1144" s="60">
        <f>IFERROR(AO1144/AK1128,"-")</f>
        <v>0.53846153846153844</v>
      </c>
      <c r="AQ1144" s="74">
        <f t="shared" si="80"/>
        <v>46500.142857142855</v>
      </c>
      <c r="AR1144" s="440"/>
      <c r="AS1144" s="440"/>
      <c r="AT1144" s="46" t="s">
        <v>64</v>
      </c>
      <c r="AU1144" s="67">
        <f>SUM(AU1128:AU1143)</f>
        <v>17250843</v>
      </c>
      <c r="AV1144" s="60">
        <f>IFERROR(AU1144/AR1128,"-")</f>
        <v>0.22359385778155441</v>
      </c>
      <c r="AW1144" s="71">
        <v>106</v>
      </c>
      <c r="AX1144" s="131">
        <f>IFERROR(AW1144/AS1128,"-")</f>
        <v>0.67088607594936711</v>
      </c>
      <c r="AY1144" s="194">
        <f t="shared" si="81"/>
        <v>162743.80188679244</v>
      </c>
      <c r="AZ1144" s="229"/>
    </row>
    <row r="1145" spans="2:52" s="9" customFormat="1" ht="13.15" customHeight="1">
      <c r="B1145" s="430">
        <v>68</v>
      </c>
      <c r="C1145" s="479" t="s">
        <v>45</v>
      </c>
      <c r="D1145" s="436">
        <v>51570720</v>
      </c>
      <c r="E1145" s="436">
        <v>61</v>
      </c>
      <c r="F1145" s="42" t="s">
        <v>96</v>
      </c>
      <c r="G1145" s="69">
        <v>399985</v>
      </c>
      <c r="H1145" s="58">
        <f>IFERROR(G1145/D1145,"-")</f>
        <v>7.7560483933518864E-3</v>
      </c>
      <c r="I1145" s="69">
        <v>15</v>
      </c>
      <c r="J1145" s="58">
        <f>IFERROR(I1145/E1145,"-")</f>
        <v>0.24590163934426229</v>
      </c>
      <c r="K1145" s="72">
        <f t="shared" si="77"/>
        <v>26665.666666666668</v>
      </c>
      <c r="L1145" s="436">
        <v>30108790</v>
      </c>
      <c r="M1145" s="436">
        <v>34</v>
      </c>
      <c r="N1145" s="42" t="s">
        <v>96</v>
      </c>
      <c r="O1145" s="69">
        <v>120223</v>
      </c>
      <c r="P1145" s="58">
        <f>IFERROR(O1145/L1145,"-")</f>
        <v>3.9929535527664841E-3</v>
      </c>
      <c r="Q1145" s="69">
        <v>9</v>
      </c>
      <c r="R1145" s="58">
        <f>IFERROR(Q1145/M1145,"-")</f>
        <v>0.26470588235294118</v>
      </c>
      <c r="S1145" s="72">
        <f t="shared" si="78"/>
        <v>13358.111111111111</v>
      </c>
      <c r="T1145" s="436">
        <v>9545740</v>
      </c>
      <c r="U1145" s="436">
        <v>9</v>
      </c>
      <c r="V1145" s="42" t="s">
        <v>96</v>
      </c>
      <c r="W1145" s="69">
        <v>44761</v>
      </c>
      <c r="X1145" s="58">
        <f>IFERROR(W1145/T1145,"-")</f>
        <v>4.6891073924075028E-3</v>
      </c>
      <c r="Y1145" s="69">
        <v>3</v>
      </c>
      <c r="Z1145" s="58">
        <f>IFERROR(Y1145/U1145,"-")</f>
        <v>0.33333333333333331</v>
      </c>
      <c r="AA1145" s="166">
        <f t="shared" si="79"/>
        <v>14920.333333333334</v>
      </c>
      <c r="AB1145" s="436">
        <v>6100690</v>
      </c>
      <c r="AC1145" s="436">
        <v>4</v>
      </c>
      <c r="AD1145" s="42" t="s">
        <v>96</v>
      </c>
      <c r="AE1145" s="69">
        <v>17488</v>
      </c>
      <c r="AF1145" s="58">
        <f>IFERROR(AE1145/AB1145,"-")</f>
        <v>2.8665609955595187E-3</v>
      </c>
      <c r="AG1145" s="69">
        <v>1</v>
      </c>
      <c r="AH1145" s="58">
        <f>IFERROR(AG1145/AC1145,"-")</f>
        <v>0.25</v>
      </c>
      <c r="AI1145" s="72">
        <f t="shared" si="76"/>
        <v>17488</v>
      </c>
      <c r="AJ1145" s="436">
        <v>22236650</v>
      </c>
      <c r="AK1145" s="436">
        <v>19</v>
      </c>
      <c r="AL1145" s="42" t="s">
        <v>96</v>
      </c>
      <c r="AM1145" s="69">
        <v>240396</v>
      </c>
      <c r="AN1145" s="58">
        <f>IFERROR(AM1145/AJ1145,"-")</f>
        <v>1.0810801087394009E-2</v>
      </c>
      <c r="AO1145" s="69">
        <v>2</v>
      </c>
      <c r="AP1145" s="58">
        <f>IFERROR(AO1145/AK1145,"-")</f>
        <v>0.10526315789473684</v>
      </c>
      <c r="AQ1145" s="72">
        <f t="shared" si="80"/>
        <v>120198</v>
      </c>
      <c r="AR1145" s="436">
        <v>130666950</v>
      </c>
      <c r="AS1145" s="436">
        <v>252</v>
      </c>
      <c r="AT1145" s="42" t="s">
        <v>96</v>
      </c>
      <c r="AU1145" s="69">
        <v>2777244</v>
      </c>
      <c r="AV1145" s="58">
        <f>IFERROR(AU1145/AR1145,"-")</f>
        <v>2.1254372280060108E-2</v>
      </c>
      <c r="AW1145" s="69">
        <v>37</v>
      </c>
      <c r="AX1145" s="58">
        <f>IFERROR(AW1145/AS1145,"-")</f>
        <v>0.14682539682539683</v>
      </c>
      <c r="AY1145" s="166">
        <f t="shared" si="81"/>
        <v>75060.648648648654</v>
      </c>
      <c r="AZ1145" s="229"/>
    </row>
    <row r="1146" spans="2:52" s="9" customFormat="1" ht="13.15" customHeight="1">
      <c r="B1146" s="470"/>
      <c r="C1146" s="480"/>
      <c r="D1146" s="439"/>
      <c r="E1146" s="439"/>
      <c r="F1146" s="43" t="s">
        <v>97</v>
      </c>
      <c r="G1146" s="70">
        <v>4182450</v>
      </c>
      <c r="H1146" s="59">
        <f>IFERROR(G1146/D1145,"-")</f>
        <v>8.110125280391664E-2</v>
      </c>
      <c r="I1146" s="70">
        <v>13</v>
      </c>
      <c r="J1146" s="59">
        <f>IFERROR(I1146/E1145,"-")</f>
        <v>0.21311475409836064</v>
      </c>
      <c r="K1146" s="73">
        <f t="shared" si="77"/>
        <v>321726.92307692306</v>
      </c>
      <c r="L1146" s="439"/>
      <c r="M1146" s="439"/>
      <c r="N1146" s="43" t="s">
        <v>97</v>
      </c>
      <c r="O1146" s="70">
        <v>4100548</v>
      </c>
      <c r="P1146" s="59">
        <f>IFERROR(O1146/L1145,"-")</f>
        <v>0.13619105915581464</v>
      </c>
      <c r="Q1146" s="70">
        <v>7</v>
      </c>
      <c r="R1146" s="59">
        <f>IFERROR(Q1146/M1145,"-")</f>
        <v>0.20588235294117646</v>
      </c>
      <c r="S1146" s="73">
        <f t="shared" si="78"/>
        <v>585792.57142857148</v>
      </c>
      <c r="T1146" s="439"/>
      <c r="U1146" s="439"/>
      <c r="V1146" s="43" t="s">
        <v>97</v>
      </c>
      <c r="W1146" s="70">
        <v>75103</v>
      </c>
      <c r="X1146" s="59">
        <f>IFERROR(W1146/T1145,"-")</f>
        <v>7.8676980516963584E-3</v>
      </c>
      <c r="Y1146" s="70">
        <v>3</v>
      </c>
      <c r="Z1146" s="59">
        <f>IFERROR(Y1146/U1145,"-")</f>
        <v>0.33333333333333331</v>
      </c>
      <c r="AA1146" s="167">
        <f t="shared" si="79"/>
        <v>25034.333333333332</v>
      </c>
      <c r="AB1146" s="439"/>
      <c r="AC1146" s="439"/>
      <c r="AD1146" s="43" t="s">
        <v>97</v>
      </c>
      <c r="AE1146" s="70">
        <v>75103</v>
      </c>
      <c r="AF1146" s="59">
        <f>IFERROR(AE1146/AB1145,"-")</f>
        <v>1.2310574705484134E-2</v>
      </c>
      <c r="AG1146" s="70">
        <v>3</v>
      </c>
      <c r="AH1146" s="59">
        <f>IFERROR(AG1146/AC1145,"-")</f>
        <v>0.75</v>
      </c>
      <c r="AI1146" s="73">
        <f t="shared" si="76"/>
        <v>25034.333333333332</v>
      </c>
      <c r="AJ1146" s="439"/>
      <c r="AK1146" s="439"/>
      <c r="AL1146" s="43" t="s">
        <v>97</v>
      </c>
      <c r="AM1146" s="70">
        <v>76132</v>
      </c>
      <c r="AN1146" s="59">
        <f>IFERROR(AM1146/AJ1145,"-")</f>
        <v>3.4237171516392981E-3</v>
      </c>
      <c r="AO1146" s="70">
        <v>3</v>
      </c>
      <c r="AP1146" s="59">
        <f>IFERROR(AO1146/AK1145,"-")</f>
        <v>0.15789473684210525</v>
      </c>
      <c r="AQ1146" s="73">
        <f t="shared" si="80"/>
        <v>25377.333333333332</v>
      </c>
      <c r="AR1146" s="439"/>
      <c r="AS1146" s="439"/>
      <c r="AT1146" s="43" t="s">
        <v>97</v>
      </c>
      <c r="AU1146" s="70">
        <v>3117927</v>
      </c>
      <c r="AV1146" s="59">
        <f>IFERROR(AU1146/AR1145,"-")</f>
        <v>2.3861634483700735E-2</v>
      </c>
      <c r="AW1146" s="70">
        <v>53</v>
      </c>
      <c r="AX1146" s="59">
        <f>IFERROR(AW1146/AS1145,"-")</f>
        <v>0.21031746031746032</v>
      </c>
      <c r="AY1146" s="167">
        <f t="shared" si="81"/>
        <v>58828.811320754714</v>
      </c>
      <c r="AZ1146" s="229"/>
    </row>
    <row r="1147" spans="2:52" s="9" customFormat="1" ht="13.15" customHeight="1">
      <c r="B1147" s="470"/>
      <c r="C1147" s="480"/>
      <c r="D1147" s="439"/>
      <c r="E1147" s="439"/>
      <c r="F1147" s="44" t="s">
        <v>98</v>
      </c>
      <c r="G1147" s="70">
        <v>512466</v>
      </c>
      <c r="H1147" s="59">
        <f>IFERROR(G1147/D1145,"-")</f>
        <v>9.937150383008032E-3</v>
      </c>
      <c r="I1147" s="70">
        <v>15</v>
      </c>
      <c r="J1147" s="59">
        <f>IFERROR(I1147/E1145,"-")</f>
        <v>0.24590163934426229</v>
      </c>
      <c r="K1147" s="73">
        <f t="shared" si="77"/>
        <v>34164.400000000001</v>
      </c>
      <c r="L1147" s="439"/>
      <c r="M1147" s="439"/>
      <c r="N1147" s="44" t="s">
        <v>98</v>
      </c>
      <c r="O1147" s="70">
        <v>212016</v>
      </c>
      <c r="P1147" s="59">
        <f>IFERROR(O1147/L1145,"-")</f>
        <v>7.0416645770221917E-3</v>
      </c>
      <c r="Q1147" s="70">
        <v>9</v>
      </c>
      <c r="R1147" s="59">
        <f>IFERROR(Q1147/M1145,"-")</f>
        <v>0.26470588235294118</v>
      </c>
      <c r="S1147" s="73">
        <f t="shared" si="78"/>
        <v>23557.333333333332</v>
      </c>
      <c r="T1147" s="439"/>
      <c r="U1147" s="439"/>
      <c r="V1147" s="44" t="s">
        <v>98</v>
      </c>
      <c r="W1147" s="70">
        <v>117065</v>
      </c>
      <c r="X1147" s="59">
        <f>IFERROR(W1147/T1145,"-")</f>
        <v>1.2263585641343678E-2</v>
      </c>
      <c r="Y1147" s="70">
        <v>3</v>
      </c>
      <c r="Z1147" s="59">
        <f>IFERROR(Y1147/U1145,"-")</f>
        <v>0.33333333333333331</v>
      </c>
      <c r="AA1147" s="167">
        <f t="shared" si="79"/>
        <v>39021.666666666664</v>
      </c>
      <c r="AB1147" s="439"/>
      <c r="AC1147" s="439"/>
      <c r="AD1147" s="44" t="s">
        <v>98</v>
      </c>
      <c r="AE1147" s="70">
        <v>34524</v>
      </c>
      <c r="AF1147" s="59">
        <f>IFERROR(AE1147/AB1145,"-")</f>
        <v>5.6590320111331669E-3</v>
      </c>
      <c r="AG1147" s="70">
        <v>2</v>
      </c>
      <c r="AH1147" s="59">
        <f>IFERROR(AG1147/AC1145,"-")</f>
        <v>0.5</v>
      </c>
      <c r="AI1147" s="73">
        <f t="shared" si="76"/>
        <v>17262</v>
      </c>
      <c r="AJ1147" s="439"/>
      <c r="AK1147" s="439"/>
      <c r="AL1147" s="44" t="s">
        <v>98</v>
      </c>
      <c r="AM1147" s="70">
        <v>1028873</v>
      </c>
      <c r="AN1147" s="59">
        <f>IFERROR(AM1147/AJ1145,"-")</f>
        <v>4.6269244692883148E-2</v>
      </c>
      <c r="AO1147" s="70">
        <v>6</v>
      </c>
      <c r="AP1147" s="59">
        <f>IFERROR(AO1147/AK1145,"-")</f>
        <v>0.31578947368421051</v>
      </c>
      <c r="AQ1147" s="73">
        <f t="shared" si="80"/>
        <v>171478.83333333334</v>
      </c>
      <c r="AR1147" s="439"/>
      <c r="AS1147" s="439"/>
      <c r="AT1147" s="44" t="s">
        <v>98</v>
      </c>
      <c r="AU1147" s="70">
        <v>3643661</v>
      </c>
      <c r="AV1147" s="59">
        <f>IFERROR(AU1147/AR1145,"-")</f>
        <v>2.7885100249144867E-2</v>
      </c>
      <c r="AW1147" s="70">
        <v>85</v>
      </c>
      <c r="AX1147" s="59">
        <f>IFERROR(AW1147/AS1145,"-")</f>
        <v>0.33730158730158732</v>
      </c>
      <c r="AY1147" s="167">
        <f t="shared" si="81"/>
        <v>42866.6</v>
      </c>
      <c r="AZ1147" s="229"/>
    </row>
    <row r="1148" spans="2:52" s="9" customFormat="1" ht="13.15" customHeight="1">
      <c r="B1148" s="470"/>
      <c r="C1148" s="480"/>
      <c r="D1148" s="439"/>
      <c r="E1148" s="439"/>
      <c r="F1148" s="44" t="s">
        <v>99</v>
      </c>
      <c r="G1148" s="70">
        <v>77643</v>
      </c>
      <c r="H1148" s="59">
        <f>IFERROR(G1148/D1145,"-")</f>
        <v>1.5055636221483818E-3</v>
      </c>
      <c r="I1148" s="70">
        <v>4</v>
      </c>
      <c r="J1148" s="59">
        <f>IFERROR(I1148/E1145,"-")</f>
        <v>6.5573770491803282E-2</v>
      </c>
      <c r="K1148" s="73">
        <f t="shared" si="77"/>
        <v>19410.75</v>
      </c>
      <c r="L1148" s="439"/>
      <c r="M1148" s="439"/>
      <c r="N1148" s="44" t="s">
        <v>99</v>
      </c>
      <c r="O1148" s="70">
        <v>46845</v>
      </c>
      <c r="P1148" s="59">
        <f>IFERROR(O1148/L1145,"-")</f>
        <v>1.5558579404884752E-3</v>
      </c>
      <c r="Q1148" s="70">
        <v>3</v>
      </c>
      <c r="R1148" s="59">
        <f>IFERROR(Q1148/M1145,"-")</f>
        <v>8.8235294117647065E-2</v>
      </c>
      <c r="S1148" s="73">
        <f t="shared" si="78"/>
        <v>15615</v>
      </c>
      <c r="T1148" s="439"/>
      <c r="U1148" s="439"/>
      <c r="V1148" s="44" t="s">
        <v>99</v>
      </c>
      <c r="W1148" s="70">
        <v>30798</v>
      </c>
      <c r="X1148" s="59">
        <f>IFERROR(W1148/T1145,"-")</f>
        <v>3.2263606593098074E-3</v>
      </c>
      <c r="Y1148" s="70">
        <v>1</v>
      </c>
      <c r="Z1148" s="59">
        <f>IFERROR(Y1148/U1145,"-")</f>
        <v>0.1111111111111111</v>
      </c>
      <c r="AA1148" s="167">
        <f t="shared" si="79"/>
        <v>30798</v>
      </c>
      <c r="AB1148" s="439"/>
      <c r="AC1148" s="439"/>
      <c r="AD1148" s="44" t="s">
        <v>99</v>
      </c>
      <c r="AE1148" s="70">
        <v>0</v>
      </c>
      <c r="AF1148" s="59">
        <f>IFERROR(AE1148/AB1145,"-")</f>
        <v>0</v>
      </c>
      <c r="AG1148" s="70">
        <v>0</v>
      </c>
      <c r="AH1148" s="59">
        <f>IFERROR(AG1148/AC1145,"-")</f>
        <v>0</v>
      </c>
      <c r="AI1148" s="73" t="str">
        <f t="shared" si="76"/>
        <v>-</v>
      </c>
      <c r="AJ1148" s="439"/>
      <c r="AK1148" s="439"/>
      <c r="AL1148" s="44" t="s">
        <v>99</v>
      </c>
      <c r="AM1148" s="70">
        <v>0</v>
      </c>
      <c r="AN1148" s="59">
        <f>IFERROR(AM1148/AJ1145,"-")</f>
        <v>0</v>
      </c>
      <c r="AO1148" s="70">
        <v>0</v>
      </c>
      <c r="AP1148" s="59">
        <f>IFERROR(AO1148/AK1145,"-")</f>
        <v>0</v>
      </c>
      <c r="AQ1148" s="73" t="str">
        <f t="shared" si="80"/>
        <v>-</v>
      </c>
      <c r="AR1148" s="439"/>
      <c r="AS1148" s="439"/>
      <c r="AT1148" s="44" t="s">
        <v>99</v>
      </c>
      <c r="AU1148" s="70">
        <v>1003306</v>
      </c>
      <c r="AV1148" s="59">
        <f>IFERROR(AU1148/AR1145,"-")</f>
        <v>7.6783455954240916E-3</v>
      </c>
      <c r="AW1148" s="70">
        <v>12</v>
      </c>
      <c r="AX1148" s="59">
        <f>IFERROR(AW1148/AS1145,"-")</f>
        <v>4.7619047619047616E-2</v>
      </c>
      <c r="AY1148" s="167">
        <f t="shared" si="81"/>
        <v>83608.833333333328</v>
      </c>
      <c r="AZ1148" s="229"/>
    </row>
    <row r="1149" spans="2:52" s="9" customFormat="1" ht="13.15" customHeight="1">
      <c r="B1149" s="470"/>
      <c r="C1149" s="480"/>
      <c r="D1149" s="439"/>
      <c r="E1149" s="439"/>
      <c r="F1149" s="44" t="s">
        <v>100</v>
      </c>
      <c r="G1149" s="70">
        <v>966458</v>
      </c>
      <c r="H1149" s="59">
        <f>IFERROR(G1149/D1145,"-")</f>
        <v>1.8740440311866891E-2</v>
      </c>
      <c r="I1149" s="70">
        <v>27</v>
      </c>
      <c r="J1149" s="59">
        <f>IFERROR(I1149/E1145,"-")</f>
        <v>0.44262295081967212</v>
      </c>
      <c r="K1149" s="73">
        <f t="shared" si="77"/>
        <v>35794.740740740737</v>
      </c>
      <c r="L1149" s="439"/>
      <c r="M1149" s="439"/>
      <c r="N1149" s="44" t="s">
        <v>100</v>
      </c>
      <c r="O1149" s="70">
        <v>628103</v>
      </c>
      <c r="P1149" s="59">
        <f>IFERROR(O1149/L1145,"-")</f>
        <v>2.0861117301625206E-2</v>
      </c>
      <c r="Q1149" s="70">
        <v>18</v>
      </c>
      <c r="R1149" s="59">
        <f>IFERROR(Q1149/M1145,"-")</f>
        <v>0.52941176470588236</v>
      </c>
      <c r="S1149" s="73">
        <f t="shared" si="78"/>
        <v>34894.611111111109</v>
      </c>
      <c r="T1149" s="439"/>
      <c r="U1149" s="439"/>
      <c r="V1149" s="44" t="s">
        <v>100</v>
      </c>
      <c r="W1149" s="70">
        <v>46760</v>
      </c>
      <c r="X1149" s="59">
        <f>IFERROR(W1149/T1145,"-")</f>
        <v>4.89852017758707E-3</v>
      </c>
      <c r="Y1149" s="70">
        <v>3</v>
      </c>
      <c r="Z1149" s="59">
        <f>IFERROR(Y1149/U1145,"-")</f>
        <v>0.33333333333333331</v>
      </c>
      <c r="AA1149" s="167">
        <f t="shared" si="79"/>
        <v>15586.666666666666</v>
      </c>
      <c r="AB1149" s="439"/>
      <c r="AC1149" s="439"/>
      <c r="AD1149" s="44" t="s">
        <v>100</v>
      </c>
      <c r="AE1149" s="70">
        <v>31598</v>
      </c>
      <c r="AF1149" s="59">
        <f>IFERROR(AE1149/AB1145,"-")</f>
        <v>5.1794141318441027E-3</v>
      </c>
      <c r="AG1149" s="70">
        <v>1</v>
      </c>
      <c r="AH1149" s="59">
        <f>IFERROR(AG1149/AC1145,"-")</f>
        <v>0.25</v>
      </c>
      <c r="AI1149" s="73">
        <f t="shared" si="76"/>
        <v>31598</v>
      </c>
      <c r="AJ1149" s="439"/>
      <c r="AK1149" s="439"/>
      <c r="AL1149" s="44" t="s">
        <v>100</v>
      </c>
      <c r="AM1149" s="70">
        <v>85850</v>
      </c>
      <c r="AN1149" s="59">
        <f>IFERROR(AM1149/AJ1145,"-")</f>
        <v>3.8607434123395386E-3</v>
      </c>
      <c r="AO1149" s="70">
        <v>8</v>
      </c>
      <c r="AP1149" s="59">
        <f>IFERROR(AO1149/AK1145,"-")</f>
        <v>0.42105263157894735</v>
      </c>
      <c r="AQ1149" s="73">
        <f t="shared" si="80"/>
        <v>10731.25</v>
      </c>
      <c r="AR1149" s="439"/>
      <c r="AS1149" s="439"/>
      <c r="AT1149" s="44" t="s">
        <v>100</v>
      </c>
      <c r="AU1149" s="70">
        <v>3655593</v>
      </c>
      <c r="AV1149" s="59">
        <f>IFERROR(AU1149/AR1145,"-")</f>
        <v>2.7976416377668571E-2</v>
      </c>
      <c r="AW1149" s="70">
        <v>88</v>
      </c>
      <c r="AX1149" s="59">
        <f>IFERROR(AW1149/AS1145,"-")</f>
        <v>0.34920634920634919</v>
      </c>
      <c r="AY1149" s="167">
        <f t="shared" si="81"/>
        <v>41540.829545454544</v>
      </c>
      <c r="AZ1149" s="229"/>
    </row>
    <row r="1150" spans="2:52" s="9" customFormat="1" ht="13.15" customHeight="1">
      <c r="B1150" s="470"/>
      <c r="C1150" s="480"/>
      <c r="D1150" s="439"/>
      <c r="E1150" s="439"/>
      <c r="F1150" s="44" t="s">
        <v>101</v>
      </c>
      <c r="G1150" s="70">
        <v>1716184</v>
      </c>
      <c r="H1150" s="59">
        <f>IFERROR(G1150/D1145,"-")</f>
        <v>3.3278263324615205E-2</v>
      </c>
      <c r="I1150" s="70">
        <v>26</v>
      </c>
      <c r="J1150" s="59">
        <f>IFERROR(I1150/E1145,"-")</f>
        <v>0.42622950819672129</v>
      </c>
      <c r="K1150" s="73">
        <f t="shared" si="77"/>
        <v>66007.076923076922</v>
      </c>
      <c r="L1150" s="439"/>
      <c r="M1150" s="439"/>
      <c r="N1150" s="44" t="s">
        <v>101</v>
      </c>
      <c r="O1150" s="70">
        <v>738192</v>
      </c>
      <c r="P1150" s="59">
        <f>IFERROR(O1150/L1145,"-")</f>
        <v>2.4517491403673146E-2</v>
      </c>
      <c r="Q1150" s="70">
        <v>16</v>
      </c>
      <c r="R1150" s="59">
        <f>IFERROR(Q1150/M1145,"-")</f>
        <v>0.47058823529411764</v>
      </c>
      <c r="S1150" s="73">
        <f t="shared" si="78"/>
        <v>46137</v>
      </c>
      <c r="T1150" s="439"/>
      <c r="U1150" s="439"/>
      <c r="V1150" s="44" t="s">
        <v>101</v>
      </c>
      <c r="W1150" s="70">
        <v>188219</v>
      </c>
      <c r="X1150" s="59">
        <f>IFERROR(W1150/T1145,"-")</f>
        <v>1.9717591302507716E-2</v>
      </c>
      <c r="Y1150" s="70">
        <v>4</v>
      </c>
      <c r="Z1150" s="59">
        <f>IFERROR(Y1150/U1145,"-")</f>
        <v>0.44444444444444442</v>
      </c>
      <c r="AA1150" s="167">
        <f t="shared" si="79"/>
        <v>47054.75</v>
      </c>
      <c r="AB1150" s="439"/>
      <c r="AC1150" s="439"/>
      <c r="AD1150" s="44" t="s">
        <v>101</v>
      </c>
      <c r="AE1150" s="70">
        <v>58281</v>
      </c>
      <c r="AF1150" s="59">
        <f>IFERROR(AE1150/AB1145,"-")</f>
        <v>9.5531816892843267E-3</v>
      </c>
      <c r="AG1150" s="70">
        <v>2</v>
      </c>
      <c r="AH1150" s="59">
        <f>IFERROR(AG1150/AC1145,"-")</f>
        <v>0.5</v>
      </c>
      <c r="AI1150" s="73">
        <f t="shared" si="76"/>
        <v>29140.5</v>
      </c>
      <c r="AJ1150" s="439"/>
      <c r="AK1150" s="439"/>
      <c r="AL1150" s="44" t="s">
        <v>101</v>
      </c>
      <c r="AM1150" s="70">
        <v>1160863</v>
      </c>
      <c r="AN1150" s="59">
        <f>IFERROR(AM1150/AJ1145,"-")</f>
        <v>5.2204940942093346E-2</v>
      </c>
      <c r="AO1150" s="70">
        <v>5</v>
      </c>
      <c r="AP1150" s="59">
        <f>IFERROR(AO1150/AK1145,"-")</f>
        <v>0.26315789473684209</v>
      </c>
      <c r="AQ1150" s="73">
        <f t="shared" si="80"/>
        <v>232172.6</v>
      </c>
      <c r="AR1150" s="439"/>
      <c r="AS1150" s="439"/>
      <c r="AT1150" s="44" t="s">
        <v>101</v>
      </c>
      <c r="AU1150" s="70">
        <v>3882570</v>
      </c>
      <c r="AV1150" s="59">
        <f>IFERROR(AU1150/AR1145,"-")</f>
        <v>2.9713481488624321E-2</v>
      </c>
      <c r="AW1150" s="70">
        <v>88</v>
      </c>
      <c r="AX1150" s="59">
        <f>IFERROR(AW1150/AS1145,"-")</f>
        <v>0.34920634920634919</v>
      </c>
      <c r="AY1150" s="167">
        <f t="shared" si="81"/>
        <v>44120.11363636364</v>
      </c>
      <c r="AZ1150" s="229"/>
    </row>
    <row r="1151" spans="2:52" s="9" customFormat="1" ht="13.15" customHeight="1">
      <c r="B1151" s="470"/>
      <c r="C1151" s="480"/>
      <c r="D1151" s="439"/>
      <c r="E1151" s="439"/>
      <c r="F1151" s="44" t="s">
        <v>102</v>
      </c>
      <c r="G1151" s="70">
        <v>673462</v>
      </c>
      <c r="H1151" s="59">
        <f>IFERROR(G1151/D1145,"-")</f>
        <v>1.3058999370185252E-2</v>
      </c>
      <c r="I1151" s="70">
        <v>15</v>
      </c>
      <c r="J1151" s="59">
        <f>IFERROR(I1151/E1145,"-")</f>
        <v>0.24590163934426229</v>
      </c>
      <c r="K1151" s="73">
        <f t="shared" si="77"/>
        <v>44897.466666666667</v>
      </c>
      <c r="L1151" s="439"/>
      <c r="M1151" s="439"/>
      <c r="N1151" s="44" t="s">
        <v>102</v>
      </c>
      <c r="O1151" s="70">
        <v>566845</v>
      </c>
      <c r="P1151" s="59">
        <f>IFERROR(O1151/L1145,"-")</f>
        <v>1.8826561944203006E-2</v>
      </c>
      <c r="Q1151" s="70">
        <v>9</v>
      </c>
      <c r="R1151" s="59">
        <f>IFERROR(Q1151/M1145,"-")</f>
        <v>0.26470588235294118</v>
      </c>
      <c r="S1151" s="73">
        <f t="shared" si="78"/>
        <v>62982.777777777781</v>
      </c>
      <c r="T1151" s="439"/>
      <c r="U1151" s="439"/>
      <c r="V1151" s="44" t="s">
        <v>102</v>
      </c>
      <c r="W1151" s="70">
        <v>59277</v>
      </c>
      <c r="X1151" s="59">
        <f>IFERROR(W1151/T1145,"-")</f>
        <v>6.2097857264078009E-3</v>
      </c>
      <c r="Y1151" s="70">
        <v>2</v>
      </c>
      <c r="Z1151" s="59">
        <f>IFERROR(Y1151/U1145,"-")</f>
        <v>0.22222222222222221</v>
      </c>
      <c r="AA1151" s="167">
        <f t="shared" si="79"/>
        <v>29638.5</v>
      </c>
      <c r="AB1151" s="439"/>
      <c r="AC1151" s="439"/>
      <c r="AD1151" s="44" t="s">
        <v>102</v>
      </c>
      <c r="AE1151" s="70">
        <v>5521</v>
      </c>
      <c r="AF1151" s="59">
        <f>IFERROR(AE1151/AB1145,"-")</f>
        <v>9.0497960066812113E-4</v>
      </c>
      <c r="AG1151" s="70">
        <v>1</v>
      </c>
      <c r="AH1151" s="59">
        <f>IFERROR(AG1151/AC1145,"-")</f>
        <v>0.25</v>
      </c>
      <c r="AI1151" s="73">
        <f t="shared" si="76"/>
        <v>5521</v>
      </c>
      <c r="AJ1151" s="439"/>
      <c r="AK1151" s="439"/>
      <c r="AL1151" s="44" t="s">
        <v>102</v>
      </c>
      <c r="AM1151" s="70">
        <v>517196</v>
      </c>
      <c r="AN1151" s="59">
        <f>IFERROR(AM1151/AJ1145,"-")</f>
        <v>2.3258719276509725E-2</v>
      </c>
      <c r="AO1151" s="70">
        <v>3</v>
      </c>
      <c r="AP1151" s="59">
        <f>IFERROR(AO1151/AK1145,"-")</f>
        <v>0.15789473684210525</v>
      </c>
      <c r="AQ1151" s="73">
        <f t="shared" si="80"/>
        <v>172398.66666666666</v>
      </c>
      <c r="AR1151" s="439"/>
      <c r="AS1151" s="439"/>
      <c r="AT1151" s="44" t="s">
        <v>102</v>
      </c>
      <c r="AU1151" s="70">
        <v>2148248</v>
      </c>
      <c r="AV1151" s="59">
        <f>IFERROR(AU1151/AR1145,"-")</f>
        <v>1.6440637820045543E-2</v>
      </c>
      <c r="AW1151" s="70">
        <v>31</v>
      </c>
      <c r="AX1151" s="59">
        <f>IFERROR(AW1151/AS1145,"-")</f>
        <v>0.12301587301587301</v>
      </c>
      <c r="AY1151" s="167">
        <f t="shared" si="81"/>
        <v>69298.322580645166</v>
      </c>
      <c r="AZ1151" s="229"/>
    </row>
    <row r="1152" spans="2:52" s="9" customFormat="1" ht="13.15" customHeight="1">
      <c r="B1152" s="470"/>
      <c r="C1152" s="480"/>
      <c r="D1152" s="439"/>
      <c r="E1152" s="439"/>
      <c r="F1152" s="44" t="s">
        <v>112</v>
      </c>
      <c r="G1152" s="70">
        <v>0</v>
      </c>
      <c r="H1152" s="59">
        <f>IFERROR(G1152/D1145,"-")</f>
        <v>0</v>
      </c>
      <c r="I1152" s="70">
        <v>0</v>
      </c>
      <c r="J1152" s="59">
        <f>IFERROR(I1152/E1145,"-")</f>
        <v>0</v>
      </c>
      <c r="K1152" s="73" t="str">
        <f t="shared" si="77"/>
        <v>-</v>
      </c>
      <c r="L1152" s="439"/>
      <c r="M1152" s="439"/>
      <c r="N1152" s="44" t="s">
        <v>112</v>
      </c>
      <c r="O1152" s="70">
        <v>0</v>
      </c>
      <c r="P1152" s="59">
        <f>IFERROR(O1152/L1145,"-")</f>
        <v>0</v>
      </c>
      <c r="Q1152" s="70">
        <v>0</v>
      </c>
      <c r="R1152" s="59">
        <f>IFERROR(Q1152/M1145,"-")</f>
        <v>0</v>
      </c>
      <c r="S1152" s="73" t="str">
        <f t="shared" si="78"/>
        <v>-</v>
      </c>
      <c r="T1152" s="439"/>
      <c r="U1152" s="439"/>
      <c r="V1152" s="44" t="s">
        <v>112</v>
      </c>
      <c r="W1152" s="70">
        <v>0</v>
      </c>
      <c r="X1152" s="59">
        <f>IFERROR(W1152/T1145,"-")</f>
        <v>0</v>
      </c>
      <c r="Y1152" s="70">
        <v>0</v>
      </c>
      <c r="Z1152" s="59">
        <f>IFERROR(Y1152/U1145,"-")</f>
        <v>0</v>
      </c>
      <c r="AA1152" s="167" t="str">
        <f t="shared" si="79"/>
        <v>-</v>
      </c>
      <c r="AB1152" s="439"/>
      <c r="AC1152" s="439"/>
      <c r="AD1152" s="44" t="s">
        <v>112</v>
      </c>
      <c r="AE1152" s="70">
        <v>0</v>
      </c>
      <c r="AF1152" s="59">
        <f>IFERROR(AE1152/AB1145,"-")</f>
        <v>0</v>
      </c>
      <c r="AG1152" s="70">
        <v>0</v>
      </c>
      <c r="AH1152" s="59">
        <f>IFERROR(AG1152/AC1145,"-")</f>
        <v>0</v>
      </c>
      <c r="AI1152" s="73" t="str">
        <f t="shared" si="76"/>
        <v>-</v>
      </c>
      <c r="AJ1152" s="439"/>
      <c r="AK1152" s="439"/>
      <c r="AL1152" s="44" t="s">
        <v>112</v>
      </c>
      <c r="AM1152" s="70">
        <v>0</v>
      </c>
      <c r="AN1152" s="59">
        <f>IFERROR(AM1152/AJ1145,"-")</f>
        <v>0</v>
      </c>
      <c r="AO1152" s="70">
        <v>0</v>
      </c>
      <c r="AP1152" s="59">
        <f>IFERROR(AO1152/AK1145,"-")</f>
        <v>0</v>
      </c>
      <c r="AQ1152" s="73" t="str">
        <f t="shared" si="80"/>
        <v>-</v>
      </c>
      <c r="AR1152" s="439"/>
      <c r="AS1152" s="439"/>
      <c r="AT1152" s="44" t="s">
        <v>112</v>
      </c>
      <c r="AU1152" s="70">
        <v>0</v>
      </c>
      <c r="AV1152" s="59">
        <f>IFERROR(AU1152/AR1145,"-")</f>
        <v>0</v>
      </c>
      <c r="AW1152" s="70">
        <v>0</v>
      </c>
      <c r="AX1152" s="59">
        <f>IFERROR(AW1152/AS1145,"-")</f>
        <v>0</v>
      </c>
      <c r="AY1152" s="167" t="str">
        <f t="shared" si="81"/>
        <v>-</v>
      </c>
      <c r="AZ1152" s="229"/>
    </row>
    <row r="1153" spans="2:52" s="9" customFormat="1" ht="13.15" customHeight="1">
      <c r="B1153" s="470"/>
      <c r="C1153" s="480"/>
      <c r="D1153" s="439"/>
      <c r="E1153" s="439"/>
      <c r="F1153" s="44" t="s">
        <v>103</v>
      </c>
      <c r="G1153" s="70">
        <v>19677</v>
      </c>
      <c r="H1153" s="59">
        <f>IFERROR(G1153/D1145,"-")</f>
        <v>3.815537188544197E-4</v>
      </c>
      <c r="I1153" s="70">
        <v>1</v>
      </c>
      <c r="J1153" s="59">
        <f>IFERROR(I1153/E1145,"-")</f>
        <v>1.6393442622950821E-2</v>
      </c>
      <c r="K1153" s="73">
        <f t="shared" si="77"/>
        <v>19677</v>
      </c>
      <c r="L1153" s="439"/>
      <c r="M1153" s="439"/>
      <c r="N1153" s="44" t="s">
        <v>103</v>
      </c>
      <c r="O1153" s="70">
        <v>19677</v>
      </c>
      <c r="P1153" s="59">
        <f>IFERROR(O1153/L1145,"-")</f>
        <v>6.5353008207902081E-4</v>
      </c>
      <c r="Q1153" s="70">
        <v>1</v>
      </c>
      <c r="R1153" s="59">
        <f>IFERROR(Q1153/M1145,"-")</f>
        <v>2.9411764705882353E-2</v>
      </c>
      <c r="S1153" s="73">
        <f t="shared" si="78"/>
        <v>19677</v>
      </c>
      <c r="T1153" s="439"/>
      <c r="U1153" s="439"/>
      <c r="V1153" s="44" t="s">
        <v>103</v>
      </c>
      <c r="W1153" s="70">
        <v>0</v>
      </c>
      <c r="X1153" s="59">
        <f>IFERROR(W1153/T1145,"-")</f>
        <v>0</v>
      </c>
      <c r="Y1153" s="70">
        <v>0</v>
      </c>
      <c r="Z1153" s="59">
        <f>IFERROR(Y1153/U1145,"-")</f>
        <v>0</v>
      </c>
      <c r="AA1153" s="167" t="str">
        <f t="shared" si="79"/>
        <v>-</v>
      </c>
      <c r="AB1153" s="439"/>
      <c r="AC1153" s="439"/>
      <c r="AD1153" s="44" t="s">
        <v>103</v>
      </c>
      <c r="AE1153" s="70">
        <v>0</v>
      </c>
      <c r="AF1153" s="59">
        <f>IFERROR(AE1153/AB1145,"-")</f>
        <v>0</v>
      </c>
      <c r="AG1153" s="70">
        <v>0</v>
      </c>
      <c r="AH1153" s="59">
        <f>IFERROR(AG1153/AC1145,"-")</f>
        <v>0</v>
      </c>
      <c r="AI1153" s="73" t="str">
        <f t="shared" si="76"/>
        <v>-</v>
      </c>
      <c r="AJ1153" s="439"/>
      <c r="AK1153" s="439"/>
      <c r="AL1153" s="44" t="s">
        <v>103</v>
      </c>
      <c r="AM1153" s="70">
        <v>0</v>
      </c>
      <c r="AN1153" s="59">
        <f>IFERROR(AM1153/AJ1145,"-")</f>
        <v>0</v>
      </c>
      <c r="AO1153" s="70">
        <v>0</v>
      </c>
      <c r="AP1153" s="59">
        <f>IFERROR(AO1153/AK1145,"-")</f>
        <v>0</v>
      </c>
      <c r="AQ1153" s="73" t="str">
        <f t="shared" si="80"/>
        <v>-</v>
      </c>
      <c r="AR1153" s="439"/>
      <c r="AS1153" s="439"/>
      <c r="AT1153" s="44" t="s">
        <v>103</v>
      </c>
      <c r="AU1153" s="70">
        <v>11932</v>
      </c>
      <c r="AV1153" s="59">
        <f>IFERROR(AU1153/AR1145,"-")</f>
        <v>9.131612852370091E-5</v>
      </c>
      <c r="AW1153" s="70">
        <v>1</v>
      </c>
      <c r="AX1153" s="59">
        <f>IFERROR(AW1153/AS1145,"-")</f>
        <v>3.968253968253968E-3</v>
      </c>
      <c r="AY1153" s="167">
        <f t="shared" si="81"/>
        <v>11932</v>
      </c>
      <c r="AZ1153" s="229"/>
    </row>
    <row r="1154" spans="2:52" s="9" customFormat="1" ht="13.15" customHeight="1">
      <c r="B1154" s="470"/>
      <c r="C1154" s="480"/>
      <c r="D1154" s="439"/>
      <c r="E1154" s="439"/>
      <c r="F1154" s="44" t="s">
        <v>104</v>
      </c>
      <c r="G1154" s="70">
        <v>14964</v>
      </c>
      <c r="H1154" s="59">
        <f>IFERROR(G1154/D1145,"-")</f>
        <v>2.9016465156972795E-4</v>
      </c>
      <c r="I1154" s="70">
        <v>2</v>
      </c>
      <c r="J1154" s="59">
        <f>IFERROR(I1154/E1145,"-")</f>
        <v>3.2786885245901641E-2</v>
      </c>
      <c r="K1154" s="73">
        <f t="shared" si="77"/>
        <v>7482</v>
      </c>
      <c r="L1154" s="439"/>
      <c r="M1154" s="439"/>
      <c r="N1154" s="44" t="s">
        <v>104</v>
      </c>
      <c r="O1154" s="70">
        <v>1201</v>
      </c>
      <c r="P1154" s="59">
        <f>IFERROR(O1154/L1145,"-")</f>
        <v>3.9888683670117597E-5</v>
      </c>
      <c r="Q1154" s="70">
        <v>1</v>
      </c>
      <c r="R1154" s="59">
        <f>IFERROR(Q1154/M1145,"-")</f>
        <v>2.9411764705882353E-2</v>
      </c>
      <c r="S1154" s="73">
        <f t="shared" si="78"/>
        <v>1201</v>
      </c>
      <c r="T1154" s="439"/>
      <c r="U1154" s="439"/>
      <c r="V1154" s="44" t="s">
        <v>104</v>
      </c>
      <c r="W1154" s="70">
        <v>1201</v>
      </c>
      <c r="X1154" s="59">
        <f>IFERROR(W1154/T1145,"-")</f>
        <v>1.2581528514290144E-4</v>
      </c>
      <c r="Y1154" s="70">
        <v>1</v>
      </c>
      <c r="Z1154" s="59">
        <f>IFERROR(Y1154/U1145,"-")</f>
        <v>0.1111111111111111</v>
      </c>
      <c r="AA1154" s="167">
        <f t="shared" si="79"/>
        <v>1201</v>
      </c>
      <c r="AB1154" s="439"/>
      <c r="AC1154" s="439"/>
      <c r="AD1154" s="44" t="s">
        <v>104</v>
      </c>
      <c r="AE1154" s="70">
        <v>1201</v>
      </c>
      <c r="AF1154" s="59">
        <f>IFERROR(AE1154/AB1145,"-")</f>
        <v>1.9686297779431507E-4</v>
      </c>
      <c r="AG1154" s="70">
        <v>1</v>
      </c>
      <c r="AH1154" s="59">
        <f>IFERROR(AG1154/AC1145,"-")</f>
        <v>0.25</v>
      </c>
      <c r="AI1154" s="73">
        <f t="shared" si="76"/>
        <v>1201</v>
      </c>
      <c r="AJ1154" s="439"/>
      <c r="AK1154" s="439"/>
      <c r="AL1154" s="44" t="s">
        <v>104</v>
      </c>
      <c r="AM1154" s="70">
        <v>4977</v>
      </c>
      <c r="AN1154" s="59">
        <f>IFERROR(AM1154/AJ1145,"-")</f>
        <v>2.2381968506946865E-4</v>
      </c>
      <c r="AO1154" s="70">
        <v>2</v>
      </c>
      <c r="AP1154" s="59">
        <f>IFERROR(AO1154/AK1145,"-")</f>
        <v>0.10526315789473684</v>
      </c>
      <c r="AQ1154" s="73">
        <f t="shared" si="80"/>
        <v>2488.5</v>
      </c>
      <c r="AR1154" s="439"/>
      <c r="AS1154" s="439"/>
      <c r="AT1154" s="44" t="s">
        <v>104</v>
      </c>
      <c r="AU1154" s="70">
        <v>97099</v>
      </c>
      <c r="AV1154" s="59">
        <f>IFERROR(AU1154/AR1145,"-")</f>
        <v>7.4310298051649638E-4</v>
      </c>
      <c r="AW1154" s="70">
        <v>9</v>
      </c>
      <c r="AX1154" s="59">
        <f>IFERROR(AW1154/AS1145,"-")</f>
        <v>3.5714285714285712E-2</v>
      </c>
      <c r="AY1154" s="167">
        <f t="shared" si="81"/>
        <v>10788.777777777777</v>
      </c>
      <c r="AZ1154" s="229"/>
    </row>
    <row r="1155" spans="2:52" s="9" customFormat="1" ht="13.15" customHeight="1">
      <c r="B1155" s="470"/>
      <c r="C1155" s="480"/>
      <c r="D1155" s="439"/>
      <c r="E1155" s="439"/>
      <c r="F1155" s="44" t="s">
        <v>105</v>
      </c>
      <c r="G1155" s="70">
        <v>0</v>
      </c>
      <c r="H1155" s="59">
        <f>IFERROR(G1155/D1145,"-")</f>
        <v>0</v>
      </c>
      <c r="I1155" s="70">
        <v>0</v>
      </c>
      <c r="J1155" s="59">
        <f>IFERROR(I1155/E1145,"-")</f>
        <v>0</v>
      </c>
      <c r="K1155" s="73" t="str">
        <f t="shared" si="77"/>
        <v>-</v>
      </c>
      <c r="L1155" s="439"/>
      <c r="M1155" s="439"/>
      <c r="N1155" s="44" t="s">
        <v>105</v>
      </c>
      <c r="O1155" s="70">
        <v>0</v>
      </c>
      <c r="P1155" s="59">
        <f>IFERROR(O1155/L1145,"-")</f>
        <v>0</v>
      </c>
      <c r="Q1155" s="70">
        <v>0</v>
      </c>
      <c r="R1155" s="59">
        <f>IFERROR(Q1155/M1145,"-")</f>
        <v>0</v>
      </c>
      <c r="S1155" s="73" t="str">
        <f t="shared" si="78"/>
        <v>-</v>
      </c>
      <c r="T1155" s="439"/>
      <c r="U1155" s="439"/>
      <c r="V1155" s="44" t="s">
        <v>105</v>
      </c>
      <c r="W1155" s="70">
        <v>0</v>
      </c>
      <c r="X1155" s="59">
        <f>IFERROR(W1155/T1145,"-")</f>
        <v>0</v>
      </c>
      <c r="Y1155" s="70">
        <v>0</v>
      </c>
      <c r="Z1155" s="59">
        <f>IFERROR(Y1155/U1145,"-")</f>
        <v>0</v>
      </c>
      <c r="AA1155" s="167" t="str">
        <f t="shared" si="79"/>
        <v>-</v>
      </c>
      <c r="AB1155" s="439"/>
      <c r="AC1155" s="439"/>
      <c r="AD1155" s="44" t="s">
        <v>105</v>
      </c>
      <c r="AE1155" s="70">
        <v>0</v>
      </c>
      <c r="AF1155" s="59">
        <f>IFERROR(AE1155/AB1145,"-")</f>
        <v>0</v>
      </c>
      <c r="AG1155" s="70">
        <v>0</v>
      </c>
      <c r="AH1155" s="59">
        <f>IFERROR(AG1155/AC1145,"-")</f>
        <v>0</v>
      </c>
      <c r="AI1155" s="73" t="str">
        <f t="shared" si="76"/>
        <v>-</v>
      </c>
      <c r="AJ1155" s="439"/>
      <c r="AK1155" s="439"/>
      <c r="AL1155" s="44" t="s">
        <v>105</v>
      </c>
      <c r="AM1155" s="70">
        <v>0</v>
      </c>
      <c r="AN1155" s="59">
        <f>IFERROR(AM1155/AJ1145,"-")</f>
        <v>0</v>
      </c>
      <c r="AO1155" s="70">
        <v>0</v>
      </c>
      <c r="AP1155" s="59">
        <f>IFERROR(AO1155/AK1145,"-")</f>
        <v>0</v>
      </c>
      <c r="AQ1155" s="73" t="str">
        <f t="shared" si="80"/>
        <v>-</v>
      </c>
      <c r="AR1155" s="439"/>
      <c r="AS1155" s="439"/>
      <c r="AT1155" s="44" t="s">
        <v>105</v>
      </c>
      <c r="AU1155" s="70">
        <v>0</v>
      </c>
      <c r="AV1155" s="59">
        <f>IFERROR(AU1155/AR1145,"-")</f>
        <v>0</v>
      </c>
      <c r="AW1155" s="70">
        <v>0</v>
      </c>
      <c r="AX1155" s="59">
        <f>IFERROR(AW1155/AS1145,"-")</f>
        <v>0</v>
      </c>
      <c r="AY1155" s="167" t="str">
        <f t="shared" si="81"/>
        <v>-</v>
      </c>
      <c r="AZ1155" s="229"/>
    </row>
    <row r="1156" spans="2:52" s="9" customFormat="1" ht="13.15" customHeight="1">
      <c r="B1156" s="470"/>
      <c r="C1156" s="480"/>
      <c r="D1156" s="439"/>
      <c r="E1156" s="439"/>
      <c r="F1156" s="44" t="s">
        <v>106</v>
      </c>
      <c r="G1156" s="70">
        <v>0</v>
      </c>
      <c r="H1156" s="59">
        <f>IFERROR(G1156/D1145,"-")</f>
        <v>0</v>
      </c>
      <c r="I1156" s="70">
        <v>0</v>
      </c>
      <c r="J1156" s="59">
        <f>IFERROR(I1156/E1145,"-")</f>
        <v>0</v>
      </c>
      <c r="K1156" s="73" t="str">
        <f t="shared" si="77"/>
        <v>-</v>
      </c>
      <c r="L1156" s="439"/>
      <c r="M1156" s="439"/>
      <c r="N1156" s="44" t="s">
        <v>106</v>
      </c>
      <c r="O1156" s="70">
        <v>0</v>
      </c>
      <c r="P1156" s="59">
        <f>IFERROR(O1156/L1145,"-")</f>
        <v>0</v>
      </c>
      <c r="Q1156" s="70">
        <v>0</v>
      </c>
      <c r="R1156" s="59">
        <f>IFERROR(Q1156/M1145,"-")</f>
        <v>0</v>
      </c>
      <c r="S1156" s="73" t="str">
        <f t="shared" si="78"/>
        <v>-</v>
      </c>
      <c r="T1156" s="439"/>
      <c r="U1156" s="439"/>
      <c r="V1156" s="44" t="s">
        <v>106</v>
      </c>
      <c r="W1156" s="70">
        <v>0</v>
      </c>
      <c r="X1156" s="59">
        <f>IFERROR(W1156/T1145,"-")</f>
        <v>0</v>
      </c>
      <c r="Y1156" s="70">
        <v>0</v>
      </c>
      <c r="Z1156" s="59">
        <f>IFERROR(Y1156/U1145,"-")</f>
        <v>0</v>
      </c>
      <c r="AA1156" s="167" t="str">
        <f t="shared" si="79"/>
        <v>-</v>
      </c>
      <c r="AB1156" s="439"/>
      <c r="AC1156" s="439"/>
      <c r="AD1156" s="44" t="s">
        <v>106</v>
      </c>
      <c r="AE1156" s="70">
        <v>0</v>
      </c>
      <c r="AF1156" s="59">
        <f>IFERROR(AE1156/AB1145,"-")</f>
        <v>0</v>
      </c>
      <c r="AG1156" s="70">
        <v>0</v>
      </c>
      <c r="AH1156" s="59">
        <f>IFERROR(AG1156/AC1145,"-")</f>
        <v>0</v>
      </c>
      <c r="AI1156" s="73" t="str">
        <f t="shared" si="76"/>
        <v>-</v>
      </c>
      <c r="AJ1156" s="439"/>
      <c r="AK1156" s="439"/>
      <c r="AL1156" s="44" t="s">
        <v>106</v>
      </c>
      <c r="AM1156" s="70">
        <v>4128</v>
      </c>
      <c r="AN1156" s="59">
        <f>IFERROR(AM1156/AJ1145,"-")</f>
        <v>1.8563947357178352E-4</v>
      </c>
      <c r="AO1156" s="70">
        <v>1</v>
      </c>
      <c r="AP1156" s="59">
        <f>IFERROR(AO1156/AK1145,"-")</f>
        <v>5.2631578947368418E-2</v>
      </c>
      <c r="AQ1156" s="73">
        <f t="shared" si="80"/>
        <v>4128</v>
      </c>
      <c r="AR1156" s="439"/>
      <c r="AS1156" s="439"/>
      <c r="AT1156" s="44" t="s">
        <v>106</v>
      </c>
      <c r="AU1156" s="70">
        <v>279942</v>
      </c>
      <c r="AV1156" s="59">
        <f>IFERROR(AU1156/AR1145,"-")</f>
        <v>2.1424086197772275E-3</v>
      </c>
      <c r="AW1156" s="70">
        <v>1</v>
      </c>
      <c r="AX1156" s="59">
        <f>IFERROR(AW1156/AS1145,"-")</f>
        <v>3.968253968253968E-3</v>
      </c>
      <c r="AY1156" s="167">
        <f t="shared" si="81"/>
        <v>279942</v>
      </c>
      <c r="AZ1156" s="229"/>
    </row>
    <row r="1157" spans="2:52" s="9" customFormat="1" ht="13.15" customHeight="1">
      <c r="B1157" s="470"/>
      <c r="C1157" s="480"/>
      <c r="D1157" s="439"/>
      <c r="E1157" s="439"/>
      <c r="F1157" s="44" t="s">
        <v>107</v>
      </c>
      <c r="G1157" s="70">
        <v>376544</v>
      </c>
      <c r="H1157" s="59">
        <f>IFERROR(G1157/D1145,"-")</f>
        <v>7.3015075220978108E-3</v>
      </c>
      <c r="I1157" s="70">
        <v>11</v>
      </c>
      <c r="J1157" s="59">
        <f>IFERROR(I1157/E1145,"-")</f>
        <v>0.18032786885245902</v>
      </c>
      <c r="K1157" s="73">
        <f t="shared" si="77"/>
        <v>34231.272727272728</v>
      </c>
      <c r="L1157" s="439"/>
      <c r="M1157" s="439"/>
      <c r="N1157" s="44" t="s">
        <v>107</v>
      </c>
      <c r="O1157" s="70">
        <v>358471</v>
      </c>
      <c r="P1157" s="59">
        <f>IFERROR(O1157/L1145,"-")</f>
        <v>1.1905858720991445E-2</v>
      </c>
      <c r="Q1157" s="70">
        <v>9</v>
      </c>
      <c r="R1157" s="59">
        <f>IFERROR(Q1157/M1145,"-")</f>
        <v>0.26470588235294118</v>
      </c>
      <c r="S1157" s="73">
        <f t="shared" si="78"/>
        <v>39830.111111111109</v>
      </c>
      <c r="T1157" s="439"/>
      <c r="U1157" s="439"/>
      <c r="V1157" s="44" t="s">
        <v>107</v>
      </c>
      <c r="W1157" s="70">
        <v>79196</v>
      </c>
      <c r="X1157" s="59">
        <f>IFERROR(W1157/T1145,"-")</f>
        <v>8.2964757053931911E-3</v>
      </c>
      <c r="Y1157" s="70">
        <v>2</v>
      </c>
      <c r="Z1157" s="59">
        <f>IFERROR(Y1157/U1145,"-")</f>
        <v>0.22222222222222221</v>
      </c>
      <c r="AA1157" s="167">
        <f t="shared" si="79"/>
        <v>39598</v>
      </c>
      <c r="AB1157" s="439"/>
      <c r="AC1157" s="439"/>
      <c r="AD1157" s="44" t="s">
        <v>107</v>
      </c>
      <c r="AE1157" s="70">
        <v>79196</v>
      </c>
      <c r="AF1157" s="59">
        <f>IFERROR(AE1157/AB1145,"-")</f>
        <v>1.2981482422480079E-2</v>
      </c>
      <c r="AG1157" s="70">
        <v>2</v>
      </c>
      <c r="AH1157" s="59">
        <f>IFERROR(AG1157/AC1145,"-")</f>
        <v>0.5</v>
      </c>
      <c r="AI1157" s="73">
        <f t="shared" si="76"/>
        <v>39598</v>
      </c>
      <c r="AJ1157" s="439"/>
      <c r="AK1157" s="439"/>
      <c r="AL1157" s="44" t="s">
        <v>107</v>
      </c>
      <c r="AM1157" s="70">
        <v>200878</v>
      </c>
      <c r="AN1157" s="59">
        <f>IFERROR(AM1157/AJ1145,"-")</f>
        <v>9.03364490604475E-3</v>
      </c>
      <c r="AO1157" s="70">
        <v>4</v>
      </c>
      <c r="AP1157" s="59">
        <f>IFERROR(AO1157/AK1145,"-")</f>
        <v>0.21052631578947367</v>
      </c>
      <c r="AQ1157" s="73">
        <f t="shared" si="80"/>
        <v>50219.5</v>
      </c>
      <c r="AR1157" s="439"/>
      <c r="AS1157" s="439"/>
      <c r="AT1157" s="44" t="s">
        <v>107</v>
      </c>
      <c r="AU1157" s="70">
        <v>1026577</v>
      </c>
      <c r="AV1157" s="59">
        <f>IFERROR(AU1157/AR1145,"-")</f>
        <v>7.8564395970059757E-3</v>
      </c>
      <c r="AW1157" s="70">
        <v>27</v>
      </c>
      <c r="AX1157" s="59">
        <f>IFERROR(AW1157/AS1145,"-")</f>
        <v>0.10714285714285714</v>
      </c>
      <c r="AY1157" s="167">
        <f t="shared" si="81"/>
        <v>38021.370370370372</v>
      </c>
      <c r="AZ1157" s="229"/>
    </row>
    <row r="1158" spans="2:52" s="9" customFormat="1" ht="13.15" customHeight="1">
      <c r="B1158" s="470"/>
      <c r="C1158" s="480"/>
      <c r="D1158" s="439"/>
      <c r="E1158" s="439"/>
      <c r="F1158" s="44" t="s">
        <v>108</v>
      </c>
      <c r="G1158" s="70">
        <v>326480</v>
      </c>
      <c r="H1158" s="59">
        <f>IFERROR(G1158/D1145,"-")</f>
        <v>6.33072410080759E-3</v>
      </c>
      <c r="I1158" s="70">
        <v>6</v>
      </c>
      <c r="J1158" s="59">
        <f>IFERROR(I1158/E1145,"-")</f>
        <v>9.8360655737704916E-2</v>
      </c>
      <c r="K1158" s="73">
        <f t="shared" si="77"/>
        <v>54413.333333333336</v>
      </c>
      <c r="L1158" s="439"/>
      <c r="M1158" s="439"/>
      <c r="N1158" s="44" t="s">
        <v>108</v>
      </c>
      <c r="O1158" s="70">
        <v>7595</v>
      </c>
      <c r="P1158" s="59">
        <f>IFERROR(O1158/L1145,"-")</f>
        <v>2.5225191713117666E-4</v>
      </c>
      <c r="Q1158" s="70">
        <v>2</v>
      </c>
      <c r="R1158" s="59">
        <f>IFERROR(Q1158/M1145,"-")</f>
        <v>5.8823529411764705E-2</v>
      </c>
      <c r="S1158" s="73">
        <f t="shared" si="78"/>
        <v>3797.5</v>
      </c>
      <c r="T1158" s="439"/>
      <c r="U1158" s="439"/>
      <c r="V1158" s="44" t="s">
        <v>108</v>
      </c>
      <c r="W1158" s="70">
        <v>164961</v>
      </c>
      <c r="X1158" s="59">
        <f>IFERROR(W1158/T1145,"-")</f>
        <v>1.7281111783895225E-2</v>
      </c>
      <c r="Y1158" s="70">
        <v>1</v>
      </c>
      <c r="Z1158" s="59">
        <f>IFERROR(Y1158/U1145,"-")</f>
        <v>0.1111111111111111</v>
      </c>
      <c r="AA1158" s="167">
        <f t="shared" si="79"/>
        <v>164961</v>
      </c>
      <c r="AB1158" s="439"/>
      <c r="AC1158" s="439"/>
      <c r="AD1158" s="44" t="s">
        <v>108</v>
      </c>
      <c r="AE1158" s="70">
        <v>0</v>
      </c>
      <c r="AF1158" s="59">
        <f>IFERROR(AE1158/AB1145,"-")</f>
        <v>0</v>
      </c>
      <c r="AG1158" s="70">
        <v>0</v>
      </c>
      <c r="AH1158" s="59">
        <f>IFERROR(AG1158/AC1145,"-")</f>
        <v>0</v>
      </c>
      <c r="AI1158" s="73" t="str">
        <f t="shared" si="76"/>
        <v>-</v>
      </c>
      <c r="AJ1158" s="439"/>
      <c r="AK1158" s="439"/>
      <c r="AL1158" s="44" t="s">
        <v>108</v>
      </c>
      <c r="AM1158" s="70">
        <v>109168</v>
      </c>
      <c r="AN1158" s="59">
        <f>IFERROR(AM1158/AJ1145,"-")</f>
        <v>4.9093725898460422E-3</v>
      </c>
      <c r="AO1158" s="70">
        <v>5</v>
      </c>
      <c r="AP1158" s="59">
        <f>IFERROR(AO1158/AK1145,"-")</f>
        <v>0.26315789473684209</v>
      </c>
      <c r="AQ1158" s="73">
        <f t="shared" si="80"/>
        <v>21833.599999999999</v>
      </c>
      <c r="AR1158" s="439"/>
      <c r="AS1158" s="439"/>
      <c r="AT1158" s="44" t="s">
        <v>108</v>
      </c>
      <c r="AU1158" s="70">
        <v>1388420</v>
      </c>
      <c r="AV1158" s="59">
        <f>IFERROR(AU1158/AR1145,"-")</f>
        <v>1.0625640225014818E-2</v>
      </c>
      <c r="AW1158" s="70">
        <v>22</v>
      </c>
      <c r="AX1158" s="59">
        <f>IFERROR(AW1158/AS1145,"-")</f>
        <v>8.7301587301587297E-2</v>
      </c>
      <c r="AY1158" s="167">
        <f t="shared" si="81"/>
        <v>63110</v>
      </c>
      <c r="AZ1158" s="229"/>
    </row>
    <row r="1159" spans="2:52" s="9" customFormat="1" ht="13.15" customHeight="1">
      <c r="B1159" s="470"/>
      <c r="C1159" s="480"/>
      <c r="D1159" s="439"/>
      <c r="E1159" s="439"/>
      <c r="F1159" s="44" t="s">
        <v>109</v>
      </c>
      <c r="G1159" s="70">
        <v>261336</v>
      </c>
      <c r="H1159" s="59">
        <f>IFERROR(G1159/D1145,"-")</f>
        <v>5.0675266895633805E-3</v>
      </c>
      <c r="I1159" s="70">
        <v>8</v>
      </c>
      <c r="J1159" s="59">
        <f>IFERROR(I1159/E1145,"-")</f>
        <v>0.13114754098360656</v>
      </c>
      <c r="K1159" s="73">
        <f t="shared" si="77"/>
        <v>32667</v>
      </c>
      <c r="L1159" s="439"/>
      <c r="M1159" s="439"/>
      <c r="N1159" s="44" t="s">
        <v>109</v>
      </c>
      <c r="O1159" s="70">
        <v>188339</v>
      </c>
      <c r="P1159" s="59">
        <f>IFERROR(O1159/L1145,"-")</f>
        <v>6.2552829256838282E-3</v>
      </c>
      <c r="Q1159" s="70">
        <v>4</v>
      </c>
      <c r="R1159" s="59">
        <f>IFERROR(Q1159/M1145,"-")</f>
        <v>0.11764705882352941</v>
      </c>
      <c r="S1159" s="73">
        <f t="shared" si="78"/>
        <v>47084.75</v>
      </c>
      <c r="T1159" s="439"/>
      <c r="U1159" s="439"/>
      <c r="V1159" s="44" t="s">
        <v>109</v>
      </c>
      <c r="W1159" s="70">
        <v>61944</v>
      </c>
      <c r="X1159" s="59">
        <f>IFERROR(W1159/T1145,"-")</f>
        <v>6.4891773712671833E-3</v>
      </c>
      <c r="Y1159" s="70">
        <v>2</v>
      </c>
      <c r="Z1159" s="59">
        <f>IFERROR(Y1159/U1145,"-")</f>
        <v>0.22222222222222221</v>
      </c>
      <c r="AA1159" s="167">
        <f t="shared" si="79"/>
        <v>30972</v>
      </c>
      <c r="AB1159" s="439"/>
      <c r="AC1159" s="439"/>
      <c r="AD1159" s="44" t="s">
        <v>109</v>
      </c>
      <c r="AE1159" s="70">
        <v>23695</v>
      </c>
      <c r="AF1159" s="59">
        <f>IFERROR(AE1159/AB1145,"-")</f>
        <v>3.8839868932858414E-3</v>
      </c>
      <c r="AG1159" s="70">
        <v>1</v>
      </c>
      <c r="AH1159" s="59">
        <f>IFERROR(AG1159/AC1145,"-")</f>
        <v>0.25</v>
      </c>
      <c r="AI1159" s="73">
        <f t="shared" si="76"/>
        <v>23695</v>
      </c>
      <c r="AJ1159" s="439"/>
      <c r="AK1159" s="439"/>
      <c r="AL1159" s="44" t="s">
        <v>109</v>
      </c>
      <c r="AM1159" s="70">
        <v>182475</v>
      </c>
      <c r="AN1159" s="59">
        <f>IFERROR(AM1159/AJ1145,"-")</f>
        <v>8.2060472238399216E-3</v>
      </c>
      <c r="AO1159" s="70">
        <v>4</v>
      </c>
      <c r="AP1159" s="59">
        <f>IFERROR(AO1159/AK1145,"-")</f>
        <v>0.21052631578947367</v>
      </c>
      <c r="AQ1159" s="73">
        <f t="shared" si="80"/>
        <v>45618.75</v>
      </c>
      <c r="AR1159" s="439"/>
      <c r="AS1159" s="439"/>
      <c r="AT1159" s="44" t="s">
        <v>109</v>
      </c>
      <c r="AU1159" s="70">
        <v>386245</v>
      </c>
      <c r="AV1159" s="59">
        <f>IFERROR(AU1159/AR1145,"-")</f>
        <v>2.9559502230671183E-3</v>
      </c>
      <c r="AW1159" s="70">
        <v>12</v>
      </c>
      <c r="AX1159" s="59">
        <f>IFERROR(AW1159/AS1145,"-")</f>
        <v>4.7619047619047616E-2</v>
      </c>
      <c r="AY1159" s="167">
        <f t="shared" si="81"/>
        <v>32187.083333333332</v>
      </c>
      <c r="AZ1159" s="229"/>
    </row>
    <row r="1160" spans="2:52" s="9" customFormat="1" ht="13.15" customHeight="1">
      <c r="B1160" s="470"/>
      <c r="C1160" s="480"/>
      <c r="D1160" s="439"/>
      <c r="E1160" s="439"/>
      <c r="F1160" s="45" t="s">
        <v>110</v>
      </c>
      <c r="G1160" s="71">
        <v>44839</v>
      </c>
      <c r="H1160" s="60">
        <f>IFERROR(G1160/D1145,"-")</f>
        <v>8.6946623975775396E-4</v>
      </c>
      <c r="I1160" s="71">
        <v>7</v>
      </c>
      <c r="J1160" s="60">
        <f>IFERROR(I1160/E1145,"-")</f>
        <v>0.11475409836065574</v>
      </c>
      <c r="K1160" s="74">
        <f t="shared" si="77"/>
        <v>6405.5714285714284</v>
      </c>
      <c r="L1160" s="439"/>
      <c r="M1160" s="439"/>
      <c r="N1160" s="45" t="s">
        <v>110</v>
      </c>
      <c r="O1160" s="71">
        <v>11130</v>
      </c>
      <c r="P1160" s="60">
        <f>IFERROR(O1160/L1145,"-")</f>
        <v>3.6965949146412059E-4</v>
      </c>
      <c r="Q1160" s="71">
        <v>3</v>
      </c>
      <c r="R1160" s="60">
        <f>IFERROR(Q1160/M1145,"-")</f>
        <v>8.8235294117647065E-2</v>
      </c>
      <c r="S1160" s="74">
        <f t="shared" si="78"/>
        <v>3710</v>
      </c>
      <c r="T1160" s="439"/>
      <c r="U1160" s="439"/>
      <c r="V1160" s="45" t="s">
        <v>110</v>
      </c>
      <c r="W1160" s="71">
        <v>0</v>
      </c>
      <c r="X1160" s="60">
        <f>IFERROR(W1160/T1145,"-")</f>
        <v>0</v>
      </c>
      <c r="Y1160" s="71">
        <v>0</v>
      </c>
      <c r="Z1160" s="60">
        <f>IFERROR(Y1160/U1145,"-")</f>
        <v>0</v>
      </c>
      <c r="AA1160" s="168" t="str">
        <f t="shared" si="79"/>
        <v>-</v>
      </c>
      <c r="AB1160" s="439"/>
      <c r="AC1160" s="439"/>
      <c r="AD1160" s="45" t="s">
        <v>110</v>
      </c>
      <c r="AE1160" s="71">
        <v>0</v>
      </c>
      <c r="AF1160" s="60">
        <f>IFERROR(AE1160/AB1145,"-")</f>
        <v>0</v>
      </c>
      <c r="AG1160" s="71">
        <v>0</v>
      </c>
      <c r="AH1160" s="60">
        <f>IFERROR(AG1160/AC1145,"-")</f>
        <v>0</v>
      </c>
      <c r="AI1160" s="74" t="str">
        <f t="shared" si="76"/>
        <v>-</v>
      </c>
      <c r="AJ1160" s="439"/>
      <c r="AK1160" s="439"/>
      <c r="AL1160" s="45" t="s">
        <v>110</v>
      </c>
      <c r="AM1160" s="71">
        <v>23553</v>
      </c>
      <c r="AN1160" s="60">
        <f>IFERROR(AM1160/AJ1145,"-")</f>
        <v>1.0591973161424946E-3</v>
      </c>
      <c r="AO1160" s="71">
        <v>2</v>
      </c>
      <c r="AP1160" s="60">
        <f>IFERROR(AO1160/AK1145,"-")</f>
        <v>0.10526315789473684</v>
      </c>
      <c r="AQ1160" s="74">
        <f t="shared" si="80"/>
        <v>11776.5</v>
      </c>
      <c r="AR1160" s="439"/>
      <c r="AS1160" s="439"/>
      <c r="AT1160" s="45" t="s">
        <v>110</v>
      </c>
      <c r="AU1160" s="71">
        <v>97902</v>
      </c>
      <c r="AV1160" s="60">
        <f>IFERROR(AU1160/AR1145,"-")</f>
        <v>7.4924837535428812E-4</v>
      </c>
      <c r="AW1160" s="71">
        <v>18</v>
      </c>
      <c r="AX1160" s="60">
        <f>IFERROR(AW1160/AS1145,"-")</f>
        <v>7.1428571428571425E-2</v>
      </c>
      <c r="AY1160" s="194">
        <f t="shared" si="81"/>
        <v>5439</v>
      </c>
      <c r="AZ1160" s="229"/>
    </row>
    <row r="1161" spans="2:52" s="9" customFormat="1" ht="13.15" customHeight="1">
      <c r="B1161" s="431"/>
      <c r="C1161" s="481"/>
      <c r="D1161" s="440"/>
      <c r="E1161" s="440"/>
      <c r="F1161" s="46" t="s">
        <v>64</v>
      </c>
      <c r="G1161" s="132">
        <f>SUM(G1145:G1160)</f>
        <v>9572488</v>
      </c>
      <c r="H1161" s="60">
        <f>IFERROR(G1161/D1145,"-")</f>
        <v>0.18561866113174297</v>
      </c>
      <c r="I1161" s="71">
        <v>50</v>
      </c>
      <c r="J1161" s="60">
        <f>IFERROR(I1161/E1145,"-")</f>
        <v>0.81967213114754101</v>
      </c>
      <c r="K1161" s="74">
        <f t="shared" si="77"/>
        <v>191449.76</v>
      </c>
      <c r="L1161" s="440"/>
      <c r="M1161" s="440"/>
      <c r="N1161" s="46" t="s">
        <v>64</v>
      </c>
      <c r="O1161" s="132">
        <f>SUM(O1145:O1160)</f>
        <v>6999185</v>
      </c>
      <c r="P1161" s="60">
        <f>IFERROR(O1161/L1145,"-")</f>
        <v>0.23246317769661284</v>
      </c>
      <c r="Q1161" s="71">
        <v>28</v>
      </c>
      <c r="R1161" s="60">
        <f>IFERROR(Q1161/M1145,"-")</f>
        <v>0.82352941176470584</v>
      </c>
      <c r="S1161" s="74">
        <f t="shared" si="78"/>
        <v>249970.89285714287</v>
      </c>
      <c r="T1161" s="440"/>
      <c r="U1161" s="440"/>
      <c r="V1161" s="46" t="s">
        <v>64</v>
      </c>
      <c r="W1161" s="132">
        <f>SUM(W1145:W1160)</f>
        <v>869285</v>
      </c>
      <c r="X1161" s="60">
        <f>IFERROR(W1161/T1145,"-")</f>
        <v>9.1065229096958439E-2</v>
      </c>
      <c r="Y1161" s="71">
        <v>9</v>
      </c>
      <c r="Z1161" s="60">
        <f>IFERROR(Y1161/U1145,"-")</f>
        <v>1</v>
      </c>
      <c r="AA1161" s="168">
        <f t="shared" si="79"/>
        <v>96587.222222222219</v>
      </c>
      <c r="AB1161" s="440"/>
      <c r="AC1161" s="440"/>
      <c r="AD1161" s="46" t="s">
        <v>64</v>
      </c>
      <c r="AE1161" s="67">
        <f>SUM(AE1145:AE1160)</f>
        <v>326607</v>
      </c>
      <c r="AF1161" s="60">
        <f>IFERROR(AE1161/AB1145,"-")</f>
        <v>5.3536075427533608E-2</v>
      </c>
      <c r="AG1161" s="71">
        <v>4</v>
      </c>
      <c r="AH1161" s="60">
        <f>IFERROR(AG1161/AC1145,"-")</f>
        <v>1</v>
      </c>
      <c r="AI1161" s="74">
        <f t="shared" si="76"/>
        <v>81651.75</v>
      </c>
      <c r="AJ1161" s="440"/>
      <c r="AK1161" s="440"/>
      <c r="AL1161" s="46" t="s">
        <v>64</v>
      </c>
      <c r="AM1161" s="132">
        <f>SUM(AM1145:AM1160)</f>
        <v>3634489</v>
      </c>
      <c r="AN1161" s="60">
        <f>IFERROR(AM1161/AJ1145,"-")</f>
        <v>0.16344588775737354</v>
      </c>
      <c r="AO1161" s="71">
        <v>17</v>
      </c>
      <c r="AP1161" s="60">
        <f>IFERROR(AO1161/AK1145,"-")</f>
        <v>0.89473684210526316</v>
      </c>
      <c r="AQ1161" s="74">
        <f t="shared" si="80"/>
        <v>213793.4705882353</v>
      </c>
      <c r="AR1161" s="440"/>
      <c r="AS1161" s="440"/>
      <c r="AT1161" s="46" t="s">
        <v>64</v>
      </c>
      <c r="AU1161" s="132">
        <f>SUM(AU1145:AU1160)</f>
        <v>23516666</v>
      </c>
      <c r="AV1161" s="60">
        <f>IFERROR(AU1161/AR1145,"-")</f>
        <v>0.17997409444392787</v>
      </c>
      <c r="AW1161" s="71">
        <v>192</v>
      </c>
      <c r="AX1161" s="131">
        <f>IFERROR(AW1161/AS1145,"-")</f>
        <v>0.76190476190476186</v>
      </c>
      <c r="AY1161" s="187">
        <f t="shared" si="81"/>
        <v>122482.63541666667</v>
      </c>
      <c r="AZ1161" s="229"/>
    </row>
    <row r="1162" spans="2:52" s="9" customFormat="1" ht="13.15" customHeight="1">
      <c r="B1162" s="430">
        <v>69</v>
      </c>
      <c r="C1162" s="479" t="s">
        <v>46</v>
      </c>
      <c r="D1162" s="436">
        <v>149723020</v>
      </c>
      <c r="E1162" s="436">
        <v>165</v>
      </c>
      <c r="F1162" s="42" t="s">
        <v>96</v>
      </c>
      <c r="G1162" s="69">
        <v>889167</v>
      </c>
      <c r="H1162" s="58">
        <f>IFERROR(G1162/D1162,"-")</f>
        <v>5.9387460926182229E-3</v>
      </c>
      <c r="I1162" s="69">
        <v>33</v>
      </c>
      <c r="J1162" s="58">
        <f>IFERROR(I1162/E1162,"-")</f>
        <v>0.2</v>
      </c>
      <c r="K1162" s="72">
        <f t="shared" si="77"/>
        <v>26944.454545454544</v>
      </c>
      <c r="L1162" s="436">
        <v>105735780</v>
      </c>
      <c r="M1162" s="436">
        <v>101</v>
      </c>
      <c r="N1162" s="42" t="s">
        <v>96</v>
      </c>
      <c r="O1162" s="69">
        <v>726878</v>
      </c>
      <c r="P1162" s="58">
        <f>IFERROR(O1162/L1162,"-")</f>
        <v>6.8744752249427768E-3</v>
      </c>
      <c r="Q1162" s="69">
        <v>18</v>
      </c>
      <c r="R1162" s="58">
        <f>IFERROR(Q1162/M1162,"-")</f>
        <v>0.17821782178217821</v>
      </c>
      <c r="S1162" s="72">
        <f t="shared" si="78"/>
        <v>40382.111111111109</v>
      </c>
      <c r="T1162" s="436">
        <v>41929910</v>
      </c>
      <c r="U1162" s="436">
        <v>20</v>
      </c>
      <c r="V1162" s="42" t="s">
        <v>96</v>
      </c>
      <c r="W1162" s="69">
        <v>35382</v>
      </c>
      <c r="X1162" s="58">
        <f>IFERROR(W1162/T1162,"-")</f>
        <v>8.4383677427402059E-4</v>
      </c>
      <c r="Y1162" s="69">
        <v>5</v>
      </c>
      <c r="Z1162" s="58">
        <f>IFERROR(Y1162/U1162,"-")</f>
        <v>0.25</v>
      </c>
      <c r="AA1162" s="166">
        <f t="shared" si="79"/>
        <v>7076.4</v>
      </c>
      <c r="AB1162" s="436">
        <v>33224700</v>
      </c>
      <c r="AC1162" s="436">
        <v>13</v>
      </c>
      <c r="AD1162" s="42" t="s">
        <v>96</v>
      </c>
      <c r="AE1162" s="69">
        <v>22561</v>
      </c>
      <c r="AF1162" s="58">
        <f>IFERROR(AE1162/AB1162,"-")</f>
        <v>6.7904300114071756E-4</v>
      </c>
      <c r="AG1162" s="69">
        <v>3</v>
      </c>
      <c r="AH1162" s="58">
        <f>IFERROR(AG1162/AC1162,"-")</f>
        <v>0.23076923076923078</v>
      </c>
      <c r="AI1162" s="72">
        <f t="shared" si="76"/>
        <v>7520.333333333333</v>
      </c>
      <c r="AJ1162" s="436">
        <v>25418260</v>
      </c>
      <c r="AK1162" s="436">
        <v>27</v>
      </c>
      <c r="AL1162" s="42" t="s">
        <v>96</v>
      </c>
      <c r="AM1162" s="69">
        <v>171391</v>
      </c>
      <c r="AN1162" s="58">
        <f>IFERROR(AM1162/AJ1162,"-")</f>
        <v>6.7428297609671154E-3</v>
      </c>
      <c r="AO1162" s="69">
        <v>8</v>
      </c>
      <c r="AP1162" s="58">
        <f>IFERROR(AO1162/AK1162,"-")</f>
        <v>0.29629629629629628</v>
      </c>
      <c r="AQ1162" s="72">
        <f t="shared" si="80"/>
        <v>21423.875</v>
      </c>
      <c r="AR1162" s="436">
        <v>353421710</v>
      </c>
      <c r="AS1162" s="436">
        <v>583</v>
      </c>
      <c r="AT1162" s="42" t="s">
        <v>96</v>
      </c>
      <c r="AU1162" s="69">
        <v>2956127</v>
      </c>
      <c r="AV1162" s="58">
        <f>IFERROR(AU1162/AR1162,"-")</f>
        <v>8.364305067733389E-3</v>
      </c>
      <c r="AW1162" s="72">
        <v>82</v>
      </c>
      <c r="AX1162" s="58">
        <f>IFERROR(AW1162/AS1162,"-")</f>
        <v>0.14065180102915953</v>
      </c>
      <c r="AY1162" s="195">
        <f t="shared" si="81"/>
        <v>36050.329268292684</v>
      </c>
      <c r="AZ1162" s="229"/>
    </row>
    <row r="1163" spans="2:52" s="9" customFormat="1" ht="13.15" customHeight="1">
      <c r="B1163" s="470"/>
      <c r="C1163" s="480"/>
      <c r="D1163" s="439"/>
      <c r="E1163" s="439"/>
      <c r="F1163" s="43" t="s">
        <v>97</v>
      </c>
      <c r="G1163" s="70">
        <v>6188063</v>
      </c>
      <c r="H1163" s="59">
        <f>IFERROR(G1163/D1162,"-")</f>
        <v>4.1330070686525028E-2</v>
      </c>
      <c r="I1163" s="70">
        <v>48</v>
      </c>
      <c r="J1163" s="59">
        <f>IFERROR(I1163/E1162,"-")</f>
        <v>0.29090909090909089</v>
      </c>
      <c r="K1163" s="73">
        <f t="shared" si="77"/>
        <v>128917.97916666667</v>
      </c>
      <c r="L1163" s="439"/>
      <c r="M1163" s="439"/>
      <c r="N1163" s="43" t="s">
        <v>97</v>
      </c>
      <c r="O1163" s="70">
        <v>5028447</v>
      </c>
      <c r="P1163" s="59">
        <f>IFERROR(O1163/L1162,"-")</f>
        <v>4.7556721102355322E-2</v>
      </c>
      <c r="Q1163" s="70">
        <v>29</v>
      </c>
      <c r="R1163" s="59">
        <f>IFERROR(Q1163/M1162,"-")</f>
        <v>0.28712871287128711</v>
      </c>
      <c r="S1163" s="73">
        <f t="shared" si="78"/>
        <v>173394.72413793104</v>
      </c>
      <c r="T1163" s="439"/>
      <c r="U1163" s="439"/>
      <c r="V1163" s="43" t="s">
        <v>97</v>
      </c>
      <c r="W1163" s="70">
        <v>108284</v>
      </c>
      <c r="X1163" s="59">
        <f>IFERROR(W1163/T1162,"-")</f>
        <v>2.5825001770812292E-3</v>
      </c>
      <c r="Y1163" s="70">
        <v>8</v>
      </c>
      <c r="Z1163" s="59">
        <f>IFERROR(Y1163/U1162,"-")</f>
        <v>0.4</v>
      </c>
      <c r="AA1163" s="167">
        <f t="shared" si="79"/>
        <v>13535.5</v>
      </c>
      <c r="AB1163" s="439"/>
      <c r="AC1163" s="439"/>
      <c r="AD1163" s="43" t="s">
        <v>97</v>
      </c>
      <c r="AE1163" s="70">
        <v>91729</v>
      </c>
      <c r="AF1163" s="59">
        <f>IFERROR(AE1163/AB1162,"-")</f>
        <v>2.7608676677291291E-3</v>
      </c>
      <c r="AG1163" s="70">
        <v>5</v>
      </c>
      <c r="AH1163" s="59">
        <f>IFERROR(AG1163/AC1162,"-")</f>
        <v>0.38461538461538464</v>
      </c>
      <c r="AI1163" s="73">
        <f t="shared" si="76"/>
        <v>18345.8</v>
      </c>
      <c r="AJ1163" s="439"/>
      <c r="AK1163" s="439"/>
      <c r="AL1163" s="43" t="s">
        <v>97</v>
      </c>
      <c r="AM1163" s="70">
        <v>1001048</v>
      </c>
      <c r="AN1163" s="59">
        <f>IFERROR(AM1163/AJ1162,"-")</f>
        <v>3.93830262181597E-2</v>
      </c>
      <c r="AO1163" s="70">
        <v>8</v>
      </c>
      <c r="AP1163" s="59">
        <f>IFERROR(AO1163/AK1162,"-")</f>
        <v>0.29629629629629628</v>
      </c>
      <c r="AQ1163" s="73">
        <f t="shared" si="80"/>
        <v>125131</v>
      </c>
      <c r="AR1163" s="439"/>
      <c r="AS1163" s="439"/>
      <c r="AT1163" s="43" t="s">
        <v>97</v>
      </c>
      <c r="AU1163" s="70">
        <v>16592756</v>
      </c>
      <c r="AV1163" s="59">
        <f>IFERROR(AU1163/AR1162,"-")</f>
        <v>4.6948887208994601E-2</v>
      </c>
      <c r="AW1163" s="73">
        <v>131</v>
      </c>
      <c r="AX1163" s="59">
        <f>IFERROR(AW1163/AS1162,"-")</f>
        <v>0.22469982847341338</v>
      </c>
      <c r="AY1163" s="196">
        <f t="shared" si="81"/>
        <v>126662.25954198473</v>
      </c>
      <c r="AZ1163" s="229"/>
    </row>
    <row r="1164" spans="2:52" s="9" customFormat="1" ht="13.15" customHeight="1">
      <c r="B1164" s="470"/>
      <c r="C1164" s="480"/>
      <c r="D1164" s="439"/>
      <c r="E1164" s="439"/>
      <c r="F1164" s="44" t="s">
        <v>98</v>
      </c>
      <c r="G1164" s="70">
        <v>1752822</v>
      </c>
      <c r="H1164" s="59">
        <f>IFERROR(G1164/D1162,"-")</f>
        <v>1.1707097545855007E-2</v>
      </c>
      <c r="I1164" s="70">
        <v>51</v>
      </c>
      <c r="J1164" s="59">
        <f>IFERROR(I1164/E1162,"-")</f>
        <v>0.30909090909090908</v>
      </c>
      <c r="K1164" s="73">
        <f t="shared" si="77"/>
        <v>34369.058823529413</v>
      </c>
      <c r="L1164" s="439"/>
      <c r="M1164" s="439"/>
      <c r="N1164" s="44" t="s">
        <v>98</v>
      </c>
      <c r="O1164" s="70">
        <v>1043111</v>
      </c>
      <c r="P1164" s="59">
        <f>IFERROR(O1164/L1162,"-")</f>
        <v>9.8652603688174426E-3</v>
      </c>
      <c r="Q1164" s="70">
        <v>32</v>
      </c>
      <c r="R1164" s="59">
        <f>IFERROR(Q1164/M1162,"-")</f>
        <v>0.31683168316831684</v>
      </c>
      <c r="S1164" s="73">
        <f t="shared" si="78"/>
        <v>32597.21875</v>
      </c>
      <c r="T1164" s="439"/>
      <c r="U1164" s="439"/>
      <c r="V1164" s="44" t="s">
        <v>98</v>
      </c>
      <c r="W1164" s="70">
        <v>174244</v>
      </c>
      <c r="X1164" s="59">
        <f>IFERROR(W1164/T1162,"-")</f>
        <v>4.1556015741507669E-3</v>
      </c>
      <c r="Y1164" s="70">
        <v>5</v>
      </c>
      <c r="Z1164" s="59">
        <f>IFERROR(Y1164/U1162,"-")</f>
        <v>0.25</v>
      </c>
      <c r="AA1164" s="167">
        <f t="shared" si="79"/>
        <v>34848.800000000003</v>
      </c>
      <c r="AB1164" s="439"/>
      <c r="AC1164" s="439"/>
      <c r="AD1164" s="44" t="s">
        <v>98</v>
      </c>
      <c r="AE1164" s="70">
        <v>43585</v>
      </c>
      <c r="AF1164" s="59">
        <f>IFERROR(AE1164/AB1162,"-")</f>
        <v>1.3118252384521154E-3</v>
      </c>
      <c r="AG1164" s="70">
        <v>3</v>
      </c>
      <c r="AH1164" s="59">
        <f>IFERROR(AG1164/AC1162,"-")</f>
        <v>0.23076923076923078</v>
      </c>
      <c r="AI1164" s="73">
        <f t="shared" si="76"/>
        <v>14528.333333333334</v>
      </c>
      <c r="AJ1164" s="439"/>
      <c r="AK1164" s="439"/>
      <c r="AL1164" s="44" t="s">
        <v>98</v>
      </c>
      <c r="AM1164" s="70">
        <v>231112</v>
      </c>
      <c r="AN1164" s="59">
        <f>IFERROR(AM1164/AJ1162,"-")</f>
        <v>9.0923611608347693E-3</v>
      </c>
      <c r="AO1164" s="70">
        <v>8</v>
      </c>
      <c r="AP1164" s="59">
        <f>IFERROR(AO1164/AK1162,"-")</f>
        <v>0.29629629629629628</v>
      </c>
      <c r="AQ1164" s="73">
        <f t="shared" si="80"/>
        <v>28889</v>
      </c>
      <c r="AR1164" s="439"/>
      <c r="AS1164" s="439"/>
      <c r="AT1164" s="44" t="s">
        <v>98</v>
      </c>
      <c r="AU1164" s="70">
        <v>7126278</v>
      </c>
      <c r="AV1164" s="59">
        <f>IFERROR(AU1164/AR1162,"-")</f>
        <v>2.0163667930869329E-2</v>
      </c>
      <c r="AW1164" s="73">
        <v>145</v>
      </c>
      <c r="AX1164" s="59">
        <f>IFERROR(AW1164/AS1162,"-")</f>
        <v>0.24871355060034306</v>
      </c>
      <c r="AY1164" s="196">
        <f t="shared" si="81"/>
        <v>49146.744827586204</v>
      </c>
      <c r="AZ1164" s="229"/>
    </row>
    <row r="1165" spans="2:52" s="9" customFormat="1" ht="13.15" customHeight="1">
      <c r="B1165" s="470"/>
      <c r="C1165" s="480"/>
      <c r="D1165" s="439"/>
      <c r="E1165" s="439"/>
      <c r="F1165" s="44" t="s">
        <v>99</v>
      </c>
      <c r="G1165" s="70">
        <v>123673</v>
      </c>
      <c r="H1165" s="59">
        <f>IFERROR(G1165/D1162,"-")</f>
        <v>8.2601192522031679E-4</v>
      </c>
      <c r="I1165" s="70">
        <v>8</v>
      </c>
      <c r="J1165" s="59">
        <f>IFERROR(I1165/E1162,"-")</f>
        <v>4.8484848484848485E-2</v>
      </c>
      <c r="K1165" s="73">
        <f t="shared" si="77"/>
        <v>15459.125</v>
      </c>
      <c r="L1165" s="439"/>
      <c r="M1165" s="439"/>
      <c r="N1165" s="44" t="s">
        <v>99</v>
      </c>
      <c r="O1165" s="70">
        <v>20338</v>
      </c>
      <c r="P1165" s="59">
        <f>IFERROR(O1165/L1162,"-")</f>
        <v>1.9234737758590327E-4</v>
      </c>
      <c r="Q1165" s="70">
        <v>4</v>
      </c>
      <c r="R1165" s="59">
        <f>IFERROR(Q1165/M1162,"-")</f>
        <v>3.9603960396039604E-2</v>
      </c>
      <c r="S1165" s="73">
        <f t="shared" si="78"/>
        <v>5084.5</v>
      </c>
      <c r="T1165" s="439"/>
      <c r="U1165" s="439"/>
      <c r="V1165" s="44" t="s">
        <v>99</v>
      </c>
      <c r="W1165" s="70">
        <v>35206</v>
      </c>
      <c r="X1165" s="59">
        <f>IFERROR(W1165/T1162,"-")</f>
        <v>8.3963929328729776E-4</v>
      </c>
      <c r="Y1165" s="70">
        <v>1</v>
      </c>
      <c r="Z1165" s="59">
        <f>IFERROR(Y1165/U1162,"-")</f>
        <v>0.05</v>
      </c>
      <c r="AA1165" s="167">
        <f t="shared" si="79"/>
        <v>35206</v>
      </c>
      <c r="AB1165" s="439"/>
      <c r="AC1165" s="439"/>
      <c r="AD1165" s="44" t="s">
        <v>99</v>
      </c>
      <c r="AE1165" s="70">
        <v>0</v>
      </c>
      <c r="AF1165" s="59">
        <f>IFERROR(AE1165/AB1162,"-")</f>
        <v>0</v>
      </c>
      <c r="AG1165" s="70">
        <v>0</v>
      </c>
      <c r="AH1165" s="59">
        <f>IFERROR(AG1165/AC1162,"-")</f>
        <v>0</v>
      </c>
      <c r="AI1165" s="73" t="str">
        <f t="shared" si="76"/>
        <v>-</v>
      </c>
      <c r="AJ1165" s="439"/>
      <c r="AK1165" s="439"/>
      <c r="AL1165" s="44" t="s">
        <v>99</v>
      </c>
      <c r="AM1165" s="70">
        <v>7476</v>
      </c>
      <c r="AN1165" s="59">
        <f>IFERROR(AM1165/AJ1162,"-")</f>
        <v>2.9411926701513008E-4</v>
      </c>
      <c r="AO1165" s="70">
        <v>1</v>
      </c>
      <c r="AP1165" s="59">
        <f>IFERROR(AO1165/AK1162,"-")</f>
        <v>3.7037037037037035E-2</v>
      </c>
      <c r="AQ1165" s="73">
        <f t="shared" si="80"/>
        <v>7476</v>
      </c>
      <c r="AR1165" s="439"/>
      <c r="AS1165" s="439"/>
      <c r="AT1165" s="44" t="s">
        <v>99</v>
      </c>
      <c r="AU1165" s="70">
        <v>1462741</v>
      </c>
      <c r="AV1165" s="59">
        <f>IFERROR(AU1165/AR1162,"-")</f>
        <v>4.138797811826557E-3</v>
      </c>
      <c r="AW1165" s="73">
        <v>22</v>
      </c>
      <c r="AX1165" s="59">
        <f>IFERROR(AW1165/AS1162,"-")</f>
        <v>3.7735849056603772E-2</v>
      </c>
      <c r="AY1165" s="196">
        <f t="shared" si="81"/>
        <v>66488.227272727279</v>
      </c>
      <c r="AZ1165" s="229"/>
    </row>
    <row r="1166" spans="2:52" s="9" customFormat="1" ht="13.15" customHeight="1">
      <c r="B1166" s="470"/>
      <c r="C1166" s="480"/>
      <c r="D1166" s="439"/>
      <c r="E1166" s="439"/>
      <c r="F1166" s="44" t="s">
        <v>100</v>
      </c>
      <c r="G1166" s="70">
        <v>2713262</v>
      </c>
      <c r="H1166" s="59">
        <f>IFERROR(G1166/D1162,"-")</f>
        <v>1.8121875981395513E-2</v>
      </c>
      <c r="I1166" s="70">
        <v>73</v>
      </c>
      <c r="J1166" s="59">
        <f>IFERROR(I1166/E1162,"-")</f>
        <v>0.44242424242424244</v>
      </c>
      <c r="K1166" s="73">
        <f t="shared" si="77"/>
        <v>37167.972602739726</v>
      </c>
      <c r="L1166" s="439"/>
      <c r="M1166" s="439"/>
      <c r="N1166" s="44" t="s">
        <v>100</v>
      </c>
      <c r="O1166" s="70">
        <v>1823866</v>
      </c>
      <c r="P1166" s="59">
        <f>IFERROR(O1166/L1162,"-")</f>
        <v>1.7249279288430085E-2</v>
      </c>
      <c r="Q1166" s="70">
        <v>46</v>
      </c>
      <c r="R1166" s="59">
        <f>IFERROR(Q1166/M1162,"-")</f>
        <v>0.45544554455445546</v>
      </c>
      <c r="S1166" s="73">
        <f t="shared" si="78"/>
        <v>39649.260869565216</v>
      </c>
      <c r="T1166" s="439"/>
      <c r="U1166" s="439"/>
      <c r="V1166" s="44" t="s">
        <v>100</v>
      </c>
      <c r="W1166" s="70">
        <v>349388</v>
      </c>
      <c r="X1166" s="59">
        <f>IFERROR(W1166/T1162,"-")</f>
        <v>8.3326675397109133E-3</v>
      </c>
      <c r="Y1166" s="70">
        <v>6</v>
      </c>
      <c r="Z1166" s="59">
        <f>IFERROR(Y1166/U1162,"-")</f>
        <v>0.3</v>
      </c>
      <c r="AA1166" s="167">
        <f t="shared" si="79"/>
        <v>58231.333333333336</v>
      </c>
      <c r="AB1166" s="439"/>
      <c r="AC1166" s="439"/>
      <c r="AD1166" s="44" t="s">
        <v>100</v>
      </c>
      <c r="AE1166" s="70">
        <v>195852</v>
      </c>
      <c r="AF1166" s="59">
        <f>IFERROR(AE1166/AB1162,"-")</f>
        <v>5.8947710588808933E-3</v>
      </c>
      <c r="AG1166" s="70">
        <v>3</v>
      </c>
      <c r="AH1166" s="59">
        <f>IFERROR(AG1166/AC1162,"-")</f>
        <v>0.23076923076923078</v>
      </c>
      <c r="AI1166" s="73">
        <f t="shared" si="76"/>
        <v>65284</v>
      </c>
      <c r="AJ1166" s="439"/>
      <c r="AK1166" s="439"/>
      <c r="AL1166" s="44" t="s">
        <v>100</v>
      </c>
      <c r="AM1166" s="70">
        <v>358157</v>
      </c>
      <c r="AN1166" s="59">
        <f>IFERROR(AM1166/AJ1162,"-")</f>
        <v>1.4090539635679232E-2</v>
      </c>
      <c r="AO1166" s="70">
        <v>10</v>
      </c>
      <c r="AP1166" s="59">
        <f>IFERROR(AO1166/AK1162,"-")</f>
        <v>0.37037037037037035</v>
      </c>
      <c r="AQ1166" s="73">
        <f t="shared" si="80"/>
        <v>35815.699999999997</v>
      </c>
      <c r="AR1166" s="439"/>
      <c r="AS1166" s="439"/>
      <c r="AT1166" s="44" t="s">
        <v>100</v>
      </c>
      <c r="AU1166" s="70">
        <v>5987278</v>
      </c>
      <c r="AV1166" s="59">
        <f>IFERROR(AU1166/AR1162,"-")</f>
        <v>1.6940889115159338E-2</v>
      </c>
      <c r="AW1166" s="73">
        <v>199</v>
      </c>
      <c r="AX1166" s="59">
        <f>IFERROR(AW1166/AS1162,"-")</f>
        <v>0.34133790737564323</v>
      </c>
      <c r="AY1166" s="196">
        <f t="shared" si="81"/>
        <v>30086.824120603014</v>
      </c>
      <c r="AZ1166" s="229"/>
    </row>
    <row r="1167" spans="2:52" s="9" customFormat="1" ht="13.15" customHeight="1">
      <c r="B1167" s="470"/>
      <c r="C1167" s="480"/>
      <c r="D1167" s="439"/>
      <c r="E1167" s="439"/>
      <c r="F1167" s="44" t="s">
        <v>101</v>
      </c>
      <c r="G1167" s="70">
        <v>3208918</v>
      </c>
      <c r="H1167" s="59">
        <f>IFERROR(G1167/D1162,"-")</f>
        <v>2.1432362237951117E-2</v>
      </c>
      <c r="I1167" s="70">
        <v>60</v>
      </c>
      <c r="J1167" s="59">
        <f>IFERROR(I1167/E1162,"-")</f>
        <v>0.36363636363636365</v>
      </c>
      <c r="K1167" s="73">
        <f t="shared" si="77"/>
        <v>53481.966666666667</v>
      </c>
      <c r="L1167" s="439"/>
      <c r="M1167" s="439"/>
      <c r="N1167" s="44" t="s">
        <v>101</v>
      </c>
      <c r="O1167" s="70">
        <v>2391222</v>
      </c>
      <c r="P1167" s="59">
        <f>IFERROR(O1167/L1162,"-")</f>
        <v>2.2615069373867577E-2</v>
      </c>
      <c r="Q1167" s="70">
        <v>37</v>
      </c>
      <c r="R1167" s="59">
        <f>IFERROR(Q1167/M1162,"-")</f>
        <v>0.36633663366336633</v>
      </c>
      <c r="S1167" s="73">
        <f t="shared" si="78"/>
        <v>64627.62162162162</v>
      </c>
      <c r="T1167" s="439"/>
      <c r="U1167" s="439"/>
      <c r="V1167" s="44" t="s">
        <v>101</v>
      </c>
      <c r="W1167" s="70">
        <v>922340</v>
      </c>
      <c r="X1167" s="59">
        <f>IFERROR(W1167/T1162,"-")</f>
        <v>2.1997185302806518E-2</v>
      </c>
      <c r="Y1167" s="70">
        <v>7</v>
      </c>
      <c r="Z1167" s="59">
        <f>IFERROR(Y1167/U1162,"-")</f>
        <v>0.35</v>
      </c>
      <c r="AA1167" s="167">
        <f t="shared" si="79"/>
        <v>131762.85714285713</v>
      </c>
      <c r="AB1167" s="439"/>
      <c r="AC1167" s="439"/>
      <c r="AD1167" s="44" t="s">
        <v>101</v>
      </c>
      <c r="AE1167" s="70">
        <v>887577</v>
      </c>
      <c r="AF1167" s="59">
        <f>IFERROR(AE1167/AB1162,"-")</f>
        <v>2.671437213880035E-2</v>
      </c>
      <c r="AG1167" s="70">
        <v>6</v>
      </c>
      <c r="AH1167" s="59">
        <f>IFERROR(AG1167/AC1162,"-")</f>
        <v>0.46153846153846156</v>
      </c>
      <c r="AI1167" s="73">
        <f t="shared" si="76"/>
        <v>147929.5</v>
      </c>
      <c r="AJ1167" s="439"/>
      <c r="AK1167" s="439"/>
      <c r="AL1167" s="44" t="s">
        <v>101</v>
      </c>
      <c r="AM1167" s="70">
        <v>931813</v>
      </c>
      <c r="AN1167" s="59">
        <f>IFERROR(AM1167/AJ1162,"-")</f>
        <v>3.6659196970996441E-2</v>
      </c>
      <c r="AO1167" s="70">
        <v>7</v>
      </c>
      <c r="AP1167" s="59">
        <f>IFERROR(AO1167/AK1162,"-")</f>
        <v>0.25925925925925924</v>
      </c>
      <c r="AQ1167" s="73">
        <f t="shared" si="80"/>
        <v>133116.14285714287</v>
      </c>
      <c r="AR1167" s="439"/>
      <c r="AS1167" s="439"/>
      <c r="AT1167" s="44" t="s">
        <v>101</v>
      </c>
      <c r="AU1167" s="70">
        <v>6311205</v>
      </c>
      <c r="AV1167" s="59">
        <f>IFERROR(AU1167/AR1162,"-")</f>
        <v>1.7857434394734834E-2</v>
      </c>
      <c r="AW1167" s="73">
        <v>155</v>
      </c>
      <c r="AX1167" s="59">
        <f>IFERROR(AW1167/AS1162,"-")</f>
        <v>0.2658662092624357</v>
      </c>
      <c r="AY1167" s="196">
        <f t="shared" si="81"/>
        <v>40717.451612903227</v>
      </c>
      <c r="AZ1167" s="229"/>
    </row>
    <row r="1168" spans="2:52" s="9" customFormat="1" ht="13.15" customHeight="1">
      <c r="B1168" s="470"/>
      <c r="C1168" s="480"/>
      <c r="D1168" s="439"/>
      <c r="E1168" s="439"/>
      <c r="F1168" s="44" t="s">
        <v>102</v>
      </c>
      <c r="G1168" s="70">
        <v>6491813</v>
      </c>
      <c r="H1168" s="59">
        <f>IFERROR(G1168/D1162,"-")</f>
        <v>4.3358816833911046E-2</v>
      </c>
      <c r="I1168" s="70">
        <v>20</v>
      </c>
      <c r="J1168" s="59">
        <f>IFERROR(I1168/E1162,"-")</f>
        <v>0.12121212121212122</v>
      </c>
      <c r="K1168" s="73">
        <f t="shared" si="77"/>
        <v>324590.65000000002</v>
      </c>
      <c r="L1168" s="439"/>
      <c r="M1168" s="439"/>
      <c r="N1168" s="44" t="s">
        <v>102</v>
      </c>
      <c r="O1168" s="70">
        <v>6369653</v>
      </c>
      <c r="P1168" s="59">
        <f>IFERROR(O1168/L1162,"-")</f>
        <v>6.024122581778845E-2</v>
      </c>
      <c r="Q1168" s="70">
        <v>9</v>
      </c>
      <c r="R1168" s="59">
        <f>IFERROR(Q1168/M1162,"-")</f>
        <v>8.9108910891089105E-2</v>
      </c>
      <c r="S1168" s="73">
        <f t="shared" si="78"/>
        <v>707739.22222222225</v>
      </c>
      <c r="T1168" s="439"/>
      <c r="U1168" s="439"/>
      <c r="V1168" s="44" t="s">
        <v>102</v>
      </c>
      <c r="W1168" s="70">
        <v>1966940</v>
      </c>
      <c r="X1168" s="59">
        <f>IFERROR(W1168/T1162,"-")</f>
        <v>4.691018893195812E-2</v>
      </c>
      <c r="Y1168" s="70">
        <v>4</v>
      </c>
      <c r="Z1168" s="59">
        <f>IFERROR(Y1168/U1162,"-")</f>
        <v>0.2</v>
      </c>
      <c r="AA1168" s="167">
        <f t="shared" si="79"/>
        <v>491735</v>
      </c>
      <c r="AB1168" s="439"/>
      <c r="AC1168" s="439"/>
      <c r="AD1168" s="44" t="s">
        <v>102</v>
      </c>
      <c r="AE1168" s="70">
        <v>1963370</v>
      </c>
      <c r="AF1168" s="59">
        <f>IFERROR(AE1168/AB1162,"-")</f>
        <v>5.9093686323729036E-2</v>
      </c>
      <c r="AG1168" s="70">
        <v>2</v>
      </c>
      <c r="AH1168" s="59">
        <f>IFERROR(AG1168/AC1162,"-")</f>
        <v>0.15384615384615385</v>
      </c>
      <c r="AI1168" s="73">
        <f t="shared" si="76"/>
        <v>981685</v>
      </c>
      <c r="AJ1168" s="439"/>
      <c r="AK1168" s="439"/>
      <c r="AL1168" s="44" t="s">
        <v>102</v>
      </c>
      <c r="AM1168" s="70">
        <v>2007992</v>
      </c>
      <c r="AN1168" s="59">
        <f>IFERROR(AM1168/AJ1162,"-")</f>
        <v>7.899801166562935E-2</v>
      </c>
      <c r="AO1168" s="70">
        <v>4</v>
      </c>
      <c r="AP1168" s="59">
        <f>IFERROR(AO1168/AK1162,"-")</f>
        <v>0.14814814814814814</v>
      </c>
      <c r="AQ1168" s="73">
        <f t="shared" si="80"/>
        <v>501998</v>
      </c>
      <c r="AR1168" s="439"/>
      <c r="AS1168" s="439"/>
      <c r="AT1168" s="44" t="s">
        <v>102</v>
      </c>
      <c r="AU1168" s="70">
        <v>3509050</v>
      </c>
      <c r="AV1168" s="59">
        <f>IFERROR(AU1168/AR1162,"-")</f>
        <v>9.9287901696814267E-3</v>
      </c>
      <c r="AW1168" s="73">
        <v>54</v>
      </c>
      <c r="AX1168" s="59">
        <f>IFERROR(AW1168/AS1162,"-")</f>
        <v>9.2624356775300176E-2</v>
      </c>
      <c r="AY1168" s="196">
        <f t="shared" si="81"/>
        <v>64982.407407407409</v>
      </c>
      <c r="AZ1168" s="229"/>
    </row>
    <row r="1169" spans="2:52" s="9" customFormat="1" ht="13.15" customHeight="1">
      <c r="B1169" s="470"/>
      <c r="C1169" s="480"/>
      <c r="D1169" s="439"/>
      <c r="E1169" s="439"/>
      <c r="F1169" s="44" t="s">
        <v>112</v>
      </c>
      <c r="G1169" s="70">
        <v>18210</v>
      </c>
      <c r="H1169" s="59">
        <f>IFERROR(G1169/D1162,"-")</f>
        <v>1.2162458384822855E-4</v>
      </c>
      <c r="I1169" s="70">
        <v>1</v>
      </c>
      <c r="J1169" s="59">
        <f>IFERROR(I1169/E1162,"-")</f>
        <v>6.0606060606060606E-3</v>
      </c>
      <c r="K1169" s="73">
        <f t="shared" si="77"/>
        <v>18210</v>
      </c>
      <c r="L1169" s="439"/>
      <c r="M1169" s="439"/>
      <c r="N1169" s="44" t="s">
        <v>112</v>
      </c>
      <c r="O1169" s="70">
        <v>0</v>
      </c>
      <c r="P1169" s="59">
        <f>IFERROR(O1169/L1162,"-")</f>
        <v>0</v>
      </c>
      <c r="Q1169" s="70">
        <v>0</v>
      </c>
      <c r="R1169" s="59">
        <f>IFERROR(Q1169/M1162,"-")</f>
        <v>0</v>
      </c>
      <c r="S1169" s="73" t="str">
        <f t="shared" si="78"/>
        <v>-</v>
      </c>
      <c r="T1169" s="439"/>
      <c r="U1169" s="439"/>
      <c r="V1169" s="44" t="s">
        <v>112</v>
      </c>
      <c r="W1169" s="70">
        <v>18210</v>
      </c>
      <c r="X1169" s="59">
        <f>IFERROR(W1169/T1162,"-")</f>
        <v>4.3429618618308504E-4</v>
      </c>
      <c r="Y1169" s="70">
        <v>1</v>
      </c>
      <c r="Z1169" s="59">
        <f>IFERROR(Y1169/U1162,"-")</f>
        <v>0.05</v>
      </c>
      <c r="AA1169" s="167">
        <f t="shared" si="79"/>
        <v>18210</v>
      </c>
      <c r="AB1169" s="439"/>
      <c r="AC1169" s="439"/>
      <c r="AD1169" s="44" t="s">
        <v>112</v>
      </c>
      <c r="AE1169" s="70">
        <v>0</v>
      </c>
      <c r="AF1169" s="59">
        <f>IFERROR(AE1169/AB1162,"-")</f>
        <v>0</v>
      </c>
      <c r="AG1169" s="70">
        <v>0</v>
      </c>
      <c r="AH1169" s="59">
        <f>IFERROR(AG1169/AC1162,"-")</f>
        <v>0</v>
      </c>
      <c r="AI1169" s="73" t="str">
        <f t="shared" si="76"/>
        <v>-</v>
      </c>
      <c r="AJ1169" s="439"/>
      <c r="AK1169" s="439"/>
      <c r="AL1169" s="44" t="s">
        <v>112</v>
      </c>
      <c r="AM1169" s="70">
        <v>18210</v>
      </c>
      <c r="AN1169" s="59">
        <f>IFERROR(AM1169/AJ1162,"-")</f>
        <v>7.1641410545017633E-4</v>
      </c>
      <c r="AO1169" s="70">
        <v>1</v>
      </c>
      <c r="AP1169" s="59">
        <f>IFERROR(AO1169/AK1162,"-")</f>
        <v>3.7037037037037035E-2</v>
      </c>
      <c r="AQ1169" s="73">
        <f t="shared" si="80"/>
        <v>18210</v>
      </c>
      <c r="AR1169" s="439"/>
      <c r="AS1169" s="439"/>
      <c r="AT1169" s="44" t="s">
        <v>112</v>
      </c>
      <c r="AU1169" s="70">
        <v>2420</v>
      </c>
      <c r="AV1169" s="59">
        <f>IFERROR(AU1169/AR1162,"-")</f>
        <v>6.847343928022984E-6</v>
      </c>
      <c r="AW1169" s="73">
        <v>2</v>
      </c>
      <c r="AX1169" s="59">
        <f>IFERROR(AW1169/AS1162,"-")</f>
        <v>3.4305317324185248E-3</v>
      </c>
      <c r="AY1169" s="196">
        <f t="shared" si="81"/>
        <v>1210</v>
      </c>
      <c r="AZ1169" s="229"/>
    </row>
    <row r="1170" spans="2:52" s="9" customFormat="1" ht="13.15" customHeight="1">
      <c r="B1170" s="470"/>
      <c r="C1170" s="480"/>
      <c r="D1170" s="439"/>
      <c r="E1170" s="439"/>
      <c r="F1170" s="44" t="s">
        <v>103</v>
      </c>
      <c r="G1170" s="70">
        <v>5670</v>
      </c>
      <c r="H1170" s="59">
        <f>IFERROR(G1170/D1162,"-")</f>
        <v>3.7869928084539036E-5</v>
      </c>
      <c r="I1170" s="70">
        <v>2</v>
      </c>
      <c r="J1170" s="59">
        <f>IFERROR(I1170/E1162,"-")</f>
        <v>1.2121212121212121E-2</v>
      </c>
      <c r="K1170" s="73">
        <f t="shared" si="77"/>
        <v>2835</v>
      </c>
      <c r="L1170" s="439"/>
      <c r="M1170" s="439"/>
      <c r="N1170" s="44" t="s">
        <v>103</v>
      </c>
      <c r="O1170" s="70">
        <v>5670</v>
      </c>
      <c r="P1170" s="59">
        <f>IFERROR(O1170/L1162,"-")</f>
        <v>5.3624232024391366E-5</v>
      </c>
      <c r="Q1170" s="70">
        <v>2</v>
      </c>
      <c r="R1170" s="59">
        <f>IFERROR(Q1170/M1162,"-")</f>
        <v>1.9801980198019802E-2</v>
      </c>
      <c r="S1170" s="73">
        <f t="shared" si="78"/>
        <v>2835</v>
      </c>
      <c r="T1170" s="439"/>
      <c r="U1170" s="439"/>
      <c r="V1170" s="44" t="s">
        <v>103</v>
      </c>
      <c r="W1170" s="70">
        <v>0</v>
      </c>
      <c r="X1170" s="59">
        <f>IFERROR(W1170/T1162,"-")</f>
        <v>0</v>
      </c>
      <c r="Y1170" s="70">
        <v>0</v>
      </c>
      <c r="Z1170" s="59">
        <f>IFERROR(Y1170/U1162,"-")</f>
        <v>0</v>
      </c>
      <c r="AA1170" s="167" t="str">
        <f t="shared" si="79"/>
        <v>-</v>
      </c>
      <c r="AB1170" s="439"/>
      <c r="AC1170" s="439"/>
      <c r="AD1170" s="44" t="s">
        <v>103</v>
      </c>
      <c r="AE1170" s="70">
        <v>0</v>
      </c>
      <c r="AF1170" s="59">
        <f>IFERROR(AE1170/AB1162,"-")</f>
        <v>0</v>
      </c>
      <c r="AG1170" s="70">
        <v>0</v>
      </c>
      <c r="AH1170" s="59">
        <f>IFERROR(AG1170/AC1162,"-")</f>
        <v>0</v>
      </c>
      <c r="AI1170" s="73" t="str">
        <f t="shared" si="76"/>
        <v>-</v>
      </c>
      <c r="AJ1170" s="439"/>
      <c r="AK1170" s="439"/>
      <c r="AL1170" s="44" t="s">
        <v>103</v>
      </c>
      <c r="AM1170" s="70">
        <v>0</v>
      </c>
      <c r="AN1170" s="59">
        <f>IFERROR(AM1170/AJ1162,"-")</f>
        <v>0</v>
      </c>
      <c r="AO1170" s="70">
        <v>0</v>
      </c>
      <c r="AP1170" s="59">
        <f>IFERROR(AO1170/AK1162,"-")</f>
        <v>0</v>
      </c>
      <c r="AQ1170" s="73" t="str">
        <f t="shared" si="80"/>
        <v>-</v>
      </c>
      <c r="AR1170" s="439"/>
      <c r="AS1170" s="439"/>
      <c r="AT1170" s="44" t="s">
        <v>103</v>
      </c>
      <c r="AU1170" s="70">
        <v>34978</v>
      </c>
      <c r="AV1170" s="59">
        <f>IFERROR(AU1170/AR1162,"-")</f>
        <v>9.8969585088590052E-5</v>
      </c>
      <c r="AW1170" s="73">
        <v>2</v>
      </c>
      <c r="AX1170" s="59">
        <f>IFERROR(AW1170/AS1162,"-")</f>
        <v>3.4305317324185248E-3</v>
      </c>
      <c r="AY1170" s="196">
        <f t="shared" si="81"/>
        <v>17489</v>
      </c>
      <c r="AZ1170" s="229"/>
    </row>
    <row r="1171" spans="2:52" s="9" customFormat="1" ht="13.15" customHeight="1">
      <c r="B1171" s="470"/>
      <c r="C1171" s="480"/>
      <c r="D1171" s="439"/>
      <c r="E1171" s="439"/>
      <c r="F1171" s="44" t="s">
        <v>104</v>
      </c>
      <c r="G1171" s="70">
        <v>129051</v>
      </c>
      <c r="H1171" s="59">
        <f>IFERROR(G1171/D1162,"-")</f>
        <v>8.6193158540350044E-4</v>
      </c>
      <c r="I1171" s="70">
        <v>7</v>
      </c>
      <c r="J1171" s="59">
        <f>IFERROR(I1171/E1162,"-")</f>
        <v>4.2424242424242427E-2</v>
      </c>
      <c r="K1171" s="73">
        <f t="shared" si="77"/>
        <v>18435.857142857141</v>
      </c>
      <c r="L1171" s="439"/>
      <c r="M1171" s="439"/>
      <c r="N1171" s="44" t="s">
        <v>104</v>
      </c>
      <c r="O1171" s="70">
        <v>125694</v>
      </c>
      <c r="P1171" s="59">
        <f>IFERROR(O1171/L1162,"-")</f>
        <v>1.1887555943692854E-3</v>
      </c>
      <c r="Q1171" s="70">
        <v>5</v>
      </c>
      <c r="R1171" s="59">
        <f>IFERROR(Q1171/M1162,"-")</f>
        <v>4.9504950495049507E-2</v>
      </c>
      <c r="S1171" s="73">
        <f t="shared" si="78"/>
        <v>25138.799999999999</v>
      </c>
      <c r="T1171" s="439"/>
      <c r="U1171" s="439"/>
      <c r="V1171" s="44" t="s">
        <v>104</v>
      </c>
      <c r="W1171" s="70">
        <v>0</v>
      </c>
      <c r="X1171" s="59">
        <f>IFERROR(W1171/T1162,"-")</f>
        <v>0</v>
      </c>
      <c r="Y1171" s="70">
        <v>0</v>
      </c>
      <c r="Z1171" s="59">
        <f>IFERROR(Y1171/U1162,"-")</f>
        <v>0</v>
      </c>
      <c r="AA1171" s="167" t="str">
        <f t="shared" si="79"/>
        <v>-</v>
      </c>
      <c r="AB1171" s="439"/>
      <c r="AC1171" s="439"/>
      <c r="AD1171" s="44" t="s">
        <v>104</v>
      </c>
      <c r="AE1171" s="70">
        <v>0</v>
      </c>
      <c r="AF1171" s="59">
        <f>IFERROR(AE1171/AB1162,"-")</f>
        <v>0</v>
      </c>
      <c r="AG1171" s="70">
        <v>0</v>
      </c>
      <c r="AH1171" s="59">
        <f>IFERROR(AG1171/AC1162,"-")</f>
        <v>0</v>
      </c>
      <c r="AI1171" s="73" t="str">
        <f t="shared" si="76"/>
        <v>-</v>
      </c>
      <c r="AJ1171" s="439"/>
      <c r="AK1171" s="439"/>
      <c r="AL1171" s="44" t="s">
        <v>104</v>
      </c>
      <c r="AM1171" s="70">
        <v>31226</v>
      </c>
      <c r="AN1171" s="59">
        <f>IFERROR(AM1171/AJ1162,"-")</f>
        <v>1.2284869223935864E-3</v>
      </c>
      <c r="AO1171" s="70">
        <v>2</v>
      </c>
      <c r="AP1171" s="59">
        <f>IFERROR(AO1171/AK1162,"-")</f>
        <v>7.407407407407407E-2</v>
      </c>
      <c r="AQ1171" s="73">
        <f t="shared" si="80"/>
        <v>15613</v>
      </c>
      <c r="AR1171" s="439"/>
      <c r="AS1171" s="439"/>
      <c r="AT1171" s="44" t="s">
        <v>104</v>
      </c>
      <c r="AU1171" s="70">
        <v>414984</v>
      </c>
      <c r="AV1171" s="59">
        <f>IFERROR(AU1171/AR1162,"-")</f>
        <v>1.1741893275316901E-3</v>
      </c>
      <c r="AW1171" s="73">
        <v>32</v>
      </c>
      <c r="AX1171" s="59">
        <f>IFERROR(AW1171/AS1162,"-")</f>
        <v>5.4888507718696397E-2</v>
      </c>
      <c r="AY1171" s="196">
        <f t="shared" si="81"/>
        <v>12968.25</v>
      </c>
      <c r="AZ1171" s="229"/>
    </row>
    <row r="1172" spans="2:52" s="9" customFormat="1" ht="13.15" customHeight="1">
      <c r="B1172" s="470"/>
      <c r="C1172" s="480"/>
      <c r="D1172" s="439"/>
      <c r="E1172" s="439"/>
      <c r="F1172" s="44" t="s">
        <v>105</v>
      </c>
      <c r="G1172" s="70">
        <v>0</v>
      </c>
      <c r="H1172" s="59">
        <f>IFERROR(G1172/D1162,"-")</f>
        <v>0</v>
      </c>
      <c r="I1172" s="70">
        <v>0</v>
      </c>
      <c r="J1172" s="59">
        <f>IFERROR(I1172/E1162,"-")</f>
        <v>0</v>
      </c>
      <c r="K1172" s="73" t="str">
        <f t="shared" si="77"/>
        <v>-</v>
      </c>
      <c r="L1172" s="439"/>
      <c r="M1172" s="439"/>
      <c r="N1172" s="44" t="s">
        <v>105</v>
      </c>
      <c r="O1172" s="70">
        <v>0</v>
      </c>
      <c r="P1172" s="59">
        <f>IFERROR(O1172/L1162,"-")</f>
        <v>0</v>
      </c>
      <c r="Q1172" s="70">
        <v>0</v>
      </c>
      <c r="R1172" s="59">
        <f>IFERROR(Q1172/M1162,"-")</f>
        <v>0</v>
      </c>
      <c r="S1172" s="73" t="str">
        <f t="shared" si="78"/>
        <v>-</v>
      </c>
      <c r="T1172" s="439"/>
      <c r="U1172" s="439"/>
      <c r="V1172" s="44" t="s">
        <v>105</v>
      </c>
      <c r="W1172" s="70">
        <v>0</v>
      </c>
      <c r="X1172" s="59">
        <f>IFERROR(W1172/T1162,"-")</f>
        <v>0</v>
      </c>
      <c r="Y1172" s="70">
        <v>0</v>
      </c>
      <c r="Z1172" s="59">
        <f>IFERROR(Y1172/U1162,"-")</f>
        <v>0</v>
      </c>
      <c r="AA1172" s="167" t="str">
        <f t="shared" si="79"/>
        <v>-</v>
      </c>
      <c r="AB1172" s="439"/>
      <c r="AC1172" s="439"/>
      <c r="AD1172" s="44" t="s">
        <v>105</v>
      </c>
      <c r="AE1172" s="70">
        <v>0</v>
      </c>
      <c r="AF1172" s="59">
        <f>IFERROR(AE1172/AB1162,"-")</f>
        <v>0</v>
      </c>
      <c r="AG1172" s="70">
        <v>0</v>
      </c>
      <c r="AH1172" s="59">
        <f>IFERROR(AG1172/AC1162,"-")</f>
        <v>0</v>
      </c>
      <c r="AI1172" s="73" t="str">
        <f t="shared" si="76"/>
        <v>-</v>
      </c>
      <c r="AJ1172" s="439"/>
      <c r="AK1172" s="439"/>
      <c r="AL1172" s="44" t="s">
        <v>105</v>
      </c>
      <c r="AM1172" s="70">
        <v>0</v>
      </c>
      <c r="AN1172" s="59">
        <f>IFERROR(AM1172/AJ1162,"-")</f>
        <v>0</v>
      </c>
      <c r="AO1172" s="70">
        <v>0</v>
      </c>
      <c r="AP1172" s="59">
        <f>IFERROR(AO1172/AK1162,"-")</f>
        <v>0</v>
      </c>
      <c r="AQ1172" s="73" t="str">
        <f t="shared" si="80"/>
        <v>-</v>
      </c>
      <c r="AR1172" s="439"/>
      <c r="AS1172" s="439"/>
      <c r="AT1172" s="44" t="s">
        <v>105</v>
      </c>
      <c r="AU1172" s="70">
        <v>38902</v>
      </c>
      <c r="AV1172" s="59">
        <f>IFERROR(AU1172/AR1162,"-")</f>
        <v>1.1007246838345047E-4</v>
      </c>
      <c r="AW1172" s="73">
        <v>7</v>
      </c>
      <c r="AX1172" s="59">
        <f>IFERROR(AW1172/AS1162,"-")</f>
        <v>1.2006861063464836E-2</v>
      </c>
      <c r="AY1172" s="196">
        <f t="shared" si="81"/>
        <v>5557.4285714285716</v>
      </c>
      <c r="AZ1172" s="229"/>
    </row>
    <row r="1173" spans="2:52" s="9" customFormat="1" ht="13.15" customHeight="1">
      <c r="B1173" s="470"/>
      <c r="C1173" s="480"/>
      <c r="D1173" s="439"/>
      <c r="E1173" s="439"/>
      <c r="F1173" s="44" t="s">
        <v>106</v>
      </c>
      <c r="G1173" s="70">
        <v>2278</v>
      </c>
      <c r="H1173" s="59">
        <f>IFERROR(G1173/D1162,"-")</f>
        <v>1.5214761230437377E-5</v>
      </c>
      <c r="I1173" s="70">
        <v>1</v>
      </c>
      <c r="J1173" s="59">
        <f>IFERROR(I1173/E1162,"-")</f>
        <v>6.0606060606060606E-3</v>
      </c>
      <c r="K1173" s="73">
        <f t="shared" si="77"/>
        <v>2278</v>
      </c>
      <c r="L1173" s="439"/>
      <c r="M1173" s="439"/>
      <c r="N1173" s="44" t="s">
        <v>106</v>
      </c>
      <c r="O1173" s="70">
        <v>2278</v>
      </c>
      <c r="P1173" s="59">
        <f>IFERROR(O1173/L1162,"-")</f>
        <v>2.1544268174878929E-5</v>
      </c>
      <c r="Q1173" s="70">
        <v>1</v>
      </c>
      <c r="R1173" s="59">
        <f>IFERROR(Q1173/M1162,"-")</f>
        <v>9.9009900990099011E-3</v>
      </c>
      <c r="S1173" s="73">
        <f t="shared" si="78"/>
        <v>2278</v>
      </c>
      <c r="T1173" s="439"/>
      <c r="U1173" s="439"/>
      <c r="V1173" s="44" t="s">
        <v>106</v>
      </c>
      <c r="W1173" s="70">
        <v>2278</v>
      </c>
      <c r="X1173" s="59">
        <f>IFERROR(W1173/T1162,"-")</f>
        <v>5.4328759589514977E-5</v>
      </c>
      <c r="Y1173" s="70">
        <v>1</v>
      </c>
      <c r="Z1173" s="59">
        <f>IFERROR(Y1173/U1162,"-")</f>
        <v>0.05</v>
      </c>
      <c r="AA1173" s="167">
        <f t="shared" si="79"/>
        <v>2278</v>
      </c>
      <c r="AB1173" s="439"/>
      <c r="AC1173" s="439"/>
      <c r="AD1173" s="44" t="s">
        <v>106</v>
      </c>
      <c r="AE1173" s="70">
        <v>2278</v>
      </c>
      <c r="AF1173" s="59">
        <f>IFERROR(AE1173/AB1162,"-")</f>
        <v>6.8563448277937801E-5</v>
      </c>
      <c r="AG1173" s="70">
        <v>1</v>
      </c>
      <c r="AH1173" s="59">
        <f>IFERROR(AG1173/AC1162,"-")</f>
        <v>7.6923076923076927E-2</v>
      </c>
      <c r="AI1173" s="73">
        <f t="shared" si="76"/>
        <v>2278</v>
      </c>
      <c r="AJ1173" s="439"/>
      <c r="AK1173" s="439"/>
      <c r="AL1173" s="44" t="s">
        <v>106</v>
      </c>
      <c r="AM1173" s="70">
        <v>0</v>
      </c>
      <c r="AN1173" s="59">
        <f>IFERROR(AM1173/AJ1162,"-")</f>
        <v>0</v>
      </c>
      <c r="AO1173" s="70">
        <v>0</v>
      </c>
      <c r="AP1173" s="59">
        <f>IFERROR(AO1173/AK1162,"-")</f>
        <v>0</v>
      </c>
      <c r="AQ1173" s="73" t="str">
        <f t="shared" si="80"/>
        <v>-</v>
      </c>
      <c r="AR1173" s="439"/>
      <c r="AS1173" s="439"/>
      <c r="AT1173" s="44" t="s">
        <v>106</v>
      </c>
      <c r="AU1173" s="70">
        <v>500739</v>
      </c>
      <c r="AV1173" s="59">
        <f>IFERROR(AU1173/AR1162,"-")</f>
        <v>1.416831467427397E-3</v>
      </c>
      <c r="AW1173" s="73">
        <v>2</v>
      </c>
      <c r="AX1173" s="59">
        <f>IFERROR(AW1173/AS1162,"-")</f>
        <v>3.4305317324185248E-3</v>
      </c>
      <c r="AY1173" s="196">
        <f t="shared" si="81"/>
        <v>250369.5</v>
      </c>
      <c r="AZ1173" s="229"/>
    </row>
    <row r="1174" spans="2:52" s="9" customFormat="1" ht="13.15" customHeight="1">
      <c r="B1174" s="470"/>
      <c r="C1174" s="480"/>
      <c r="D1174" s="439"/>
      <c r="E1174" s="439"/>
      <c r="F1174" s="44" t="s">
        <v>107</v>
      </c>
      <c r="G1174" s="70">
        <v>1447536</v>
      </c>
      <c r="H1174" s="59">
        <f>IFERROR(G1174/D1162,"-")</f>
        <v>9.6680924549878838E-3</v>
      </c>
      <c r="I1174" s="70">
        <v>24</v>
      </c>
      <c r="J1174" s="59">
        <f>IFERROR(I1174/E1162,"-")</f>
        <v>0.14545454545454545</v>
      </c>
      <c r="K1174" s="73">
        <f t="shared" si="77"/>
        <v>60314</v>
      </c>
      <c r="L1174" s="439"/>
      <c r="M1174" s="439"/>
      <c r="N1174" s="44" t="s">
        <v>107</v>
      </c>
      <c r="O1174" s="70">
        <v>196996</v>
      </c>
      <c r="P1174" s="59">
        <f>IFERROR(O1174/L1162,"-")</f>
        <v>1.8630968627649032E-3</v>
      </c>
      <c r="Q1174" s="70">
        <v>13</v>
      </c>
      <c r="R1174" s="59">
        <f>IFERROR(Q1174/M1162,"-")</f>
        <v>0.12871287128712872</v>
      </c>
      <c r="S1174" s="73">
        <f t="shared" si="78"/>
        <v>15153.538461538461</v>
      </c>
      <c r="T1174" s="439"/>
      <c r="U1174" s="439"/>
      <c r="V1174" s="44" t="s">
        <v>107</v>
      </c>
      <c r="W1174" s="70">
        <v>970182</v>
      </c>
      <c r="X1174" s="59">
        <f>IFERROR(W1174/T1162,"-")</f>
        <v>2.3138184651481486E-2</v>
      </c>
      <c r="Y1174" s="70">
        <v>4</v>
      </c>
      <c r="Z1174" s="59">
        <f>IFERROR(Y1174/U1162,"-")</f>
        <v>0.2</v>
      </c>
      <c r="AA1174" s="167">
        <f t="shared" si="79"/>
        <v>242545.5</v>
      </c>
      <c r="AB1174" s="439"/>
      <c r="AC1174" s="439"/>
      <c r="AD1174" s="44" t="s">
        <v>107</v>
      </c>
      <c r="AE1174" s="70">
        <v>2693</v>
      </c>
      <c r="AF1174" s="59">
        <f>IFERROR(AE1174/AB1162,"-")</f>
        <v>8.1054155492750877E-5</v>
      </c>
      <c r="AG1174" s="70">
        <v>1</v>
      </c>
      <c r="AH1174" s="59">
        <f>IFERROR(AG1174/AC1162,"-")</f>
        <v>7.6923076923076927E-2</v>
      </c>
      <c r="AI1174" s="73">
        <f t="shared" si="76"/>
        <v>2693</v>
      </c>
      <c r="AJ1174" s="439"/>
      <c r="AK1174" s="439"/>
      <c r="AL1174" s="44" t="s">
        <v>107</v>
      </c>
      <c r="AM1174" s="70">
        <v>120131</v>
      </c>
      <c r="AN1174" s="59">
        <f>IFERROR(AM1174/AJ1162,"-")</f>
        <v>4.7261692971902877E-3</v>
      </c>
      <c r="AO1174" s="70">
        <v>4</v>
      </c>
      <c r="AP1174" s="59">
        <f>IFERROR(AO1174/AK1162,"-")</f>
        <v>0.14814814814814814</v>
      </c>
      <c r="AQ1174" s="73">
        <f t="shared" si="80"/>
        <v>30032.75</v>
      </c>
      <c r="AR1174" s="439"/>
      <c r="AS1174" s="439"/>
      <c r="AT1174" s="44" t="s">
        <v>107</v>
      </c>
      <c r="AU1174" s="70">
        <v>1724778</v>
      </c>
      <c r="AV1174" s="59">
        <f>IFERROR(AU1174/AR1162,"-")</f>
        <v>4.8802265146643082E-3</v>
      </c>
      <c r="AW1174" s="73">
        <v>46</v>
      </c>
      <c r="AX1174" s="59">
        <f>IFERROR(AW1174/AS1162,"-")</f>
        <v>7.8902229845626073E-2</v>
      </c>
      <c r="AY1174" s="196">
        <f t="shared" si="81"/>
        <v>37495.17391304348</v>
      </c>
      <c r="AZ1174" s="229"/>
    </row>
    <row r="1175" spans="2:52" s="9" customFormat="1" ht="13.15" customHeight="1">
      <c r="B1175" s="470"/>
      <c r="C1175" s="480"/>
      <c r="D1175" s="439"/>
      <c r="E1175" s="439"/>
      <c r="F1175" s="44" t="s">
        <v>108</v>
      </c>
      <c r="G1175" s="70">
        <v>330411</v>
      </c>
      <c r="H1175" s="59">
        <f>IFERROR(G1175/D1162,"-")</f>
        <v>2.2068149573792996E-3</v>
      </c>
      <c r="I1175" s="70">
        <v>11</v>
      </c>
      <c r="J1175" s="59">
        <f>IFERROR(I1175/E1162,"-")</f>
        <v>6.6666666666666666E-2</v>
      </c>
      <c r="K1175" s="73">
        <f t="shared" si="77"/>
        <v>30037.363636363636</v>
      </c>
      <c r="L1175" s="439"/>
      <c r="M1175" s="439"/>
      <c r="N1175" s="44" t="s">
        <v>108</v>
      </c>
      <c r="O1175" s="70">
        <v>65080</v>
      </c>
      <c r="P1175" s="59">
        <f>IFERROR(O1175/L1162,"-")</f>
        <v>6.1549647621647087E-4</v>
      </c>
      <c r="Q1175" s="70">
        <v>7</v>
      </c>
      <c r="R1175" s="59">
        <f>IFERROR(Q1175/M1162,"-")</f>
        <v>6.9306930693069313E-2</v>
      </c>
      <c r="S1175" s="73">
        <f t="shared" si="78"/>
        <v>9297.1428571428569</v>
      </c>
      <c r="T1175" s="439"/>
      <c r="U1175" s="439"/>
      <c r="V1175" s="44" t="s">
        <v>108</v>
      </c>
      <c r="W1175" s="70">
        <v>113968</v>
      </c>
      <c r="X1175" s="59">
        <f>IFERROR(W1175/T1162,"-")</f>
        <v>2.7180597334933465E-3</v>
      </c>
      <c r="Y1175" s="70">
        <v>4</v>
      </c>
      <c r="Z1175" s="59">
        <f>IFERROR(Y1175/U1162,"-")</f>
        <v>0.2</v>
      </c>
      <c r="AA1175" s="167">
        <f t="shared" si="79"/>
        <v>28492</v>
      </c>
      <c r="AB1175" s="439"/>
      <c r="AC1175" s="439"/>
      <c r="AD1175" s="44" t="s">
        <v>108</v>
      </c>
      <c r="AE1175" s="70">
        <v>12044</v>
      </c>
      <c r="AF1175" s="59">
        <f>IFERROR(AE1175/AB1162,"-")</f>
        <v>3.6250139203664744E-4</v>
      </c>
      <c r="AG1175" s="70">
        <v>3</v>
      </c>
      <c r="AH1175" s="59">
        <f>IFERROR(AG1175/AC1162,"-")</f>
        <v>0.23076923076923078</v>
      </c>
      <c r="AI1175" s="73">
        <f t="shared" si="76"/>
        <v>4014.6666666666665</v>
      </c>
      <c r="AJ1175" s="439"/>
      <c r="AK1175" s="439"/>
      <c r="AL1175" s="44" t="s">
        <v>108</v>
      </c>
      <c r="AM1175" s="70">
        <v>192169</v>
      </c>
      <c r="AN1175" s="59">
        <f>IFERROR(AM1175/AJ1162,"-")</f>
        <v>7.5602735985862129E-3</v>
      </c>
      <c r="AO1175" s="70">
        <v>4</v>
      </c>
      <c r="AP1175" s="59">
        <f>IFERROR(AO1175/AK1162,"-")</f>
        <v>0.14814814814814814</v>
      </c>
      <c r="AQ1175" s="73">
        <f t="shared" si="80"/>
        <v>48042.25</v>
      </c>
      <c r="AR1175" s="439"/>
      <c r="AS1175" s="439"/>
      <c r="AT1175" s="44" t="s">
        <v>108</v>
      </c>
      <c r="AU1175" s="70">
        <v>3052945</v>
      </c>
      <c r="AV1175" s="59">
        <f>IFERROR(AU1175/AR1162,"-")</f>
        <v>8.6382497555116244E-3</v>
      </c>
      <c r="AW1175" s="73">
        <v>37</v>
      </c>
      <c r="AX1175" s="59">
        <f>IFERROR(AW1175/AS1162,"-")</f>
        <v>6.3464837049742706E-2</v>
      </c>
      <c r="AY1175" s="196">
        <f t="shared" si="81"/>
        <v>82512.027027027027</v>
      </c>
      <c r="AZ1175" s="229"/>
    </row>
    <row r="1176" spans="2:52" s="9" customFormat="1" ht="13.15" customHeight="1">
      <c r="B1176" s="470"/>
      <c r="C1176" s="480"/>
      <c r="D1176" s="439"/>
      <c r="E1176" s="439"/>
      <c r="F1176" s="44" t="s">
        <v>109</v>
      </c>
      <c r="G1176" s="70">
        <v>434189</v>
      </c>
      <c r="H1176" s="59">
        <f>IFERROR(G1176/D1162,"-")</f>
        <v>2.8999481843206207E-3</v>
      </c>
      <c r="I1176" s="70">
        <v>9</v>
      </c>
      <c r="J1176" s="59">
        <f>IFERROR(I1176/E1162,"-")</f>
        <v>5.4545454545454543E-2</v>
      </c>
      <c r="K1176" s="73">
        <f t="shared" si="77"/>
        <v>48243.222222222219</v>
      </c>
      <c r="L1176" s="439"/>
      <c r="M1176" s="439"/>
      <c r="N1176" s="44" t="s">
        <v>109</v>
      </c>
      <c r="O1176" s="70">
        <v>251039</v>
      </c>
      <c r="P1176" s="59">
        <f>IFERROR(O1176/L1162,"-")</f>
        <v>2.3742105084957996E-3</v>
      </c>
      <c r="Q1176" s="70">
        <v>4</v>
      </c>
      <c r="R1176" s="59">
        <f>IFERROR(Q1176/M1162,"-")</f>
        <v>3.9603960396039604E-2</v>
      </c>
      <c r="S1176" s="73">
        <f t="shared" si="78"/>
        <v>62759.75</v>
      </c>
      <c r="T1176" s="439"/>
      <c r="U1176" s="439"/>
      <c r="V1176" s="44" t="s">
        <v>109</v>
      </c>
      <c r="W1176" s="70">
        <v>3618</v>
      </c>
      <c r="X1176" s="59">
        <f>IFERROR(W1176/T1162,"-")</f>
        <v>8.628685346570026E-5</v>
      </c>
      <c r="Y1176" s="70">
        <v>1</v>
      </c>
      <c r="Z1176" s="59">
        <f>IFERROR(Y1176/U1162,"-")</f>
        <v>0.05</v>
      </c>
      <c r="AA1176" s="167">
        <f t="shared" si="79"/>
        <v>3618</v>
      </c>
      <c r="AB1176" s="439"/>
      <c r="AC1176" s="439"/>
      <c r="AD1176" s="44" t="s">
        <v>109</v>
      </c>
      <c r="AE1176" s="70">
        <v>3618</v>
      </c>
      <c r="AF1176" s="59">
        <f>IFERROR(AE1176/AB1162,"-")</f>
        <v>1.0889488844143062E-4</v>
      </c>
      <c r="AG1176" s="70">
        <v>1</v>
      </c>
      <c r="AH1176" s="59">
        <f>IFERROR(AG1176/AC1162,"-")</f>
        <v>7.6923076923076927E-2</v>
      </c>
      <c r="AI1176" s="73">
        <f t="shared" si="76"/>
        <v>3618</v>
      </c>
      <c r="AJ1176" s="439"/>
      <c r="AK1176" s="439"/>
      <c r="AL1176" s="44" t="s">
        <v>109</v>
      </c>
      <c r="AM1176" s="70">
        <v>122888</v>
      </c>
      <c r="AN1176" s="59">
        <f>IFERROR(AM1176/AJ1162,"-")</f>
        <v>4.8346346288062206E-3</v>
      </c>
      <c r="AO1176" s="70">
        <v>3</v>
      </c>
      <c r="AP1176" s="59">
        <f>IFERROR(AO1176/AK1162,"-")</f>
        <v>0.1111111111111111</v>
      </c>
      <c r="AQ1176" s="73">
        <f t="shared" si="80"/>
        <v>40962.666666666664</v>
      </c>
      <c r="AR1176" s="439"/>
      <c r="AS1176" s="439"/>
      <c r="AT1176" s="44" t="s">
        <v>109</v>
      </c>
      <c r="AU1176" s="70">
        <v>2681790</v>
      </c>
      <c r="AV1176" s="59">
        <f>IFERROR(AU1176/AR1162,"-")</f>
        <v>7.5880737490631239E-3</v>
      </c>
      <c r="AW1176" s="73">
        <v>23</v>
      </c>
      <c r="AX1176" s="59">
        <f>IFERROR(AW1176/AS1162,"-")</f>
        <v>3.9451114922813037E-2</v>
      </c>
      <c r="AY1176" s="196">
        <f t="shared" si="81"/>
        <v>116599.56521739131</v>
      </c>
      <c r="AZ1176" s="229"/>
    </row>
    <row r="1177" spans="2:52" s="9" customFormat="1" ht="13.15" customHeight="1">
      <c r="B1177" s="470"/>
      <c r="C1177" s="480"/>
      <c r="D1177" s="439"/>
      <c r="E1177" s="439"/>
      <c r="F1177" s="45" t="s">
        <v>110</v>
      </c>
      <c r="G1177" s="71">
        <v>219882</v>
      </c>
      <c r="H1177" s="60">
        <f>IFERROR(G1177/D1162,"-")</f>
        <v>1.4685918037186266E-3</v>
      </c>
      <c r="I1177" s="71">
        <v>15</v>
      </c>
      <c r="J1177" s="60">
        <f>IFERROR(I1177/E1162,"-")</f>
        <v>9.0909090909090912E-2</v>
      </c>
      <c r="K1177" s="74">
        <f t="shared" si="77"/>
        <v>14658.8</v>
      </c>
      <c r="L1177" s="439"/>
      <c r="M1177" s="439"/>
      <c r="N1177" s="45" t="s">
        <v>110</v>
      </c>
      <c r="O1177" s="71">
        <v>54502</v>
      </c>
      <c r="P1177" s="60">
        <f>IFERROR(O1177/L1162,"-")</f>
        <v>5.1545465499001377E-4</v>
      </c>
      <c r="Q1177" s="71">
        <v>8</v>
      </c>
      <c r="R1177" s="60">
        <f>IFERROR(Q1177/M1162,"-")</f>
        <v>7.9207920792079209E-2</v>
      </c>
      <c r="S1177" s="74">
        <f t="shared" si="78"/>
        <v>6812.75</v>
      </c>
      <c r="T1177" s="439"/>
      <c r="U1177" s="439"/>
      <c r="V1177" s="45" t="s">
        <v>110</v>
      </c>
      <c r="W1177" s="71">
        <v>31489</v>
      </c>
      <c r="X1177" s="60">
        <f>IFERROR(W1177/T1162,"-")</f>
        <v>7.5099135676656595E-4</v>
      </c>
      <c r="Y1177" s="71">
        <v>4</v>
      </c>
      <c r="Z1177" s="60">
        <f>IFERROR(Y1177/U1162,"-")</f>
        <v>0.2</v>
      </c>
      <c r="AA1177" s="168">
        <f t="shared" si="79"/>
        <v>7872.25</v>
      </c>
      <c r="AB1177" s="439"/>
      <c r="AC1177" s="439"/>
      <c r="AD1177" s="45" t="s">
        <v>110</v>
      </c>
      <c r="AE1177" s="71">
        <v>13086</v>
      </c>
      <c r="AF1177" s="60">
        <f>IFERROR(AE1177/AB1162,"-")</f>
        <v>3.9386360147721422E-4</v>
      </c>
      <c r="AG1177" s="71">
        <v>2</v>
      </c>
      <c r="AH1177" s="60">
        <f>IFERROR(AG1177/AC1162,"-")</f>
        <v>0.15384615384615385</v>
      </c>
      <c r="AI1177" s="74">
        <f t="shared" si="76"/>
        <v>6543</v>
      </c>
      <c r="AJ1177" s="439"/>
      <c r="AK1177" s="439"/>
      <c r="AL1177" s="45" t="s">
        <v>110</v>
      </c>
      <c r="AM1177" s="71">
        <v>25083</v>
      </c>
      <c r="AN1177" s="60">
        <f>IFERROR(AM1177/AJ1162,"-")</f>
        <v>9.8681026946769758E-4</v>
      </c>
      <c r="AO1177" s="71">
        <v>5</v>
      </c>
      <c r="AP1177" s="60">
        <f>IFERROR(AO1177/AK1162,"-")</f>
        <v>0.18518518518518517</v>
      </c>
      <c r="AQ1177" s="74">
        <f t="shared" si="80"/>
        <v>5016.6000000000004</v>
      </c>
      <c r="AR1177" s="439"/>
      <c r="AS1177" s="439"/>
      <c r="AT1177" s="45" t="s">
        <v>110</v>
      </c>
      <c r="AU1177" s="71">
        <v>406080</v>
      </c>
      <c r="AV1177" s="60">
        <f>IFERROR(AU1177/AR1162,"-")</f>
        <v>1.1489956290461048E-3</v>
      </c>
      <c r="AW1177" s="74">
        <v>51</v>
      </c>
      <c r="AX1177" s="62">
        <f>IFERROR(AW1177/AS1162,"-")</f>
        <v>8.7478559176672382E-2</v>
      </c>
      <c r="AY1177" s="197">
        <f t="shared" si="81"/>
        <v>7962.3529411764703</v>
      </c>
      <c r="AZ1177" s="229"/>
    </row>
    <row r="1178" spans="2:52" s="9" customFormat="1" ht="13.15" customHeight="1">
      <c r="B1178" s="431"/>
      <c r="C1178" s="481"/>
      <c r="D1178" s="440"/>
      <c r="E1178" s="440"/>
      <c r="F1178" s="46" t="s">
        <v>64</v>
      </c>
      <c r="G1178" s="67">
        <f>SUM(G1162:G1177)</f>
        <v>23954945</v>
      </c>
      <c r="H1178" s="60">
        <f>IFERROR(G1178/D1162,"-")</f>
        <v>0.15999506956244938</v>
      </c>
      <c r="I1178" s="71">
        <v>138</v>
      </c>
      <c r="J1178" s="60">
        <f>IFERROR(I1178/E1162,"-")</f>
        <v>0.83636363636363631</v>
      </c>
      <c r="K1178" s="74">
        <f t="shared" si="77"/>
        <v>173586.5579710145</v>
      </c>
      <c r="L1178" s="440"/>
      <c r="M1178" s="440"/>
      <c r="N1178" s="46" t="s">
        <v>64</v>
      </c>
      <c r="O1178" s="67">
        <f>SUM(O1162:O1177)</f>
        <v>18104774</v>
      </c>
      <c r="P1178" s="60">
        <f>IFERROR(O1178/L1162,"-")</f>
        <v>0.1712265611508233</v>
      </c>
      <c r="Q1178" s="71">
        <v>83</v>
      </c>
      <c r="R1178" s="60">
        <f>IFERROR(Q1178/M1162,"-")</f>
        <v>0.82178217821782173</v>
      </c>
      <c r="S1178" s="74">
        <f t="shared" si="78"/>
        <v>218129.80722891566</v>
      </c>
      <c r="T1178" s="440"/>
      <c r="U1178" s="440"/>
      <c r="V1178" s="46" t="s">
        <v>64</v>
      </c>
      <c r="W1178" s="67">
        <f>SUM(W1162:W1177)</f>
        <v>4731529</v>
      </c>
      <c r="X1178" s="60">
        <f>IFERROR(W1178/T1162,"-")</f>
        <v>0.11284376713424855</v>
      </c>
      <c r="Y1178" s="71">
        <v>16</v>
      </c>
      <c r="Z1178" s="60">
        <f>IFERROR(Y1178/U1162,"-")</f>
        <v>0.8</v>
      </c>
      <c r="AA1178" s="168">
        <f t="shared" si="79"/>
        <v>295720.5625</v>
      </c>
      <c r="AB1178" s="440"/>
      <c r="AC1178" s="440"/>
      <c r="AD1178" s="46" t="s">
        <v>64</v>
      </c>
      <c r="AE1178" s="67">
        <f>SUM(AE1162:AE1177)</f>
        <v>3238393</v>
      </c>
      <c r="AF1178" s="60">
        <f>IFERROR(AE1178/AB1162,"-")</f>
        <v>9.7469442914458221E-2</v>
      </c>
      <c r="AG1178" s="71">
        <v>10</v>
      </c>
      <c r="AH1178" s="60">
        <f>IFERROR(AG1178/AC1162,"-")</f>
        <v>0.76923076923076927</v>
      </c>
      <c r="AI1178" s="74">
        <f t="shared" si="76"/>
        <v>323839.3</v>
      </c>
      <c r="AJ1178" s="440"/>
      <c r="AK1178" s="440"/>
      <c r="AL1178" s="46" t="s">
        <v>64</v>
      </c>
      <c r="AM1178" s="67">
        <f>SUM(AM1162:AM1177)</f>
        <v>5218696</v>
      </c>
      <c r="AN1178" s="60">
        <f>IFERROR(AM1178/AJ1162,"-")</f>
        <v>0.20531287350117591</v>
      </c>
      <c r="AO1178" s="71">
        <v>23</v>
      </c>
      <c r="AP1178" s="60">
        <f>IFERROR(AO1178/AK1162,"-")</f>
        <v>0.85185185185185186</v>
      </c>
      <c r="AQ1178" s="74">
        <f t="shared" si="80"/>
        <v>226899.82608695651</v>
      </c>
      <c r="AR1178" s="440"/>
      <c r="AS1178" s="440"/>
      <c r="AT1178" s="46" t="s">
        <v>64</v>
      </c>
      <c r="AU1178" s="67">
        <f>SUM(AU1162:AU1177)</f>
        <v>52803051</v>
      </c>
      <c r="AV1178" s="60">
        <f>IFERROR(AU1178/AR1162,"-")</f>
        <v>0.14940522753964378</v>
      </c>
      <c r="AW1178" s="74">
        <v>412</v>
      </c>
      <c r="AX1178" s="131">
        <f>IFERROR(AW1178/AS1162,"-")</f>
        <v>0.70668953687821612</v>
      </c>
      <c r="AY1178" s="198">
        <f t="shared" si="81"/>
        <v>128162.74514563107</v>
      </c>
      <c r="AZ1178" s="229"/>
    </row>
    <row r="1179" spans="2:52" s="9" customFormat="1" ht="13.15" customHeight="1">
      <c r="B1179" s="430">
        <v>70</v>
      </c>
      <c r="C1179" s="479" t="s">
        <v>47</v>
      </c>
      <c r="D1179" s="436">
        <v>18353620</v>
      </c>
      <c r="E1179" s="436">
        <v>25</v>
      </c>
      <c r="F1179" s="42" t="s">
        <v>96</v>
      </c>
      <c r="G1179" s="69">
        <v>166521</v>
      </c>
      <c r="H1179" s="58">
        <f>IFERROR(G1179/D1179,"-")</f>
        <v>9.0729240335149144E-3</v>
      </c>
      <c r="I1179" s="69">
        <v>6</v>
      </c>
      <c r="J1179" s="58">
        <f>IFERROR(I1179/E1179,"-")</f>
        <v>0.24</v>
      </c>
      <c r="K1179" s="72">
        <f t="shared" si="77"/>
        <v>27753.5</v>
      </c>
      <c r="L1179" s="436">
        <v>3988550</v>
      </c>
      <c r="M1179" s="436">
        <v>13</v>
      </c>
      <c r="N1179" s="42" t="s">
        <v>96</v>
      </c>
      <c r="O1179" s="69">
        <v>76531</v>
      </c>
      <c r="P1179" s="58">
        <f>IFERROR(O1179/L1179,"-")</f>
        <v>1.9187674718882802E-2</v>
      </c>
      <c r="Q1179" s="69">
        <v>3</v>
      </c>
      <c r="R1179" s="58">
        <f>IFERROR(Q1179/M1179,"-")</f>
        <v>0.23076923076923078</v>
      </c>
      <c r="S1179" s="72">
        <f t="shared" si="78"/>
        <v>25510.333333333332</v>
      </c>
      <c r="T1179" s="436">
        <v>763730</v>
      </c>
      <c r="U1179" s="436">
        <v>3</v>
      </c>
      <c r="V1179" s="42" t="s">
        <v>96</v>
      </c>
      <c r="W1179" s="69">
        <v>11823</v>
      </c>
      <c r="X1179" s="58">
        <f>IFERROR(W1179/T1179,"-")</f>
        <v>1.5480601783352756E-2</v>
      </c>
      <c r="Y1179" s="69">
        <v>1</v>
      </c>
      <c r="Z1179" s="58">
        <f>IFERROR(Y1179/U1179,"-")</f>
        <v>0.33333333333333331</v>
      </c>
      <c r="AA1179" s="166">
        <f t="shared" si="79"/>
        <v>11823</v>
      </c>
      <c r="AB1179" s="436">
        <v>598020</v>
      </c>
      <c r="AC1179" s="436">
        <v>2</v>
      </c>
      <c r="AD1179" s="42" t="s">
        <v>96</v>
      </c>
      <c r="AE1179" s="69">
        <v>11823</v>
      </c>
      <c r="AF1179" s="58">
        <f>IFERROR(AE1179/AB1179,"-")</f>
        <v>1.9770241797933179E-2</v>
      </c>
      <c r="AG1179" s="69">
        <v>1</v>
      </c>
      <c r="AH1179" s="58">
        <f>IFERROR(AG1179/AC1179,"-")</f>
        <v>0.5</v>
      </c>
      <c r="AI1179" s="72">
        <f t="shared" si="76"/>
        <v>11823</v>
      </c>
      <c r="AJ1179" s="436">
        <v>8366990</v>
      </c>
      <c r="AK1179" s="436">
        <v>12</v>
      </c>
      <c r="AL1179" s="42" t="s">
        <v>96</v>
      </c>
      <c r="AM1179" s="69">
        <v>28506</v>
      </c>
      <c r="AN1179" s="58">
        <f>IFERROR(AM1179/AJ1179,"-")</f>
        <v>3.4069599700728699E-3</v>
      </c>
      <c r="AO1179" s="69">
        <v>3</v>
      </c>
      <c r="AP1179" s="58">
        <f>IFERROR(AO1179/AK1179,"-")</f>
        <v>0.25</v>
      </c>
      <c r="AQ1179" s="72">
        <f t="shared" si="80"/>
        <v>9502</v>
      </c>
      <c r="AR1179" s="436">
        <v>69933450</v>
      </c>
      <c r="AS1179" s="436">
        <v>114</v>
      </c>
      <c r="AT1179" s="42" t="s">
        <v>96</v>
      </c>
      <c r="AU1179" s="69">
        <v>324877</v>
      </c>
      <c r="AV1179" s="58">
        <f>IFERROR(AU1179/AR1179,"-")</f>
        <v>4.6455165589571225E-3</v>
      </c>
      <c r="AW1179" s="72">
        <v>17</v>
      </c>
      <c r="AX1179" s="61">
        <f>IFERROR(AW1179/AS1179,"-")</f>
        <v>0.14912280701754385</v>
      </c>
      <c r="AY1179" s="196">
        <f t="shared" si="81"/>
        <v>19110.411764705881</v>
      </c>
      <c r="AZ1179" s="229"/>
    </row>
    <row r="1180" spans="2:52" s="9" customFormat="1" ht="13.15" customHeight="1">
      <c r="B1180" s="470"/>
      <c r="C1180" s="480"/>
      <c r="D1180" s="439"/>
      <c r="E1180" s="439"/>
      <c r="F1180" s="43" t="s">
        <v>97</v>
      </c>
      <c r="G1180" s="70">
        <v>136825</v>
      </c>
      <c r="H1180" s="59">
        <f>IFERROR(G1180/D1179,"-")</f>
        <v>7.4549325964033252E-3</v>
      </c>
      <c r="I1180" s="70">
        <v>7</v>
      </c>
      <c r="J1180" s="59">
        <f>IFERROR(I1180/E1179,"-")</f>
        <v>0.28000000000000003</v>
      </c>
      <c r="K1180" s="73">
        <f t="shared" si="77"/>
        <v>19546.428571428572</v>
      </c>
      <c r="L1180" s="439"/>
      <c r="M1180" s="439"/>
      <c r="N1180" s="43" t="s">
        <v>97</v>
      </c>
      <c r="O1180" s="70">
        <v>18032</v>
      </c>
      <c r="P1180" s="59">
        <f>IFERROR(O1180/L1179,"-")</f>
        <v>4.520941194168307E-3</v>
      </c>
      <c r="Q1180" s="70">
        <v>3</v>
      </c>
      <c r="R1180" s="59">
        <f>IFERROR(Q1180/M1179,"-")</f>
        <v>0.23076923076923078</v>
      </c>
      <c r="S1180" s="73">
        <f t="shared" si="78"/>
        <v>6010.666666666667</v>
      </c>
      <c r="T1180" s="439"/>
      <c r="U1180" s="439"/>
      <c r="V1180" s="43" t="s">
        <v>97</v>
      </c>
      <c r="W1180" s="70">
        <v>0</v>
      </c>
      <c r="X1180" s="59">
        <f>IFERROR(W1180/T1179,"-")</f>
        <v>0</v>
      </c>
      <c r="Y1180" s="70">
        <v>0</v>
      </c>
      <c r="Z1180" s="59">
        <f>IFERROR(Y1180/U1179,"-")</f>
        <v>0</v>
      </c>
      <c r="AA1180" s="167" t="str">
        <f t="shared" si="79"/>
        <v>-</v>
      </c>
      <c r="AB1180" s="439"/>
      <c r="AC1180" s="439"/>
      <c r="AD1180" s="43" t="s">
        <v>97</v>
      </c>
      <c r="AE1180" s="70">
        <v>0</v>
      </c>
      <c r="AF1180" s="59">
        <f>IFERROR(AE1180/AB1179,"-")</f>
        <v>0</v>
      </c>
      <c r="AG1180" s="70">
        <v>0</v>
      </c>
      <c r="AH1180" s="59">
        <f>IFERROR(AG1180/AC1179,"-")</f>
        <v>0</v>
      </c>
      <c r="AI1180" s="73" t="str">
        <f t="shared" ref="AI1180:AI1243" si="82">IFERROR(AE1180/AG1180,"-")</f>
        <v>-</v>
      </c>
      <c r="AJ1180" s="439"/>
      <c r="AK1180" s="439"/>
      <c r="AL1180" s="43" t="s">
        <v>97</v>
      </c>
      <c r="AM1180" s="70">
        <v>17294</v>
      </c>
      <c r="AN1180" s="59">
        <f>IFERROR(AM1180/AJ1179,"-")</f>
        <v>2.0669320747365538E-3</v>
      </c>
      <c r="AO1180" s="70">
        <v>2</v>
      </c>
      <c r="AP1180" s="59">
        <f>IFERROR(AO1180/AK1179,"-")</f>
        <v>0.16666666666666666</v>
      </c>
      <c r="AQ1180" s="73">
        <f t="shared" si="80"/>
        <v>8647</v>
      </c>
      <c r="AR1180" s="439"/>
      <c r="AS1180" s="439"/>
      <c r="AT1180" s="43" t="s">
        <v>97</v>
      </c>
      <c r="AU1180" s="70">
        <v>437480</v>
      </c>
      <c r="AV1180" s="59">
        <f>IFERROR(AU1180/AR1179,"-")</f>
        <v>6.2556616325949886E-3</v>
      </c>
      <c r="AW1180" s="73">
        <v>23</v>
      </c>
      <c r="AX1180" s="59">
        <f>IFERROR(AW1180/AS1179,"-")</f>
        <v>0.20175438596491227</v>
      </c>
      <c r="AY1180" s="196">
        <f t="shared" si="81"/>
        <v>19020.869565217392</v>
      </c>
      <c r="AZ1180" s="229"/>
    </row>
    <row r="1181" spans="2:52" s="9" customFormat="1" ht="13.15" customHeight="1">
      <c r="B1181" s="470"/>
      <c r="C1181" s="480"/>
      <c r="D1181" s="439"/>
      <c r="E1181" s="439"/>
      <c r="F1181" s="44" t="s">
        <v>98</v>
      </c>
      <c r="G1181" s="70">
        <v>74095</v>
      </c>
      <c r="H1181" s="59">
        <f>IFERROR(G1181/D1179,"-")</f>
        <v>4.037078243964951E-3</v>
      </c>
      <c r="I1181" s="70">
        <v>5</v>
      </c>
      <c r="J1181" s="59">
        <f>IFERROR(I1181/E1179,"-")</f>
        <v>0.2</v>
      </c>
      <c r="K1181" s="73">
        <f t="shared" si="77"/>
        <v>14819</v>
      </c>
      <c r="L1181" s="439"/>
      <c r="M1181" s="439"/>
      <c r="N1181" s="44" t="s">
        <v>98</v>
      </c>
      <c r="O1181" s="70">
        <v>46824</v>
      </c>
      <c r="P1181" s="59">
        <f>IFERROR(O1181/L1179,"-")</f>
        <v>1.1739604618219653E-2</v>
      </c>
      <c r="Q1181" s="70">
        <v>3</v>
      </c>
      <c r="R1181" s="59">
        <f>IFERROR(Q1181/M1179,"-")</f>
        <v>0.23076923076923078</v>
      </c>
      <c r="S1181" s="73">
        <f t="shared" si="78"/>
        <v>15608</v>
      </c>
      <c r="T1181" s="439"/>
      <c r="U1181" s="439"/>
      <c r="V1181" s="44" t="s">
        <v>98</v>
      </c>
      <c r="W1181" s="70">
        <v>0</v>
      </c>
      <c r="X1181" s="59">
        <f>IFERROR(W1181/T1179,"-")</f>
        <v>0</v>
      </c>
      <c r="Y1181" s="70">
        <v>0</v>
      </c>
      <c r="Z1181" s="59">
        <f>IFERROR(Y1181/U1179,"-")</f>
        <v>0</v>
      </c>
      <c r="AA1181" s="167" t="str">
        <f t="shared" si="79"/>
        <v>-</v>
      </c>
      <c r="AB1181" s="439"/>
      <c r="AC1181" s="439"/>
      <c r="AD1181" s="44" t="s">
        <v>98</v>
      </c>
      <c r="AE1181" s="70">
        <v>0</v>
      </c>
      <c r="AF1181" s="59">
        <f>IFERROR(AE1181/AB1179,"-")</f>
        <v>0</v>
      </c>
      <c r="AG1181" s="70">
        <v>0</v>
      </c>
      <c r="AH1181" s="59">
        <f>IFERROR(AG1181/AC1179,"-")</f>
        <v>0</v>
      </c>
      <c r="AI1181" s="73" t="str">
        <f t="shared" si="82"/>
        <v>-</v>
      </c>
      <c r="AJ1181" s="439"/>
      <c r="AK1181" s="439"/>
      <c r="AL1181" s="44" t="s">
        <v>98</v>
      </c>
      <c r="AM1181" s="70">
        <v>33491</v>
      </c>
      <c r="AN1181" s="59">
        <f>IFERROR(AM1181/AJ1179,"-")</f>
        <v>4.0027536784435023E-3</v>
      </c>
      <c r="AO1181" s="70">
        <v>3</v>
      </c>
      <c r="AP1181" s="59">
        <f>IFERROR(AO1181/AK1179,"-")</f>
        <v>0.25</v>
      </c>
      <c r="AQ1181" s="73">
        <f t="shared" si="80"/>
        <v>11163.666666666666</v>
      </c>
      <c r="AR1181" s="439"/>
      <c r="AS1181" s="439"/>
      <c r="AT1181" s="44" t="s">
        <v>98</v>
      </c>
      <c r="AU1181" s="70">
        <v>2020630</v>
      </c>
      <c r="AV1181" s="59">
        <f>IFERROR(AU1181/AR1179,"-")</f>
        <v>2.889361242724333E-2</v>
      </c>
      <c r="AW1181" s="73">
        <v>33</v>
      </c>
      <c r="AX1181" s="59">
        <f>IFERROR(AW1181/AS1179,"-")</f>
        <v>0.28947368421052633</v>
      </c>
      <c r="AY1181" s="196">
        <f t="shared" si="81"/>
        <v>61231.21212121212</v>
      </c>
      <c r="AZ1181" s="229"/>
    </row>
    <row r="1182" spans="2:52" s="9" customFormat="1" ht="13.15" customHeight="1">
      <c r="B1182" s="470"/>
      <c r="C1182" s="480"/>
      <c r="D1182" s="439"/>
      <c r="E1182" s="439"/>
      <c r="F1182" s="44" t="s">
        <v>99</v>
      </c>
      <c r="G1182" s="70">
        <v>22115</v>
      </c>
      <c r="H1182" s="59">
        <f>IFERROR(G1182/D1179,"-")</f>
        <v>1.2049394070488546E-3</v>
      </c>
      <c r="I1182" s="70">
        <v>1</v>
      </c>
      <c r="J1182" s="59">
        <f>IFERROR(I1182/E1179,"-")</f>
        <v>0.04</v>
      </c>
      <c r="K1182" s="73">
        <f t="shared" si="77"/>
        <v>22115</v>
      </c>
      <c r="L1182" s="439"/>
      <c r="M1182" s="439"/>
      <c r="N1182" s="44" t="s">
        <v>99</v>
      </c>
      <c r="O1182" s="70">
        <v>22115</v>
      </c>
      <c r="P1182" s="59">
        <f>IFERROR(O1182/L1179,"-")</f>
        <v>5.5446214789835902E-3</v>
      </c>
      <c r="Q1182" s="70">
        <v>1</v>
      </c>
      <c r="R1182" s="59">
        <f>IFERROR(Q1182/M1179,"-")</f>
        <v>7.6923076923076927E-2</v>
      </c>
      <c r="S1182" s="73">
        <f t="shared" si="78"/>
        <v>22115</v>
      </c>
      <c r="T1182" s="439"/>
      <c r="U1182" s="439"/>
      <c r="V1182" s="44" t="s">
        <v>99</v>
      </c>
      <c r="W1182" s="70">
        <v>22115</v>
      </c>
      <c r="X1182" s="59">
        <f>IFERROR(W1182/T1179,"-")</f>
        <v>2.8956568420776978E-2</v>
      </c>
      <c r="Y1182" s="70">
        <v>1</v>
      </c>
      <c r="Z1182" s="59">
        <f>IFERROR(Y1182/U1179,"-")</f>
        <v>0.33333333333333331</v>
      </c>
      <c r="AA1182" s="167">
        <f t="shared" si="79"/>
        <v>22115</v>
      </c>
      <c r="AB1182" s="439"/>
      <c r="AC1182" s="439"/>
      <c r="AD1182" s="44" t="s">
        <v>99</v>
      </c>
      <c r="AE1182" s="70">
        <v>22115</v>
      </c>
      <c r="AF1182" s="59">
        <f>IFERROR(AE1182/AB1179,"-")</f>
        <v>3.6980368549546838E-2</v>
      </c>
      <c r="AG1182" s="70">
        <v>1</v>
      </c>
      <c r="AH1182" s="59">
        <f>IFERROR(AG1182/AC1179,"-")</f>
        <v>0.5</v>
      </c>
      <c r="AI1182" s="73">
        <f t="shared" si="82"/>
        <v>22115</v>
      </c>
      <c r="AJ1182" s="439"/>
      <c r="AK1182" s="439"/>
      <c r="AL1182" s="44" t="s">
        <v>99</v>
      </c>
      <c r="AM1182" s="70">
        <v>17756</v>
      </c>
      <c r="AN1182" s="59">
        <f>IFERROR(AM1182/AJ1179,"-")</f>
        <v>2.1221490643588675E-3</v>
      </c>
      <c r="AO1182" s="70">
        <v>1</v>
      </c>
      <c r="AP1182" s="59">
        <f>IFERROR(AO1182/AK1179,"-")</f>
        <v>8.3333333333333329E-2</v>
      </c>
      <c r="AQ1182" s="73">
        <f t="shared" si="80"/>
        <v>17756</v>
      </c>
      <c r="AR1182" s="439"/>
      <c r="AS1182" s="439"/>
      <c r="AT1182" s="44" t="s">
        <v>99</v>
      </c>
      <c r="AU1182" s="70">
        <v>9182</v>
      </c>
      <c r="AV1182" s="59">
        <f>IFERROR(AU1182/AR1179,"-")</f>
        <v>1.3129625379557279E-4</v>
      </c>
      <c r="AW1182" s="73">
        <v>2</v>
      </c>
      <c r="AX1182" s="59">
        <f>IFERROR(AW1182/AS1179,"-")</f>
        <v>1.7543859649122806E-2</v>
      </c>
      <c r="AY1182" s="196">
        <f t="shared" si="81"/>
        <v>4591</v>
      </c>
      <c r="AZ1182" s="229"/>
    </row>
    <row r="1183" spans="2:52" s="9" customFormat="1" ht="13.15" customHeight="1">
      <c r="B1183" s="470"/>
      <c r="C1183" s="480"/>
      <c r="D1183" s="439"/>
      <c r="E1183" s="439"/>
      <c r="F1183" s="44" t="s">
        <v>100</v>
      </c>
      <c r="G1183" s="70">
        <v>222474</v>
      </c>
      <c r="H1183" s="59">
        <f>IFERROR(G1183/D1179,"-")</f>
        <v>1.2121532427935197E-2</v>
      </c>
      <c r="I1183" s="70">
        <v>13</v>
      </c>
      <c r="J1183" s="59">
        <f>IFERROR(I1183/E1179,"-")</f>
        <v>0.52</v>
      </c>
      <c r="K1183" s="73">
        <f t="shared" si="77"/>
        <v>17113.384615384617</v>
      </c>
      <c r="L1183" s="439"/>
      <c r="M1183" s="439"/>
      <c r="N1183" s="44" t="s">
        <v>100</v>
      </c>
      <c r="O1183" s="70">
        <v>101834</v>
      </c>
      <c r="P1183" s="59">
        <f>IFERROR(O1183/L1179,"-")</f>
        <v>2.553158415965702E-2</v>
      </c>
      <c r="Q1183" s="70">
        <v>6</v>
      </c>
      <c r="R1183" s="59">
        <f>IFERROR(Q1183/M1179,"-")</f>
        <v>0.46153846153846156</v>
      </c>
      <c r="S1183" s="73">
        <f t="shared" si="78"/>
        <v>16972.333333333332</v>
      </c>
      <c r="T1183" s="439"/>
      <c r="U1183" s="439"/>
      <c r="V1183" s="44" t="s">
        <v>100</v>
      </c>
      <c r="W1183" s="70">
        <v>37549</v>
      </c>
      <c r="X1183" s="59">
        <f>IFERROR(W1183/T1179,"-")</f>
        <v>4.9165280923886716E-2</v>
      </c>
      <c r="Y1183" s="70">
        <v>1</v>
      </c>
      <c r="Z1183" s="59">
        <f>IFERROR(Y1183/U1179,"-")</f>
        <v>0.33333333333333331</v>
      </c>
      <c r="AA1183" s="167">
        <f t="shared" si="79"/>
        <v>37549</v>
      </c>
      <c r="AB1183" s="439"/>
      <c r="AC1183" s="439"/>
      <c r="AD1183" s="44" t="s">
        <v>100</v>
      </c>
      <c r="AE1183" s="70">
        <v>37549</v>
      </c>
      <c r="AF1183" s="59">
        <f>IFERROR(AE1183/AB1179,"-")</f>
        <v>6.2788869937460287E-2</v>
      </c>
      <c r="AG1183" s="70">
        <v>1</v>
      </c>
      <c r="AH1183" s="59">
        <f>IFERROR(AG1183/AC1179,"-")</f>
        <v>0.5</v>
      </c>
      <c r="AI1183" s="73">
        <f t="shared" si="82"/>
        <v>37549</v>
      </c>
      <c r="AJ1183" s="439"/>
      <c r="AK1183" s="439"/>
      <c r="AL1183" s="44" t="s">
        <v>100</v>
      </c>
      <c r="AM1183" s="70">
        <v>20248</v>
      </c>
      <c r="AN1183" s="59">
        <f>IFERROR(AM1183/AJ1179,"-")</f>
        <v>2.4199861598974064E-3</v>
      </c>
      <c r="AO1183" s="70">
        <v>4</v>
      </c>
      <c r="AP1183" s="59">
        <f>IFERROR(AO1183/AK1179,"-")</f>
        <v>0.33333333333333331</v>
      </c>
      <c r="AQ1183" s="73">
        <f t="shared" si="80"/>
        <v>5062</v>
      </c>
      <c r="AR1183" s="439"/>
      <c r="AS1183" s="439"/>
      <c r="AT1183" s="44" t="s">
        <v>100</v>
      </c>
      <c r="AU1183" s="70">
        <v>3422270</v>
      </c>
      <c r="AV1183" s="59">
        <f>IFERROR(AU1183/AR1179,"-")</f>
        <v>4.8936095673815606E-2</v>
      </c>
      <c r="AW1183" s="73">
        <v>57</v>
      </c>
      <c r="AX1183" s="59">
        <f>IFERROR(AW1183/AS1179,"-")</f>
        <v>0.5</v>
      </c>
      <c r="AY1183" s="196">
        <f t="shared" si="81"/>
        <v>60039.824561403511</v>
      </c>
      <c r="AZ1183" s="229"/>
    </row>
    <row r="1184" spans="2:52" s="9" customFormat="1" ht="13.15" customHeight="1">
      <c r="B1184" s="470"/>
      <c r="C1184" s="480"/>
      <c r="D1184" s="439"/>
      <c r="E1184" s="439"/>
      <c r="F1184" s="44" t="s">
        <v>101</v>
      </c>
      <c r="G1184" s="70">
        <v>503940</v>
      </c>
      <c r="H1184" s="59">
        <f>IFERROR(G1184/D1179,"-")</f>
        <v>2.745725366439972E-2</v>
      </c>
      <c r="I1184" s="70">
        <v>12</v>
      </c>
      <c r="J1184" s="59">
        <f>IFERROR(I1184/E1179,"-")</f>
        <v>0.48</v>
      </c>
      <c r="K1184" s="73">
        <f t="shared" si="77"/>
        <v>41995</v>
      </c>
      <c r="L1184" s="439"/>
      <c r="M1184" s="439"/>
      <c r="N1184" s="44" t="s">
        <v>101</v>
      </c>
      <c r="O1184" s="70">
        <v>275298</v>
      </c>
      <c r="P1184" s="59">
        <f>IFERROR(O1184/L1179,"-")</f>
        <v>6.9022075691667392E-2</v>
      </c>
      <c r="Q1184" s="70">
        <v>7</v>
      </c>
      <c r="R1184" s="59">
        <f>IFERROR(Q1184/M1179,"-")</f>
        <v>0.53846153846153844</v>
      </c>
      <c r="S1184" s="73">
        <f t="shared" si="78"/>
        <v>39328.285714285717</v>
      </c>
      <c r="T1184" s="439"/>
      <c r="U1184" s="439"/>
      <c r="V1184" s="44" t="s">
        <v>101</v>
      </c>
      <c r="W1184" s="70">
        <v>62618</v>
      </c>
      <c r="X1184" s="59">
        <f>IFERROR(W1184/T1179,"-")</f>
        <v>8.1989708404802741E-2</v>
      </c>
      <c r="Y1184" s="70">
        <v>2</v>
      </c>
      <c r="Z1184" s="59">
        <f>IFERROR(Y1184/U1179,"-")</f>
        <v>0.66666666666666663</v>
      </c>
      <c r="AA1184" s="167">
        <f t="shared" si="79"/>
        <v>31309</v>
      </c>
      <c r="AB1184" s="439"/>
      <c r="AC1184" s="439"/>
      <c r="AD1184" s="44" t="s">
        <v>101</v>
      </c>
      <c r="AE1184" s="70">
        <v>38174</v>
      </c>
      <c r="AF1184" s="59">
        <f>IFERROR(AE1184/AB1179,"-")</f>
        <v>6.3833985485435271E-2</v>
      </c>
      <c r="AG1184" s="70">
        <v>1</v>
      </c>
      <c r="AH1184" s="59">
        <f>IFERROR(AG1184/AC1179,"-")</f>
        <v>0.5</v>
      </c>
      <c r="AI1184" s="73">
        <f t="shared" si="82"/>
        <v>38174</v>
      </c>
      <c r="AJ1184" s="439"/>
      <c r="AK1184" s="439"/>
      <c r="AL1184" s="44" t="s">
        <v>101</v>
      </c>
      <c r="AM1184" s="70">
        <v>1728077</v>
      </c>
      <c r="AN1184" s="59">
        <f>IFERROR(AM1184/AJ1179,"-")</f>
        <v>0.20653508609428242</v>
      </c>
      <c r="AO1184" s="70">
        <v>6</v>
      </c>
      <c r="AP1184" s="59">
        <f>IFERROR(AO1184/AK1179,"-")</f>
        <v>0.5</v>
      </c>
      <c r="AQ1184" s="73">
        <f t="shared" si="80"/>
        <v>288012.83333333331</v>
      </c>
      <c r="AR1184" s="439"/>
      <c r="AS1184" s="439"/>
      <c r="AT1184" s="44" t="s">
        <v>101</v>
      </c>
      <c r="AU1184" s="70">
        <v>3105586</v>
      </c>
      <c r="AV1184" s="59">
        <f>IFERROR(AU1184/AR1179,"-")</f>
        <v>4.440773335220842E-2</v>
      </c>
      <c r="AW1184" s="73">
        <v>56</v>
      </c>
      <c r="AX1184" s="59">
        <f>IFERROR(AW1184/AS1179,"-")</f>
        <v>0.49122807017543857</v>
      </c>
      <c r="AY1184" s="196">
        <f t="shared" si="81"/>
        <v>55456.892857142855</v>
      </c>
      <c r="AZ1184" s="229"/>
    </row>
    <row r="1185" spans="2:52" s="9" customFormat="1" ht="13.15" customHeight="1">
      <c r="B1185" s="470"/>
      <c r="C1185" s="480"/>
      <c r="D1185" s="439"/>
      <c r="E1185" s="439"/>
      <c r="F1185" s="44" t="s">
        <v>102</v>
      </c>
      <c r="G1185" s="70">
        <v>1101</v>
      </c>
      <c r="H1185" s="59">
        <f>IFERROR(G1185/D1179,"-")</f>
        <v>5.9988165822328236E-5</v>
      </c>
      <c r="I1185" s="70">
        <v>1</v>
      </c>
      <c r="J1185" s="59">
        <f>IFERROR(I1185/E1179,"-")</f>
        <v>0.04</v>
      </c>
      <c r="K1185" s="73">
        <f t="shared" si="77"/>
        <v>1101</v>
      </c>
      <c r="L1185" s="439"/>
      <c r="M1185" s="439"/>
      <c r="N1185" s="44" t="s">
        <v>102</v>
      </c>
      <c r="O1185" s="70">
        <v>0</v>
      </c>
      <c r="P1185" s="59">
        <f>IFERROR(O1185/L1179,"-")</f>
        <v>0</v>
      </c>
      <c r="Q1185" s="70">
        <v>0</v>
      </c>
      <c r="R1185" s="59">
        <f>IFERROR(Q1185/M1179,"-")</f>
        <v>0</v>
      </c>
      <c r="S1185" s="73" t="str">
        <f t="shared" si="78"/>
        <v>-</v>
      </c>
      <c r="T1185" s="439"/>
      <c r="U1185" s="439"/>
      <c r="V1185" s="44" t="s">
        <v>102</v>
      </c>
      <c r="W1185" s="70">
        <v>0</v>
      </c>
      <c r="X1185" s="59">
        <f>IFERROR(W1185/T1179,"-")</f>
        <v>0</v>
      </c>
      <c r="Y1185" s="70">
        <v>0</v>
      </c>
      <c r="Z1185" s="59">
        <f>IFERROR(Y1185/U1179,"-")</f>
        <v>0</v>
      </c>
      <c r="AA1185" s="167" t="str">
        <f t="shared" si="79"/>
        <v>-</v>
      </c>
      <c r="AB1185" s="439"/>
      <c r="AC1185" s="439"/>
      <c r="AD1185" s="44" t="s">
        <v>102</v>
      </c>
      <c r="AE1185" s="70">
        <v>0</v>
      </c>
      <c r="AF1185" s="59">
        <f>IFERROR(AE1185/AB1179,"-")</f>
        <v>0</v>
      </c>
      <c r="AG1185" s="70">
        <v>0</v>
      </c>
      <c r="AH1185" s="59">
        <f>IFERROR(AG1185/AC1179,"-")</f>
        <v>0</v>
      </c>
      <c r="AI1185" s="73" t="str">
        <f t="shared" si="82"/>
        <v>-</v>
      </c>
      <c r="AJ1185" s="439"/>
      <c r="AK1185" s="439"/>
      <c r="AL1185" s="44" t="s">
        <v>102</v>
      </c>
      <c r="AM1185" s="70">
        <v>1500102</v>
      </c>
      <c r="AN1185" s="59">
        <f>IFERROR(AM1185/AJ1179,"-")</f>
        <v>0.17928813109612896</v>
      </c>
      <c r="AO1185" s="70">
        <v>2</v>
      </c>
      <c r="AP1185" s="59">
        <f>IFERROR(AO1185/AK1179,"-")</f>
        <v>0.16666666666666666</v>
      </c>
      <c r="AQ1185" s="73">
        <f t="shared" si="80"/>
        <v>750051</v>
      </c>
      <c r="AR1185" s="439"/>
      <c r="AS1185" s="439"/>
      <c r="AT1185" s="44" t="s">
        <v>102</v>
      </c>
      <c r="AU1185" s="70">
        <v>871118</v>
      </c>
      <c r="AV1185" s="59">
        <f>IFERROR(AU1185/AR1179,"-")</f>
        <v>1.2456385320615528E-2</v>
      </c>
      <c r="AW1185" s="73">
        <v>13</v>
      </c>
      <c r="AX1185" s="59">
        <f>IFERROR(AW1185/AS1179,"-")</f>
        <v>0.11403508771929824</v>
      </c>
      <c r="AY1185" s="196">
        <f t="shared" si="81"/>
        <v>67009.076923076922</v>
      </c>
      <c r="AZ1185" s="229"/>
    </row>
    <row r="1186" spans="2:52" s="9" customFormat="1" ht="13.15" customHeight="1">
      <c r="B1186" s="470"/>
      <c r="C1186" s="480"/>
      <c r="D1186" s="439"/>
      <c r="E1186" s="439"/>
      <c r="F1186" s="44" t="s">
        <v>112</v>
      </c>
      <c r="G1186" s="70">
        <v>0</v>
      </c>
      <c r="H1186" s="59">
        <f>IFERROR(G1186/D1179,"-")</f>
        <v>0</v>
      </c>
      <c r="I1186" s="70">
        <v>0</v>
      </c>
      <c r="J1186" s="59">
        <f>IFERROR(I1186/E1179,"-")</f>
        <v>0</v>
      </c>
      <c r="K1186" s="73" t="str">
        <f t="shared" si="77"/>
        <v>-</v>
      </c>
      <c r="L1186" s="439"/>
      <c r="M1186" s="439"/>
      <c r="N1186" s="44" t="s">
        <v>112</v>
      </c>
      <c r="O1186" s="70">
        <v>0</v>
      </c>
      <c r="P1186" s="59">
        <f>IFERROR(O1186/L1179,"-")</f>
        <v>0</v>
      </c>
      <c r="Q1186" s="70">
        <v>0</v>
      </c>
      <c r="R1186" s="59">
        <f>IFERROR(Q1186/M1179,"-")</f>
        <v>0</v>
      </c>
      <c r="S1186" s="73" t="str">
        <f t="shared" si="78"/>
        <v>-</v>
      </c>
      <c r="T1186" s="439"/>
      <c r="U1186" s="439"/>
      <c r="V1186" s="44" t="s">
        <v>112</v>
      </c>
      <c r="W1186" s="70">
        <v>0</v>
      </c>
      <c r="X1186" s="59">
        <f>IFERROR(W1186/T1179,"-")</f>
        <v>0</v>
      </c>
      <c r="Y1186" s="70">
        <v>0</v>
      </c>
      <c r="Z1186" s="59">
        <f>IFERROR(Y1186/U1179,"-")</f>
        <v>0</v>
      </c>
      <c r="AA1186" s="167" t="str">
        <f t="shared" si="79"/>
        <v>-</v>
      </c>
      <c r="AB1186" s="439"/>
      <c r="AC1186" s="439"/>
      <c r="AD1186" s="44" t="s">
        <v>112</v>
      </c>
      <c r="AE1186" s="70">
        <v>0</v>
      </c>
      <c r="AF1186" s="59">
        <f>IFERROR(AE1186/AB1179,"-")</f>
        <v>0</v>
      </c>
      <c r="AG1186" s="70">
        <v>0</v>
      </c>
      <c r="AH1186" s="59">
        <f>IFERROR(AG1186/AC1179,"-")</f>
        <v>0</v>
      </c>
      <c r="AI1186" s="73" t="str">
        <f t="shared" si="82"/>
        <v>-</v>
      </c>
      <c r="AJ1186" s="439"/>
      <c r="AK1186" s="439"/>
      <c r="AL1186" s="44" t="s">
        <v>112</v>
      </c>
      <c r="AM1186" s="70">
        <v>0</v>
      </c>
      <c r="AN1186" s="59">
        <f>IFERROR(AM1186/AJ1179,"-")</f>
        <v>0</v>
      </c>
      <c r="AO1186" s="70">
        <v>0</v>
      </c>
      <c r="AP1186" s="59">
        <f>IFERROR(AO1186/AK1179,"-")</f>
        <v>0</v>
      </c>
      <c r="AQ1186" s="73" t="str">
        <f t="shared" si="80"/>
        <v>-</v>
      </c>
      <c r="AR1186" s="439"/>
      <c r="AS1186" s="439"/>
      <c r="AT1186" s="44" t="s">
        <v>112</v>
      </c>
      <c r="AU1186" s="70">
        <v>0</v>
      </c>
      <c r="AV1186" s="59">
        <f>IFERROR(AU1186/AR1179,"-")</f>
        <v>0</v>
      </c>
      <c r="AW1186" s="73">
        <v>0</v>
      </c>
      <c r="AX1186" s="59">
        <f>IFERROR(AW1186/AS1179,"-")</f>
        <v>0</v>
      </c>
      <c r="AY1186" s="196" t="str">
        <f t="shared" si="81"/>
        <v>-</v>
      </c>
      <c r="AZ1186" s="229"/>
    </row>
    <row r="1187" spans="2:52" s="9" customFormat="1" ht="13.15" customHeight="1">
      <c r="B1187" s="470"/>
      <c r="C1187" s="480"/>
      <c r="D1187" s="439"/>
      <c r="E1187" s="439"/>
      <c r="F1187" s="44" t="s">
        <v>103</v>
      </c>
      <c r="G1187" s="70">
        <v>93264</v>
      </c>
      <c r="H1187" s="59">
        <f>IFERROR(G1187/D1179,"-")</f>
        <v>5.0815043571785842E-3</v>
      </c>
      <c r="I1187" s="70">
        <v>1</v>
      </c>
      <c r="J1187" s="59">
        <f>IFERROR(I1187/E1179,"-")</f>
        <v>0.04</v>
      </c>
      <c r="K1187" s="73">
        <f t="shared" si="77"/>
        <v>93264</v>
      </c>
      <c r="L1187" s="439"/>
      <c r="M1187" s="439"/>
      <c r="N1187" s="44" t="s">
        <v>103</v>
      </c>
      <c r="O1187" s="70">
        <v>93264</v>
      </c>
      <c r="P1187" s="59">
        <f>IFERROR(O1187/L1179,"-")</f>
        <v>2.3382933647566159E-2</v>
      </c>
      <c r="Q1187" s="70">
        <v>1</v>
      </c>
      <c r="R1187" s="59">
        <f>IFERROR(Q1187/M1179,"-")</f>
        <v>7.6923076923076927E-2</v>
      </c>
      <c r="S1187" s="73">
        <f t="shared" si="78"/>
        <v>93264</v>
      </c>
      <c r="T1187" s="439"/>
      <c r="U1187" s="439"/>
      <c r="V1187" s="44" t="s">
        <v>103</v>
      </c>
      <c r="W1187" s="70">
        <v>0</v>
      </c>
      <c r="X1187" s="59">
        <f>IFERROR(W1187/T1179,"-")</f>
        <v>0</v>
      </c>
      <c r="Y1187" s="70">
        <v>0</v>
      </c>
      <c r="Z1187" s="59">
        <f>IFERROR(Y1187/U1179,"-")</f>
        <v>0</v>
      </c>
      <c r="AA1187" s="167" t="str">
        <f t="shared" si="79"/>
        <v>-</v>
      </c>
      <c r="AB1187" s="439"/>
      <c r="AC1187" s="439"/>
      <c r="AD1187" s="44" t="s">
        <v>103</v>
      </c>
      <c r="AE1187" s="70">
        <v>0</v>
      </c>
      <c r="AF1187" s="59">
        <f>IFERROR(AE1187/AB1179,"-")</f>
        <v>0</v>
      </c>
      <c r="AG1187" s="70">
        <v>0</v>
      </c>
      <c r="AH1187" s="59">
        <f>IFERROR(AG1187/AC1179,"-")</f>
        <v>0</v>
      </c>
      <c r="AI1187" s="73" t="str">
        <f t="shared" si="82"/>
        <v>-</v>
      </c>
      <c r="AJ1187" s="439"/>
      <c r="AK1187" s="439"/>
      <c r="AL1187" s="44" t="s">
        <v>103</v>
      </c>
      <c r="AM1187" s="70">
        <v>0</v>
      </c>
      <c r="AN1187" s="59">
        <f>IFERROR(AM1187/AJ1179,"-")</f>
        <v>0</v>
      </c>
      <c r="AO1187" s="70">
        <v>0</v>
      </c>
      <c r="AP1187" s="59">
        <f>IFERROR(AO1187/AK1179,"-")</f>
        <v>0</v>
      </c>
      <c r="AQ1187" s="73" t="str">
        <f t="shared" si="80"/>
        <v>-</v>
      </c>
      <c r="AR1187" s="439"/>
      <c r="AS1187" s="439"/>
      <c r="AT1187" s="44" t="s">
        <v>103</v>
      </c>
      <c r="AU1187" s="70">
        <v>36773</v>
      </c>
      <c r="AV1187" s="59">
        <f>IFERROR(AU1187/AR1179,"-")</f>
        <v>5.2582848408022197E-4</v>
      </c>
      <c r="AW1187" s="73">
        <v>2</v>
      </c>
      <c r="AX1187" s="59">
        <f>IFERROR(AW1187/AS1179,"-")</f>
        <v>1.7543859649122806E-2</v>
      </c>
      <c r="AY1187" s="196">
        <f t="shared" si="81"/>
        <v>18386.5</v>
      </c>
      <c r="AZ1187" s="229"/>
    </row>
    <row r="1188" spans="2:52" s="9" customFormat="1" ht="13.15" customHeight="1">
      <c r="B1188" s="470"/>
      <c r="C1188" s="480"/>
      <c r="D1188" s="439"/>
      <c r="E1188" s="439"/>
      <c r="F1188" s="44" t="s">
        <v>104</v>
      </c>
      <c r="G1188" s="70">
        <v>0</v>
      </c>
      <c r="H1188" s="59">
        <f>IFERROR(G1188/D1179,"-")</f>
        <v>0</v>
      </c>
      <c r="I1188" s="70">
        <v>0</v>
      </c>
      <c r="J1188" s="59">
        <f>IFERROR(I1188/E1179,"-")</f>
        <v>0</v>
      </c>
      <c r="K1188" s="73" t="str">
        <f t="shared" si="77"/>
        <v>-</v>
      </c>
      <c r="L1188" s="439"/>
      <c r="M1188" s="439"/>
      <c r="N1188" s="44" t="s">
        <v>104</v>
      </c>
      <c r="O1188" s="70">
        <v>0</v>
      </c>
      <c r="P1188" s="59">
        <f>IFERROR(O1188/L1179,"-")</f>
        <v>0</v>
      </c>
      <c r="Q1188" s="70">
        <v>0</v>
      </c>
      <c r="R1188" s="59">
        <f>IFERROR(Q1188/M1179,"-")</f>
        <v>0</v>
      </c>
      <c r="S1188" s="73" t="str">
        <f t="shared" si="78"/>
        <v>-</v>
      </c>
      <c r="T1188" s="439"/>
      <c r="U1188" s="439"/>
      <c r="V1188" s="44" t="s">
        <v>104</v>
      </c>
      <c r="W1188" s="70">
        <v>0</v>
      </c>
      <c r="X1188" s="59">
        <f>IFERROR(W1188/T1179,"-")</f>
        <v>0</v>
      </c>
      <c r="Y1188" s="70">
        <v>0</v>
      </c>
      <c r="Z1188" s="59">
        <f>IFERROR(Y1188/U1179,"-")</f>
        <v>0</v>
      </c>
      <c r="AA1188" s="167" t="str">
        <f t="shared" si="79"/>
        <v>-</v>
      </c>
      <c r="AB1188" s="439"/>
      <c r="AC1188" s="439"/>
      <c r="AD1188" s="44" t="s">
        <v>104</v>
      </c>
      <c r="AE1188" s="70">
        <v>0</v>
      </c>
      <c r="AF1188" s="59">
        <f>IFERROR(AE1188/AB1179,"-")</f>
        <v>0</v>
      </c>
      <c r="AG1188" s="70">
        <v>0</v>
      </c>
      <c r="AH1188" s="59">
        <f>IFERROR(AG1188/AC1179,"-")</f>
        <v>0</v>
      </c>
      <c r="AI1188" s="73" t="str">
        <f t="shared" si="82"/>
        <v>-</v>
      </c>
      <c r="AJ1188" s="439"/>
      <c r="AK1188" s="439"/>
      <c r="AL1188" s="44" t="s">
        <v>104</v>
      </c>
      <c r="AM1188" s="70">
        <v>0</v>
      </c>
      <c r="AN1188" s="59">
        <f>IFERROR(AM1188/AJ1179,"-")</f>
        <v>0</v>
      </c>
      <c r="AO1188" s="70">
        <v>0</v>
      </c>
      <c r="AP1188" s="59">
        <f>IFERROR(AO1188/AK1179,"-")</f>
        <v>0</v>
      </c>
      <c r="AQ1188" s="73" t="str">
        <f t="shared" si="80"/>
        <v>-</v>
      </c>
      <c r="AR1188" s="439"/>
      <c r="AS1188" s="439"/>
      <c r="AT1188" s="44" t="s">
        <v>104</v>
      </c>
      <c r="AU1188" s="70">
        <v>11532</v>
      </c>
      <c r="AV1188" s="59">
        <f>IFERROR(AU1188/AR1179,"-")</f>
        <v>1.6489962957640442E-4</v>
      </c>
      <c r="AW1188" s="73">
        <v>2</v>
      </c>
      <c r="AX1188" s="59">
        <f>IFERROR(AW1188/AS1179,"-")</f>
        <v>1.7543859649122806E-2</v>
      </c>
      <c r="AY1188" s="196">
        <f t="shared" si="81"/>
        <v>5766</v>
      </c>
      <c r="AZ1188" s="229"/>
    </row>
    <row r="1189" spans="2:52" s="9" customFormat="1" ht="13.15" customHeight="1">
      <c r="B1189" s="470"/>
      <c r="C1189" s="480"/>
      <c r="D1189" s="439"/>
      <c r="E1189" s="439"/>
      <c r="F1189" s="44" t="s">
        <v>105</v>
      </c>
      <c r="G1189" s="70">
        <v>13166</v>
      </c>
      <c r="H1189" s="59">
        <f>IFERROR(G1189/D1179,"-")</f>
        <v>7.1735167231314588E-4</v>
      </c>
      <c r="I1189" s="70">
        <v>1</v>
      </c>
      <c r="J1189" s="59">
        <f>IFERROR(I1189/E1179,"-")</f>
        <v>0.04</v>
      </c>
      <c r="K1189" s="73">
        <f t="shared" ref="K1189:K1252" si="83">IFERROR(G1189/I1189,"-")</f>
        <v>13166</v>
      </c>
      <c r="L1189" s="439"/>
      <c r="M1189" s="439"/>
      <c r="N1189" s="44" t="s">
        <v>105</v>
      </c>
      <c r="O1189" s="70">
        <v>0</v>
      </c>
      <c r="P1189" s="59">
        <f>IFERROR(O1189/L1179,"-")</f>
        <v>0</v>
      </c>
      <c r="Q1189" s="70">
        <v>0</v>
      </c>
      <c r="R1189" s="59">
        <f>IFERROR(Q1189/M1179,"-")</f>
        <v>0</v>
      </c>
      <c r="S1189" s="73" t="str">
        <f t="shared" ref="S1189:S1252" si="84">IFERROR(O1189/Q1189,"-")</f>
        <v>-</v>
      </c>
      <c r="T1189" s="439"/>
      <c r="U1189" s="439"/>
      <c r="V1189" s="44" t="s">
        <v>105</v>
      </c>
      <c r="W1189" s="70">
        <v>0</v>
      </c>
      <c r="X1189" s="59">
        <f>IFERROR(W1189/T1179,"-")</f>
        <v>0</v>
      </c>
      <c r="Y1189" s="70">
        <v>0</v>
      </c>
      <c r="Z1189" s="59">
        <f>IFERROR(Y1189/U1179,"-")</f>
        <v>0</v>
      </c>
      <c r="AA1189" s="167" t="str">
        <f t="shared" ref="AA1189:AA1252" si="85">IFERROR(W1189/Y1189,"-")</f>
        <v>-</v>
      </c>
      <c r="AB1189" s="439"/>
      <c r="AC1189" s="439"/>
      <c r="AD1189" s="44" t="s">
        <v>105</v>
      </c>
      <c r="AE1189" s="70">
        <v>0</v>
      </c>
      <c r="AF1189" s="59">
        <f>IFERROR(AE1189/AB1179,"-")</f>
        <v>0</v>
      </c>
      <c r="AG1189" s="70">
        <v>0</v>
      </c>
      <c r="AH1189" s="59">
        <f>IFERROR(AG1189/AC1179,"-")</f>
        <v>0</v>
      </c>
      <c r="AI1189" s="73" t="str">
        <f t="shared" si="82"/>
        <v>-</v>
      </c>
      <c r="AJ1189" s="439"/>
      <c r="AK1189" s="439"/>
      <c r="AL1189" s="44" t="s">
        <v>105</v>
      </c>
      <c r="AM1189" s="70">
        <v>0</v>
      </c>
      <c r="AN1189" s="59">
        <f>IFERROR(AM1189/AJ1179,"-")</f>
        <v>0</v>
      </c>
      <c r="AO1189" s="70">
        <v>0</v>
      </c>
      <c r="AP1189" s="59">
        <f>IFERROR(AO1189/AK1179,"-")</f>
        <v>0</v>
      </c>
      <c r="AQ1189" s="73" t="str">
        <f t="shared" ref="AQ1189:AQ1252" si="86">IFERROR(AM1189/AO1189,"-")</f>
        <v>-</v>
      </c>
      <c r="AR1189" s="439"/>
      <c r="AS1189" s="439"/>
      <c r="AT1189" s="44" t="s">
        <v>105</v>
      </c>
      <c r="AU1189" s="70">
        <v>6537</v>
      </c>
      <c r="AV1189" s="59">
        <f>IFERROR(AU1189/AR1179,"-")</f>
        <v>9.3474581906083574E-5</v>
      </c>
      <c r="AW1189" s="73">
        <v>1</v>
      </c>
      <c r="AX1189" s="59">
        <f>IFERROR(AW1189/AS1179,"-")</f>
        <v>8.771929824561403E-3</v>
      </c>
      <c r="AY1189" s="196">
        <f t="shared" ref="AY1189:AY1252" si="87">IFERROR(AU1189/AW1189,"-")</f>
        <v>6537</v>
      </c>
      <c r="AZ1189" s="229"/>
    </row>
    <row r="1190" spans="2:52" s="9" customFormat="1" ht="13.15" customHeight="1">
      <c r="B1190" s="470"/>
      <c r="C1190" s="480"/>
      <c r="D1190" s="439"/>
      <c r="E1190" s="439"/>
      <c r="F1190" s="44" t="s">
        <v>106</v>
      </c>
      <c r="G1190" s="70">
        <v>0</v>
      </c>
      <c r="H1190" s="59">
        <f>IFERROR(G1190/D1179,"-")</f>
        <v>0</v>
      </c>
      <c r="I1190" s="70">
        <v>0</v>
      </c>
      <c r="J1190" s="59">
        <f>IFERROR(I1190/E1179,"-")</f>
        <v>0</v>
      </c>
      <c r="K1190" s="73" t="str">
        <f t="shared" si="83"/>
        <v>-</v>
      </c>
      <c r="L1190" s="439"/>
      <c r="M1190" s="439"/>
      <c r="N1190" s="44" t="s">
        <v>106</v>
      </c>
      <c r="O1190" s="70">
        <v>0</v>
      </c>
      <c r="P1190" s="59">
        <f>IFERROR(O1190/L1179,"-")</f>
        <v>0</v>
      </c>
      <c r="Q1190" s="70">
        <v>0</v>
      </c>
      <c r="R1190" s="59">
        <f>IFERROR(Q1190/M1179,"-")</f>
        <v>0</v>
      </c>
      <c r="S1190" s="73" t="str">
        <f t="shared" si="84"/>
        <v>-</v>
      </c>
      <c r="T1190" s="439"/>
      <c r="U1190" s="439"/>
      <c r="V1190" s="44" t="s">
        <v>106</v>
      </c>
      <c r="W1190" s="70">
        <v>0</v>
      </c>
      <c r="X1190" s="59">
        <f>IFERROR(W1190/T1179,"-")</f>
        <v>0</v>
      </c>
      <c r="Y1190" s="70">
        <v>0</v>
      </c>
      <c r="Z1190" s="59">
        <f>IFERROR(Y1190/U1179,"-")</f>
        <v>0</v>
      </c>
      <c r="AA1190" s="167" t="str">
        <f t="shared" si="85"/>
        <v>-</v>
      </c>
      <c r="AB1190" s="439"/>
      <c r="AC1190" s="439"/>
      <c r="AD1190" s="44" t="s">
        <v>106</v>
      </c>
      <c r="AE1190" s="70">
        <v>0</v>
      </c>
      <c r="AF1190" s="59">
        <f>IFERROR(AE1190/AB1179,"-")</f>
        <v>0</v>
      </c>
      <c r="AG1190" s="70">
        <v>0</v>
      </c>
      <c r="AH1190" s="59">
        <f>IFERROR(AG1190/AC1179,"-")</f>
        <v>0</v>
      </c>
      <c r="AI1190" s="73" t="str">
        <f t="shared" si="82"/>
        <v>-</v>
      </c>
      <c r="AJ1190" s="439"/>
      <c r="AK1190" s="439"/>
      <c r="AL1190" s="44" t="s">
        <v>106</v>
      </c>
      <c r="AM1190" s="70">
        <v>0</v>
      </c>
      <c r="AN1190" s="59">
        <f>IFERROR(AM1190/AJ1179,"-")</f>
        <v>0</v>
      </c>
      <c r="AO1190" s="70">
        <v>0</v>
      </c>
      <c r="AP1190" s="59">
        <f>IFERROR(AO1190/AK1179,"-")</f>
        <v>0</v>
      </c>
      <c r="AQ1190" s="73" t="str">
        <f t="shared" si="86"/>
        <v>-</v>
      </c>
      <c r="AR1190" s="439"/>
      <c r="AS1190" s="439"/>
      <c r="AT1190" s="44" t="s">
        <v>106</v>
      </c>
      <c r="AU1190" s="70">
        <v>595727</v>
      </c>
      <c r="AV1190" s="59">
        <f>IFERROR(AU1190/AR1179,"-")</f>
        <v>8.5184843590585049E-3</v>
      </c>
      <c r="AW1190" s="73">
        <v>2</v>
      </c>
      <c r="AX1190" s="59">
        <f>IFERROR(AW1190/AS1179,"-")</f>
        <v>1.7543859649122806E-2</v>
      </c>
      <c r="AY1190" s="196">
        <f t="shared" si="87"/>
        <v>297863.5</v>
      </c>
      <c r="AZ1190" s="229"/>
    </row>
    <row r="1191" spans="2:52" s="9" customFormat="1" ht="13.15" customHeight="1">
      <c r="B1191" s="470"/>
      <c r="C1191" s="480"/>
      <c r="D1191" s="439"/>
      <c r="E1191" s="439"/>
      <c r="F1191" s="44" t="s">
        <v>107</v>
      </c>
      <c r="G1191" s="70">
        <v>181583</v>
      </c>
      <c r="H1191" s="59">
        <f>IFERROR(G1191/D1179,"-")</f>
        <v>9.8935795772169197E-3</v>
      </c>
      <c r="I1191" s="70">
        <v>4</v>
      </c>
      <c r="J1191" s="59">
        <f>IFERROR(I1191/E1179,"-")</f>
        <v>0.16</v>
      </c>
      <c r="K1191" s="73">
        <f t="shared" si="83"/>
        <v>45395.75</v>
      </c>
      <c r="L1191" s="439"/>
      <c r="M1191" s="439"/>
      <c r="N1191" s="44" t="s">
        <v>107</v>
      </c>
      <c r="O1191" s="70">
        <v>105294</v>
      </c>
      <c r="P1191" s="59">
        <f>IFERROR(O1191/L1179,"-")</f>
        <v>2.6399067330232791E-2</v>
      </c>
      <c r="Q1191" s="70">
        <v>2</v>
      </c>
      <c r="R1191" s="59">
        <f>IFERROR(Q1191/M1179,"-")</f>
        <v>0.15384615384615385</v>
      </c>
      <c r="S1191" s="73">
        <f t="shared" si="84"/>
        <v>52647</v>
      </c>
      <c r="T1191" s="439"/>
      <c r="U1191" s="439"/>
      <c r="V1191" s="44" t="s">
        <v>107</v>
      </c>
      <c r="W1191" s="70">
        <v>0</v>
      </c>
      <c r="X1191" s="59">
        <f>IFERROR(W1191/T1179,"-")</f>
        <v>0</v>
      </c>
      <c r="Y1191" s="70">
        <v>0</v>
      </c>
      <c r="Z1191" s="59">
        <f>IFERROR(Y1191/U1179,"-")</f>
        <v>0</v>
      </c>
      <c r="AA1191" s="167" t="str">
        <f t="shared" si="85"/>
        <v>-</v>
      </c>
      <c r="AB1191" s="439"/>
      <c r="AC1191" s="439"/>
      <c r="AD1191" s="44" t="s">
        <v>107</v>
      </c>
      <c r="AE1191" s="70">
        <v>0</v>
      </c>
      <c r="AF1191" s="59">
        <f>IFERROR(AE1191/AB1179,"-")</f>
        <v>0</v>
      </c>
      <c r="AG1191" s="70">
        <v>0</v>
      </c>
      <c r="AH1191" s="59">
        <f>IFERROR(AG1191/AC1179,"-")</f>
        <v>0</v>
      </c>
      <c r="AI1191" s="73" t="str">
        <f t="shared" si="82"/>
        <v>-</v>
      </c>
      <c r="AJ1191" s="439"/>
      <c r="AK1191" s="439"/>
      <c r="AL1191" s="44" t="s">
        <v>107</v>
      </c>
      <c r="AM1191" s="70">
        <v>0</v>
      </c>
      <c r="AN1191" s="59">
        <f>IFERROR(AM1191/AJ1179,"-")</f>
        <v>0</v>
      </c>
      <c r="AO1191" s="70">
        <v>0</v>
      </c>
      <c r="AP1191" s="59">
        <f>IFERROR(AO1191/AK1179,"-")</f>
        <v>0</v>
      </c>
      <c r="AQ1191" s="73" t="str">
        <f t="shared" si="86"/>
        <v>-</v>
      </c>
      <c r="AR1191" s="439"/>
      <c r="AS1191" s="439"/>
      <c r="AT1191" s="44" t="s">
        <v>107</v>
      </c>
      <c r="AU1191" s="70">
        <v>135684</v>
      </c>
      <c r="AV1191" s="59">
        <f>IFERROR(AU1191/AR1179,"-")</f>
        <v>1.940187421041004E-3</v>
      </c>
      <c r="AW1191" s="73">
        <v>12</v>
      </c>
      <c r="AX1191" s="59">
        <f>IFERROR(AW1191/AS1179,"-")</f>
        <v>0.10526315789473684</v>
      </c>
      <c r="AY1191" s="196">
        <f t="shared" si="87"/>
        <v>11307</v>
      </c>
      <c r="AZ1191" s="229"/>
    </row>
    <row r="1192" spans="2:52" s="9" customFormat="1" ht="13.15" customHeight="1">
      <c r="B1192" s="470"/>
      <c r="C1192" s="480"/>
      <c r="D1192" s="439"/>
      <c r="E1192" s="439"/>
      <c r="F1192" s="44" t="s">
        <v>108</v>
      </c>
      <c r="G1192" s="70">
        <v>1484146</v>
      </c>
      <c r="H1192" s="59">
        <f>IFERROR(G1192/D1179,"-")</f>
        <v>8.0863938558169993E-2</v>
      </c>
      <c r="I1192" s="70">
        <v>4</v>
      </c>
      <c r="J1192" s="59">
        <f>IFERROR(I1192/E1179,"-")</f>
        <v>0.16</v>
      </c>
      <c r="K1192" s="73">
        <f t="shared" si="83"/>
        <v>371036.5</v>
      </c>
      <c r="L1192" s="439"/>
      <c r="M1192" s="439"/>
      <c r="N1192" s="44" t="s">
        <v>108</v>
      </c>
      <c r="O1192" s="70">
        <v>9132</v>
      </c>
      <c r="P1192" s="59">
        <f>IFERROR(O1192/L1179,"-")</f>
        <v>2.2895538478895838E-3</v>
      </c>
      <c r="Q1192" s="70">
        <v>1</v>
      </c>
      <c r="R1192" s="59">
        <f>IFERROR(Q1192/M1179,"-")</f>
        <v>7.6923076923076927E-2</v>
      </c>
      <c r="S1192" s="73">
        <f t="shared" si="84"/>
        <v>9132</v>
      </c>
      <c r="T1192" s="439"/>
      <c r="U1192" s="439"/>
      <c r="V1192" s="44" t="s">
        <v>108</v>
      </c>
      <c r="W1192" s="70">
        <v>9132</v>
      </c>
      <c r="X1192" s="59">
        <f>IFERROR(W1192/T1179,"-")</f>
        <v>1.1957105259712202E-2</v>
      </c>
      <c r="Y1192" s="70">
        <v>1</v>
      </c>
      <c r="Z1192" s="59">
        <f>IFERROR(Y1192/U1179,"-")</f>
        <v>0.33333333333333331</v>
      </c>
      <c r="AA1192" s="167">
        <f t="shared" si="85"/>
        <v>9132</v>
      </c>
      <c r="AB1192" s="439"/>
      <c r="AC1192" s="439"/>
      <c r="AD1192" s="44" t="s">
        <v>108</v>
      </c>
      <c r="AE1192" s="70">
        <v>9132</v>
      </c>
      <c r="AF1192" s="59">
        <f>IFERROR(AE1192/AB1179,"-")</f>
        <v>1.5270392294572088E-2</v>
      </c>
      <c r="AG1192" s="70">
        <v>1</v>
      </c>
      <c r="AH1192" s="59">
        <f>IFERROR(AG1192/AC1179,"-")</f>
        <v>0.5</v>
      </c>
      <c r="AI1192" s="73">
        <f t="shared" si="82"/>
        <v>9132</v>
      </c>
      <c r="AJ1192" s="439"/>
      <c r="AK1192" s="439"/>
      <c r="AL1192" s="44" t="s">
        <v>108</v>
      </c>
      <c r="AM1192" s="70">
        <v>81886</v>
      </c>
      <c r="AN1192" s="59">
        <f>IFERROR(AM1192/AJ1179,"-")</f>
        <v>9.786793100027608E-3</v>
      </c>
      <c r="AO1192" s="70">
        <v>2</v>
      </c>
      <c r="AP1192" s="59">
        <f>IFERROR(AO1192/AK1179,"-")</f>
        <v>0.16666666666666666</v>
      </c>
      <c r="AQ1192" s="73">
        <f t="shared" si="86"/>
        <v>40943</v>
      </c>
      <c r="AR1192" s="439"/>
      <c r="AS1192" s="439"/>
      <c r="AT1192" s="44" t="s">
        <v>108</v>
      </c>
      <c r="AU1192" s="70">
        <v>1323180</v>
      </c>
      <c r="AV1192" s="59">
        <f>IFERROR(AU1192/AR1179,"-")</f>
        <v>1.8920559474757789E-2</v>
      </c>
      <c r="AW1192" s="73">
        <v>10</v>
      </c>
      <c r="AX1192" s="59">
        <f>IFERROR(AW1192/AS1179,"-")</f>
        <v>8.771929824561403E-2</v>
      </c>
      <c r="AY1192" s="196">
        <f t="shared" si="87"/>
        <v>132318</v>
      </c>
      <c r="AZ1192" s="229"/>
    </row>
    <row r="1193" spans="2:52" s="9" customFormat="1" ht="13.15" customHeight="1">
      <c r="B1193" s="470"/>
      <c r="C1193" s="480"/>
      <c r="D1193" s="439"/>
      <c r="E1193" s="439"/>
      <c r="F1193" s="44" t="s">
        <v>109</v>
      </c>
      <c r="G1193" s="70">
        <v>152684</v>
      </c>
      <c r="H1193" s="59">
        <f>IFERROR(G1193/D1179,"-")</f>
        <v>8.3190128160003304E-3</v>
      </c>
      <c r="I1193" s="70">
        <v>3</v>
      </c>
      <c r="J1193" s="59">
        <f>IFERROR(I1193/E1179,"-")</f>
        <v>0.12</v>
      </c>
      <c r="K1193" s="73">
        <f t="shared" si="83"/>
        <v>50894.666666666664</v>
      </c>
      <c r="L1193" s="439"/>
      <c r="M1193" s="439"/>
      <c r="N1193" s="44" t="s">
        <v>109</v>
      </c>
      <c r="O1193" s="70">
        <v>0</v>
      </c>
      <c r="P1193" s="59">
        <f>IFERROR(O1193/L1179,"-")</f>
        <v>0</v>
      </c>
      <c r="Q1193" s="70">
        <v>0</v>
      </c>
      <c r="R1193" s="59">
        <f>IFERROR(Q1193/M1179,"-")</f>
        <v>0</v>
      </c>
      <c r="S1193" s="73" t="str">
        <f t="shared" si="84"/>
        <v>-</v>
      </c>
      <c r="T1193" s="439"/>
      <c r="U1193" s="439"/>
      <c r="V1193" s="44" t="s">
        <v>109</v>
      </c>
      <c r="W1193" s="70">
        <v>0</v>
      </c>
      <c r="X1193" s="59">
        <f>IFERROR(W1193/T1179,"-")</f>
        <v>0</v>
      </c>
      <c r="Y1193" s="70">
        <v>0</v>
      </c>
      <c r="Z1193" s="59">
        <f>IFERROR(Y1193/U1179,"-")</f>
        <v>0</v>
      </c>
      <c r="AA1193" s="167" t="str">
        <f t="shared" si="85"/>
        <v>-</v>
      </c>
      <c r="AB1193" s="439"/>
      <c r="AC1193" s="439"/>
      <c r="AD1193" s="44" t="s">
        <v>109</v>
      </c>
      <c r="AE1193" s="70">
        <v>0</v>
      </c>
      <c r="AF1193" s="59">
        <f>IFERROR(AE1193/AB1179,"-")</f>
        <v>0</v>
      </c>
      <c r="AG1193" s="70">
        <v>0</v>
      </c>
      <c r="AH1193" s="59">
        <f>IFERROR(AG1193/AC1179,"-")</f>
        <v>0</v>
      </c>
      <c r="AI1193" s="73" t="str">
        <f t="shared" si="82"/>
        <v>-</v>
      </c>
      <c r="AJ1193" s="439"/>
      <c r="AK1193" s="439"/>
      <c r="AL1193" s="44" t="s">
        <v>109</v>
      </c>
      <c r="AM1193" s="70">
        <v>49881</v>
      </c>
      <c r="AN1193" s="59">
        <f>IFERROR(AM1193/AJ1179,"-")</f>
        <v>5.9616421198065254E-3</v>
      </c>
      <c r="AO1193" s="70">
        <v>1</v>
      </c>
      <c r="AP1193" s="59">
        <f>IFERROR(AO1193/AK1179,"-")</f>
        <v>8.3333333333333329E-2</v>
      </c>
      <c r="AQ1193" s="73">
        <f t="shared" si="86"/>
        <v>49881</v>
      </c>
      <c r="AR1193" s="439"/>
      <c r="AS1193" s="439"/>
      <c r="AT1193" s="44" t="s">
        <v>109</v>
      </c>
      <c r="AU1193" s="70">
        <v>68842</v>
      </c>
      <c r="AV1193" s="59">
        <f>IFERROR(AU1193/AR1179,"-")</f>
        <v>9.8439301936340917E-4</v>
      </c>
      <c r="AW1193" s="73">
        <v>3</v>
      </c>
      <c r="AX1193" s="59">
        <f>IFERROR(AW1193/AS1179,"-")</f>
        <v>2.6315789473684209E-2</v>
      </c>
      <c r="AY1193" s="196">
        <f t="shared" si="87"/>
        <v>22947.333333333332</v>
      </c>
      <c r="AZ1193" s="229"/>
    </row>
    <row r="1194" spans="2:52" s="9" customFormat="1" ht="13.15" customHeight="1">
      <c r="B1194" s="470"/>
      <c r="C1194" s="480"/>
      <c r="D1194" s="439"/>
      <c r="E1194" s="439"/>
      <c r="F1194" s="45" t="s">
        <v>110</v>
      </c>
      <c r="G1194" s="71">
        <v>10191</v>
      </c>
      <c r="H1194" s="60">
        <f>IFERROR(G1194/D1179,"-")</f>
        <v>5.5525830871511997E-4</v>
      </c>
      <c r="I1194" s="71">
        <v>2</v>
      </c>
      <c r="J1194" s="60">
        <f>IFERROR(I1194/E1179,"-")</f>
        <v>0.08</v>
      </c>
      <c r="K1194" s="74">
        <f t="shared" si="83"/>
        <v>5095.5</v>
      </c>
      <c r="L1194" s="439"/>
      <c r="M1194" s="439"/>
      <c r="N1194" s="45" t="s">
        <v>110</v>
      </c>
      <c r="O1194" s="71">
        <v>8662</v>
      </c>
      <c r="P1194" s="60">
        <f>IFERROR(O1194/L1179,"-")</f>
        <v>2.1717165385917187E-3</v>
      </c>
      <c r="Q1194" s="71">
        <v>1</v>
      </c>
      <c r="R1194" s="60">
        <f>IFERROR(Q1194/M1179,"-")</f>
        <v>7.6923076923076927E-2</v>
      </c>
      <c r="S1194" s="74">
        <f t="shared" si="84"/>
        <v>8662</v>
      </c>
      <c r="T1194" s="439"/>
      <c r="U1194" s="439"/>
      <c r="V1194" s="45" t="s">
        <v>110</v>
      </c>
      <c r="W1194" s="71">
        <v>0</v>
      </c>
      <c r="X1194" s="60">
        <f>IFERROR(W1194/T1179,"-")</f>
        <v>0</v>
      </c>
      <c r="Y1194" s="71">
        <v>0</v>
      </c>
      <c r="Z1194" s="60">
        <f>IFERROR(Y1194/U1179,"-")</f>
        <v>0</v>
      </c>
      <c r="AA1194" s="168" t="str">
        <f t="shared" si="85"/>
        <v>-</v>
      </c>
      <c r="AB1194" s="439"/>
      <c r="AC1194" s="439"/>
      <c r="AD1194" s="45" t="s">
        <v>110</v>
      </c>
      <c r="AE1194" s="71">
        <v>0</v>
      </c>
      <c r="AF1194" s="60">
        <f>IFERROR(AE1194/AB1179,"-")</f>
        <v>0</v>
      </c>
      <c r="AG1194" s="71">
        <v>0</v>
      </c>
      <c r="AH1194" s="60">
        <f>IFERROR(AG1194/AC1179,"-")</f>
        <v>0</v>
      </c>
      <c r="AI1194" s="74" t="str">
        <f t="shared" si="82"/>
        <v>-</v>
      </c>
      <c r="AJ1194" s="439"/>
      <c r="AK1194" s="439"/>
      <c r="AL1194" s="45" t="s">
        <v>110</v>
      </c>
      <c r="AM1194" s="71">
        <v>0</v>
      </c>
      <c r="AN1194" s="60">
        <f>IFERROR(AM1194/AJ1179,"-")</f>
        <v>0</v>
      </c>
      <c r="AO1194" s="71">
        <v>0</v>
      </c>
      <c r="AP1194" s="60">
        <f>IFERROR(AO1194/AK1179,"-")</f>
        <v>0</v>
      </c>
      <c r="AQ1194" s="74" t="str">
        <f t="shared" si="86"/>
        <v>-</v>
      </c>
      <c r="AR1194" s="439"/>
      <c r="AS1194" s="439"/>
      <c r="AT1194" s="45" t="s">
        <v>110</v>
      </c>
      <c r="AU1194" s="71">
        <v>144300</v>
      </c>
      <c r="AV1194" s="60">
        <f>IFERROR(AU1194/AR1179,"-")</f>
        <v>2.0633902660314916E-3</v>
      </c>
      <c r="AW1194" s="74">
        <v>12</v>
      </c>
      <c r="AX1194" s="62">
        <f>IFERROR(AW1194/AS1179,"-")</f>
        <v>0.10526315789473684</v>
      </c>
      <c r="AY1194" s="197">
        <f t="shared" si="87"/>
        <v>12025</v>
      </c>
      <c r="AZ1194" s="229"/>
    </row>
    <row r="1195" spans="2:52" s="9" customFormat="1" ht="13.15" customHeight="1">
      <c r="B1195" s="431"/>
      <c r="C1195" s="481"/>
      <c r="D1195" s="440"/>
      <c r="E1195" s="440"/>
      <c r="F1195" s="46" t="s">
        <v>64</v>
      </c>
      <c r="G1195" s="67">
        <f>SUM(G1179:G1194)</f>
        <v>3062105</v>
      </c>
      <c r="H1195" s="60">
        <f>IFERROR(G1195/D1179,"-")</f>
        <v>0.1668392938286834</v>
      </c>
      <c r="I1195" s="71">
        <v>23</v>
      </c>
      <c r="J1195" s="60">
        <f>IFERROR(I1195/E1179,"-")</f>
        <v>0.92</v>
      </c>
      <c r="K1195" s="74">
        <f t="shared" si="83"/>
        <v>133135</v>
      </c>
      <c r="L1195" s="440"/>
      <c r="M1195" s="440"/>
      <c r="N1195" s="46" t="s">
        <v>64</v>
      </c>
      <c r="O1195" s="67">
        <f>SUM(O1179:O1194)</f>
        <v>756986</v>
      </c>
      <c r="P1195" s="60">
        <f>IFERROR(O1195/L1179,"-")</f>
        <v>0.18978977322585902</v>
      </c>
      <c r="Q1195" s="71">
        <v>12</v>
      </c>
      <c r="R1195" s="60">
        <f>IFERROR(Q1195/M1179,"-")</f>
        <v>0.92307692307692313</v>
      </c>
      <c r="S1195" s="74">
        <f t="shared" si="84"/>
        <v>63082.166666666664</v>
      </c>
      <c r="T1195" s="440"/>
      <c r="U1195" s="440"/>
      <c r="V1195" s="46" t="s">
        <v>64</v>
      </c>
      <c r="W1195" s="67">
        <f>SUM(W1179:W1194)</f>
        <v>143237</v>
      </c>
      <c r="X1195" s="60">
        <f>IFERROR(W1195/T1179,"-")</f>
        <v>0.18754926479253139</v>
      </c>
      <c r="Y1195" s="71">
        <v>3</v>
      </c>
      <c r="Z1195" s="60">
        <f>IFERROR(Y1195/U1179,"-")</f>
        <v>1</v>
      </c>
      <c r="AA1195" s="168">
        <f t="shared" si="85"/>
        <v>47745.666666666664</v>
      </c>
      <c r="AB1195" s="440"/>
      <c r="AC1195" s="440"/>
      <c r="AD1195" s="46" t="s">
        <v>64</v>
      </c>
      <c r="AE1195" s="67">
        <f>SUM(AE1179:AE1194)</f>
        <v>118793</v>
      </c>
      <c r="AF1195" s="60">
        <f>IFERROR(AE1195/AB1179,"-")</f>
        <v>0.19864385806494766</v>
      </c>
      <c r="AG1195" s="71">
        <v>2</v>
      </c>
      <c r="AH1195" s="60">
        <f>IFERROR(AG1195/AC1179,"-")</f>
        <v>1</v>
      </c>
      <c r="AI1195" s="74">
        <f t="shared" si="82"/>
        <v>59396.5</v>
      </c>
      <c r="AJ1195" s="440"/>
      <c r="AK1195" s="440"/>
      <c r="AL1195" s="46" t="s">
        <v>64</v>
      </c>
      <c r="AM1195" s="67">
        <f>SUM(AM1179:AM1194)</f>
        <v>3477241</v>
      </c>
      <c r="AN1195" s="60">
        <f>IFERROR(AM1195/AJ1179,"-")</f>
        <v>0.4155904333577547</v>
      </c>
      <c r="AO1195" s="71">
        <v>10</v>
      </c>
      <c r="AP1195" s="60">
        <f>IFERROR(AO1195/AK1179,"-")</f>
        <v>0.83333333333333337</v>
      </c>
      <c r="AQ1195" s="74">
        <f t="shared" si="86"/>
        <v>347724.1</v>
      </c>
      <c r="AR1195" s="440"/>
      <c r="AS1195" s="440"/>
      <c r="AT1195" s="46" t="s">
        <v>64</v>
      </c>
      <c r="AU1195" s="67">
        <f>SUM(AU1179:AU1194)</f>
        <v>12513718</v>
      </c>
      <c r="AV1195" s="60">
        <f>IFERROR(AU1195/AR1179,"-")</f>
        <v>0.17893751845504546</v>
      </c>
      <c r="AW1195" s="74">
        <v>93</v>
      </c>
      <c r="AX1195" s="131">
        <f>IFERROR(AW1195/AS1179,"-")</f>
        <v>0.81578947368421051</v>
      </c>
      <c r="AY1195" s="198">
        <f t="shared" si="87"/>
        <v>134556.10752688171</v>
      </c>
      <c r="AZ1195" s="229"/>
    </row>
    <row r="1196" spans="2:52" s="9" customFormat="1" ht="13.15" customHeight="1">
      <c r="B1196" s="430">
        <v>71</v>
      </c>
      <c r="C1196" s="479" t="s">
        <v>48</v>
      </c>
      <c r="D1196" s="436">
        <v>11065440</v>
      </c>
      <c r="E1196" s="436">
        <v>21</v>
      </c>
      <c r="F1196" s="42" t="s">
        <v>96</v>
      </c>
      <c r="G1196" s="69">
        <v>573529</v>
      </c>
      <c r="H1196" s="58">
        <f>IFERROR(G1196/D1196,"-")</f>
        <v>5.1830654723174135E-2</v>
      </c>
      <c r="I1196" s="69">
        <v>5</v>
      </c>
      <c r="J1196" s="58">
        <f>IFERROR(I1196/E1196,"-")</f>
        <v>0.23809523809523808</v>
      </c>
      <c r="K1196" s="72">
        <f t="shared" si="83"/>
        <v>114705.8</v>
      </c>
      <c r="L1196" s="436">
        <v>5180380</v>
      </c>
      <c r="M1196" s="436">
        <v>11</v>
      </c>
      <c r="N1196" s="42" t="s">
        <v>96</v>
      </c>
      <c r="O1196" s="69">
        <v>54058</v>
      </c>
      <c r="P1196" s="58">
        <f>IFERROR(O1196/L1196,"-")</f>
        <v>1.0435141823572788E-2</v>
      </c>
      <c r="Q1196" s="69">
        <v>1</v>
      </c>
      <c r="R1196" s="58">
        <f>IFERROR(Q1196/M1196,"-")</f>
        <v>9.0909090909090912E-2</v>
      </c>
      <c r="S1196" s="72">
        <f t="shared" si="84"/>
        <v>54058</v>
      </c>
      <c r="T1196" s="436">
        <v>984180</v>
      </c>
      <c r="U1196" s="436">
        <v>3</v>
      </c>
      <c r="V1196" s="42" t="s">
        <v>96</v>
      </c>
      <c r="W1196" s="69">
        <v>0</v>
      </c>
      <c r="X1196" s="58">
        <f>IFERROR(W1196/T1196,"-")</f>
        <v>0</v>
      </c>
      <c r="Y1196" s="69">
        <v>0</v>
      </c>
      <c r="Z1196" s="58">
        <f>IFERROR(Y1196/U1196,"-")</f>
        <v>0</v>
      </c>
      <c r="AA1196" s="166" t="str">
        <f t="shared" si="85"/>
        <v>-</v>
      </c>
      <c r="AB1196" s="436">
        <v>94400</v>
      </c>
      <c r="AC1196" s="436">
        <v>1</v>
      </c>
      <c r="AD1196" s="42" t="s">
        <v>96</v>
      </c>
      <c r="AE1196" s="69">
        <v>0</v>
      </c>
      <c r="AF1196" s="58">
        <f>IFERROR(AE1196/AB1196,"-")</f>
        <v>0</v>
      </c>
      <c r="AG1196" s="69">
        <v>0</v>
      </c>
      <c r="AH1196" s="58">
        <f>IFERROR(AG1196/AC1196,"-")</f>
        <v>0</v>
      </c>
      <c r="AI1196" s="72" t="str">
        <f t="shared" si="82"/>
        <v>-</v>
      </c>
      <c r="AJ1196" s="436">
        <v>8678370</v>
      </c>
      <c r="AK1196" s="436">
        <v>6</v>
      </c>
      <c r="AL1196" s="42" t="s">
        <v>96</v>
      </c>
      <c r="AM1196" s="69">
        <v>532579</v>
      </c>
      <c r="AN1196" s="58">
        <f>IFERROR(AM1196/AJ1196,"-")</f>
        <v>6.1368551928530357E-2</v>
      </c>
      <c r="AO1196" s="69">
        <v>2</v>
      </c>
      <c r="AP1196" s="58">
        <f>IFERROR(AO1196/AK1196,"-")</f>
        <v>0.33333333333333331</v>
      </c>
      <c r="AQ1196" s="72">
        <f t="shared" si="86"/>
        <v>266289.5</v>
      </c>
      <c r="AR1196" s="436">
        <v>45173740</v>
      </c>
      <c r="AS1196" s="436">
        <v>94</v>
      </c>
      <c r="AT1196" s="42" t="s">
        <v>96</v>
      </c>
      <c r="AU1196" s="69">
        <v>276175</v>
      </c>
      <c r="AV1196" s="58">
        <f>IFERROR(AU1196/AR1196,"-")</f>
        <v>6.1136182215596937E-3</v>
      </c>
      <c r="AW1196" s="72">
        <v>16</v>
      </c>
      <c r="AX1196" s="58">
        <f>IFERROR(AW1196/AS1196,"-")</f>
        <v>0.1702127659574468</v>
      </c>
      <c r="AY1196" s="196">
        <f t="shared" si="87"/>
        <v>17260.9375</v>
      </c>
      <c r="AZ1196" s="229"/>
    </row>
    <row r="1197" spans="2:52" s="9" customFormat="1" ht="13.15" customHeight="1">
      <c r="B1197" s="470"/>
      <c r="C1197" s="480"/>
      <c r="D1197" s="439"/>
      <c r="E1197" s="439"/>
      <c r="F1197" s="43" t="s">
        <v>97</v>
      </c>
      <c r="G1197" s="70">
        <v>29707</v>
      </c>
      <c r="H1197" s="59">
        <f>IFERROR(G1197/D1196,"-")</f>
        <v>2.6846650472100524E-3</v>
      </c>
      <c r="I1197" s="70">
        <v>2</v>
      </c>
      <c r="J1197" s="59">
        <f>IFERROR(I1197/E1196,"-")</f>
        <v>9.5238095238095233E-2</v>
      </c>
      <c r="K1197" s="73">
        <f t="shared" si="83"/>
        <v>14853.5</v>
      </c>
      <c r="L1197" s="439"/>
      <c r="M1197" s="439"/>
      <c r="N1197" s="43" t="s">
        <v>97</v>
      </c>
      <c r="O1197" s="70">
        <v>29707</v>
      </c>
      <c r="P1197" s="59">
        <f>IFERROR(O1197/L1196,"-")</f>
        <v>5.7345214057656002E-3</v>
      </c>
      <c r="Q1197" s="70">
        <v>2</v>
      </c>
      <c r="R1197" s="59">
        <f>IFERROR(Q1197/M1196,"-")</f>
        <v>0.18181818181818182</v>
      </c>
      <c r="S1197" s="73">
        <f t="shared" si="84"/>
        <v>14853.5</v>
      </c>
      <c r="T1197" s="439"/>
      <c r="U1197" s="439"/>
      <c r="V1197" s="43" t="s">
        <v>97</v>
      </c>
      <c r="W1197" s="70">
        <v>0</v>
      </c>
      <c r="X1197" s="59">
        <f>IFERROR(W1197/T1196,"-")</f>
        <v>0</v>
      </c>
      <c r="Y1197" s="70">
        <v>0</v>
      </c>
      <c r="Z1197" s="59">
        <f>IFERROR(Y1197/U1196,"-")</f>
        <v>0</v>
      </c>
      <c r="AA1197" s="167" t="str">
        <f t="shared" si="85"/>
        <v>-</v>
      </c>
      <c r="AB1197" s="439"/>
      <c r="AC1197" s="439"/>
      <c r="AD1197" s="43" t="s">
        <v>97</v>
      </c>
      <c r="AE1197" s="70">
        <v>0</v>
      </c>
      <c r="AF1197" s="59">
        <f>IFERROR(AE1197/AB1196,"-")</f>
        <v>0</v>
      </c>
      <c r="AG1197" s="70">
        <v>0</v>
      </c>
      <c r="AH1197" s="59">
        <f>IFERROR(AG1197/AC1196,"-")</f>
        <v>0</v>
      </c>
      <c r="AI1197" s="73" t="str">
        <f t="shared" si="82"/>
        <v>-</v>
      </c>
      <c r="AJ1197" s="439"/>
      <c r="AK1197" s="439"/>
      <c r="AL1197" s="43" t="s">
        <v>97</v>
      </c>
      <c r="AM1197" s="70">
        <v>0</v>
      </c>
      <c r="AN1197" s="59">
        <f>IFERROR(AM1197/AJ1196,"-")</f>
        <v>0</v>
      </c>
      <c r="AO1197" s="70">
        <v>0</v>
      </c>
      <c r="AP1197" s="59">
        <f>IFERROR(AO1197/AK1196,"-")</f>
        <v>0</v>
      </c>
      <c r="AQ1197" s="73" t="str">
        <f t="shared" si="86"/>
        <v>-</v>
      </c>
      <c r="AR1197" s="439"/>
      <c r="AS1197" s="439"/>
      <c r="AT1197" s="43" t="s">
        <v>97</v>
      </c>
      <c r="AU1197" s="70">
        <v>2506985</v>
      </c>
      <c r="AV1197" s="59">
        <f>IFERROR(AU1197/AR1196,"-")</f>
        <v>5.5496511911566321E-2</v>
      </c>
      <c r="AW1197" s="73">
        <v>18</v>
      </c>
      <c r="AX1197" s="59">
        <f>IFERROR(AW1197/AS1196,"-")</f>
        <v>0.19148936170212766</v>
      </c>
      <c r="AY1197" s="196">
        <f t="shared" si="87"/>
        <v>139276.94444444444</v>
      </c>
      <c r="AZ1197" s="229"/>
    </row>
    <row r="1198" spans="2:52" s="9" customFormat="1" ht="13.15" customHeight="1">
      <c r="B1198" s="470"/>
      <c r="C1198" s="480"/>
      <c r="D1198" s="439"/>
      <c r="E1198" s="439"/>
      <c r="F1198" s="44" t="s">
        <v>98</v>
      </c>
      <c r="G1198" s="70">
        <v>130054</v>
      </c>
      <c r="H1198" s="59">
        <f>IFERROR(G1198/D1196,"-")</f>
        <v>1.1753170230917162E-2</v>
      </c>
      <c r="I1198" s="70">
        <v>7</v>
      </c>
      <c r="J1198" s="59">
        <f>IFERROR(I1198/E1196,"-")</f>
        <v>0.33333333333333331</v>
      </c>
      <c r="K1198" s="73">
        <f t="shared" si="83"/>
        <v>18579.142857142859</v>
      </c>
      <c r="L1198" s="439"/>
      <c r="M1198" s="439"/>
      <c r="N1198" s="44" t="s">
        <v>98</v>
      </c>
      <c r="O1198" s="70">
        <v>26400</v>
      </c>
      <c r="P1198" s="59">
        <f>IFERROR(O1198/L1196,"-")</f>
        <v>5.0961512475918751E-3</v>
      </c>
      <c r="Q1198" s="70">
        <v>3</v>
      </c>
      <c r="R1198" s="59">
        <f>IFERROR(Q1198/M1196,"-")</f>
        <v>0.27272727272727271</v>
      </c>
      <c r="S1198" s="73">
        <f t="shared" si="84"/>
        <v>8800</v>
      </c>
      <c r="T1198" s="439"/>
      <c r="U1198" s="439"/>
      <c r="V1198" s="44" t="s">
        <v>98</v>
      </c>
      <c r="W1198" s="70">
        <v>0</v>
      </c>
      <c r="X1198" s="59">
        <f>IFERROR(W1198/T1196,"-")</f>
        <v>0</v>
      </c>
      <c r="Y1198" s="70">
        <v>0</v>
      </c>
      <c r="Z1198" s="59">
        <f>IFERROR(Y1198/U1196,"-")</f>
        <v>0</v>
      </c>
      <c r="AA1198" s="167" t="str">
        <f t="shared" si="85"/>
        <v>-</v>
      </c>
      <c r="AB1198" s="439"/>
      <c r="AC1198" s="439"/>
      <c r="AD1198" s="44" t="s">
        <v>98</v>
      </c>
      <c r="AE1198" s="70">
        <v>0</v>
      </c>
      <c r="AF1198" s="59">
        <f>IFERROR(AE1198/AB1196,"-")</f>
        <v>0</v>
      </c>
      <c r="AG1198" s="70">
        <v>0</v>
      </c>
      <c r="AH1198" s="59">
        <f>IFERROR(AG1198/AC1196,"-")</f>
        <v>0</v>
      </c>
      <c r="AI1198" s="73" t="str">
        <f t="shared" si="82"/>
        <v>-</v>
      </c>
      <c r="AJ1198" s="439"/>
      <c r="AK1198" s="439"/>
      <c r="AL1198" s="44" t="s">
        <v>98</v>
      </c>
      <c r="AM1198" s="70">
        <v>4992</v>
      </c>
      <c r="AN1198" s="59">
        <f>IFERROR(AM1198/AJ1196,"-")</f>
        <v>5.7522322740330271E-4</v>
      </c>
      <c r="AO1198" s="70">
        <v>1</v>
      </c>
      <c r="AP1198" s="59">
        <f>IFERROR(AO1198/AK1196,"-")</f>
        <v>0.16666666666666666</v>
      </c>
      <c r="AQ1198" s="73">
        <f t="shared" si="86"/>
        <v>4992</v>
      </c>
      <c r="AR1198" s="439"/>
      <c r="AS1198" s="439"/>
      <c r="AT1198" s="44" t="s">
        <v>98</v>
      </c>
      <c r="AU1198" s="70">
        <v>608505</v>
      </c>
      <c r="AV1198" s="59">
        <f>IFERROR(AU1198/AR1196,"-")</f>
        <v>1.3470325901729634E-2</v>
      </c>
      <c r="AW1198" s="73">
        <v>25</v>
      </c>
      <c r="AX1198" s="59">
        <f>IFERROR(AW1198/AS1196,"-")</f>
        <v>0.26595744680851063</v>
      </c>
      <c r="AY1198" s="196">
        <f t="shared" si="87"/>
        <v>24340.2</v>
      </c>
      <c r="AZ1198" s="229"/>
    </row>
    <row r="1199" spans="2:52" s="9" customFormat="1" ht="13.15" customHeight="1">
      <c r="B1199" s="470"/>
      <c r="C1199" s="480"/>
      <c r="D1199" s="439"/>
      <c r="E1199" s="439"/>
      <c r="F1199" s="44" t="s">
        <v>99</v>
      </c>
      <c r="G1199" s="70">
        <v>0</v>
      </c>
      <c r="H1199" s="59">
        <f>IFERROR(G1199/D1196,"-")</f>
        <v>0</v>
      </c>
      <c r="I1199" s="70">
        <v>0</v>
      </c>
      <c r="J1199" s="59">
        <f>IFERROR(I1199/E1196,"-")</f>
        <v>0</v>
      </c>
      <c r="K1199" s="73" t="str">
        <f t="shared" si="83"/>
        <v>-</v>
      </c>
      <c r="L1199" s="439"/>
      <c r="M1199" s="439"/>
      <c r="N1199" s="44" t="s">
        <v>99</v>
      </c>
      <c r="O1199" s="70">
        <v>0</v>
      </c>
      <c r="P1199" s="59">
        <f>IFERROR(O1199/L1196,"-")</f>
        <v>0</v>
      </c>
      <c r="Q1199" s="70">
        <v>0</v>
      </c>
      <c r="R1199" s="59">
        <f>IFERROR(Q1199/M1196,"-")</f>
        <v>0</v>
      </c>
      <c r="S1199" s="73" t="str">
        <f t="shared" si="84"/>
        <v>-</v>
      </c>
      <c r="T1199" s="439"/>
      <c r="U1199" s="439"/>
      <c r="V1199" s="44" t="s">
        <v>99</v>
      </c>
      <c r="W1199" s="70">
        <v>0</v>
      </c>
      <c r="X1199" s="59">
        <f>IFERROR(W1199/T1196,"-")</f>
        <v>0</v>
      </c>
      <c r="Y1199" s="70">
        <v>0</v>
      </c>
      <c r="Z1199" s="59">
        <f>IFERROR(Y1199/U1196,"-")</f>
        <v>0</v>
      </c>
      <c r="AA1199" s="167" t="str">
        <f t="shared" si="85"/>
        <v>-</v>
      </c>
      <c r="AB1199" s="439"/>
      <c r="AC1199" s="439"/>
      <c r="AD1199" s="44" t="s">
        <v>99</v>
      </c>
      <c r="AE1199" s="70">
        <v>0</v>
      </c>
      <c r="AF1199" s="59">
        <f>IFERROR(AE1199/AB1196,"-")</f>
        <v>0</v>
      </c>
      <c r="AG1199" s="70">
        <v>0</v>
      </c>
      <c r="AH1199" s="59">
        <f>IFERROR(AG1199/AC1196,"-")</f>
        <v>0</v>
      </c>
      <c r="AI1199" s="73" t="str">
        <f t="shared" si="82"/>
        <v>-</v>
      </c>
      <c r="AJ1199" s="439"/>
      <c r="AK1199" s="439"/>
      <c r="AL1199" s="44" t="s">
        <v>99</v>
      </c>
      <c r="AM1199" s="70">
        <v>0</v>
      </c>
      <c r="AN1199" s="59">
        <f>IFERROR(AM1199/AJ1196,"-")</f>
        <v>0</v>
      </c>
      <c r="AO1199" s="70">
        <v>0</v>
      </c>
      <c r="AP1199" s="59">
        <f>IFERROR(AO1199/AK1196,"-")</f>
        <v>0</v>
      </c>
      <c r="AQ1199" s="73" t="str">
        <f t="shared" si="86"/>
        <v>-</v>
      </c>
      <c r="AR1199" s="439"/>
      <c r="AS1199" s="439"/>
      <c r="AT1199" s="44" t="s">
        <v>99</v>
      </c>
      <c r="AU1199" s="70">
        <v>41717</v>
      </c>
      <c r="AV1199" s="59">
        <f>IFERROR(AU1199/AR1196,"-")</f>
        <v>9.2347899465485917E-4</v>
      </c>
      <c r="AW1199" s="73">
        <v>3</v>
      </c>
      <c r="AX1199" s="59">
        <f>IFERROR(AW1199/AS1196,"-")</f>
        <v>3.1914893617021274E-2</v>
      </c>
      <c r="AY1199" s="196">
        <f t="shared" si="87"/>
        <v>13905.666666666666</v>
      </c>
      <c r="AZ1199" s="229"/>
    </row>
    <row r="1200" spans="2:52" s="9" customFormat="1" ht="13.15" customHeight="1">
      <c r="B1200" s="470"/>
      <c r="C1200" s="480"/>
      <c r="D1200" s="439"/>
      <c r="E1200" s="439"/>
      <c r="F1200" s="44" t="s">
        <v>100</v>
      </c>
      <c r="G1200" s="70">
        <v>297877</v>
      </c>
      <c r="H1200" s="59">
        <f>IFERROR(G1200/D1196,"-")</f>
        <v>2.6919580242629304E-2</v>
      </c>
      <c r="I1200" s="70">
        <v>12</v>
      </c>
      <c r="J1200" s="59">
        <f>IFERROR(I1200/E1196,"-")</f>
        <v>0.5714285714285714</v>
      </c>
      <c r="K1200" s="73">
        <f t="shared" si="83"/>
        <v>24823.083333333332</v>
      </c>
      <c r="L1200" s="439"/>
      <c r="M1200" s="439"/>
      <c r="N1200" s="44" t="s">
        <v>100</v>
      </c>
      <c r="O1200" s="70">
        <v>120009</v>
      </c>
      <c r="P1200" s="59">
        <f>IFERROR(O1200/L1196,"-")</f>
        <v>2.3166061176979294E-2</v>
      </c>
      <c r="Q1200" s="70">
        <v>6</v>
      </c>
      <c r="R1200" s="59">
        <f>IFERROR(Q1200/M1196,"-")</f>
        <v>0.54545454545454541</v>
      </c>
      <c r="S1200" s="73">
        <f t="shared" si="84"/>
        <v>20001.5</v>
      </c>
      <c r="T1200" s="439"/>
      <c r="U1200" s="439"/>
      <c r="V1200" s="44" t="s">
        <v>100</v>
      </c>
      <c r="W1200" s="70">
        <v>103619</v>
      </c>
      <c r="X1200" s="59">
        <f>IFERROR(W1200/T1196,"-")</f>
        <v>0.10528460241012823</v>
      </c>
      <c r="Y1200" s="70">
        <v>2</v>
      </c>
      <c r="Z1200" s="59">
        <f>IFERROR(Y1200/U1196,"-")</f>
        <v>0.66666666666666663</v>
      </c>
      <c r="AA1200" s="167">
        <f t="shared" si="85"/>
        <v>51809.5</v>
      </c>
      <c r="AB1200" s="439"/>
      <c r="AC1200" s="439"/>
      <c r="AD1200" s="44" t="s">
        <v>100</v>
      </c>
      <c r="AE1200" s="70">
        <v>47200</v>
      </c>
      <c r="AF1200" s="59">
        <f>IFERROR(AE1200/AB1196,"-")</f>
        <v>0.5</v>
      </c>
      <c r="AG1200" s="70">
        <v>1</v>
      </c>
      <c r="AH1200" s="59">
        <f>IFERROR(AG1200/AC1196,"-")</f>
        <v>1</v>
      </c>
      <c r="AI1200" s="73">
        <f t="shared" si="82"/>
        <v>47200</v>
      </c>
      <c r="AJ1200" s="439"/>
      <c r="AK1200" s="439"/>
      <c r="AL1200" s="44" t="s">
        <v>100</v>
      </c>
      <c r="AM1200" s="70">
        <v>211319</v>
      </c>
      <c r="AN1200" s="59">
        <f>IFERROR(AM1200/AJ1196,"-")</f>
        <v>2.4350079565632718E-2</v>
      </c>
      <c r="AO1200" s="70">
        <v>5</v>
      </c>
      <c r="AP1200" s="59">
        <f>IFERROR(AO1200/AK1196,"-")</f>
        <v>0.83333333333333337</v>
      </c>
      <c r="AQ1200" s="73">
        <f t="shared" si="86"/>
        <v>42263.8</v>
      </c>
      <c r="AR1200" s="439"/>
      <c r="AS1200" s="439"/>
      <c r="AT1200" s="44" t="s">
        <v>100</v>
      </c>
      <c r="AU1200" s="70">
        <v>1024809</v>
      </c>
      <c r="AV1200" s="59">
        <f>IFERROR(AU1200/AR1196,"-")</f>
        <v>2.2685945418732211E-2</v>
      </c>
      <c r="AW1200" s="73">
        <v>37</v>
      </c>
      <c r="AX1200" s="59">
        <f>IFERROR(AW1200/AS1196,"-")</f>
        <v>0.39361702127659576</v>
      </c>
      <c r="AY1200" s="196">
        <f t="shared" si="87"/>
        <v>27697.54054054054</v>
      </c>
      <c r="AZ1200" s="229"/>
    </row>
    <row r="1201" spans="2:52" s="9" customFormat="1" ht="13.15" customHeight="1">
      <c r="B1201" s="470"/>
      <c r="C1201" s="480"/>
      <c r="D1201" s="439"/>
      <c r="E1201" s="439"/>
      <c r="F1201" s="44" t="s">
        <v>101</v>
      </c>
      <c r="G1201" s="70">
        <v>369954</v>
      </c>
      <c r="H1201" s="59">
        <f>IFERROR(G1201/D1196,"-")</f>
        <v>3.3433284171257537E-2</v>
      </c>
      <c r="I1201" s="70">
        <v>6</v>
      </c>
      <c r="J1201" s="59">
        <f>IFERROR(I1201/E1196,"-")</f>
        <v>0.2857142857142857</v>
      </c>
      <c r="K1201" s="73">
        <f t="shared" si="83"/>
        <v>61659</v>
      </c>
      <c r="L1201" s="439"/>
      <c r="M1201" s="439"/>
      <c r="N1201" s="44" t="s">
        <v>101</v>
      </c>
      <c r="O1201" s="70">
        <v>74815</v>
      </c>
      <c r="P1201" s="59">
        <f>IFERROR(O1201/L1196,"-")</f>
        <v>1.44419907419919E-2</v>
      </c>
      <c r="Q1201" s="70">
        <v>3</v>
      </c>
      <c r="R1201" s="59">
        <f>IFERROR(Q1201/M1196,"-")</f>
        <v>0.27272727272727271</v>
      </c>
      <c r="S1201" s="73">
        <f t="shared" si="84"/>
        <v>24938.333333333332</v>
      </c>
      <c r="T1201" s="439"/>
      <c r="U1201" s="439"/>
      <c r="V1201" s="44" t="s">
        <v>101</v>
      </c>
      <c r="W1201" s="70">
        <v>171164</v>
      </c>
      <c r="X1201" s="59">
        <f>IFERROR(W1201/T1196,"-")</f>
        <v>0.17391534068971123</v>
      </c>
      <c r="Y1201" s="70">
        <v>1</v>
      </c>
      <c r="Z1201" s="59">
        <f>IFERROR(Y1201/U1196,"-")</f>
        <v>0.33333333333333331</v>
      </c>
      <c r="AA1201" s="167">
        <f t="shared" si="85"/>
        <v>171164</v>
      </c>
      <c r="AB1201" s="439"/>
      <c r="AC1201" s="439"/>
      <c r="AD1201" s="44" t="s">
        <v>101</v>
      </c>
      <c r="AE1201" s="70">
        <v>0</v>
      </c>
      <c r="AF1201" s="59">
        <f>IFERROR(AE1201/AB1196,"-")</f>
        <v>0</v>
      </c>
      <c r="AG1201" s="70">
        <v>0</v>
      </c>
      <c r="AH1201" s="59">
        <f>IFERROR(AG1201/AC1196,"-")</f>
        <v>0</v>
      </c>
      <c r="AI1201" s="73" t="str">
        <f t="shared" si="82"/>
        <v>-</v>
      </c>
      <c r="AJ1201" s="439"/>
      <c r="AK1201" s="439"/>
      <c r="AL1201" s="44" t="s">
        <v>101</v>
      </c>
      <c r="AM1201" s="70">
        <v>218093</v>
      </c>
      <c r="AN1201" s="59">
        <f>IFERROR(AM1201/AJ1196,"-")</f>
        <v>2.5130640892241284E-2</v>
      </c>
      <c r="AO1201" s="70">
        <v>2</v>
      </c>
      <c r="AP1201" s="59">
        <f>IFERROR(AO1201/AK1196,"-")</f>
        <v>0.33333333333333331</v>
      </c>
      <c r="AQ1201" s="73">
        <f t="shared" si="86"/>
        <v>109046.5</v>
      </c>
      <c r="AR1201" s="439"/>
      <c r="AS1201" s="439"/>
      <c r="AT1201" s="44" t="s">
        <v>101</v>
      </c>
      <c r="AU1201" s="70">
        <v>1080334</v>
      </c>
      <c r="AV1201" s="59">
        <f>IFERROR(AU1201/AR1196,"-")</f>
        <v>2.3915088721899048E-2</v>
      </c>
      <c r="AW1201" s="73">
        <v>22</v>
      </c>
      <c r="AX1201" s="59">
        <f>IFERROR(AW1201/AS1196,"-")</f>
        <v>0.23404255319148937</v>
      </c>
      <c r="AY1201" s="196">
        <f t="shared" si="87"/>
        <v>49106.090909090912</v>
      </c>
      <c r="AZ1201" s="229"/>
    </row>
    <row r="1202" spans="2:52" s="9" customFormat="1" ht="13.15" customHeight="1">
      <c r="B1202" s="470"/>
      <c r="C1202" s="480"/>
      <c r="D1202" s="439"/>
      <c r="E1202" s="439"/>
      <c r="F1202" s="44" t="s">
        <v>102</v>
      </c>
      <c r="G1202" s="70">
        <v>745135</v>
      </c>
      <c r="H1202" s="59">
        <f>IFERROR(G1202/D1196,"-")</f>
        <v>6.733893997888922E-2</v>
      </c>
      <c r="I1202" s="70">
        <v>1</v>
      </c>
      <c r="J1202" s="59">
        <f>IFERROR(I1202/E1196,"-")</f>
        <v>4.7619047619047616E-2</v>
      </c>
      <c r="K1202" s="73">
        <f t="shared" si="83"/>
        <v>745135</v>
      </c>
      <c r="L1202" s="439"/>
      <c r="M1202" s="439"/>
      <c r="N1202" s="44" t="s">
        <v>102</v>
      </c>
      <c r="O1202" s="70">
        <v>745135</v>
      </c>
      <c r="P1202" s="59">
        <f>IFERROR(O1202/L1196,"-")</f>
        <v>0.14383790378312017</v>
      </c>
      <c r="Q1202" s="70">
        <v>1</v>
      </c>
      <c r="R1202" s="59">
        <f>IFERROR(Q1202/M1196,"-")</f>
        <v>9.0909090909090912E-2</v>
      </c>
      <c r="S1202" s="73">
        <f t="shared" si="84"/>
        <v>745135</v>
      </c>
      <c r="T1202" s="439"/>
      <c r="U1202" s="439"/>
      <c r="V1202" s="44" t="s">
        <v>102</v>
      </c>
      <c r="W1202" s="70">
        <v>0</v>
      </c>
      <c r="X1202" s="59">
        <f>IFERROR(W1202/T1196,"-")</f>
        <v>0</v>
      </c>
      <c r="Y1202" s="70">
        <v>0</v>
      </c>
      <c r="Z1202" s="59">
        <f>IFERROR(Y1202/U1196,"-")</f>
        <v>0</v>
      </c>
      <c r="AA1202" s="167" t="str">
        <f t="shared" si="85"/>
        <v>-</v>
      </c>
      <c r="AB1202" s="439"/>
      <c r="AC1202" s="439"/>
      <c r="AD1202" s="44" t="s">
        <v>102</v>
      </c>
      <c r="AE1202" s="70">
        <v>0</v>
      </c>
      <c r="AF1202" s="59">
        <f>IFERROR(AE1202/AB1196,"-")</f>
        <v>0</v>
      </c>
      <c r="AG1202" s="70">
        <v>0</v>
      </c>
      <c r="AH1202" s="59">
        <f>IFERROR(AG1202/AC1196,"-")</f>
        <v>0</v>
      </c>
      <c r="AI1202" s="73" t="str">
        <f t="shared" si="82"/>
        <v>-</v>
      </c>
      <c r="AJ1202" s="439"/>
      <c r="AK1202" s="439"/>
      <c r="AL1202" s="44" t="s">
        <v>102</v>
      </c>
      <c r="AM1202" s="70">
        <v>0</v>
      </c>
      <c r="AN1202" s="59">
        <f>IFERROR(AM1202/AJ1196,"-")</f>
        <v>0</v>
      </c>
      <c r="AO1202" s="70">
        <v>0</v>
      </c>
      <c r="AP1202" s="59">
        <f>IFERROR(AO1202/AK1196,"-")</f>
        <v>0</v>
      </c>
      <c r="AQ1202" s="73" t="str">
        <f t="shared" si="86"/>
        <v>-</v>
      </c>
      <c r="AR1202" s="439"/>
      <c r="AS1202" s="439"/>
      <c r="AT1202" s="44" t="s">
        <v>102</v>
      </c>
      <c r="AU1202" s="70">
        <v>204489</v>
      </c>
      <c r="AV1202" s="59">
        <f>IFERROR(AU1202/AR1196,"-")</f>
        <v>4.5267228261374861E-3</v>
      </c>
      <c r="AW1202" s="73">
        <v>5</v>
      </c>
      <c r="AX1202" s="59">
        <f>IFERROR(AW1202/AS1196,"-")</f>
        <v>5.3191489361702128E-2</v>
      </c>
      <c r="AY1202" s="196">
        <f t="shared" si="87"/>
        <v>40897.800000000003</v>
      </c>
      <c r="AZ1202" s="229"/>
    </row>
    <row r="1203" spans="2:52" s="9" customFormat="1" ht="13.15" customHeight="1">
      <c r="B1203" s="470"/>
      <c r="C1203" s="480"/>
      <c r="D1203" s="439"/>
      <c r="E1203" s="439"/>
      <c r="F1203" s="44" t="s">
        <v>112</v>
      </c>
      <c r="G1203" s="70">
        <v>3417</v>
      </c>
      <c r="H1203" s="59">
        <f>IFERROR(G1203/D1196,"-")</f>
        <v>3.0879928859584433E-4</v>
      </c>
      <c r="I1203" s="70">
        <v>1</v>
      </c>
      <c r="J1203" s="59">
        <f>IFERROR(I1203/E1196,"-")</f>
        <v>4.7619047619047616E-2</v>
      </c>
      <c r="K1203" s="73">
        <f t="shared" si="83"/>
        <v>3417</v>
      </c>
      <c r="L1203" s="439"/>
      <c r="M1203" s="439"/>
      <c r="N1203" s="44" t="s">
        <v>112</v>
      </c>
      <c r="O1203" s="70">
        <v>0</v>
      </c>
      <c r="P1203" s="59">
        <f>IFERROR(O1203/L1196,"-")</f>
        <v>0</v>
      </c>
      <c r="Q1203" s="70">
        <v>0</v>
      </c>
      <c r="R1203" s="59">
        <f>IFERROR(Q1203/M1196,"-")</f>
        <v>0</v>
      </c>
      <c r="S1203" s="73" t="str">
        <f t="shared" si="84"/>
        <v>-</v>
      </c>
      <c r="T1203" s="439"/>
      <c r="U1203" s="439"/>
      <c r="V1203" s="44" t="s">
        <v>112</v>
      </c>
      <c r="W1203" s="70">
        <v>0</v>
      </c>
      <c r="X1203" s="59">
        <f>IFERROR(W1203/T1196,"-")</f>
        <v>0</v>
      </c>
      <c r="Y1203" s="70">
        <v>0</v>
      </c>
      <c r="Z1203" s="59">
        <f>IFERROR(Y1203/U1196,"-")</f>
        <v>0</v>
      </c>
      <c r="AA1203" s="167" t="str">
        <f t="shared" si="85"/>
        <v>-</v>
      </c>
      <c r="AB1203" s="439"/>
      <c r="AC1203" s="439"/>
      <c r="AD1203" s="44" t="s">
        <v>112</v>
      </c>
      <c r="AE1203" s="70">
        <v>0</v>
      </c>
      <c r="AF1203" s="59">
        <f>IFERROR(AE1203/AB1196,"-")</f>
        <v>0</v>
      </c>
      <c r="AG1203" s="70">
        <v>0</v>
      </c>
      <c r="AH1203" s="59">
        <f>IFERROR(AG1203/AC1196,"-")</f>
        <v>0</v>
      </c>
      <c r="AI1203" s="73" t="str">
        <f t="shared" si="82"/>
        <v>-</v>
      </c>
      <c r="AJ1203" s="439"/>
      <c r="AK1203" s="439"/>
      <c r="AL1203" s="44" t="s">
        <v>112</v>
      </c>
      <c r="AM1203" s="70">
        <v>0</v>
      </c>
      <c r="AN1203" s="59">
        <f>IFERROR(AM1203/AJ1196,"-")</f>
        <v>0</v>
      </c>
      <c r="AO1203" s="70">
        <v>0</v>
      </c>
      <c r="AP1203" s="59">
        <f>IFERROR(AO1203/AK1196,"-")</f>
        <v>0</v>
      </c>
      <c r="AQ1203" s="73" t="str">
        <f t="shared" si="86"/>
        <v>-</v>
      </c>
      <c r="AR1203" s="439"/>
      <c r="AS1203" s="439"/>
      <c r="AT1203" s="44" t="s">
        <v>112</v>
      </c>
      <c r="AU1203" s="70">
        <v>0</v>
      </c>
      <c r="AV1203" s="59">
        <f>IFERROR(AU1203/AR1196,"-")</f>
        <v>0</v>
      </c>
      <c r="AW1203" s="73">
        <v>0</v>
      </c>
      <c r="AX1203" s="59">
        <f>IFERROR(AW1203/AS1196,"-")</f>
        <v>0</v>
      </c>
      <c r="AY1203" s="196" t="str">
        <f t="shared" si="87"/>
        <v>-</v>
      </c>
      <c r="AZ1203" s="229"/>
    </row>
    <row r="1204" spans="2:52" s="9" customFormat="1" ht="13.15" customHeight="1">
      <c r="B1204" s="470"/>
      <c r="C1204" s="480"/>
      <c r="D1204" s="439"/>
      <c r="E1204" s="439"/>
      <c r="F1204" s="44" t="s">
        <v>103</v>
      </c>
      <c r="G1204" s="70">
        <v>0</v>
      </c>
      <c r="H1204" s="59">
        <f>IFERROR(G1204/D1196,"-")</f>
        <v>0</v>
      </c>
      <c r="I1204" s="70">
        <v>0</v>
      </c>
      <c r="J1204" s="59">
        <f>IFERROR(I1204/E1196,"-")</f>
        <v>0</v>
      </c>
      <c r="K1204" s="73" t="str">
        <f t="shared" si="83"/>
        <v>-</v>
      </c>
      <c r="L1204" s="439"/>
      <c r="M1204" s="439"/>
      <c r="N1204" s="44" t="s">
        <v>103</v>
      </c>
      <c r="O1204" s="70">
        <v>0</v>
      </c>
      <c r="P1204" s="59">
        <f>IFERROR(O1204/L1196,"-")</f>
        <v>0</v>
      </c>
      <c r="Q1204" s="70">
        <v>0</v>
      </c>
      <c r="R1204" s="59">
        <f>IFERROR(Q1204/M1196,"-")</f>
        <v>0</v>
      </c>
      <c r="S1204" s="73" t="str">
        <f t="shared" si="84"/>
        <v>-</v>
      </c>
      <c r="T1204" s="439"/>
      <c r="U1204" s="439"/>
      <c r="V1204" s="44" t="s">
        <v>103</v>
      </c>
      <c r="W1204" s="70">
        <v>0</v>
      </c>
      <c r="X1204" s="59">
        <f>IFERROR(W1204/T1196,"-")</f>
        <v>0</v>
      </c>
      <c r="Y1204" s="70">
        <v>0</v>
      </c>
      <c r="Z1204" s="59">
        <f>IFERROR(Y1204/U1196,"-")</f>
        <v>0</v>
      </c>
      <c r="AA1204" s="167" t="str">
        <f t="shared" si="85"/>
        <v>-</v>
      </c>
      <c r="AB1204" s="439"/>
      <c r="AC1204" s="439"/>
      <c r="AD1204" s="44" t="s">
        <v>103</v>
      </c>
      <c r="AE1204" s="70">
        <v>0</v>
      </c>
      <c r="AF1204" s="59">
        <f>IFERROR(AE1204/AB1196,"-")</f>
        <v>0</v>
      </c>
      <c r="AG1204" s="70">
        <v>0</v>
      </c>
      <c r="AH1204" s="59">
        <f>IFERROR(AG1204/AC1196,"-")</f>
        <v>0</v>
      </c>
      <c r="AI1204" s="73" t="str">
        <f t="shared" si="82"/>
        <v>-</v>
      </c>
      <c r="AJ1204" s="439"/>
      <c r="AK1204" s="439"/>
      <c r="AL1204" s="44" t="s">
        <v>103</v>
      </c>
      <c r="AM1204" s="70">
        <v>0</v>
      </c>
      <c r="AN1204" s="59">
        <f>IFERROR(AM1204/AJ1196,"-")</f>
        <v>0</v>
      </c>
      <c r="AO1204" s="70">
        <v>0</v>
      </c>
      <c r="AP1204" s="59">
        <f>IFERROR(AO1204/AK1196,"-")</f>
        <v>0</v>
      </c>
      <c r="AQ1204" s="73" t="str">
        <f t="shared" si="86"/>
        <v>-</v>
      </c>
      <c r="AR1204" s="439"/>
      <c r="AS1204" s="439"/>
      <c r="AT1204" s="44" t="s">
        <v>103</v>
      </c>
      <c r="AU1204" s="70">
        <v>0</v>
      </c>
      <c r="AV1204" s="59">
        <f>IFERROR(AU1204/AR1196,"-")</f>
        <v>0</v>
      </c>
      <c r="AW1204" s="73">
        <v>0</v>
      </c>
      <c r="AX1204" s="59">
        <f>IFERROR(AW1204/AS1196,"-")</f>
        <v>0</v>
      </c>
      <c r="AY1204" s="196" t="str">
        <f t="shared" si="87"/>
        <v>-</v>
      </c>
      <c r="AZ1204" s="229"/>
    </row>
    <row r="1205" spans="2:52" s="9" customFormat="1" ht="13.15" customHeight="1">
      <c r="B1205" s="470"/>
      <c r="C1205" s="480"/>
      <c r="D1205" s="439"/>
      <c r="E1205" s="439"/>
      <c r="F1205" s="44" t="s">
        <v>104</v>
      </c>
      <c r="G1205" s="70">
        <v>54434</v>
      </c>
      <c r="H1205" s="59">
        <f>IFERROR(G1205/D1196,"-")</f>
        <v>4.919280209372605E-3</v>
      </c>
      <c r="I1205" s="70">
        <v>2</v>
      </c>
      <c r="J1205" s="59">
        <f>IFERROR(I1205/E1196,"-")</f>
        <v>9.5238095238095233E-2</v>
      </c>
      <c r="K1205" s="73">
        <f t="shared" si="83"/>
        <v>27217</v>
      </c>
      <c r="L1205" s="439"/>
      <c r="M1205" s="439"/>
      <c r="N1205" s="44" t="s">
        <v>104</v>
      </c>
      <c r="O1205" s="70">
        <v>0</v>
      </c>
      <c r="P1205" s="59">
        <f>IFERROR(O1205/L1196,"-")</f>
        <v>0</v>
      </c>
      <c r="Q1205" s="70">
        <v>0</v>
      </c>
      <c r="R1205" s="59">
        <f>IFERROR(Q1205/M1196,"-")</f>
        <v>0</v>
      </c>
      <c r="S1205" s="73" t="str">
        <f t="shared" si="84"/>
        <v>-</v>
      </c>
      <c r="T1205" s="439"/>
      <c r="U1205" s="439"/>
      <c r="V1205" s="44" t="s">
        <v>104</v>
      </c>
      <c r="W1205" s="70">
        <v>50085</v>
      </c>
      <c r="X1205" s="59">
        <f>IFERROR(W1205/T1196,"-")</f>
        <v>5.0890081082728772E-2</v>
      </c>
      <c r="Y1205" s="70">
        <v>1</v>
      </c>
      <c r="Z1205" s="59">
        <f>IFERROR(Y1205/U1196,"-")</f>
        <v>0.33333333333333331</v>
      </c>
      <c r="AA1205" s="167">
        <f t="shared" si="85"/>
        <v>50085</v>
      </c>
      <c r="AB1205" s="439"/>
      <c r="AC1205" s="439"/>
      <c r="AD1205" s="44" t="s">
        <v>104</v>
      </c>
      <c r="AE1205" s="70">
        <v>0</v>
      </c>
      <c r="AF1205" s="59">
        <f>IFERROR(AE1205/AB1196,"-")</f>
        <v>0</v>
      </c>
      <c r="AG1205" s="70">
        <v>0</v>
      </c>
      <c r="AH1205" s="59">
        <f>IFERROR(AG1205/AC1196,"-")</f>
        <v>0</v>
      </c>
      <c r="AI1205" s="73" t="str">
        <f t="shared" si="82"/>
        <v>-</v>
      </c>
      <c r="AJ1205" s="439"/>
      <c r="AK1205" s="439"/>
      <c r="AL1205" s="44" t="s">
        <v>104</v>
      </c>
      <c r="AM1205" s="70">
        <v>50085</v>
      </c>
      <c r="AN1205" s="59">
        <f>IFERROR(AM1205/AJ1196,"-")</f>
        <v>5.7712450609964773E-3</v>
      </c>
      <c r="AO1205" s="70">
        <v>1</v>
      </c>
      <c r="AP1205" s="59">
        <f>IFERROR(AO1205/AK1196,"-")</f>
        <v>0.16666666666666666</v>
      </c>
      <c r="AQ1205" s="73">
        <f t="shared" si="86"/>
        <v>50085</v>
      </c>
      <c r="AR1205" s="439"/>
      <c r="AS1205" s="439"/>
      <c r="AT1205" s="44" t="s">
        <v>104</v>
      </c>
      <c r="AU1205" s="70">
        <v>30345</v>
      </c>
      <c r="AV1205" s="59">
        <f>IFERROR(AU1205/AR1196,"-")</f>
        <v>6.7173982052404777E-4</v>
      </c>
      <c r="AW1205" s="73">
        <v>4</v>
      </c>
      <c r="AX1205" s="59">
        <f>IFERROR(AW1205/AS1196,"-")</f>
        <v>4.2553191489361701E-2</v>
      </c>
      <c r="AY1205" s="196">
        <f t="shared" si="87"/>
        <v>7586.25</v>
      </c>
      <c r="AZ1205" s="229"/>
    </row>
    <row r="1206" spans="2:52" s="9" customFormat="1" ht="13.15" customHeight="1">
      <c r="B1206" s="470"/>
      <c r="C1206" s="480"/>
      <c r="D1206" s="439"/>
      <c r="E1206" s="439"/>
      <c r="F1206" s="44" t="s">
        <v>105</v>
      </c>
      <c r="G1206" s="70">
        <v>0</v>
      </c>
      <c r="H1206" s="59">
        <f>IFERROR(G1206/D1196,"-")</f>
        <v>0</v>
      </c>
      <c r="I1206" s="70">
        <v>0</v>
      </c>
      <c r="J1206" s="59">
        <f>IFERROR(I1206/E1196,"-")</f>
        <v>0</v>
      </c>
      <c r="K1206" s="73" t="str">
        <f t="shared" si="83"/>
        <v>-</v>
      </c>
      <c r="L1206" s="439"/>
      <c r="M1206" s="439"/>
      <c r="N1206" s="44" t="s">
        <v>105</v>
      </c>
      <c r="O1206" s="70">
        <v>0</v>
      </c>
      <c r="P1206" s="59">
        <f>IFERROR(O1206/L1196,"-")</f>
        <v>0</v>
      </c>
      <c r="Q1206" s="70">
        <v>0</v>
      </c>
      <c r="R1206" s="59">
        <f>IFERROR(Q1206/M1196,"-")</f>
        <v>0</v>
      </c>
      <c r="S1206" s="73" t="str">
        <f t="shared" si="84"/>
        <v>-</v>
      </c>
      <c r="T1206" s="439"/>
      <c r="U1206" s="439"/>
      <c r="V1206" s="44" t="s">
        <v>105</v>
      </c>
      <c r="W1206" s="70">
        <v>0</v>
      </c>
      <c r="X1206" s="59">
        <f>IFERROR(W1206/T1196,"-")</f>
        <v>0</v>
      </c>
      <c r="Y1206" s="70">
        <v>0</v>
      </c>
      <c r="Z1206" s="59">
        <f>IFERROR(Y1206/U1196,"-")</f>
        <v>0</v>
      </c>
      <c r="AA1206" s="167" t="str">
        <f t="shared" si="85"/>
        <v>-</v>
      </c>
      <c r="AB1206" s="439"/>
      <c r="AC1206" s="439"/>
      <c r="AD1206" s="44" t="s">
        <v>105</v>
      </c>
      <c r="AE1206" s="70">
        <v>0</v>
      </c>
      <c r="AF1206" s="59">
        <f>IFERROR(AE1206/AB1196,"-")</f>
        <v>0</v>
      </c>
      <c r="AG1206" s="70">
        <v>0</v>
      </c>
      <c r="AH1206" s="59">
        <f>IFERROR(AG1206/AC1196,"-")</f>
        <v>0</v>
      </c>
      <c r="AI1206" s="73" t="str">
        <f t="shared" si="82"/>
        <v>-</v>
      </c>
      <c r="AJ1206" s="439"/>
      <c r="AK1206" s="439"/>
      <c r="AL1206" s="44" t="s">
        <v>105</v>
      </c>
      <c r="AM1206" s="70">
        <v>0</v>
      </c>
      <c r="AN1206" s="59">
        <f>IFERROR(AM1206/AJ1196,"-")</f>
        <v>0</v>
      </c>
      <c r="AO1206" s="70">
        <v>0</v>
      </c>
      <c r="AP1206" s="59">
        <f>IFERROR(AO1206/AK1196,"-")</f>
        <v>0</v>
      </c>
      <c r="AQ1206" s="73" t="str">
        <f t="shared" si="86"/>
        <v>-</v>
      </c>
      <c r="AR1206" s="439"/>
      <c r="AS1206" s="439"/>
      <c r="AT1206" s="44" t="s">
        <v>105</v>
      </c>
      <c r="AU1206" s="70">
        <v>0</v>
      </c>
      <c r="AV1206" s="59">
        <f>IFERROR(AU1206/AR1196,"-")</f>
        <v>0</v>
      </c>
      <c r="AW1206" s="73">
        <v>0</v>
      </c>
      <c r="AX1206" s="59">
        <f>IFERROR(AW1206/AS1196,"-")</f>
        <v>0</v>
      </c>
      <c r="AY1206" s="196" t="str">
        <f t="shared" si="87"/>
        <v>-</v>
      </c>
      <c r="AZ1206" s="229"/>
    </row>
    <row r="1207" spans="2:52" s="9" customFormat="1" ht="13.15" customHeight="1">
      <c r="B1207" s="470"/>
      <c r="C1207" s="480"/>
      <c r="D1207" s="439"/>
      <c r="E1207" s="439"/>
      <c r="F1207" s="44" t="s">
        <v>106</v>
      </c>
      <c r="G1207" s="70">
        <v>0</v>
      </c>
      <c r="H1207" s="59">
        <f>IFERROR(G1207/D1196,"-")</f>
        <v>0</v>
      </c>
      <c r="I1207" s="70">
        <v>0</v>
      </c>
      <c r="J1207" s="59">
        <f>IFERROR(I1207/E1196,"-")</f>
        <v>0</v>
      </c>
      <c r="K1207" s="73" t="str">
        <f t="shared" si="83"/>
        <v>-</v>
      </c>
      <c r="L1207" s="439"/>
      <c r="M1207" s="439"/>
      <c r="N1207" s="44" t="s">
        <v>106</v>
      </c>
      <c r="O1207" s="70">
        <v>0</v>
      </c>
      <c r="P1207" s="59">
        <f>IFERROR(O1207/L1196,"-")</f>
        <v>0</v>
      </c>
      <c r="Q1207" s="70">
        <v>0</v>
      </c>
      <c r="R1207" s="59">
        <f>IFERROR(Q1207/M1196,"-")</f>
        <v>0</v>
      </c>
      <c r="S1207" s="73" t="str">
        <f t="shared" si="84"/>
        <v>-</v>
      </c>
      <c r="T1207" s="439"/>
      <c r="U1207" s="439"/>
      <c r="V1207" s="44" t="s">
        <v>106</v>
      </c>
      <c r="W1207" s="70">
        <v>0</v>
      </c>
      <c r="X1207" s="59">
        <f>IFERROR(W1207/T1196,"-")</f>
        <v>0</v>
      </c>
      <c r="Y1207" s="70">
        <v>0</v>
      </c>
      <c r="Z1207" s="59">
        <f>IFERROR(Y1207/U1196,"-")</f>
        <v>0</v>
      </c>
      <c r="AA1207" s="167" t="str">
        <f t="shared" si="85"/>
        <v>-</v>
      </c>
      <c r="AB1207" s="439"/>
      <c r="AC1207" s="439"/>
      <c r="AD1207" s="44" t="s">
        <v>106</v>
      </c>
      <c r="AE1207" s="70">
        <v>0</v>
      </c>
      <c r="AF1207" s="59">
        <f>IFERROR(AE1207/AB1196,"-")</f>
        <v>0</v>
      </c>
      <c r="AG1207" s="70">
        <v>0</v>
      </c>
      <c r="AH1207" s="59">
        <f>IFERROR(AG1207/AC1196,"-")</f>
        <v>0</v>
      </c>
      <c r="AI1207" s="73" t="str">
        <f t="shared" si="82"/>
        <v>-</v>
      </c>
      <c r="AJ1207" s="439"/>
      <c r="AK1207" s="439"/>
      <c r="AL1207" s="44" t="s">
        <v>106</v>
      </c>
      <c r="AM1207" s="70">
        <v>21054</v>
      </c>
      <c r="AN1207" s="59">
        <f>IFERROR(AM1207/AJ1196,"-")</f>
        <v>2.4260316165362851E-3</v>
      </c>
      <c r="AO1207" s="70">
        <v>1</v>
      </c>
      <c r="AP1207" s="59">
        <f>IFERROR(AO1207/AK1196,"-")</f>
        <v>0.16666666666666666</v>
      </c>
      <c r="AQ1207" s="73">
        <f t="shared" si="86"/>
        <v>21054</v>
      </c>
      <c r="AR1207" s="439"/>
      <c r="AS1207" s="439"/>
      <c r="AT1207" s="44" t="s">
        <v>106</v>
      </c>
      <c r="AU1207" s="70">
        <v>0</v>
      </c>
      <c r="AV1207" s="59">
        <f>IFERROR(AU1207/AR1196,"-")</f>
        <v>0</v>
      </c>
      <c r="AW1207" s="73">
        <v>0</v>
      </c>
      <c r="AX1207" s="59">
        <f>IFERROR(AW1207/AS1196,"-")</f>
        <v>0</v>
      </c>
      <c r="AY1207" s="196" t="str">
        <f t="shared" si="87"/>
        <v>-</v>
      </c>
      <c r="AZ1207" s="229"/>
    </row>
    <row r="1208" spans="2:52" s="9" customFormat="1" ht="13.15" customHeight="1">
      <c r="B1208" s="470"/>
      <c r="C1208" s="480"/>
      <c r="D1208" s="439"/>
      <c r="E1208" s="439"/>
      <c r="F1208" s="44" t="s">
        <v>107</v>
      </c>
      <c r="G1208" s="70">
        <v>209467</v>
      </c>
      <c r="H1208" s="59">
        <f>IFERROR(G1208/D1196,"-")</f>
        <v>1.8929839211093279E-2</v>
      </c>
      <c r="I1208" s="70">
        <v>4</v>
      </c>
      <c r="J1208" s="59">
        <f>IFERROR(I1208/E1196,"-")</f>
        <v>0.19047619047619047</v>
      </c>
      <c r="K1208" s="73">
        <f t="shared" si="83"/>
        <v>52366.75</v>
      </c>
      <c r="L1208" s="439"/>
      <c r="M1208" s="439"/>
      <c r="N1208" s="44" t="s">
        <v>107</v>
      </c>
      <c r="O1208" s="70">
        <v>185743</v>
      </c>
      <c r="P1208" s="59">
        <f>IFERROR(O1208/L1196,"-")</f>
        <v>3.5855091711418853E-2</v>
      </c>
      <c r="Q1208" s="70">
        <v>2</v>
      </c>
      <c r="R1208" s="59">
        <f>IFERROR(Q1208/M1196,"-")</f>
        <v>0.18181818181818182</v>
      </c>
      <c r="S1208" s="73">
        <f t="shared" si="84"/>
        <v>92871.5</v>
      </c>
      <c r="T1208" s="439"/>
      <c r="U1208" s="439"/>
      <c r="V1208" s="44" t="s">
        <v>107</v>
      </c>
      <c r="W1208" s="70">
        <v>8061</v>
      </c>
      <c r="X1208" s="59">
        <f>IFERROR(W1208/T1196,"-")</f>
        <v>8.19057489483631E-3</v>
      </c>
      <c r="Y1208" s="70">
        <v>1</v>
      </c>
      <c r="Z1208" s="59">
        <f>IFERROR(Y1208/U1196,"-")</f>
        <v>0.33333333333333331</v>
      </c>
      <c r="AA1208" s="167">
        <f t="shared" si="85"/>
        <v>8061</v>
      </c>
      <c r="AB1208" s="439"/>
      <c r="AC1208" s="439"/>
      <c r="AD1208" s="44" t="s">
        <v>107</v>
      </c>
      <c r="AE1208" s="70">
        <v>0</v>
      </c>
      <c r="AF1208" s="59">
        <f>IFERROR(AE1208/AB1196,"-")</f>
        <v>0</v>
      </c>
      <c r="AG1208" s="70">
        <v>0</v>
      </c>
      <c r="AH1208" s="59">
        <f>IFERROR(AG1208/AC1196,"-")</f>
        <v>0</v>
      </c>
      <c r="AI1208" s="73" t="str">
        <f t="shared" si="82"/>
        <v>-</v>
      </c>
      <c r="AJ1208" s="439"/>
      <c r="AK1208" s="439"/>
      <c r="AL1208" s="44" t="s">
        <v>107</v>
      </c>
      <c r="AM1208" s="70">
        <v>15663</v>
      </c>
      <c r="AN1208" s="59">
        <f>IFERROR(AM1208/AJ1196,"-")</f>
        <v>1.804832013385002E-3</v>
      </c>
      <c r="AO1208" s="70">
        <v>1</v>
      </c>
      <c r="AP1208" s="59">
        <f>IFERROR(AO1208/AK1196,"-")</f>
        <v>0.16666666666666666</v>
      </c>
      <c r="AQ1208" s="73">
        <f t="shared" si="86"/>
        <v>15663</v>
      </c>
      <c r="AR1208" s="439"/>
      <c r="AS1208" s="439"/>
      <c r="AT1208" s="44" t="s">
        <v>107</v>
      </c>
      <c r="AU1208" s="70">
        <v>175288</v>
      </c>
      <c r="AV1208" s="59">
        <f>IFERROR(AU1208/AR1196,"-")</f>
        <v>3.8803074529582893E-3</v>
      </c>
      <c r="AW1208" s="73">
        <v>10</v>
      </c>
      <c r="AX1208" s="59">
        <f>IFERROR(AW1208/AS1196,"-")</f>
        <v>0.10638297872340426</v>
      </c>
      <c r="AY1208" s="196">
        <f t="shared" si="87"/>
        <v>17528.8</v>
      </c>
      <c r="AZ1208" s="229"/>
    </row>
    <row r="1209" spans="2:52" s="9" customFormat="1" ht="13.15" customHeight="1">
      <c r="B1209" s="470"/>
      <c r="C1209" s="480"/>
      <c r="D1209" s="439"/>
      <c r="E1209" s="439"/>
      <c r="F1209" s="44" t="s">
        <v>108</v>
      </c>
      <c r="G1209" s="70">
        <v>10654</v>
      </c>
      <c r="H1209" s="59">
        <f>IFERROR(G1209/D1196,"-")</f>
        <v>9.6281756532049336E-4</v>
      </c>
      <c r="I1209" s="70">
        <v>1</v>
      </c>
      <c r="J1209" s="59">
        <f>IFERROR(I1209/E1196,"-")</f>
        <v>4.7619047619047616E-2</v>
      </c>
      <c r="K1209" s="73">
        <f t="shared" si="83"/>
        <v>10654</v>
      </c>
      <c r="L1209" s="439"/>
      <c r="M1209" s="439"/>
      <c r="N1209" s="44" t="s">
        <v>108</v>
      </c>
      <c r="O1209" s="70">
        <v>0</v>
      </c>
      <c r="P1209" s="59">
        <f>IFERROR(O1209/L1196,"-")</f>
        <v>0</v>
      </c>
      <c r="Q1209" s="70">
        <v>0</v>
      </c>
      <c r="R1209" s="59">
        <f>IFERROR(Q1209/M1196,"-")</f>
        <v>0</v>
      </c>
      <c r="S1209" s="73" t="str">
        <f t="shared" si="84"/>
        <v>-</v>
      </c>
      <c r="T1209" s="439"/>
      <c r="U1209" s="439"/>
      <c r="V1209" s="44" t="s">
        <v>108</v>
      </c>
      <c r="W1209" s="70">
        <v>0</v>
      </c>
      <c r="X1209" s="59">
        <f>IFERROR(W1209/T1196,"-")</f>
        <v>0</v>
      </c>
      <c r="Y1209" s="70">
        <v>0</v>
      </c>
      <c r="Z1209" s="59">
        <f>IFERROR(Y1209/U1196,"-")</f>
        <v>0</v>
      </c>
      <c r="AA1209" s="167" t="str">
        <f t="shared" si="85"/>
        <v>-</v>
      </c>
      <c r="AB1209" s="439"/>
      <c r="AC1209" s="439"/>
      <c r="AD1209" s="44" t="s">
        <v>108</v>
      </c>
      <c r="AE1209" s="70">
        <v>0</v>
      </c>
      <c r="AF1209" s="59">
        <f>IFERROR(AE1209/AB1196,"-")</f>
        <v>0</v>
      </c>
      <c r="AG1209" s="70">
        <v>0</v>
      </c>
      <c r="AH1209" s="59">
        <f>IFERROR(AG1209/AC1196,"-")</f>
        <v>0</v>
      </c>
      <c r="AI1209" s="73" t="str">
        <f t="shared" si="82"/>
        <v>-</v>
      </c>
      <c r="AJ1209" s="439"/>
      <c r="AK1209" s="439"/>
      <c r="AL1209" s="44" t="s">
        <v>108</v>
      </c>
      <c r="AM1209" s="70">
        <v>28981</v>
      </c>
      <c r="AN1209" s="59">
        <f>IFERROR(AM1209/AJ1196,"-")</f>
        <v>3.3394519938652074E-3</v>
      </c>
      <c r="AO1209" s="70">
        <v>1</v>
      </c>
      <c r="AP1209" s="59">
        <f>IFERROR(AO1209/AK1196,"-")</f>
        <v>0.16666666666666666</v>
      </c>
      <c r="AQ1209" s="73">
        <f t="shared" si="86"/>
        <v>28981</v>
      </c>
      <c r="AR1209" s="439"/>
      <c r="AS1209" s="439"/>
      <c r="AT1209" s="44" t="s">
        <v>108</v>
      </c>
      <c r="AU1209" s="70">
        <v>58937</v>
      </c>
      <c r="AV1209" s="59">
        <f>IFERROR(AU1209/AR1196,"-")</f>
        <v>1.304673910107952E-3</v>
      </c>
      <c r="AW1209" s="73">
        <v>6</v>
      </c>
      <c r="AX1209" s="59">
        <f>IFERROR(AW1209/AS1196,"-")</f>
        <v>6.3829787234042548E-2</v>
      </c>
      <c r="AY1209" s="196">
        <f t="shared" si="87"/>
        <v>9822.8333333333339</v>
      </c>
      <c r="AZ1209" s="229"/>
    </row>
    <row r="1210" spans="2:52" s="9" customFormat="1" ht="13.15" customHeight="1">
      <c r="B1210" s="470"/>
      <c r="C1210" s="480"/>
      <c r="D1210" s="439"/>
      <c r="E1210" s="439"/>
      <c r="F1210" s="44" t="s">
        <v>109</v>
      </c>
      <c r="G1210" s="70">
        <v>1154</v>
      </c>
      <c r="H1210" s="59">
        <f>IFERROR(G1210/D1196,"-")</f>
        <v>1.0428866814152894E-4</v>
      </c>
      <c r="I1210" s="70">
        <v>1</v>
      </c>
      <c r="J1210" s="59">
        <f>IFERROR(I1210/E1196,"-")</f>
        <v>4.7619047619047616E-2</v>
      </c>
      <c r="K1210" s="73">
        <f t="shared" si="83"/>
        <v>1154</v>
      </c>
      <c r="L1210" s="439"/>
      <c r="M1210" s="439"/>
      <c r="N1210" s="44" t="s">
        <v>109</v>
      </c>
      <c r="O1210" s="70">
        <v>0</v>
      </c>
      <c r="P1210" s="59">
        <f>IFERROR(O1210/L1196,"-")</f>
        <v>0</v>
      </c>
      <c r="Q1210" s="70">
        <v>0</v>
      </c>
      <c r="R1210" s="59">
        <f>IFERROR(Q1210/M1196,"-")</f>
        <v>0</v>
      </c>
      <c r="S1210" s="73" t="str">
        <f t="shared" si="84"/>
        <v>-</v>
      </c>
      <c r="T1210" s="439"/>
      <c r="U1210" s="439"/>
      <c r="V1210" s="44" t="s">
        <v>109</v>
      </c>
      <c r="W1210" s="70">
        <v>0</v>
      </c>
      <c r="X1210" s="59">
        <f>IFERROR(W1210/T1196,"-")</f>
        <v>0</v>
      </c>
      <c r="Y1210" s="70">
        <v>0</v>
      </c>
      <c r="Z1210" s="59">
        <f>IFERROR(Y1210/U1196,"-")</f>
        <v>0</v>
      </c>
      <c r="AA1210" s="167" t="str">
        <f t="shared" si="85"/>
        <v>-</v>
      </c>
      <c r="AB1210" s="439"/>
      <c r="AC1210" s="439"/>
      <c r="AD1210" s="44" t="s">
        <v>109</v>
      </c>
      <c r="AE1210" s="70">
        <v>0</v>
      </c>
      <c r="AF1210" s="59">
        <f>IFERROR(AE1210/AB1196,"-")</f>
        <v>0</v>
      </c>
      <c r="AG1210" s="70">
        <v>0</v>
      </c>
      <c r="AH1210" s="59">
        <f>IFERROR(AG1210/AC1196,"-")</f>
        <v>0</v>
      </c>
      <c r="AI1210" s="73" t="str">
        <f t="shared" si="82"/>
        <v>-</v>
      </c>
      <c r="AJ1210" s="439"/>
      <c r="AK1210" s="439"/>
      <c r="AL1210" s="44" t="s">
        <v>109</v>
      </c>
      <c r="AM1210" s="70">
        <v>0</v>
      </c>
      <c r="AN1210" s="59">
        <f>IFERROR(AM1210/AJ1196,"-")</f>
        <v>0</v>
      </c>
      <c r="AO1210" s="70">
        <v>0</v>
      </c>
      <c r="AP1210" s="59">
        <f>IFERROR(AO1210/AK1196,"-")</f>
        <v>0</v>
      </c>
      <c r="AQ1210" s="73" t="str">
        <f t="shared" si="86"/>
        <v>-</v>
      </c>
      <c r="AR1210" s="439"/>
      <c r="AS1210" s="439"/>
      <c r="AT1210" s="44" t="s">
        <v>109</v>
      </c>
      <c r="AU1210" s="70">
        <v>0</v>
      </c>
      <c r="AV1210" s="59">
        <f>IFERROR(AU1210/AR1196,"-")</f>
        <v>0</v>
      </c>
      <c r="AW1210" s="73">
        <v>0</v>
      </c>
      <c r="AX1210" s="59">
        <f>IFERROR(AW1210/AS1196,"-")</f>
        <v>0</v>
      </c>
      <c r="AY1210" s="196" t="str">
        <f t="shared" si="87"/>
        <v>-</v>
      </c>
      <c r="AZ1210" s="229"/>
    </row>
    <row r="1211" spans="2:52" s="9" customFormat="1" ht="13.15" customHeight="1">
      <c r="B1211" s="470"/>
      <c r="C1211" s="480"/>
      <c r="D1211" s="439"/>
      <c r="E1211" s="439"/>
      <c r="F1211" s="45" t="s">
        <v>110</v>
      </c>
      <c r="G1211" s="71">
        <v>3466</v>
      </c>
      <c r="H1211" s="60">
        <f>IFERROR(G1211/D1196,"-")</f>
        <v>3.1322749027603062E-4</v>
      </c>
      <c r="I1211" s="71">
        <v>1</v>
      </c>
      <c r="J1211" s="60">
        <f>IFERROR(I1211/E1196,"-")</f>
        <v>4.7619047619047616E-2</v>
      </c>
      <c r="K1211" s="74">
        <f t="shared" si="83"/>
        <v>3466</v>
      </c>
      <c r="L1211" s="439"/>
      <c r="M1211" s="439"/>
      <c r="N1211" s="45" t="s">
        <v>110</v>
      </c>
      <c r="O1211" s="71">
        <v>3466</v>
      </c>
      <c r="P1211" s="60">
        <f>IFERROR(O1211/L1196,"-")</f>
        <v>6.6906288727853938E-4</v>
      </c>
      <c r="Q1211" s="71">
        <v>1</v>
      </c>
      <c r="R1211" s="60">
        <f>IFERROR(Q1211/M1196,"-")</f>
        <v>9.0909090909090912E-2</v>
      </c>
      <c r="S1211" s="74">
        <f t="shared" si="84"/>
        <v>3466</v>
      </c>
      <c r="T1211" s="439"/>
      <c r="U1211" s="439"/>
      <c r="V1211" s="45" t="s">
        <v>110</v>
      </c>
      <c r="W1211" s="71">
        <v>0</v>
      </c>
      <c r="X1211" s="60">
        <f>IFERROR(W1211/T1196,"-")</f>
        <v>0</v>
      </c>
      <c r="Y1211" s="71">
        <v>0</v>
      </c>
      <c r="Z1211" s="60">
        <f>IFERROR(Y1211/U1196,"-")</f>
        <v>0</v>
      </c>
      <c r="AA1211" s="168" t="str">
        <f t="shared" si="85"/>
        <v>-</v>
      </c>
      <c r="AB1211" s="439"/>
      <c r="AC1211" s="439"/>
      <c r="AD1211" s="45" t="s">
        <v>110</v>
      </c>
      <c r="AE1211" s="71">
        <v>0</v>
      </c>
      <c r="AF1211" s="60">
        <f>IFERROR(AE1211/AB1196,"-")</f>
        <v>0</v>
      </c>
      <c r="AG1211" s="71">
        <v>0</v>
      </c>
      <c r="AH1211" s="60">
        <f>IFERROR(AG1211/AC1196,"-")</f>
        <v>0</v>
      </c>
      <c r="AI1211" s="74" t="str">
        <f t="shared" si="82"/>
        <v>-</v>
      </c>
      <c r="AJ1211" s="439"/>
      <c r="AK1211" s="439"/>
      <c r="AL1211" s="45" t="s">
        <v>110</v>
      </c>
      <c r="AM1211" s="71">
        <v>0</v>
      </c>
      <c r="AN1211" s="60">
        <f>IFERROR(AM1211/AJ1196,"-")</f>
        <v>0</v>
      </c>
      <c r="AO1211" s="71">
        <v>0</v>
      </c>
      <c r="AP1211" s="60">
        <f>IFERROR(AO1211/AK1196,"-")</f>
        <v>0</v>
      </c>
      <c r="AQ1211" s="74" t="str">
        <f t="shared" si="86"/>
        <v>-</v>
      </c>
      <c r="AR1211" s="439"/>
      <c r="AS1211" s="439"/>
      <c r="AT1211" s="45" t="s">
        <v>110</v>
      </c>
      <c r="AU1211" s="71">
        <v>16053</v>
      </c>
      <c r="AV1211" s="60">
        <f>IFERROR(AU1211/AR1196,"-")</f>
        <v>3.55361322750784E-4</v>
      </c>
      <c r="AW1211" s="74">
        <v>3</v>
      </c>
      <c r="AX1211" s="62">
        <f>IFERROR(AW1211/AS1196,"-")</f>
        <v>3.1914893617021274E-2</v>
      </c>
      <c r="AY1211" s="199">
        <f t="shared" si="87"/>
        <v>5351</v>
      </c>
      <c r="AZ1211" s="229"/>
    </row>
    <row r="1212" spans="2:52" s="9" customFormat="1" ht="13.15" customHeight="1">
      <c r="B1212" s="431"/>
      <c r="C1212" s="481"/>
      <c r="D1212" s="440"/>
      <c r="E1212" s="440"/>
      <c r="F1212" s="46" t="s">
        <v>64</v>
      </c>
      <c r="G1212" s="67">
        <f>SUM(G1196:G1211)</f>
        <v>2428848</v>
      </c>
      <c r="H1212" s="60">
        <f>IFERROR(G1212/D1196,"-")</f>
        <v>0.21949854682687719</v>
      </c>
      <c r="I1212" s="71">
        <v>17</v>
      </c>
      <c r="J1212" s="60">
        <f>IFERROR(I1212/E1196,"-")</f>
        <v>0.80952380952380953</v>
      </c>
      <c r="K1212" s="74">
        <f t="shared" si="83"/>
        <v>142873.41176470587</v>
      </c>
      <c r="L1212" s="440"/>
      <c r="M1212" s="440"/>
      <c r="N1212" s="46" t="s">
        <v>64</v>
      </c>
      <c r="O1212" s="67">
        <f>SUM(O1196:O1211)</f>
        <v>1239333</v>
      </c>
      <c r="P1212" s="60">
        <f>IFERROR(O1212/L1196,"-")</f>
        <v>0.23923592477771902</v>
      </c>
      <c r="Q1212" s="71">
        <v>8</v>
      </c>
      <c r="R1212" s="60">
        <f>IFERROR(Q1212/M1196,"-")</f>
        <v>0.72727272727272729</v>
      </c>
      <c r="S1212" s="74">
        <f t="shared" si="84"/>
        <v>154916.625</v>
      </c>
      <c r="T1212" s="440"/>
      <c r="U1212" s="440"/>
      <c r="V1212" s="46" t="s">
        <v>64</v>
      </c>
      <c r="W1212" s="67">
        <f>SUM(W1196:W1211)</f>
        <v>332929</v>
      </c>
      <c r="X1212" s="60">
        <f>IFERROR(W1212/T1196,"-")</f>
        <v>0.33828059907740454</v>
      </c>
      <c r="Y1212" s="71">
        <v>3</v>
      </c>
      <c r="Z1212" s="60">
        <f>IFERROR(Y1212/U1196,"-")</f>
        <v>1</v>
      </c>
      <c r="AA1212" s="168">
        <f t="shared" si="85"/>
        <v>110976.33333333333</v>
      </c>
      <c r="AB1212" s="440"/>
      <c r="AC1212" s="440"/>
      <c r="AD1212" s="46" t="s">
        <v>64</v>
      </c>
      <c r="AE1212" s="132">
        <f>SUM(AE1196:AE1211)</f>
        <v>47200</v>
      </c>
      <c r="AF1212" s="60">
        <f>IFERROR(AE1212/AB1196,"-")</f>
        <v>0.5</v>
      </c>
      <c r="AG1212" s="71">
        <v>1</v>
      </c>
      <c r="AH1212" s="60">
        <f>IFERROR(AG1212/AC1196,"-")</f>
        <v>1</v>
      </c>
      <c r="AI1212" s="74">
        <f t="shared" si="82"/>
        <v>47200</v>
      </c>
      <c r="AJ1212" s="440"/>
      <c r="AK1212" s="440"/>
      <c r="AL1212" s="46" t="s">
        <v>64</v>
      </c>
      <c r="AM1212" s="67">
        <f>SUM(AM1196:AM1211)</f>
        <v>1082766</v>
      </c>
      <c r="AN1212" s="60">
        <f>IFERROR(AM1212/AJ1196,"-")</f>
        <v>0.12476605629859064</v>
      </c>
      <c r="AO1212" s="71">
        <v>6</v>
      </c>
      <c r="AP1212" s="60">
        <f>IFERROR(AO1212/AK1196,"-")</f>
        <v>1</v>
      </c>
      <c r="AQ1212" s="74">
        <f t="shared" si="86"/>
        <v>180461</v>
      </c>
      <c r="AR1212" s="440"/>
      <c r="AS1212" s="440"/>
      <c r="AT1212" s="46" t="s">
        <v>64</v>
      </c>
      <c r="AU1212" s="67">
        <f>SUM(AU1196:AU1211)</f>
        <v>6023637</v>
      </c>
      <c r="AV1212" s="60">
        <f>IFERROR(AU1212/AR1196,"-")</f>
        <v>0.13334377450262033</v>
      </c>
      <c r="AW1212" s="74">
        <v>69</v>
      </c>
      <c r="AX1212" s="131">
        <f>IFERROR(AW1212/AS1196,"-")</f>
        <v>0.73404255319148937</v>
      </c>
      <c r="AY1212" s="187">
        <f t="shared" si="87"/>
        <v>87299.086956521744</v>
      </c>
      <c r="AZ1212" s="229"/>
    </row>
    <row r="1213" spans="2:52" s="9" customFormat="1" ht="13.15" customHeight="1">
      <c r="B1213" s="430">
        <v>72</v>
      </c>
      <c r="C1213" s="479" t="s">
        <v>26</v>
      </c>
      <c r="D1213" s="436">
        <v>5569220</v>
      </c>
      <c r="E1213" s="436">
        <v>20</v>
      </c>
      <c r="F1213" s="42" t="s">
        <v>96</v>
      </c>
      <c r="G1213" s="69">
        <v>86698</v>
      </c>
      <c r="H1213" s="58">
        <f>IFERROR(G1213/D1213,"-")</f>
        <v>1.5567350544600501E-2</v>
      </c>
      <c r="I1213" s="69">
        <v>5</v>
      </c>
      <c r="J1213" s="58">
        <f>IFERROR(I1213/E1213,"-")</f>
        <v>0.25</v>
      </c>
      <c r="K1213" s="72">
        <f t="shared" si="83"/>
        <v>17339.599999999999</v>
      </c>
      <c r="L1213" s="436">
        <v>3783270</v>
      </c>
      <c r="M1213" s="436">
        <v>13</v>
      </c>
      <c r="N1213" s="42" t="s">
        <v>96</v>
      </c>
      <c r="O1213" s="69">
        <v>58830</v>
      </c>
      <c r="P1213" s="58">
        <f>IFERROR(O1213/L1213,"-")</f>
        <v>1.5550040044723216E-2</v>
      </c>
      <c r="Q1213" s="69">
        <v>2</v>
      </c>
      <c r="R1213" s="58">
        <f>IFERROR(Q1213/M1213,"-")</f>
        <v>0.15384615384615385</v>
      </c>
      <c r="S1213" s="72">
        <f t="shared" si="84"/>
        <v>29415</v>
      </c>
      <c r="T1213" s="436">
        <v>420960</v>
      </c>
      <c r="U1213" s="436">
        <v>2</v>
      </c>
      <c r="V1213" s="42" t="s">
        <v>96</v>
      </c>
      <c r="W1213" s="69">
        <v>0</v>
      </c>
      <c r="X1213" s="58">
        <f>IFERROR(W1213/T1213,"-")</f>
        <v>0</v>
      </c>
      <c r="Y1213" s="69">
        <v>0</v>
      </c>
      <c r="Z1213" s="58">
        <f>IFERROR(Y1213/U1213,"-")</f>
        <v>0</v>
      </c>
      <c r="AA1213" s="166" t="str">
        <f t="shared" si="85"/>
        <v>-</v>
      </c>
      <c r="AB1213" s="436">
        <v>138290</v>
      </c>
      <c r="AC1213" s="436">
        <v>1</v>
      </c>
      <c r="AD1213" s="42" t="s">
        <v>96</v>
      </c>
      <c r="AE1213" s="69">
        <v>0</v>
      </c>
      <c r="AF1213" s="58">
        <f>IFERROR(AE1213/AB1213,"-")</f>
        <v>0</v>
      </c>
      <c r="AG1213" s="69">
        <v>0</v>
      </c>
      <c r="AH1213" s="58">
        <f>IFERROR(AG1213/AC1213,"-")</f>
        <v>0</v>
      </c>
      <c r="AI1213" s="72" t="str">
        <f t="shared" si="82"/>
        <v>-</v>
      </c>
      <c r="AJ1213" s="436">
        <v>3307760</v>
      </c>
      <c r="AK1213" s="436">
        <v>6</v>
      </c>
      <c r="AL1213" s="42" t="s">
        <v>96</v>
      </c>
      <c r="AM1213" s="69">
        <v>107402</v>
      </c>
      <c r="AN1213" s="58">
        <f>IFERROR(AM1213/AJ1213,"-")</f>
        <v>3.2469707596681739E-2</v>
      </c>
      <c r="AO1213" s="69">
        <v>3</v>
      </c>
      <c r="AP1213" s="58">
        <f>IFERROR(AO1213/AK1213,"-")</f>
        <v>0.5</v>
      </c>
      <c r="AQ1213" s="72">
        <f t="shared" si="86"/>
        <v>35800.666666666664</v>
      </c>
      <c r="AR1213" s="436">
        <v>59163010</v>
      </c>
      <c r="AS1213" s="436">
        <v>124</v>
      </c>
      <c r="AT1213" s="42" t="s">
        <v>96</v>
      </c>
      <c r="AU1213" s="69">
        <v>3720133</v>
      </c>
      <c r="AV1213" s="58">
        <f>IFERROR(AU1213/AR1213,"-")</f>
        <v>6.2879373446347642E-2</v>
      </c>
      <c r="AW1213" s="72">
        <v>16</v>
      </c>
      <c r="AX1213" s="61">
        <f>IFERROR(AW1213/AS1213,"-")</f>
        <v>0.12903225806451613</v>
      </c>
      <c r="AY1213" s="166">
        <f t="shared" si="87"/>
        <v>232508.3125</v>
      </c>
      <c r="AZ1213" s="229"/>
    </row>
    <row r="1214" spans="2:52" s="9" customFormat="1" ht="13.15" customHeight="1">
      <c r="B1214" s="470"/>
      <c r="C1214" s="480"/>
      <c r="D1214" s="439"/>
      <c r="E1214" s="439"/>
      <c r="F1214" s="43" t="s">
        <v>97</v>
      </c>
      <c r="G1214" s="70">
        <v>173536</v>
      </c>
      <c r="H1214" s="59">
        <f>IFERROR(G1214/D1213,"-")</f>
        <v>3.1159839259357683E-2</v>
      </c>
      <c r="I1214" s="70">
        <v>4</v>
      </c>
      <c r="J1214" s="59">
        <f>IFERROR(I1214/E1213,"-")</f>
        <v>0.2</v>
      </c>
      <c r="K1214" s="73">
        <f t="shared" si="83"/>
        <v>43384</v>
      </c>
      <c r="L1214" s="439"/>
      <c r="M1214" s="439"/>
      <c r="N1214" s="43" t="s">
        <v>97</v>
      </c>
      <c r="O1214" s="70">
        <v>160160</v>
      </c>
      <c r="P1214" s="59">
        <f>IFERROR(O1214/L1213,"-")</f>
        <v>4.2333748318253789E-2</v>
      </c>
      <c r="Q1214" s="70">
        <v>3</v>
      </c>
      <c r="R1214" s="59">
        <f>IFERROR(Q1214/M1213,"-")</f>
        <v>0.23076923076923078</v>
      </c>
      <c r="S1214" s="73">
        <f t="shared" si="84"/>
        <v>53386.666666666664</v>
      </c>
      <c r="T1214" s="439"/>
      <c r="U1214" s="439"/>
      <c r="V1214" s="43" t="s">
        <v>97</v>
      </c>
      <c r="W1214" s="70">
        <v>0</v>
      </c>
      <c r="X1214" s="59">
        <f>IFERROR(W1214/T1213,"-")</f>
        <v>0</v>
      </c>
      <c r="Y1214" s="70">
        <v>0</v>
      </c>
      <c r="Z1214" s="59">
        <f>IFERROR(Y1214/U1213,"-")</f>
        <v>0</v>
      </c>
      <c r="AA1214" s="167" t="str">
        <f t="shared" si="85"/>
        <v>-</v>
      </c>
      <c r="AB1214" s="439"/>
      <c r="AC1214" s="439"/>
      <c r="AD1214" s="43" t="s">
        <v>97</v>
      </c>
      <c r="AE1214" s="70">
        <v>0</v>
      </c>
      <c r="AF1214" s="59">
        <f>IFERROR(AE1214/AB1213,"-")</f>
        <v>0</v>
      </c>
      <c r="AG1214" s="70">
        <v>0</v>
      </c>
      <c r="AH1214" s="59">
        <f>IFERROR(AG1214/AC1213,"-")</f>
        <v>0</v>
      </c>
      <c r="AI1214" s="73" t="str">
        <f t="shared" si="82"/>
        <v>-</v>
      </c>
      <c r="AJ1214" s="439"/>
      <c r="AK1214" s="439"/>
      <c r="AL1214" s="43" t="s">
        <v>97</v>
      </c>
      <c r="AM1214" s="70">
        <v>16811</v>
      </c>
      <c r="AN1214" s="59">
        <f>IFERROR(AM1214/AJ1213,"-")</f>
        <v>5.0822913391539897E-3</v>
      </c>
      <c r="AO1214" s="70">
        <v>1</v>
      </c>
      <c r="AP1214" s="59">
        <f>IFERROR(AO1214/AK1213,"-")</f>
        <v>0.16666666666666666</v>
      </c>
      <c r="AQ1214" s="73">
        <f t="shared" si="86"/>
        <v>16811</v>
      </c>
      <c r="AR1214" s="439"/>
      <c r="AS1214" s="439"/>
      <c r="AT1214" s="43" t="s">
        <v>97</v>
      </c>
      <c r="AU1214" s="70">
        <v>3004990</v>
      </c>
      <c r="AV1214" s="59">
        <f>IFERROR(AU1214/AR1213,"-")</f>
        <v>5.0791702450568355E-2</v>
      </c>
      <c r="AW1214" s="73">
        <v>31</v>
      </c>
      <c r="AX1214" s="59">
        <f>IFERROR(AW1214/AS1213,"-")</f>
        <v>0.25</v>
      </c>
      <c r="AY1214" s="196">
        <f t="shared" si="87"/>
        <v>96935.161290322576</v>
      </c>
      <c r="AZ1214" s="229"/>
    </row>
    <row r="1215" spans="2:52" s="9" customFormat="1" ht="13.15" customHeight="1">
      <c r="B1215" s="470"/>
      <c r="C1215" s="480"/>
      <c r="D1215" s="439"/>
      <c r="E1215" s="439"/>
      <c r="F1215" s="44" t="s">
        <v>98</v>
      </c>
      <c r="G1215" s="70">
        <v>11145</v>
      </c>
      <c r="H1215" s="59">
        <f>IFERROR(G1215/D1213,"-")</f>
        <v>2.0011779028301989E-3</v>
      </c>
      <c r="I1215" s="70">
        <v>2</v>
      </c>
      <c r="J1215" s="59">
        <f>IFERROR(I1215/E1213,"-")</f>
        <v>0.1</v>
      </c>
      <c r="K1215" s="73">
        <f t="shared" si="83"/>
        <v>5572.5</v>
      </c>
      <c r="L1215" s="439"/>
      <c r="M1215" s="439"/>
      <c r="N1215" s="44" t="s">
        <v>98</v>
      </c>
      <c r="O1215" s="70">
        <v>11145</v>
      </c>
      <c r="P1215" s="59">
        <f>IFERROR(O1215/L1213,"-")</f>
        <v>2.9458642920013639E-3</v>
      </c>
      <c r="Q1215" s="70">
        <v>2</v>
      </c>
      <c r="R1215" s="59">
        <f>IFERROR(Q1215/M1213,"-")</f>
        <v>0.15384615384615385</v>
      </c>
      <c r="S1215" s="73">
        <f t="shared" si="84"/>
        <v>5572.5</v>
      </c>
      <c r="T1215" s="439"/>
      <c r="U1215" s="439"/>
      <c r="V1215" s="44" t="s">
        <v>98</v>
      </c>
      <c r="W1215" s="70">
        <v>0</v>
      </c>
      <c r="X1215" s="59">
        <f>IFERROR(W1215/T1213,"-")</f>
        <v>0</v>
      </c>
      <c r="Y1215" s="70">
        <v>0</v>
      </c>
      <c r="Z1215" s="59">
        <f>IFERROR(Y1215/U1213,"-")</f>
        <v>0</v>
      </c>
      <c r="AA1215" s="167" t="str">
        <f t="shared" si="85"/>
        <v>-</v>
      </c>
      <c r="AB1215" s="439"/>
      <c r="AC1215" s="439"/>
      <c r="AD1215" s="44" t="s">
        <v>98</v>
      </c>
      <c r="AE1215" s="70">
        <v>0</v>
      </c>
      <c r="AF1215" s="59">
        <f>IFERROR(AE1215/AB1213,"-")</f>
        <v>0</v>
      </c>
      <c r="AG1215" s="70">
        <v>0</v>
      </c>
      <c r="AH1215" s="59">
        <f>IFERROR(AG1215/AC1213,"-")</f>
        <v>0</v>
      </c>
      <c r="AI1215" s="73" t="str">
        <f t="shared" si="82"/>
        <v>-</v>
      </c>
      <c r="AJ1215" s="439"/>
      <c r="AK1215" s="439"/>
      <c r="AL1215" s="44" t="s">
        <v>98</v>
      </c>
      <c r="AM1215" s="70">
        <v>61704</v>
      </c>
      <c r="AN1215" s="59">
        <f>IFERROR(AM1215/AJ1213,"-")</f>
        <v>1.8654315911674366E-2</v>
      </c>
      <c r="AO1215" s="70">
        <v>3</v>
      </c>
      <c r="AP1215" s="59">
        <f>IFERROR(AO1215/AK1213,"-")</f>
        <v>0.5</v>
      </c>
      <c r="AQ1215" s="73">
        <f t="shared" si="86"/>
        <v>20568</v>
      </c>
      <c r="AR1215" s="439"/>
      <c r="AS1215" s="439"/>
      <c r="AT1215" s="44" t="s">
        <v>98</v>
      </c>
      <c r="AU1215" s="70">
        <v>647331</v>
      </c>
      <c r="AV1215" s="59">
        <f>IFERROR(AU1215/AR1213,"-")</f>
        <v>1.0941481848202112E-2</v>
      </c>
      <c r="AW1215" s="73">
        <v>20</v>
      </c>
      <c r="AX1215" s="59">
        <f>IFERROR(AW1215/AS1213,"-")</f>
        <v>0.16129032258064516</v>
      </c>
      <c r="AY1215" s="196">
        <f t="shared" si="87"/>
        <v>32366.55</v>
      </c>
      <c r="AZ1215" s="229"/>
    </row>
    <row r="1216" spans="2:52" s="9" customFormat="1" ht="13.15" customHeight="1">
      <c r="B1216" s="470"/>
      <c r="C1216" s="480"/>
      <c r="D1216" s="439"/>
      <c r="E1216" s="439"/>
      <c r="F1216" s="44" t="s">
        <v>99</v>
      </c>
      <c r="G1216" s="70">
        <v>2059</v>
      </c>
      <c r="H1216" s="59">
        <f>IFERROR(G1216/D1213,"-")</f>
        <v>3.6971065966149658E-4</v>
      </c>
      <c r="I1216" s="70">
        <v>1</v>
      </c>
      <c r="J1216" s="59">
        <f>IFERROR(I1216/E1213,"-")</f>
        <v>0.05</v>
      </c>
      <c r="K1216" s="73">
        <f t="shared" si="83"/>
        <v>2059</v>
      </c>
      <c r="L1216" s="439"/>
      <c r="M1216" s="439"/>
      <c r="N1216" s="44" t="s">
        <v>99</v>
      </c>
      <c r="O1216" s="70">
        <v>0</v>
      </c>
      <c r="P1216" s="59">
        <f>IFERROR(O1216/L1213,"-")</f>
        <v>0</v>
      </c>
      <c r="Q1216" s="70">
        <v>0</v>
      </c>
      <c r="R1216" s="59">
        <f>IFERROR(Q1216/M1213,"-")</f>
        <v>0</v>
      </c>
      <c r="S1216" s="73" t="str">
        <f t="shared" si="84"/>
        <v>-</v>
      </c>
      <c r="T1216" s="439"/>
      <c r="U1216" s="439"/>
      <c r="V1216" s="44" t="s">
        <v>99</v>
      </c>
      <c r="W1216" s="70">
        <v>0</v>
      </c>
      <c r="X1216" s="59">
        <f>IFERROR(W1216/T1213,"-")</f>
        <v>0</v>
      </c>
      <c r="Y1216" s="70">
        <v>0</v>
      </c>
      <c r="Z1216" s="59">
        <f>IFERROR(Y1216/U1213,"-")</f>
        <v>0</v>
      </c>
      <c r="AA1216" s="167" t="str">
        <f t="shared" si="85"/>
        <v>-</v>
      </c>
      <c r="AB1216" s="439"/>
      <c r="AC1216" s="439"/>
      <c r="AD1216" s="44" t="s">
        <v>99</v>
      </c>
      <c r="AE1216" s="70">
        <v>0</v>
      </c>
      <c r="AF1216" s="59">
        <f>IFERROR(AE1216/AB1213,"-")</f>
        <v>0</v>
      </c>
      <c r="AG1216" s="70">
        <v>0</v>
      </c>
      <c r="AH1216" s="59">
        <f>IFERROR(AG1216/AC1213,"-")</f>
        <v>0</v>
      </c>
      <c r="AI1216" s="73" t="str">
        <f t="shared" si="82"/>
        <v>-</v>
      </c>
      <c r="AJ1216" s="439"/>
      <c r="AK1216" s="439"/>
      <c r="AL1216" s="44" t="s">
        <v>99</v>
      </c>
      <c r="AM1216" s="70">
        <v>0</v>
      </c>
      <c r="AN1216" s="59">
        <f>IFERROR(AM1216/AJ1213,"-")</f>
        <v>0</v>
      </c>
      <c r="AO1216" s="70">
        <v>0</v>
      </c>
      <c r="AP1216" s="59">
        <f>IFERROR(AO1216/AK1213,"-")</f>
        <v>0</v>
      </c>
      <c r="AQ1216" s="73" t="str">
        <f t="shared" si="86"/>
        <v>-</v>
      </c>
      <c r="AR1216" s="439"/>
      <c r="AS1216" s="439"/>
      <c r="AT1216" s="44" t="s">
        <v>99</v>
      </c>
      <c r="AU1216" s="70">
        <v>14969</v>
      </c>
      <c r="AV1216" s="59">
        <f>IFERROR(AU1216/AR1213,"-")</f>
        <v>2.5301282000357995E-4</v>
      </c>
      <c r="AW1216" s="73">
        <v>1</v>
      </c>
      <c r="AX1216" s="59">
        <f>IFERROR(AW1216/AS1213,"-")</f>
        <v>8.0645161290322578E-3</v>
      </c>
      <c r="AY1216" s="196">
        <f t="shared" si="87"/>
        <v>14969</v>
      </c>
      <c r="AZ1216" s="229"/>
    </row>
    <row r="1217" spans="2:52" s="9" customFormat="1" ht="13.15" customHeight="1">
      <c r="B1217" s="470"/>
      <c r="C1217" s="480"/>
      <c r="D1217" s="439"/>
      <c r="E1217" s="439"/>
      <c r="F1217" s="44" t="s">
        <v>100</v>
      </c>
      <c r="G1217" s="70">
        <v>29601</v>
      </c>
      <c r="H1217" s="59">
        <f>IFERROR(G1217/D1213,"-")</f>
        <v>5.3151069629140167E-3</v>
      </c>
      <c r="I1217" s="70">
        <v>3</v>
      </c>
      <c r="J1217" s="59">
        <f>IFERROR(I1217/E1213,"-")</f>
        <v>0.15</v>
      </c>
      <c r="K1217" s="73">
        <f t="shared" si="83"/>
        <v>9867</v>
      </c>
      <c r="L1217" s="439"/>
      <c r="M1217" s="439"/>
      <c r="N1217" s="44" t="s">
        <v>100</v>
      </c>
      <c r="O1217" s="70">
        <v>927</v>
      </c>
      <c r="P1217" s="59">
        <f>IFERROR(O1217/L1213,"-")</f>
        <v>2.4502612819069219E-4</v>
      </c>
      <c r="Q1217" s="70">
        <v>1</v>
      </c>
      <c r="R1217" s="59">
        <f>IFERROR(Q1217/M1213,"-")</f>
        <v>7.6923076923076927E-2</v>
      </c>
      <c r="S1217" s="73">
        <f t="shared" si="84"/>
        <v>927</v>
      </c>
      <c r="T1217" s="439"/>
      <c r="U1217" s="439"/>
      <c r="V1217" s="44" t="s">
        <v>100</v>
      </c>
      <c r="W1217" s="70">
        <v>0</v>
      </c>
      <c r="X1217" s="59">
        <f>IFERROR(W1217/T1213,"-")</f>
        <v>0</v>
      </c>
      <c r="Y1217" s="70">
        <v>0</v>
      </c>
      <c r="Z1217" s="59">
        <f>IFERROR(Y1217/U1213,"-")</f>
        <v>0</v>
      </c>
      <c r="AA1217" s="167" t="str">
        <f t="shared" si="85"/>
        <v>-</v>
      </c>
      <c r="AB1217" s="439"/>
      <c r="AC1217" s="439"/>
      <c r="AD1217" s="44" t="s">
        <v>100</v>
      </c>
      <c r="AE1217" s="70">
        <v>0</v>
      </c>
      <c r="AF1217" s="59">
        <f>IFERROR(AE1217/AB1213,"-")</f>
        <v>0</v>
      </c>
      <c r="AG1217" s="70">
        <v>0</v>
      </c>
      <c r="AH1217" s="59">
        <f>IFERROR(AG1217/AC1213,"-")</f>
        <v>0</v>
      </c>
      <c r="AI1217" s="73" t="str">
        <f t="shared" si="82"/>
        <v>-</v>
      </c>
      <c r="AJ1217" s="439"/>
      <c r="AK1217" s="439"/>
      <c r="AL1217" s="44" t="s">
        <v>100</v>
      </c>
      <c r="AM1217" s="70">
        <v>0</v>
      </c>
      <c r="AN1217" s="59">
        <f>IFERROR(AM1217/AJ1213,"-")</f>
        <v>0</v>
      </c>
      <c r="AO1217" s="70">
        <v>0</v>
      </c>
      <c r="AP1217" s="59">
        <f>IFERROR(AO1217/AK1213,"-")</f>
        <v>0</v>
      </c>
      <c r="AQ1217" s="73" t="str">
        <f t="shared" si="86"/>
        <v>-</v>
      </c>
      <c r="AR1217" s="439"/>
      <c r="AS1217" s="439"/>
      <c r="AT1217" s="44" t="s">
        <v>100</v>
      </c>
      <c r="AU1217" s="70">
        <v>1687579</v>
      </c>
      <c r="AV1217" s="59">
        <f>IFERROR(AU1217/AR1213,"-")</f>
        <v>2.8524224849276601E-2</v>
      </c>
      <c r="AW1217" s="73">
        <v>33</v>
      </c>
      <c r="AX1217" s="59">
        <f>IFERROR(AW1217/AS1213,"-")</f>
        <v>0.2661290322580645</v>
      </c>
      <c r="AY1217" s="196">
        <f t="shared" si="87"/>
        <v>51138.757575757576</v>
      </c>
      <c r="AZ1217" s="229"/>
    </row>
    <row r="1218" spans="2:52" s="9" customFormat="1" ht="13.15" customHeight="1">
      <c r="B1218" s="470"/>
      <c r="C1218" s="480"/>
      <c r="D1218" s="439"/>
      <c r="E1218" s="439"/>
      <c r="F1218" s="44" t="s">
        <v>101</v>
      </c>
      <c r="G1218" s="70">
        <v>217442</v>
      </c>
      <c r="H1218" s="59">
        <f>IFERROR(G1218/D1213,"-")</f>
        <v>3.9043528537209882E-2</v>
      </c>
      <c r="I1218" s="70">
        <v>6</v>
      </c>
      <c r="J1218" s="59">
        <f>IFERROR(I1218/E1213,"-")</f>
        <v>0.3</v>
      </c>
      <c r="K1218" s="73">
        <f t="shared" si="83"/>
        <v>36240.333333333336</v>
      </c>
      <c r="L1218" s="439"/>
      <c r="M1218" s="439"/>
      <c r="N1218" s="44" t="s">
        <v>101</v>
      </c>
      <c r="O1218" s="70">
        <v>134393</v>
      </c>
      <c r="P1218" s="59">
        <f>IFERROR(O1218/L1213,"-")</f>
        <v>3.5522973512331926E-2</v>
      </c>
      <c r="Q1218" s="70">
        <v>4</v>
      </c>
      <c r="R1218" s="59">
        <f>IFERROR(Q1218/M1213,"-")</f>
        <v>0.30769230769230771</v>
      </c>
      <c r="S1218" s="73">
        <f t="shared" si="84"/>
        <v>33598.25</v>
      </c>
      <c r="T1218" s="439"/>
      <c r="U1218" s="439"/>
      <c r="V1218" s="44" t="s">
        <v>101</v>
      </c>
      <c r="W1218" s="70">
        <v>0</v>
      </c>
      <c r="X1218" s="59">
        <f>IFERROR(W1218/T1213,"-")</f>
        <v>0</v>
      </c>
      <c r="Y1218" s="70">
        <v>0</v>
      </c>
      <c r="Z1218" s="59">
        <f>IFERROR(Y1218/U1213,"-")</f>
        <v>0</v>
      </c>
      <c r="AA1218" s="167" t="str">
        <f t="shared" si="85"/>
        <v>-</v>
      </c>
      <c r="AB1218" s="439"/>
      <c r="AC1218" s="439"/>
      <c r="AD1218" s="44" t="s">
        <v>101</v>
      </c>
      <c r="AE1218" s="70">
        <v>0</v>
      </c>
      <c r="AF1218" s="59">
        <f>IFERROR(AE1218/AB1213,"-")</f>
        <v>0</v>
      </c>
      <c r="AG1218" s="70">
        <v>0</v>
      </c>
      <c r="AH1218" s="59">
        <f>IFERROR(AG1218/AC1213,"-")</f>
        <v>0</v>
      </c>
      <c r="AI1218" s="73" t="str">
        <f t="shared" si="82"/>
        <v>-</v>
      </c>
      <c r="AJ1218" s="439"/>
      <c r="AK1218" s="439"/>
      <c r="AL1218" s="44" t="s">
        <v>101</v>
      </c>
      <c r="AM1218" s="70">
        <v>782027</v>
      </c>
      <c r="AN1218" s="59">
        <f>IFERROR(AM1218/AJ1213,"-")</f>
        <v>0.23642192903959175</v>
      </c>
      <c r="AO1218" s="70">
        <v>3</v>
      </c>
      <c r="AP1218" s="59">
        <f>IFERROR(AO1218/AK1213,"-")</f>
        <v>0.5</v>
      </c>
      <c r="AQ1218" s="73">
        <f t="shared" si="86"/>
        <v>260675.66666666666</v>
      </c>
      <c r="AR1218" s="439"/>
      <c r="AS1218" s="439"/>
      <c r="AT1218" s="44" t="s">
        <v>101</v>
      </c>
      <c r="AU1218" s="70">
        <v>2054715</v>
      </c>
      <c r="AV1218" s="59">
        <f>IFERROR(AU1218/AR1213,"-")</f>
        <v>3.472972385955346E-2</v>
      </c>
      <c r="AW1218" s="73">
        <v>30</v>
      </c>
      <c r="AX1218" s="59">
        <f>IFERROR(AW1218/AS1213,"-")</f>
        <v>0.24193548387096775</v>
      </c>
      <c r="AY1218" s="196">
        <f t="shared" si="87"/>
        <v>68490.5</v>
      </c>
      <c r="AZ1218" s="229"/>
    </row>
    <row r="1219" spans="2:52" s="9" customFormat="1" ht="13.15" customHeight="1">
      <c r="B1219" s="470"/>
      <c r="C1219" s="480"/>
      <c r="D1219" s="439"/>
      <c r="E1219" s="439"/>
      <c r="F1219" s="44" t="s">
        <v>102</v>
      </c>
      <c r="G1219" s="70">
        <v>1763</v>
      </c>
      <c r="H1219" s="59">
        <f>IFERROR(G1219/D1213,"-")</f>
        <v>3.1656138561593906E-4</v>
      </c>
      <c r="I1219" s="70">
        <v>1</v>
      </c>
      <c r="J1219" s="59">
        <f>IFERROR(I1219/E1213,"-")</f>
        <v>0.05</v>
      </c>
      <c r="K1219" s="73">
        <f t="shared" si="83"/>
        <v>1763</v>
      </c>
      <c r="L1219" s="439"/>
      <c r="M1219" s="439"/>
      <c r="N1219" s="44" t="s">
        <v>102</v>
      </c>
      <c r="O1219" s="70">
        <v>1763</v>
      </c>
      <c r="P1219" s="59">
        <f>IFERROR(O1219/L1213,"-")</f>
        <v>4.6599899029146745E-4</v>
      </c>
      <c r="Q1219" s="70">
        <v>1</v>
      </c>
      <c r="R1219" s="59">
        <f>IFERROR(Q1219/M1213,"-")</f>
        <v>7.6923076923076927E-2</v>
      </c>
      <c r="S1219" s="73">
        <f t="shared" si="84"/>
        <v>1763</v>
      </c>
      <c r="T1219" s="439"/>
      <c r="U1219" s="439"/>
      <c r="V1219" s="44" t="s">
        <v>102</v>
      </c>
      <c r="W1219" s="70">
        <v>0</v>
      </c>
      <c r="X1219" s="59">
        <f>IFERROR(W1219/T1213,"-")</f>
        <v>0</v>
      </c>
      <c r="Y1219" s="70">
        <v>0</v>
      </c>
      <c r="Z1219" s="59">
        <f>IFERROR(Y1219/U1213,"-")</f>
        <v>0</v>
      </c>
      <c r="AA1219" s="167" t="str">
        <f t="shared" si="85"/>
        <v>-</v>
      </c>
      <c r="AB1219" s="439"/>
      <c r="AC1219" s="439"/>
      <c r="AD1219" s="44" t="s">
        <v>102</v>
      </c>
      <c r="AE1219" s="70">
        <v>0</v>
      </c>
      <c r="AF1219" s="59">
        <f>IFERROR(AE1219/AB1213,"-")</f>
        <v>0</v>
      </c>
      <c r="AG1219" s="70">
        <v>0</v>
      </c>
      <c r="AH1219" s="59">
        <f>IFERROR(AG1219/AC1213,"-")</f>
        <v>0</v>
      </c>
      <c r="AI1219" s="73" t="str">
        <f t="shared" si="82"/>
        <v>-</v>
      </c>
      <c r="AJ1219" s="439"/>
      <c r="AK1219" s="439"/>
      <c r="AL1219" s="44" t="s">
        <v>102</v>
      </c>
      <c r="AM1219" s="70">
        <v>2634</v>
      </c>
      <c r="AN1219" s="59">
        <f>IFERROR(AM1219/AJ1213,"-")</f>
        <v>7.9630928483324058E-4</v>
      </c>
      <c r="AO1219" s="70">
        <v>1</v>
      </c>
      <c r="AP1219" s="59">
        <f>IFERROR(AO1219/AK1213,"-")</f>
        <v>0.16666666666666666</v>
      </c>
      <c r="AQ1219" s="73">
        <f t="shared" si="86"/>
        <v>2634</v>
      </c>
      <c r="AR1219" s="439"/>
      <c r="AS1219" s="439"/>
      <c r="AT1219" s="44" t="s">
        <v>102</v>
      </c>
      <c r="AU1219" s="70">
        <v>100088</v>
      </c>
      <c r="AV1219" s="59">
        <f>IFERROR(AU1219/AR1213,"-")</f>
        <v>1.6917327228618017E-3</v>
      </c>
      <c r="AW1219" s="73">
        <v>8</v>
      </c>
      <c r="AX1219" s="59">
        <f>IFERROR(AW1219/AS1213,"-")</f>
        <v>6.4516129032258063E-2</v>
      </c>
      <c r="AY1219" s="196">
        <f t="shared" si="87"/>
        <v>12511</v>
      </c>
      <c r="AZ1219" s="229"/>
    </row>
    <row r="1220" spans="2:52" s="9" customFormat="1" ht="13.15" customHeight="1">
      <c r="B1220" s="470"/>
      <c r="C1220" s="480"/>
      <c r="D1220" s="439"/>
      <c r="E1220" s="439"/>
      <c r="F1220" s="44" t="s">
        <v>112</v>
      </c>
      <c r="G1220" s="70">
        <v>0</v>
      </c>
      <c r="H1220" s="59">
        <f>IFERROR(G1220/D1213,"-")</f>
        <v>0</v>
      </c>
      <c r="I1220" s="70">
        <v>0</v>
      </c>
      <c r="J1220" s="59">
        <f>IFERROR(I1220/E1213,"-")</f>
        <v>0</v>
      </c>
      <c r="K1220" s="73" t="str">
        <f t="shared" si="83"/>
        <v>-</v>
      </c>
      <c r="L1220" s="439"/>
      <c r="M1220" s="439"/>
      <c r="N1220" s="44" t="s">
        <v>112</v>
      </c>
      <c r="O1220" s="70">
        <v>0</v>
      </c>
      <c r="P1220" s="59">
        <f>IFERROR(O1220/L1213,"-")</f>
        <v>0</v>
      </c>
      <c r="Q1220" s="70">
        <v>0</v>
      </c>
      <c r="R1220" s="59">
        <f>IFERROR(Q1220/M1213,"-")</f>
        <v>0</v>
      </c>
      <c r="S1220" s="73" t="str">
        <f t="shared" si="84"/>
        <v>-</v>
      </c>
      <c r="T1220" s="439"/>
      <c r="U1220" s="439"/>
      <c r="V1220" s="44" t="s">
        <v>112</v>
      </c>
      <c r="W1220" s="70">
        <v>0</v>
      </c>
      <c r="X1220" s="59">
        <f>IFERROR(W1220/T1213,"-")</f>
        <v>0</v>
      </c>
      <c r="Y1220" s="70">
        <v>0</v>
      </c>
      <c r="Z1220" s="59">
        <f>IFERROR(Y1220/U1213,"-")</f>
        <v>0</v>
      </c>
      <c r="AA1220" s="167" t="str">
        <f t="shared" si="85"/>
        <v>-</v>
      </c>
      <c r="AB1220" s="439"/>
      <c r="AC1220" s="439"/>
      <c r="AD1220" s="44" t="s">
        <v>112</v>
      </c>
      <c r="AE1220" s="70">
        <v>0</v>
      </c>
      <c r="AF1220" s="59">
        <f>IFERROR(AE1220/AB1213,"-")</f>
        <v>0</v>
      </c>
      <c r="AG1220" s="70">
        <v>0</v>
      </c>
      <c r="AH1220" s="59">
        <f>IFERROR(AG1220/AC1213,"-")</f>
        <v>0</v>
      </c>
      <c r="AI1220" s="73" t="str">
        <f t="shared" si="82"/>
        <v>-</v>
      </c>
      <c r="AJ1220" s="439"/>
      <c r="AK1220" s="439"/>
      <c r="AL1220" s="44" t="s">
        <v>112</v>
      </c>
      <c r="AM1220" s="70">
        <v>0</v>
      </c>
      <c r="AN1220" s="59">
        <f>IFERROR(AM1220/AJ1213,"-")</f>
        <v>0</v>
      </c>
      <c r="AO1220" s="70">
        <v>0</v>
      </c>
      <c r="AP1220" s="59">
        <f>IFERROR(AO1220/AK1213,"-")</f>
        <v>0</v>
      </c>
      <c r="AQ1220" s="73" t="str">
        <f t="shared" si="86"/>
        <v>-</v>
      </c>
      <c r="AR1220" s="439"/>
      <c r="AS1220" s="439"/>
      <c r="AT1220" s="44" t="s">
        <v>112</v>
      </c>
      <c r="AU1220" s="70">
        <v>0</v>
      </c>
      <c r="AV1220" s="59">
        <f>IFERROR(AU1220/AR1213,"-")</f>
        <v>0</v>
      </c>
      <c r="AW1220" s="73">
        <v>0</v>
      </c>
      <c r="AX1220" s="59">
        <f>IFERROR(AW1220/AS1213,"-")</f>
        <v>0</v>
      </c>
      <c r="AY1220" s="196" t="str">
        <f t="shared" si="87"/>
        <v>-</v>
      </c>
      <c r="AZ1220" s="229"/>
    </row>
    <row r="1221" spans="2:52" s="9" customFormat="1" ht="13.15" customHeight="1">
      <c r="B1221" s="470"/>
      <c r="C1221" s="480"/>
      <c r="D1221" s="439"/>
      <c r="E1221" s="439"/>
      <c r="F1221" s="44" t="s">
        <v>103</v>
      </c>
      <c r="G1221" s="70">
        <v>0</v>
      </c>
      <c r="H1221" s="59">
        <f>IFERROR(G1221/D1213,"-")</f>
        <v>0</v>
      </c>
      <c r="I1221" s="70">
        <v>0</v>
      </c>
      <c r="J1221" s="59">
        <f>IFERROR(I1221/E1213,"-")</f>
        <v>0</v>
      </c>
      <c r="K1221" s="73" t="str">
        <f t="shared" si="83"/>
        <v>-</v>
      </c>
      <c r="L1221" s="439"/>
      <c r="M1221" s="439"/>
      <c r="N1221" s="44" t="s">
        <v>103</v>
      </c>
      <c r="O1221" s="70">
        <v>0</v>
      </c>
      <c r="P1221" s="59">
        <f>IFERROR(O1221/L1213,"-")</f>
        <v>0</v>
      </c>
      <c r="Q1221" s="70">
        <v>0</v>
      </c>
      <c r="R1221" s="59">
        <f>IFERROR(Q1221/M1213,"-")</f>
        <v>0</v>
      </c>
      <c r="S1221" s="73" t="str">
        <f t="shared" si="84"/>
        <v>-</v>
      </c>
      <c r="T1221" s="439"/>
      <c r="U1221" s="439"/>
      <c r="V1221" s="44" t="s">
        <v>103</v>
      </c>
      <c r="W1221" s="70">
        <v>0</v>
      </c>
      <c r="X1221" s="59">
        <f>IFERROR(W1221/T1213,"-")</f>
        <v>0</v>
      </c>
      <c r="Y1221" s="70">
        <v>0</v>
      </c>
      <c r="Z1221" s="59">
        <f>IFERROR(Y1221/U1213,"-")</f>
        <v>0</v>
      </c>
      <c r="AA1221" s="167" t="str">
        <f t="shared" si="85"/>
        <v>-</v>
      </c>
      <c r="AB1221" s="439"/>
      <c r="AC1221" s="439"/>
      <c r="AD1221" s="44" t="s">
        <v>103</v>
      </c>
      <c r="AE1221" s="70">
        <v>0</v>
      </c>
      <c r="AF1221" s="59">
        <f>IFERROR(AE1221/AB1213,"-")</f>
        <v>0</v>
      </c>
      <c r="AG1221" s="70">
        <v>0</v>
      </c>
      <c r="AH1221" s="59">
        <f>IFERROR(AG1221/AC1213,"-")</f>
        <v>0</v>
      </c>
      <c r="AI1221" s="73" t="str">
        <f t="shared" si="82"/>
        <v>-</v>
      </c>
      <c r="AJ1221" s="439"/>
      <c r="AK1221" s="439"/>
      <c r="AL1221" s="44" t="s">
        <v>103</v>
      </c>
      <c r="AM1221" s="70">
        <v>0</v>
      </c>
      <c r="AN1221" s="59">
        <f>IFERROR(AM1221/AJ1213,"-")</f>
        <v>0</v>
      </c>
      <c r="AO1221" s="70">
        <v>0</v>
      </c>
      <c r="AP1221" s="59">
        <f>IFERROR(AO1221/AK1213,"-")</f>
        <v>0</v>
      </c>
      <c r="AQ1221" s="73" t="str">
        <f t="shared" si="86"/>
        <v>-</v>
      </c>
      <c r="AR1221" s="439"/>
      <c r="AS1221" s="439"/>
      <c r="AT1221" s="44" t="s">
        <v>103</v>
      </c>
      <c r="AU1221" s="70">
        <v>0</v>
      </c>
      <c r="AV1221" s="59">
        <f>IFERROR(AU1221/AR1213,"-")</f>
        <v>0</v>
      </c>
      <c r="AW1221" s="73">
        <v>0</v>
      </c>
      <c r="AX1221" s="59">
        <f>IFERROR(AW1221/AS1213,"-")</f>
        <v>0</v>
      </c>
      <c r="AY1221" s="196" t="str">
        <f t="shared" si="87"/>
        <v>-</v>
      </c>
      <c r="AZ1221" s="229"/>
    </row>
    <row r="1222" spans="2:52" s="9" customFormat="1" ht="13.15" customHeight="1">
      <c r="B1222" s="470"/>
      <c r="C1222" s="480"/>
      <c r="D1222" s="439"/>
      <c r="E1222" s="439"/>
      <c r="F1222" s="44" t="s">
        <v>104</v>
      </c>
      <c r="G1222" s="70">
        <v>0</v>
      </c>
      <c r="H1222" s="59">
        <f>IFERROR(G1222/D1213,"-")</f>
        <v>0</v>
      </c>
      <c r="I1222" s="70">
        <v>0</v>
      </c>
      <c r="J1222" s="59">
        <f>IFERROR(I1222/E1213,"-")</f>
        <v>0</v>
      </c>
      <c r="K1222" s="73" t="str">
        <f t="shared" si="83"/>
        <v>-</v>
      </c>
      <c r="L1222" s="439"/>
      <c r="M1222" s="439"/>
      <c r="N1222" s="44" t="s">
        <v>104</v>
      </c>
      <c r="O1222" s="70">
        <v>0</v>
      </c>
      <c r="P1222" s="59">
        <f>IFERROR(O1222/L1213,"-")</f>
        <v>0</v>
      </c>
      <c r="Q1222" s="70">
        <v>0</v>
      </c>
      <c r="R1222" s="59">
        <f>IFERROR(Q1222/M1213,"-")</f>
        <v>0</v>
      </c>
      <c r="S1222" s="73" t="str">
        <f t="shared" si="84"/>
        <v>-</v>
      </c>
      <c r="T1222" s="439"/>
      <c r="U1222" s="439"/>
      <c r="V1222" s="44" t="s">
        <v>104</v>
      </c>
      <c r="W1222" s="70">
        <v>0</v>
      </c>
      <c r="X1222" s="59">
        <f>IFERROR(W1222/T1213,"-")</f>
        <v>0</v>
      </c>
      <c r="Y1222" s="70">
        <v>0</v>
      </c>
      <c r="Z1222" s="59">
        <f>IFERROR(Y1222/U1213,"-")</f>
        <v>0</v>
      </c>
      <c r="AA1222" s="167" t="str">
        <f t="shared" si="85"/>
        <v>-</v>
      </c>
      <c r="AB1222" s="439"/>
      <c r="AC1222" s="439"/>
      <c r="AD1222" s="44" t="s">
        <v>104</v>
      </c>
      <c r="AE1222" s="70">
        <v>0</v>
      </c>
      <c r="AF1222" s="59">
        <f>IFERROR(AE1222/AB1213,"-")</f>
        <v>0</v>
      </c>
      <c r="AG1222" s="70">
        <v>0</v>
      </c>
      <c r="AH1222" s="59">
        <f>IFERROR(AG1222/AC1213,"-")</f>
        <v>0</v>
      </c>
      <c r="AI1222" s="73" t="str">
        <f t="shared" si="82"/>
        <v>-</v>
      </c>
      <c r="AJ1222" s="439"/>
      <c r="AK1222" s="439"/>
      <c r="AL1222" s="44" t="s">
        <v>104</v>
      </c>
      <c r="AM1222" s="70">
        <v>0</v>
      </c>
      <c r="AN1222" s="59">
        <f>IFERROR(AM1222/AJ1213,"-")</f>
        <v>0</v>
      </c>
      <c r="AO1222" s="70">
        <v>0</v>
      </c>
      <c r="AP1222" s="59">
        <f>IFERROR(AO1222/AK1213,"-")</f>
        <v>0</v>
      </c>
      <c r="AQ1222" s="73" t="str">
        <f t="shared" si="86"/>
        <v>-</v>
      </c>
      <c r="AR1222" s="439"/>
      <c r="AS1222" s="439"/>
      <c r="AT1222" s="44" t="s">
        <v>104</v>
      </c>
      <c r="AU1222" s="70">
        <v>87931</v>
      </c>
      <c r="AV1222" s="59">
        <f>IFERROR(AU1222/AR1213,"-")</f>
        <v>1.4862496008908269E-3</v>
      </c>
      <c r="AW1222" s="73">
        <v>3</v>
      </c>
      <c r="AX1222" s="59">
        <f>IFERROR(AW1222/AS1213,"-")</f>
        <v>2.4193548387096774E-2</v>
      </c>
      <c r="AY1222" s="196">
        <f t="shared" si="87"/>
        <v>29310.333333333332</v>
      </c>
      <c r="AZ1222" s="229"/>
    </row>
    <row r="1223" spans="2:52" s="9" customFormat="1" ht="13.15" customHeight="1">
      <c r="B1223" s="470"/>
      <c r="C1223" s="480"/>
      <c r="D1223" s="439"/>
      <c r="E1223" s="439"/>
      <c r="F1223" s="44" t="s">
        <v>105</v>
      </c>
      <c r="G1223" s="70">
        <v>0</v>
      </c>
      <c r="H1223" s="59">
        <f>IFERROR(G1223/D1213,"-")</f>
        <v>0</v>
      </c>
      <c r="I1223" s="70">
        <v>0</v>
      </c>
      <c r="J1223" s="59">
        <f>IFERROR(I1223/E1213,"-")</f>
        <v>0</v>
      </c>
      <c r="K1223" s="73" t="str">
        <f t="shared" si="83"/>
        <v>-</v>
      </c>
      <c r="L1223" s="439"/>
      <c r="M1223" s="439"/>
      <c r="N1223" s="44" t="s">
        <v>105</v>
      </c>
      <c r="O1223" s="70">
        <v>0</v>
      </c>
      <c r="P1223" s="59">
        <f>IFERROR(O1223/L1213,"-")</f>
        <v>0</v>
      </c>
      <c r="Q1223" s="70">
        <v>0</v>
      </c>
      <c r="R1223" s="59">
        <f>IFERROR(Q1223/M1213,"-")</f>
        <v>0</v>
      </c>
      <c r="S1223" s="73" t="str">
        <f t="shared" si="84"/>
        <v>-</v>
      </c>
      <c r="T1223" s="439"/>
      <c r="U1223" s="439"/>
      <c r="V1223" s="44" t="s">
        <v>105</v>
      </c>
      <c r="W1223" s="70">
        <v>0</v>
      </c>
      <c r="X1223" s="59">
        <f>IFERROR(W1223/T1213,"-")</f>
        <v>0</v>
      </c>
      <c r="Y1223" s="70">
        <v>0</v>
      </c>
      <c r="Z1223" s="59">
        <f>IFERROR(Y1223/U1213,"-")</f>
        <v>0</v>
      </c>
      <c r="AA1223" s="167" t="str">
        <f t="shared" si="85"/>
        <v>-</v>
      </c>
      <c r="AB1223" s="439"/>
      <c r="AC1223" s="439"/>
      <c r="AD1223" s="44" t="s">
        <v>105</v>
      </c>
      <c r="AE1223" s="70">
        <v>0</v>
      </c>
      <c r="AF1223" s="59">
        <f>IFERROR(AE1223/AB1213,"-")</f>
        <v>0</v>
      </c>
      <c r="AG1223" s="70">
        <v>0</v>
      </c>
      <c r="AH1223" s="59">
        <f>IFERROR(AG1223/AC1213,"-")</f>
        <v>0</v>
      </c>
      <c r="AI1223" s="73" t="str">
        <f t="shared" si="82"/>
        <v>-</v>
      </c>
      <c r="AJ1223" s="439"/>
      <c r="AK1223" s="439"/>
      <c r="AL1223" s="44" t="s">
        <v>105</v>
      </c>
      <c r="AM1223" s="70">
        <v>0</v>
      </c>
      <c r="AN1223" s="59">
        <f>IFERROR(AM1223/AJ1213,"-")</f>
        <v>0</v>
      </c>
      <c r="AO1223" s="70">
        <v>0</v>
      </c>
      <c r="AP1223" s="59">
        <f>IFERROR(AO1223/AK1213,"-")</f>
        <v>0</v>
      </c>
      <c r="AQ1223" s="73" t="str">
        <f t="shared" si="86"/>
        <v>-</v>
      </c>
      <c r="AR1223" s="439"/>
      <c r="AS1223" s="439"/>
      <c r="AT1223" s="44" t="s">
        <v>105</v>
      </c>
      <c r="AU1223" s="70">
        <v>6581</v>
      </c>
      <c r="AV1223" s="59">
        <f>IFERROR(AU1223/AR1213,"-")</f>
        <v>1.1123504365312043E-4</v>
      </c>
      <c r="AW1223" s="73">
        <v>2</v>
      </c>
      <c r="AX1223" s="59">
        <f>IFERROR(AW1223/AS1213,"-")</f>
        <v>1.6129032258064516E-2</v>
      </c>
      <c r="AY1223" s="196">
        <f t="shared" si="87"/>
        <v>3290.5</v>
      </c>
      <c r="AZ1223" s="229"/>
    </row>
    <row r="1224" spans="2:52" s="9" customFormat="1" ht="13.15" customHeight="1">
      <c r="B1224" s="470"/>
      <c r="C1224" s="480"/>
      <c r="D1224" s="439"/>
      <c r="E1224" s="439"/>
      <c r="F1224" s="44" t="s">
        <v>106</v>
      </c>
      <c r="G1224" s="70">
        <v>0</v>
      </c>
      <c r="H1224" s="59">
        <f>IFERROR(G1224/D1213,"-")</f>
        <v>0</v>
      </c>
      <c r="I1224" s="70">
        <v>0</v>
      </c>
      <c r="J1224" s="59">
        <f>IFERROR(I1224/E1213,"-")</f>
        <v>0</v>
      </c>
      <c r="K1224" s="73" t="str">
        <f t="shared" si="83"/>
        <v>-</v>
      </c>
      <c r="L1224" s="439"/>
      <c r="M1224" s="439"/>
      <c r="N1224" s="44" t="s">
        <v>106</v>
      </c>
      <c r="O1224" s="70">
        <v>0</v>
      </c>
      <c r="P1224" s="59">
        <f>IFERROR(O1224/L1213,"-")</f>
        <v>0</v>
      </c>
      <c r="Q1224" s="70">
        <v>0</v>
      </c>
      <c r="R1224" s="59">
        <f>IFERROR(Q1224/M1213,"-")</f>
        <v>0</v>
      </c>
      <c r="S1224" s="73" t="str">
        <f t="shared" si="84"/>
        <v>-</v>
      </c>
      <c r="T1224" s="439"/>
      <c r="U1224" s="439"/>
      <c r="V1224" s="44" t="s">
        <v>106</v>
      </c>
      <c r="W1224" s="70">
        <v>0</v>
      </c>
      <c r="X1224" s="59">
        <f>IFERROR(W1224/T1213,"-")</f>
        <v>0</v>
      </c>
      <c r="Y1224" s="70">
        <v>0</v>
      </c>
      <c r="Z1224" s="59">
        <f>IFERROR(Y1224/U1213,"-")</f>
        <v>0</v>
      </c>
      <c r="AA1224" s="167" t="str">
        <f t="shared" si="85"/>
        <v>-</v>
      </c>
      <c r="AB1224" s="439"/>
      <c r="AC1224" s="439"/>
      <c r="AD1224" s="44" t="s">
        <v>106</v>
      </c>
      <c r="AE1224" s="70">
        <v>0</v>
      </c>
      <c r="AF1224" s="59">
        <f>IFERROR(AE1224/AB1213,"-")</f>
        <v>0</v>
      </c>
      <c r="AG1224" s="70">
        <v>0</v>
      </c>
      <c r="AH1224" s="59">
        <f>IFERROR(AG1224/AC1213,"-")</f>
        <v>0</v>
      </c>
      <c r="AI1224" s="73" t="str">
        <f t="shared" si="82"/>
        <v>-</v>
      </c>
      <c r="AJ1224" s="439"/>
      <c r="AK1224" s="439"/>
      <c r="AL1224" s="44" t="s">
        <v>106</v>
      </c>
      <c r="AM1224" s="70">
        <v>0</v>
      </c>
      <c r="AN1224" s="59">
        <f>IFERROR(AM1224/AJ1213,"-")</f>
        <v>0</v>
      </c>
      <c r="AO1224" s="70">
        <v>0</v>
      </c>
      <c r="AP1224" s="59">
        <f>IFERROR(AO1224/AK1213,"-")</f>
        <v>0</v>
      </c>
      <c r="AQ1224" s="73" t="str">
        <f t="shared" si="86"/>
        <v>-</v>
      </c>
      <c r="AR1224" s="439"/>
      <c r="AS1224" s="439"/>
      <c r="AT1224" s="44" t="s">
        <v>106</v>
      </c>
      <c r="AU1224" s="70">
        <v>0</v>
      </c>
      <c r="AV1224" s="59">
        <f>IFERROR(AU1224/AR1213,"-")</f>
        <v>0</v>
      </c>
      <c r="AW1224" s="73">
        <v>0</v>
      </c>
      <c r="AX1224" s="59">
        <f>IFERROR(AW1224/AS1213,"-")</f>
        <v>0</v>
      </c>
      <c r="AY1224" s="196" t="str">
        <f t="shared" si="87"/>
        <v>-</v>
      </c>
      <c r="AZ1224" s="229"/>
    </row>
    <row r="1225" spans="2:52" s="9" customFormat="1" ht="13.15" customHeight="1">
      <c r="B1225" s="470"/>
      <c r="C1225" s="480"/>
      <c r="D1225" s="439"/>
      <c r="E1225" s="439"/>
      <c r="F1225" s="44" t="s">
        <v>107</v>
      </c>
      <c r="G1225" s="70">
        <v>125125</v>
      </c>
      <c r="H1225" s="59">
        <f>IFERROR(G1225/D1213,"-")</f>
        <v>2.2467239577535096E-2</v>
      </c>
      <c r="I1225" s="70">
        <v>2</v>
      </c>
      <c r="J1225" s="59">
        <f>IFERROR(I1225/E1213,"-")</f>
        <v>0.1</v>
      </c>
      <c r="K1225" s="73">
        <f t="shared" si="83"/>
        <v>62562.5</v>
      </c>
      <c r="L1225" s="439"/>
      <c r="M1225" s="439"/>
      <c r="N1225" s="44" t="s">
        <v>107</v>
      </c>
      <c r="O1225" s="70">
        <v>125125</v>
      </c>
      <c r="P1225" s="59">
        <f>IFERROR(O1225/L1213,"-")</f>
        <v>3.3073240873635772E-2</v>
      </c>
      <c r="Q1225" s="70">
        <v>2</v>
      </c>
      <c r="R1225" s="59">
        <f>IFERROR(Q1225/M1213,"-")</f>
        <v>0.15384615384615385</v>
      </c>
      <c r="S1225" s="73">
        <f t="shared" si="84"/>
        <v>62562.5</v>
      </c>
      <c r="T1225" s="439"/>
      <c r="U1225" s="439"/>
      <c r="V1225" s="44" t="s">
        <v>107</v>
      </c>
      <c r="W1225" s="70">
        <v>0</v>
      </c>
      <c r="X1225" s="59">
        <f>IFERROR(W1225/T1213,"-")</f>
        <v>0</v>
      </c>
      <c r="Y1225" s="70">
        <v>0</v>
      </c>
      <c r="Z1225" s="59">
        <f>IFERROR(Y1225/U1213,"-")</f>
        <v>0</v>
      </c>
      <c r="AA1225" s="167" t="str">
        <f t="shared" si="85"/>
        <v>-</v>
      </c>
      <c r="AB1225" s="439"/>
      <c r="AC1225" s="439"/>
      <c r="AD1225" s="44" t="s">
        <v>107</v>
      </c>
      <c r="AE1225" s="70">
        <v>0</v>
      </c>
      <c r="AF1225" s="59">
        <f>IFERROR(AE1225/AB1213,"-")</f>
        <v>0</v>
      </c>
      <c r="AG1225" s="70">
        <v>0</v>
      </c>
      <c r="AH1225" s="59">
        <f>IFERROR(AG1225/AC1213,"-")</f>
        <v>0</v>
      </c>
      <c r="AI1225" s="73" t="str">
        <f t="shared" si="82"/>
        <v>-</v>
      </c>
      <c r="AJ1225" s="439"/>
      <c r="AK1225" s="439"/>
      <c r="AL1225" s="44" t="s">
        <v>107</v>
      </c>
      <c r="AM1225" s="70">
        <v>11742</v>
      </c>
      <c r="AN1225" s="59">
        <f>IFERROR(AM1225/AJ1213,"-")</f>
        <v>3.5498343289718723E-3</v>
      </c>
      <c r="AO1225" s="70">
        <v>1</v>
      </c>
      <c r="AP1225" s="59">
        <f>IFERROR(AO1225/AK1213,"-")</f>
        <v>0.16666666666666666</v>
      </c>
      <c r="AQ1225" s="73">
        <f t="shared" si="86"/>
        <v>11742</v>
      </c>
      <c r="AR1225" s="439"/>
      <c r="AS1225" s="439"/>
      <c r="AT1225" s="44" t="s">
        <v>107</v>
      </c>
      <c r="AU1225" s="70">
        <v>443993</v>
      </c>
      <c r="AV1225" s="59">
        <f>IFERROR(AU1225/AR1213,"-")</f>
        <v>7.5045708458714323E-3</v>
      </c>
      <c r="AW1225" s="73">
        <v>11</v>
      </c>
      <c r="AX1225" s="59">
        <f>IFERROR(AW1225/AS1213,"-")</f>
        <v>8.8709677419354843E-2</v>
      </c>
      <c r="AY1225" s="196">
        <f t="shared" si="87"/>
        <v>40363</v>
      </c>
      <c r="AZ1225" s="229"/>
    </row>
    <row r="1226" spans="2:52" s="9" customFormat="1" ht="13.15" customHeight="1">
      <c r="B1226" s="470"/>
      <c r="C1226" s="480"/>
      <c r="D1226" s="439"/>
      <c r="E1226" s="439"/>
      <c r="F1226" s="44" t="s">
        <v>108</v>
      </c>
      <c r="G1226" s="70">
        <v>73775</v>
      </c>
      <c r="H1226" s="59">
        <f>IFERROR(G1226/D1213,"-")</f>
        <v>1.3246917880780432E-2</v>
      </c>
      <c r="I1226" s="70">
        <v>1</v>
      </c>
      <c r="J1226" s="59">
        <f>IFERROR(I1226/E1213,"-")</f>
        <v>0.05</v>
      </c>
      <c r="K1226" s="73">
        <f t="shared" si="83"/>
        <v>73775</v>
      </c>
      <c r="L1226" s="439"/>
      <c r="M1226" s="439"/>
      <c r="N1226" s="44" t="s">
        <v>108</v>
      </c>
      <c r="O1226" s="70">
        <v>73775</v>
      </c>
      <c r="P1226" s="59">
        <f>IFERROR(O1226/L1213,"-")</f>
        <v>1.950032643718265E-2</v>
      </c>
      <c r="Q1226" s="70">
        <v>1</v>
      </c>
      <c r="R1226" s="59">
        <f>IFERROR(Q1226/M1213,"-")</f>
        <v>7.6923076923076927E-2</v>
      </c>
      <c r="S1226" s="73">
        <f t="shared" si="84"/>
        <v>73775</v>
      </c>
      <c r="T1226" s="439"/>
      <c r="U1226" s="439"/>
      <c r="V1226" s="44" t="s">
        <v>108</v>
      </c>
      <c r="W1226" s="70">
        <v>0</v>
      </c>
      <c r="X1226" s="59">
        <f>IFERROR(W1226/T1213,"-")</f>
        <v>0</v>
      </c>
      <c r="Y1226" s="70">
        <v>0</v>
      </c>
      <c r="Z1226" s="59">
        <f>IFERROR(Y1226/U1213,"-")</f>
        <v>0</v>
      </c>
      <c r="AA1226" s="167" t="str">
        <f t="shared" si="85"/>
        <v>-</v>
      </c>
      <c r="AB1226" s="439"/>
      <c r="AC1226" s="439"/>
      <c r="AD1226" s="44" t="s">
        <v>108</v>
      </c>
      <c r="AE1226" s="70">
        <v>0</v>
      </c>
      <c r="AF1226" s="59">
        <f>IFERROR(AE1226/AB1213,"-")</f>
        <v>0</v>
      </c>
      <c r="AG1226" s="70">
        <v>0</v>
      </c>
      <c r="AH1226" s="59">
        <f>IFERROR(AG1226/AC1213,"-")</f>
        <v>0</v>
      </c>
      <c r="AI1226" s="73" t="str">
        <f t="shared" si="82"/>
        <v>-</v>
      </c>
      <c r="AJ1226" s="439"/>
      <c r="AK1226" s="439"/>
      <c r="AL1226" s="44" t="s">
        <v>108</v>
      </c>
      <c r="AM1226" s="70">
        <v>391686</v>
      </c>
      <c r="AN1226" s="59">
        <f>IFERROR(AM1226/AJ1213,"-")</f>
        <v>0.1184142743125257</v>
      </c>
      <c r="AO1226" s="70">
        <v>3</v>
      </c>
      <c r="AP1226" s="59">
        <f>IFERROR(AO1226/AK1213,"-")</f>
        <v>0.5</v>
      </c>
      <c r="AQ1226" s="73">
        <f t="shared" si="86"/>
        <v>130562</v>
      </c>
      <c r="AR1226" s="439"/>
      <c r="AS1226" s="439"/>
      <c r="AT1226" s="44" t="s">
        <v>108</v>
      </c>
      <c r="AU1226" s="70">
        <v>243460</v>
      </c>
      <c r="AV1226" s="59">
        <f>IFERROR(AU1226/AR1213,"-")</f>
        <v>4.1150712244018683E-3</v>
      </c>
      <c r="AW1226" s="73">
        <v>11</v>
      </c>
      <c r="AX1226" s="59">
        <f>IFERROR(AW1226/AS1213,"-")</f>
        <v>8.8709677419354843E-2</v>
      </c>
      <c r="AY1226" s="196">
        <f t="shared" si="87"/>
        <v>22132.727272727272</v>
      </c>
      <c r="AZ1226" s="229"/>
    </row>
    <row r="1227" spans="2:52" s="9" customFormat="1" ht="13.15" customHeight="1">
      <c r="B1227" s="470"/>
      <c r="C1227" s="480"/>
      <c r="D1227" s="439"/>
      <c r="E1227" s="439"/>
      <c r="F1227" s="44" t="s">
        <v>109</v>
      </c>
      <c r="G1227" s="70">
        <v>61178</v>
      </c>
      <c r="H1227" s="59">
        <f>IFERROR(G1227/D1213,"-")</f>
        <v>1.0985021241753783E-2</v>
      </c>
      <c r="I1227" s="70">
        <v>1</v>
      </c>
      <c r="J1227" s="59">
        <f>IFERROR(I1227/E1213,"-")</f>
        <v>0.05</v>
      </c>
      <c r="K1227" s="73">
        <f t="shared" si="83"/>
        <v>61178</v>
      </c>
      <c r="L1227" s="439"/>
      <c r="M1227" s="439"/>
      <c r="N1227" s="44" t="s">
        <v>109</v>
      </c>
      <c r="O1227" s="70">
        <v>61178</v>
      </c>
      <c r="P1227" s="59">
        <f>IFERROR(O1227/L1213,"-")</f>
        <v>1.6170667174164148E-2</v>
      </c>
      <c r="Q1227" s="70">
        <v>1</v>
      </c>
      <c r="R1227" s="59">
        <f>IFERROR(Q1227/M1213,"-")</f>
        <v>7.6923076923076927E-2</v>
      </c>
      <c r="S1227" s="73">
        <f t="shared" si="84"/>
        <v>61178</v>
      </c>
      <c r="T1227" s="439"/>
      <c r="U1227" s="439"/>
      <c r="V1227" s="44" t="s">
        <v>109</v>
      </c>
      <c r="W1227" s="70">
        <v>0</v>
      </c>
      <c r="X1227" s="59">
        <f>IFERROR(W1227/T1213,"-")</f>
        <v>0</v>
      </c>
      <c r="Y1227" s="70">
        <v>0</v>
      </c>
      <c r="Z1227" s="59">
        <f>IFERROR(Y1227/U1213,"-")</f>
        <v>0</v>
      </c>
      <c r="AA1227" s="167" t="str">
        <f t="shared" si="85"/>
        <v>-</v>
      </c>
      <c r="AB1227" s="439"/>
      <c r="AC1227" s="439"/>
      <c r="AD1227" s="44" t="s">
        <v>109</v>
      </c>
      <c r="AE1227" s="70">
        <v>0</v>
      </c>
      <c r="AF1227" s="59">
        <f>IFERROR(AE1227/AB1213,"-")</f>
        <v>0</v>
      </c>
      <c r="AG1227" s="70">
        <v>0</v>
      </c>
      <c r="AH1227" s="59">
        <f>IFERROR(AG1227/AC1213,"-")</f>
        <v>0</v>
      </c>
      <c r="AI1227" s="73" t="str">
        <f t="shared" si="82"/>
        <v>-</v>
      </c>
      <c r="AJ1227" s="439"/>
      <c r="AK1227" s="439"/>
      <c r="AL1227" s="44" t="s">
        <v>109</v>
      </c>
      <c r="AM1227" s="70">
        <v>0</v>
      </c>
      <c r="AN1227" s="59">
        <f>IFERROR(AM1227/AJ1213,"-")</f>
        <v>0</v>
      </c>
      <c r="AO1227" s="70">
        <v>0</v>
      </c>
      <c r="AP1227" s="59">
        <f>IFERROR(AO1227/AK1213,"-")</f>
        <v>0</v>
      </c>
      <c r="AQ1227" s="73" t="str">
        <f t="shared" si="86"/>
        <v>-</v>
      </c>
      <c r="AR1227" s="439"/>
      <c r="AS1227" s="439"/>
      <c r="AT1227" s="44" t="s">
        <v>109</v>
      </c>
      <c r="AU1227" s="70">
        <v>157961</v>
      </c>
      <c r="AV1227" s="59">
        <f>IFERROR(AU1227/AR1213,"-")</f>
        <v>2.6699283893770786E-3</v>
      </c>
      <c r="AW1227" s="73">
        <v>4</v>
      </c>
      <c r="AX1227" s="59">
        <f>IFERROR(AW1227/AS1213,"-")</f>
        <v>3.2258064516129031E-2</v>
      </c>
      <c r="AY1227" s="196">
        <f t="shared" si="87"/>
        <v>39490.25</v>
      </c>
      <c r="AZ1227" s="229"/>
    </row>
    <row r="1228" spans="2:52" s="9" customFormat="1" ht="13.15" customHeight="1">
      <c r="B1228" s="470"/>
      <c r="C1228" s="480"/>
      <c r="D1228" s="439"/>
      <c r="E1228" s="439"/>
      <c r="F1228" s="45" t="s">
        <v>110</v>
      </c>
      <c r="G1228" s="71">
        <v>6031</v>
      </c>
      <c r="H1228" s="60">
        <f>IFERROR(G1228/D1213,"-")</f>
        <v>1.0829164586782351E-3</v>
      </c>
      <c r="I1228" s="71">
        <v>2</v>
      </c>
      <c r="J1228" s="60">
        <f>IFERROR(I1228/E1213,"-")</f>
        <v>0.1</v>
      </c>
      <c r="K1228" s="74">
        <f t="shared" si="83"/>
        <v>3015.5</v>
      </c>
      <c r="L1228" s="439"/>
      <c r="M1228" s="439"/>
      <c r="N1228" s="45" t="s">
        <v>110</v>
      </c>
      <c r="O1228" s="71">
        <v>4559</v>
      </c>
      <c r="P1228" s="60">
        <f>IFERROR(O1228/L1213,"-")</f>
        <v>1.2050421989442995E-3</v>
      </c>
      <c r="Q1228" s="71">
        <v>1</v>
      </c>
      <c r="R1228" s="60">
        <f>IFERROR(Q1228/M1213,"-")</f>
        <v>7.6923076923076927E-2</v>
      </c>
      <c r="S1228" s="74">
        <f t="shared" si="84"/>
        <v>4559</v>
      </c>
      <c r="T1228" s="439"/>
      <c r="U1228" s="439"/>
      <c r="V1228" s="45" t="s">
        <v>110</v>
      </c>
      <c r="W1228" s="71">
        <v>0</v>
      </c>
      <c r="X1228" s="60">
        <f>IFERROR(W1228/T1213,"-")</f>
        <v>0</v>
      </c>
      <c r="Y1228" s="71">
        <v>0</v>
      </c>
      <c r="Z1228" s="60">
        <f>IFERROR(Y1228/U1213,"-")</f>
        <v>0</v>
      </c>
      <c r="AA1228" s="168" t="str">
        <f t="shared" si="85"/>
        <v>-</v>
      </c>
      <c r="AB1228" s="439"/>
      <c r="AC1228" s="439"/>
      <c r="AD1228" s="45" t="s">
        <v>110</v>
      </c>
      <c r="AE1228" s="71">
        <v>0</v>
      </c>
      <c r="AF1228" s="60">
        <f>IFERROR(AE1228/AB1213,"-")</f>
        <v>0</v>
      </c>
      <c r="AG1228" s="71">
        <v>0</v>
      </c>
      <c r="AH1228" s="60">
        <f>IFERROR(AG1228/AC1213,"-")</f>
        <v>0</v>
      </c>
      <c r="AI1228" s="74" t="str">
        <f t="shared" si="82"/>
        <v>-</v>
      </c>
      <c r="AJ1228" s="439"/>
      <c r="AK1228" s="439"/>
      <c r="AL1228" s="45" t="s">
        <v>110</v>
      </c>
      <c r="AM1228" s="71">
        <v>0</v>
      </c>
      <c r="AN1228" s="60">
        <f>IFERROR(AM1228/AJ1213,"-")</f>
        <v>0</v>
      </c>
      <c r="AO1228" s="71">
        <v>0</v>
      </c>
      <c r="AP1228" s="60">
        <f>IFERROR(AO1228/AK1213,"-")</f>
        <v>0</v>
      </c>
      <c r="AQ1228" s="74" t="str">
        <f t="shared" si="86"/>
        <v>-</v>
      </c>
      <c r="AR1228" s="439"/>
      <c r="AS1228" s="439"/>
      <c r="AT1228" s="45" t="s">
        <v>110</v>
      </c>
      <c r="AU1228" s="71">
        <v>46130</v>
      </c>
      <c r="AV1228" s="60">
        <f>IFERROR(AU1228/AR1213,"-")</f>
        <v>7.7971016011524764E-4</v>
      </c>
      <c r="AW1228" s="74">
        <v>4</v>
      </c>
      <c r="AX1228" s="62">
        <f>IFERROR(AW1228/AS1213,"-")</f>
        <v>3.2258064516129031E-2</v>
      </c>
      <c r="AY1228" s="197">
        <f t="shared" si="87"/>
        <v>11532.5</v>
      </c>
      <c r="AZ1228" s="229"/>
    </row>
    <row r="1229" spans="2:52" s="9" customFormat="1" ht="13.15" customHeight="1">
      <c r="B1229" s="431"/>
      <c r="C1229" s="481"/>
      <c r="D1229" s="440"/>
      <c r="E1229" s="440"/>
      <c r="F1229" s="46" t="s">
        <v>64</v>
      </c>
      <c r="G1229" s="67">
        <f>SUM(G1213:G1228)</f>
        <v>788353</v>
      </c>
      <c r="H1229" s="60">
        <f>IFERROR(G1229/D1213,"-")</f>
        <v>0.14155537041093727</v>
      </c>
      <c r="I1229" s="71">
        <v>15</v>
      </c>
      <c r="J1229" s="60">
        <f>IFERROR(I1229/E1213,"-")</f>
        <v>0.75</v>
      </c>
      <c r="K1229" s="74">
        <f t="shared" si="83"/>
        <v>52556.866666666669</v>
      </c>
      <c r="L1229" s="440"/>
      <c r="M1229" s="440"/>
      <c r="N1229" s="46" t="s">
        <v>64</v>
      </c>
      <c r="O1229" s="67">
        <f>SUM(O1213:O1228)</f>
        <v>631855</v>
      </c>
      <c r="P1229" s="60">
        <f>IFERROR(O1229/L1213,"-")</f>
        <v>0.16701292796971931</v>
      </c>
      <c r="Q1229" s="71">
        <v>10</v>
      </c>
      <c r="R1229" s="60">
        <f>IFERROR(Q1229/M1213,"-")</f>
        <v>0.76923076923076927</v>
      </c>
      <c r="S1229" s="74">
        <f t="shared" si="84"/>
        <v>63185.5</v>
      </c>
      <c r="T1229" s="440"/>
      <c r="U1229" s="440"/>
      <c r="V1229" s="46" t="s">
        <v>64</v>
      </c>
      <c r="W1229" s="67">
        <f>SUM(W1213:W1228)</f>
        <v>0</v>
      </c>
      <c r="X1229" s="60">
        <f>IFERROR(W1229/T1213,"-")</f>
        <v>0</v>
      </c>
      <c r="Y1229" s="71">
        <v>0</v>
      </c>
      <c r="Z1229" s="60">
        <f>IFERROR(Y1229/U1213,"-")</f>
        <v>0</v>
      </c>
      <c r="AA1229" s="168" t="str">
        <f t="shared" si="85"/>
        <v>-</v>
      </c>
      <c r="AB1229" s="440"/>
      <c r="AC1229" s="440"/>
      <c r="AD1229" s="46" t="s">
        <v>64</v>
      </c>
      <c r="AE1229" s="67">
        <f>SUM(AE1213:AE1228)</f>
        <v>0</v>
      </c>
      <c r="AF1229" s="60">
        <f>IFERROR(AE1229/AB1213,"-")</f>
        <v>0</v>
      </c>
      <c r="AG1229" s="71">
        <v>0</v>
      </c>
      <c r="AH1229" s="60">
        <f>IFERROR(AG1229/AC1213,"-")</f>
        <v>0</v>
      </c>
      <c r="AI1229" s="74" t="str">
        <f t="shared" si="82"/>
        <v>-</v>
      </c>
      <c r="AJ1229" s="440"/>
      <c r="AK1229" s="440"/>
      <c r="AL1229" s="46" t="s">
        <v>64</v>
      </c>
      <c r="AM1229" s="67">
        <f>SUM(AM1213:AM1228)</f>
        <v>1374006</v>
      </c>
      <c r="AN1229" s="60">
        <f>IFERROR(AM1229/AJ1213,"-")</f>
        <v>0.41538866181343265</v>
      </c>
      <c r="AO1229" s="71">
        <v>5</v>
      </c>
      <c r="AP1229" s="60">
        <f>IFERROR(AO1229/AK1213,"-")</f>
        <v>0.83333333333333337</v>
      </c>
      <c r="AQ1229" s="74">
        <f t="shared" si="86"/>
        <v>274801.2</v>
      </c>
      <c r="AR1229" s="440"/>
      <c r="AS1229" s="440"/>
      <c r="AT1229" s="46" t="s">
        <v>64</v>
      </c>
      <c r="AU1229" s="67">
        <f>SUM(AU1213:AU1228)</f>
        <v>12215861</v>
      </c>
      <c r="AV1229" s="60">
        <f>IFERROR(AU1229/AR1213,"-")</f>
        <v>0.20647801726112314</v>
      </c>
      <c r="AW1229" s="74">
        <v>86</v>
      </c>
      <c r="AX1229" s="131">
        <f>IFERROR(AW1229/AS1213,"-")</f>
        <v>0.69354838709677424</v>
      </c>
      <c r="AY1229" s="200">
        <f t="shared" si="87"/>
        <v>142044.89534883722</v>
      </c>
      <c r="AZ1229" s="229"/>
    </row>
    <row r="1230" spans="2:52" s="9" customFormat="1" ht="13.15" customHeight="1">
      <c r="B1230" s="430">
        <v>73</v>
      </c>
      <c r="C1230" s="479" t="s">
        <v>27</v>
      </c>
      <c r="D1230" s="436">
        <v>42882730</v>
      </c>
      <c r="E1230" s="436">
        <v>56</v>
      </c>
      <c r="F1230" s="42" t="s">
        <v>96</v>
      </c>
      <c r="G1230" s="69">
        <v>129305</v>
      </c>
      <c r="H1230" s="58">
        <f>IFERROR(G1230/D1230,"-")</f>
        <v>3.0153164222520346E-3</v>
      </c>
      <c r="I1230" s="69">
        <v>11</v>
      </c>
      <c r="J1230" s="58">
        <f>IFERROR(I1230/E1230,"-")</f>
        <v>0.19642857142857142</v>
      </c>
      <c r="K1230" s="72">
        <f t="shared" si="83"/>
        <v>11755</v>
      </c>
      <c r="L1230" s="436">
        <v>25578980</v>
      </c>
      <c r="M1230" s="436">
        <v>32</v>
      </c>
      <c r="N1230" s="42" t="s">
        <v>96</v>
      </c>
      <c r="O1230" s="69">
        <v>99724</v>
      </c>
      <c r="P1230" s="58">
        <f>IFERROR(O1230/L1230,"-")</f>
        <v>3.8986699235075048E-3</v>
      </c>
      <c r="Q1230" s="69">
        <v>10</v>
      </c>
      <c r="R1230" s="58">
        <f>IFERROR(Q1230/M1230,"-")</f>
        <v>0.3125</v>
      </c>
      <c r="S1230" s="72">
        <f t="shared" si="84"/>
        <v>9972.4</v>
      </c>
      <c r="T1230" s="436">
        <v>11704780</v>
      </c>
      <c r="U1230" s="436">
        <v>6</v>
      </c>
      <c r="V1230" s="42" t="s">
        <v>96</v>
      </c>
      <c r="W1230" s="69">
        <v>7120</v>
      </c>
      <c r="X1230" s="58">
        <f>IFERROR(W1230/T1230,"-")</f>
        <v>6.0829849001860779E-4</v>
      </c>
      <c r="Y1230" s="69">
        <v>2</v>
      </c>
      <c r="Z1230" s="58">
        <f>IFERROR(Y1230/U1230,"-")</f>
        <v>0.33333333333333331</v>
      </c>
      <c r="AA1230" s="166">
        <f t="shared" si="85"/>
        <v>3560</v>
      </c>
      <c r="AB1230" s="436">
        <v>8699220</v>
      </c>
      <c r="AC1230" s="436">
        <v>4</v>
      </c>
      <c r="AD1230" s="42" t="s">
        <v>96</v>
      </c>
      <c r="AE1230" s="69">
        <v>7120</v>
      </c>
      <c r="AF1230" s="58">
        <f>IFERROR(AE1230/AB1230,"-")</f>
        <v>8.1846418414524525E-4</v>
      </c>
      <c r="AG1230" s="69">
        <v>2</v>
      </c>
      <c r="AH1230" s="58">
        <f>IFERROR(AG1230/AC1230,"-")</f>
        <v>0.5</v>
      </c>
      <c r="AI1230" s="72">
        <f t="shared" si="82"/>
        <v>3560</v>
      </c>
      <c r="AJ1230" s="436">
        <v>10160370</v>
      </c>
      <c r="AK1230" s="436">
        <v>18</v>
      </c>
      <c r="AL1230" s="42" t="s">
        <v>96</v>
      </c>
      <c r="AM1230" s="69">
        <v>64306</v>
      </c>
      <c r="AN1230" s="58">
        <f>IFERROR(AM1230/AJ1230,"-")</f>
        <v>6.3291002197754607E-3</v>
      </c>
      <c r="AO1230" s="69">
        <v>4</v>
      </c>
      <c r="AP1230" s="58">
        <f>IFERROR(AO1230/AK1230,"-")</f>
        <v>0.22222222222222221</v>
      </c>
      <c r="AQ1230" s="72">
        <f t="shared" si="86"/>
        <v>16076.5</v>
      </c>
      <c r="AR1230" s="436">
        <v>119648410</v>
      </c>
      <c r="AS1230" s="436">
        <v>211</v>
      </c>
      <c r="AT1230" s="42" t="s">
        <v>96</v>
      </c>
      <c r="AU1230" s="69">
        <v>703410</v>
      </c>
      <c r="AV1230" s="58">
        <f>IFERROR(AU1230/AR1230,"-")</f>
        <v>5.8789749065616499E-3</v>
      </c>
      <c r="AW1230" s="72">
        <v>23</v>
      </c>
      <c r="AX1230" s="58">
        <f>IFERROR(AW1230/AS1230,"-")</f>
        <v>0.10900473933649289</v>
      </c>
      <c r="AY1230" s="195">
        <f t="shared" si="87"/>
        <v>30583.043478260868</v>
      </c>
      <c r="AZ1230" s="229"/>
    </row>
    <row r="1231" spans="2:52" s="9" customFormat="1" ht="13.15" customHeight="1">
      <c r="B1231" s="470"/>
      <c r="C1231" s="480"/>
      <c r="D1231" s="439"/>
      <c r="E1231" s="439"/>
      <c r="F1231" s="43" t="s">
        <v>97</v>
      </c>
      <c r="G1231" s="70">
        <v>147814</v>
      </c>
      <c r="H1231" s="59">
        <f>IFERROR(G1231/D1230,"-")</f>
        <v>3.4469353980028788E-3</v>
      </c>
      <c r="I1231" s="70">
        <v>8</v>
      </c>
      <c r="J1231" s="59">
        <f>IFERROR(I1231/E1230,"-")</f>
        <v>0.14285714285714285</v>
      </c>
      <c r="K1231" s="73">
        <f t="shared" si="83"/>
        <v>18476.75</v>
      </c>
      <c r="L1231" s="439"/>
      <c r="M1231" s="439"/>
      <c r="N1231" s="43" t="s">
        <v>97</v>
      </c>
      <c r="O1231" s="70">
        <v>114001</v>
      </c>
      <c r="P1231" s="59">
        <f>IFERROR(O1231/L1230,"-")</f>
        <v>4.4568235324473453E-3</v>
      </c>
      <c r="Q1231" s="70">
        <v>5</v>
      </c>
      <c r="R1231" s="59">
        <f>IFERROR(Q1231/M1230,"-")</f>
        <v>0.15625</v>
      </c>
      <c r="S1231" s="73">
        <f t="shared" si="84"/>
        <v>22800.2</v>
      </c>
      <c r="T1231" s="439"/>
      <c r="U1231" s="439"/>
      <c r="V1231" s="43" t="s">
        <v>97</v>
      </c>
      <c r="W1231" s="70">
        <v>0</v>
      </c>
      <c r="X1231" s="59">
        <f>IFERROR(W1231/T1230,"-")</f>
        <v>0</v>
      </c>
      <c r="Y1231" s="70">
        <v>0</v>
      </c>
      <c r="Z1231" s="59">
        <f>IFERROR(Y1231/U1230,"-")</f>
        <v>0</v>
      </c>
      <c r="AA1231" s="167" t="str">
        <f t="shared" si="85"/>
        <v>-</v>
      </c>
      <c r="AB1231" s="439"/>
      <c r="AC1231" s="439"/>
      <c r="AD1231" s="43" t="s">
        <v>97</v>
      </c>
      <c r="AE1231" s="70">
        <v>0</v>
      </c>
      <c r="AF1231" s="59">
        <f>IFERROR(AE1231/AB1230,"-")</f>
        <v>0</v>
      </c>
      <c r="AG1231" s="70">
        <v>0</v>
      </c>
      <c r="AH1231" s="59">
        <f>IFERROR(AG1231/AC1230,"-")</f>
        <v>0</v>
      </c>
      <c r="AI1231" s="73" t="str">
        <f t="shared" si="82"/>
        <v>-</v>
      </c>
      <c r="AJ1231" s="439"/>
      <c r="AK1231" s="439"/>
      <c r="AL1231" s="43" t="s">
        <v>97</v>
      </c>
      <c r="AM1231" s="70">
        <v>1088976</v>
      </c>
      <c r="AN1231" s="59">
        <f>IFERROR(AM1231/AJ1230,"-")</f>
        <v>0.1071787740013405</v>
      </c>
      <c r="AO1231" s="70">
        <v>3</v>
      </c>
      <c r="AP1231" s="59">
        <f>IFERROR(AO1231/AK1230,"-")</f>
        <v>0.16666666666666666</v>
      </c>
      <c r="AQ1231" s="73">
        <f t="shared" si="86"/>
        <v>362992</v>
      </c>
      <c r="AR1231" s="439"/>
      <c r="AS1231" s="439"/>
      <c r="AT1231" s="43" t="s">
        <v>97</v>
      </c>
      <c r="AU1231" s="70">
        <v>2043976</v>
      </c>
      <c r="AV1231" s="59">
        <f>IFERROR(AU1231/AR1230,"-")</f>
        <v>1.7083185643670486E-2</v>
      </c>
      <c r="AW1231" s="73">
        <v>34</v>
      </c>
      <c r="AX1231" s="59">
        <f>IFERROR(AW1231/AS1230,"-")</f>
        <v>0.16113744075829384</v>
      </c>
      <c r="AY1231" s="196">
        <f t="shared" si="87"/>
        <v>60116.941176470587</v>
      </c>
      <c r="AZ1231" s="229"/>
    </row>
    <row r="1232" spans="2:52" s="9" customFormat="1" ht="13.15" customHeight="1">
      <c r="B1232" s="470"/>
      <c r="C1232" s="480"/>
      <c r="D1232" s="439"/>
      <c r="E1232" s="439"/>
      <c r="F1232" s="44" t="s">
        <v>98</v>
      </c>
      <c r="G1232" s="70">
        <v>2340880</v>
      </c>
      <c r="H1232" s="59">
        <f>IFERROR(G1232/D1230,"-")</f>
        <v>5.4587942512055551E-2</v>
      </c>
      <c r="I1232" s="70">
        <v>19</v>
      </c>
      <c r="J1232" s="59">
        <f>IFERROR(I1232/E1230,"-")</f>
        <v>0.3392857142857143</v>
      </c>
      <c r="K1232" s="73">
        <f t="shared" si="83"/>
        <v>123204.21052631579</v>
      </c>
      <c r="L1232" s="439"/>
      <c r="M1232" s="439"/>
      <c r="N1232" s="44" t="s">
        <v>98</v>
      </c>
      <c r="O1232" s="70">
        <v>431865</v>
      </c>
      <c r="P1232" s="59">
        <f>IFERROR(O1232/L1230,"-")</f>
        <v>1.6883589572375443E-2</v>
      </c>
      <c r="Q1232" s="70">
        <v>10</v>
      </c>
      <c r="R1232" s="59">
        <f>IFERROR(Q1232/M1230,"-")</f>
        <v>0.3125</v>
      </c>
      <c r="S1232" s="73">
        <f t="shared" si="84"/>
        <v>43186.5</v>
      </c>
      <c r="T1232" s="439"/>
      <c r="U1232" s="439"/>
      <c r="V1232" s="44" t="s">
        <v>98</v>
      </c>
      <c r="W1232" s="70">
        <v>96306</v>
      </c>
      <c r="X1232" s="59">
        <f>IFERROR(W1232/T1230,"-")</f>
        <v>8.2279205589511299E-3</v>
      </c>
      <c r="Y1232" s="70">
        <v>3</v>
      </c>
      <c r="Z1232" s="59">
        <f>IFERROR(Y1232/U1230,"-")</f>
        <v>0.5</v>
      </c>
      <c r="AA1232" s="167">
        <f t="shared" si="85"/>
        <v>32102</v>
      </c>
      <c r="AB1232" s="439"/>
      <c r="AC1232" s="439"/>
      <c r="AD1232" s="44" t="s">
        <v>98</v>
      </c>
      <c r="AE1232" s="70">
        <v>46135</v>
      </c>
      <c r="AF1232" s="59">
        <f>IFERROR(AE1232/AB1230,"-")</f>
        <v>5.3033490358905741E-3</v>
      </c>
      <c r="AG1232" s="70">
        <v>1</v>
      </c>
      <c r="AH1232" s="59">
        <f>IFERROR(AG1232/AC1230,"-")</f>
        <v>0.25</v>
      </c>
      <c r="AI1232" s="73">
        <f t="shared" si="82"/>
        <v>46135</v>
      </c>
      <c r="AJ1232" s="439"/>
      <c r="AK1232" s="439"/>
      <c r="AL1232" s="44" t="s">
        <v>98</v>
      </c>
      <c r="AM1232" s="70">
        <v>202266</v>
      </c>
      <c r="AN1232" s="59">
        <f>IFERROR(AM1232/AJ1230,"-")</f>
        <v>1.9907345893899534E-2</v>
      </c>
      <c r="AO1232" s="70">
        <v>6</v>
      </c>
      <c r="AP1232" s="59">
        <f>IFERROR(AO1232/AK1230,"-")</f>
        <v>0.33333333333333331</v>
      </c>
      <c r="AQ1232" s="73">
        <f t="shared" si="86"/>
        <v>33711</v>
      </c>
      <c r="AR1232" s="439"/>
      <c r="AS1232" s="439"/>
      <c r="AT1232" s="44" t="s">
        <v>98</v>
      </c>
      <c r="AU1232" s="70">
        <v>876449</v>
      </c>
      <c r="AV1232" s="59">
        <f>IFERROR(AU1232/AR1230,"-")</f>
        <v>7.325203903670763E-3</v>
      </c>
      <c r="AW1232" s="73">
        <v>51</v>
      </c>
      <c r="AX1232" s="59">
        <f>IFERROR(AW1232/AS1230,"-")</f>
        <v>0.24170616113744076</v>
      </c>
      <c r="AY1232" s="196">
        <f t="shared" si="87"/>
        <v>17185.274509803923</v>
      </c>
      <c r="AZ1232" s="229"/>
    </row>
    <row r="1233" spans="2:52" s="9" customFormat="1" ht="13.15" customHeight="1">
      <c r="B1233" s="470"/>
      <c r="C1233" s="480"/>
      <c r="D1233" s="439"/>
      <c r="E1233" s="439"/>
      <c r="F1233" s="44" t="s">
        <v>99</v>
      </c>
      <c r="G1233" s="70">
        <v>45977</v>
      </c>
      <c r="H1233" s="59">
        <f>IFERROR(G1233/D1230,"-")</f>
        <v>1.0721565534656959E-3</v>
      </c>
      <c r="I1233" s="70">
        <v>4</v>
      </c>
      <c r="J1233" s="59">
        <f>IFERROR(I1233/E1230,"-")</f>
        <v>7.1428571428571425E-2</v>
      </c>
      <c r="K1233" s="73">
        <f t="shared" si="83"/>
        <v>11494.25</v>
      </c>
      <c r="L1233" s="439"/>
      <c r="M1233" s="439"/>
      <c r="N1233" s="44" t="s">
        <v>99</v>
      </c>
      <c r="O1233" s="70">
        <v>42525</v>
      </c>
      <c r="P1233" s="59">
        <f>IFERROR(O1233/L1230,"-")</f>
        <v>1.6624978791179321E-3</v>
      </c>
      <c r="Q1233" s="70">
        <v>2</v>
      </c>
      <c r="R1233" s="59">
        <f>IFERROR(Q1233/M1230,"-")</f>
        <v>6.25E-2</v>
      </c>
      <c r="S1233" s="73">
        <f t="shared" si="84"/>
        <v>21262.5</v>
      </c>
      <c r="T1233" s="439"/>
      <c r="U1233" s="439"/>
      <c r="V1233" s="44" t="s">
        <v>99</v>
      </c>
      <c r="W1233" s="70">
        <v>0</v>
      </c>
      <c r="X1233" s="59">
        <f>IFERROR(W1233/T1230,"-")</f>
        <v>0</v>
      </c>
      <c r="Y1233" s="70">
        <v>0</v>
      </c>
      <c r="Z1233" s="59">
        <f>IFERROR(Y1233/U1230,"-")</f>
        <v>0</v>
      </c>
      <c r="AA1233" s="167" t="str">
        <f t="shared" si="85"/>
        <v>-</v>
      </c>
      <c r="AB1233" s="439"/>
      <c r="AC1233" s="439"/>
      <c r="AD1233" s="44" t="s">
        <v>99</v>
      </c>
      <c r="AE1233" s="70">
        <v>0</v>
      </c>
      <c r="AF1233" s="59">
        <f>IFERROR(AE1233/AB1230,"-")</f>
        <v>0</v>
      </c>
      <c r="AG1233" s="70">
        <v>0</v>
      </c>
      <c r="AH1233" s="59">
        <f>IFERROR(AG1233/AC1230,"-")</f>
        <v>0</v>
      </c>
      <c r="AI1233" s="73" t="str">
        <f t="shared" si="82"/>
        <v>-</v>
      </c>
      <c r="AJ1233" s="439"/>
      <c r="AK1233" s="439"/>
      <c r="AL1233" s="44" t="s">
        <v>99</v>
      </c>
      <c r="AM1233" s="70">
        <v>0</v>
      </c>
      <c r="AN1233" s="59">
        <f>IFERROR(AM1233/AJ1230,"-")</f>
        <v>0</v>
      </c>
      <c r="AO1233" s="70">
        <v>0</v>
      </c>
      <c r="AP1233" s="59">
        <f>IFERROR(AO1233/AK1230,"-")</f>
        <v>0</v>
      </c>
      <c r="AQ1233" s="73" t="str">
        <f t="shared" si="86"/>
        <v>-</v>
      </c>
      <c r="AR1233" s="439"/>
      <c r="AS1233" s="439"/>
      <c r="AT1233" s="44" t="s">
        <v>99</v>
      </c>
      <c r="AU1233" s="70">
        <v>27239</v>
      </c>
      <c r="AV1233" s="59">
        <f>IFERROR(AU1233/AR1230,"-")</f>
        <v>2.2765868764992365E-4</v>
      </c>
      <c r="AW1233" s="73">
        <v>6</v>
      </c>
      <c r="AX1233" s="59">
        <f>IFERROR(AW1233/AS1230,"-")</f>
        <v>2.843601895734597E-2</v>
      </c>
      <c r="AY1233" s="196">
        <f t="shared" si="87"/>
        <v>4539.833333333333</v>
      </c>
      <c r="AZ1233" s="229"/>
    </row>
    <row r="1234" spans="2:52" s="9" customFormat="1" ht="13.15" customHeight="1">
      <c r="B1234" s="470"/>
      <c r="C1234" s="480"/>
      <c r="D1234" s="439"/>
      <c r="E1234" s="439"/>
      <c r="F1234" s="44" t="s">
        <v>100</v>
      </c>
      <c r="G1234" s="70">
        <v>571300</v>
      </c>
      <c r="H1234" s="59">
        <f>IFERROR(G1234/D1230,"-")</f>
        <v>1.3322379428735064E-2</v>
      </c>
      <c r="I1234" s="70">
        <v>23</v>
      </c>
      <c r="J1234" s="59">
        <f>IFERROR(I1234/E1230,"-")</f>
        <v>0.4107142857142857</v>
      </c>
      <c r="K1234" s="73">
        <f t="shared" si="83"/>
        <v>24839.130434782608</v>
      </c>
      <c r="L1234" s="439"/>
      <c r="M1234" s="439"/>
      <c r="N1234" s="44" t="s">
        <v>100</v>
      </c>
      <c r="O1234" s="70">
        <v>265328</v>
      </c>
      <c r="P1234" s="59">
        <f>IFERROR(O1234/L1230,"-")</f>
        <v>1.0372892116886599E-2</v>
      </c>
      <c r="Q1234" s="70">
        <v>12</v>
      </c>
      <c r="R1234" s="59">
        <f>IFERROR(Q1234/M1230,"-")</f>
        <v>0.375</v>
      </c>
      <c r="S1234" s="73">
        <f t="shared" si="84"/>
        <v>22110.666666666668</v>
      </c>
      <c r="T1234" s="439"/>
      <c r="U1234" s="439"/>
      <c r="V1234" s="44" t="s">
        <v>100</v>
      </c>
      <c r="W1234" s="70">
        <v>98798</v>
      </c>
      <c r="X1234" s="59">
        <f>IFERROR(W1234/T1230,"-")</f>
        <v>8.4408250304576424E-3</v>
      </c>
      <c r="Y1234" s="70">
        <v>3</v>
      </c>
      <c r="Z1234" s="59">
        <f>IFERROR(Y1234/U1230,"-")</f>
        <v>0.5</v>
      </c>
      <c r="AA1234" s="167">
        <f t="shared" si="85"/>
        <v>32932.666666666664</v>
      </c>
      <c r="AB1234" s="439"/>
      <c r="AC1234" s="439"/>
      <c r="AD1234" s="44" t="s">
        <v>100</v>
      </c>
      <c r="AE1234" s="70">
        <v>84160</v>
      </c>
      <c r="AF1234" s="59">
        <f>IFERROR(AE1234/AB1230,"-")</f>
        <v>9.6744305811325617E-3</v>
      </c>
      <c r="AG1234" s="70">
        <v>1</v>
      </c>
      <c r="AH1234" s="59">
        <f>IFERROR(AG1234/AC1230,"-")</f>
        <v>0.25</v>
      </c>
      <c r="AI1234" s="73">
        <f t="shared" si="82"/>
        <v>84160</v>
      </c>
      <c r="AJ1234" s="439"/>
      <c r="AK1234" s="439"/>
      <c r="AL1234" s="44" t="s">
        <v>100</v>
      </c>
      <c r="AM1234" s="70">
        <v>81638</v>
      </c>
      <c r="AN1234" s="59">
        <f>IFERROR(AM1234/AJ1230,"-")</f>
        <v>8.034943609337061E-3</v>
      </c>
      <c r="AO1234" s="70">
        <v>7</v>
      </c>
      <c r="AP1234" s="59">
        <f>IFERROR(AO1234/AK1230,"-")</f>
        <v>0.3888888888888889</v>
      </c>
      <c r="AQ1234" s="73">
        <f t="shared" si="86"/>
        <v>11662.571428571429</v>
      </c>
      <c r="AR1234" s="439"/>
      <c r="AS1234" s="439"/>
      <c r="AT1234" s="44" t="s">
        <v>100</v>
      </c>
      <c r="AU1234" s="70">
        <v>4261739</v>
      </c>
      <c r="AV1234" s="59">
        <f>IFERROR(AU1234/AR1230,"-")</f>
        <v>3.5618851934597379E-2</v>
      </c>
      <c r="AW1234" s="73">
        <v>45</v>
      </c>
      <c r="AX1234" s="59">
        <f>IFERROR(AW1234/AS1230,"-")</f>
        <v>0.2132701421800948</v>
      </c>
      <c r="AY1234" s="196">
        <f t="shared" si="87"/>
        <v>94705.311111111107</v>
      </c>
      <c r="AZ1234" s="229"/>
    </row>
    <row r="1235" spans="2:52" s="9" customFormat="1" ht="13.15" customHeight="1">
      <c r="B1235" s="470"/>
      <c r="C1235" s="480"/>
      <c r="D1235" s="439"/>
      <c r="E1235" s="439"/>
      <c r="F1235" s="44" t="s">
        <v>101</v>
      </c>
      <c r="G1235" s="70">
        <v>2293678</v>
      </c>
      <c r="H1235" s="59">
        <f>IFERROR(G1235/D1230,"-")</f>
        <v>5.3487219680276886E-2</v>
      </c>
      <c r="I1235" s="70">
        <v>20</v>
      </c>
      <c r="J1235" s="59">
        <f>IFERROR(I1235/E1230,"-")</f>
        <v>0.35714285714285715</v>
      </c>
      <c r="K1235" s="73">
        <f t="shared" si="83"/>
        <v>114683.9</v>
      </c>
      <c r="L1235" s="439"/>
      <c r="M1235" s="439"/>
      <c r="N1235" s="44" t="s">
        <v>101</v>
      </c>
      <c r="O1235" s="70">
        <v>1987100</v>
      </c>
      <c r="P1235" s="59">
        <f>IFERROR(O1235/L1230,"-")</f>
        <v>7.76848803197E-2</v>
      </c>
      <c r="Q1235" s="70">
        <v>13</v>
      </c>
      <c r="R1235" s="59">
        <f>IFERROR(Q1235/M1230,"-")</f>
        <v>0.40625</v>
      </c>
      <c r="S1235" s="73">
        <f t="shared" si="84"/>
        <v>152853.84615384616</v>
      </c>
      <c r="T1235" s="439"/>
      <c r="U1235" s="439"/>
      <c r="V1235" s="44" t="s">
        <v>101</v>
      </c>
      <c r="W1235" s="70">
        <v>982294</v>
      </c>
      <c r="X1235" s="59">
        <f>IFERROR(W1235/T1230,"-")</f>
        <v>8.3922465864373352E-2</v>
      </c>
      <c r="Y1235" s="70">
        <v>4</v>
      </c>
      <c r="Z1235" s="59">
        <f>IFERROR(Y1235/U1230,"-")</f>
        <v>0.66666666666666663</v>
      </c>
      <c r="AA1235" s="167">
        <f t="shared" si="85"/>
        <v>245573.5</v>
      </c>
      <c r="AB1235" s="439"/>
      <c r="AC1235" s="439"/>
      <c r="AD1235" s="44" t="s">
        <v>101</v>
      </c>
      <c r="AE1235" s="70">
        <v>879775</v>
      </c>
      <c r="AF1235" s="59">
        <f>IFERROR(AE1235/AB1230,"-")</f>
        <v>0.10113263028179538</v>
      </c>
      <c r="AG1235" s="70">
        <v>2</v>
      </c>
      <c r="AH1235" s="59">
        <f>IFERROR(AG1235/AC1230,"-")</f>
        <v>0.5</v>
      </c>
      <c r="AI1235" s="73">
        <f t="shared" si="82"/>
        <v>439887.5</v>
      </c>
      <c r="AJ1235" s="439"/>
      <c r="AK1235" s="439"/>
      <c r="AL1235" s="44" t="s">
        <v>101</v>
      </c>
      <c r="AM1235" s="70">
        <v>371384</v>
      </c>
      <c r="AN1235" s="59">
        <f>IFERROR(AM1235/AJ1230,"-")</f>
        <v>3.6552212173375578E-2</v>
      </c>
      <c r="AO1235" s="70">
        <v>7</v>
      </c>
      <c r="AP1235" s="59">
        <f>IFERROR(AO1235/AK1230,"-")</f>
        <v>0.3888888888888889</v>
      </c>
      <c r="AQ1235" s="73">
        <f t="shared" si="86"/>
        <v>53054.857142857145</v>
      </c>
      <c r="AR1235" s="439"/>
      <c r="AS1235" s="439"/>
      <c r="AT1235" s="44" t="s">
        <v>101</v>
      </c>
      <c r="AU1235" s="70">
        <v>2639766</v>
      </c>
      <c r="AV1235" s="59">
        <f>IFERROR(AU1235/AR1230,"-")</f>
        <v>2.2062691848558622E-2</v>
      </c>
      <c r="AW1235" s="73">
        <v>49</v>
      </c>
      <c r="AX1235" s="59">
        <f>IFERROR(AW1235/AS1230,"-")</f>
        <v>0.23222748815165878</v>
      </c>
      <c r="AY1235" s="196">
        <f t="shared" si="87"/>
        <v>53872.775510204083</v>
      </c>
      <c r="AZ1235" s="229"/>
    </row>
    <row r="1236" spans="2:52" s="9" customFormat="1" ht="13.15" customHeight="1">
      <c r="B1236" s="470"/>
      <c r="C1236" s="480"/>
      <c r="D1236" s="439"/>
      <c r="E1236" s="439"/>
      <c r="F1236" s="44" t="s">
        <v>102</v>
      </c>
      <c r="G1236" s="70">
        <v>4723277</v>
      </c>
      <c r="H1236" s="59">
        <f>IFERROR(G1236/D1230,"-")</f>
        <v>0.11014403700510672</v>
      </c>
      <c r="I1236" s="70">
        <v>7</v>
      </c>
      <c r="J1236" s="59">
        <f>IFERROR(I1236/E1230,"-")</f>
        <v>0.125</v>
      </c>
      <c r="K1236" s="73">
        <f t="shared" si="83"/>
        <v>674753.85714285716</v>
      </c>
      <c r="L1236" s="439"/>
      <c r="M1236" s="439"/>
      <c r="N1236" s="44" t="s">
        <v>102</v>
      </c>
      <c r="O1236" s="70">
        <v>2688272</v>
      </c>
      <c r="P1236" s="59">
        <f>IFERROR(O1236/L1230,"-")</f>
        <v>0.10509691942368304</v>
      </c>
      <c r="Q1236" s="70">
        <v>2</v>
      </c>
      <c r="R1236" s="59">
        <f>IFERROR(Q1236/M1230,"-")</f>
        <v>6.25E-2</v>
      </c>
      <c r="S1236" s="73">
        <f t="shared" si="84"/>
        <v>1344136</v>
      </c>
      <c r="T1236" s="439"/>
      <c r="U1236" s="439"/>
      <c r="V1236" s="44" t="s">
        <v>102</v>
      </c>
      <c r="W1236" s="70">
        <v>4678725</v>
      </c>
      <c r="X1236" s="59">
        <f>IFERROR(W1236/T1230,"-")</f>
        <v>0.39972771807757174</v>
      </c>
      <c r="Y1236" s="70">
        <v>4</v>
      </c>
      <c r="Z1236" s="59">
        <f>IFERROR(Y1236/U1230,"-")</f>
        <v>0.66666666666666663</v>
      </c>
      <c r="AA1236" s="167">
        <f t="shared" si="85"/>
        <v>1169681.25</v>
      </c>
      <c r="AB1236" s="439"/>
      <c r="AC1236" s="439"/>
      <c r="AD1236" s="44" t="s">
        <v>102</v>
      </c>
      <c r="AE1236" s="70">
        <v>2688272</v>
      </c>
      <c r="AF1236" s="59">
        <f>IFERROR(AE1236/AB1230,"-")</f>
        <v>0.30902448725288012</v>
      </c>
      <c r="AG1236" s="70">
        <v>2</v>
      </c>
      <c r="AH1236" s="59">
        <f>IFERROR(AG1236/AC1230,"-")</f>
        <v>0.5</v>
      </c>
      <c r="AI1236" s="73">
        <f t="shared" si="82"/>
        <v>1344136</v>
      </c>
      <c r="AJ1236" s="439"/>
      <c r="AK1236" s="439"/>
      <c r="AL1236" s="44" t="s">
        <v>102</v>
      </c>
      <c r="AM1236" s="70">
        <v>6878</v>
      </c>
      <c r="AN1236" s="59">
        <f>IFERROR(AM1236/AJ1230,"-")</f>
        <v>6.7694385145422857E-4</v>
      </c>
      <c r="AO1236" s="70">
        <v>2</v>
      </c>
      <c r="AP1236" s="59">
        <f>IFERROR(AO1236/AK1230,"-")</f>
        <v>0.1111111111111111</v>
      </c>
      <c r="AQ1236" s="73">
        <f t="shared" si="86"/>
        <v>3439</v>
      </c>
      <c r="AR1236" s="439"/>
      <c r="AS1236" s="439"/>
      <c r="AT1236" s="44" t="s">
        <v>102</v>
      </c>
      <c r="AU1236" s="70">
        <v>1192244</v>
      </c>
      <c r="AV1236" s="59">
        <f>IFERROR(AU1236/AR1230,"-")</f>
        <v>9.9645620029551584E-3</v>
      </c>
      <c r="AW1236" s="73">
        <v>11</v>
      </c>
      <c r="AX1236" s="59">
        <f>IFERROR(AW1236/AS1230,"-")</f>
        <v>5.2132701421800945E-2</v>
      </c>
      <c r="AY1236" s="196">
        <f t="shared" si="87"/>
        <v>108385.81818181818</v>
      </c>
      <c r="AZ1236" s="229"/>
    </row>
    <row r="1237" spans="2:52" s="9" customFormat="1" ht="13.15" customHeight="1">
      <c r="B1237" s="470"/>
      <c r="C1237" s="480"/>
      <c r="D1237" s="439"/>
      <c r="E1237" s="439"/>
      <c r="F1237" s="44" t="s">
        <v>112</v>
      </c>
      <c r="G1237" s="70">
        <v>0</v>
      </c>
      <c r="H1237" s="59">
        <f>IFERROR(G1237/D1230,"-")</f>
        <v>0</v>
      </c>
      <c r="I1237" s="70">
        <v>0</v>
      </c>
      <c r="J1237" s="59">
        <f>IFERROR(I1237/E1230,"-")</f>
        <v>0</v>
      </c>
      <c r="K1237" s="73" t="str">
        <f t="shared" si="83"/>
        <v>-</v>
      </c>
      <c r="L1237" s="439"/>
      <c r="M1237" s="439"/>
      <c r="N1237" s="44" t="s">
        <v>112</v>
      </c>
      <c r="O1237" s="70">
        <v>0</v>
      </c>
      <c r="P1237" s="59">
        <f>IFERROR(O1237/L1230,"-")</f>
        <v>0</v>
      </c>
      <c r="Q1237" s="70">
        <v>0</v>
      </c>
      <c r="R1237" s="59">
        <f>IFERROR(Q1237/M1230,"-")</f>
        <v>0</v>
      </c>
      <c r="S1237" s="73" t="str">
        <f t="shared" si="84"/>
        <v>-</v>
      </c>
      <c r="T1237" s="439"/>
      <c r="U1237" s="439"/>
      <c r="V1237" s="44" t="s">
        <v>112</v>
      </c>
      <c r="W1237" s="70">
        <v>0</v>
      </c>
      <c r="X1237" s="59">
        <f>IFERROR(W1237/T1230,"-")</f>
        <v>0</v>
      </c>
      <c r="Y1237" s="70">
        <v>0</v>
      </c>
      <c r="Z1237" s="59">
        <f>IFERROR(Y1237/U1230,"-")</f>
        <v>0</v>
      </c>
      <c r="AA1237" s="167" t="str">
        <f t="shared" si="85"/>
        <v>-</v>
      </c>
      <c r="AB1237" s="439"/>
      <c r="AC1237" s="439"/>
      <c r="AD1237" s="44" t="s">
        <v>112</v>
      </c>
      <c r="AE1237" s="70">
        <v>0</v>
      </c>
      <c r="AF1237" s="59">
        <f>IFERROR(AE1237/AB1230,"-")</f>
        <v>0</v>
      </c>
      <c r="AG1237" s="70">
        <v>0</v>
      </c>
      <c r="AH1237" s="59">
        <f>IFERROR(AG1237/AC1230,"-")</f>
        <v>0</v>
      </c>
      <c r="AI1237" s="73" t="str">
        <f t="shared" si="82"/>
        <v>-</v>
      </c>
      <c r="AJ1237" s="439"/>
      <c r="AK1237" s="439"/>
      <c r="AL1237" s="44" t="s">
        <v>112</v>
      </c>
      <c r="AM1237" s="70">
        <v>0</v>
      </c>
      <c r="AN1237" s="59">
        <f>IFERROR(AM1237/AJ1230,"-")</f>
        <v>0</v>
      </c>
      <c r="AO1237" s="70">
        <v>0</v>
      </c>
      <c r="AP1237" s="59">
        <f>IFERROR(AO1237/AK1230,"-")</f>
        <v>0</v>
      </c>
      <c r="AQ1237" s="73" t="str">
        <f t="shared" si="86"/>
        <v>-</v>
      </c>
      <c r="AR1237" s="439"/>
      <c r="AS1237" s="439"/>
      <c r="AT1237" s="44" t="s">
        <v>112</v>
      </c>
      <c r="AU1237" s="70">
        <v>0</v>
      </c>
      <c r="AV1237" s="59">
        <f>IFERROR(AU1237/AR1230,"-")</f>
        <v>0</v>
      </c>
      <c r="AW1237" s="73">
        <v>0</v>
      </c>
      <c r="AX1237" s="59">
        <f>IFERROR(AW1237/AS1230,"-")</f>
        <v>0</v>
      </c>
      <c r="AY1237" s="196" t="str">
        <f t="shared" si="87"/>
        <v>-</v>
      </c>
      <c r="AZ1237" s="229"/>
    </row>
    <row r="1238" spans="2:52" s="9" customFormat="1" ht="13.15" customHeight="1">
      <c r="B1238" s="470"/>
      <c r="C1238" s="480"/>
      <c r="D1238" s="439"/>
      <c r="E1238" s="439"/>
      <c r="F1238" s="44" t="s">
        <v>103</v>
      </c>
      <c r="G1238" s="70">
        <v>2807</v>
      </c>
      <c r="H1238" s="59">
        <f>IFERROR(G1238/D1230,"-")</f>
        <v>6.5457586305722607E-5</v>
      </c>
      <c r="I1238" s="70">
        <v>1</v>
      </c>
      <c r="J1238" s="59">
        <f>IFERROR(I1238/E1230,"-")</f>
        <v>1.7857142857142856E-2</v>
      </c>
      <c r="K1238" s="73">
        <f t="shared" si="83"/>
        <v>2807</v>
      </c>
      <c r="L1238" s="439"/>
      <c r="M1238" s="439"/>
      <c r="N1238" s="44" t="s">
        <v>103</v>
      </c>
      <c r="O1238" s="70">
        <v>0</v>
      </c>
      <c r="P1238" s="59">
        <f>IFERROR(O1238/L1230,"-")</f>
        <v>0</v>
      </c>
      <c r="Q1238" s="70">
        <v>0</v>
      </c>
      <c r="R1238" s="59">
        <f>IFERROR(Q1238/M1230,"-")</f>
        <v>0</v>
      </c>
      <c r="S1238" s="73" t="str">
        <f t="shared" si="84"/>
        <v>-</v>
      </c>
      <c r="T1238" s="439"/>
      <c r="U1238" s="439"/>
      <c r="V1238" s="44" t="s">
        <v>103</v>
      </c>
      <c r="W1238" s="70">
        <v>0</v>
      </c>
      <c r="X1238" s="59">
        <f>IFERROR(W1238/T1230,"-")</f>
        <v>0</v>
      </c>
      <c r="Y1238" s="70">
        <v>0</v>
      </c>
      <c r="Z1238" s="59">
        <f>IFERROR(Y1238/U1230,"-")</f>
        <v>0</v>
      </c>
      <c r="AA1238" s="167" t="str">
        <f t="shared" si="85"/>
        <v>-</v>
      </c>
      <c r="AB1238" s="439"/>
      <c r="AC1238" s="439"/>
      <c r="AD1238" s="44" t="s">
        <v>103</v>
      </c>
      <c r="AE1238" s="70">
        <v>0</v>
      </c>
      <c r="AF1238" s="59">
        <f>IFERROR(AE1238/AB1230,"-")</f>
        <v>0</v>
      </c>
      <c r="AG1238" s="70">
        <v>0</v>
      </c>
      <c r="AH1238" s="59">
        <f>IFERROR(AG1238/AC1230,"-")</f>
        <v>0</v>
      </c>
      <c r="AI1238" s="73" t="str">
        <f t="shared" si="82"/>
        <v>-</v>
      </c>
      <c r="AJ1238" s="439"/>
      <c r="AK1238" s="439"/>
      <c r="AL1238" s="44" t="s">
        <v>103</v>
      </c>
      <c r="AM1238" s="70">
        <v>0</v>
      </c>
      <c r="AN1238" s="59">
        <f>IFERROR(AM1238/AJ1230,"-")</f>
        <v>0</v>
      </c>
      <c r="AO1238" s="70">
        <v>0</v>
      </c>
      <c r="AP1238" s="59">
        <f>IFERROR(AO1238/AK1230,"-")</f>
        <v>0</v>
      </c>
      <c r="AQ1238" s="73" t="str">
        <f t="shared" si="86"/>
        <v>-</v>
      </c>
      <c r="AR1238" s="439"/>
      <c r="AS1238" s="439"/>
      <c r="AT1238" s="44" t="s">
        <v>103</v>
      </c>
      <c r="AU1238" s="70">
        <v>16738</v>
      </c>
      <c r="AV1238" s="59">
        <f>IFERROR(AU1238/AR1230,"-")</f>
        <v>1.3989320877728337E-4</v>
      </c>
      <c r="AW1238" s="73">
        <v>1</v>
      </c>
      <c r="AX1238" s="59">
        <f>IFERROR(AW1238/AS1230,"-")</f>
        <v>4.7393364928909956E-3</v>
      </c>
      <c r="AY1238" s="196">
        <f t="shared" si="87"/>
        <v>16738</v>
      </c>
      <c r="AZ1238" s="229"/>
    </row>
    <row r="1239" spans="2:52" s="9" customFormat="1" ht="13.15" customHeight="1">
      <c r="B1239" s="470"/>
      <c r="C1239" s="480"/>
      <c r="D1239" s="439"/>
      <c r="E1239" s="439"/>
      <c r="F1239" s="44" t="s">
        <v>104</v>
      </c>
      <c r="G1239" s="70">
        <v>8020</v>
      </c>
      <c r="H1239" s="59">
        <f>IFERROR(G1239/D1230,"-")</f>
        <v>1.8702167515920746E-4</v>
      </c>
      <c r="I1239" s="70">
        <v>3</v>
      </c>
      <c r="J1239" s="59">
        <f>IFERROR(I1239/E1230,"-")</f>
        <v>5.3571428571428568E-2</v>
      </c>
      <c r="K1239" s="73">
        <f t="shared" si="83"/>
        <v>2673.3333333333335</v>
      </c>
      <c r="L1239" s="439"/>
      <c r="M1239" s="439"/>
      <c r="N1239" s="44" t="s">
        <v>104</v>
      </c>
      <c r="O1239" s="70">
        <v>2864</v>
      </c>
      <c r="P1239" s="59">
        <f>IFERROR(O1239/L1230,"-")</f>
        <v>1.1196693535082322E-4</v>
      </c>
      <c r="Q1239" s="70">
        <v>2</v>
      </c>
      <c r="R1239" s="59">
        <f>IFERROR(Q1239/M1230,"-")</f>
        <v>6.25E-2</v>
      </c>
      <c r="S1239" s="73">
        <f t="shared" si="84"/>
        <v>1432</v>
      </c>
      <c r="T1239" s="439"/>
      <c r="U1239" s="439"/>
      <c r="V1239" s="44" t="s">
        <v>104</v>
      </c>
      <c r="W1239" s="70">
        <v>0</v>
      </c>
      <c r="X1239" s="59">
        <f>IFERROR(W1239/T1230,"-")</f>
        <v>0</v>
      </c>
      <c r="Y1239" s="70">
        <v>0</v>
      </c>
      <c r="Z1239" s="59">
        <f>IFERROR(Y1239/U1230,"-")</f>
        <v>0</v>
      </c>
      <c r="AA1239" s="167" t="str">
        <f t="shared" si="85"/>
        <v>-</v>
      </c>
      <c r="AB1239" s="439"/>
      <c r="AC1239" s="439"/>
      <c r="AD1239" s="44" t="s">
        <v>104</v>
      </c>
      <c r="AE1239" s="70">
        <v>0</v>
      </c>
      <c r="AF1239" s="59">
        <f>IFERROR(AE1239/AB1230,"-")</f>
        <v>0</v>
      </c>
      <c r="AG1239" s="70">
        <v>0</v>
      </c>
      <c r="AH1239" s="59">
        <f>IFERROR(AG1239/AC1230,"-")</f>
        <v>0</v>
      </c>
      <c r="AI1239" s="73" t="str">
        <f t="shared" si="82"/>
        <v>-</v>
      </c>
      <c r="AJ1239" s="439"/>
      <c r="AK1239" s="439"/>
      <c r="AL1239" s="44" t="s">
        <v>104</v>
      </c>
      <c r="AM1239" s="70">
        <v>2175</v>
      </c>
      <c r="AN1239" s="59">
        <f>IFERROR(AM1239/AJ1230,"-")</f>
        <v>2.1406700740228947E-4</v>
      </c>
      <c r="AO1239" s="70">
        <v>1</v>
      </c>
      <c r="AP1239" s="59">
        <f>IFERROR(AO1239/AK1230,"-")</f>
        <v>5.5555555555555552E-2</v>
      </c>
      <c r="AQ1239" s="73">
        <f t="shared" si="86"/>
        <v>2175</v>
      </c>
      <c r="AR1239" s="439"/>
      <c r="AS1239" s="439"/>
      <c r="AT1239" s="44" t="s">
        <v>104</v>
      </c>
      <c r="AU1239" s="70">
        <v>56704</v>
      </c>
      <c r="AV1239" s="59">
        <f>IFERROR(AU1239/AR1230,"-")</f>
        <v>4.7392188496278386E-4</v>
      </c>
      <c r="AW1239" s="73">
        <v>9</v>
      </c>
      <c r="AX1239" s="59">
        <f>IFERROR(AW1239/AS1230,"-")</f>
        <v>4.2654028436018961E-2</v>
      </c>
      <c r="AY1239" s="196">
        <f t="shared" si="87"/>
        <v>6300.4444444444443</v>
      </c>
      <c r="AZ1239" s="229"/>
    </row>
    <row r="1240" spans="2:52" s="9" customFormat="1" ht="13.15" customHeight="1">
      <c r="B1240" s="470"/>
      <c r="C1240" s="480"/>
      <c r="D1240" s="439"/>
      <c r="E1240" s="439"/>
      <c r="F1240" s="44" t="s">
        <v>105</v>
      </c>
      <c r="G1240" s="70">
        <v>0</v>
      </c>
      <c r="H1240" s="59">
        <f>IFERROR(G1240/D1230,"-")</f>
        <v>0</v>
      </c>
      <c r="I1240" s="70">
        <v>0</v>
      </c>
      <c r="J1240" s="59">
        <f>IFERROR(I1240/E1230,"-")</f>
        <v>0</v>
      </c>
      <c r="K1240" s="73" t="str">
        <f t="shared" si="83"/>
        <v>-</v>
      </c>
      <c r="L1240" s="439"/>
      <c r="M1240" s="439"/>
      <c r="N1240" s="44" t="s">
        <v>105</v>
      </c>
      <c r="O1240" s="70">
        <v>0</v>
      </c>
      <c r="P1240" s="59">
        <f>IFERROR(O1240/L1230,"-")</f>
        <v>0</v>
      </c>
      <c r="Q1240" s="70">
        <v>0</v>
      </c>
      <c r="R1240" s="59">
        <f>IFERROR(Q1240/M1230,"-")</f>
        <v>0</v>
      </c>
      <c r="S1240" s="73" t="str">
        <f t="shared" si="84"/>
        <v>-</v>
      </c>
      <c r="T1240" s="439"/>
      <c r="U1240" s="439"/>
      <c r="V1240" s="44" t="s">
        <v>105</v>
      </c>
      <c r="W1240" s="70">
        <v>0</v>
      </c>
      <c r="X1240" s="59">
        <f>IFERROR(W1240/T1230,"-")</f>
        <v>0</v>
      </c>
      <c r="Y1240" s="70">
        <v>0</v>
      </c>
      <c r="Z1240" s="59">
        <f>IFERROR(Y1240/U1230,"-")</f>
        <v>0</v>
      </c>
      <c r="AA1240" s="167" t="str">
        <f t="shared" si="85"/>
        <v>-</v>
      </c>
      <c r="AB1240" s="439"/>
      <c r="AC1240" s="439"/>
      <c r="AD1240" s="44" t="s">
        <v>105</v>
      </c>
      <c r="AE1240" s="70">
        <v>0</v>
      </c>
      <c r="AF1240" s="59">
        <f>IFERROR(AE1240/AB1230,"-")</f>
        <v>0</v>
      </c>
      <c r="AG1240" s="70">
        <v>0</v>
      </c>
      <c r="AH1240" s="59">
        <f>IFERROR(AG1240/AC1230,"-")</f>
        <v>0</v>
      </c>
      <c r="AI1240" s="73" t="str">
        <f t="shared" si="82"/>
        <v>-</v>
      </c>
      <c r="AJ1240" s="439"/>
      <c r="AK1240" s="439"/>
      <c r="AL1240" s="44" t="s">
        <v>105</v>
      </c>
      <c r="AM1240" s="70">
        <v>0</v>
      </c>
      <c r="AN1240" s="59">
        <f>IFERROR(AM1240/AJ1230,"-")</f>
        <v>0</v>
      </c>
      <c r="AO1240" s="70">
        <v>0</v>
      </c>
      <c r="AP1240" s="59">
        <f>IFERROR(AO1240/AK1230,"-")</f>
        <v>0</v>
      </c>
      <c r="AQ1240" s="73" t="str">
        <f t="shared" si="86"/>
        <v>-</v>
      </c>
      <c r="AR1240" s="439"/>
      <c r="AS1240" s="439"/>
      <c r="AT1240" s="44" t="s">
        <v>105</v>
      </c>
      <c r="AU1240" s="70">
        <v>0</v>
      </c>
      <c r="AV1240" s="59">
        <f>IFERROR(AU1240/AR1230,"-")</f>
        <v>0</v>
      </c>
      <c r="AW1240" s="73">
        <v>0</v>
      </c>
      <c r="AX1240" s="59">
        <f>IFERROR(AW1240/AS1230,"-")</f>
        <v>0</v>
      </c>
      <c r="AY1240" s="196" t="str">
        <f t="shared" si="87"/>
        <v>-</v>
      </c>
      <c r="AZ1240" s="229"/>
    </row>
    <row r="1241" spans="2:52" s="9" customFormat="1" ht="13.15" customHeight="1">
      <c r="B1241" s="470"/>
      <c r="C1241" s="480"/>
      <c r="D1241" s="439"/>
      <c r="E1241" s="439"/>
      <c r="F1241" s="44" t="s">
        <v>106</v>
      </c>
      <c r="G1241" s="70">
        <v>0</v>
      </c>
      <c r="H1241" s="59">
        <f>IFERROR(G1241/D1230,"-")</f>
        <v>0</v>
      </c>
      <c r="I1241" s="70">
        <v>0</v>
      </c>
      <c r="J1241" s="59">
        <f>IFERROR(I1241/E1230,"-")</f>
        <v>0</v>
      </c>
      <c r="K1241" s="73" t="str">
        <f t="shared" si="83"/>
        <v>-</v>
      </c>
      <c r="L1241" s="439"/>
      <c r="M1241" s="439"/>
      <c r="N1241" s="44" t="s">
        <v>106</v>
      </c>
      <c r="O1241" s="70">
        <v>0</v>
      </c>
      <c r="P1241" s="59">
        <f>IFERROR(O1241/L1230,"-")</f>
        <v>0</v>
      </c>
      <c r="Q1241" s="70">
        <v>0</v>
      </c>
      <c r="R1241" s="59">
        <f>IFERROR(Q1241/M1230,"-")</f>
        <v>0</v>
      </c>
      <c r="S1241" s="73" t="str">
        <f t="shared" si="84"/>
        <v>-</v>
      </c>
      <c r="T1241" s="439"/>
      <c r="U1241" s="439"/>
      <c r="V1241" s="44" t="s">
        <v>106</v>
      </c>
      <c r="W1241" s="70">
        <v>0</v>
      </c>
      <c r="X1241" s="59">
        <f>IFERROR(W1241/T1230,"-")</f>
        <v>0</v>
      </c>
      <c r="Y1241" s="70">
        <v>0</v>
      </c>
      <c r="Z1241" s="59">
        <f>IFERROR(Y1241/U1230,"-")</f>
        <v>0</v>
      </c>
      <c r="AA1241" s="167" t="str">
        <f t="shared" si="85"/>
        <v>-</v>
      </c>
      <c r="AB1241" s="439"/>
      <c r="AC1241" s="439"/>
      <c r="AD1241" s="44" t="s">
        <v>106</v>
      </c>
      <c r="AE1241" s="70">
        <v>0</v>
      </c>
      <c r="AF1241" s="59">
        <f>IFERROR(AE1241/AB1230,"-")</f>
        <v>0</v>
      </c>
      <c r="AG1241" s="70">
        <v>0</v>
      </c>
      <c r="AH1241" s="59">
        <f>IFERROR(AG1241/AC1230,"-")</f>
        <v>0</v>
      </c>
      <c r="AI1241" s="73" t="str">
        <f t="shared" si="82"/>
        <v>-</v>
      </c>
      <c r="AJ1241" s="439"/>
      <c r="AK1241" s="439"/>
      <c r="AL1241" s="44" t="s">
        <v>106</v>
      </c>
      <c r="AM1241" s="70">
        <v>0</v>
      </c>
      <c r="AN1241" s="59">
        <f>IFERROR(AM1241/AJ1230,"-")</f>
        <v>0</v>
      </c>
      <c r="AO1241" s="70">
        <v>0</v>
      </c>
      <c r="AP1241" s="59">
        <f>IFERROR(AO1241/AK1230,"-")</f>
        <v>0</v>
      </c>
      <c r="AQ1241" s="73" t="str">
        <f t="shared" si="86"/>
        <v>-</v>
      </c>
      <c r="AR1241" s="439"/>
      <c r="AS1241" s="439"/>
      <c r="AT1241" s="44" t="s">
        <v>106</v>
      </c>
      <c r="AU1241" s="70">
        <v>959000</v>
      </c>
      <c r="AV1241" s="59">
        <f>IFERROR(AU1241/AR1230,"-")</f>
        <v>8.0151503893783459E-3</v>
      </c>
      <c r="AW1241" s="73">
        <v>1</v>
      </c>
      <c r="AX1241" s="59">
        <f>IFERROR(AW1241/AS1230,"-")</f>
        <v>4.7393364928909956E-3</v>
      </c>
      <c r="AY1241" s="196">
        <f t="shared" si="87"/>
        <v>959000</v>
      </c>
      <c r="AZ1241" s="229"/>
    </row>
    <row r="1242" spans="2:52" s="9" customFormat="1" ht="13.15" customHeight="1">
      <c r="B1242" s="470"/>
      <c r="C1242" s="480"/>
      <c r="D1242" s="439"/>
      <c r="E1242" s="439"/>
      <c r="F1242" s="44" t="s">
        <v>107</v>
      </c>
      <c r="G1242" s="70">
        <v>673537</v>
      </c>
      <c r="H1242" s="59">
        <f>IFERROR(G1242/D1230,"-")</f>
        <v>1.570648603761934E-2</v>
      </c>
      <c r="I1242" s="70">
        <v>10</v>
      </c>
      <c r="J1242" s="59">
        <f>IFERROR(I1242/E1230,"-")</f>
        <v>0.17857142857142858</v>
      </c>
      <c r="K1242" s="73">
        <f t="shared" si="83"/>
        <v>67353.7</v>
      </c>
      <c r="L1242" s="439"/>
      <c r="M1242" s="439"/>
      <c r="N1242" s="44" t="s">
        <v>107</v>
      </c>
      <c r="O1242" s="70">
        <v>582293</v>
      </c>
      <c r="P1242" s="59">
        <f>IFERROR(O1242/L1230,"-")</f>
        <v>2.2764512111116238E-2</v>
      </c>
      <c r="Q1242" s="70">
        <v>6</v>
      </c>
      <c r="R1242" s="59">
        <f>IFERROR(Q1242/M1230,"-")</f>
        <v>0.1875</v>
      </c>
      <c r="S1242" s="73">
        <f t="shared" si="84"/>
        <v>97048.833333333328</v>
      </c>
      <c r="T1242" s="439"/>
      <c r="U1242" s="439"/>
      <c r="V1242" s="44" t="s">
        <v>107</v>
      </c>
      <c r="W1242" s="70">
        <v>500010</v>
      </c>
      <c r="X1242" s="59">
        <f>IFERROR(W1242/T1230,"-")</f>
        <v>4.2718444943006188E-2</v>
      </c>
      <c r="Y1242" s="70">
        <v>1</v>
      </c>
      <c r="Z1242" s="59">
        <f>IFERROR(Y1242/U1230,"-")</f>
        <v>0.16666666666666666</v>
      </c>
      <c r="AA1242" s="167">
        <f t="shared" si="85"/>
        <v>500010</v>
      </c>
      <c r="AB1242" s="439"/>
      <c r="AC1242" s="439"/>
      <c r="AD1242" s="44" t="s">
        <v>107</v>
      </c>
      <c r="AE1242" s="70">
        <v>500010</v>
      </c>
      <c r="AF1242" s="59">
        <f>IFERROR(AE1242/AB1230,"-")</f>
        <v>5.7477566954278657E-2</v>
      </c>
      <c r="AG1242" s="70">
        <v>1</v>
      </c>
      <c r="AH1242" s="59">
        <f>IFERROR(AG1242/AC1230,"-")</f>
        <v>0.25</v>
      </c>
      <c r="AI1242" s="73">
        <f t="shared" si="82"/>
        <v>500010</v>
      </c>
      <c r="AJ1242" s="439"/>
      <c r="AK1242" s="439"/>
      <c r="AL1242" s="44" t="s">
        <v>107</v>
      </c>
      <c r="AM1242" s="70">
        <v>86016</v>
      </c>
      <c r="AN1242" s="59">
        <f>IFERROR(AM1242/AJ1230,"-")</f>
        <v>8.4658334292944063E-3</v>
      </c>
      <c r="AO1242" s="70">
        <v>6</v>
      </c>
      <c r="AP1242" s="59">
        <f>IFERROR(AO1242/AK1230,"-")</f>
        <v>0.33333333333333331</v>
      </c>
      <c r="AQ1242" s="73">
        <f t="shared" si="86"/>
        <v>14336</v>
      </c>
      <c r="AR1242" s="439"/>
      <c r="AS1242" s="439"/>
      <c r="AT1242" s="44" t="s">
        <v>107</v>
      </c>
      <c r="AU1242" s="70">
        <v>419059</v>
      </c>
      <c r="AV1242" s="59">
        <f>IFERROR(AU1242/AR1230,"-")</f>
        <v>3.5024201324530763E-3</v>
      </c>
      <c r="AW1242" s="73">
        <v>10</v>
      </c>
      <c r="AX1242" s="59">
        <f>IFERROR(AW1242/AS1230,"-")</f>
        <v>4.7393364928909949E-2</v>
      </c>
      <c r="AY1242" s="196">
        <f t="shared" si="87"/>
        <v>41905.9</v>
      </c>
      <c r="AZ1242" s="229"/>
    </row>
    <row r="1243" spans="2:52" s="9" customFormat="1" ht="13.15" customHeight="1">
      <c r="B1243" s="470"/>
      <c r="C1243" s="480"/>
      <c r="D1243" s="439"/>
      <c r="E1243" s="439"/>
      <c r="F1243" s="44" t="s">
        <v>108</v>
      </c>
      <c r="G1243" s="70">
        <v>281572</v>
      </c>
      <c r="H1243" s="59">
        <f>IFERROR(G1243/D1230,"-")</f>
        <v>6.566093156848923E-3</v>
      </c>
      <c r="I1243" s="70">
        <v>10</v>
      </c>
      <c r="J1243" s="59">
        <f>IFERROR(I1243/E1230,"-")</f>
        <v>0.17857142857142858</v>
      </c>
      <c r="K1243" s="73">
        <f t="shared" si="83"/>
        <v>28157.200000000001</v>
      </c>
      <c r="L1243" s="439"/>
      <c r="M1243" s="439"/>
      <c r="N1243" s="44" t="s">
        <v>108</v>
      </c>
      <c r="O1243" s="70">
        <v>158019</v>
      </c>
      <c r="P1243" s="59">
        <f>IFERROR(O1243/L1230,"-")</f>
        <v>6.1776896498609403E-3</v>
      </c>
      <c r="Q1243" s="70">
        <v>7</v>
      </c>
      <c r="R1243" s="59">
        <f>IFERROR(Q1243/M1230,"-")</f>
        <v>0.21875</v>
      </c>
      <c r="S1243" s="73">
        <f t="shared" si="84"/>
        <v>22574.142857142859</v>
      </c>
      <c r="T1243" s="439"/>
      <c r="U1243" s="439"/>
      <c r="V1243" s="44" t="s">
        <v>108</v>
      </c>
      <c r="W1243" s="70">
        <v>71926</v>
      </c>
      <c r="X1243" s="59">
        <f>IFERROR(W1243/T1230,"-")</f>
        <v>6.1450108417244924E-3</v>
      </c>
      <c r="Y1243" s="70">
        <v>3</v>
      </c>
      <c r="Z1243" s="59">
        <f>IFERROR(Y1243/U1230,"-")</f>
        <v>0.5</v>
      </c>
      <c r="AA1243" s="167">
        <f t="shared" si="85"/>
        <v>23975.333333333332</v>
      </c>
      <c r="AB1243" s="439"/>
      <c r="AC1243" s="439"/>
      <c r="AD1243" s="44" t="s">
        <v>108</v>
      </c>
      <c r="AE1243" s="70">
        <v>12900</v>
      </c>
      <c r="AF1243" s="59">
        <f>IFERROR(AE1243/AB1230,"-")</f>
        <v>1.4828915695889976E-3</v>
      </c>
      <c r="AG1243" s="70">
        <v>1</v>
      </c>
      <c r="AH1243" s="59">
        <f>IFERROR(AG1243/AC1230,"-")</f>
        <v>0.25</v>
      </c>
      <c r="AI1243" s="73">
        <f t="shared" si="82"/>
        <v>12900</v>
      </c>
      <c r="AJ1243" s="439"/>
      <c r="AK1243" s="439"/>
      <c r="AL1243" s="44" t="s">
        <v>108</v>
      </c>
      <c r="AM1243" s="70">
        <v>31062</v>
      </c>
      <c r="AN1243" s="59">
        <f>IFERROR(AM1243/AJ1230,"-")</f>
        <v>3.0571721305424899E-3</v>
      </c>
      <c r="AO1243" s="70">
        <v>2</v>
      </c>
      <c r="AP1243" s="59">
        <f>IFERROR(AO1243/AK1230,"-")</f>
        <v>0.1111111111111111</v>
      </c>
      <c r="AQ1243" s="73">
        <f t="shared" si="86"/>
        <v>15531</v>
      </c>
      <c r="AR1243" s="439"/>
      <c r="AS1243" s="439"/>
      <c r="AT1243" s="44" t="s">
        <v>108</v>
      </c>
      <c r="AU1243" s="70">
        <v>881777</v>
      </c>
      <c r="AV1243" s="59">
        <f>IFERROR(AU1243/AR1230,"-")</f>
        <v>7.369734374238655E-3</v>
      </c>
      <c r="AW1243" s="73">
        <v>17</v>
      </c>
      <c r="AX1243" s="59">
        <f>IFERROR(AW1243/AS1230,"-")</f>
        <v>8.0568720379146919E-2</v>
      </c>
      <c r="AY1243" s="196">
        <f t="shared" si="87"/>
        <v>51869.23529411765</v>
      </c>
      <c r="AZ1243" s="229"/>
    </row>
    <row r="1244" spans="2:52" s="9" customFormat="1" ht="13.15" customHeight="1">
      <c r="B1244" s="470"/>
      <c r="C1244" s="480"/>
      <c r="D1244" s="439"/>
      <c r="E1244" s="439"/>
      <c r="F1244" s="44" t="s">
        <v>109</v>
      </c>
      <c r="G1244" s="70">
        <v>34951</v>
      </c>
      <c r="H1244" s="59">
        <f>IFERROR(G1244/D1230,"-")</f>
        <v>8.1503672923808723E-4</v>
      </c>
      <c r="I1244" s="70">
        <v>2</v>
      </c>
      <c r="J1244" s="59">
        <f>IFERROR(I1244/E1230,"-")</f>
        <v>3.5714285714285712E-2</v>
      </c>
      <c r="K1244" s="73">
        <f t="shared" si="83"/>
        <v>17475.5</v>
      </c>
      <c r="L1244" s="439"/>
      <c r="M1244" s="439"/>
      <c r="N1244" s="44" t="s">
        <v>109</v>
      </c>
      <c r="O1244" s="70">
        <v>31086</v>
      </c>
      <c r="P1244" s="59">
        <f>IFERROR(O1244/L1230,"-")</f>
        <v>1.215294745920283E-3</v>
      </c>
      <c r="Q1244" s="70">
        <v>1</v>
      </c>
      <c r="R1244" s="59">
        <f>IFERROR(Q1244/M1230,"-")</f>
        <v>3.125E-2</v>
      </c>
      <c r="S1244" s="73">
        <f t="shared" si="84"/>
        <v>31086</v>
      </c>
      <c r="T1244" s="439"/>
      <c r="U1244" s="439"/>
      <c r="V1244" s="44" t="s">
        <v>109</v>
      </c>
      <c r="W1244" s="70">
        <v>3865</v>
      </c>
      <c r="X1244" s="59">
        <f>IFERROR(W1244/T1230,"-")</f>
        <v>3.3020697526993246E-4</v>
      </c>
      <c r="Y1244" s="70">
        <v>1</v>
      </c>
      <c r="Z1244" s="59">
        <f>IFERROR(Y1244/U1230,"-")</f>
        <v>0.16666666666666666</v>
      </c>
      <c r="AA1244" s="167">
        <f t="shared" si="85"/>
        <v>3865</v>
      </c>
      <c r="AB1244" s="439"/>
      <c r="AC1244" s="439"/>
      <c r="AD1244" s="44" t="s">
        <v>109</v>
      </c>
      <c r="AE1244" s="70">
        <v>0</v>
      </c>
      <c r="AF1244" s="59">
        <f>IFERROR(AE1244/AB1230,"-")</f>
        <v>0</v>
      </c>
      <c r="AG1244" s="70">
        <v>0</v>
      </c>
      <c r="AH1244" s="59">
        <f>IFERROR(AG1244/AC1230,"-")</f>
        <v>0</v>
      </c>
      <c r="AI1244" s="73" t="str">
        <f t="shared" ref="AI1244:AI1263" si="88">IFERROR(AE1244/AG1244,"-")</f>
        <v>-</v>
      </c>
      <c r="AJ1244" s="439"/>
      <c r="AK1244" s="439"/>
      <c r="AL1244" s="44" t="s">
        <v>109</v>
      </c>
      <c r="AM1244" s="70">
        <v>0</v>
      </c>
      <c r="AN1244" s="59">
        <f>IFERROR(AM1244/AJ1230,"-")</f>
        <v>0</v>
      </c>
      <c r="AO1244" s="70">
        <v>0</v>
      </c>
      <c r="AP1244" s="59">
        <f>IFERROR(AO1244/AK1230,"-")</f>
        <v>0</v>
      </c>
      <c r="AQ1244" s="73" t="str">
        <f t="shared" si="86"/>
        <v>-</v>
      </c>
      <c r="AR1244" s="439"/>
      <c r="AS1244" s="439"/>
      <c r="AT1244" s="44" t="s">
        <v>109</v>
      </c>
      <c r="AU1244" s="70">
        <v>332804</v>
      </c>
      <c r="AV1244" s="59">
        <f>IFERROR(AU1244/AR1230,"-")</f>
        <v>2.7815162775669147E-3</v>
      </c>
      <c r="AW1244" s="73">
        <v>8</v>
      </c>
      <c r="AX1244" s="59">
        <f>IFERROR(AW1244/AS1230,"-")</f>
        <v>3.7914691943127965E-2</v>
      </c>
      <c r="AY1244" s="196">
        <f t="shared" si="87"/>
        <v>41600.5</v>
      </c>
      <c r="AZ1244" s="229"/>
    </row>
    <row r="1245" spans="2:52" s="9" customFormat="1" ht="13.15" customHeight="1">
      <c r="B1245" s="470"/>
      <c r="C1245" s="480"/>
      <c r="D1245" s="439"/>
      <c r="E1245" s="439"/>
      <c r="F1245" s="45" t="s">
        <v>110</v>
      </c>
      <c r="G1245" s="71">
        <v>35221</v>
      </c>
      <c r="H1245" s="60">
        <f>IFERROR(G1245/D1230,"-")</f>
        <v>8.2133297017237476E-4</v>
      </c>
      <c r="I1245" s="71">
        <v>5</v>
      </c>
      <c r="J1245" s="60">
        <f>IFERROR(I1245/E1230,"-")</f>
        <v>8.9285714285714288E-2</v>
      </c>
      <c r="K1245" s="74">
        <f t="shared" si="83"/>
        <v>7044.2</v>
      </c>
      <c r="L1245" s="439"/>
      <c r="M1245" s="439"/>
      <c r="N1245" s="45" t="s">
        <v>110</v>
      </c>
      <c r="O1245" s="71">
        <v>28266</v>
      </c>
      <c r="P1245" s="60">
        <f>IFERROR(O1245/L1230,"-")</f>
        <v>1.1050479729840673E-3</v>
      </c>
      <c r="Q1245" s="71">
        <v>3</v>
      </c>
      <c r="R1245" s="60">
        <f>IFERROR(Q1245/M1230,"-")</f>
        <v>9.375E-2</v>
      </c>
      <c r="S1245" s="74">
        <f t="shared" si="84"/>
        <v>9422</v>
      </c>
      <c r="T1245" s="439"/>
      <c r="U1245" s="439"/>
      <c r="V1245" s="45" t="s">
        <v>110</v>
      </c>
      <c r="W1245" s="71">
        <v>7779</v>
      </c>
      <c r="X1245" s="60">
        <f>IFERROR(W1245/T1230,"-")</f>
        <v>6.6460027441780196E-4</v>
      </c>
      <c r="Y1245" s="71">
        <v>1</v>
      </c>
      <c r="Z1245" s="60">
        <f>IFERROR(Y1245/U1230,"-")</f>
        <v>0.16666666666666666</v>
      </c>
      <c r="AA1245" s="168">
        <f t="shared" si="85"/>
        <v>7779</v>
      </c>
      <c r="AB1245" s="439"/>
      <c r="AC1245" s="439"/>
      <c r="AD1245" s="45" t="s">
        <v>110</v>
      </c>
      <c r="AE1245" s="71">
        <v>7779</v>
      </c>
      <c r="AF1245" s="60">
        <f>IFERROR(AE1245/AB1230,"-")</f>
        <v>8.9421810231262117E-4</v>
      </c>
      <c r="AG1245" s="71">
        <v>1</v>
      </c>
      <c r="AH1245" s="60">
        <f>IFERROR(AG1245/AC1230,"-")</f>
        <v>0.25</v>
      </c>
      <c r="AI1245" s="74">
        <f t="shared" si="88"/>
        <v>7779</v>
      </c>
      <c r="AJ1245" s="439"/>
      <c r="AK1245" s="439"/>
      <c r="AL1245" s="45" t="s">
        <v>110</v>
      </c>
      <c r="AM1245" s="71">
        <v>45955</v>
      </c>
      <c r="AN1245" s="60">
        <f>IFERROR(AM1245/AJ1230,"-")</f>
        <v>4.5229652069757303E-3</v>
      </c>
      <c r="AO1245" s="71">
        <v>3</v>
      </c>
      <c r="AP1245" s="60">
        <f>IFERROR(AO1245/AK1230,"-")</f>
        <v>0.16666666666666666</v>
      </c>
      <c r="AQ1245" s="74">
        <f t="shared" si="86"/>
        <v>15318.333333333334</v>
      </c>
      <c r="AR1245" s="439"/>
      <c r="AS1245" s="439"/>
      <c r="AT1245" s="45" t="s">
        <v>110</v>
      </c>
      <c r="AU1245" s="71">
        <v>157979</v>
      </c>
      <c r="AV1245" s="60">
        <f>IFERROR(AU1245/AR1230,"-")</f>
        <v>1.3203602120579788E-3</v>
      </c>
      <c r="AW1245" s="74">
        <v>19</v>
      </c>
      <c r="AX1245" s="60">
        <f>IFERROR(AW1245/AS1230,"-")</f>
        <v>9.004739336492891E-2</v>
      </c>
      <c r="AY1245" s="197">
        <f t="shared" si="87"/>
        <v>8314.6842105263149</v>
      </c>
      <c r="AZ1245" s="229"/>
    </row>
    <row r="1246" spans="2:52" s="9" customFormat="1" ht="13.15" customHeight="1">
      <c r="B1246" s="431"/>
      <c r="C1246" s="481"/>
      <c r="D1246" s="440"/>
      <c r="E1246" s="440"/>
      <c r="F1246" s="46" t="s">
        <v>64</v>
      </c>
      <c r="G1246" s="67">
        <f>SUM(G1230:G1245)</f>
        <v>11288339</v>
      </c>
      <c r="H1246" s="60">
        <f>IFERROR(G1246/D1230,"-")</f>
        <v>0.26323741515523846</v>
      </c>
      <c r="I1246" s="71">
        <v>45</v>
      </c>
      <c r="J1246" s="60">
        <f>IFERROR(I1246/E1230,"-")</f>
        <v>0.8035714285714286</v>
      </c>
      <c r="K1246" s="74">
        <f t="shared" si="83"/>
        <v>250851.97777777776</v>
      </c>
      <c r="L1246" s="440"/>
      <c r="M1246" s="440"/>
      <c r="N1246" s="46" t="s">
        <v>64</v>
      </c>
      <c r="O1246" s="67">
        <f>SUM(O1230:O1245)</f>
        <v>6431343</v>
      </c>
      <c r="P1246" s="60">
        <f>IFERROR(O1246/L1230,"-")</f>
        <v>0.25143078418295023</v>
      </c>
      <c r="Q1246" s="71">
        <v>26</v>
      </c>
      <c r="R1246" s="60">
        <f>IFERROR(Q1246/M1230,"-")</f>
        <v>0.8125</v>
      </c>
      <c r="S1246" s="74">
        <f t="shared" si="84"/>
        <v>247359.34615384616</v>
      </c>
      <c r="T1246" s="440"/>
      <c r="U1246" s="440"/>
      <c r="V1246" s="46" t="s">
        <v>64</v>
      </c>
      <c r="W1246" s="67">
        <f>SUM(W1230:W1245)</f>
        <v>6446823</v>
      </c>
      <c r="X1246" s="60">
        <f>IFERROR(W1246/T1230,"-")</f>
        <v>0.55078549105579089</v>
      </c>
      <c r="Y1246" s="71">
        <v>6</v>
      </c>
      <c r="Z1246" s="60">
        <f>IFERROR(Y1246/U1230,"-")</f>
        <v>1</v>
      </c>
      <c r="AA1246" s="168">
        <f t="shared" si="85"/>
        <v>1074470.5</v>
      </c>
      <c r="AB1246" s="440"/>
      <c r="AC1246" s="440"/>
      <c r="AD1246" s="46" t="s">
        <v>64</v>
      </c>
      <c r="AE1246" s="67">
        <f>SUM(AE1230:AE1245)</f>
        <v>4226151</v>
      </c>
      <c r="AF1246" s="60">
        <f>IFERROR(AE1246/AB1230,"-")</f>
        <v>0.48580803796202421</v>
      </c>
      <c r="AG1246" s="71">
        <v>4</v>
      </c>
      <c r="AH1246" s="60">
        <f>IFERROR(AG1246/AC1230,"-")</f>
        <v>1</v>
      </c>
      <c r="AI1246" s="74">
        <f t="shared" si="88"/>
        <v>1056537.75</v>
      </c>
      <c r="AJ1246" s="440"/>
      <c r="AK1246" s="440"/>
      <c r="AL1246" s="46" t="s">
        <v>64</v>
      </c>
      <c r="AM1246" s="67">
        <f>SUM(AM1230:AM1245)</f>
        <v>1980656</v>
      </c>
      <c r="AN1246" s="60">
        <f>IFERROR(AM1246/AJ1230,"-")</f>
        <v>0.19493935752339728</v>
      </c>
      <c r="AO1246" s="71">
        <v>17</v>
      </c>
      <c r="AP1246" s="60">
        <f>IFERROR(AO1246/AK1230,"-")</f>
        <v>0.94444444444444442</v>
      </c>
      <c r="AQ1246" s="74">
        <f t="shared" si="86"/>
        <v>116509.17647058824</v>
      </c>
      <c r="AR1246" s="440"/>
      <c r="AS1246" s="440"/>
      <c r="AT1246" s="46" t="s">
        <v>64</v>
      </c>
      <c r="AU1246" s="67">
        <f>SUM(AU1230:AU1245)</f>
        <v>14568884</v>
      </c>
      <c r="AV1246" s="60">
        <f>IFERROR(AU1246/AR1230,"-")</f>
        <v>0.12176412540709902</v>
      </c>
      <c r="AW1246" s="74">
        <v>139</v>
      </c>
      <c r="AX1246" s="170">
        <f>IFERROR(AW1246/AS1230,"-")</f>
        <v>0.65876777251184837</v>
      </c>
      <c r="AY1246" s="198">
        <f t="shared" si="87"/>
        <v>104812.11510791368</v>
      </c>
      <c r="AZ1246" s="229"/>
    </row>
    <row r="1247" spans="2:52" s="9" customFormat="1" ht="13.15" customHeight="1">
      <c r="B1247" s="430">
        <v>74</v>
      </c>
      <c r="C1247" s="479" t="s">
        <v>28</v>
      </c>
      <c r="D1247" s="436">
        <v>20119780</v>
      </c>
      <c r="E1247" s="436">
        <v>29</v>
      </c>
      <c r="F1247" s="42" t="s">
        <v>96</v>
      </c>
      <c r="G1247" s="69">
        <v>302225</v>
      </c>
      <c r="H1247" s="58">
        <f>IFERROR(G1247/D1247,"-")</f>
        <v>1.5021287509107953E-2</v>
      </c>
      <c r="I1247" s="69">
        <v>8</v>
      </c>
      <c r="J1247" s="58">
        <f>IFERROR(I1247/E1247,"-")</f>
        <v>0.27586206896551724</v>
      </c>
      <c r="K1247" s="72">
        <f t="shared" si="83"/>
        <v>37778.125</v>
      </c>
      <c r="L1247" s="436">
        <v>13567660</v>
      </c>
      <c r="M1247" s="436">
        <v>20</v>
      </c>
      <c r="N1247" s="42" t="s">
        <v>96</v>
      </c>
      <c r="O1247" s="69">
        <v>281113</v>
      </c>
      <c r="P1247" s="58">
        <f>IFERROR(O1247/L1247,"-")</f>
        <v>2.0719342908062259E-2</v>
      </c>
      <c r="Q1247" s="69">
        <v>7</v>
      </c>
      <c r="R1247" s="58">
        <f>IFERROR(Q1247/M1247,"-")</f>
        <v>0.35</v>
      </c>
      <c r="S1247" s="72">
        <f t="shared" si="84"/>
        <v>40159</v>
      </c>
      <c r="T1247" s="436">
        <v>3320580</v>
      </c>
      <c r="U1247" s="436">
        <v>2</v>
      </c>
      <c r="V1247" s="42" t="s">
        <v>96</v>
      </c>
      <c r="W1247" s="69">
        <v>18886</v>
      </c>
      <c r="X1247" s="58">
        <f>IFERROR(W1247/T1247,"-")</f>
        <v>5.6875606068819305E-3</v>
      </c>
      <c r="Y1247" s="69">
        <v>1</v>
      </c>
      <c r="Z1247" s="58">
        <f>IFERROR(Y1247/U1247,"-")</f>
        <v>0.5</v>
      </c>
      <c r="AA1247" s="166">
        <f t="shared" si="85"/>
        <v>18886</v>
      </c>
      <c r="AB1247" s="436">
        <v>1182200</v>
      </c>
      <c r="AC1247" s="436">
        <v>1</v>
      </c>
      <c r="AD1247" s="42" t="s">
        <v>96</v>
      </c>
      <c r="AE1247" s="69">
        <v>18886</v>
      </c>
      <c r="AF1247" s="58">
        <f>IFERROR(AE1247/AB1247,"-")</f>
        <v>1.597530028759939E-2</v>
      </c>
      <c r="AG1247" s="69">
        <v>1</v>
      </c>
      <c r="AH1247" s="58">
        <f>IFERROR(AG1247/AC1247,"-")</f>
        <v>1</v>
      </c>
      <c r="AI1247" s="72">
        <f t="shared" si="88"/>
        <v>18886</v>
      </c>
      <c r="AJ1247" s="436">
        <v>11169780</v>
      </c>
      <c r="AK1247" s="436">
        <v>9</v>
      </c>
      <c r="AL1247" s="42" t="s">
        <v>96</v>
      </c>
      <c r="AM1247" s="69">
        <v>77482</v>
      </c>
      <c r="AN1247" s="58">
        <f>IFERROR(AM1247/AJ1247,"-")</f>
        <v>6.9367525591372435E-3</v>
      </c>
      <c r="AO1247" s="69">
        <v>3</v>
      </c>
      <c r="AP1247" s="58">
        <f>IFERROR(AO1247/AK1247,"-")</f>
        <v>0.33333333333333331</v>
      </c>
      <c r="AQ1247" s="72">
        <f t="shared" si="86"/>
        <v>25827.333333333332</v>
      </c>
      <c r="AR1247" s="436">
        <v>89208600</v>
      </c>
      <c r="AS1247" s="436">
        <v>117</v>
      </c>
      <c r="AT1247" s="42" t="s">
        <v>96</v>
      </c>
      <c r="AU1247" s="69">
        <v>3271705</v>
      </c>
      <c r="AV1247" s="58">
        <f>IFERROR(AU1247/AR1247,"-")</f>
        <v>3.6674771266447408E-2</v>
      </c>
      <c r="AW1247" s="72">
        <v>20</v>
      </c>
      <c r="AX1247" s="61">
        <f>IFERROR(AW1247/AS1247,"-")</f>
        <v>0.17094017094017094</v>
      </c>
      <c r="AY1247" s="195">
        <f t="shared" si="87"/>
        <v>163585.25</v>
      </c>
      <c r="AZ1247" s="229"/>
    </row>
    <row r="1248" spans="2:52" s="9" customFormat="1" ht="13.15" customHeight="1">
      <c r="B1248" s="470"/>
      <c r="C1248" s="480"/>
      <c r="D1248" s="439"/>
      <c r="E1248" s="439"/>
      <c r="F1248" s="43" t="s">
        <v>97</v>
      </c>
      <c r="G1248" s="70">
        <v>49943</v>
      </c>
      <c r="H1248" s="59">
        <f>IFERROR(G1248/D1247,"-")</f>
        <v>2.4822836034986465E-3</v>
      </c>
      <c r="I1248" s="70">
        <v>7</v>
      </c>
      <c r="J1248" s="59">
        <f>IFERROR(I1248/E1247,"-")</f>
        <v>0.2413793103448276</v>
      </c>
      <c r="K1248" s="73">
        <f t="shared" si="83"/>
        <v>7134.7142857142853</v>
      </c>
      <c r="L1248" s="439"/>
      <c r="M1248" s="439"/>
      <c r="N1248" s="43" t="s">
        <v>97</v>
      </c>
      <c r="O1248" s="70">
        <v>40813</v>
      </c>
      <c r="P1248" s="59">
        <f>IFERROR(O1248/L1247,"-")</f>
        <v>3.0081089885801975E-3</v>
      </c>
      <c r="Q1248" s="70">
        <v>5</v>
      </c>
      <c r="R1248" s="59">
        <f>IFERROR(Q1248/M1247,"-")</f>
        <v>0.25</v>
      </c>
      <c r="S1248" s="73">
        <f t="shared" si="84"/>
        <v>8162.6</v>
      </c>
      <c r="T1248" s="439"/>
      <c r="U1248" s="439"/>
      <c r="V1248" s="43" t="s">
        <v>97</v>
      </c>
      <c r="W1248" s="70">
        <v>0</v>
      </c>
      <c r="X1248" s="59">
        <f>IFERROR(W1248/T1247,"-")</f>
        <v>0</v>
      </c>
      <c r="Y1248" s="70">
        <v>0</v>
      </c>
      <c r="Z1248" s="59">
        <f>IFERROR(Y1248/U1247,"-")</f>
        <v>0</v>
      </c>
      <c r="AA1248" s="167" t="str">
        <f t="shared" si="85"/>
        <v>-</v>
      </c>
      <c r="AB1248" s="439"/>
      <c r="AC1248" s="439"/>
      <c r="AD1248" s="43" t="s">
        <v>97</v>
      </c>
      <c r="AE1248" s="70">
        <v>0</v>
      </c>
      <c r="AF1248" s="59">
        <f>IFERROR(AE1248/AB1247,"-")</f>
        <v>0</v>
      </c>
      <c r="AG1248" s="70">
        <v>0</v>
      </c>
      <c r="AH1248" s="59">
        <f>IFERROR(AG1248/AC1247,"-")</f>
        <v>0</v>
      </c>
      <c r="AI1248" s="73" t="str">
        <f t="shared" si="88"/>
        <v>-</v>
      </c>
      <c r="AJ1248" s="439"/>
      <c r="AK1248" s="439"/>
      <c r="AL1248" s="43" t="s">
        <v>97</v>
      </c>
      <c r="AM1248" s="70">
        <v>23033</v>
      </c>
      <c r="AN1248" s="59">
        <f>IFERROR(AM1248/AJ1247,"-")</f>
        <v>2.0620817957023325E-3</v>
      </c>
      <c r="AO1248" s="70">
        <v>2</v>
      </c>
      <c r="AP1248" s="59">
        <f>IFERROR(AO1248/AK1247,"-")</f>
        <v>0.22222222222222221</v>
      </c>
      <c r="AQ1248" s="73">
        <f t="shared" si="86"/>
        <v>11516.5</v>
      </c>
      <c r="AR1248" s="439"/>
      <c r="AS1248" s="439"/>
      <c r="AT1248" s="43" t="s">
        <v>97</v>
      </c>
      <c r="AU1248" s="70">
        <v>908793</v>
      </c>
      <c r="AV1248" s="59">
        <f>IFERROR(AU1248/AR1247,"-")</f>
        <v>1.0187280150120055E-2</v>
      </c>
      <c r="AW1248" s="73">
        <v>32</v>
      </c>
      <c r="AX1248" s="59">
        <f>IFERROR(AW1248/AS1247,"-")</f>
        <v>0.27350427350427353</v>
      </c>
      <c r="AY1248" s="196">
        <f t="shared" si="87"/>
        <v>28399.78125</v>
      </c>
      <c r="AZ1248" s="229"/>
    </row>
    <row r="1249" spans="2:52" s="9" customFormat="1" ht="13.15" customHeight="1">
      <c r="B1249" s="470"/>
      <c r="C1249" s="480"/>
      <c r="D1249" s="439"/>
      <c r="E1249" s="439"/>
      <c r="F1249" s="44" t="s">
        <v>98</v>
      </c>
      <c r="G1249" s="70">
        <v>82953</v>
      </c>
      <c r="H1249" s="59">
        <f>IFERROR(G1249/D1247,"-")</f>
        <v>4.122957606892322E-3</v>
      </c>
      <c r="I1249" s="70">
        <v>7</v>
      </c>
      <c r="J1249" s="59">
        <f>IFERROR(I1249/E1247,"-")</f>
        <v>0.2413793103448276</v>
      </c>
      <c r="K1249" s="73">
        <f t="shared" si="83"/>
        <v>11850.428571428571</v>
      </c>
      <c r="L1249" s="439"/>
      <c r="M1249" s="439"/>
      <c r="N1249" s="44" t="s">
        <v>98</v>
      </c>
      <c r="O1249" s="70">
        <v>79257</v>
      </c>
      <c r="P1249" s="59">
        <f>IFERROR(O1249/L1247,"-")</f>
        <v>5.8416115969887215E-3</v>
      </c>
      <c r="Q1249" s="70">
        <v>6</v>
      </c>
      <c r="R1249" s="59">
        <f>IFERROR(Q1249/M1247,"-")</f>
        <v>0.3</v>
      </c>
      <c r="S1249" s="73">
        <f t="shared" si="84"/>
        <v>13209.5</v>
      </c>
      <c r="T1249" s="439"/>
      <c r="U1249" s="439"/>
      <c r="V1249" s="44" t="s">
        <v>98</v>
      </c>
      <c r="W1249" s="70">
        <v>0</v>
      </c>
      <c r="X1249" s="59">
        <f>IFERROR(W1249/T1247,"-")</f>
        <v>0</v>
      </c>
      <c r="Y1249" s="70">
        <v>0</v>
      </c>
      <c r="Z1249" s="59">
        <f>IFERROR(Y1249/U1247,"-")</f>
        <v>0</v>
      </c>
      <c r="AA1249" s="167" t="str">
        <f t="shared" si="85"/>
        <v>-</v>
      </c>
      <c r="AB1249" s="439"/>
      <c r="AC1249" s="439"/>
      <c r="AD1249" s="44" t="s">
        <v>98</v>
      </c>
      <c r="AE1249" s="70">
        <v>0</v>
      </c>
      <c r="AF1249" s="59">
        <f>IFERROR(AE1249/AB1247,"-")</f>
        <v>0</v>
      </c>
      <c r="AG1249" s="70">
        <v>0</v>
      </c>
      <c r="AH1249" s="59">
        <f>IFERROR(AG1249/AC1247,"-")</f>
        <v>0</v>
      </c>
      <c r="AI1249" s="73" t="str">
        <f t="shared" si="88"/>
        <v>-</v>
      </c>
      <c r="AJ1249" s="439"/>
      <c r="AK1249" s="439"/>
      <c r="AL1249" s="44" t="s">
        <v>98</v>
      </c>
      <c r="AM1249" s="70">
        <v>46724</v>
      </c>
      <c r="AN1249" s="59">
        <f>IFERROR(AM1249/AJ1247,"-")</f>
        <v>4.1830725403723262E-3</v>
      </c>
      <c r="AO1249" s="70">
        <v>3</v>
      </c>
      <c r="AP1249" s="59">
        <f>IFERROR(AO1249/AK1247,"-")</f>
        <v>0.33333333333333331</v>
      </c>
      <c r="AQ1249" s="73">
        <f t="shared" si="86"/>
        <v>15574.666666666666</v>
      </c>
      <c r="AR1249" s="439"/>
      <c r="AS1249" s="439"/>
      <c r="AT1249" s="44" t="s">
        <v>98</v>
      </c>
      <c r="AU1249" s="70">
        <v>935270</v>
      </c>
      <c r="AV1249" s="59">
        <f>IFERROR(AU1249/AR1247,"-")</f>
        <v>1.0484078889255071E-2</v>
      </c>
      <c r="AW1249" s="73">
        <v>45</v>
      </c>
      <c r="AX1249" s="59">
        <f>IFERROR(AW1249/AS1247,"-")</f>
        <v>0.38461538461538464</v>
      </c>
      <c r="AY1249" s="196">
        <f t="shared" si="87"/>
        <v>20783.777777777777</v>
      </c>
      <c r="AZ1249" s="229"/>
    </row>
    <row r="1250" spans="2:52" s="9" customFormat="1" ht="13.15" customHeight="1">
      <c r="B1250" s="470"/>
      <c r="C1250" s="480"/>
      <c r="D1250" s="439"/>
      <c r="E1250" s="439"/>
      <c r="F1250" s="44" t="s">
        <v>99</v>
      </c>
      <c r="G1250" s="70">
        <v>0</v>
      </c>
      <c r="H1250" s="59">
        <f>IFERROR(G1250/D1247,"-")</f>
        <v>0</v>
      </c>
      <c r="I1250" s="70">
        <v>0</v>
      </c>
      <c r="J1250" s="59">
        <f>IFERROR(I1250/E1247,"-")</f>
        <v>0</v>
      </c>
      <c r="K1250" s="73" t="str">
        <f t="shared" si="83"/>
        <v>-</v>
      </c>
      <c r="L1250" s="439"/>
      <c r="M1250" s="439"/>
      <c r="N1250" s="44" t="s">
        <v>99</v>
      </c>
      <c r="O1250" s="70">
        <v>0</v>
      </c>
      <c r="P1250" s="59">
        <f>IFERROR(O1250/L1247,"-")</f>
        <v>0</v>
      </c>
      <c r="Q1250" s="70">
        <v>0</v>
      </c>
      <c r="R1250" s="59">
        <f>IFERROR(Q1250/M1247,"-")</f>
        <v>0</v>
      </c>
      <c r="S1250" s="73" t="str">
        <f t="shared" si="84"/>
        <v>-</v>
      </c>
      <c r="T1250" s="439"/>
      <c r="U1250" s="439"/>
      <c r="V1250" s="44" t="s">
        <v>99</v>
      </c>
      <c r="W1250" s="70">
        <v>0</v>
      </c>
      <c r="X1250" s="59">
        <f>IFERROR(W1250/T1247,"-")</f>
        <v>0</v>
      </c>
      <c r="Y1250" s="70">
        <v>0</v>
      </c>
      <c r="Z1250" s="59">
        <f>IFERROR(Y1250/U1247,"-")</f>
        <v>0</v>
      </c>
      <c r="AA1250" s="167" t="str">
        <f t="shared" si="85"/>
        <v>-</v>
      </c>
      <c r="AB1250" s="439"/>
      <c r="AC1250" s="439"/>
      <c r="AD1250" s="44" t="s">
        <v>99</v>
      </c>
      <c r="AE1250" s="70">
        <v>0</v>
      </c>
      <c r="AF1250" s="59">
        <f>IFERROR(AE1250/AB1247,"-")</f>
        <v>0</v>
      </c>
      <c r="AG1250" s="70">
        <v>0</v>
      </c>
      <c r="AH1250" s="59">
        <f>IFERROR(AG1250/AC1247,"-")</f>
        <v>0</v>
      </c>
      <c r="AI1250" s="73" t="str">
        <f t="shared" si="88"/>
        <v>-</v>
      </c>
      <c r="AJ1250" s="439"/>
      <c r="AK1250" s="439"/>
      <c r="AL1250" s="44" t="s">
        <v>99</v>
      </c>
      <c r="AM1250" s="70">
        <v>0</v>
      </c>
      <c r="AN1250" s="59">
        <f>IFERROR(AM1250/AJ1247,"-")</f>
        <v>0</v>
      </c>
      <c r="AO1250" s="70">
        <v>0</v>
      </c>
      <c r="AP1250" s="59">
        <f>IFERROR(AO1250/AK1247,"-")</f>
        <v>0</v>
      </c>
      <c r="AQ1250" s="73" t="str">
        <f t="shared" si="86"/>
        <v>-</v>
      </c>
      <c r="AR1250" s="439"/>
      <c r="AS1250" s="439"/>
      <c r="AT1250" s="44" t="s">
        <v>99</v>
      </c>
      <c r="AU1250" s="70">
        <v>254836</v>
      </c>
      <c r="AV1250" s="59">
        <f>IFERROR(AU1250/AR1247,"-")</f>
        <v>2.8566304145564441E-3</v>
      </c>
      <c r="AW1250" s="73">
        <v>2</v>
      </c>
      <c r="AX1250" s="59">
        <f>IFERROR(AW1250/AS1247,"-")</f>
        <v>1.7094017094017096E-2</v>
      </c>
      <c r="AY1250" s="196">
        <f t="shared" si="87"/>
        <v>127418</v>
      </c>
      <c r="AZ1250" s="229"/>
    </row>
    <row r="1251" spans="2:52" s="9" customFormat="1" ht="13.15" customHeight="1">
      <c r="B1251" s="470"/>
      <c r="C1251" s="480"/>
      <c r="D1251" s="439"/>
      <c r="E1251" s="439"/>
      <c r="F1251" s="44" t="s">
        <v>100</v>
      </c>
      <c r="G1251" s="70">
        <v>138853</v>
      </c>
      <c r="H1251" s="59">
        <f>IFERROR(G1251/D1247,"-")</f>
        <v>6.9013180064593149E-3</v>
      </c>
      <c r="I1251" s="70">
        <v>14</v>
      </c>
      <c r="J1251" s="59">
        <f>IFERROR(I1251/E1247,"-")</f>
        <v>0.48275862068965519</v>
      </c>
      <c r="K1251" s="73">
        <f t="shared" si="83"/>
        <v>9918.0714285714294</v>
      </c>
      <c r="L1251" s="439"/>
      <c r="M1251" s="439"/>
      <c r="N1251" s="44" t="s">
        <v>100</v>
      </c>
      <c r="O1251" s="70">
        <v>52770</v>
      </c>
      <c r="P1251" s="59">
        <f>IFERROR(O1251/L1247,"-")</f>
        <v>3.8893958132795192E-3</v>
      </c>
      <c r="Q1251" s="70">
        <v>7</v>
      </c>
      <c r="R1251" s="59">
        <f>IFERROR(Q1251/M1247,"-")</f>
        <v>0.35</v>
      </c>
      <c r="S1251" s="73">
        <f t="shared" si="84"/>
        <v>7538.5714285714284</v>
      </c>
      <c r="T1251" s="439"/>
      <c r="U1251" s="439"/>
      <c r="V1251" s="44" t="s">
        <v>100</v>
      </c>
      <c r="W1251" s="70">
        <v>10163</v>
      </c>
      <c r="X1251" s="59">
        <f>IFERROR(W1251/T1247,"-")</f>
        <v>3.0606098934523487E-3</v>
      </c>
      <c r="Y1251" s="70">
        <v>2</v>
      </c>
      <c r="Z1251" s="59">
        <f>IFERROR(Y1251/U1247,"-")</f>
        <v>1</v>
      </c>
      <c r="AA1251" s="167">
        <f t="shared" si="85"/>
        <v>5081.5</v>
      </c>
      <c r="AB1251" s="439"/>
      <c r="AC1251" s="439"/>
      <c r="AD1251" s="44" t="s">
        <v>100</v>
      </c>
      <c r="AE1251" s="70">
        <v>2606</v>
      </c>
      <c r="AF1251" s="59">
        <f>IFERROR(AE1251/AB1247,"-")</f>
        <v>2.2043647436981897E-3</v>
      </c>
      <c r="AG1251" s="70">
        <v>1</v>
      </c>
      <c r="AH1251" s="59">
        <f>IFERROR(AG1251/AC1247,"-")</f>
        <v>1</v>
      </c>
      <c r="AI1251" s="73">
        <f t="shared" si="88"/>
        <v>2606</v>
      </c>
      <c r="AJ1251" s="439"/>
      <c r="AK1251" s="439"/>
      <c r="AL1251" s="44" t="s">
        <v>100</v>
      </c>
      <c r="AM1251" s="70">
        <v>44799</v>
      </c>
      <c r="AN1251" s="59">
        <f>IFERROR(AM1251/AJ1247,"-")</f>
        <v>4.0107325300945944E-3</v>
      </c>
      <c r="AO1251" s="70">
        <v>6</v>
      </c>
      <c r="AP1251" s="59">
        <f>IFERROR(AO1251/AK1247,"-")</f>
        <v>0.66666666666666663</v>
      </c>
      <c r="AQ1251" s="73">
        <f t="shared" si="86"/>
        <v>7466.5</v>
      </c>
      <c r="AR1251" s="439"/>
      <c r="AS1251" s="439"/>
      <c r="AT1251" s="44" t="s">
        <v>100</v>
      </c>
      <c r="AU1251" s="70">
        <v>366064</v>
      </c>
      <c r="AV1251" s="59">
        <f>IFERROR(AU1251/AR1247,"-")</f>
        <v>4.1034608770903255E-3</v>
      </c>
      <c r="AW1251" s="73">
        <v>36</v>
      </c>
      <c r="AX1251" s="59">
        <f>IFERROR(AW1251/AS1247,"-")</f>
        <v>0.30769230769230771</v>
      </c>
      <c r="AY1251" s="196">
        <f t="shared" si="87"/>
        <v>10168.444444444445</v>
      </c>
      <c r="AZ1251" s="229"/>
    </row>
    <row r="1252" spans="2:52" s="9" customFormat="1" ht="13.15" customHeight="1">
      <c r="B1252" s="470"/>
      <c r="C1252" s="480"/>
      <c r="D1252" s="439"/>
      <c r="E1252" s="439"/>
      <c r="F1252" s="44" t="s">
        <v>101</v>
      </c>
      <c r="G1252" s="70">
        <v>533292</v>
      </c>
      <c r="H1252" s="59">
        <f>IFERROR(G1252/D1247,"-")</f>
        <v>2.650585642586549E-2</v>
      </c>
      <c r="I1252" s="70">
        <v>11</v>
      </c>
      <c r="J1252" s="59">
        <f>IFERROR(I1252/E1247,"-")</f>
        <v>0.37931034482758619</v>
      </c>
      <c r="K1252" s="73">
        <f t="shared" si="83"/>
        <v>48481.090909090912</v>
      </c>
      <c r="L1252" s="439"/>
      <c r="M1252" s="439"/>
      <c r="N1252" s="44" t="s">
        <v>101</v>
      </c>
      <c r="O1252" s="70">
        <v>288489</v>
      </c>
      <c r="P1252" s="59">
        <f>IFERROR(O1252/L1247,"-")</f>
        <v>2.1262988606731006E-2</v>
      </c>
      <c r="Q1252" s="70">
        <v>6</v>
      </c>
      <c r="R1252" s="59">
        <f>IFERROR(Q1252/M1247,"-")</f>
        <v>0.3</v>
      </c>
      <c r="S1252" s="73">
        <f t="shared" si="84"/>
        <v>48081.5</v>
      </c>
      <c r="T1252" s="439"/>
      <c r="U1252" s="439"/>
      <c r="V1252" s="44" t="s">
        <v>101</v>
      </c>
      <c r="W1252" s="70">
        <v>1058</v>
      </c>
      <c r="X1252" s="59">
        <f>IFERROR(W1252/T1247,"-")</f>
        <v>3.1861903643339419E-4</v>
      </c>
      <c r="Y1252" s="70">
        <v>1</v>
      </c>
      <c r="Z1252" s="59">
        <f>IFERROR(Y1252/U1247,"-")</f>
        <v>0.5</v>
      </c>
      <c r="AA1252" s="167">
        <f t="shared" si="85"/>
        <v>1058</v>
      </c>
      <c r="AB1252" s="439"/>
      <c r="AC1252" s="439"/>
      <c r="AD1252" s="44" t="s">
        <v>101</v>
      </c>
      <c r="AE1252" s="70">
        <v>1058</v>
      </c>
      <c r="AF1252" s="59">
        <f>IFERROR(AE1252/AB1247,"-")</f>
        <v>8.9494163424124514E-4</v>
      </c>
      <c r="AG1252" s="70">
        <v>1</v>
      </c>
      <c r="AH1252" s="59">
        <f>IFERROR(AG1252/AC1247,"-")</f>
        <v>1</v>
      </c>
      <c r="AI1252" s="73">
        <f t="shared" si="88"/>
        <v>1058</v>
      </c>
      <c r="AJ1252" s="439"/>
      <c r="AK1252" s="439"/>
      <c r="AL1252" s="44" t="s">
        <v>101</v>
      </c>
      <c r="AM1252" s="70">
        <v>93036</v>
      </c>
      <c r="AN1252" s="59">
        <f>IFERROR(AM1252/AJ1247,"-")</f>
        <v>8.3292598421813146E-3</v>
      </c>
      <c r="AO1252" s="70">
        <v>3</v>
      </c>
      <c r="AP1252" s="59">
        <f>IFERROR(AO1252/AK1247,"-")</f>
        <v>0.33333333333333331</v>
      </c>
      <c r="AQ1252" s="73">
        <f t="shared" si="86"/>
        <v>31012</v>
      </c>
      <c r="AR1252" s="439"/>
      <c r="AS1252" s="439"/>
      <c r="AT1252" s="44" t="s">
        <v>101</v>
      </c>
      <c r="AU1252" s="70">
        <v>2075843</v>
      </c>
      <c r="AV1252" s="59">
        <f>IFERROR(AU1252/AR1247,"-")</f>
        <v>2.3269539035474157E-2</v>
      </c>
      <c r="AW1252" s="73">
        <v>44</v>
      </c>
      <c r="AX1252" s="59">
        <f>IFERROR(AW1252/AS1247,"-")</f>
        <v>0.37606837606837606</v>
      </c>
      <c r="AY1252" s="196">
        <f t="shared" si="87"/>
        <v>47178.25</v>
      </c>
      <c r="AZ1252" s="229"/>
    </row>
    <row r="1253" spans="2:52" s="9" customFormat="1" ht="13.15" customHeight="1">
      <c r="B1253" s="470"/>
      <c r="C1253" s="480"/>
      <c r="D1253" s="439"/>
      <c r="E1253" s="439"/>
      <c r="F1253" s="44" t="s">
        <v>102</v>
      </c>
      <c r="G1253" s="70">
        <v>1229853</v>
      </c>
      <c r="H1253" s="59">
        <f>IFERROR(G1253/D1247,"-")</f>
        <v>6.1126563014108501E-2</v>
      </c>
      <c r="I1253" s="70">
        <v>2</v>
      </c>
      <c r="J1253" s="59">
        <f>IFERROR(I1253/E1247,"-")</f>
        <v>6.8965517241379309E-2</v>
      </c>
      <c r="K1253" s="73">
        <f t="shared" ref="K1253:K1280" si="89">IFERROR(G1253/I1253,"-")</f>
        <v>614926.5</v>
      </c>
      <c r="L1253" s="439"/>
      <c r="M1253" s="439"/>
      <c r="N1253" s="44" t="s">
        <v>102</v>
      </c>
      <c r="O1253" s="70">
        <v>1229853</v>
      </c>
      <c r="P1253" s="59">
        <f>IFERROR(O1253/L1247,"-")</f>
        <v>9.0645918308684029E-2</v>
      </c>
      <c r="Q1253" s="70">
        <v>2</v>
      </c>
      <c r="R1253" s="59">
        <f>IFERROR(Q1253/M1247,"-")</f>
        <v>0.1</v>
      </c>
      <c r="S1253" s="73">
        <f t="shared" ref="S1253:S1263" si="90">IFERROR(O1253/Q1253,"-")</f>
        <v>614926.5</v>
      </c>
      <c r="T1253" s="439"/>
      <c r="U1253" s="439"/>
      <c r="V1253" s="44" t="s">
        <v>102</v>
      </c>
      <c r="W1253" s="70">
        <v>0</v>
      </c>
      <c r="X1253" s="59">
        <f>IFERROR(W1253/T1247,"-")</f>
        <v>0</v>
      </c>
      <c r="Y1253" s="70">
        <v>0</v>
      </c>
      <c r="Z1253" s="59">
        <f>IFERROR(Y1253/U1247,"-")</f>
        <v>0</v>
      </c>
      <c r="AA1253" s="167" t="str">
        <f t="shared" ref="AA1253:AA1263" si="91">IFERROR(W1253/Y1253,"-")</f>
        <v>-</v>
      </c>
      <c r="AB1253" s="439"/>
      <c r="AC1253" s="439"/>
      <c r="AD1253" s="44" t="s">
        <v>102</v>
      </c>
      <c r="AE1253" s="70">
        <v>0</v>
      </c>
      <c r="AF1253" s="59">
        <f>IFERROR(AE1253/AB1247,"-")</f>
        <v>0</v>
      </c>
      <c r="AG1253" s="70">
        <v>0</v>
      </c>
      <c r="AH1253" s="59">
        <f>IFERROR(AG1253/AC1247,"-")</f>
        <v>0</v>
      </c>
      <c r="AI1253" s="73" t="str">
        <f t="shared" si="88"/>
        <v>-</v>
      </c>
      <c r="AJ1253" s="439"/>
      <c r="AK1253" s="439"/>
      <c r="AL1253" s="44" t="s">
        <v>102</v>
      </c>
      <c r="AM1253" s="70">
        <v>1229853</v>
      </c>
      <c r="AN1253" s="59">
        <f>IFERROR(AM1253/AJ1247,"-")</f>
        <v>0.11010539151173972</v>
      </c>
      <c r="AO1253" s="70">
        <v>2</v>
      </c>
      <c r="AP1253" s="59">
        <f>IFERROR(AO1253/AK1247,"-")</f>
        <v>0.22222222222222221</v>
      </c>
      <c r="AQ1253" s="73">
        <f t="shared" ref="AQ1253:AQ1263" si="92">IFERROR(AM1253/AO1253,"-")</f>
        <v>614926.5</v>
      </c>
      <c r="AR1253" s="439"/>
      <c r="AS1253" s="439"/>
      <c r="AT1253" s="44" t="s">
        <v>102</v>
      </c>
      <c r="AU1253" s="70">
        <v>133448</v>
      </c>
      <c r="AV1253" s="59">
        <f>IFERROR(AU1253/AR1247,"-")</f>
        <v>1.4959095871922663E-3</v>
      </c>
      <c r="AW1253" s="73">
        <v>14</v>
      </c>
      <c r="AX1253" s="59">
        <f>IFERROR(AW1253/AS1247,"-")</f>
        <v>0.11965811965811966</v>
      </c>
      <c r="AY1253" s="196">
        <f t="shared" ref="AY1253:AY1263" si="93">IFERROR(AU1253/AW1253,"-")</f>
        <v>9532</v>
      </c>
      <c r="AZ1253" s="229"/>
    </row>
    <row r="1254" spans="2:52" s="9" customFormat="1" ht="13.15" customHeight="1">
      <c r="B1254" s="470"/>
      <c r="C1254" s="480"/>
      <c r="D1254" s="439"/>
      <c r="E1254" s="439"/>
      <c r="F1254" s="44" t="s">
        <v>112</v>
      </c>
      <c r="G1254" s="70">
        <v>0</v>
      </c>
      <c r="H1254" s="59">
        <f>IFERROR(G1254/D1247,"-")</f>
        <v>0</v>
      </c>
      <c r="I1254" s="70">
        <v>0</v>
      </c>
      <c r="J1254" s="59">
        <f>IFERROR(I1254/E1247,"-")</f>
        <v>0</v>
      </c>
      <c r="K1254" s="73" t="str">
        <f t="shared" si="89"/>
        <v>-</v>
      </c>
      <c r="L1254" s="439"/>
      <c r="M1254" s="439"/>
      <c r="N1254" s="44" t="s">
        <v>112</v>
      </c>
      <c r="O1254" s="70">
        <v>0</v>
      </c>
      <c r="P1254" s="59">
        <f>IFERROR(O1254/L1247,"-")</f>
        <v>0</v>
      </c>
      <c r="Q1254" s="70">
        <v>0</v>
      </c>
      <c r="R1254" s="59">
        <f>IFERROR(Q1254/M1247,"-")</f>
        <v>0</v>
      </c>
      <c r="S1254" s="73" t="str">
        <f t="shared" si="90"/>
        <v>-</v>
      </c>
      <c r="T1254" s="439"/>
      <c r="U1254" s="439"/>
      <c r="V1254" s="44" t="s">
        <v>112</v>
      </c>
      <c r="W1254" s="70">
        <v>0</v>
      </c>
      <c r="X1254" s="59">
        <f>IFERROR(W1254/T1247,"-")</f>
        <v>0</v>
      </c>
      <c r="Y1254" s="70">
        <v>0</v>
      </c>
      <c r="Z1254" s="59">
        <f>IFERROR(Y1254/U1247,"-")</f>
        <v>0</v>
      </c>
      <c r="AA1254" s="167" t="str">
        <f t="shared" si="91"/>
        <v>-</v>
      </c>
      <c r="AB1254" s="439"/>
      <c r="AC1254" s="439"/>
      <c r="AD1254" s="44" t="s">
        <v>112</v>
      </c>
      <c r="AE1254" s="70">
        <v>0</v>
      </c>
      <c r="AF1254" s="59">
        <f>IFERROR(AE1254/AB1247,"-")</f>
        <v>0</v>
      </c>
      <c r="AG1254" s="70">
        <v>0</v>
      </c>
      <c r="AH1254" s="59">
        <f>IFERROR(AG1254/AC1247,"-")</f>
        <v>0</v>
      </c>
      <c r="AI1254" s="73" t="str">
        <f t="shared" si="88"/>
        <v>-</v>
      </c>
      <c r="AJ1254" s="439"/>
      <c r="AK1254" s="439"/>
      <c r="AL1254" s="44" t="s">
        <v>112</v>
      </c>
      <c r="AM1254" s="70">
        <v>0</v>
      </c>
      <c r="AN1254" s="59">
        <f>IFERROR(AM1254/AJ1247,"-")</f>
        <v>0</v>
      </c>
      <c r="AO1254" s="70">
        <v>0</v>
      </c>
      <c r="AP1254" s="59">
        <f>IFERROR(AO1254/AK1247,"-")</f>
        <v>0</v>
      </c>
      <c r="AQ1254" s="73" t="str">
        <f t="shared" si="92"/>
        <v>-</v>
      </c>
      <c r="AR1254" s="439"/>
      <c r="AS1254" s="439"/>
      <c r="AT1254" s="44" t="s">
        <v>112</v>
      </c>
      <c r="AU1254" s="70">
        <v>0</v>
      </c>
      <c r="AV1254" s="59">
        <f>IFERROR(AU1254/AR1247,"-")</f>
        <v>0</v>
      </c>
      <c r="AW1254" s="73">
        <v>0</v>
      </c>
      <c r="AX1254" s="59">
        <f>IFERROR(AW1254/AS1247,"-")</f>
        <v>0</v>
      </c>
      <c r="AY1254" s="196" t="str">
        <f t="shared" si="93"/>
        <v>-</v>
      </c>
      <c r="AZ1254" s="229"/>
    </row>
    <row r="1255" spans="2:52" s="9" customFormat="1" ht="13.15" customHeight="1">
      <c r="B1255" s="470"/>
      <c r="C1255" s="480"/>
      <c r="D1255" s="439"/>
      <c r="E1255" s="439"/>
      <c r="F1255" s="44" t="s">
        <v>103</v>
      </c>
      <c r="G1255" s="70">
        <v>0</v>
      </c>
      <c r="H1255" s="59">
        <f>IFERROR(G1255/D1247,"-")</f>
        <v>0</v>
      </c>
      <c r="I1255" s="70">
        <v>0</v>
      </c>
      <c r="J1255" s="59">
        <f>IFERROR(I1255/E1247,"-")</f>
        <v>0</v>
      </c>
      <c r="K1255" s="73" t="str">
        <f t="shared" si="89"/>
        <v>-</v>
      </c>
      <c r="L1255" s="439"/>
      <c r="M1255" s="439"/>
      <c r="N1255" s="44" t="s">
        <v>103</v>
      </c>
      <c r="O1255" s="70">
        <v>0</v>
      </c>
      <c r="P1255" s="59">
        <f>IFERROR(O1255/L1247,"-")</f>
        <v>0</v>
      </c>
      <c r="Q1255" s="70">
        <v>0</v>
      </c>
      <c r="R1255" s="59">
        <f>IFERROR(Q1255/M1247,"-")</f>
        <v>0</v>
      </c>
      <c r="S1255" s="73" t="str">
        <f t="shared" si="90"/>
        <v>-</v>
      </c>
      <c r="T1255" s="439"/>
      <c r="U1255" s="439"/>
      <c r="V1255" s="44" t="s">
        <v>103</v>
      </c>
      <c r="W1255" s="70">
        <v>0</v>
      </c>
      <c r="X1255" s="59">
        <f>IFERROR(W1255/T1247,"-")</f>
        <v>0</v>
      </c>
      <c r="Y1255" s="70">
        <v>0</v>
      </c>
      <c r="Z1255" s="59">
        <f>IFERROR(Y1255/U1247,"-")</f>
        <v>0</v>
      </c>
      <c r="AA1255" s="167" t="str">
        <f t="shared" si="91"/>
        <v>-</v>
      </c>
      <c r="AB1255" s="439"/>
      <c r="AC1255" s="439"/>
      <c r="AD1255" s="44" t="s">
        <v>103</v>
      </c>
      <c r="AE1255" s="70">
        <v>0</v>
      </c>
      <c r="AF1255" s="59">
        <f>IFERROR(AE1255/AB1247,"-")</f>
        <v>0</v>
      </c>
      <c r="AG1255" s="70">
        <v>0</v>
      </c>
      <c r="AH1255" s="59">
        <f>IFERROR(AG1255/AC1247,"-")</f>
        <v>0</v>
      </c>
      <c r="AI1255" s="73" t="str">
        <f t="shared" si="88"/>
        <v>-</v>
      </c>
      <c r="AJ1255" s="439"/>
      <c r="AK1255" s="439"/>
      <c r="AL1255" s="44" t="s">
        <v>103</v>
      </c>
      <c r="AM1255" s="70">
        <v>0</v>
      </c>
      <c r="AN1255" s="59">
        <f>IFERROR(AM1255/AJ1247,"-")</f>
        <v>0</v>
      </c>
      <c r="AO1255" s="70">
        <v>0</v>
      </c>
      <c r="AP1255" s="59">
        <f>IFERROR(AO1255/AK1247,"-")</f>
        <v>0</v>
      </c>
      <c r="AQ1255" s="73" t="str">
        <f t="shared" si="92"/>
        <v>-</v>
      </c>
      <c r="AR1255" s="439"/>
      <c r="AS1255" s="439"/>
      <c r="AT1255" s="44" t="s">
        <v>103</v>
      </c>
      <c r="AU1255" s="70">
        <v>67891</v>
      </c>
      <c r="AV1255" s="59">
        <f>IFERROR(AU1255/AR1247,"-")</f>
        <v>7.6103649199740829E-4</v>
      </c>
      <c r="AW1255" s="73">
        <v>2</v>
      </c>
      <c r="AX1255" s="59">
        <f>IFERROR(AW1255/AS1247,"-")</f>
        <v>1.7094017094017096E-2</v>
      </c>
      <c r="AY1255" s="196">
        <f t="shared" si="93"/>
        <v>33945.5</v>
      </c>
      <c r="AZ1255" s="229"/>
    </row>
    <row r="1256" spans="2:52" s="9" customFormat="1" ht="13.15" customHeight="1">
      <c r="B1256" s="470"/>
      <c r="C1256" s="480"/>
      <c r="D1256" s="439"/>
      <c r="E1256" s="439"/>
      <c r="F1256" s="44" t="s">
        <v>104</v>
      </c>
      <c r="G1256" s="70">
        <v>4381</v>
      </c>
      <c r="H1256" s="59">
        <f>IFERROR(G1256/D1247,"-")</f>
        <v>2.1774591968699459E-4</v>
      </c>
      <c r="I1256" s="70">
        <v>1</v>
      </c>
      <c r="J1256" s="59">
        <f>IFERROR(I1256/E1247,"-")</f>
        <v>3.4482758620689655E-2</v>
      </c>
      <c r="K1256" s="73">
        <f t="shared" si="89"/>
        <v>4381</v>
      </c>
      <c r="L1256" s="439"/>
      <c r="M1256" s="439"/>
      <c r="N1256" s="44" t="s">
        <v>104</v>
      </c>
      <c r="O1256" s="70">
        <v>0</v>
      </c>
      <c r="P1256" s="59">
        <f>IFERROR(O1256/L1247,"-")</f>
        <v>0</v>
      </c>
      <c r="Q1256" s="70">
        <v>0</v>
      </c>
      <c r="R1256" s="59">
        <f>IFERROR(Q1256/M1247,"-")</f>
        <v>0</v>
      </c>
      <c r="S1256" s="73" t="str">
        <f t="shared" si="90"/>
        <v>-</v>
      </c>
      <c r="T1256" s="439"/>
      <c r="U1256" s="439"/>
      <c r="V1256" s="44" t="s">
        <v>104</v>
      </c>
      <c r="W1256" s="70">
        <v>4381</v>
      </c>
      <c r="X1256" s="59">
        <f>IFERROR(W1256/T1247,"-")</f>
        <v>1.3193478247775991E-3</v>
      </c>
      <c r="Y1256" s="70">
        <v>1</v>
      </c>
      <c r="Z1256" s="59">
        <f>IFERROR(Y1256/U1247,"-")</f>
        <v>0.5</v>
      </c>
      <c r="AA1256" s="167">
        <f t="shared" si="91"/>
        <v>4381</v>
      </c>
      <c r="AB1256" s="439"/>
      <c r="AC1256" s="439"/>
      <c r="AD1256" s="44" t="s">
        <v>104</v>
      </c>
      <c r="AE1256" s="70">
        <v>0</v>
      </c>
      <c r="AF1256" s="59">
        <f>IFERROR(AE1256/AB1247,"-")</f>
        <v>0</v>
      </c>
      <c r="AG1256" s="70">
        <v>0</v>
      </c>
      <c r="AH1256" s="59">
        <f>IFERROR(AG1256/AC1247,"-")</f>
        <v>0</v>
      </c>
      <c r="AI1256" s="73" t="str">
        <f t="shared" si="88"/>
        <v>-</v>
      </c>
      <c r="AJ1256" s="439"/>
      <c r="AK1256" s="439"/>
      <c r="AL1256" s="44" t="s">
        <v>104</v>
      </c>
      <c r="AM1256" s="70">
        <v>0</v>
      </c>
      <c r="AN1256" s="59">
        <f>IFERROR(AM1256/AJ1247,"-")</f>
        <v>0</v>
      </c>
      <c r="AO1256" s="70">
        <v>0</v>
      </c>
      <c r="AP1256" s="59">
        <f>IFERROR(AO1256/AK1247,"-")</f>
        <v>0</v>
      </c>
      <c r="AQ1256" s="73" t="str">
        <f t="shared" si="92"/>
        <v>-</v>
      </c>
      <c r="AR1256" s="439"/>
      <c r="AS1256" s="439"/>
      <c r="AT1256" s="44" t="s">
        <v>104</v>
      </c>
      <c r="AU1256" s="70">
        <v>69211</v>
      </c>
      <c r="AV1256" s="59">
        <f>IFERROR(AU1256/AR1247,"-")</f>
        <v>7.7583327168008465E-4</v>
      </c>
      <c r="AW1256" s="73">
        <v>5</v>
      </c>
      <c r="AX1256" s="59">
        <f>IFERROR(AW1256/AS1247,"-")</f>
        <v>4.2735042735042736E-2</v>
      </c>
      <c r="AY1256" s="196">
        <f t="shared" si="93"/>
        <v>13842.2</v>
      </c>
      <c r="AZ1256" s="229"/>
    </row>
    <row r="1257" spans="2:52" s="9" customFormat="1" ht="13.15" customHeight="1">
      <c r="B1257" s="470"/>
      <c r="C1257" s="480"/>
      <c r="D1257" s="439"/>
      <c r="E1257" s="439"/>
      <c r="F1257" s="44" t="s">
        <v>105</v>
      </c>
      <c r="G1257" s="70">
        <v>0</v>
      </c>
      <c r="H1257" s="59">
        <f>IFERROR(G1257/D1247,"-")</f>
        <v>0</v>
      </c>
      <c r="I1257" s="70">
        <v>0</v>
      </c>
      <c r="J1257" s="59">
        <f>IFERROR(I1257/E1247,"-")</f>
        <v>0</v>
      </c>
      <c r="K1257" s="73" t="str">
        <f t="shared" si="89"/>
        <v>-</v>
      </c>
      <c r="L1257" s="439"/>
      <c r="M1257" s="439"/>
      <c r="N1257" s="44" t="s">
        <v>105</v>
      </c>
      <c r="O1257" s="70">
        <v>0</v>
      </c>
      <c r="P1257" s="59">
        <f>IFERROR(O1257/L1247,"-")</f>
        <v>0</v>
      </c>
      <c r="Q1257" s="70">
        <v>0</v>
      </c>
      <c r="R1257" s="59">
        <f>IFERROR(Q1257/M1247,"-")</f>
        <v>0</v>
      </c>
      <c r="S1257" s="73" t="str">
        <f t="shared" si="90"/>
        <v>-</v>
      </c>
      <c r="T1257" s="439"/>
      <c r="U1257" s="439"/>
      <c r="V1257" s="44" t="s">
        <v>105</v>
      </c>
      <c r="W1257" s="70">
        <v>0</v>
      </c>
      <c r="X1257" s="59">
        <f>IFERROR(W1257/T1247,"-")</f>
        <v>0</v>
      </c>
      <c r="Y1257" s="70">
        <v>0</v>
      </c>
      <c r="Z1257" s="59">
        <f>IFERROR(Y1257/U1247,"-")</f>
        <v>0</v>
      </c>
      <c r="AA1257" s="167" t="str">
        <f t="shared" si="91"/>
        <v>-</v>
      </c>
      <c r="AB1257" s="439"/>
      <c r="AC1257" s="439"/>
      <c r="AD1257" s="44" t="s">
        <v>105</v>
      </c>
      <c r="AE1257" s="70">
        <v>0</v>
      </c>
      <c r="AF1257" s="59">
        <f>IFERROR(AE1257/AB1247,"-")</f>
        <v>0</v>
      </c>
      <c r="AG1257" s="70">
        <v>0</v>
      </c>
      <c r="AH1257" s="59">
        <f>IFERROR(AG1257/AC1247,"-")</f>
        <v>0</v>
      </c>
      <c r="AI1257" s="73" t="str">
        <f t="shared" si="88"/>
        <v>-</v>
      </c>
      <c r="AJ1257" s="439"/>
      <c r="AK1257" s="439"/>
      <c r="AL1257" s="44" t="s">
        <v>105</v>
      </c>
      <c r="AM1257" s="70">
        <v>0</v>
      </c>
      <c r="AN1257" s="59">
        <f>IFERROR(AM1257/AJ1247,"-")</f>
        <v>0</v>
      </c>
      <c r="AO1257" s="70">
        <v>0</v>
      </c>
      <c r="AP1257" s="59">
        <f>IFERROR(AO1257/AK1247,"-")</f>
        <v>0</v>
      </c>
      <c r="AQ1257" s="73" t="str">
        <f t="shared" si="92"/>
        <v>-</v>
      </c>
      <c r="AR1257" s="439"/>
      <c r="AS1257" s="439"/>
      <c r="AT1257" s="44" t="s">
        <v>105</v>
      </c>
      <c r="AU1257" s="70">
        <v>0</v>
      </c>
      <c r="AV1257" s="59">
        <f>IFERROR(AU1257/AR1247,"-")</f>
        <v>0</v>
      </c>
      <c r="AW1257" s="73">
        <v>0</v>
      </c>
      <c r="AX1257" s="59">
        <f>IFERROR(AW1257/AS1247,"-")</f>
        <v>0</v>
      </c>
      <c r="AY1257" s="196" t="str">
        <f t="shared" si="93"/>
        <v>-</v>
      </c>
      <c r="AZ1257" s="229"/>
    </row>
    <row r="1258" spans="2:52" s="9" customFormat="1" ht="13.15" customHeight="1">
      <c r="B1258" s="470"/>
      <c r="C1258" s="480"/>
      <c r="D1258" s="439"/>
      <c r="E1258" s="439"/>
      <c r="F1258" s="44" t="s">
        <v>106</v>
      </c>
      <c r="G1258" s="70">
        <v>0</v>
      </c>
      <c r="H1258" s="59">
        <f>IFERROR(G1258/D1247,"-")</f>
        <v>0</v>
      </c>
      <c r="I1258" s="70">
        <v>0</v>
      </c>
      <c r="J1258" s="59">
        <f>IFERROR(I1258/E1247,"-")</f>
        <v>0</v>
      </c>
      <c r="K1258" s="73" t="str">
        <f t="shared" si="89"/>
        <v>-</v>
      </c>
      <c r="L1258" s="439"/>
      <c r="M1258" s="439"/>
      <c r="N1258" s="44" t="s">
        <v>106</v>
      </c>
      <c r="O1258" s="70">
        <v>0</v>
      </c>
      <c r="P1258" s="59">
        <f>IFERROR(O1258/L1247,"-")</f>
        <v>0</v>
      </c>
      <c r="Q1258" s="70">
        <v>0</v>
      </c>
      <c r="R1258" s="59">
        <f>IFERROR(Q1258/M1247,"-")</f>
        <v>0</v>
      </c>
      <c r="S1258" s="73" t="str">
        <f t="shared" si="90"/>
        <v>-</v>
      </c>
      <c r="T1258" s="439"/>
      <c r="U1258" s="439"/>
      <c r="V1258" s="44" t="s">
        <v>106</v>
      </c>
      <c r="W1258" s="70">
        <v>0</v>
      </c>
      <c r="X1258" s="59">
        <f>IFERROR(W1258/T1247,"-")</f>
        <v>0</v>
      </c>
      <c r="Y1258" s="70">
        <v>0</v>
      </c>
      <c r="Z1258" s="59">
        <f>IFERROR(Y1258/U1247,"-")</f>
        <v>0</v>
      </c>
      <c r="AA1258" s="167" t="str">
        <f t="shared" si="91"/>
        <v>-</v>
      </c>
      <c r="AB1258" s="439"/>
      <c r="AC1258" s="439"/>
      <c r="AD1258" s="44" t="s">
        <v>106</v>
      </c>
      <c r="AE1258" s="70">
        <v>0</v>
      </c>
      <c r="AF1258" s="59">
        <f>IFERROR(AE1258/AB1247,"-")</f>
        <v>0</v>
      </c>
      <c r="AG1258" s="70">
        <v>0</v>
      </c>
      <c r="AH1258" s="59">
        <f>IFERROR(AG1258/AC1247,"-")</f>
        <v>0</v>
      </c>
      <c r="AI1258" s="73" t="str">
        <f t="shared" si="88"/>
        <v>-</v>
      </c>
      <c r="AJ1258" s="439"/>
      <c r="AK1258" s="439"/>
      <c r="AL1258" s="44" t="s">
        <v>106</v>
      </c>
      <c r="AM1258" s="70">
        <v>0</v>
      </c>
      <c r="AN1258" s="59">
        <f>IFERROR(AM1258/AJ1247,"-")</f>
        <v>0</v>
      </c>
      <c r="AO1258" s="70">
        <v>0</v>
      </c>
      <c r="AP1258" s="59">
        <f>IFERROR(AO1258/AK1247,"-")</f>
        <v>0</v>
      </c>
      <c r="AQ1258" s="73" t="str">
        <f t="shared" si="92"/>
        <v>-</v>
      </c>
      <c r="AR1258" s="439"/>
      <c r="AS1258" s="439"/>
      <c r="AT1258" s="44" t="s">
        <v>106</v>
      </c>
      <c r="AU1258" s="70">
        <v>0</v>
      </c>
      <c r="AV1258" s="59">
        <f>IFERROR(AU1258/AR1247,"-")</f>
        <v>0</v>
      </c>
      <c r="AW1258" s="73">
        <v>0</v>
      </c>
      <c r="AX1258" s="59">
        <f>IFERROR(AW1258/AS1247,"-")</f>
        <v>0</v>
      </c>
      <c r="AY1258" s="196" t="str">
        <f t="shared" si="93"/>
        <v>-</v>
      </c>
      <c r="AZ1258" s="229"/>
    </row>
    <row r="1259" spans="2:52" s="9" customFormat="1" ht="13.15" customHeight="1">
      <c r="B1259" s="470"/>
      <c r="C1259" s="480"/>
      <c r="D1259" s="439"/>
      <c r="E1259" s="439"/>
      <c r="F1259" s="44" t="s">
        <v>107</v>
      </c>
      <c r="G1259" s="70">
        <v>547304</v>
      </c>
      <c r="H1259" s="59">
        <f>IFERROR(G1259/D1247,"-")</f>
        <v>2.7202285512068224E-2</v>
      </c>
      <c r="I1259" s="70">
        <v>4</v>
      </c>
      <c r="J1259" s="59">
        <f>IFERROR(I1259/E1247,"-")</f>
        <v>0.13793103448275862</v>
      </c>
      <c r="K1259" s="73">
        <f t="shared" si="89"/>
        <v>136826</v>
      </c>
      <c r="L1259" s="439"/>
      <c r="M1259" s="439"/>
      <c r="N1259" s="44" t="s">
        <v>107</v>
      </c>
      <c r="O1259" s="70">
        <v>115153</v>
      </c>
      <c r="P1259" s="59">
        <f>IFERROR(O1259/L1247,"-")</f>
        <v>8.487314688015472E-3</v>
      </c>
      <c r="Q1259" s="70">
        <v>2</v>
      </c>
      <c r="R1259" s="59">
        <f>IFERROR(Q1259/M1247,"-")</f>
        <v>0.1</v>
      </c>
      <c r="S1259" s="73">
        <f t="shared" si="90"/>
        <v>57576.5</v>
      </c>
      <c r="T1259" s="439"/>
      <c r="U1259" s="439"/>
      <c r="V1259" s="44" t="s">
        <v>107</v>
      </c>
      <c r="W1259" s="70">
        <v>1833</v>
      </c>
      <c r="X1259" s="59">
        <f>IFERROR(W1259/T1247,"-")</f>
        <v>5.5201199790398062E-4</v>
      </c>
      <c r="Y1259" s="70">
        <v>1</v>
      </c>
      <c r="Z1259" s="59">
        <f>IFERROR(Y1259/U1247,"-")</f>
        <v>0.5</v>
      </c>
      <c r="AA1259" s="167">
        <f t="shared" si="91"/>
        <v>1833</v>
      </c>
      <c r="AB1259" s="439"/>
      <c r="AC1259" s="439"/>
      <c r="AD1259" s="44" t="s">
        <v>107</v>
      </c>
      <c r="AE1259" s="70">
        <v>0</v>
      </c>
      <c r="AF1259" s="59">
        <f>IFERROR(AE1259/AB1247,"-")</f>
        <v>0</v>
      </c>
      <c r="AG1259" s="70">
        <v>0</v>
      </c>
      <c r="AH1259" s="59">
        <f>IFERROR(AG1259/AC1247,"-")</f>
        <v>0</v>
      </c>
      <c r="AI1259" s="73" t="str">
        <f t="shared" si="88"/>
        <v>-</v>
      </c>
      <c r="AJ1259" s="439"/>
      <c r="AK1259" s="439"/>
      <c r="AL1259" s="44" t="s">
        <v>107</v>
      </c>
      <c r="AM1259" s="70">
        <v>430318</v>
      </c>
      <c r="AN1259" s="59">
        <f>IFERROR(AM1259/AJ1247,"-")</f>
        <v>3.8525199242957338E-2</v>
      </c>
      <c r="AO1259" s="70">
        <v>1</v>
      </c>
      <c r="AP1259" s="59">
        <f>IFERROR(AO1259/AK1247,"-")</f>
        <v>0.1111111111111111</v>
      </c>
      <c r="AQ1259" s="73">
        <f t="shared" si="92"/>
        <v>430318</v>
      </c>
      <c r="AR1259" s="439"/>
      <c r="AS1259" s="439"/>
      <c r="AT1259" s="44" t="s">
        <v>107</v>
      </c>
      <c r="AU1259" s="70">
        <v>840706</v>
      </c>
      <c r="AV1259" s="59">
        <f>IFERROR(AU1259/AR1247,"-")</f>
        <v>9.4240465605334011E-3</v>
      </c>
      <c r="AW1259" s="73">
        <v>11</v>
      </c>
      <c r="AX1259" s="59">
        <f>IFERROR(AW1259/AS1247,"-")</f>
        <v>9.4017094017094016E-2</v>
      </c>
      <c r="AY1259" s="196">
        <f t="shared" si="93"/>
        <v>76427.818181818177</v>
      </c>
      <c r="AZ1259" s="229"/>
    </row>
    <row r="1260" spans="2:52" s="9" customFormat="1" ht="13.15" customHeight="1">
      <c r="B1260" s="470"/>
      <c r="C1260" s="480"/>
      <c r="D1260" s="439"/>
      <c r="E1260" s="439"/>
      <c r="F1260" s="44" t="s">
        <v>108</v>
      </c>
      <c r="G1260" s="70">
        <v>207135</v>
      </c>
      <c r="H1260" s="59">
        <f>IFERROR(G1260/D1247,"-")</f>
        <v>1.0295092689880306E-2</v>
      </c>
      <c r="I1260" s="70">
        <v>4</v>
      </c>
      <c r="J1260" s="59">
        <f>IFERROR(I1260/E1247,"-")</f>
        <v>0.13793103448275862</v>
      </c>
      <c r="K1260" s="73">
        <f t="shared" si="89"/>
        <v>51783.75</v>
      </c>
      <c r="L1260" s="439"/>
      <c r="M1260" s="439"/>
      <c r="N1260" s="44" t="s">
        <v>108</v>
      </c>
      <c r="O1260" s="70">
        <v>39924</v>
      </c>
      <c r="P1260" s="59">
        <f>IFERROR(O1260/L1247,"-")</f>
        <v>2.9425855305926004E-3</v>
      </c>
      <c r="Q1260" s="70">
        <v>2</v>
      </c>
      <c r="R1260" s="59">
        <f>IFERROR(Q1260/M1247,"-")</f>
        <v>0.1</v>
      </c>
      <c r="S1260" s="73">
        <f t="shared" si="90"/>
        <v>19962</v>
      </c>
      <c r="T1260" s="439"/>
      <c r="U1260" s="439"/>
      <c r="V1260" s="44" t="s">
        <v>108</v>
      </c>
      <c r="W1260" s="70">
        <v>1796</v>
      </c>
      <c r="X1260" s="59">
        <f>IFERROR(W1260/T1247,"-")</f>
        <v>5.4086936619506226E-4</v>
      </c>
      <c r="Y1260" s="70">
        <v>1</v>
      </c>
      <c r="Z1260" s="59">
        <f>IFERROR(Y1260/U1247,"-")</f>
        <v>0.5</v>
      </c>
      <c r="AA1260" s="167">
        <f t="shared" si="91"/>
        <v>1796</v>
      </c>
      <c r="AB1260" s="439"/>
      <c r="AC1260" s="439"/>
      <c r="AD1260" s="44" t="s">
        <v>108</v>
      </c>
      <c r="AE1260" s="70">
        <v>0</v>
      </c>
      <c r="AF1260" s="59">
        <f>IFERROR(AE1260/AB1247,"-")</f>
        <v>0</v>
      </c>
      <c r="AG1260" s="70">
        <v>0</v>
      </c>
      <c r="AH1260" s="59">
        <f>IFERROR(AG1260/AC1247,"-")</f>
        <v>0</v>
      </c>
      <c r="AI1260" s="73" t="str">
        <f t="shared" si="88"/>
        <v>-</v>
      </c>
      <c r="AJ1260" s="439"/>
      <c r="AK1260" s="439"/>
      <c r="AL1260" s="44" t="s">
        <v>108</v>
      </c>
      <c r="AM1260" s="70">
        <v>22922</v>
      </c>
      <c r="AN1260" s="59">
        <f>IFERROR(AM1260/AJ1247,"-")</f>
        <v>2.0521442678369671E-3</v>
      </c>
      <c r="AO1260" s="70">
        <v>1</v>
      </c>
      <c r="AP1260" s="59">
        <f>IFERROR(AO1260/AK1247,"-")</f>
        <v>0.1111111111111111</v>
      </c>
      <c r="AQ1260" s="73">
        <f t="shared" si="92"/>
        <v>22922</v>
      </c>
      <c r="AR1260" s="439"/>
      <c r="AS1260" s="439"/>
      <c r="AT1260" s="44" t="s">
        <v>108</v>
      </c>
      <c r="AU1260" s="70">
        <v>12261</v>
      </c>
      <c r="AV1260" s="59">
        <f>IFERROR(AU1260/AR1247,"-")</f>
        <v>1.3744190582522313E-4</v>
      </c>
      <c r="AW1260" s="73">
        <v>3</v>
      </c>
      <c r="AX1260" s="59">
        <f>IFERROR(AW1260/AS1247,"-")</f>
        <v>2.564102564102564E-2</v>
      </c>
      <c r="AY1260" s="196">
        <f t="shared" si="93"/>
        <v>4087</v>
      </c>
      <c r="AZ1260" s="229"/>
    </row>
    <row r="1261" spans="2:52" s="9" customFormat="1" ht="13.15" customHeight="1">
      <c r="B1261" s="470"/>
      <c r="C1261" s="480"/>
      <c r="D1261" s="439"/>
      <c r="E1261" s="439"/>
      <c r="F1261" s="44" t="s">
        <v>109</v>
      </c>
      <c r="G1261" s="70">
        <v>569891</v>
      </c>
      <c r="H1261" s="59">
        <f>IFERROR(G1261/D1247,"-")</f>
        <v>2.8324912101424567E-2</v>
      </c>
      <c r="I1261" s="70">
        <v>3</v>
      </c>
      <c r="J1261" s="59">
        <f>IFERROR(I1261/E1247,"-")</f>
        <v>0.10344827586206896</v>
      </c>
      <c r="K1261" s="73">
        <f t="shared" si="89"/>
        <v>189963.66666666666</v>
      </c>
      <c r="L1261" s="439"/>
      <c r="M1261" s="439"/>
      <c r="N1261" s="44" t="s">
        <v>109</v>
      </c>
      <c r="O1261" s="70">
        <v>569891</v>
      </c>
      <c r="P1261" s="59">
        <f>IFERROR(O1261/L1247,"-")</f>
        <v>4.2003632166490022E-2</v>
      </c>
      <c r="Q1261" s="70">
        <v>3</v>
      </c>
      <c r="R1261" s="59">
        <f>IFERROR(Q1261/M1247,"-")</f>
        <v>0.15</v>
      </c>
      <c r="S1261" s="73">
        <f t="shared" si="90"/>
        <v>189963.66666666666</v>
      </c>
      <c r="T1261" s="439"/>
      <c r="U1261" s="439"/>
      <c r="V1261" s="44" t="s">
        <v>109</v>
      </c>
      <c r="W1261" s="70">
        <v>0</v>
      </c>
      <c r="X1261" s="59">
        <f>IFERROR(W1261/T1247,"-")</f>
        <v>0</v>
      </c>
      <c r="Y1261" s="70">
        <v>0</v>
      </c>
      <c r="Z1261" s="59">
        <f>IFERROR(Y1261/U1247,"-")</f>
        <v>0</v>
      </c>
      <c r="AA1261" s="167" t="str">
        <f t="shared" si="91"/>
        <v>-</v>
      </c>
      <c r="AB1261" s="439"/>
      <c r="AC1261" s="439"/>
      <c r="AD1261" s="44" t="s">
        <v>109</v>
      </c>
      <c r="AE1261" s="70">
        <v>0</v>
      </c>
      <c r="AF1261" s="59">
        <f>IFERROR(AE1261/AB1247,"-")</f>
        <v>0</v>
      </c>
      <c r="AG1261" s="70">
        <v>0</v>
      </c>
      <c r="AH1261" s="59">
        <f>IFERROR(AG1261/AC1247,"-")</f>
        <v>0</v>
      </c>
      <c r="AI1261" s="73" t="str">
        <f t="shared" si="88"/>
        <v>-</v>
      </c>
      <c r="AJ1261" s="439"/>
      <c r="AK1261" s="439"/>
      <c r="AL1261" s="44" t="s">
        <v>109</v>
      </c>
      <c r="AM1261" s="70">
        <v>56980</v>
      </c>
      <c r="AN1261" s="59">
        <f>IFERROR(AM1261/AJ1247,"-")</f>
        <v>5.1012643042208528E-3</v>
      </c>
      <c r="AO1261" s="70">
        <v>1</v>
      </c>
      <c r="AP1261" s="59">
        <f>IFERROR(AO1261/AK1247,"-")</f>
        <v>0.1111111111111111</v>
      </c>
      <c r="AQ1261" s="73">
        <f t="shared" si="92"/>
        <v>56980</v>
      </c>
      <c r="AR1261" s="439"/>
      <c r="AS1261" s="439"/>
      <c r="AT1261" s="44" t="s">
        <v>109</v>
      </c>
      <c r="AU1261" s="70">
        <v>150466</v>
      </c>
      <c r="AV1261" s="59">
        <f>IFERROR(AU1261/AR1247,"-")</f>
        <v>1.686675948283013E-3</v>
      </c>
      <c r="AW1261" s="73">
        <v>6</v>
      </c>
      <c r="AX1261" s="59">
        <f>IFERROR(AW1261/AS1247,"-")</f>
        <v>5.128205128205128E-2</v>
      </c>
      <c r="AY1261" s="196">
        <f t="shared" si="93"/>
        <v>25077.666666666668</v>
      </c>
      <c r="AZ1261" s="229"/>
    </row>
    <row r="1262" spans="2:52" s="9" customFormat="1" ht="13.15" customHeight="1">
      <c r="B1262" s="470"/>
      <c r="C1262" s="480"/>
      <c r="D1262" s="439"/>
      <c r="E1262" s="439"/>
      <c r="F1262" s="45" t="s">
        <v>110</v>
      </c>
      <c r="G1262" s="71">
        <v>17117</v>
      </c>
      <c r="H1262" s="60">
        <f>IFERROR(G1262/D1247,"-")</f>
        <v>8.5075482932715969E-4</v>
      </c>
      <c r="I1262" s="71">
        <v>4</v>
      </c>
      <c r="J1262" s="60">
        <f>IFERROR(I1262/E1247,"-")</f>
        <v>0.13793103448275862</v>
      </c>
      <c r="K1262" s="74">
        <f t="shared" si="89"/>
        <v>4279.25</v>
      </c>
      <c r="L1262" s="439"/>
      <c r="M1262" s="439"/>
      <c r="N1262" s="45" t="s">
        <v>110</v>
      </c>
      <c r="O1262" s="71">
        <v>7251</v>
      </c>
      <c r="P1262" s="60">
        <f>IFERROR(O1262/L1247,"-")</f>
        <v>5.3443261402482084E-4</v>
      </c>
      <c r="Q1262" s="71">
        <v>1</v>
      </c>
      <c r="R1262" s="60">
        <f>IFERROR(Q1262/M1247,"-")</f>
        <v>0.05</v>
      </c>
      <c r="S1262" s="74">
        <f t="shared" si="90"/>
        <v>7251</v>
      </c>
      <c r="T1262" s="439"/>
      <c r="U1262" s="439"/>
      <c r="V1262" s="45" t="s">
        <v>110</v>
      </c>
      <c r="W1262" s="71">
        <v>9399</v>
      </c>
      <c r="X1262" s="60">
        <f>IFERROR(W1262/T1247,"-")</f>
        <v>2.830529606273603E-3</v>
      </c>
      <c r="Y1262" s="71">
        <v>2</v>
      </c>
      <c r="Z1262" s="60">
        <f>IFERROR(Y1262/U1247,"-")</f>
        <v>1</v>
      </c>
      <c r="AA1262" s="168">
        <f t="shared" si="91"/>
        <v>4699.5</v>
      </c>
      <c r="AB1262" s="439"/>
      <c r="AC1262" s="439"/>
      <c r="AD1262" s="45" t="s">
        <v>110</v>
      </c>
      <c r="AE1262" s="71">
        <v>7251</v>
      </c>
      <c r="AF1262" s="60">
        <f>IFERROR(AE1262/AB1247,"-")</f>
        <v>6.1334799526306886E-3</v>
      </c>
      <c r="AG1262" s="71">
        <v>1</v>
      </c>
      <c r="AH1262" s="60">
        <f>IFERROR(AG1262/AC1247,"-")</f>
        <v>1</v>
      </c>
      <c r="AI1262" s="74">
        <f t="shared" si="88"/>
        <v>7251</v>
      </c>
      <c r="AJ1262" s="439"/>
      <c r="AK1262" s="439"/>
      <c r="AL1262" s="45" t="s">
        <v>110</v>
      </c>
      <c r="AM1262" s="71">
        <v>3923</v>
      </c>
      <c r="AN1262" s="60">
        <f>IFERROR(AM1262/AJ1247,"-")</f>
        <v>3.5121551185430687E-4</v>
      </c>
      <c r="AO1262" s="71">
        <v>1</v>
      </c>
      <c r="AP1262" s="60">
        <f>IFERROR(AO1262/AK1247,"-")</f>
        <v>0.1111111111111111</v>
      </c>
      <c r="AQ1262" s="74">
        <f t="shared" si="92"/>
        <v>3923</v>
      </c>
      <c r="AR1262" s="439"/>
      <c r="AS1262" s="439"/>
      <c r="AT1262" s="45" t="s">
        <v>110</v>
      </c>
      <c r="AU1262" s="71">
        <v>144219</v>
      </c>
      <c r="AV1262" s="60">
        <f>IFERROR(AU1262/AR1247,"-")</f>
        <v>1.6166490674665896E-3</v>
      </c>
      <c r="AW1262" s="74">
        <v>14</v>
      </c>
      <c r="AX1262" s="60">
        <f>IFERROR(AW1262/AS1247,"-")</f>
        <v>0.11965811965811966</v>
      </c>
      <c r="AY1262" s="197">
        <f t="shared" si="93"/>
        <v>10301.357142857143</v>
      </c>
      <c r="AZ1262" s="229"/>
    </row>
    <row r="1263" spans="2:52" s="9" customFormat="1" ht="13.15" customHeight="1" thickBot="1">
      <c r="B1263" s="547"/>
      <c r="C1263" s="548"/>
      <c r="D1263" s="440"/>
      <c r="E1263" s="440"/>
      <c r="F1263" s="47" t="s">
        <v>64</v>
      </c>
      <c r="G1263" s="132">
        <f>SUM(G1247:G1262)</f>
        <v>3682947</v>
      </c>
      <c r="H1263" s="133">
        <f>IFERROR(G1263/D1247,"-")</f>
        <v>0.18305105721831949</v>
      </c>
      <c r="I1263" s="292">
        <v>22</v>
      </c>
      <c r="J1263" s="133">
        <f>IFERROR(I1263/E1247,"-")</f>
        <v>0.75862068965517238</v>
      </c>
      <c r="K1263" s="134">
        <f t="shared" si="89"/>
        <v>167406.68181818182</v>
      </c>
      <c r="L1263" s="440"/>
      <c r="M1263" s="440"/>
      <c r="N1263" s="47" t="s">
        <v>64</v>
      </c>
      <c r="O1263" s="132">
        <f>SUM(O1247:O1262)</f>
        <v>2704514</v>
      </c>
      <c r="P1263" s="133">
        <f>IFERROR(O1263/L1247,"-")</f>
        <v>0.19933533122144864</v>
      </c>
      <c r="Q1263" s="292">
        <v>14</v>
      </c>
      <c r="R1263" s="133">
        <f>IFERROR(Q1263/M1247,"-")</f>
        <v>0.7</v>
      </c>
      <c r="S1263" s="134">
        <f t="shared" si="90"/>
        <v>193179.57142857142</v>
      </c>
      <c r="T1263" s="440"/>
      <c r="U1263" s="440"/>
      <c r="V1263" s="47" t="s">
        <v>64</v>
      </c>
      <c r="W1263" s="132">
        <f>SUM(W1247:W1262)</f>
        <v>47516</v>
      </c>
      <c r="X1263" s="133">
        <f>IFERROR(W1263/T1247,"-")</f>
        <v>1.4309548331917919E-2</v>
      </c>
      <c r="Y1263" s="292">
        <v>2</v>
      </c>
      <c r="Z1263" s="133">
        <f>IFERROR(Y1263/U1247,"-")</f>
        <v>1</v>
      </c>
      <c r="AA1263" s="82">
        <f t="shared" si="91"/>
        <v>23758</v>
      </c>
      <c r="AB1263" s="440"/>
      <c r="AC1263" s="440"/>
      <c r="AD1263" s="47" t="s">
        <v>64</v>
      </c>
      <c r="AE1263" s="132">
        <f>SUM(AE1247:AE1262)</f>
        <v>29801</v>
      </c>
      <c r="AF1263" s="133">
        <f>IFERROR(AE1263/AB1247,"-")</f>
        <v>2.5208086618169513E-2</v>
      </c>
      <c r="AG1263" s="292">
        <v>1</v>
      </c>
      <c r="AH1263" s="133">
        <f>IFERROR(AG1263/AC1247,"-")</f>
        <v>1</v>
      </c>
      <c r="AI1263" s="134">
        <f t="shared" si="88"/>
        <v>29801</v>
      </c>
      <c r="AJ1263" s="440"/>
      <c r="AK1263" s="440"/>
      <c r="AL1263" s="47" t="s">
        <v>64</v>
      </c>
      <c r="AM1263" s="132">
        <f>SUM(AM1247:AM1262)</f>
        <v>2029070</v>
      </c>
      <c r="AN1263" s="133">
        <f>IFERROR(AM1263/AJ1247,"-")</f>
        <v>0.18165711410609697</v>
      </c>
      <c r="AO1263" s="292">
        <v>8</v>
      </c>
      <c r="AP1263" s="133">
        <f>IFERROR(AO1263/AK1247,"-")</f>
        <v>0.88888888888888884</v>
      </c>
      <c r="AQ1263" s="134">
        <f t="shared" si="92"/>
        <v>253633.75</v>
      </c>
      <c r="AR1263" s="440"/>
      <c r="AS1263" s="440"/>
      <c r="AT1263" s="47" t="s">
        <v>64</v>
      </c>
      <c r="AU1263" s="132">
        <f>SUM(AU1247:AU1262)</f>
        <v>9230713</v>
      </c>
      <c r="AV1263" s="133">
        <f>IFERROR(AU1263/AR1247,"-")</f>
        <v>0.10347335346592144</v>
      </c>
      <c r="AW1263" s="134">
        <v>95</v>
      </c>
      <c r="AX1263" s="171">
        <f>IFERROR(AW1263/AS1247,"-")</f>
        <v>0.81196581196581197</v>
      </c>
      <c r="AY1263" s="200">
        <f t="shared" si="93"/>
        <v>97165.4</v>
      </c>
      <c r="AZ1263" s="229"/>
    </row>
    <row r="1264" spans="2:52" s="9" customFormat="1" ht="13.15" customHeight="1" thickTop="1">
      <c r="B1264" s="541" t="s">
        <v>95</v>
      </c>
      <c r="C1264" s="542"/>
      <c r="D1264" s="549">
        <f>SUM(D6,D431,D567:D1263)</f>
        <v>23359465780</v>
      </c>
      <c r="E1264" s="549">
        <f>SUM(E6,E431,E567:E1263)</f>
        <v>29808</v>
      </c>
      <c r="F1264" s="135" t="s">
        <v>96</v>
      </c>
      <c r="G1264" s="136">
        <f>SUM(G6,G431,SUMIF($F$567:$F$1263,$F1264,G$567:G$1263))</f>
        <v>510789248</v>
      </c>
      <c r="H1264" s="137">
        <f>IFERROR(G1264/D1264,"-")</f>
        <v>2.1866478146830293E-2</v>
      </c>
      <c r="I1264" s="68">
        <f>SUM(I6,I431,SUMIF($F$567:$F$1263,$F1264,I$567:I$1263))</f>
        <v>6276</v>
      </c>
      <c r="J1264" s="137">
        <f>IFERROR(I1264/E1264,"-")</f>
        <v>0.21054750402576489</v>
      </c>
      <c r="K1264" s="138">
        <f t="shared" si="89"/>
        <v>81387.706819630344</v>
      </c>
      <c r="L1264" s="549">
        <f>SUM(L6,L431,L567:L1263)</f>
        <v>16961160420</v>
      </c>
      <c r="M1264" s="549">
        <f>SUM(M6,M431,M567:M1263)</f>
        <v>21089</v>
      </c>
      <c r="N1264" s="135" t="s">
        <v>96</v>
      </c>
      <c r="O1264" s="136">
        <f>SUM(O6,O431,SUMIF($F$567:$F$1263,$F1264,O$567:O$1263))</f>
        <v>410493986</v>
      </c>
      <c r="P1264" s="137">
        <f>IFERROR(O1264/L1264,"-")</f>
        <v>2.4201998910166549E-2</v>
      </c>
      <c r="Q1264" s="68">
        <f>SUM(Q6,Q431,SUMIF($F$567:$F$1263,$F1264,Q$567:Q$1263))</f>
        <v>4447</v>
      </c>
      <c r="R1264" s="137">
        <f>IFERROR(Q1264/M1264,"-")</f>
        <v>0.21086822514106882</v>
      </c>
      <c r="S1264" s="138">
        <f>IFERROR(O1264/Q1264,"-")</f>
        <v>92308.069709916803</v>
      </c>
      <c r="T1264" s="549">
        <f>SUM(T6,T431,T567:T1263)</f>
        <v>3892810150</v>
      </c>
      <c r="U1264" s="549">
        <f>SUM(U6,U431,U567:U1263)</f>
        <v>3382</v>
      </c>
      <c r="V1264" s="135" t="s">
        <v>96</v>
      </c>
      <c r="W1264" s="136">
        <f>SUM(W6,W431,SUMIF($F$567:$F$1263,$F1264,W$567:W$1263))</f>
        <v>81039125</v>
      </c>
      <c r="X1264" s="137">
        <f>IFERROR(W1264/T1264,"-")</f>
        <v>2.0817641209654163E-2</v>
      </c>
      <c r="Y1264" s="68">
        <f>SUM(Y6,Y431,SUMIF($F$567:$F$1263,$F1264,Y$567:Y$1263))</f>
        <v>785</v>
      </c>
      <c r="Z1264" s="137">
        <f>IFERROR(Y1264/U1264,"-")</f>
        <v>0.23211117681845062</v>
      </c>
      <c r="AA1264" s="172">
        <f>IFERROR(W1264/Y1264,"-")</f>
        <v>103234.55414012739</v>
      </c>
      <c r="AB1264" s="549">
        <f>SUM(AB6,AB431,AB567:AB1263)</f>
        <v>2834784440</v>
      </c>
      <c r="AC1264" s="549">
        <f>SUM(AC6,AC431,AC567:AC1263)</f>
        <v>2444</v>
      </c>
      <c r="AD1264" s="135" t="s">
        <v>96</v>
      </c>
      <c r="AE1264" s="136">
        <f>SUM(AE6,AE431,SUMIF($F$567:$F$1263,$F1264,AE$567:AE$1263))</f>
        <v>67357926</v>
      </c>
      <c r="AF1264" s="137">
        <f>IFERROR(AE1264/AB1264,"-")</f>
        <v>2.3761216214379956E-2</v>
      </c>
      <c r="AG1264" s="68">
        <f>SUM(AG6,AG431,SUMIF($F$567:$F$1263,$F1264,AG$567:AG$1263))</f>
        <v>568</v>
      </c>
      <c r="AH1264" s="137">
        <f>IFERROR(AG1264/AC1264,"-")</f>
        <v>0.23240589198036007</v>
      </c>
      <c r="AI1264" s="138">
        <f>IFERROR(AE1264/AG1264,"-")</f>
        <v>118587.89788732394</v>
      </c>
      <c r="AJ1264" s="549">
        <f>SUM(AJ6,AJ431,AJ567:AJ1263)</f>
        <v>8442299910</v>
      </c>
      <c r="AK1264" s="549">
        <f>SUM(AK6,AK431,AK567:AK1263)</f>
        <v>8725</v>
      </c>
      <c r="AL1264" s="135" t="s">
        <v>96</v>
      </c>
      <c r="AM1264" s="136">
        <f>SUM(AM6,AM431,SUMIF($F$567:$F$1263,$F1264,AM$567:AM$1263))</f>
        <v>324545464</v>
      </c>
      <c r="AN1264" s="137">
        <f>IFERROR(AM1264/AJ1264,"-")</f>
        <v>3.8442778325793923E-2</v>
      </c>
      <c r="AO1264" s="68">
        <f>SUM(AO6,AO431,SUMIF($F$567:$F$1263,$F1264,AO$567:AO$1263))</f>
        <v>2139</v>
      </c>
      <c r="AP1264" s="137">
        <f>IFERROR(AO1264/AK1264,"-")</f>
        <v>0.24515759312320917</v>
      </c>
      <c r="AQ1264" s="138">
        <f>IFERROR(AM1264/AO1264,"-")</f>
        <v>151727.65965404394</v>
      </c>
      <c r="AR1264" s="549">
        <f>SUM(AR6,AR431,AR567:AR1263)</f>
        <v>69671990810</v>
      </c>
      <c r="AS1264" s="549">
        <f>SUM(AS6,AS431,AS567:AS1263)</f>
        <v>113534</v>
      </c>
      <c r="AT1264" s="135" t="s">
        <v>96</v>
      </c>
      <c r="AU1264" s="136">
        <f>SUM(AU6,AU431,SUMIF($F$567:$F$1263,$F1264,AU$567:AU$1263))</f>
        <v>1243046359</v>
      </c>
      <c r="AV1264" s="137">
        <f>IFERROR(AU1264/AR1264,"-")</f>
        <v>1.7841407207522853E-2</v>
      </c>
      <c r="AW1264" s="173">
        <f>SUM(AW6,AW431,SUMIF($F$567:$F$1263,$F1264,AW$567:AW$1263))</f>
        <v>19006</v>
      </c>
      <c r="AX1264" s="137">
        <f>IFERROR(AW1264/AS1264,"-")</f>
        <v>0.16740359716032202</v>
      </c>
      <c r="AY1264" s="201">
        <f>IFERROR(AU1264/AW1264,"-")</f>
        <v>65402.839050826056</v>
      </c>
      <c r="AZ1264" s="229"/>
    </row>
    <row r="1265" spans="2:52" s="9" customFormat="1" ht="13.15" customHeight="1">
      <c r="B1265" s="543"/>
      <c r="C1265" s="544"/>
      <c r="D1265" s="439"/>
      <c r="E1265" s="439"/>
      <c r="F1265" s="43" t="s">
        <v>97</v>
      </c>
      <c r="G1265" s="70">
        <f t="shared" ref="G1265:I1280" si="94">SUM(G7,G432,SUMIF($F$567:$F$1263,$F1265,G$567:G$1263))</f>
        <v>500407723</v>
      </c>
      <c r="H1265" s="59">
        <f>IFERROR(G1265/D1264,"-")</f>
        <v>2.1422053385674645E-2</v>
      </c>
      <c r="I1265" s="70">
        <f t="shared" si="94"/>
        <v>8438</v>
      </c>
      <c r="J1265" s="59">
        <f>IFERROR(I1265/E1264,"-")</f>
        <v>0.28307836822329574</v>
      </c>
      <c r="K1265" s="73">
        <f t="shared" si="89"/>
        <v>59304.067670063996</v>
      </c>
      <c r="L1265" s="439"/>
      <c r="M1265" s="439"/>
      <c r="N1265" s="43" t="s">
        <v>97</v>
      </c>
      <c r="O1265" s="70">
        <f t="shared" ref="O1265:O1280" si="95">SUM(O7,O432,SUMIF($F$567:$F$1263,$F1265,O$567:O$1263))</f>
        <v>348812527</v>
      </c>
      <c r="P1265" s="59">
        <f>IFERROR(O1265/L1264,"-")</f>
        <v>2.0565369253196415E-2</v>
      </c>
      <c r="Q1265" s="70">
        <f t="shared" ref="Q1265:Q1280" si="96">SUM(Q7,Q432,SUMIF($F$567:$F$1263,$F1265,Q$567:Q$1263))</f>
        <v>5999</v>
      </c>
      <c r="R1265" s="59">
        <f>IFERROR(Q1265/M1264,"-")</f>
        <v>0.28446109346104603</v>
      </c>
      <c r="S1265" s="73">
        <f t="shared" ref="S1265:S1280" si="97">IFERROR(O1265/Q1265,"-")</f>
        <v>58145.112018669781</v>
      </c>
      <c r="T1265" s="439"/>
      <c r="U1265" s="439"/>
      <c r="V1265" s="43" t="s">
        <v>97</v>
      </c>
      <c r="W1265" s="70">
        <f t="shared" ref="W1265:W1280" si="98">SUM(W7,W432,SUMIF($F$567:$F$1263,$F1265,W$567:W$1263))</f>
        <v>70320709</v>
      </c>
      <c r="X1265" s="59">
        <f>IFERROR(W1265/T1264,"-")</f>
        <v>1.8064253403161725E-2</v>
      </c>
      <c r="Y1265" s="70">
        <f t="shared" ref="Y1265:Y1280" si="99">SUM(Y7,Y432,SUMIF($F$567:$F$1263,$F1265,Y$567:Y$1263))</f>
        <v>1081</v>
      </c>
      <c r="Z1265" s="59">
        <f>IFERROR(Y1265/U1264,"-")</f>
        <v>0.3196333530455352</v>
      </c>
      <c r="AA1265" s="167">
        <f t="shared" ref="AA1265:AA1280" si="100">IFERROR(W1265/Y1265,"-")</f>
        <v>65051.534690101755</v>
      </c>
      <c r="AB1265" s="439"/>
      <c r="AC1265" s="439"/>
      <c r="AD1265" s="43" t="s">
        <v>97</v>
      </c>
      <c r="AE1265" s="70">
        <f t="shared" ref="AE1265:AE1280" si="101">SUM(AE7,AE432,SUMIF($F$567:$F$1263,$F1265,AE$567:AE$1263))</f>
        <v>48797907</v>
      </c>
      <c r="AF1265" s="59">
        <f>IFERROR(AE1265/AB1264,"-")</f>
        <v>1.7213974477720783E-2</v>
      </c>
      <c r="AG1265" s="70">
        <f t="shared" ref="AG1265:AG1280" si="102">SUM(AG7,AG432,SUMIF($F$567:$F$1263,$F1265,AG$567:AG$1263))</f>
        <v>790</v>
      </c>
      <c r="AH1265" s="59">
        <f>IFERROR(AG1265/AC1264,"-")</f>
        <v>0.323240589198036</v>
      </c>
      <c r="AI1265" s="73">
        <f t="shared" ref="AI1265:AI1280" si="103">IFERROR(AE1265/AG1265,"-")</f>
        <v>61769.502531645572</v>
      </c>
      <c r="AJ1265" s="439"/>
      <c r="AK1265" s="439"/>
      <c r="AL1265" s="43" t="s">
        <v>97</v>
      </c>
      <c r="AM1265" s="70">
        <f t="shared" ref="AM1265:AM1280" si="104">SUM(AM7,AM432,SUMIF($F$567:$F$1263,$F1265,AM$567:AM$1263))</f>
        <v>156176388</v>
      </c>
      <c r="AN1265" s="59">
        <f>IFERROR(AM1265/AJ1264,"-")</f>
        <v>1.8499270301331902E-2</v>
      </c>
      <c r="AO1265" s="70">
        <f t="shared" ref="AO1265:AO1280" si="105">SUM(AO7,AO432,SUMIF($F$567:$F$1263,$F1265,AO$567:AO$1263))</f>
        <v>2587</v>
      </c>
      <c r="AP1265" s="59">
        <f>IFERROR(AO1265/AK1264,"-")</f>
        <v>0.29650429799426936</v>
      </c>
      <c r="AQ1265" s="73">
        <f t="shared" ref="AQ1265:AQ1280" si="106">IFERROR(AM1265/AO1265,"-")</f>
        <v>60369.689988403559</v>
      </c>
      <c r="AR1265" s="439"/>
      <c r="AS1265" s="439"/>
      <c r="AT1265" s="43" t="s">
        <v>97</v>
      </c>
      <c r="AU1265" s="70">
        <f t="shared" ref="AU1265:AU1280" si="107">SUM(AU7,AU432,SUMIF($F$567:$F$1263,$F1265,AU$567:AU$1263))</f>
        <v>1634402427</v>
      </c>
      <c r="AV1265" s="59">
        <f>IFERROR(AU1265/AR1264,"-")</f>
        <v>2.3458529144905885E-2</v>
      </c>
      <c r="AW1265" s="73">
        <f t="shared" ref="AW1265:AW1280" si="108">SUM(AW7,AW432,SUMIF($F$567:$F$1263,$F1265,AW$567:AW$1263))</f>
        <v>26730</v>
      </c>
      <c r="AX1265" s="59">
        <f>IFERROR(AW1265/AS1264,"-")</f>
        <v>0.23543608082160411</v>
      </c>
      <c r="AY1265" s="196">
        <f t="shared" ref="AY1265:AY1280" si="109">IFERROR(AU1265/AW1265,"-")</f>
        <v>61144.871941638608</v>
      </c>
      <c r="AZ1265" s="229"/>
    </row>
    <row r="1266" spans="2:52" s="9" customFormat="1" ht="13.15" customHeight="1">
      <c r="B1266" s="543"/>
      <c r="C1266" s="544"/>
      <c r="D1266" s="439"/>
      <c r="E1266" s="439"/>
      <c r="F1266" s="44" t="s">
        <v>98</v>
      </c>
      <c r="G1266" s="70">
        <f t="shared" si="94"/>
        <v>448224052</v>
      </c>
      <c r="H1266" s="59">
        <f>IFERROR(G1266/D1264,"-")</f>
        <v>1.9188112271975082E-2</v>
      </c>
      <c r="I1266" s="70">
        <f t="shared" si="94"/>
        <v>9595</v>
      </c>
      <c r="J1266" s="59">
        <f>IFERROR(I1266/E1264,"-")</f>
        <v>0.32189345142243692</v>
      </c>
      <c r="K1266" s="73">
        <f t="shared" si="89"/>
        <v>46714.33579989578</v>
      </c>
      <c r="L1266" s="439"/>
      <c r="M1266" s="439"/>
      <c r="N1266" s="44" t="s">
        <v>98</v>
      </c>
      <c r="O1266" s="70">
        <f t="shared" si="95"/>
        <v>334584997</v>
      </c>
      <c r="P1266" s="59">
        <f>IFERROR(O1266/L1264,"-")</f>
        <v>1.9726539264699673E-2</v>
      </c>
      <c r="Q1266" s="70">
        <f t="shared" si="96"/>
        <v>6924</v>
      </c>
      <c r="R1266" s="59">
        <f>IFERROR(Q1266/M1264,"-")</f>
        <v>0.32832282232443455</v>
      </c>
      <c r="S1266" s="73">
        <f t="shared" si="97"/>
        <v>48322.501010976317</v>
      </c>
      <c r="T1266" s="439"/>
      <c r="U1266" s="439"/>
      <c r="V1266" s="44" t="s">
        <v>98</v>
      </c>
      <c r="W1266" s="70">
        <f t="shared" si="98"/>
        <v>41097866</v>
      </c>
      <c r="X1266" s="59">
        <f>IFERROR(W1266/T1264,"-")</f>
        <v>1.0557377425662538E-2</v>
      </c>
      <c r="Y1266" s="70">
        <f t="shared" si="99"/>
        <v>937</v>
      </c>
      <c r="Z1266" s="59">
        <f>IFERROR(Y1266/U1264,"-")</f>
        <v>0.27705499704316972</v>
      </c>
      <c r="AA1266" s="167">
        <f t="shared" si="100"/>
        <v>43861.116328708646</v>
      </c>
      <c r="AB1266" s="439"/>
      <c r="AC1266" s="439"/>
      <c r="AD1266" s="44" t="s">
        <v>98</v>
      </c>
      <c r="AE1266" s="70">
        <f t="shared" si="101"/>
        <v>30720592</v>
      </c>
      <c r="AF1266" s="59">
        <f>IFERROR(AE1266/AB1264,"-")</f>
        <v>1.0837011649464254E-2</v>
      </c>
      <c r="AG1266" s="70">
        <f t="shared" si="102"/>
        <v>681</v>
      </c>
      <c r="AH1266" s="59">
        <f>IFERROR(AG1266/AC1264,"-")</f>
        <v>0.27864157119476268</v>
      </c>
      <c r="AI1266" s="73">
        <f t="shared" si="103"/>
        <v>45111.001468428782</v>
      </c>
      <c r="AJ1266" s="439"/>
      <c r="AK1266" s="439"/>
      <c r="AL1266" s="44" t="s">
        <v>98</v>
      </c>
      <c r="AM1266" s="70">
        <f t="shared" si="104"/>
        <v>151506115</v>
      </c>
      <c r="AN1266" s="59">
        <f>IFERROR(AM1266/AJ1264,"-")</f>
        <v>1.7946071167234807E-2</v>
      </c>
      <c r="AO1266" s="70">
        <f t="shared" si="105"/>
        <v>2555</v>
      </c>
      <c r="AP1266" s="59">
        <f>IFERROR(AO1266/AK1264,"-")</f>
        <v>0.29283667621776505</v>
      </c>
      <c r="AQ1266" s="73">
        <f t="shared" si="106"/>
        <v>59297.892367906068</v>
      </c>
      <c r="AR1266" s="439"/>
      <c r="AS1266" s="439"/>
      <c r="AT1266" s="44" t="s">
        <v>98</v>
      </c>
      <c r="AU1266" s="70">
        <f t="shared" si="107"/>
        <v>1551111978</v>
      </c>
      <c r="AV1266" s="59">
        <f>IFERROR(AU1266/AR1264,"-")</f>
        <v>2.2263063821873298E-2</v>
      </c>
      <c r="AW1266" s="73">
        <f t="shared" si="108"/>
        <v>31660</v>
      </c>
      <c r="AX1266" s="59">
        <f>IFERROR(AW1266/AS1264,"-")</f>
        <v>0.27885919636408479</v>
      </c>
      <c r="AY1266" s="196">
        <f t="shared" si="109"/>
        <v>48992.797789008211</v>
      </c>
      <c r="AZ1266" s="229"/>
    </row>
    <row r="1267" spans="2:52" s="9" customFormat="1" ht="13.15" customHeight="1">
      <c r="B1267" s="543"/>
      <c r="C1267" s="544"/>
      <c r="D1267" s="439"/>
      <c r="E1267" s="439"/>
      <c r="F1267" s="44" t="s">
        <v>99</v>
      </c>
      <c r="G1267" s="70">
        <f t="shared" si="94"/>
        <v>64658196</v>
      </c>
      <c r="H1267" s="59">
        <f>IFERROR(G1267/D1264,"-")</f>
        <v>2.7679655266499847E-3</v>
      </c>
      <c r="I1267" s="70">
        <f t="shared" si="94"/>
        <v>1734</v>
      </c>
      <c r="J1267" s="59">
        <f>IFERROR(I1267/E1264,"-")</f>
        <v>5.817230273752013E-2</v>
      </c>
      <c r="K1267" s="73">
        <f t="shared" si="89"/>
        <v>37288.46366782007</v>
      </c>
      <c r="L1267" s="439"/>
      <c r="M1267" s="439"/>
      <c r="N1267" s="44" t="s">
        <v>99</v>
      </c>
      <c r="O1267" s="70">
        <f t="shared" si="95"/>
        <v>47551112</v>
      </c>
      <c r="P1267" s="59">
        <f>IFERROR(O1267/L1264,"-")</f>
        <v>2.803529406156044E-3</v>
      </c>
      <c r="Q1267" s="70">
        <f t="shared" si="96"/>
        <v>1265</v>
      </c>
      <c r="R1267" s="59">
        <f>IFERROR(Q1267/M1264,"-")</f>
        <v>5.9983877851012377E-2</v>
      </c>
      <c r="S1267" s="73">
        <f t="shared" si="97"/>
        <v>37589.811857707507</v>
      </c>
      <c r="T1267" s="439"/>
      <c r="U1267" s="439"/>
      <c r="V1267" s="44" t="s">
        <v>99</v>
      </c>
      <c r="W1267" s="70">
        <f t="shared" si="98"/>
        <v>10339438</v>
      </c>
      <c r="X1267" s="59">
        <f>IFERROR(W1267/T1264,"-")</f>
        <v>2.6560344844970157E-3</v>
      </c>
      <c r="Y1267" s="70">
        <f t="shared" si="99"/>
        <v>201</v>
      </c>
      <c r="Z1267" s="59">
        <f>IFERROR(Y1267/U1264,"-")</f>
        <v>5.9432288586635129E-2</v>
      </c>
      <c r="AA1267" s="167">
        <f t="shared" si="100"/>
        <v>51439.990049751243</v>
      </c>
      <c r="AB1267" s="439"/>
      <c r="AC1267" s="439"/>
      <c r="AD1267" s="44" t="s">
        <v>99</v>
      </c>
      <c r="AE1267" s="70">
        <f t="shared" si="101"/>
        <v>8337430</v>
      </c>
      <c r="AF1267" s="59">
        <f>IFERROR(AE1267/AB1264,"-")</f>
        <v>2.941116044788224E-3</v>
      </c>
      <c r="AG1267" s="70">
        <f t="shared" si="102"/>
        <v>141</v>
      </c>
      <c r="AH1267" s="59">
        <f>IFERROR(AG1267/AC1264,"-")</f>
        <v>5.7692307692307696E-2</v>
      </c>
      <c r="AI1267" s="73">
        <f t="shared" si="103"/>
        <v>59130.709219858159</v>
      </c>
      <c r="AJ1267" s="439"/>
      <c r="AK1267" s="439"/>
      <c r="AL1267" s="44" t="s">
        <v>99</v>
      </c>
      <c r="AM1267" s="70">
        <f t="shared" si="104"/>
        <v>20979796</v>
      </c>
      <c r="AN1267" s="59">
        <f>IFERROR(AM1267/AJ1264,"-")</f>
        <v>2.485080632488452E-3</v>
      </c>
      <c r="AO1267" s="70">
        <f t="shared" si="105"/>
        <v>433</v>
      </c>
      <c r="AP1267" s="59">
        <f>IFERROR(AO1267/AK1264,"-")</f>
        <v>4.9627507163323779E-2</v>
      </c>
      <c r="AQ1267" s="73">
        <f t="shared" si="106"/>
        <v>48452.184757505776</v>
      </c>
      <c r="AR1267" s="439"/>
      <c r="AS1267" s="439"/>
      <c r="AT1267" s="44" t="s">
        <v>99</v>
      </c>
      <c r="AU1267" s="70">
        <f t="shared" si="107"/>
        <v>227028490</v>
      </c>
      <c r="AV1267" s="59">
        <f>IFERROR(AU1267/AR1264,"-")</f>
        <v>3.2585331258743744E-3</v>
      </c>
      <c r="AW1267" s="73">
        <f t="shared" si="108"/>
        <v>5209</v>
      </c>
      <c r="AX1267" s="59">
        <f>IFERROR(AW1267/AS1264,"-")</f>
        <v>4.5880529180685962E-2</v>
      </c>
      <c r="AY1267" s="196">
        <f t="shared" si="109"/>
        <v>43583.891341908238</v>
      </c>
      <c r="AZ1267" s="229"/>
    </row>
    <row r="1268" spans="2:52" s="9" customFormat="1" ht="13.15" customHeight="1">
      <c r="B1268" s="543"/>
      <c r="C1268" s="544"/>
      <c r="D1268" s="439"/>
      <c r="E1268" s="439"/>
      <c r="F1268" s="44" t="s">
        <v>100</v>
      </c>
      <c r="G1268" s="70">
        <f t="shared" si="94"/>
        <v>594340763</v>
      </c>
      <c r="H1268" s="59">
        <f>IFERROR(G1268/D1264,"-")</f>
        <v>2.5443251510865673E-2</v>
      </c>
      <c r="I1268" s="70">
        <f t="shared" si="94"/>
        <v>11816</v>
      </c>
      <c r="J1268" s="59">
        <f>IFERROR(I1268/E1264,"-")</f>
        <v>0.39640365002683842</v>
      </c>
      <c r="K1268" s="73">
        <f t="shared" si="89"/>
        <v>50299.65834461747</v>
      </c>
      <c r="L1268" s="439"/>
      <c r="M1268" s="439"/>
      <c r="N1268" s="44" t="s">
        <v>100</v>
      </c>
      <c r="O1268" s="70">
        <f t="shared" si="95"/>
        <v>415448474</v>
      </c>
      <c r="P1268" s="59">
        <f>IFERROR(O1268/L1264,"-")</f>
        <v>2.4494106754047198E-2</v>
      </c>
      <c r="Q1268" s="70">
        <f t="shared" si="96"/>
        <v>8515</v>
      </c>
      <c r="R1268" s="59">
        <f>IFERROR(Q1268/M1264,"-")</f>
        <v>0.40376499596946275</v>
      </c>
      <c r="S1268" s="73">
        <f t="shared" si="97"/>
        <v>48790.190722254847</v>
      </c>
      <c r="T1268" s="439"/>
      <c r="U1268" s="439"/>
      <c r="V1268" s="44" t="s">
        <v>100</v>
      </c>
      <c r="W1268" s="70">
        <f t="shared" si="98"/>
        <v>78682968</v>
      </c>
      <c r="X1268" s="59">
        <f>IFERROR(W1268/T1264,"-")</f>
        <v>2.0212382563788784E-2</v>
      </c>
      <c r="Y1268" s="70">
        <f t="shared" si="99"/>
        <v>1408</v>
      </c>
      <c r="Z1268" s="59">
        <f>IFERROR(Y1268/U1264,"-")</f>
        <v>0.41632170313424011</v>
      </c>
      <c r="AA1268" s="167">
        <f t="shared" si="100"/>
        <v>55882.789772727272</v>
      </c>
      <c r="AB1268" s="439"/>
      <c r="AC1268" s="439"/>
      <c r="AD1268" s="44" t="s">
        <v>100</v>
      </c>
      <c r="AE1268" s="70">
        <f t="shared" si="101"/>
        <v>54309157</v>
      </c>
      <c r="AF1268" s="59">
        <f>IFERROR(AE1268/AB1264,"-")</f>
        <v>1.9158125829137118E-2</v>
      </c>
      <c r="AG1268" s="70">
        <f t="shared" si="102"/>
        <v>1020</v>
      </c>
      <c r="AH1268" s="59">
        <f>IFERROR(AG1268/AC1264,"-")</f>
        <v>0.41734860883797054</v>
      </c>
      <c r="AI1268" s="73">
        <f t="shared" si="103"/>
        <v>53244.271568627453</v>
      </c>
      <c r="AJ1268" s="439"/>
      <c r="AK1268" s="439"/>
      <c r="AL1268" s="44" t="s">
        <v>100</v>
      </c>
      <c r="AM1268" s="70">
        <f t="shared" si="104"/>
        <v>179619848</v>
      </c>
      <c r="AN1268" s="59">
        <f>IFERROR(AM1268/AJ1264,"-")</f>
        <v>2.1276174729025942E-2</v>
      </c>
      <c r="AO1268" s="70">
        <f t="shared" si="105"/>
        <v>3216</v>
      </c>
      <c r="AP1268" s="59">
        <f>IFERROR(AO1268/AK1264,"-")</f>
        <v>0.36859598853868197</v>
      </c>
      <c r="AQ1268" s="73">
        <f t="shared" si="106"/>
        <v>55851.942786069652</v>
      </c>
      <c r="AR1268" s="439"/>
      <c r="AS1268" s="439"/>
      <c r="AT1268" s="44" t="s">
        <v>100</v>
      </c>
      <c r="AU1268" s="70">
        <f t="shared" si="107"/>
        <v>1703890912</v>
      </c>
      <c r="AV1268" s="59">
        <f>IFERROR(AU1268/AR1264,"-")</f>
        <v>2.4455895291504159E-2</v>
      </c>
      <c r="AW1268" s="73">
        <f t="shared" si="108"/>
        <v>37131</v>
      </c>
      <c r="AX1268" s="59">
        <f>IFERROR(AW1268/AS1264,"-")</f>
        <v>0.32704740430179507</v>
      </c>
      <c r="AY1268" s="196">
        <f t="shared" si="109"/>
        <v>45888.635156607685</v>
      </c>
      <c r="AZ1268" s="229"/>
    </row>
    <row r="1269" spans="2:52" s="9" customFormat="1" ht="13.15" customHeight="1">
      <c r="B1269" s="543"/>
      <c r="C1269" s="544"/>
      <c r="D1269" s="439"/>
      <c r="E1269" s="439"/>
      <c r="F1269" s="44" t="s">
        <v>101</v>
      </c>
      <c r="G1269" s="70">
        <f t="shared" si="94"/>
        <v>799033185</v>
      </c>
      <c r="H1269" s="59">
        <f>IFERROR(G1269/D1264,"-")</f>
        <v>3.4205969970602643E-2</v>
      </c>
      <c r="I1269" s="70">
        <f t="shared" si="94"/>
        <v>12801</v>
      </c>
      <c r="J1269" s="59">
        <f>IFERROR(I1269/E1264,"-")</f>
        <v>0.42944847020933979</v>
      </c>
      <c r="K1269" s="73">
        <f t="shared" si="89"/>
        <v>62419.591047574409</v>
      </c>
      <c r="L1269" s="439"/>
      <c r="M1269" s="439"/>
      <c r="N1269" s="44" t="s">
        <v>101</v>
      </c>
      <c r="O1269" s="70">
        <f t="shared" si="95"/>
        <v>588911665</v>
      </c>
      <c r="P1269" s="59">
        <f>IFERROR(O1269/L1264,"-")</f>
        <v>3.4721189495122998E-2</v>
      </c>
      <c r="Q1269" s="70">
        <f t="shared" si="96"/>
        <v>9229</v>
      </c>
      <c r="R1269" s="59">
        <f>IFERROR(Q1269/M1264,"-")</f>
        <v>0.4376215088434729</v>
      </c>
      <c r="S1269" s="73">
        <f t="shared" si="97"/>
        <v>63810.994148878533</v>
      </c>
      <c r="T1269" s="439"/>
      <c r="U1269" s="439"/>
      <c r="V1269" s="44" t="s">
        <v>101</v>
      </c>
      <c r="W1269" s="70">
        <f t="shared" si="98"/>
        <v>130028767</v>
      </c>
      <c r="X1269" s="59">
        <f>IFERROR(W1269/T1264,"-")</f>
        <v>3.3402288318632747E-2</v>
      </c>
      <c r="Y1269" s="70">
        <f t="shared" si="99"/>
        <v>1663</v>
      </c>
      <c r="Z1269" s="59">
        <f>IFERROR(Y1269/U1264,"-")</f>
        <v>0.49172087522176228</v>
      </c>
      <c r="AA1269" s="167">
        <f t="shared" si="100"/>
        <v>78189.276608538785</v>
      </c>
      <c r="AB1269" s="439"/>
      <c r="AC1269" s="439"/>
      <c r="AD1269" s="44" t="s">
        <v>101</v>
      </c>
      <c r="AE1269" s="70">
        <f t="shared" si="101"/>
        <v>96343446</v>
      </c>
      <c r="AF1269" s="59">
        <f>IFERROR(AE1269/AB1264,"-")</f>
        <v>3.3986162983172009E-2</v>
      </c>
      <c r="AG1269" s="70">
        <f t="shared" si="102"/>
        <v>1217</v>
      </c>
      <c r="AH1269" s="59">
        <f>IFERROR(AG1269/AC1264,"-")</f>
        <v>0.49795417348608839</v>
      </c>
      <c r="AI1269" s="73">
        <f t="shared" si="103"/>
        <v>79164.705012325387</v>
      </c>
      <c r="AJ1269" s="439"/>
      <c r="AK1269" s="439"/>
      <c r="AL1269" s="44" t="s">
        <v>101</v>
      </c>
      <c r="AM1269" s="70">
        <f t="shared" si="104"/>
        <v>271589583</v>
      </c>
      <c r="AN1269" s="59">
        <f>IFERROR(AM1269/AJ1264,"-")</f>
        <v>3.2170094156249891E-2</v>
      </c>
      <c r="AO1269" s="70">
        <f t="shared" si="105"/>
        <v>3444</v>
      </c>
      <c r="AP1269" s="59">
        <f>IFERROR(AO1269/AK1264,"-")</f>
        <v>0.39472779369627509</v>
      </c>
      <c r="AQ1269" s="73">
        <f t="shared" si="106"/>
        <v>78858.76393728223</v>
      </c>
      <c r="AR1269" s="439"/>
      <c r="AS1269" s="439"/>
      <c r="AT1269" s="44" t="s">
        <v>101</v>
      </c>
      <c r="AU1269" s="70">
        <f t="shared" si="107"/>
        <v>2285727893</v>
      </c>
      <c r="AV1269" s="59">
        <f>IFERROR(AU1269/AR1264,"-")</f>
        <v>3.2806984075327013E-2</v>
      </c>
      <c r="AW1269" s="73">
        <f t="shared" si="108"/>
        <v>40175</v>
      </c>
      <c r="AX1269" s="59">
        <f>IFERROR(AW1269/AS1264,"-")</f>
        <v>0.35385875596737543</v>
      </c>
      <c r="AY1269" s="196">
        <f t="shared" si="109"/>
        <v>56894.284828873679</v>
      </c>
      <c r="AZ1269" s="229"/>
    </row>
    <row r="1270" spans="2:52" s="9" customFormat="1" ht="13.15" customHeight="1">
      <c r="B1270" s="543"/>
      <c r="C1270" s="544"/>
      <c r="D1270" s="439"/>
      <c r="E1270" s="439"/>
      <c r="F1270" s="44" t="s">
        <v>102</v>
      </c>
      <c r="G1270" s="70">
        <f t="shared" si="94"/>
        <v>693935090</v>
      </c>
      <c r="H1270" s="59">
        <f>IFERROR(G1270/D1264,"-")</f>
        <v>2.9706804793204478E-2</v>
      </c>
      <c r="I1270" s="70">
        <f t="shared" si="94"/>
        <v>4104</v>
      </c>
      <c r="J1270" s="59">
        <f>IFERROR(I1270/E1264,"-")</f>
        <v>0.13768115942028986</v>
      </c>
      <c r="K1270" s="73">
        <f t="shared" si="89"/>
        <v>169087.49756335284</v>
      </c>
      <c r="L1270" s="439"/>
      <c r="M1270" s="439"/>
      <c r="N1270" s="44" t="s">
        <v>102</v>
      </c>
      <c r="O1270" s="70">
        <f t="shared" si="95"/>
        <v>543747579</v>
      </c>
      <c r="P1270" s="59">
        <f>IFERROR(O1270/L1264,"-")</f>
        <v>3.2058394917297763E-2</v>
      </c>
      <c r="Q1270" s="70">
        <f t="shared" si="96"/>
        <v>2960</v>
      </c>
      <c r="R1270" s="59">
        <f>IFERROR(Q1270/M1264,"-")</f>
        <v>0.14035753236284318</v>
      </c>
      <c r="S1270" s="73">
        <f t="shared" si="97"/>
        <v>183698.50641891893</v>
      </c>
      <c r="T1270" s="439"/>
      <c r="U1270" s="439"/>
      <c r="V1270" s="44" t="s">
        <v>102</v>
      </c>
      <c r="W1270" s="70">
        <f t="shared" si="98"/>
        <v>166369349</v>
      </c>
      <c r="X1270" s="59">
        <f>IFERROR(W1270/T1264,"-")</f>
        <v>4.2737596386507572E-2</v>
      </c>
      <c r="Y1270" s="70">
        <f t="shared" si="99"/>
        <v>672</v>
      </c>
      <c r="Z1270" s="59">
        <f>IFERROR(Y1270/U1264,"-")</f>
        <v>0.19869899467770549</v>
      </c>
      <c r="AA1270" s="167">
        <f t="shared" si="100"/>
        <v>247573.43601190476</v>
      </c>
      <c r="AB1270" s="439"/>
      <c r="AC1270" s="439"/>
      <c r="AD1270" s="44" t="s">
        <v>102</v>
      </c>
      <c r="AE1270" s="70">
        <f t="shared" si="101"/>
        <v>128655797</v>
      </c>
      <c r="AF1270" s="59">
        <f>IFERROR(AE1270/AB1264,"-")</f>
        <v>4.5384684346581217E-2</v>
      </c>
      <c r="AG1270" s="70">
        <f t="shared" si="102"/>
        <v>489</v>
      </c>
      <c r="AH1270" s="59">
        <f>IFERROR(AG1270/AC1264,"-")</f>
        <v>0.20008183306055646</v>
      </c>
      <c r="AI1270" s="73">
        <f t="shared" si="103"/>
        <v>263099.78936605318</v>
      </c>
      <c r="AJ1270" s="439"/>
      <c r="AK1270" s="439"/>
      <c r="AL1270" s="44" t="s">
        <v>102</v>
      </c>
      <c r="AM1270" s="70">
        <f t="shared" si="104"/>
        <v>396358500</v>
      </c>
      <c r="AN1270" s="59">
        <f>IFERROR(AM1270/AJ1264,"-")</f>
        <v>4.6949113893775422E-2</v>
      </c>
      <c r="AO1270" s="70">
        <f t="shared" si="105"/>
        <v>1400</v>
      </c>
      <c r="AP1270" s="59">
        <f>IFERROR(AO1270/AK1264,"-")</f>
        <v>0.16045845272206305</v>
      </c>
      <c r="AQ1270" s="73">
        <f t="shared" si="106"/>
        <v>283113.21428571426</v>
      </c>
      <c r="AR1270" s="439"/>
      <c r="AS1270" s="439"/>
      <c r="AT1270" s="44" t="s">
        <v>102</v>
      </c>
      <c r="AU1270" s="70">
        <f t="shared" si="107"/>
        <v>1487299041</v>
      </c>
      <c r="AV1270" s="59">
        <f>IFERROR(AU1270/AR1264,"-")</f>
        <v>2.1347158645946548E-2</v>
      </c>
      <c r="AW1270" s="73">
        <f t="shared" si="108"/>
        <v>11177</v>
      </c>
      <c r="AX1270" s="59">
        <f>IFERROR(AW1270/AS1264,"-")</f>
        <v>9.8446280409392781E-2</v>
      </c>
      <c r="AY1270" s="196">
        <f t="shared" si="109"/>
        <v>133067.82150845486</v>
      </c>
      <c r="AZ1270" s="229"/>
    </row>
    <row r="1271" spans="2:52" s="9" customFormat="1" ht="13.15" customHeight="1">
      <c r="B1271" s="543"/>
      <c r="C1271" s="544"/>
      <c r="D1271" s="439"/>
      <c r="E1271" s="439"/>
      <c r="F1271" s="44" t="s">
        <v>112</v>
      </c>
      <c r="G1271" s="70">
        <f t="shared" si="94"/>
        <v>110355</v>
      </c>
      <c r="H1271" s="59">
        <f>IFERROR(G1271/D1264,"-")</f>
        <v>4.7242090653667337E-6</v>
      </c>
      <c r="I1271" s="70">
        <f t="shared" si="94"/>
        <v>22</v>
      </c>
      <c r="J1271" s="59">
        <f>IFERROR(I1271/E1264,"-")</f>
        <v>7.3805689747718736E-4</v>
      </c>
      <c r="K1271" s="73">
        <f t="shared" si="89"/>
        <v>5016.136363636364</v>
      </c>
      <c r="L1271" s="439"/>
      <c r="M1271" s="439"/>
      <c r="N1271" s="44" t="s">
        <v>112</v>
      </c>
      <c r="O1271" s="70">
        <f t="shared" si="95"/>
        <v>55654</v>
      </c>
      <c r="P1271" s="59">
        <f>IFERROR(O1271/L1264,"-")</f>
        <v>3.2812613419052848E-6</v>
      </c>
      <c r="Q1271" s="70">
        <f t="shared" si="96"/>
        <v>13</v>
      </c>
      <c r="R1271" s="59">
        <f>IFERROR(Q1271/M1264,"-")</f>
        <v>6.1643510835032484E-4</v>
      </c>
      <c r="S1271" s="73">
        <f t="shared" si="97"/>
        <v>4281.0769230769229</v>
      </c>
      <c r="T1271" s="439"/>
      <c r="U1271" s="439"/>
      <c r="V1271" s="44" t="s">
        <v>112</v>
      </c>
      <c r="W1271" s="70">
        <f t="shared" si="98"/>
        <v>26841</v>
      </c>
      <c r="X1271" s="59">
        <f>IFERROR(W1271/T1264,"-")</f>
        <v>6.8950190134497053E-6</v>
      </c>
      <c r="Y1271" s="70">
        <f t="shared" si="99"/>
        <v>4</v>
      </c>
      <c r="Z1271" s="59">
        <f>IFERROR(Y1271/U1264,"-")</f>
        <v>1.1827321111768185E-3</v>
      </c>
      <c r="AA1271" s="167">
        <f t="shared" si="100"/>
        <v>6710.25</v>
      </c>
      <c r="AB1271" s="439"/>
      <c r="AC1271" s="439"/>
      <c r="AD1271" s="44" t="s">
        <v>112</v>
      </c>
      <c r="AE1271" s="70">
        <f t="shared" si="101"/>
        <v>783</v>
      </c>
      <c r="AF1271" s="59">
        <f>IFERROR(AE1271/AB1264,"-")</f>
        <v>2.762114780057139E-7</v>
      </c>
      <c r="AG1271" s="70">
        <f t="shared" si="102"/>
        <v>1</v>
      </c>
      <c r="AH1271" s="59">
        <f>IFERROR(AG1271/AC1264,"-")</f>
        <v>4.0916530278232408E-4</v>
      </c>
      <c r="AI1271" s="73">
        <f t="shared" si="103"/>
        <v>783</v>
      </c>
      <c r="AJ1271" s="439"/>
      <c r="AK1271" s="439"/>
      <c r="AL1271" s="44" t="s">
        <v>112</v>
      </c>
      <c r="AM1271" s="70">
        <f t="shared" si="104"/>
        <v>37706</v>
      </c>
      <c r="AN1271" s="59">
        <f>IFERROR(AM1271/AJ1264,"-")</f>
        <v>4.4663184679493343E-6</v>
      </c>
      <c r="AO1271" s="70">
        <f t="shared" si="105"/>
        <v>8</v>
      </c>
      <c r="AP1271" s="59">
        <f>IFERROR(AO1271/AK1264,"-")</f>
        <v>9.1690544412607454E-4</v>
      </c>
      <c r="AQ1271" s="73">
        <f t="shared" si="106"/>
        <v>4713.25</v>
      </c>
      <c r="AR1271" s="439"/>
      <c r="AS1271" s="439"/>
      <c r="AT1271" s="44" t="s">
        <v>112</v>
      </c>
      <c r="AU1271" s="70">
        <f t="shared" si="107"/>
        <v>275555</v>
      </c>
      <c r="AV1271" s="59">
        <f>IFERROR(AU1271/AR1264,"-")</f>
        <v>3.9550326723325047E-6</v>
      </c>
      <c r="AW1271" s="73">
        <f t="shared" si="108"/>
        <v>57</v>
      </c>
      <c r="AX1271" s="59">
        <f>IFERROR(AW1271/AS1264,"-")</f>
        <v>5.02052248665598E-4</v>
      </c>
      <c r="AY1271" s="196">
        <f t="shared" si="109"/>
        <v>4834.2982456140353</v>
      </c>
      <c r="AZ1271" s="229"/>
    </row>
    <row r="1272" spans="2:52" s="9" customFormat="1" ht="13.15" customHeight="1">
      <c r="B1272" s="543"/>
      <c r="C1272" s="544"/>
      <c r="D1272" s="439"/>
      <c r="E1272" s="439"/>
      <c r="F1272" s="44" t="s">
        <v>103</v>
      </c>
      <c r="G1272" s="70">
        <f t="shared" si="94"/>
        <v>11433480</v>
      </c>
      <c r="H1272" s="59">
        <f>IFERROR(G1272/D1264,"-")</f>
        <v>4.8945811122911729E-4</v>
      </c>
      <c r="I1272" s="70">
        <f t="shared" si="94"/>
        <v>491</v>
      </c>
      <c r="J1272" s="59">
        <f>IFERROR(I1272/E1264,"-")</f>
        <v>1.6472088030059045E-2</v>
      </c>
      <c r="K1272" s="73">
        <f t="shared" si="89"/>
        <v>23286.109979633402</v>
      </c>
      <c r="L1272" s="439"/>
      <c r="M1272" s="439"/>
      <c r="N1272" s="44" t="s">
        <v>103</v>
      </c>
      <c r="O1272" s="70">
        <f t="shared" si="95"/>
        <v>9046032</v>
      </c>
      <c r="P1272" s="59">
        <f>IFERROR(O1272/L1264,"-")</f>
        <v>5.3333803678510346E-4</v>
      </c>
      <c r="Q1272" s="70">
        <f t="shared" si="96"/>
        <v>369</v>
      </c>
      <c r="R1272" s="59">
        <f>IFERROR(Q1272/M1264,"-")</f>
        <v>1.7497273460097683E-2</v>
      </c>
      <c r="S1272" s="73">
        <f t="shared" si="97"/>
        <v>24514.9918699187</v>
      </c>
      <c r="T1272" s="439"/>
      <c r="U1272" s="439"/>
      <c r="V1272" s="44" t="s">
        <v>103</v>
      </c>
      <c r="W1272" s="70">
        <f t="shared" si="98"/>
        <v>642659</v>
      </c>
      <c r="X1272" s="59">
        <f>IFERROR(W1272/T1264,"-")</f>
        <v>1.6508870847451937E-4</v>
      </c>
      <c r="Y1272" s="70">
        <f t="shared" si="99"/>
        <v>45</v>
      </c>
      <c r="Z1272" s="59">
        <f>IFERROR(Y1272/U1264,"-")</f>
        <v>1.3305736250739207E-2</v>
      </c>
      <c r="AA1272" s="167">
        <f t="shared" si="100"/>
        <v>14281.31111111111</v>
      </c>
      <c r="AB1272" s="439"/>
      <c r="AC1272" s="439"/>
      <c r="AD1272" s="44" t="s">
        <v>103</v>
      </c>
      <c r="AE1272" s="70">
        <f t="shared" si="101"/>
        <v>497666</v>
      </c>
      <c r="AF1272" s="59">
        <f>IFERROR(AE1272/AB1264,"-")</f>
        <v>1.7555691112795864E-4</v>
      </c>
      <c r="AG1272" s="70">
        <f t="shared" si="102"/>
        <v>33</v>
      </c>
      <c r="AH1272" s="59">
        <f>IFERROR(AG1272/AC1264,"-")</f>
        <v>1.3502454991816694E-2</v>
      </c>
      <c r="AI1272" s="73">
        <f t="shared" si="103"/>
        <v>15080.787878787878</v>
      </c>
      <c r="AJ1272" s="439"/>
      <c r="AK1272" s="439"/>
      <c r="AL1272" s="44" t="s">
        <v>103</v>
      </c>
      <c r="AM1272" s="70">
        <f t="shared" si="104"/>
        <v>2223632</v>
      </c>
      <c r="AN1272" s="59">
        <f>IFERROR(AM1272/AJ1264,"-")</f>
        <v>2.6339173254980941E-4</v>
      </c>
      <c r="AO1272" s="70">
        <f t="shared" si="105"/>
        <v>129</v>
      </c>
      <c r="AP1272" s="59">
        <f>IFERROR(AO1272/AK1264,"-")</f>
        <v>1.4785100286532951E-2</v>
      </c>
      <c r="AQ1272" s="73">
        <f t="shared" si="106"/>
        <v>17237.457364341084</v>
      </c>
      <c r="AR1272" s="439"/>
      <c r="AS1272" s="439"/>
      <c r="AT1272" s="44" t="s">
        <v>103</v>
      </c>
      <c r="AU1272" s="70">
        <f t="shared" si="107"/>
        <v>22631108</v>
      </c>
      <c r="AV1272" s="59">
        <f>IFERROR(AU1272/AR1264,"-")</f>
        <v>3.2482361616042359E-4</v>
      </c>
      <c r="AW1272" s="73">
        <f t="shared" si="108"/>
        <v>1073</v>
      </c>
      <c r="AX1272" s="59">
        <f>IFERROR(AW1272/AS1264,"-")</f>
        <v>9.4509133827752039E-3</v>
      </c>
      <c r="AY1272" s="196">
        <f t="shared" si="109"/>
        <v>21091.433364398883</v>
      </c>
      <c r="AZ1272" s="229"/>
    </row>
    <row r="1273" spans="2:52" s="9" customFormat="1" ht="13.15" customHeight="1">
      <c r="B1273" s="543"/>
      <c r="C1273" s="544"/>
      <c r="D1273" s="439"/>
      <c r="E1273" s="439"/>
      <c r="F1273" s="44" t="s">
        <v>104</v>
      </c>
      <c r="G1273" s="70">
        <f t="shared" si="94"/>
        <v>25744849</v>
      </c>
      <c r="H1273" s="59">
        <f>IFERROR(G1273/D1264,"-")</f>
        <v>1.102116343004827E-3</v>
      </c>
      <c r="I1273" s="70">
        <f t="shared" si="94"/>
        <v>1519</v>
      </c>
      <c r="J1273" s="59">
        <f>IFERROR(I1273/E1264,"-")</f>
        <v>5.0959473966720341E-2</v>
      </c>
      <c r="K1273" s="73">
        <f t="shared" si="89"/>
        <v>16948.551020408162</v>
      </c>
      <c r="L1273" s="439"/>
      <c r="M1273" s="439"/>
      <c r="N1273" s="44" t="s">
        <v>104</v>
      </c>
      <c r="O1273" s="70">
        <f t="shared" si="95"/>
        <v>18940642</v>
      </c>
      <c r="P1273" s="59">
        <f>IFERROR(O1273/L1264,"-")</f>
        <v>1.1167067306117725E-3</v>
      </c>
      <c r="Q1273" s="70">
        <f t="shared" si="96"/>
        <v>1096</v>
      </c>
      <c r="R1273" s="59">
        <f>IFERROR(Q1273/M1264,"-")</f>
        <v>5.197022144245815E-2</v>
      </c>
      <c r="S1273" s="73">
        <f t="shared" si="97"/>
        <v>17281.607664233576</v>
      </c>
      <c r="T1273" s="439"/>
      <c r="U1273" s="439"/>
      <c r="V1273" s="44" t="s">
        <v>104</v>
      </c>
      <c r="W1273" s="70">
        <f t="shared" si="98"/>
        <v>7364577</v>
      </c>
      <c r="X1273" s="59">
        <f>IFERROR(W1273/T1264,"-")</f>
        <v>1.8918407824229497E-3</v>
      </c>
      <c r="Y1273" s="70">
        <f t="shared" si="99"/>
        <v>330</v>
      </c>
      <c r="Z1273" s="59">
        <f>IFERROR(Y1273/U1264,"-")</f>
        <v>9.7575399172087518E-2</v>
      </c>
      <c r="AA1273" s="167">
        <f t="shared" si="100"/>
        <v>22316.9</v>
      </c>
      <c r="AB1273" s="439"/>
      <c r="AC1273" s="439"/>
      <c r="AD1273" s="44" t="s">
        <v>104</v>
      </c>
      <c r="AE1273" s="70">
        <f t="shared" si="101"/>
        <v>6237176</v>
      </c>
      <c r="AF1273" s="59">
        <f>IFERROR(AE1273/AB1264,"-")</f>
        <v>2.2002293761708386E-3</v>
      </c>
      <c r="AG1273" s="70">
        <f t="shared" si="102"/>
        <v>245</v>
      </c>
      <c r="AH1273" s="59">
        <f>IFERROR(AG1273/AC1264,"-")</f>
        <v>0.10024549918166939</v>
      </c>
      <c r="AI1273" s="73">
        <f t="shared" si="103"/>
        <v>25457.861224489796</v>
      </c>
      <c r="AJ1273" s="439"/>
      <c r="AK1273" s="439"/>
      <c r="AL1273" s="44" t="s">
        <v>104</v>
      </c>
      <c r="AM1273" s="70">
        <f t="shared" si="104"/>
        <v>12523697</v>
      </c>
      <c r="AN1273" s="59">
        <f>IFERROR(AM1273/AJ1264,"-")</f>
        <v>1.4834461146263638E-3</v>
      </c>
      <c r="AO1273" s="70">
        <f t="shared" si="105"/>
        <v>545</v>
      </c>
      <c r="AP1273" s="59">
        <f>IFERROR(AO1273/AK1264,"-")</f>
        <v>6.2464183381088827E-2</v>
      </c>
      <c r="AQ1273" s="73">
        <f t="shared" si="106"/>
        <v>22979.260550458715</v>
      </c>
      <c r="AR1273" s="439"/>
      <c r="AS1273" s="439"/>
      <c r="AT1273" s="44" t="s">
        <v>104</v>
      </c>
      <c r="AU1273" s="70">
        <f t="shared" si="107"/>
        <v>52971234</v>
      </c>
      <c r="AV1273" s="59">
        <f>IFERROR(AU1273/AR1264,"-")</f>
        <v>7.6029453707524973E-4</v>
      </c>
      <c r="AW1273" s="73">
        <f t="shared" si="108"/>
        <v>3858</v>
      </c>
      <c r="AX1273" s="59">
        <f>IFERROR(AW1273/AS1264,"-")</f>
        <v>3.398101009389258E-2</v>
      </c>
      <c r="AY1273" s="196">
        <f t="shared" si="109"/>
        <v>13730.231726283047</v>
      </c>
      <c r="AZ1273" s="229"/>
    </row>
    <row r="1274" spans="2:52" s="9" customFormat="1" ht="13.15" customHeight="1">
      <c r="B1274" s="543"/>
      <c r="C1274" s="544"/>
      <c r="D1274" s="439"/>
      <c r="E1274" s="439"/>
      <c r="F1274" s="44" t="s">
        <v>105</v>
      </c>
      <c r="G1274" s="70">
        <f t="shared" si="94"/>
        <v>14931149</v>
      </c>
      <c r="H1274" s="59">
        <f>IFERROR(G1274/D1264,"-")</f>
        <v>6.3919051662490549E-4</v>
      </c>
      <c r="I1274" s="70">
        <f t="shared" si="94"/>
        <v>358</v>
      </c>
      <c r="J1274" s="59">
        <f>IFERROR(I1274/E1264,"-")</f>
        <v>1.2010198604401503E-2</v>
      </c>
      <c r="K1274" s="73">
        <f t="shared" si="89"/>
        <v>41707.120111731841</v>
      </c>
      <c r="L1274" s="439"/>
      <c r="M1274" s="439"/>
      <c r="N1274" s="44" t="s">
        <v>105</v>
      </c>
      <c r="O1274" s="70">
        <f t="shared" si="95"/>
        <v>13328456</v>
      </c>
      <c r="P1274" s="59">
        <f>IFERROR(O1274/L1264,"-")</f>
        <v>7.8582217666449026E-4</v>
      </c>
      <c r="Q1274" s="70">
        <f t="shared" si="96"/>
        <v>282</v>
      </c>
      <c r="R1274" s="59">
        <f>IFERROR(Q1274/M1264,"-")</f>
        <v>1.3371900042676277E-2</v>
      </c>
      <c r="S1274" s="73">
        <f t="shared" si="97"/>
        <v>47264.028368794323</v>
      </c>
      <c r="T1274" s="439"/>
      <c r="U1274" s="439"/>
      <c r="V1274" s="44" t="s">
        <v>105</v>
      </c>
      <c r="W1274" s="70">
        <f t="shared" si="98"/>
        <v>4808973</v>
      </c>
      <c r="X1274" s="59">
        <f>IFERROR(W1274/T1264,"-")</f>
        <v>1.2353474263315923E-3</v>
      </c>
      <c r="Y1274" s="70">
        <f t="shared" si="99"/>
        <v>93</v>
      </c>
      <c r="Z1274" s="59">
        <f>IFERROR(Y1274/U1264,"-")</f>
        <v>2.7498521584861029E-2</v>
      </c>
      <c r="AA1274" s="167">
        <f t="shared" si="100"/>
        <v>51709.387096774197</v>
      </c>
      <c r="AB1274" s="439"/>
      <c r="AC1274" s="439"/>
      <c r="AD1274" s="44" t="s">
        <v>105</v>
      </c>
      <c r="AE1274" s="70">
        <f t="shared" si="101"/>
        <v>3998223</v>
      </c>
      <c r="AF1274" s="59">
        <f>IFERROR(AE1274/AB1264,"-")</f>
        <v>1.4104151778115447E-3</v>
      </c>
      <c r="AG1274" s="70">
        <f t="shared" si="102"/>
        <v>71</v>
      </c>
      <c r="AH1274" s="59">
        <f>IFERROR(AG1274/AC1264,"-")</f>
        <v>2.9050736497545009E-2</v>
      </c>
      <c r="AI1274" s="73">
        <f t="shared" si="103"/>
        <v>56313</v>
      </c>
      <c r="AJ1274" s="439"/>
      <c r="AK1274" s="439"/>
      <c r="AL1274" s="44" t="s">
        <v>105</v>
      </c>
      <c r="AM1274" s="70">
        <f t="shared" si="104"/>
        <v>12940927</v>
      </c>
      <c r="AN1274" s="59">
        <f>IFERROR(AM1274/AJ1264,"-")</f>
        <v>1.532867481368593E-3</v>
      </c>
      <c r="AO1274" s="70">
        <f t="shared" si="105"/>
        <v>220</v>
      </c>
      <c r="AP1274" s="59">
        <f>IFERROR(AO1274/AK1264,"-")</f>
        <v>2.5214899713467048E-2</v>
      </c>
      <c r="AQ1274" s="73">
        <f t="shared" si="106"/>
        <v>58822.395454545454</v>
      </c>
      <c r="AR1274" s="439"/>
      <c r="AS1274" s="439"/>
      <c r="AT1274" s="44" t="s">
        <v>105</v>
      </c>
      <c r="AU1274" s="70">
        <f t="shared" si="107"/>
        <v>16321932</v>
      </c>
      <c r="AV1274" s="59">
        <f>IFERROR(AU1274/AR1264,"-")</f>
        <v>2.3426820175859419E-4</v>
      </c>
      <c r="AW1274" s="73">
        <f t="shared" si="108"/>
        <v>501</v>
      </c>
      <c r="AX1274" s="59">
        <f>IFERROR(AW1274/AS1264,"-")</f>
        <v>4.4127750277449928E-3</v>
      </c>
      <c r="AY1274" s="196">
        <f t="shared" si="109"/>
        <v>32578.706586826349</v>
      </c>
      <c r="AZ1274" s="229"/>
    </row>
    <row r="1275" spans="2:52" s="9" customFormat="1" ht="13.15" customHeight="1">
      <c r="B1275" s="543"/>
      <c r="C1275" s="544"/>
      <c r="D1275" s="439"/>
      <c r="E1275" s="439"/>
      <c r="F1275" s="44" t="s">
        <v>106</v>
      </c>
      <c r="G1275" s="70">
        <f t="shared" si="94"/>
        <v>75301117</v>
      </c>
      <c r="H1275" s="59">
        <f>IFERROR(G1275/D1264,"-")</f>
        <v>3.2235804409735951E-3</v>
      </c>
      <c r="I1275" s="70">
        <f t="shared" si="94"/>
        <v>293</v>
      </c>
      <c r="J1275" s="59">
        <f>IFERROR(I1275/E1264,"-")</f>
        <v>9.8295759527643588E-3</v>
      </c>
      <c r="K1275" s="73">
        <f t="shared" si="89"/>
        <v>257000.39931740615</v>
      </c>
      <c r="L1275" s="439"/>
      <c r="M1275" s="439"/>
      <c r="N1275" s="44" t="s">
        <v>106</v>
      </c>
      <c r="O1275" s="70">
        <f t="shared" si="95"/>
        <v>59418120</v>
      </c>
      <c r="P1275" s="59">
        <f>IFERROR(O1275/L1264,"-")</f>
        <v>3.5031871952544151E-3</v>
      </c>
      <c r="Q1275" s="70">
        <f t="shared" si="96"/>
        <v>219</v>
      </c>
      <c r="R1275" s="59">
        <f>IFERROR(Q1275/M1264,"-")</f>
        <v>1.0384560671440087E-2</v>
      </c>
      <c r="S1275" s="73">
        <f t="shared" si="97"/>
        <v>271315.61643835617</v>
      </c>
      <c r="T1275" s="439"/>
      <c r="U1275" s="439"/>
      <c r="V1275" s="44" t="s">
        <v>106</v>
      </c>
      <c r="W1275" s="70">
        <f t="shared" si="98"/>
        <v>33595956</v>
      </c>
      <c r="X1275" s="59">
        <f>IFERROR(W1275/T1264,"-")</f>
        <v>8.6302580155366675E-3</v>
      </c>
      <c r="Y1275" s="70">
        <f t="shared" si="99"/>
        <v>79</v>
      </c>
      <c r="Z1275" s="59">
        <f>IFERROR(Y1275/U1264,"-")</f>
        <v>2.3358959195742164E-2</v>
      </c>
      <c r="AA1275" s="167">
        <f t="shared" si="100"/>
        <v>425265.2658227848</v>
      </c>
      <c r="AB1275" s="439"/>
      <c r="AC1275" s="439"/>
      <c r="AD1275" s="44" t="s">
        <v>106</v>
      </c>
      <c r="AE1275" s="70">
        <f t="shared" si="101"/>
        <v>25526346</v>
      </c>
      <c r="AF1275" s="59">
        <f>IFERROR(AE1275/AB1264,"-")</f>
        <v>9.0046867902238096E-3</v>
      </c>
      <c r="AG1275" s="70">
        <f t="shared" si="102"/>
        <v>62</v>
      </c>
      <c r="AH1275" s="59">
        <f>IFERROR(AG1275/AC1264,"-")</f>
        <v>2.5368248772504091E-2</v>
      </c>
      <c r="AI1275" s="73">
        <f t="shared" si="103"/>
        <v>411715.25806451612</v>
      </c>
      <c r="AJ1275" s="439"/>
      <c r="AK1275" s="439"/>
      <c r="AL1275" s="44" t="s">
        <v>106</v>
      </c>
      <c r="AM1275" s="70">
        <f t="shared" si="104"/>
        <v>52881191</v>
      </c>
      <c r="AN1275" s="59">
        <f>IFERROR(AM1275/AJ1264,"-")</f>
        <v>6.2638370543270597E-3</v>
      </c>
      <c r="AO1275" s="70">
        <f t="shared" si="105"/>
        <v>170</v>
      </c>
      <c r="AP1275" s="59">
        <f>IFERROR(AO1275/AK1264,"-")</f>
        <v>1.9484240687679084E-2</v>
      </c>
      <c r="AQ1275" s="73">
        <f t="shared" si="106"/>
        <v>311065.82941176469</v>
      </c>
      <c r="AR1275" s="439"/>
      <c r="AS1275" s="439"/>
      <c r="AT1275" s="44" t="s">
        <v>106</v>
      </c>
      <c r="AU1275" s="70">
        <f t="shared" si="107"/>
        <v>105863275</v>
      </c>
      <c r="AV1275" s="59">
        <f>IFERROR(AU1275/AR1264,"-")</f>
        <v>1.5194524193903969E-3</v>
      </c>
      <c r="AW1275" s="73">
        <f t="shared" si="108"/>
        <v>549</v>
      </c>
      <c r="AX1275" s="59">
        <f>IFERROR(AW1275/AS1264,"-")</f>
        <v>4.8355558687265491E-3</v>
      </c>
      <c r="AY1275" s="196">
        <f t="shared" si="109"/>
        <v>192829.2805100182</v>
      </c>
      <c r="AZ1275" s="229"/>
    </row>
    <row r="1276" spans="2:52" s="9" customFormat="1" ht="13.15" customHeight="1">
      <c r="B1276" s="543"/>
      <c r="C1276" s="544"/>
      <c r="D1276" s="439"/>
      <c r="E1276" s="439"/>
      <c r="F1276" s="44" t="s">
        <v>107</v>
      </c>
      <c r="G1276" s="70">
        <f t="shared" si="94"/>
        <v>178358096</v>
      </c>
      <c r="H1276" s="59">
        <f>IFERROR(G1276/D1264,"-")</f>
        <v>7.6353670790154518E-3</v>
      </c>
      <c r="I1276" s="70">
        <f t="shared" si="94"/>
        <v>4194</v>
      </c>
      <c r="J1276" s="59">
        <f>IFERROR(I1276/E1264,"-")</f>
        <v>0.14070048309178743</v>
      </c>
      <c r="K1276" s="73">
        <f t="shared" si="89"/>
        <v>42526.966142107776</v>
      </c>
      <c r="L1276" s="439"/>
      <c r="M1276" s="439"/>
      <c r="N1276" s="44" t="s">
        <v>107</v>
      </c>
      <c r="O1276" s="70">
        <f t="shared" si="95"/>
        <v>124656736</v>
      </c>
      <c r="P1276" s="59">
        <f>IFERROR(O1276/L1264,"-")</f>
        <v>7.3495405333829159E-3</v>
      </c>
      <c r="Q1276" s="70">
        <f t="shared" si="96"/>
        <v>3003</v>
      </c>
      <c r="R1276" s="59">
        <f>IFERROR(Q1276/M1264,"-")</f>
        <v>0.14239651002892503</v>
      </c>
      <c r="S1276" s="73">
        <f t="shared" si="97"/>
        <v>41510.734598734598</v>
      </c>
      <c r="T1276" s="439"/>
      <c r="U1276" s="439"/>
      <c r="V1276" s="44" t="s">
        <v>107</v>
      </c>
      <c r="W1276" s="70">
        <f t="shared" si="98"/>
        <v>39142772</v>
      </c>
      <c r="X1276" s="59">
        <f>IFERROR(W1276/T1264,"-")</f>
        <v>1.0055145381287088E-2</v>
      </c>
      <c r="Y1276" s="70">
        <f t="shared" si="99"/>
        <v>621</v>
      </c>
      <c r="Z1276" s="59">
        <f>IFERROR(Y1276/U1264,"-")</f>
        <v>0.18361916026020106</v>
      </c>
      <c r="AA1276" s="167">
        <f t="shared" si="100"/>
        <v>63031.838969404183</v>
      </c>
      <c r="AB1276" s="439"/>
      <c r="AC1276" s="439"/>
      <c r="AD1276" s="44" t="s">
        <v>107</v>
      </c>
      <c r="AE1276" s="70">
        <f t="shared" si="101"/>
        <v>28296617</v>
      </c>
      <c r="AF1276" s="59">
        <f>IFERROR(AE1276/AB1264,"-")</f>
        <v>9.981928996336667E-3</v>
      </c>
      <c r="AG1276" s="70">
        <f t="shared" si="102"/>
        <v>458</v>
      </c>
      <c r="AH1276" s="59">
        <f>IFERROR(AG1276/AC1264,"-")</f>
        <v>0.18739770867430441</v>
      </c>
      <c r="AI1276" s="73">
        <f t="shared" si="103"/>
        <v>61783.006550218342</v>
      </c>
      <c r="AJ1276" s="439"/>
      <c r="AK1276" s="439"/>
      <c r="AL1276" s="44" t="s">
        <v>107</v>
      </c>
      <c r="AM1276" s="70">
        <f t="shared" si="104"/>
        <v>63959139</v>
      </c>
      <c r="AN1276" s="59">
        <f>IFERROR(AM1276/AJ1264,"-")</f>
        <v>7.5760325600657324E-3</v>
      </c>
      <c r="AO1276" s="70">
        <f t="shared" si="105"/>
        <v>1287</v>
      </c>
      <c r="AP1276" s="59">
        <f>IFERROR(AO1276/AK1264,"-")</f>
        <v>0.14750716332378225</v>
      </c>
      <c r="AQ1276" s="73">
        <f t="shared" si="106"/>
        <v>49696.3006993007</v>
      </c>
      <c r="AR1276" s="439"/>
      <c r="AS1276" s="439"/>
      <c r="AT1276" s="44" t="s">
        <v>107</v>
      </c>
      <c r="AU1276" s="70">
        <f t="shared" si="107"/>
        <v>382842093</v>
      </c>
      <c r="AV1276" s="59">
        <f>IFERROR(AU1276/AR1264,"-")</f>
        <v>5.4949211088862809E-3</v>
      </c>
      <c r="AW1276" s="73">
        <f t="shared" si="108"/>
        <v>10884</v>
      </c>
      <c r="AX1276" s="59">
        <f>IFERROR(AW1276/AS1264,"-")</f>
        <v>9.5865555692567869E-2</v>
      </c>
      <c r="AY1276" s="196">
        <f t="shared" si="109"/>
        <v>35174.760474090406</v>
      </c>
      <c r="AZ1276" s="229"/>
    </row>
    <row r="1277" spans="2:52" s="9" customFormat="1" ht="13.15" customHeight="1">
      <c r="B1277" s="543"/>
      <c r="C1277" s="544"/>
      <c r="D1277" s="439"/>
      <c r="E1277" s="439"/>
      <c r="F1277" s="44" t="s">
        <v>108</v>
      </c>
      <c r="G1277" s="70">
        <f t="shared" si="94"/>
        <v>160078849</v>
      </c>
      <c r="H1277" s="59">
        <f>IFERROR(G1277/D1264,"-")</f>
        <v>6.8528471715760273E-3</v>
      </c>
      <c r="I1277" s="70">
        <f t="shared" si="94"/>
        <v>2533</v>
      </c>
      <c r="J1277" s="59">
        <f>IFERROR(I1277/E1264,"-")</f>
        <v>8.4977187332259799E-2</v>
      </c>
      <c r="K1277" s="73">
        <f t="shared" si="89"/>
        <v>63197.334780892226</v>
      </c>
      <c r="L1277" s="439"/>
      <c r="M1277" s="439"/>
      <c r="N1277" s="44" t="s">
        <v>108</v>
      </c>
      <c r="O1277" s="70">
        <f t="shared" si="95"/>
        <v>124858653</v>
      </c>
      <c r="P1277" s="59">
        <f>IFERROR(O1277/L1264,"-")</f>
        <v>7.3614452023442389E-3</v>
      </c>
      <c r="Q1277" s="70">
        <f t="shared" si="96"/>
        <v>1845</v>
      </c>
      <c r="R1277" s="59">
        <f>IFERROR(Q1277/M1264,"-")</f>
        <v>8.7486367300488407E-2</v>
      </c>
      <c r="S1277" s="73">
        <f t="shared" si="97"/>
        <v>67674.066666666666</v>
      </c>
      <c r="T1277" s="439"/>
      <c r="U1277" s="439"/>
      <c r="V1277" s="44" t="s">
        <v>108</v>
      </c>
      <c r="W1277" s="70">
        <f t="shared" si="98"/>
        <v>35070207</v>
      </c>
      <c r="X1277" s="59">
        <f>IFERROR(W1277/T1264,"-")</f>
        <v>9.0089692660711949E-3</v>
      </c>
      <c r="Y1277" s="70">
        <f t="shared" si="99"/>
        <v>421</v>
      </c>
      <c r="Z1277" s="59">
        <f>IFERROR(Y1277/U1264,"-")</f>
        <v>0.12448255470136015</v>
      </c>
      <c r="AA1277" s="167">
        <f t="shared" si="100"/>
        <v>83302.154394299287</v>
      </c>
      <c r="AB1277" s="439"/>
      <c r="AC1277" s="439"/>
      <c r="AD1277" s="44" t="s">
        <v>108</v>
      </c>
      <c r="AE1277" s="70">
        <f t="shared" si="101"/>
        <v>27065316</v>
      </c>
      <c r="AF1277" s="59">
        <f>IFERROR(AE1277/AB1264,"-")</f>
        <v>9.5475746296956529E-3</v>
      </c>
      <c r="AG1277" s="70">
        <f t="shared" si="102"/>
        <v>300</v>
      </c>
      <c r="AH1277" s="59">
        <f>IFERROR(AG1277/AC1264,"-")</f>
        <v>0.12274959083469722</v>
      </c>
      <c r="AI1277" s="73">
        <f t="shared" si="103"/>
        <v>90217.72</v>
      </c>
      <c r="AJ1277" s="439"/>
      <c r="AK1277" s="439"/>
      <c r="AL1277" s="44" t="s">
        <v>108</v>
      </c>
      <c r="AM1277" s="70">
        <f t="shared" si="104"/>
        <v>140588364</v>
      </c>
      <c r="AN1277" s="59">
        <f>IFERROR(AM1277/AJ1264,"-")</f>
        <v>1.6652851177849235E-2</v>
      </c>
      <c r="AO1277" s="70">
        <f t="shared" si="105"/>
        <v>1342</v>
      </c>
      <c r="AP1277" s="59">
        <f>IFERROR(AO1277/AK1264,"-")</f>
        <v>0.153810888252149</v>
      </c>
      <c r="AQ1277" s="73">
        <f t="shared" si="106"/>
        <v>104760.33084947839</v>
      </c>
      <c r="AR1277" s="439"/>
      <c r="AS1277" s="439"/>
      <c r="AT1277" s="44" t="s">
        <v>108</v>
      </c>
      <c r="AU1277" s="70">
        <f t="shared" si="107"/>
        <v>504698162</v>
      </c>
      <c r="AV1277" s="59">
        <f>IFERROR(AU1277/AR1264,"-")</f>
        <v>7.2439176221667668E-3</v>
      </c>
      <c r="AW1277" s="73">
        <f t="shared" si="108"/>
        <v>8584</v>
      </c>
      <c r="AX1277" s="59">
        <f>IFERROR(AW1277/AS1264,"-")</f>
        <v>7.5607307062201631E-2</v>
      </c>
      <c r="AY1277" s="196">
        <f t="shared" si="109"/>
        <v>58795.219245107175</v>
      </c>
      <c r="AZ1277" s="229"/>
    </row>
    <row r="1278" spans="2:52" s="9" customFormat="1" ht="13.15" customHeight="1">
      <c r="B1278" s="543"/>
      <c r="C1278" s="544"/>
      <c r="D1278" s="439"/>
      <c r="E1278" s="439"/>
      <c r="F1278" s="44" t="s">
        <v>109</v>
      </c>
      <c r="G1278" s="70">
        <f t="shared" si="94"/>
        <v>106571636</v>
      </c>
      <c r="H1278" s="59">
        <f>IFERROR(G1278/D1264,"-")</f>
        <v>4.5622462860963591E-3</v>
      </c>
      <c r="I1278" s="70">
        <f t="shared" si="94"/>
        <v>2380</v>
      </c>
      <c r="J1278" s="59">
        <f>IFERROR(I1278/E1264,"-")</f>
        <v>7.9844337090713896E-2</v>
      </c>
      <c r="K1278" s="73">
        <f t="shared" si="89"/>
        <v>44777.998319327729</v>
      </c>
      <c r="L1278" s="439"/>
      <c r="M1278" s="439"/>
      <c r="N1278" s="44" t="s">
        <v>109</v>
      </c>
      <c r="O1278" s="70">
        <f t="shared" si="95"/>
        <v>74291916</v>
      </c>
      <c r="P1278" s="59">
        <f>IFERROR(O1278/L1264,"-")</f>
        <v>4.3801198833304826E-3</v>
      </c>
      <c r="Q1278" s="70">
        <f t="shared" si="96"/>
        <v>1711</v>
      </c>
      <c r="R1278" s="59">
        <f>IFERROR(Q1278/M1264,"-")</f>
        <v>8.1132343875954291E-2</v>
      </c>
      <c r="S1278" s="73">
        <f t="shared" si="97"/>
        <v>43420.172998246642</v>
      </c>
      <c r="T1278" s="439"/>
      <c r="U1278" s="439"/>
      <c r="V1278" s="44" t="s">
        <v>109</v>
      </c>
      <c r="W1278" s="70">
        <f t="shared" si="98"/>
        <v>20044129</v>
      </c>
      <c r="X1278" s="59">
        <f>IFERROR(W1278/T1264,"-")</f>
        <v>5.1490127254215055E-3</v>
      </c>
      <c r="Y1278" s="70">
        <f t="shared" si="99"/>
        <v>394</v>
      </c>
      <c r="Z1278" s="59">
        <f>IFERROR(Y1278/U1264,"-")</f>
        <v>0.11649911295091661</v>
      </c>
      <c r="AA1278" s="167">
        <f t="shared" si="100"/>
        <v>50873.423857868023</v>
      </c>
      <c r="AB1278" s="439"/>
      <c r="AC1278" s="439"/>
      <c r="AD1278" s="44" t="s">
        <v>109</v>
      </c>
      <c r="AE1278" s="70">
        <f t="shared" si="101"/>
        <v>13674355</v>
      </c>
      <c r="AF1278" s="59">
        <f>IFERROR(AE1278/AB1264,"-")</f>
        <v>4.8237724205936446E-3</v>
      </c>
      <c r="AG1278" s="70">
        <f t="shared" si="102"/>
        <v>282</v>
      </c>
      <c r="AH1278" s="59">
        <f>IFERROR(AG1278/AC1264,"-")</f>
        <v>0.11538461538461539</v>
      </c>
      <c r="AI1278" s="73">
        <f t="shared" si="103"/>
        <v>48490.620567375889</v>
      </c>
      <c r="AJ1278" s="439"/>
      <c r="AK1278" s="439"/>
      <c r="AL1278" s="44" t="s">
        <v>109</v>
      </c>
      <c r="AM1278" s="70">
        <f t="shared" si="104"/>
        <v>32472107</v>
      </c>
      <c r="AN1278" s="59">
        <f>IFERROR(AM1278/AJ1264,"-")</f>
        <v>3.8463579055674651E-3</v>
      </c>
      <c r="AO1278" s="70">
        <f t="shared" si="105"/>
        <v>805</v>
      </c>
      <c r="AP1278" s="59">
        <f>IFERROR(AO1278/AK1264,"-")</f>
        <v>9.2263610315186248E-2</v>
      </c>
      <c r="AQ1278" s="73">
        <f t="shared" si="106"/>
        <v>40338.021118012424</v>
      </c>
      <c r="AR1278" s="439"/>
      <c r="AS1278" s="439"/>
      <c r="AT1278" s="44" t="s">
        <v>109</v>
      </c>
      <c r="AU1278" s="70">
        <f t="shared" si="107"/>
        <v>209075088</v>
      </c>
      <c r="AV1278" s="59">
        <f>IFERROR(AU1278/AR1264,"-")</f>
        <v>3.000848484007888E-3</v>
      </c>
      <c r="AW1278" s="73">
        <f t="shared" si="108"/>
        <v>5333</v>
      </c>
      <c r="AX1278" s="59">
        <f>IFERROR(AW1278/AS1264,"-")</f>
        <v>4.6972713019888312E-2</v>
      </c>
      <c r="AY1278" s="196">
        <f t="shared" si="109"/>
        <v>39204.029251828237</v>
      </c>
      <c r="AZ1278" s="229"/>
    </row>
    <row r="1279" spans="2:52" s="9" customFormat="1" ht="13.15" customHeight="1">
      <c r="B1279" s="543"/>
      <c r="C1279" s="544"/>
      <c r="D1279" s="439"/>
      <c r="E1279" s="439"/>
      <c r="F1279" s="45" t="s">
        <v>110</v>
      </c>
      <c r="G1279" s="71">
        <f t="shared" si="94"/>
        <v>39799841</v>
      </c>
      <c r="H1279" s="60">
        <f>IFERROR(G1279/D1264,"-")</f>
        <v>1.7037992809782485E-3</v>
      </c>
      <c r="I1279" s="71">
        <f t="shared" si="94"/>
        <v>3202</v>
      </c>
      <c r="J1279" s="60">
        <f>IFERROR(I1279/E1264,"-")</f>
        <v>0.10742082662372518</v>
      </c>
      <c r="K1279" s="74">
        <f t="shared" si="89"/>
        <v>12429.681761399126</v>
      </c>
      <c r="L1279" s="439"/>
      <c r="M1279" s="439"/>
      <c r="N1279" s="45" t="s">
        <v>110</v>
      </c>
      <c r="O1279" s="71">
        <f t="shared" si="95"/>
        <v>29002075</v>
      </c>
      <c r="P1279" s="60">
        <f>IFERROR(O1279/L1264,"-")</f>
        <v>1.709911013270164E-3</v>
      </c>
      <c r="Q1279" s="71">
        <f t="shared" si="96"/>
        <v>2314</v>
      </c>
      <c r="R1279" s="60">
        <f>IFERROR(Q1279/M1264,"-")</f>
        <v>0.10972544928635782</v>
      </c>
      <c r="S1279" s="74">
        <f t="shared" si="97"/>
        <v>12533.308124459811</v>
      </c>
      <c r="T1279" s="439"/>
      <c r="U1279" s="439"/>
      <c r="V1279" s="45" t="s">
        <v>110</v>
      </c>
      <c r="W1279" s="71">
        <f t="shared" si="98"/>
        <v>10028210</v>
      </c>
      <c r="X1279" s="60">
        <f>IFERROR(W1279/T1264,"-")</f>
        <v>2.5760850423183364E-3</v>
      </c>
      <c r="Y1279" s="71">
        <f t="shared" si="99"/>
        <v>616</v>
      </c>
      <c r="Z1279" s="60">
        <f>IFERROR(Y1279/U1264,"-")</f>
        <v>0.18214074512123005</v>
      </c>
      <c r="AA1279" s="168">
        <f t="shared" si="100"/>
        <v>16279.561688311689</v>
      </c>
      <c r="AB1279" s="439"/>
      <c r="AC1279" s="439"/>
      <c r="AD1279" s="45" t="s">
        <v>110</v>
      </c>
      <c r="AE1279" s="71">
        <f t="shared" si="101"/>
        <v>7432826</v>
      </c>
      <c r="AF1279" s="60">
        <f>IFERROR(AE1279/AB1264,"-")</f>
        <v>2.6220074779301386E-3</v>
      </c>
      <c r="AG1279" s="71">
        <f t="shared" si="102"/>
        <v>452</v>
      </c>
      <c r="AH1279" s="60">
        <f>IFERROR(AG1279/AC1264,"-")</f>
        <v>0.18494271685761046</v>
      </c>
      <c r="AI1279" s="74">
        <f t="shared" si="103"/>
        <v>16444.305309734515</v>
      </c>
      <c r="AJ1279" s="439"/>
      <c r="AK1279" s="439"/>
      <c r="AL1279" s="45" t="s">
        <v>110</v>
      </c>
      <c r="AM1279" s="71">
        <f t="shared" si="104"/>
        <v>16195545</v>
      </c>
      <c r="AN1279" s="60">
        <f>IFERROR(AM1279/AJ1264,"-")</f>
        <v>1.9183806750120538E-3</v>
      </c>
      <c r="AO1279" s="71">
        <f t="shared" si="105"/>
        <v>1202</v>
      </c>
      <c r="AP1279" s="60">
        <f>IFERROR(AO1279/AK1264,"-")</f>
        <v>0.13776504297994269</v>
      </c>
      <c r="AQ1279" s="74">
        <f t="shared" si="106"/>
        <v>13473.831114808652</v>
      </c>
      <c r="AR1279" s="439"/>
      <c r="AS1279" s="439"/>
      <c r="AT1279" s="45" t="s">
        <v>110</v>
      </c>
      <c r="AU1279" s="71">
        <f t="shared" si="107"/>
        <v>132808395</v>
      </c>
      <c r="AV1279" s="60">
        <f>IFERROR(AU1279/AR1264,"-")</f>
        <v>1.9061949207419238E-3</v>
      </c>
      <c r="AW1279" s="74">
        <f t="shared" si="108"/>
        <v>9575</v>
      </c>
      <c r="AX1279" s="62">
        <f>IFERROR(AW1279/AS1264,"-")</f>
        <v>8.4335969841633343E-2</v>
      </c>
      <c r="AY1279" s="197">
        <f t="shared" si="109"/>
        <v>13870.328459530027</v>
      </c>
      <c r="AZ1279" s="229"/>
    </row>
    <row r="1280" spans="2:52" s="9" customFormat="1" ht="13.15" customHeight="1">
      <c r="B1280" s="545"/>
      <c r="C1280" s="546"/>
      <c r="D1280" s="440"/>
      <c r="E1280" s="440"/>
      <c r="F1280" s="46" t="s">
        <v>64</v>
      </c>
      <c r="G1280" s="67">
        <f t="shared" si="94"/>
        <v>4223717629</v>
      </c>
      <c r="H1280" s="60">
        <f>IFERROR(G1280/D1264,"-")</f>
        <v>0.1808139650443667</v>
      </c>
      <c r="I1280" s="71">
        <f t="shared" si="94"/>
        <v>24863</v>
      </c>
      <c r="J1280" s="60">
        <f>IFERROR(I1280/E1264,"-")</f>
        <v>0.83410493827160492</v>
      </c>
      <c r="K1280" s="74">
        <f t="shared" si="89"/>
        <v>169879.64561798656</v>
      </c>
      <c r="L1280" s="440"/>
      <c r="M1280" s="440"/>
      <c r="N1280" s="46" t="s">
        <v>64</v>
      </c>
      <c r="O1280" s="67">
        <f t="shared" si="95"/>
        <v>3143148624</v>
      </c>
      <c r="P1280" s="60">
        <f>IFERROR(O1280/L1264,"-")</f>
        <v>0.18531448003367212</v>
      </c>
      <c r="Q1280" s="71">
        <f t="shared" si="96"/>
        <v>17702</v>
      </c>
      <c r="R1280" s="60">
        <f>IFERROR(Q1280/M1264,"-")</f>
        <v>0.83939494523211156</v>
      </c>
      <c r="S1280" s="74">
        <f t="shared" si="97"/>
        <v>177558.95514631114</v>
      </c>
      <c r="T1280" s="440"/>
      <c r="U1280" s="440"/>
      <c r="V1280" s="46" t="s">
        <v>64</v>
      </c>
      <c r="W1280" s="67">
        <f t="shared" si="98"/>
        <v>728602546</v>
      </c>
      <c r="X1280" s="60">
        <f>IFERROR(W1280/T1264,"-")</f>
        <v>0.18716621615878185</v>
      </c>
      <c r="Y1280" s="71">
        <f t="shared" si="99"/>
        <v>2975</v>
      </c>
      <c r="Z1280" s="60">
        <f>IFERROR(Y1280/U1264,"-")</f>
        <v>0.87965700768775867</v>
      </c>
      <c r="AA1280" s="168">
        <f t="shared" si="100"/>
        <v>244908.41882352941</v>
      </c>
      <c r="AB1280" s="440"/>
      <c r="AC1280" s="440"/>
      <c r="AD1280" s="46" t="s">
        <v>64</v>
      </c>
      <c r="AE1280" s="67">
        <f t="shared" si="101"/>
        <v>547251563</v>
      </c>
      <c r="AF1280" s="60">
        <f>IFERROR(AE1280/AB1264,"-")</f>
        <v>0.19304873953661181</v>
      </c>
      <c r="AG1280" s="71">
        <f t="shared" si="102"/>
        <v>2157</v>
      </c>
      <c r="AH1280" s="60">
        <f>IFERROR(AG1280/AC1264,"-")</f>
        <v>0.88256955810147297</v>
      </c>
      <c r="AI1280" s="74">
        <f t="shared" si="103"/>
        <v>253709.57950857672</v>
      </c>
      <c r="AJ1280" s="440"/>
      <c r="AK1280" s="440"/>
      <c r="AL1280" s="46" t="s">
        <v>64</v>
      </c>
      <c r="AM1280" s="67">
        <f t="shared" si="104"/>
        <v>1834598002</v>
      </c>
      <c r="AN1280" s="60">
        <f>IFERROR(AM1280/AJ1264,"-")</f>
        <v>0.2173102142257346</v>
      </c>
      <c r="AO1280" s="71">
        <f t="shared" si="105"/>
        <v>7380</v>
      </c>
      <c r="AP1280" s="60">
        <f>IFERROR(AO1280/AK1264,"-")</f>
        <v>0.84584527220630368</v>
      </c>
      <c r="AQ1280" s="74">
        <f t="shared" si="106"/>
        <v>248590.51517615176</v>
      </c>
      <c r="AR1280" s="440"/>
      <c r="AS1280" s="440"/>
      <c r="AT1280" s="46" t="s">
        <v>64</v>
      </c>
      <c r="AU1280" s="67">
        <f t="shared" si="107"/>
        <v>11559993942</v>
      </c>
      <c r="AV1280" s="60">
        <f>IFERROR(AU1280/AR1264,"-")</f>
        <v>0.165920247255814</v>
      </c>
      <c r="AW1280" s="74">
        <f t="shared" si="108"/>
        <v>86385</v>
      </c>
      <c r="AX1280" s="131">
        <f>IFERROR(AW1280/AS1264,"-")</f>
        <v>0.7608733947539944</v>
      </c>
      <c r="AY1280" s="198">
        <f t="shared" si="109"/>
        <v>133819.45872547317</v>
      </c>
      <c r="AZ1280" s="229"/>
    </row>
    <row r="1281" spans="4:50">
      <c r="D1281" s="139"/>
      <c r="E1281" s="51"/>
      <c r="F1281" s="9"/>
      <c r="G1281" s="9"/>
      <c r="H1281" s="9"/>
      <c r="I1281" s="9"/>
      <c r="J1281" s="9"/>
      <c r="K1281" s="9"/>
      <c r="L1281" s="139"/>
      <c r="M1281" s="51"/>
      <c r="N1281" s="9"/>
      <c r="O1281" s="9"/>
      <c r="P1281" s="9"/>
      <c r="Q1281" s="9"/>
      <c r="R1281" s="9"/>
      <c r="S1281" s="9"/>
      <c r="T1281" s="139"/>
      <c r="U1281" s="51"/>
      <c r="V1281" s="9"/>
      <c r="W1281" s="9"/>
      <c r="X1281" s="9"/>
      <c r="Y1281" s="9"/>
      <c r="Z1281" s="9"/>
      <c r="AA1281" s="9"/>
      <c r="AB1281" s="139"/>
      <c r="AC1281" s="51"/>
      <c r="AD1281" s="9"/>
      <c r="AE1281" s="9"/>
      <c r="AF1281" s="9"/>
      <c r="AG1281" s="9"/>
      <c r="AH1281" s="9"/>
      <c r="AI1281" s="9"/>
      <c r="AJ1281" s="139"/>
      <c r="AK1281" s="51"/>
      <c r="AL1281" s="9"/>
      <c r="AM1281" s="9"/>
      <c r="AN1281" s="9"/>
      <c r="AO1281" s="9"/>
      <c r="AP1281" s="9"/>
      <c r="AQ1281" s="9"/>
      <c r="AR1281" s="139"/>
      <c r="AS1281" s="51"/>
      <c r="AT1281" s="9"/>
      <c r="AU1281" s="9"/>
      <c r="AV1281" s="9"/>
      <c r="AX1281" s="149"/>
    </row>
  </sheetData>
  <mergeCells count="1057">
    <mergeCell ref="AS1264:AS1280"/>
    <mergeCell ref="T1264:T1280"/>
    <mergeCell ref="U1264:U1280"/>
    <mergeCell ref="AB1264:AB1280"/>
    <mergeCell ref="AC1264:AC1280"/>
    <mergeCell ref="AJ1264:AJ1280"/>
    <mergeCell ref="AK1264:AK1280"/>
    <mergeCell ref="D1264:D1280"/>
    <mergeCell ref="E1264:E1280"/>
    <mergeCell ref="L1264:L1280"/>
    <mergeCell ref="M1264:M1280"/>
    <mergeCell ref="C992:C1008"/>
    <mergeCell ref="C975:C991"/>
    <mergeCell ref="C958:C974"/>
    <mergeCell ref="C941:C957"/>
    <mergeCell ref="C924:C940"/>
    <mergeCell ref="AR1264:AR1280"/>
    <mergeCell ref="C1026:C1042"/>
    <mergeCell ref="C1009:C1025"/>
    <mergeCell ref="C1162:C1178"/>
    <mergeCell ref="C1145:C1161"/>
    <mergeCell ref="C1128:C1144"/>
    <mergeCell ref="C1111:C1127"/>
    <mergeCell ref="C1094:C1110"/>
    <mergeCell ref="D924:D940"/>
    <mergeCell ref="E924:E940"/>
    <mergeCell ref="D941:D957"/>
    <mergeCell ref="E941:E957"/>
    <mergeCell ref="D958:D974"/>
    <mergeCell ref="E958:E974"/>
    <mergeCell ref="T1247:T1263"/>
    <mergeCell ref="U1247:U1263"/>
    <mergeCell ref="C907:C923"/>
    <mergeCell ref="C890:C906"/>
    <mergeCell ref="D839:D855"/>
    <mergeCell ref="E839:E855"/>
    <mergeCell ref="D856:D872"/>
    <mergeCell ref="E856:E872"/>
    <mergeCell ref="D873:D889"/>
    <mergeCell ref="E873:E889"/>
    <mergeCell ref="C822:C838"/>
    <mergeCell ref="C805:C821"/>
    <mergeCell ref="C788:C804"/>
    <mergeCell ref="C771:C787"/>
    <mergeCell ref="C754:C770"/>
    <mergeCell ref="C567:C583"/>
    <mergeCell ref="C550:C566"/>
    <mergeCell ref="C533:C549"/>
    <mergeCell ref="C516:C532"/>
    <mergeCell ref="C652:C668"/>
    <mergeCell ref="C635:C651"/>
    <mergeCell ref="C618:C634"/>
    <mergeCell ref="C601:C617"/>
    <mergeCell ref="C584:C600"/>
    <mergeCell ref="C873:C889"/>
    <mergeCell ref="C856:C872"/>
    <mergeCell ref="C839:C855"/>
    <mergeCell ref="D669:D685"/>
    <mergeCell ref="E669:E685"/>
    <mergeCell ref="D686:D702"/>
    <mergeCell ref="E686:E702"/>
    <mergeCell ref="D703:D719"/>
    <mergeCell ref="E703:E719"/>
    <mergeCell ref="D720:D736"/>
    <mergeCell ref="C193:C209"/>
    <mergeCell ref="C176:C192"/>
    <mergeCell ref="C159:C175"/>
    <mergeCell ref="B142:B158"/>
    <mergeCell ref="C142:C158"/>
    <mergeCell ref="C125:C141"/>
    <mergeCell ref="C108:C124"/>
    <mergeCell ref="C91:C107"/>
    <mergeCell ref="C74:C90"/>
    <mergeCell ref="B244:B260"/>
    <mergeCell ref="C312:C328"/>
    <mergeCell ref="C295:C311"/>
    <mergeCell ref="C278:C294"/>
    <mergeCell ref="C261:C277"/>
    <mergeCell ref="C244:C260"/>
    <mergeCell ref="C737:C753"/>
    <mergeCell ref="C720:C736"/>
    <mergeCell ref="C703:C719"/>
    <mergeCell ref="C686:C702"/>
    <mergeCell ref="C669:C685"/>
    <mergeCell ref="C499:C515"/>
    <mergeCell ref="C397:C413"/>
    <mergeCell ref="C380:C396"/>
    <mergeCell ref="C363:C379"/>
    <mergeCell ref="C346:C362"/>
    <mergeCell ref="C329:C345"/>
    <mergeCell ref="C482:C498"/>
    <mergeCell ref="C465:C481"/>
    <mergeCell ref="C448:C464"/>
    <mergeCell ref="C431:C447"/>
    <mergeCell ref="C414:C430"/>
    <mergeCell ref="B159:B175"/>
    <mergeCell ref="B176:B192"/>
    <mergeCell ref="B193:B209"/>
    <mergeCell ref="B210:B226"/>
    <mergeCell ref="B227:B243"/>
    <mergeCell ref="B261:B277"/>
    <mergeCell ref="C57:C73"/>
    <mergeCell ref="C40:C56"/>
    <mergeCell ref="C23:C39"/>
    <mergeCell ref="C6:C22"/>
    <mergeCell ref="AR4:AY4"/>
    <mergeCell ref="D4:K4"/>
    <mergeCell ref="L4:S4"/>
    <mergeCell ref="T4:AA4"/>
    <mergeCell ref="AB4:AI4"/>
    <mergeCell ref="AJ4:AQ4"/>
    <mergeCell ref="C4:C5"/>
    <mergeCell ref="D6:D22"/>
    <mergeCell ref="E6:E22"/>
    <mergeCell ref="D23:D39"/>
    <mergeCell ref="E23:E39"/>
    <mergeCell ref="D40:D56"/>
    <mergeCell ref="E40:E56"/>
    <mergeCell ref="D57:D73"/>
    <mergeCell ref="E57:E73"/>
    <mergeCell ref="U6:U22"/>
    <mergeCell ref="U23:U39"/>
    <mergeCell ref="U40:U56"/>
    <mergeCell ref="U57:U73"/>
    <mergeCell ref="AB6:AB22"/>
    <mergeCell ref="C227:C243"/>
    <mergeCell ref="C210:C226"/>
    <mergeCell ref="D159:D175"/>
    <mergeCell ref="B278:B294"/>
    <mergeCell ref="B652:B668"/>
    <mergeCell ref="B499:B515"/>
    <mergeCell ref="B516:B532"/>
    <mergeCell ref="B533:B549"/>
    <mergeCell ref="B550:B566"/>
    <mergeCell ref="B567:B583"/>
    <mergeCell ref="B414:B430"/>
    <mergeCell ref="B431:B447"/>
    <mergeCell ref="B448:B464"/>
    <mergeCell ref="B465:B481"/>
    <mergeCell ref="B482:B498"/>
    <mergeCell ref="B618:B634"/>
    <mergeCell ref="B635:B651"/>
    <mergeCell ref="B4:B5"/>
    <mergeCell ref="B6:B22"/>
    <mergeCell ref="B23:B39"/>
    <mergeCell ref="B40:B56"/>
    <mergeCell ref="B57:B73"/>
    <mergeCell ref="B584:B600"/>
    <mergeCell ref="B601:B617"/>
    <mergeCell ref="B74:B90"/>
    <mergeCell ref="B91:B107"/>
    <mergeCell ref="B108:B124"/>
    <mergeCell ref="B125:B141"/>
    <mergeCell ref="B295:B311"/>
    <mergeCell ref="B329:B345"/>
    <mergeCell ref="B346:B362"/>
    <mergeCell ref="B363:B379"/>
    <mergeCell ref="B380:B396"/>
    <mergeCell ref="B397:B413"/>
    <mergeCell ref="B312:B328"/>
    <mergeCell ref="B754:B770"/>
    <mergeCell ref="B771:B787"/>
    <mergeCell ref="B788:B804"/>
    <mergeCell ref="B805:B821"/>
    <mergeCell ref="B822:B838"/>
    <mergeCell ref="B669:B685"/>
    <mergeCell ref="B686:B702"/>
    <mergeCell ref="B703:B719"/>
    <mergeCell ref="B720:B736"/>
    <mergeCell ref="B737:B753"/>
    <mergeCell ref="B924:B940"/>
    <mergeCell ref="B941:B957"/>
    <mergeCell ref="B958:B974"/>
    <mergeCell ref="B975:B991"/>
    <mergeCell ref="B992:B1008"/>
    <mergeCell ref="B839:B855"/>
    <mergeCell ref="B856:B872"/>
    <mergeCell ref="B873:B889"/>
    <mergeCell ref="B890:B906"/>
    <mergeCell ref="B907:B923"/>
    <mergeCell ref="B1009:B1025"/>
    <mergeCell ref="B1026:B1042"/>
    <mergeCell ref="B1043:B1059"/>
    <mergeCell ref="B1060:B1076"/>
    <mergeCell ref="B1077:B1093"/>
    <mergeCell ref="B1264:C1280"/>
    <mergeCell ref="B1179:B1195"/>
    <mergeCell ref="B1196:B1212"/>
    <mergeCell ref="B1213:B1229"/>
    <mergeCell ref="B1230:B1246"/>
    <mergeCell ref="B1247:B1263"/>
    <mergeCell ref="B1094:B1110"/>
    <mergeCell ref="B1111:B1127"/>
    <mergeCell ref="B1128:B1144"/>
    <mergeCell ref="B1145:B1161"/>
    <mergeCell ref="B1162:B1178"/>
    <mergeCell ref="C1247:C1263"/>
    <mergeCell ref="C1230:C1246"/>
    <mergeCell ref="C1213:C1229"/>
    <mergeCell ref="C1196:C1212"/>
    <mergeCell ref="C1179:C1195"/>
    <mergeCell ref="C1077:C1093"/>
    <mergeCell ref="C1060:C1076"/>
    <mergeCell ref="C1043:C1059"/>
    <mergeCell ref="E159:E175"/>
    <mergeCell ref="D176:D192"/>
    <mergeCell ref="E176:E192"/>
    <mergeCell ref="D193:D209"/>
    <mergeCell ref="E193:E209"/>
    <mergeCell ref="D210:D226"/>
    <mergeCell ref="E210:E226"/>
    <mergeCell ref="D227:D243"/>
    <mergeCell ref="E227:E243"/>
    <mergeCell ref="D74:D90"/>
    <mergeCell ref="E74:E90"/>
    <mergeCell ref="D91:D107"/>
    <mergeCell ref="E91:E107"/>
    <mergeCell ref="D108:D124"/>
    <mergeCell ref="E108:E124"/>
    <mergeCell ref="D125:D141"/>
    <mergeCell ref="E125:E141"/>
    <mergeCell ref="D142:D158"/>
    <mergeCell ref="E142:E158"/>
    <mergeCell ref="D329:D345"/>
    <mergeCell ref="E329:E345"/>
    <mergeCell ref="D346:D362"/>
    <mergeCell ref="E346:E362"/>
    <mergeCell ref="D363:D379"/>
    <mergeCell ref="E363:E379"/>
    <mergeCell ref="D380:D396"/>
    <mergeCell ref="E380:E396"/>
    <mergeCell ref="D397:D413"/>
    <mergeCell ref="E397:E413"/>
    <mergeCell ref="D244:D260"/>
    <mergeCell ref="E244:E260"/>
    <mergeCell ref="D261:D277"/>
    <mergeCell ref="E261:E277"/>
    <mergeCell ref="D278:D294"/>
    <mergeCell ref="E278:E294"/>
    <mergeCell ref="D295:D311"/>
    <mergeCell ref="E295:E311"/>
    <mergeCell ref="D312:D328"/>
    <mergeCell ref="E312:E328"/>
    <mergeCell ref="D499:D515"/>
    <mergeCell ref="E499:E515"/>
    <mergeCell ref="D516:D532"/>
    <mergeCell ref="E516:E532"/>
    <mergeCell ref="D533:D549"/>
    <mergeCell ref="E533:E549"/>
    <mergeCell ref="D550:D566"/>
    <mergeCell ref="E550:E566"/>
    <mergeCell ref="D567:D583"/>
    <mergeCell ref="E567:E583"/>
    <mergeCell ref="D414:D430"/>
    <mergeCell ref="E414:E430"/>
    <mergeCell ref="D431:D447"/>
    <mergeCell ref="E431:E447"/>
    <mergeCell ref="D448:D464"/>
    <mergeCell ref="E448:E464"/>
    <mergeCell ref="D465:D481"/>
    <mergeCell ref="E465:E481"/>
    <mergeCell ref="D482:D498"/>
    <mergeCell ref="E482:E498"/>
    <mergeCell ref="E720:E736"/>
    <mergeCell ref="D737:D753"/>
    <mergeCell ref="E737:E753"/>
    <mergeCell ref="D584:D600"/>
    <mergeCell ref="E584:E600"/>
    <mergeCell ref="D601:D617"/>
    <mergeCell ref="E601:E617"/>
    <mergeCell ref="D618:D634"/>
    <mergeCell ref="E618:E634"/>
    <mergeCell ref="D635:D651"/>
    <mergeCell ref="E635:E651"/>
    <mergeCell ref="D652:D668"/>
    <mergeCell ref="E652:E668"/>
    <mergeCell ref="D890:D906"/>
    <mergeCell ref="E890:E906"/>
    <mergeCell ref="D907:D923"/>
    <mergeCell ref="E907:E923"/>
    <mergeCell ref="D754:D770"/>
    <mergeCell ref="E754:E770"/>
    <mergeCell ref="D771:D787"/>
    <mergeCell ref="E771:E787"/>
    <mergeCell ref="D788:D804"/>
    <mergeCell ref="E788:E804"/>
    <mergeCell ref="D805:D821"/>
    <mergeCell ref="E805:E821"/>
    <mergeCell ref="D822:D838"/>
    <mergeCell ref="E822:E838"/>
    <mergeCell ref="L159:L175"/>
    <mergeCell ref="M159:M175"/>
    <mergeCell ref="D1145:D1161"/>
    <mergeCell ref="E1145:E1161"/>
    <mergeCell ref="D1162:D1178"/>
    <mergeCell ref="E1162:E1178"/>
    <mergeCell ref="D1179:D1195"/>
    <mergeCell ref="E1179:E1195"/>
    <mergeCell ref="D1196:D1212"/>
    <mergeCell ref="E1196:E1212"/>
    <mergeCell ref="D1213:D1229"/>
    <mergeCell ref="E1213:E1229"/>
    <mergeCell ref="D1060:D1076"/>
    <mergeCell ref="E1060:E1076"/>
    <mergeCell ref="D1077:D1093"/>
    <mergeCell ref="E1077:E1093"/>
    <mergeCell ref="D1094:D1110"/>
    <mergeCell ref="E1094:E1110"/>
    <mergeCell ref="D1111:D1127"/>
    <mergeCell ref="E1111:E1127"/>
    <mergeCell ref="D1128:D1144"/>
    <mergeCell ref="E1128:E1144"/>
    <mergeCell ref="D975:D991"/>
    <mergeCell ref="E975:E991"/>
    <mergeCell ref="D992:D1008"/>
    <mergeCell ref="E992:E1008"/>
    <mergeCell ref="D1009:D1025"/>
    <mergeCell ref="E1009:E1025"/>
    <mergeCell ref="D1026:D1042"/>
    <mergeCell ref="E1026:E1042"/>
    <mergeCell ref="D1043:D1059"/>
    <mergeCell ref="E1043:E1059"/>
    <mergeCell ref="L176:L192"/>
    <mergeCell ref="M176:M192"/>
    <mergeCell ref="L193:L209"/>
    <mergeCell ref="M193:M209"/>
    <mergeCell ref="L210:L226"/>
    <mergeCell ref="M210:M226"/>
    <mergeCell ref="L227:L243"/>
    <mergeCell ref="M227:M243"/>
    <mergeCell ref="L244:L260"/>
    <mergeCell ref="M244:M260"/>
    <mergeCell ref="D1230:D1246"/>
    <mergeCell ref="E1230:E1246"/>
    <mergeCell ref="D1247:D1263"/>
    <mergeCell ref="E1247:E1263"/>
    <mergeCell ref="L6:L22"/>
    <mergeCell ref="M6:M22"/>
    <mergeCell ref="L23:L39"/>
    <mergeCell ref="M23:M39"/>
    <mergeCell ref="L40:L56"/>
    <mergeCell ref="M40:M56"/>
    <mergeCell ref="L57:L73"/>
    <mergeCell ref="M57:M73"/>
    <mergeCell ref="L74:L90"/>
    <mergeCell ref="M74:M90"/>
    <mergeCell ref="L91:L107"/>
    <mergeCell ref="M91:M107"/>
    <mergeCell ref="L108:L124"/>
    <mergeCell ref="M108:M124"/>
    <mergeCell ref="L125:L141"/>
    <mergeCell ref="M125:M141"/>
    <mergeCell ref="L142:L158"/>
    <mergeCell ref="M142:M158"/>
    <mergeCell ref="L346:L362"/>
    <mergeCell ref="M346:M362"/>
    <mergeCell ref="L363:L379"/>
    <mergeCell ref="M363:M379"/>
    <mergeCell ref="L380:L396"/>
    <mergeCell ref="M380:M396"/>
    <mergeCell ref="L397:L413"/>
    <mergeCell ref="M397:M413"/>
    <mergeCell ref="L414:L430"/>
    <mergeCell ref="M414:M430"/>
    <mergeCell ref="L261:L277"/>
    <mergeCell ref="M261:M277"/>
    <mergeCell ref="L278:L294"/>
    <mergeCell ref="M278:M294"/>
    <mergeCell ref="L295:L311"/>
    <mergeCell ref="M295:M311"/>
    <mergeCell ref="L312:L328"/>
    <mergeCell ref="M312:M328"/>
    <mergeCell ref="L329:L345"/>
    <mergeCell ref="M329:M345"/>
    <mergeCell ref="L516:L532"/>
    <mergeCell ref="M516:M532"/>
    <mergeCell ref="L533:L549"/>
    <mergeCell ref="M533:M549"/>
    <mergeCell ref="L550:L566"/>
    <mergeCell ref="M550:M566"/>
    <mergeCell ref="L567:L583"/>
    <mergeCell ref="M567:M583"/>
    <mergeCell ref="L584:L600"/>
    <mergeCell ref="M584:M600"/>
    <mergeCell ref="L431:L447"/>
    <mergeCell ref="M431:M447"/>
    <mergeCell ref="L448:L464"/>
    <mergeCell ref="M448:M464"/>
    <mergeCell ref="L465:L481"/>
    <mergeCell ref="M465:M481"/>
    <mergeCell ref="L482:L498"/>
    <mergeCell ref="M482:M498"/>
    <mergeCell ref="L499:L515"/>
    <mergeCell ref="M499:M515"/>
    <mergeCell ref="L686:L702"/>
    <mergeCell ref="M686:M702"/>
    <mergeCell ref="L703:L719"/>
    <mergeCell ref="M703:M719"/>
    <mergeCell ref="L720:L736"/>
    <mergeCell ref="M720:M736"/>
    <mergeCell ref="L737:L753"/>
    <mergeCell ref="M737:M753"/>
    <mergeCell ref="L754:L770"/>
    <mergeCell ref="M754:M770"/>
    <mergeCell ref="L601:L617"/>
    <mergeCell ref="M601:M617"/>
    <mergeCell ref="L618:L634"/>
    <mergeCell ref="M618:M634"/>
    <mergeCell ref="L635:L651"/>
    <mergeCell ref="M635:M651"/>
    <mergeCell ref="L652:L668"/>
    <mergeCell ref="M652:M668"/>
    <mergeCell ref="L669:L685"/>
    <mergeCell ref="M669:M685"/>
    <mergeCell ref="M856:M872"/>
    <mergeCell ref="L873:L889"/>
    <mergeCell ref="M873:M889"/>
    <mergeCell ref="L890:L906"/>
    <mergeCell ref="M890:M906"/>
    <mergeCell ref="L907:L923"/>
    <mergeCell ref="M907:M923"/>
    <mergeCell ref="L924:L940"/>
    <mergeCell ref="M924:M940"/>
    <mergeCell ref="L771:L787"/>
    <mergeCell ref="M771:M787"/>
    <mergeCell ref="L788:L804"/>
    <mergeCell ref="M788:M804"/>
    <mergeCell ref="L805:L821"/>
    <mergeCell ref="M805:M821"/>
    <mergeCell ref="L822:L838"/>
    <mergeCell ref="M822:M838"/>
    <mergeCell ref="L839:L855"/>
    <mergeCell ref="M839:M855"/>
    <mergeCell ref="T6:T22"/>
    <mergeCell ref="T23:T39"/>
    <mergeCell ref="T40:T56"/>
    <mergeCell ref="T57:T73"/>
    <mergeCell ref="T74:T90"/>
    <mergeCell ref="T159:T175"/>
    <mergeCell ref="T244:T260"/>
    <mergeCell ref="T329:T345"/>
    <mergeCell ref="T414:T430"/>
    <mergeCell ref="T499:T515"/>
    <mergeCell ref="T584:T600"/>
    <mergeCell ref="T669:T685"/>
    <mergeCell ref="T754:T770"/>
    <mergeCell ref="T839:T855"/>
    <mergeCell ref="T924:T940"/>
    <mergeCell ref="T1009:T1025"/>
    <mergeCell ref="L1111:L1127"/>
    <mergeCell ref="M1111:M1127"/>
    <mergeCell ref="L1026:L1042"/>
    <mergeCell ref="M1026:M1042"/>
    <mergeCell ref="L1043:L1059"/>
    <mergeCell ref="M1043:M1059"/>
    <mergeCell ref="L1060:L1076"/>
    <mergeCell ref="M1060:M1076"/>
    <mergeCell ref="L1077:L1093"/>
    <mergeCell ref="M1077:M1093"/>
    <mergeCell ref="L1094:L1110"/>
    <mergeCell ref="M1094:M1110"/>
    <mergeCell ref="L941:L957"/>
    <mergeCell ref="M941:M957"/>
    <mergeCell ref="L958:L974"/>
    <mergeCell ref="M958:M974"/>
    <mergeCell ref="U74:U90"/>
    <mergeCell ref="T91:T107"/>
    <mergeCell ref="U91:U107"/>
    <mergeCell ref="T108:T124"/>
    <mergeCell ref="U108:U124"/>
    <mergeCell ref="T125:T141"/>
    <mergeCell ref="U125:U141"/>
    <mergeCell ref="T142:T158"/>
    <mergeCell ref="U142:U158"/>
    <mergeCell ref="L1196:L1212"/>
    <mergeCell ref="M1196:M1212"/>
    <mergeCell ref="L1213:L1229"/>
    <mergeCell ref="M1213:M1229"/>
    <mergeCell ref="L1230:L1246"/>
    <mergeCell ref="M1230:M1246"/>
    <mergeCell ref="L1247:L1263"/>
    <mergeCell ref="M1247:M1263"/>
    <mergeCell ref="L1128:L1144"/>
    <mergeCell ref="M1128:M1144"/>
    <mergeCell ref="L1145:L1161"/>
    <mergeCell ref="M1145:M1161"/>
    <mergeCell ref="L1162:L1178"/>
    <mergeCell ref="M1162:M1178"/>
    <mergeCell ref="L1179:L1195"/>
    <mergeCell ref="M1179:M1195"/>
    <mergeCell ref="L975:L991"/>
    <mergeCell ref="M975:M991"/>
    <mergeCell ref="L992:L1008"/>
    <mergeCell ref="M992:M1008"/>
    <mergeCell ref="L1009:L1025"/>
    <mergeCell ref="M1009:M1025"/>
    <mergeCell ref="L856:L872"/>
    <mergeCell ref="U244:U260"/>
    <mergeCell ref="T261:T277"/>
    <mergeCell ref="U261:U277"/>
    <mergeCell ref="T278:T294"/>
    <mergeCell ref="U278:U294"/>
    <mergeCell ref="T295:T311"/>
    <mergeCell ref="U295:U311"/>
    <mergeCell ref="T312:T328"/>
    <mergeCell ref="U312:U328"/>
    <mergeCell ref="U159:U175"/>
    <mergeCell ref="T176:T192"/>
    <mergeCell ref="U176:U192"/>
    <mergeCell ref="T193:T209"/>
    <mergeCell ref="U193:U209"/>
    <mergeCell ref="T210:T226"/>
    <mergeCell ref="U210:U226"/>
    <mergeCell ref="T227:T243"/>
    <mergeCell ref="U227:U243"/>
    <mergeCell ref="U414:U430"/>
    <mergeCell ref="T431:T447"/>
    <mergeCell ref="U431:U447"/>
    <mergeCell ref="T448:T464"/>
    <mergeCell ref="U448:U464"/>
    <mergeCell ref="T465:T481"/>
    <mergeCell ref="U465:U481"/>
    <mergeCell ref="T482:T498"/>
    <mergeCell ref="U482:U498"/>
    <mergeCell ref="U329:U345"/>
    <mergeCell ref="T346:T362"/>
    <mergeCell ref="U346:U362"/>
    <mergeCell ref="T363:T379"/>
    <mergeCell ref="U363:U379"/>
    <mergeCell ref="T380:T396"/>
    <mergeCell ref="U380:U396"/>
    <mergeCell ref="T397:T413"/>
    <mergeCell ref="U397:U413"/>
    <mergeCell ref="U584:U600"/>
    <mergeCell ref="T601:T617"/>
    <mergeCell ref="U601:U617"/>
    <mergeCell ref="T618:T634"/>
    <mergeCell ref="U618:U634"/>
    <mergeCell ref="T635:T651"/>
    <mergeCell ref="U635:U651"/>
    <mergeCell ref="T652:T668"/>
    <mergeCell ref="U652:U668"/>
    <mergeCell ref="U499:U515"/>
    <mergeCell ref="T516:T532"/>
    <mergeCell ref="U516:U532"/>
    <mergeCell ref="T533:T549"/>
    <mergeCell ref="U533:U549"/>
    <mergeCell ref="T550:T566"/>
    <mergeCell ref="U550:U566"/>
    <mergeCell ref="T567:T583"/>
    <mergeCell ref="U567:U583"/>
    <mergeCell ref="U890:U906"/>
    <mergeCell ref="T907:T923"/>
    <mergeCell ref="U907:U923"/>
    <mergeCell ref="U754:U770"/>
    <mergeCell ref="T771:T787"/>
    <mergeCell ref="U771:U787"/>
    <mergeCell ref="T788:T804"/>
    <mergeCell ref="U788:U804"/>
    <mergeCell ref="T805:T821"/>
    <mergeCell ref="U805:U821"/>
    <mergeCell ref="T822:T838"/>
    <mergeCell ref="U822:U838"/>
    <mergeCell ref="U669:U685"/>
    <mergeCell ref="T686:T702"/>
    <mergeCell ref="U686:U702"/>
    <mergeCell ref="T703:T719"/>
    <mergeCell ref="U703:U719"/>
    <mergeCell ref="T720:T736"/>
    <mergeCell ref="U720:U736"/>
    <mergeCell ref="T737:T753"/>
    <mergeCell ref="U737:U753"/>
    <mergeCell ref="T1094:T1110"/>
    <mergeCell ref="U1094:U1110"/>
    <mergeCell ref="T1111:T1127"/>
    <mergeCell ref="U1111:U1127"/>
    <mergeCell ref="T1128:T1144"/>
    <mergeCell ref="U1128:U1144"/>
    <mergeCell ref="T1145:T1161"/>
    <mergeCell ref="U1145:U1161"/>
    <mergeCell ref="T1162:T1178"/>
    <mergeCell ref="U1162:U1178"/>
    <mergeCell ref="U1009:U1025"/>
    <mergeCell ref="T1026:T1042"/>
    <mergeCell ref="U1026:U1042"/>
    <mergeCell ref="T1043:T1059"/>
    <mergeCell ref="U1043:U1059"/>
    <mergeCell ref="T1060:T1076"/>
    <mergeCell ref="U1060:U1076"/>
    <mergeCell ref="T1077:T1093"/>
    <mergeCell ref="U1077:U1093"/>
    <mergeCell ref="AC6:AC22"/>
    <mergeCell ref="AB23:AB39"/>
    <mergeCell ref="AC23:AC39"/>
    <mergeCell ref="AB40:AB56"/>
    <mergeCell ref="AC40:AC56"/>
    <mergeCell ref="AB57:AB73"/>
    <mergeCell ref="AC57:AC73"/>
    <mergeCell ref="AB74:AB90"/>
    <mergeCell ref="AC74:AC90"/>
    <mergeCell ref="T1179:T1195"/>
    <mergeCell ref="U1179:U1195"/>
    <mergeCell ref="T1196:T1212"/>
    <mergeCell ref="U1196:U1212"/>
    <mergeCell ref="T1213:T1229"/>
    <mergeCell ref="U1213:U1229"/>
    <mergeCell ref="T1230:T1246"/>
    <mergeCell ref="U1230:U1246"/>
    <mergeCell ref="U924:U940"/>
    <mergeCell ref="T941:T957"/>
    <mergeCell ref="U941:U957"/>
    <mergeCell ref="T958:T974"/>
    <mergeCell ref="U958:U974"/>
    <mergeCell ref="T975:T991"/>
    <mergeCell ref="U975:U991"/>
    <mergeCell ref="T992:T1008"/>
    <mergeCell ref="U992:U1008"/>
    <mergeCell ref="U839:U855"/>
    <mergeCell ref="T856:T872"/>
    <mergeCell ref="U856:U872"/>
    <mergeCell ref="T873:T889"/>
    <mergeCell ref="U873:U889"/>
    <mergeCell ref="T890:T906"/>
    <mergeCell ref="AB176:AB192"/>
    <mergeCell ref="AC176:AC192"/>
    <mergeCell ref="AB193:AB209"/>
    <mergeCell ref="AC193:AC209"/>
    <mergeCell ref="AB210:AB226"/>
    <mergeCell ref="AC210:AC226"/>
    <mergeCell ref="AB227:AB243"/>
    <mergeCell ref="AC227:AC243"/>
    <mergeCell ref="AB244:AB260"/>
    <mergeCell ref="AC244:AC260"/>
    <mergeCell ref="AB91:AB107"/>
    <mergeCell ref="AC91:AC107"/>
    <mergeCell ref="AB108:AB124"/>
    <mergeCell ref="AC108:AC124"/>
    <mergeCell ref="AB125:AB141"/>
    <mergeCell ref="AC125:AC141"/>
    <mergeCell ref="AB142:AB158"/>
    <mergeCell ref="AC142:AC158"/>
    <mergeCell ref="AB159:AB175"/>
    <mergeCell ref="AC159:AC175"/>
    <mergeCell ref="AB346:AB362"/>
    <mergeCell ref="AC346:AC362"/>
    <mergeCell ref="AB363:AB379"/>
    <mergeCell ref="AC363:AC379"/>
    <mergeCell ref="AB380:AB396"/>
    <mergeCell ref="AC380:AC396"/>
    <mergeCell ref="AB397:AB413"/>
    <mergeCell ref="AC397:AC413"/>
    <mergeCell ref="AB414:AB430"/>
    <mergeCell ref="AC414:AC430"/>
    <mergeCell ref="AB261:AB277"/>
    <mergeCell ref="AC261:AC277"/>
    <mergeCell ref="AB278:AB294"/>
    <mergeCell ref="AC278:AC294"/>
    <mergeCell ref="AB295:AB311"/>
    <mergeCell ref="AC295:AC311"/>
    <mergeCell ref="AB312:AB328"/>
    <mergeCell ref="AC312:AC328"/>
    <mergeCell ref="AB329:AB345"/>
    <mergeCell ref="AC329:AC345"/>
    <mergeCell ref="AB516:AB532"/>
    <mergeCell ref="AC516:AC532"/>
    <mergeCell ref="AB533:AB549"/>
    <mergeCell ref="AC533:AC549"/>
    <mergeCell ref="AB550:AB566"/>
    <mergeCell ref="AC550:AC566"/>
    <mergeCell ref="AB567:AB583"/>
    <mergeCell ref="AC567:AC583"/>
    <mergeCell ref="AB584:AB600"/>
    <mergeCell ref="AC584:AC600"/>
    <mergeCell ref="AB431:AB447"/>
    <mergeCell ref="AC431:AC447"/>
    <mergeCell ref="AB448:AB464"/>
    <mergeCell ref="AC448:AC464"/>
    <mergeCell ref="AB465:AB481"/>
    <mergeCell ref="AC465:AC481"/>
    <mergeCell ref="AB482:AB498"/>
    <mergeCell ref="AC482:AC498"/>
    <mergeCell ref="AB499:AB515"/>
    <mergeCell ref="AC499:AC515"/>
    <mergeCell ref="AB686:AB702"/>
    <mergeCell ref="AC686:AC702"/>
    <mergeCell ref="AB703:AB719"/>
    <mergeCell ref="AC703:AC719"/>
    <mergeCell ref="AB720:AB736"/>
    <mergeCell ref="AC720:AC736"/>
    <mergeCell ref="AB737:AB753"/>
    <mergeCell ref="AC737:AC753"/>
    <mergeCell ref="AB754:AB770"/>
    <mergeCell ref="AC754:AC770"/>
    <mergeCell ref="AB601:AB617"/>
    <mergeCell ref="AC601:AC617"/>
    <mergeCell ref="AB618:AB634"/>
    <mergeCell ref="AC618:AC634"/>
    <mergeCell ref="AB635:AB651"/>
    <mergeCell ref="AC635:AC651"/>
    <mergeCell ref="AB652:AB668"/>
    <mergeCell ref="AC652:AC668"/>
    <mergeCell ref="AB669:AB685"/>
    <mergeCell ref="AC669:AC685"/>
    <mergeCell ref="AB856:AB872"/>
    <mergeCell ref="AC856:AC872"/>
    <mergeCell ref="AB873:AB889"/>
    <mergeCell ref="AC873:AC889"/>
    <mergeCell ref="AB890:AB906"/>
    <mergeCell ref="AC890:AC906"/>
    <mergeCell ref="AB907:AB923"/>
    <mergeCell ref="AC907:AC923"/>
    <mergeCell ref="AB924:AB940"/>
    <mergeCell ref="AC924:AC940"/>
    <mergeCell ref="AB771:AB787"/>
    <mergeCell ref="AC771:AC787"/>
    <mergeCell ref="AB788:AB804"/>
    <mergeCell ref="AC788:AC804"/>
    <mergeCell ref="AB805:AB821"/>
    <mergeCell ref="AC805:AC821"/>
    <mergeCell ref="AB822:AB838"/>
    <mergeCell ref="AC822:AC838"/>
    <mergeCell ref="AB839:AB855"/>
    <mergeCell ref="AC839:AC855"/>
    <mergeCell ref="AC1179:AC1195"/>
    <mergeCell ref="AB1026:AB1042"/>
    <mergeCell ref="AC1026:AC1042"/>
    <mergeCell ref="AB1043:AB1059"/>
    <mergeCell ref="AC1043:AC1059"/>
    <mergeCell ref="AB1060:AB1076"/>
    <mergeCell ref="AC1060:AC1076"/>
    <mergeCell ref="AB1077:AB1093"/>
    <mergeCell ref="AC1077:AC1093"/>
    <mergeCell ref="AB1094:AB1110"/>
    <mergeCell ref="AC1094:AC1110"/>
    <mergeCell ref="AB941:AB957"/>
    <mergeCell ref="AC941:AC957"/>
    <mergeCell ref="AB958:AB974"/>
    <mergeCell ref="AC958:AC974"/>
    <mergeCell ref="AB975:AB991"/>
    <mergeCell ref="AC975:AC991"/>
    <mergeCell ref="AB992:AB1008"/>
    <mergeCell ref="AC992:AC1008"/>
    <mergeCell ref="AB1009:AB1025"/>
    <mergeCell ref="AC1009:AC1025"/>
    <mergeCell ref="AB1196:AB1212"/>
    <mergeCell ref="AC1196:AC1212"/>
    <mergeCell ref="AB1213:AB1229"/>
    <mergeCell ref="AC1213:AC1229"/>
    <mergeCell ref="AB1230:AB1246"/>
    <mergeCell ref="AC1230:AC1246"/>
    <mergeCell ref="AB1247:AB1263"/>
    <mergeCell ref="AC1247:AC1263"/>
    <mergeCell ref="AJ6:AJ22"/>
    <mergeCell ref="AJ91:AJ107"/>
    <mergeCell ref="AJ176:AJ192"/>
    <mergeCell ref="AJ261:AJ277"/>
    <mergeCell ref="AJ346:AJ362"/>
    <mergeCell ref="AJ431:AJ447"/>
    <mergeCell ref="AJ516:AJ532"/>
    <mergeCell ref="AJ601:AJ617"/>
    <mergeCell ref="AJ686:AJ702"/>
    <mergeCell ref="AJ771:AJ787"/>
    <mergeCell ref="AJ856:AJ872"/>
    <mergeCell ref="AJ941:AJ957"/>
    <mergeCell ref="AJ1026:AJ1042"/>
    <mergeCell ref="AJ1111:AJ1127"/>
    <mergeCell ref="AJ1196:AJ1212"/>
    <mergeCell ref="AB1111:AB1127"/>
    <mergeCell ref="AC1111:AC1127"/>
    <mergeCell ref="AB1128:AB1144"/>
    <mergeCell ref="AC1128:AC1144"/>
    <mergeCell ref="AB1145:AB1161"/>
    <mergeCell ref="AC1145:AC1161"/>
    <mergeCell ref="AB1162:AB1178"/>
    <mergeCell ref="AC1162:AC1178"/>
    <mergeCell ref="AB1179:AB1195"/>
    <mergeCell ref="AK91:AK107"/>
    <mergeCell ref="AJ108:AJ124"/>
    <mergeCell ref="AK108:AK124"/>
    <mergeCell ref="AJ125:AJ141"/>
    <mergeCell ref="AK125:AK141"/>
    <mergeCell ref="AJ142:AJ158"/>
    <mergeCell ref="AK142:AK158"/>
    <mergeCell ref="AJ159:AJ175"/>
    <mergeCell ref="AK159:AK175"/>
    <mergeCell ref="AK6:AK22"/>
    <mergeCell ref="AJ23:AJ39"/>
    <mergeCell ref="AK23:AK39"/>
    <mergeCell ref="AJ40:AJ56"/>
    <mergeCell ref="AK40:AK56"/>
    <mergeCell ref="AJ57:AJ73"/>
    <mergeCell ref="AK57:AK73"/>
    <mergeCell ref="AJ74:AJ90"/>
    <mergeCell ref="AK74:AK90"/>
    <mergeCell ref="AK261:AK277"/>
    <mergeCell ref="AJ278:AJ294"/>
    <mergeCell ref="AK278:AK294"/>
    <mergeCell ref="AJ295:AJ311"/>
    <mergeCell ref="AK295:AK311"/>
    <mergeCell ref="AJ312:AJ328"/>
    <mergeCell ref="AK312:AK328"/>
    <mergeCell ref="AJ329:AJ345"/>
    <mergeCell ref="AK329:AK345"/>
    <mergeCell ref="AK176:AK192"/>
    <mergeCell ref="AJ193:AJ209"/>
    <mergeCell ref="AK193:AK209"/>
    <mergeCell ref="AJ210:AJ226"/>
    <mergeCell ref="AK210:AK226"/>
    <mergeCell ref="AJ227:AJ243"/>
    <mergeCell ref="AK227:AK243"/>
    <mergeCell ref="AJ244:AJ260"/>
    <mergeCell ref="AK244:AK260"/>
    <mergeCell ref="AK431:AK447"/>
    <mergeCell ref="AJ448:AJ464"/>
    <mergeCell ref="AK448:AK464"/>
    <mergeCell ref="AJ465:AJ481"/>
    <mergeCell ref="AK465:AK481"/>
    <mergeCell ref="AJ482:AJ498"/>
    <mergeCell ref="AK482:AK498"/>
    <mergeCell ref="AJ499:AJ515"/>
    <mergeCell ref="AK499:AK515"/>
    <mergeCell ref="AK346:AK362"/>
    <mergeCell ref="AJ363:AJ379"/>
    <mergeCell ref="AK363:AK379"/>
    <mergeCell ref="AJ380:AJ396"/>
    <mergeCell ref="AK380:AK396"/>
    <mergeCell ref="AJ397:AJ413"/>
    <mergeCell ref="AK397:AK413"/>
    <mergeCell ref="AJ414:AJ430"/>
    <mergeCell ref="AK414:AK430"/>
    <mergeCell ref="AK601:AK617"/>
    <mergeCell ref="AJ618:AJ634"/>
    <mergeCell ref="AK618:AK634"/>
    <mergeCell ref="AJ635:AJ651"/>
    <mergeCell ref="AK635:AK651"/>
    <mergeCell ref="AJ652:AJ668"/>
    <mergeCell ref="AK652:AK668"/>
    <mergeCell ref="AJ669:AJ685"/>
    <mergeCell ref="AK669:AK685"/>
    <mergeCell ref="AK516:AK532"/>
    <mergeCell ref="AJ533:AJ549"/>
    <mergeCell ref="AK533:AK549"/>
    <mergeCell ref="AJ550:AJ566"/>
    <mergeCell ref="AK550:AK566"/>
    <mergeCell ref="AJ567:AJ583"/>
    <mergeCell ref="AK567:AK583"/>
    <mergeCell ref="AJ584:AJ600"/>
    <mergeCell ref="AK584:AK600"/>
    <mergeCell ref="AK890:AK906"/>
    <mergeCell ref="AJ907:AJ923"/>
    <mergeCell ref="AK907:AK923"/>
    <mergeCell ref="AJ924:AJ940"/>
    <mergeCell ref="AK924:AK940"/>
    <mergeCell ref="AK771:AK787"/>
    <mergeCell ref="AJ788:AJ804"/>
    <mergeCell ref="AK788:AK804"/>
    <mergeCell ref="AJ805:AJ821"/>
    <mergeCell ref="AK805:AK821"/>
    <mergeCell ref="AJ822:AJ838"/>
    <mergeCell ref="AK822:AK838"/>
    <mergeCell ref="AJ839:AJ855"/>
    <mergeCell ref="AK839:AK855"/>
    <mergeCell ref="AK686:AK702"/>
    <mergeCell ref="AJ703:AJ719"/>
    <mergeCell ref="AK703:AK719"/>
    <mergeCell ref="AJ720:AJ736"/>
    <mergeCell ref="AK720:AK736"/>
    <mergeCell ref="AJ737:AJ753"/>
    <mergeCell ref="AK737:AK753"/>
    <mergeCell ref="AJ754:AJ770"/>
    <mergeCell ref="AK754:AK770"/>
    <mergeCell ref="AR142:AR158"/>
    <mergeCell ref="AK1111:AK1127"/>
    <mergeCell ref="AJ1128:AJ1144"/>
    <mergeCell ref="AK1128:AK1144"/>
    <mergeCell ref="AJ1145:AJ1161"/>
    <mergeCell ref="AK1145:AK1161"/>
    <mergeCell ref="AJ1162:AJ1178"/>
    <mergeCell ref="AK1162:AK1178"/>
    <mergeCell ref="AJ1179:AJ1195"/>
    <mergeCell ref="AK1179:AK1195"/>
    <mergeCell ref="AK1026:AK1042"/>
    <mergeCell ref="AJ1043:AJ1059"/>
    <mergeCell ref="AK1043:AK1059"/>
    <mergeCell ref="AJ1060:AJ1076"/>
    <mergeCell ref="AK1060:AK1076"/>
    <mergeCell ref="AJ1077:AJ1093"/>
    <mergeCell ref="AK1077:AK1093"/>
    <mergeCell ref="AJ1094:AJ1110"/>
    <mergeCell ref="AK1094:AK1110"/>
    <mergeCell ref="AK941:AK957"/>
    <mergeCell ref="AJ958:AJ974"/>
    <mergeCell ref="AK958:AK974"/>
    <mergeCell ref="AJ975:AJ991"/>
    <mergeCell ref="AK975:AK991"/>
    <mergeCell ref="AJ992:AJ1008"/>
    <mergeCell ref="AK992:AK1008"/>
    <mergeCell ref="AJ1009:AJ1025"/>
    <mergeCell ref="AK1009:AK1025"/>
    <mergeCell ref="AK856:AK872"/>
    <mergeCell ref="AJ873:AJ889"/>
    <mergeCell ref="AK873:AK889"/>
    <mergeCell ref="AJ890:AJ906"/>
    <mergeCell ref="AS142:AS158"/>
    <mergeCell ref="AR159:AR175"/>
    <mergeCell ref="AS159:AS175"/>
    <mergeCell ref="AR176:AR192"/>
    <mergeCell ref="AS176:AS192"/>
    <mergeCell ref="AR193:AR209"/>
    <mergeCell ref="AS193:AS209"/>
    <mergeCell ref="AR210:AR226"/>
    <mergeCell ref="AS210:AS226"/>
    <mergeCell ref="AK1196:AK1212"/>
    <mergeCell ref="AJ1213:AJ1229"/>
    <mergeCell ref="AK1213:AK1229"/>
    <mergeCell ref="AJ1230:AJ1246"/>
    <mergeCell ref="AK1230:AK1246"/>
    <mergeCell ref="AJ1247:AJ1263"/>
    <mergeCell ref="AK1247:AK1263"/>
    <mergeCell ref="AR6:AR22"/>
    <mergeCell ref="AS6:AS22"/>
    <mergeCell ref="AR23:AR39"/>
    <mergeCell ref="AS23:AS39"/>
    <mergeCell ref="AR40:AR56"/>
    <mergeCell ref="AS40:AS56"/>
    <mergeCell ref="AR57:AR73"/>
    <mergeCell ref="AS57:AS73"/>
    <mergeCell ref="AR74:AR90"/>
    <mergeCell ref="AS74:AS90"/>
    <mergeCell ref="AR91:AR107"/>
    <mergeCell ref="AS91:AS107"/>
    <mergeCell ref="AR108:AR124"/>
    <mergeCell ref="AS108:AS124"/>
    <mergeCell ref="AR125:AR141"/>
    <mergeCell ref="AS125:AS141"/>
    <mergeCell ref="AR312:AR328"/>
    <mergeCell ref="AS312:AS328"/>
    <mergeCell ref="AR329:AR345"/>
    <mergeCell ref="AS329:AS345"/>
    <mergeCell ref="AR346:AR362"/>
    <mergeCell ref="AS346:AS362"/>
    <mergeCell ref="AR363:AR379"/>
    <mergeCell ref="AS363:AS379"/>
    <mergeCell ref="AR380:AR396"/>
    <mergeCell ref="AS380:AS396"/>
    <mergeCell ref="AR227:AR243"/>
    <mergeCell ref="AS227:AS243"/>
    <mergeCell ref="AR244:AR260"/>
    <mergeCell ref="AS244:AS260"/>
    <mergeCell ref="AR261:AR277"/>
    <mergeCell ref="AS261:AS277"/>
    <mergeCell ref="AR278:AR294"/>
    <mergeCell ref="AS278:AS294"/>
    <mergeCell ref="AR295:AR311"/>
    <mergeCell ref="AS295:AS311"/>
    <mergeCell ref="AR482:AR498"/>
    <mergeCell ref="AS482:AS498"/>
    <mergeCell ref="AR499:AR515"/>
    <mergeCell ref="AS499:AS515"/>
    <mergeCell ref="AR516:AR532"/>
    <mergeCell ref="AS516:AS532"/>
    <mergeCell ref="AR533:AR549"/>
    <mergeCell ref="AS533:AS549"/>
    <mergeCell ref="AR550:AR566"/>
    <mergeCell ref="AS550:AS566"/>
    <mergeCell ref="AR397:AR413"/>
    <mergeCell ref="AS397:AS413"/>
    <mergeCell ref="AR414:AR430"/>
    <mergeCell ref="AS414:AS430"/>
    <mergeCell ref="AR431:AR447"/>
    <mergeCell ref="AS431:AS447"/>
    <mergeCell ref="AR448:AR464"/>
    <mergeCell ref="AS448:AS464"/>
    <mergeCell ref="AR465:AR481"/>
    <mergeCell ref="AS465:AS481"/>
    <mergeCell ref="AR652:AR668"/>
    <mergeCell ref="AS652:AS668"/>
    <mergeCell ref="AR669:AR685"/>
    <mergeCell ref="AS669:AS685"/>
    <mergeCell ref="AR686:AR702"/>
    <mergeCell ref="AS686:AS702"/>
    <mergeCell ref="AR703:AR719"/>
    <mergeCell ref="AS703:AS719"/>
    <mergeCell ref="AR720:AR736"/>
    <mergeCell ref="AS720:AS736"/>
    <mergeCell ref="AR567:AR583"/>
    <mergeCell ref="AS567:AS583"/>
    <mergeCell ref="AR584:AR600"/>
    <mergeCell ref="AS584:AS600"/>
    <mergeCell ref="AR601:AR617"/>
    <mergeCell ref="AS601:AS617"/>
    <mergeCell ref="AR618:AR634"/>
    <mergeCell ref="AS618:AS634"/>
    <mergeCell ref="AR635:AR651"/>
    <mergeCell ref="AS635:AS651"/>
    <mergeCell ref="AR822:AR838"/>
    <mergeCell ref="AS822:AS838"/>
    <mergeCell ref="AR839:AR855"/>
    <mergeCell ref="AS839:AS855"/>
    <mergeCell ref="AR856:AR872"/>
    <mergeCell ref="AS856:AS872"/>
    <mergeCell ref="AR873:AR889"/>
    <mergeCell ref="AS873:AS889"/>
    <mergeCell ref="AR890:AR906"/>
    <mergeCell ref="AS890:AS906"/>
    <mergeCell ref="AR737:AR753"/>
    <mergeCell ref="AS737:AS753"/>
    <mergeCell ref="AR754:AR770"/>
    <mergeCell ref="AS754:AS770"/>
    <mergeCell ref="AR771:AR787"/>
    <mergeCell ref="AS771:AS787"/>
    <mergeCell ref="AR788:AR804"/>
    <mergeCell ref="AS788:AS804"/>
    <mergeCell ref="AR805:AR821"/>
    <mergeCell ref="AS805:AS821"/>
    <mergeCell ref="AR992:AR1008"/>
    <mergeCell ref="AS992:AS1008"/>
    <mergeCell ref="AR1009:AR1025"/>
    <mergeCell ref="AS1009:AS1025"/>
    <mergeCell ref="AR1026:AR1042"/>
    <mergeCell ref="AS1026:AS1042"/>
    <mergeCell ref="AR1043:AR1059"/>
    <mergeCell ref="AS1043:AS1059"/>
    <mergeCell ref="AR1060:AR1076"/>
    <mergeCell ref="AS1060:AS1076"/>
    <mergeCell ref="AR907:AR923"/>
    <mergeCell ref="AS907:AS923"/>
    <mergeCell ref="AR924:AR940"/>
    <mergeCell ref="AS924:AS940"/>
    <mergeCell ref="AR941:AR957"/>
    <mergeCell ref="AS941:AS957"/>
    <mergeCell ref="AR958:AR974"/>
    <mergeCell ref="AS958:AS974"/>
    <mergeCell ref="AR975:AR991"/>
    <mergeCell ref="AS975:AS991"/>
    <mergeCell ref="AR1247:AR1263"/>
    <mergeCell ref="AS1247:AS1263"/>
    <mergeCell ref="AR1162:AR1178"/>
    <mergeCell ref="AS1162:AS1178"/>
    <mergeCell ref="AR1179:AR1195"/>
    <mergeCell ref="AS1179:AS1195"/>
    <mergeCell ref="AR1196:AR1212"/>
    <mergeCell ref="AS1196:AS1212"/>
    <mergeCell ref="AR1213:AR1229"/>
    <mergeCell ref="AS1213:AS1229"/>
    <mergeCell ref="AR1230:AR1246"/>
    <mergeCell ref="AS1230:AS1246"/>
    <mergeCell ref="AR1077:AR1093"/>
    <mergeCell ref="AS1077:AS1093"/>
    <mergeCell ref="AR1094:AR1110"/>
    <mergeCell ref="AS1094:AS1110"/>
    <mergeCell ref="AR1111:AR1127"/>
    <mergeCell ref="AS1111:AS1127"/>
    <mergeCell ref="AR1128:AR1144"/>
    <mergeCell ref="AS1128:AS1144"/>
    <mergeCell ref="AR1145:AR1161"/>
    <mergeCell ref="AS1145:AS1161"/>
  </mergeCells>
  <phoneticPr fontId="3"/>
  <pageMargins left="0.70866141732283472" right="0.70866141732283472" top="0.59055118110236227" bottom="0.59055118110236227" header="0.31496062992125984" footer="0.31496062992125984"/>
  <pageSetup paperSize="8" scale="68" pageOrder="overThenDown" orientation="landscape" r:id="rId1"/>
  <headerFooter>
    <oddHeader>&amp;R&amp;"ＭＳ 明朝,標準"&amp;12 2-12.②口腔フレイルに係る分析(歯科)</oddHeader>
  </headerFooter>
  <rowBreaks count="14" manualBreakCount="14">
    <brk id="90" max="74" man="1"/>
    <brk id="175" max="16383" man="1"/>
    <brk id="260" max="16383" man="1"/>
    <brk id="345" max="16383" man="1"/>
    <brk id="430" max="16383" man="1"/>
    <brk id="515" max="16383" man="1"/>
    <brk id="600" max="16383" man="1"/>
    <brk id="685" max="16383" man="1"/>
    <brk id="770" max="16383" man="1"/>
    <brk id="855" max="16383" man="1"/>
    <brk id="940" max="16383" man="1"/>
    <brk id="1025" max="16383" man="1"/>
    <brk id="1110" max="16383" man="1"/>
    <brk id="1195" max="16383" man="1"/>
  </rowBreaks>
  <colBreaks count="1" manualBreakCount="1">
    <brk id="27" max="1278" man="1"/>
  </colBreaks>
  <ignoredErrors>
    <ignoredError sqref="H6:H1263 J6:K6 P6:P1263 R6:S6 X6:X1263 Z6:AA6 AF6:AF1263 AH6:AI6 AN6:AN1263 AP6:AQ6 AV6:AV1263 AX6:AY6 J7:K7 R7:S7 Z7:AA7 AH7:AI7 AP7:AQ7 AX7:AY7 J8:K8 R8:S8 Z8:AA8 AH8:AI8 AP8:AQ8 AX8:AY8 J9:K9 R9:S9 Z9:AA9 AH9:AI9 AP9:AQ9 AX9:AY9 J10:K10 R10:S10 Z10:AA10 AH10:AI10 AP10:AQ10 AX10:AY10 J11:K11 R11:S11 Z11:AA11 AH11:AI11 AP11:AQ11 AX11:AY11 J12:K12 R12:S12 Z12:AA12 AH12:AI12 AP12:AQ12 AX12:AY12 J13:K13 R13:S13 Z13:AA13 AH13:AI13 AP13:AQ13 AX13:AY13 J14:K14 R14:S14 Z14:AA14 AH14:AI14 AP14:AQ14 AX14:AY14 J15:K15 R15:S15 Z15:AA15 AH15:AI15 AP15:AQ15 AX15:AY15 J16:K16 R16:S16 Z16:AA16 AH16:AI16 AP16:AQ16 AX16:AY16 J17:K17 R17:S17 Z17:AA17 AH17:AI17 AP17:AQ17 AX17:AY17 J18:K18 R18:S18 Z18:AA18 AH18:AI18 AP18:AQ18 AX18:AY18 J19:K19 R19:S19 Z19:AA19 AH19:AI19 AP19:AQ19 AX19:AY19 J20:K20 R20:S20 Z20:AA20 AH20:AI20 AP20:AQ20 AX20:AY20 J21:K21 R21:S21 Z21:AA21 AH21:AI21 AP21:AQ21 AX21:AY21 G22 J22:K22 O22 R22:S22 W22 Z22:AA22 AE22 AH22:AI22 AM22 AP22:AQ22 AU22 AX22:AY22 J23:K23 R23:S23 Z23:AA23 AH23:AI23 AP23:AQ23 AX23:AY23 J24:K24 R24:S24 Z24:AA24 AH24:AI24 AP24:AQ24 AX24:AY24 J25:K25 R25:S25 Z25:AA25 AH25:AI25 AP25:AQ25 AX25:AY25 J26:K26 R26:S26 Z26:AA26 AH26:AI26 AP26:AQ26 AX26:AY26 J27:K27 R27:S27 Z27:AA27 AH27:AI27 AP27:AQ27 AX27:AY27 J28:K28 R28:S28 Z28:AA28 AH28:AI28 AP28:AQ28 AX28:AY28 J29:K29 R29:S29 Z29:AA29 AH29:AI29 AP29:AQ29 AX29:AY29 J30:K30 R30:S30 Z30:AA30 AH30:AI30 AP30:AQ30 AX30:AY30 J31:K31 R31:S31 Z31:AA31 AH31:AI31 AP31:AQ31 AX31:AY31 J32:K32 R32:S32 Z32:AA32 AH32:AI32 AP32:AQ32 AX32:AY32 J33:K33 R33:S33 Z33:AA33 AH33:AI33 AP33:AQ33 AX33:AY33 J34:K34 R34:S34 Z34:AA34 AH34:AI34 AP34:AQ34 AX34:AY34 J35:K35 R35:S35 Z35:AA35 AH35:AI35 AP35:AQ35 AX35:AY35 J36:K36 R36:S36 Z36:AA36 AH36:AI36 AP36:AQ36 AX36:AY36 J37:K37 R37:S37 Z37:AA37 AH37:AI37 AP37:AQ37 AX37:AY37 J38:K38 R38:S38 Z38:AA38 AH38:AI38 AP38:AQ38 AX38:AY38 G39 J39:K39 O39 R39:S39 W39 Z39:AA39 AE39 AH39:AI39 AM39 AP39:AQ39 AU39 AX39:AY39 J40:K40 R40:S40 Z40:AA40 AH40:AI40 AP40:AQ40 AX40:AY40 J41:K41 R41:S41 Z41:AA41 AH41:AI41 AP41:AQ41 AX41:AY41 J42:K42 R42:S42 Z42:AA42 AH42:AI42 AP42:AQ42 AX42:AY42 J43:K43 R43:S43 Z43:AA43 AH43:AI43 AP43:AQ43 AX43:AY43 J44:K44 R44:S44 Z44:AA44 AH44:AI44 AP44:AQ44 AX44:AY44 J45:K45 R45:S45 Z45:AA45 AH45:AI45 AP45:AQ45 AX45:AY45 J46:K46 R46:S46 Z46:AA46 AH46:AI46 AP46:AQ46 AX46:AY46 J47:K47 R47:S47 Z47:AA47 AH47:AI47 AP47:AQ47 AX47:AY47 J48:K48 R48:S48 Z48:AA48 AH48:AI48 AP48:AQ48 AX48:AY48 J49:K49 R49:S49 Z49:AA49 AH49:AI49 AP49:AQ49 AX49:AY49 J50:K50 R50:S50 Z50:AA50 AH50:AI50 AP50:AQ50 AX50:AY50 J51:K51 R51:S51 Z51:AA51 AH51:AI51 AP51:AQ51 AX51:AY51 J52:K52 R52:S52 Z52:AA52 AH52:AI52 AP52:AQ52 AX52:AY52 J53:K53 R53:S53 Z53:AA53 AH53:AI53 AP53:AQ53 AX53:AY53 J54:K54 R54:S54 Z54:AA54 AH54:AI54 AP54:AQ54 AX54:AY54 J55:K55 R55:S55 Z55:AA55 AH55:AI55 AP55:AQ55 AX55:AY55 G56 J56:K56 O56 R56:S56 W56 Z56:AA56 AE56 AH56:AI56 AM56 AP56:AQ56 AU56 AX56:AY56 J57:K57 R57:S57 Z57:AA57 AH57:AI57 AP57:AQ57 AX57:AY57 J58:K58 R58:S58 Z58:AA58 AH58:AI58 AP58:AQ58 AX58:AY58 J59:K59 R59:S59 Z59:AA59 AH59:AI59 AP59:AQ59 AX59:AY59 J60:K60 R60:S60 Z60:AA60 AH60:AI60 AP60:AQ60 AX60:AY60 J61:K61 R61:S61 Z61:AA61 AH61:AI61 AP61:AQ61 AX61:AY61 J62:K62 R62:S62 Z62:AA62 AH62:AI62 AP62:AQ62 AX62:AY62 J63:K63 R63:S63 Z63:AA63 AH63:AI63 AP63:AQ63 AX63:AY63 J64:K64 R64:S64 Z64:AA64 AH64:AI64 AP64:AQ64 AX64:AY64 J65:K65 R65:S65 Z65:AA65 AH65:AI65 AP65:AQ65 AX65:AY65 J66:K66 R66:S66 Z66:AA66 AH66:AI66 AP66:AQ66 AX66:AY66 J67:K67 R67:S67 Z67:AA67 AH67:AI67 AP67:AQ67 AX67:AY67 J68:K68 R68:S68 Z68:AA68 AH68:AI68 AP68:AQ68 AX68:AY68 J69:K69 R69:S69 Z69:AA69 AH69:AI69 AP69:AQ69 AX69:AY69 J70:K70 R70:S70 Z70:AA70 AH70:AI70 AP70:AQ70 AX70:AY70 J71:K71 R71:S71 Z71:AA71 AH71:AI71 AP71:AQ71 AX71:AY71 J72:K72 R72:S72 Z72:AA72 AH72:AI72 AP72:AQ72 AX72:AY72 G73 J73:K73 O73 R73:S73 W73 Z73:AA73 AE73 AH73:AI73 AM73 AP73:AQ73 AU73 AX73:AY73 J74:K74 R74:S74 Z74:AA74 AH74:AI74 AP74:AQ74 AX74:AY74 J75:K75 R75:S75 Z75:AA75 AH75:AI75 AP75:AQ75 AX75:AY75 J76:K76 R76:S76 Z76:AA76 AH76:AI76 AP76:AQ76 AX76:AY76 J77:K77 R77:S77 Z77:AA77 AH77:AI77 AP77:AQ77 AX77:AY77 J78:K78 R78:S78 Z78:AA78 AH78:AI78 AP78:AQ78 AX78:AY78 J79:K79 R79:S79 Z79:AA79 AH79:AI79 AP79:AQ79 AX79:AY79 J80:K80 R80:S80 Z80:AA80 AH80:AI80 AP80:AQ80 AX80:AY80 J81:K81 R81:S81 Z81:AA81 AH81:AI81 AP81:AQ81 AX81:AY81 J82:K82 R82:S82 Z82:AA82 AH82:AI82 AP82:AQ82 AX82:AY82 J83:K83 R83:S83 Z83:AA83 AH83:AI83 AP83:AQ83 AX83:AY83 J84:K84 R84:S84 Z84:AA84 AH84:AI84 AP84:AQ84 AX84:AY84 J85:K85 R85:S85 Z85:AA85 AH85:AI85 AP85:AQ85 AX85:AY85 J86:K86 R86:S86 Z86:AA86 AH86:AI86 AP86:AQ86 AX86:AY86 J87:K87 R87:S87 Z87:AA87 AH87:AI87 AP87:AQ87 AX87:AY87 J88:K88 R88:S88 Z88:AA88 AH88:AI88 AP88:AQ88 AX88:AY88 J89:K89 R89:S89 Z89:AA89 AH89:AI89 AP89:AQ89 AX89:AY89 G90 J90:K90 O90 R90:S90 W90 Z90:AA90 AE90 AH90:AI90 AM90 AP90:AQ90 AU90 AX90:AY90 J91:K91 R91:S91 Z91:AA91 AH91:AI91 AP91:AQ91 AX91:AY91 J92:K92 R92:S92 Z92:AA92 AH92:AI92 AP92:AQ92 AX92:AY92 J93:K93 R93:S93 Z93:AA93 AH93:AI93 AP93:AQ93 AX93:AY93 J94:K94 R94:S94 Z94:AA94 AH94:AI94 AP94:AQ94 AX94:AY94 J95:K95 R95:S95 Z95:AA95 AH95:AI95 AP95:AQ95 AX95:AY95 J96:K96 R96:S96 Z96:AA96 AH96:AI96 AP96:AQ96 AX96:AY96 J97:K97 R97:S97 Z97:AA97 AH97:AI97 AP97:AQ97 AX97:AY97 J98:K98 R98:S98 Z98:AA98 AH98:AI98 AP98:AQ98 AX98:AY98 J99:K99 R99:S99 Z99:AA99 AH99:AI99 AP99:AQ99 AX99:AY99 J100:K100 R100:S100 Z100:AA100 AH100:AI100 AP100:AQ100 AX100:AY100 J101:K101 R101:S101 Z101:AA101 AH101:AI101 AP101:AQ101 AX101:AY101 J102:K102 R102:S102 Z102:AA102 AH102:AI102 AP102:AQ102 AX102:AY102 J103:K103 R103:S103 Z103:AA103 AH103:AI103 AP103:AQ103 AX103:AY103 J104:K104 R104:S104 Z104:AA104 AH104:AI104 AP104:AQ104 AX104:AY104 J105:K105 R105:S105 Z105:AA105 AH105:AI105 AP105:AQ105 AX105:AY105 J106:K106 R106:S106 Z106:AA106 AH106:AI106 AP106:AQ106 AX106:AY106 G107 J107:K107 O107 R107:S107 W107 Z107:AA107 AE107 AH107:AI107 AM107 AP107:AQ107 AU107 AX107:AY107 J108:K108 R108:S108 Z108:AA108 AH108:AI108 AP108:AQ108 AX108:AY108 J109:K109 R109:S109 Z109:AA109 AH109:AI109 AP109:AQ109 AX109:AY109 J110:K110 R110:S110 Z110:AA110 AH110:AI110 AP110:AQ110 AX110:AY110 J111:K111 R111:S111 Z111:AA111 AH111:AI111 AP111:AQ111 AX111:AY111 J112:K112 R112:S112 Z112:AA112 AH112:AI112 AP112:AQ112 AX112:AY112 J113:K113 R113:S113 Z113:AA113 AH113:AI113 AP113:AQ113 AX113:AY113 J114:K114 R114:S114 Z114:AA114 AH114:AI114 AP114:AQ114 AX114:AY114 J115:K115 R115:S115 Z115:AA115 AH115:AI115 AP115:AQ115 AX115:AY115 J116:K116 R116:S116 Z116:AA116 AH116:AI116 AP116:AQ116 AX116:AY116 J117:K117 R117:S117 Z117:AA117 AH117:AI117 AP117:AQ117 AX117:AY117 J118:K118 R118:S118 Z118:AA118 AH118:AI118 AP118:AQ118 AX118:AY118 J119:K119 R119:S119 Z119:AA119 AH119:AI119 AP119:AQ119 AX119:AY119 J120:K120 R120:S120 Z120:AA120 AH120:AI120 AP120:AQ120 AX120:AY120 J121:K121 R121:S121 Z121:AA121 AH121:AI121 AP121:AQ121 AX121:AY121 J122:K122 R122:S122 Z122:AA122 AH122:AI122 AP122:AQ122 AX122:AY122 J123:K123 R123:S123 Z123:AA123 AH123:AI123 AP123:AQ123 AX123:AY123 G124 J124:K124 O124 R124:S124 W124 Z124:AA124 AE124 AH124:AI124 AM124 AP124:AQ124 AU124 AX124:AY124 J125:K125 R125:S125 Z125:AA125 AH125:AI125 AP125:AQ125 AX125:AY125 J126:K126 R126:S126 Z126:AA126 AH126:AI126 AP126:AQ126 AX126:AY126 J127:K127 R127:S127 Z127:AA127 AH127:AI127 AP127:AQ127 AX127:AY127 J128:K128 R128:S128 Z128:AA128 AH128:AI128 AP128:AQ128 AX128:AY128 J129:K129 R129:S129 Z129:AA129 AH129:AI129 AP129:AQ129 AX129:AY129 J130:K130 R130:S130 Z130:AA130 AH130:AI130 AP130:AQ130 AX130:AY130 J131:K131 R131:S131 Z131:AA131 AH131:AI131 AP131:AQ131 AX131:AY131 J132:K132 R132:S132 Z132:AA132 AH132:AI132 AP132:AQ132 AX132:AY132 J133:K133 R133:S133 Z133:AA133 AH133:AI133 AP133:AQ133 AX133:AY133 J134:K134 R134:S134 Z134:AA134 AH134:AI134 AP134:AQ134 AX134:AY134 J135:K135 R135:S135 Z135:AA135 AH135:AI135 AP135:AQ135 AX135:AY135 J136:K136 R136:S136 Z136:AA136 AH136:AI136 AP136:AQ136 AX136:AY136 J137:K137 R137:S137 Z137:AA137 AH137:AI137 AP137:AQ137 AX137:AY137 J138:K138 R138:S138 Z138:AA138 AH138:AI138 AP138:AQ138 AX138:AY138 J139:K139 R139:S139 Z139:AA139 AH139:AI139 AP139:AQ139 AX139:AY139 J140:K140 R140:S140 Z140:AA140 AH140:AI140 AP140:AQ140 AX140:AY140 G141 J141:K141 O141 R141:S141 W141 Z141:AA141 AE141 AH141:AI141 AM141 AP141:AQ141 AU141 AX141:AY141 J142:K142 R142:S142 Z142:AA142 AH142:AI142 AP142:AQ142 AX142:AY142 J143:K143 R143:S143 Z143:AA143 AH143:AI143 AP143:AQ143 AX143:AY143 J144:K144 R144:S144 Z144:AA144 AH144:AI144 AP144:AQ144 AX144:AY144 J145:K145 R145:S145 Z145:AA145 AH145:AI145 AP145:AQ145 AX145:AY145 J146:K146 R146:S146 Z146:AA146 AH146:AI146 AP146:AQ146 AX146:AY146 J147:K147 R147:S147 Z147:AA147 AH147:AI147 AP147:AQ147 AX147:AY147 J148:K148 R148:S148 Z148:AA148 AH148:AI148 AP148:AQ148 AX148:AY148 J149:K149 R149:S149 Z149:AA149 AH149:AI149 AP149:AQ149 AX149:AY149 J150:K150 R150:S150 Z150:AA150 AH150:AI150 AP150:AQ150 AX150:AY150 J151:K151 R151:S151 Z151:AA151 AH151:AI151 AP151:AQ151 AX151:AY151 J152:K152 R152:S152 Z152:AA152 AH152:AI152 AP152:AQ152 AX152:AY152 J153:K153 R153:S153 Z153:AA153 AH153:AI153 AP153:AQ153 AX153:AY153 J154:K154 R154:S154 Z154:AA154 AH154:AI154 AP154:AQ154 AX154:AY154 J155:K155 R155:S155 Z155:AA155 AH155:AI155 AP155:AQ155 AX155:AY155 J156:K156 R156:S156 Z156:AA156 AH156:AI156 AP156:AQ156 AX156:AY156 J157:K157 R157:S157 Z157:AA157 AH157:AI157 AP157:AQ157 AX157:AY157 G158 J158:K158 O158 R158:S158 W158 Z158:AA158 AE158 AH158:AI158 AM158 AP158:AQ158 AU158 AX158:AY158 J159:K159 R159:S159 Z159:AA159 AH159:AI159 AP159:AQ159 AX159:AY159 J160:K160 R160:S160 Z160:AA160 AH160:AI160 AP160:AQ160 AX160:AY160 J161:K161 R161:S161 Z161:AA161 AH161:AI161 AP161:AQ161 AX161:AY161 J162:K162 R162:S162 Z162:AA162 AH162:AI162 AP162:AQ162 AX162:AY162 J163:K163 R163:S163 Z163:AA163 AH163:AI163 AP163:AQ163 AX163:AY163 J164:K164 R164:S164 Z164:AA164 AH164:AI164 AP164:AQ164 AX164:AY164 J165:K165 R165:S165 Z165:AA165 AH165:AI165 AP165:AQ165 AX165:AY165 J166:K166 R166:S166 Z166:AA166 AH166:AI166 AP166:AQ166 AX166:AY166 J167:K167 R167:S167 Z167:AA167 AH167:AI167 AP167:AQ167 AX167:AY167 J168:K168 R168:S168 Z168:AA168 AH168:AI168 AP168:AQ168 AX168:AY168 J169:K169 R169:S169 Z169:AA169 AH169:AI169 AP169:AQ169 AX169:AY169 J170:K170 R170:S170 Z170:AA170 AH170:AI170 AP170:AQ170 AX170:AY170 J171:K171 R171:S171 Z171:AA171 AH171:AI171 AP171:AQ171 AX171:AY171 J172:K172 R172:S172 Z172:AA172 AH172:AI172 AP172:AQ172 AX172:AY172 J173:K173 R173:S173 Z173:AA173 AH173:AI173 AP173:AQ173 AX173:AY173 J174:K174 R174:S174 Z174:AA174 AH174:AI174 AP174:AQ174 AX174:AY174 G175 J175:K175 O175 R175:S175 W175 Z175:AA175 AE175 AH175:AI175 AM175 AP175:AQ175 AU175 AX175:AY175 J176:K176 R176:S176 Z176:AA176 AH176:AI176 AP176:AQ176 AX176:AY176 J177:K177 R177:S177 Z177:AA177 AH177:AI177 AP177:AQ177 AX177:AY177 J178:K178 R178:S178 Z178:AA178 AH178:AI178 AP178:AQ178 AX178:AY178 J179:K179 R179:S179 Z179:AA179 AH179:AI179 AP179:AQ179 AX179:AY179 J180:K180 R180:S180 Z180:AA180 AH180:AI180 AP180:AQ180 AX180:AY180 J181:K181 R181:S181 Z181:AA181 AH181:AI181 AP181:AQ181 AX181:AY181 J182:K182 R182:S182 Z182:AA182 AH182:AI182 AP182:AQ182 AX182:AY182 J183:K183 R183:S183 Z183:AA183 AH183:AI183 AP183:AQ183 AX183:AY183 J184:K184 R184:S184 Z184:AA184 AH184:AI184 AP184:AQ184 AX184:AY184 J185:K185 R185:S185 Z185:AA185 AH185:AI185 AP185:AQ185 AX185:AY185 J186:K186 R186:S186 Z186:AA186 AH186:AI186 AP186:AQ186 AX186:AY186 J187:K187 R187:S187 Z187:AA187 AH187:AI187 AP187:AQ187 AX187:AY187 J188:K188 R188:S188 Z188:AA188 AH188:AI188 AP188:AQ188 AX188:AY188 J189:K189 R189:S189 Z189:AA189 AH189:AI189 AP189:AQ189 AX189:AY189 J190:K190 R190:S190 Z190:AA190 AH190:AI190 AP190:AQ190 AX190:AY190 J191:K191 R191:S191 Z191:AA191 AH191:AI191 AP191:AQ191 AX191:AY191 G192 J192:K192 O192 R192:S192 W192 Z192:AA192 AE192 AH192:AI192 AM192 AP192:AQ192 AU192 AX192:AY192 J193:K193 R193:S193 Z193:AA193 AH193:AI193 AP193:AQ193 AX193:AY193 J194:K194 R194:S194 Z194:AA194 AH194:AI194 AP194:AQ194 AX194:AY194 J195:K195 R195:S195 Z195:AA195 AH195:AI195 AP195:AQ195 AX195:AY195 J196:K196 R196:S196 Z196:AA196 AH196:AI196 AP196:AQ196 AX196:AY196 J197:K197 R197:S197 Z197:AA197 AH197:AI197 AP197:AQ197 AX197:AY197 J198:K198 R198:S198 Z198:AA198 AH198:AI198 AP198:AQ198 AX198:AY198 J199:K199 R199:S199 Z199:AA199 AH199:AI199 AP199:AQ199 AX199:AY199 J200:K200 R200:S200 Z200:AA200 AH200:AI200 AP200:AQ200 AX200:AY200 J201:K201 R201:S201 Z201:AA201 AH201:AI201 AP201:AQ201 AX201:AY201 J202:K202 R202:S202 Z202:AA202 AH202:AI202 AP202:AQ202 AX202:AY202 J203:K203 R203:S203 Z203:AA203 AH203:AI203 AP203:AQ203 AX203:AY203 J204:K204 R204:S204 Z204:AA204 AH204:AI204 AP204:AQ204 AX204:AY204 J205:K205 R205:S205 Z205:AA205 AH205:AI205 AP205:AQ205 AX205:AY205 J206:K206 R206:S206 Z206:AA206 AH206:AI206 AP206:AQ206 AX206:AY206 J207:K207 R207:S207 Z207:AA207 AH207:AI207 AP207:AQ207 AX207:AY207 J208:K208 R208:S208 Z208:AA208 AH208:AI208 AP208:AQ208 AX208:AY208 G209 J209:K209 O209 R209:S209 W209 Z209:AA209 AE209 AH209:AI209 AM209 AP209:AQ209 AU209 AX209:AY209 J210:K210 R210:S210 Z210:AA210 AH210:AI210 AP210:AQ210 AX210:AY210 J211:K211 R211:S211 Z211:AA211 AH211:AI211 AP211:AQ211 AX211:AY211 J212:K212 R212:S212 Z212:AA212 AH212:AI212 AP212:AQ212 AX212:AY212 J213:K213 R213:S213 Z213:AA213 AH213:AI213 AP213:AQ213 AX213:AY213 J214:K214 R214:S214 Z214:AA214 AH214:AI214 AP214:AQ214 AX214:AY214 J215:K215 R215:S215 Z215:AA215 AH215:AI215 AP215:AQ215 AX215:AY215 J216:K216 R216:S216 Z216:AA216 AH216:AI216 AP216:AQ216 AX216:AY216 J217:K217 R217:S217 Z217:AA217 AH217:AI217 AP217:AQ217 AX217:AY217 J218:K218 R218:S218 Z218:AA218 AH218:AI218 AP218:AQ218 AX218:AY218 J219:K219 R219:S219 Z219:AA219 AH219:AI219 AP219:AQ219 AX219:AY219 J220:K220 R220:S220 Z220:AA220 AH220:AI220 AP220:AQ220 AX220:AY220 J221:K221 R221:S221 Z221:AA221 AH221:AI221 AP221:AQ221 AX221:AY221 J222:K222 R222:S222 Z222:AA222 AH222:AI222 AP222:AQ222 AX222:AY222 J223:K223 R223:S223 Z223:AA223 AH223:AI223 AP223:AQ223 AX223:AY223 J224:K224 R224:S224 Z224:AA224 AH224:AI224 AP224:AQ224 AX224:AY224 J225:K225 R225:S225 Z225:AA225 AH225:AI225 AP225:AQ225 AX225:AY225 G226 J226:K226 O226 R226:S226 W226 Z226:AA226 AE226 AH226:AI226 AM226 AP226:AQ226 AU226 AX226:AY226 J227:K227 R227:S227 Z227:AA227 AH227:AI227 AP227:AQ227 AX227:AY227 J228:K228 R228:S228 Z228:AA228 AH228:AI228 AP228:AQ228 AX228:AY228 J229:K229 R229:S229 Z229:AA229 AH229:AI229 AP229:AQ229 AX229:AY229 J230:K230 R230:S230 Z230:AA230 AH230:AI230 AP230:AQ230 AX230:AY230 J231:K231 R231:S231 Z231:AA231 AH231:AI231 AP231:AQ231 AX231:AY231 J232:K232 R232:S232 Z232:AA232 AH232:AI232 AP232:AQ232 AX232:AY232 J233:K233 R233:S233 Z233:AA233 AH233:AI233 AP233:AQ233 AX233:AY233 J234:K234 R234:S234 Z234:AA234 AH234:AI234 AP234:AQ234 AX234:AY234 J235:K235 R235:S235 Z235:AA235 AH235:AI235 AP235:AQ235 AX235:AY235 J236:K236 R236:S236 Z236:AA236 AH236:AI236 AP236:AQ236 AX236:AY236 J237:K237 R237:S237 Z237:AA237 AH237:AI237 AP237:AQ237 AX237:AY237 J238:K238 R238:S238 Z238:AA238 AH238:AI238 AP238:AQ238 AX238:AY238 J239:K239 R239:S239 Z239:AA239 AH239:AI239 AP239:AQ239 AX239:AY239 J240:K240 R240:S240 Z240:AA240 AH240:AI240 AP240:AQ240 AX240:AY240 J241:K241 R241:S241 Z241:AA241 AH241:AI241 AP241:AQ241 AX241:AY241 J242:K242 R242:S242 Z242:AA242 AH242:AI242 AP242:AQ242 AX242:AY242 G243 J243:K243 O243 R243:S243 W243 Z243:AA243 AE243 AH243:AI243 AM243 AP243:AQ243 AU243 AX243:AY243 J244:K244 R244:S244 Z244:AA244 AH244:AI244 AP244:AQ244 AX244:AY244 J245:K245 R245:S245 Z245:AA245 AH245:AI245 AP245:AQ245 AX245:AY245 J246:K246 R246:S246 Z246:AA246 AH246:AI246 AP246:AQ246 AX246:AY246 J247:K247 R247:S247 Z247:AA247 AH247:AI247 AP247:AQ247 AX247:AY247 J248:K248 R248:S248 Z248:AA248 AH248:AI248 AP248:AQ248 AX248:AY248 J249:K249 R249:S249 Z249:AA249 AH249:AI249 AP249:AQ249 AX249:AY249 J250:K250 R250:S250 Z250:AA250 AH250:AI250 AP250:AQ250 AX250:AY250 J251:K251 R251:S251 Z251:AA251 AH251:AI251 AP251:AQ251 AX251:AY251 J252:K252 R252:S252 Z252:AA252 AH252:AI252 AP252:AQ252 AX252:AY252 J253:K253 R253:S253 Z253:AA253 AH253:AI253 AP253:AQ253 AX253:AY253 J254:K254 R254:S254 Z254:AA254 AH254:AI254 AP254:AQ254 AX254:AY254 J255:K255 R255:S255 Z255:AA255 AH255:AI255 AP255:AQ255 AX255:AY255 J256:K256 R256:S256 Z256:AA256 AH256:AI256 AP256:AQ256 AX256:AY256 J257:K257 R257:S257 Z257:AA257 AH257:AI257 AP257:AQ257 AX257:AY257 J258:K258 R258:S258 Z258:AA258 AH258:AI258 AP258:AQ258 AX258:AY258 J259:K259 R259:S259 Z259:AA259 AH259:AI259 AP259:AQ259 AX259:AY259 G260 J260:K260 O260 R260:S260 W260 Z260:AA260 AE260 AH260:AI260 AM260 AP260:AQ260 AU260 AX260:AY260 J261:K261 R261:S261 Z261:AA261 AH261:AI261 AP261:AQ261 AX261:AY261 J262:K262 R262:S262 Z262:AA262 AH262:AI262 AP262:AQ262 AX262:AY262 J263:K263 R263:S263 Z263:AA263 AH263:AI263 AP263:AQ263 AX263:AY263 J264:K264 R264:S264 Z264:AA264 AH264:AI264 AP264:AQ264 AX264:AY264 J265:K265 R265:S265 Z265:AA265 AH265:AI265 AP265:AQ265 AX265:AY265 J266:K266 R266:S266 Z266:AA266 AH266:AI266 AP266:AQ266 AX266:AY266 J267:K267 R267:S267 Z267:AA267 AH267:AI267 AP267:AQ267 AX267:AY267 J268:K268 R268:S268 Z268:AA268 AH268:AI268 AP268:AQ268 AX268:AY268 J269:K269 R269:S269 Z269:AA269 AH269:AI269 AP269:AQ269 AX269:AY269 J270:K270 R270:S270 Z270:AA270 AH270:AI270 AP270:AQ270 AX270:AY270 J271:K271 R271:S271 Z271:AA271 AH271:AI271 AP271:AQ271 AX271:AY271 J272:K272 R272:S272 Z272:AA272 AH272:AI272 AP272:AQ272 AX272:AY272 J273:K273 R273:S273 Z273:AA273 AH273:AI273 AP273:AQ273 AX273:AY273 J274:K274 R274:S274 Z274:AA274 AH274:AI274 AP274:AQ274 AX274:AY274 J275:K275 R275:S275 Z275:AA275 AH275:AI275 AP275:AQ275 AX275:AY275 J276:K276 R276:S276 Z276:AA276 AH276:AI276 AP276:AQ276 AX276:AY276 G277 J277:K277 O277 R277:S277 W277 Z277:AA277 AE277 AH277:AI277 AM277 AP277:AQ277 AU277 AX277:AY277 J278:K278 R278:S278 Z278:AA278 AH278:AI278 AP278:AQ278 AX278:AY278 J279:K279 R279:S279 Z279:AA279 AH279:AI279 AP279:AQ279 AX279:AY279 J280:K280 R280:S280 Z280:AA280 AH280:AI280 AP280:AQ280 AX280:AY280 J281:K281 R281:S281 Z281:AA281 AH281:AI281 AP281:AQ281 AX281:AY281 J282:K282 R282:S282 Z282:AA282 AH282:AI282 AP282:AQ282 AX282:AY282 J283:K283 R283:S283 Z283:AA283 AH283:AI283 AP283:AQ283 AX283:AY283 J284:K284 R284:S284 Z284:AA284 AH284:AI284 AP284:AQ284 AX284:AY284 J285:K285 R285:S285 Z285:AA285 AH285:AI285 AP285:AQ285 AX285:AY285 J286:K286 R286:S286 Z286:AA286 AH286:AI286 AP286:AQ286 AX286:AY286 J287:K287 R287:S287 Z287:AA287 AH287:AI287 AP287:AQ287 AX287:AY287 J288:K288 R288:S288 Z288:AA288 AH288:AI288 AP288:AQ288 AX288:AY288 J289:K289 R289:S289 Z289:AA289 AH289:AI289 AP289:AQ289 AX289:AY289 J290:K290 R290:S290 Z290:AA290 AH290:AI290 AP290:AQ290 AX290:AY290 J291:K291 R291:S291 Z291:AA291 AH291:AI291 AP291:AQ291 AX291:AY291 J292:K292 R292:S292 Z292:AA292 AH292:AI292 AP292:AQ292 AX292:AY292 J293:K293 R293:S293 Z293:AA293 AH293:AI293 AP293:AQ293 AX293:AY293 G294 J294:K294 O294 R294:S294 W294 Z294:AA294 AE294 AH294:AI294 AM294 AP294:AQ294 AU294 AX294:AY294 J295:K295 R295:S295 Z295:AA295 AH295:AI295 AP295:AQ295 AX295:AY295 J296:K296 R296:S296 Z296:AA296 AH296:AI296 AP296:AQ296 AX296:AY296 J297:K297 R297:S297 Z297:AA297 AH297:AI297 AP297:AQ297 AX297:AY297 J298:K298 R298:S298 Z298:AA298 AH298:AI298 AP298:AQ298 AX298:AY298 J299:K299 R299:S299 Z299:AA299 AH299:AI299 AP299:AQ299 AX299:AY299 J300:K300 R300:S300 Z300:AA300 AH300:AI300 AP300:AQ300 AX300:AY300 J301:K301 R301:S301 Z301:AA301 AH301:AI301 AP301:AQ301 AX301:AY301 J302:K302 R302:S302 Z302:AA302 AH302:AI302 AP302:AQ302 AX302:AY302 J303:K303 R303:S303 Z303:AA303 AH303:AI303 AP303:AQ303 AX303:AY303 J304:K304 R304:S304 Z304:AA304 AH304:AI304 AP304:AQ304 AX304:AY304 J305:K305 R305:S305 Z305:AA305 AH305:AI305 AP305:AQ305 AX305:AY305 J306:K306 R306:S306 Z306:AA306 AH306:AI306 AP306:AQ306 AX306:AY306 J307:K307 R307:S307 Z307:AA307 AH307:AI307 AP307:AQ307 AX307:AY307 J308:K308 R308:S308 Z308:AA308 AH308:AI308 AP308:AQ308 AX308:AY308 J309:K309 R309:S309 Z309:AA309 AH309:AI309 AP309:AQ309 AX309:AY309 J310:K310 R310:S310 Z310:AA310 AH310:AI310 AP310:AQ310 AX310:AY310 G311 J311:K311 O311 R311:S311 W311 Z311:AA311 AE311 AH311:AI311 AM311 AP311:AQ311 AU311 AX311:AY311 J312:K312 R312:S312 Z312:AA312 AH312:AI312 AP312:AQ312 AX312:AY312 J313:K313 R313:S313 Z313:AA313 AH313:AI313 AP313:AQ313 AX313:AY313 J314:K314 R314:S314 Z314:AA314 AH314:AI314 AP314:AQ314 AX314:AY314 J315:K315 R315:S315 Z315:AA315 AH315:AI315 AP315:AQ315 AX315:AY315 J316:K316 R316:S316 Z316:AA316 AH316:AI316 AP316:AQ316 AX316:AY316 J317:K317 R317:S317 Z317:AA317 AH317:AI317 AP317:AQ317 AX317:AY317 J318:K318 R318:S318 Z318:AA318 AH318:AI318 AP318:AQ318 AX318:AY318 J319:K319 R319:S319 Z319:AA319 AH319:AI319 AP319:AQ319 AX319:AY319 J320:K320 R320:S320 Z320:AA320 AH320:AI320 AP320:AQ320 AX320:AY320 J321:K321 R321:S321 Z321:AA321 AH321:AI321 AP321:AQ321 AX321:AY321 J322:K322 R322:S322 Z322:AA322 AH322:AI322 AP322:AQ322 AX322:AY322 J323:K323 R323:S323 Z323:AA323 AH323:AI323 AP323:AQ323 AX323:AY323 J324:K324 R324:S324 Z324:AA324 AH324:AI324 AP324:AQ324 AX324:AY324 J325:K325 R325:S325 Z325:AA325 AH325:AI325 AP325:AQ325 AX325:AY325 J326:K326 R326:S326 Z326:AA326 AH326:AI326 AP326:AQ326 AX326:AY326 J327:K327 R327:S327 Z327:AA327 AH327:AI327 AP327:AQ327 AX327:AY327 G328 J328:K328 O328 R328:S328 W328 Z328:AA328 AE328 AH328:AI328 AM328 AP328:AQ328 AU328 AX328:AY328 J329:K329 R329:S329 Z329:AA329 AH329:AI329 AP329:AQ329 AX329:AY329 J330:K330 R330:S330 Z330:AA330 AH330:AI330 AP330:AQ330 AX330:AY330 J331:K331 R331:S331 Z331:AA331 AH331:AI331 AP331:AQ331 AX331:AY331 J332:K332 R332:S332 Z332:AA332 AH332:AI332 AP332:AQ332 AX332:AY332 J333:K333 R333:S333 Z333:AA333 AH333:AI333 AP333:AQ333 AX333:AY333 J334:K334 R334:S334 Z334:AA334 AH334:AI334 AP334:AQ334 AX334:AY334 J335:K335 R335:S335 Z335:AA335 AH335:AI335 AP335:AQ335 AX335:AY335 J336:K336 R336:S336 Z336:AA336 AH336:AI336 AP336:AQ336 AX336:AY336 J337:K337 R337:S337 Z337:AA337 AH337:AI337 AP337:AQ337 AX337:AY337 J338:K338 R338:S338 Z338:AA338 AH338:AI338 AP338:AQ338 AX338:AY338 J339:K339 R339:S339 Z339:AA339 AH339:AI339 AP339:AQ339 AX339:AY339 J340:K340 R340:S340 Z340:AA340 AH340:AI340 AP340:AQ340 AX340:AY340 J341:K341 R341:S341 Z341:AA341 AH341:AI341 AP341:AQ341 AX341:AY341 J342:K342 R342:S342 Z342:AA342 AH342:AI342 AP342:AQ342 AX342:AY342 J343:K343 R343:S343 Z343:AA343 AH343:AI343 AP343:AQ343 AX343:AY343 J344:K344 R344:S344 Z344:AA344 AH344:AI344 AP344:AQ344 AX344:AY344 G345 J345:K345 O345 R345:S345 W345 Z345:AA345 AE345 AH345:AI345 AM345 AP345:AQ345 AU345 AX345:AY345 J346:K346 R346:S346 Z346:AA346 AH346:AI346 AP346:AQ346 AX346:AY346 J347:K347 R347:S347 Z347:AA347 AH347:AI347 AP347:AQ347 AX347:AY347 J348:K348 R348:S348 Z348:AA348 AH348:AI348 AP348:AQ348 AX348:AY348 J349:K349 R349:S349 Z349:AA349 AH349:AI349 AP349:AQ349 AX349:AY349 J350:K350 R350:S350 Z350:AA350 AH350:AI350 AP350:AQ350 AX350:AY350 J351:K351 R351:S351 Z351:AA351 AH351:AI351 AP351:AQ351 AX351:AY351 J352:K352 R352:S352 Z352:AA352 AH352:AI352 AP352:AQ352 AX352:AY352 J353:K353 R353:S353 Z353:AA353 AH353:AI353 AP353:AQ353 AX353:AY353 J354:K354 R354:S354 Z354:AA354 AH354:AI354 AP354:AQ354 AX354:AY354 J355:K355 R355:S355 Z355:AA355 AH355:AI355 AP355:AQ355 AX355:AY355 J356:K356 R356:S356 Z356:AA356 AH356:AI356 AP356:AQ356 AX356:AY356 J357:K357 R357:S357 Z357:AA357 AH357:AI357 AP357:AQ357 AX357:AY357 J358:K358 R358:S358 Z358:AA358 AH358:AI358 AP358:AQ358 AX358:AY358 J359:K359 R359:S359 Z359:AA359 AH359:AI359 AP359:AQ359 AX359:AY359 J360:K360 R360:S360 Z360:AA360 AH360:AI360 AP360:AQ360 AX360:AY360 J361:K361 R361:S361 Z361:AA361 AH361:AI361 AP361:AQ361 AX361:AY361 G362 J362:K362 O362 R362:S362 W362 Z362:AA362 AE362 AH362:AI362 AM362 AP362:AQ362 AU362 AX362:AY362 J363:K363 R363:S363 Z363:AA363 AH363:AI363 AP363:AQ363 AX363:AY363 J364:K364 R364:S364 Z364:AA364 AH364:AI364 AP364:AQ364 AX364:AY364 J365:K365 R365:S365 Z365:AA365 AH365:AI365 AP365:AQ365 AX365:AY365 J366:K366 R366:S366 Z366:AA366 AH366:AI366 AP366:AQ366 AX366:AY366 J367:K367 R367:S367 Z367:AA367 AH367:AI367 AP367:AQ367 AX367:AY367 J368:K368 R368:S368 Z368:AA368 AH368:AI368 AP368:AQ368 AX368:AY368 J369:K369 R369:S369 Z369:AA369 AH369:AI369 AP369:AQ369 AX369:AY369 J370:K370 R370:S370 Z370:AA370 AH370:AI370 AP370:AQ370 AX370:AY370 J371:K371 R371:S371 Z371:AA371 AH371:AI371 AP371:AQ371 AX371:AY371 J372:K372 R372:S372 Z372:AA372 AH372:AI372 AP372:AQ372 AX372:AY372 J373:K373 R373:S373 Z373:AA373 AH373:AI373 AP373:AQ373 AX373:AY373 J374:K374 R374:S374 Z374:AA374 AH374:AI374 AP374:AQ374 AX374:AY374 J375:K375 R375:S375 Z375:AA375 AH375:AI375 AP375:AQ375 AX375:AY375 J376:K376 R376:S376 Z376:AA376 AH376:AI376 AP376:AQ376 AX376:AY376 J377:K377 R377:S377 Z377:AA377 AH377:AI377 AP377:AQ377 AX377:AY377 J378:K378 R378:S378 Z378:AA378 AH378:AI378 AP378:AQ378 AX378:AY378 G379 J379:K379 O379 R379:S379 W379 Z379:AA379 AE379 AH379:AI379 AM379 AP379:AQ379 AU379 AX379:AY379 J380:K380 R380:S380 Z380:AA380 AH380:AI380 AP380:AQ380 AX380:AY380 J381:K381 R381:S381 Z381:AA381 AH381:AI381 AP381:AQ381 AX381:AY381 J382:K382 R382:S382 Z382:AA382 AH382:AI382 AP382:AQ382 AX382:AY382 J383:K383 R383:S383 Z383:AA383 AH383:AI383 AP383:AQ383 AX383:AY383 J384:K384 R384:S384 Z384:AA384 AH384:AI384 AP384:AQ384 AX384:AY384 J385:K385 R385:S385 Z385:AA385 AH385:AI385 AP385:AQ385 AX385:AY385 J386:K386 R386:S386 Z386:AA386 AH386:AI386 AP386:AQ386 AX386:AY386 J387:K387 R387:S387 Z387:AA387 AH387:AI387 AP387:AQ387 AX387:AY387 J388:K388 R388:S388 Z388:AA388 AH388:AI388 AP388:AQ388 AX388:AY388 J389:K389 R389:S389 Z389:AA389 AH389:AI389 AP389:AQ389 AX389:AY389 J390:K390 R390:S390 Z390:AA390 AH390:AI390 AP390:AQ390 AX390:AY390 J391:K391 R391:S391 Z391:AA391 AH391:AI391 AP391:AQ391 AX391:AY391 J392:K392 R392:S392 Z392:AA392 AH392:AI392 AP392:AQ392 AX392:AY392 J393:K393 R393:S393 Z393:AA393 AH393:AI393 AP393:AQ393 AX393:AY393 J394:K394 R394:S394 Z394:AA394 AH394:AI394 AP394:AQ394 AX394:AY394 J395:K395 R395:S395 Z395:AA395 AH395:AI395 AP395:AQ395 AX395:AY395 G396 J396:K396 O396 R396:S396 W396 Z396:AA396 AE396 AH396:AI396 AM396 AP396:AQ396 AU396 AX396:AY396 J397:K397 R397:S397 Z397:AA397 AH397:AI397 AP397:AQ397 AX397:AY397 J398:K398 R398:S398 Z398:AA398 AH398:AI398 AP398:AQ398 AX398:AY398 J399:K399 R399:S399 Z399:AA399 AH399:AI399 AP399:AQ399 AX399:AY399 J400:K400 R400:S400 Z400:AA400 AH400:AI400 AP400:AQ400 AX400:AY400 J401:K401 R401:S401 Z401:AA401 AH401:AI401 AP401:AQ401 AX401:AY401 J402:K402 R402:S402 Z402:AA402 AH402:AI402 AP402:AQ402 AX402:AY402 J403:K403 R403:S403 Z403:AA403 AH403:AI403 AP403:AQ403 AX403:AY403 J404:K404 R404:S404 Z404:AA404 AH404:AI404 AP404:AQ404 AX404:AY404 J405:K405 R405:S405 Z405:AA405 AH405:AI405 AP405:AQ405 AX405:AY405 J406:K406 R406:S406 Z406:AA406 AH406:AI406 AP406:AQ406 AX406:AY406 J407:K407 R407:S407 Z407:AA407 AH407:AI407 AP407:AQ407 AX407:AY407 J408:K408 R408:S408 Z408:AA408 AH408:AI408 AP408:AQ408 AX408:AY408 J409:K409 R409:S409 Z409:AA409 AH409:AI409 AP409:AQ409 AX409:AY409 J410:K410 R410:S410 Z410:AA410 AH410:AI410 AP410:AQ410 AX410:AY410 J411:K411 R411:S411 Z411:AA411 AH411:AI411 AP411:AQ411 AX411:AY411 J412:K412 R412:S412 Z412:AA412 AH412:AI412 AP412:AQ412 AX412:AY412 G413 J413:K413 O413 R413:S413 W413 Z413:AA413 AE413 AH413:AI413 AM413 AP413:AQ413 AU413 AX413:AY413 J414:K414 R414:S414 Z414:AA414 AH414:AI414 AP414:AQ414 AX414:AY414 J415:K415 R415:S415 Z415:AA415 AH415:AI415 AP415:AQ415 AX415:AY415 J416:K416 R416:S416 Z416:AA416 AH416:AI416 AP416:AQ416 AX416:AY416 J417:K417 R417:S417 Z417:AA417 AH417:AI417 AP417:AQ417 AX417:AY417 J418:K418 R418:S418 Z418:AA418 AH418:AI418 AP418:AQ418 AX418:AY418 J419:K419 R419:S419 Z419:AA419 AH419:AI419 AP419:AQ419 AX419:AY419 J420:K420 R420:S420 Z420:AA420 AH420:AI420 AP420:AQ420 AX420:AY420 J421:K421 R421:S421 Z421:AA421 AH421:AI421 AP421:AQ421 AX421:AY421 J422:K422 R422:S422 Z422:AA422 AH422:AI422 AP422:AQ422 AX422:AY422 J423:K423 R423:S423 Z423:AA423 AH423:AI423 AP423:AQ423 AX423:AY423 J424:K424 R424:S424 Z424:AA424 AH424:AI424 AP424:AQ424 AX424:AY424 J425:K425 R425:S425 Z425:AA425 AH425:AI425 AP425:AQ425 AX425:AY425 J426:K426 R426:S426 Z426:AA426 AH426:AI426 AP426:AQ426 AX426:AY426 J427:K427 R427:S427 Z427:AA427 AH427:AI427 AP427:AQ427 AX427:AY427 J428:K428 R428:S428 Z428:AA428 AH428:AI428 AP428:AQ428 AX428:AY428 J429:K429 R429:S429 Z429:AA429 AH429:AI429 AP429:AQ429 AX429:AY429 G430 J430:K430 O430 R430:S430 W430 Z430:AA430 AE430 AH430:AI430 AM430 AP430:AQ430 AU430 AX430:AY430 J431:K431 R431:S431 Z431:AA431 AH431:AI431 AP431:AQ431 AX431:AY431 J432:K432 R432:S432 Z432:AA432 AH432:AI432 AP432:AQ432 AX432:AY432 J433:K433 R433:S433 Z433:AA433 AH433:AI433 AP433:AQ433 AX433:AY433 J434:K434 R434:S434 Z434:AA434 AH434:AI434 AP434:AQ434 AX434:AY434 J435:K435 R435:S435 Z435:AA435 AH435:AI435 AP435:AQ435 AX435:AY435 J436:K436 R436:S436 Z436:AA436 AH436:AI436 AP436:AQ436 AX436:AY436 J437:K437 R437:S437 Z437:AA437 AH437:AI437 AP437:AQ437 AX437:AY437 J438:K438 R438:S438 Z438:AA438 AH438:AI438 AP438:AQ438 AX438:AY438 J439:K439 R439:S439 Z439:AA439 AH439:AI439 AP439:AQ439 AX439:AY439 J440:K440 R440:S440 Z440:AA440 AH440:AI440 AP440:AQ440 AX440:AY440 J441:K441 R441:S441 Z441:AA441 AH441:AI441 AP441:AQ441 AX441:AY441 J442:K442 R442:S442 Z442:AA442 AH442:AI442 AP442:AQ442 AX442:AY442 J443:K443 R443:S443 Z443:AA443 AH443:AI443 AP443:AQ443 AX443:AY443 J444:K444 R444:S444 Z444:AA444 AH444:AI444 AP444:AQ444 AX444:AY444 J445:K445 R445:S445 Z445:AA445 AH445:AI445 AP445:AQ445 AX445:AY445 J446:K446 R446:S446 Z446:AA446 AH446:AI446 AP446:AQ446 AX446:AY446 G447 J447:K447 O447 R447:S447 W447 Z447:AA447 AE447 AH447:AI447 AM447 AP447:AQ447 AU447 AX447:AY447 J448:K448 R448:S448 Z448:AA448 AH448:AI448 AP448:AQ448 AX448:AY448 J449:K449 R449:S449 Z449:AA449 AH449:AI449 AP449:AQ449 AX449:AY449 J450:K450 R450:S450 Z450:AA450 AH450:AI450 AP450:AQ450 AX450:AY450 J451:K451 R451:S451 Z451:AA451 AH451:AI451 AP451:AQ451 AX451:AY451 J452:K452 R452:S452 Z452:AA452 AH452:AI452 AP452:AQ452 AX452:AY452 J453:K453 R453:S453 Z453:AA453 AH453:AI453 AP453:AQ453 AX453:AY453 J454:K454 R454:S454 Z454:AA454 AH454:AI454 AP454:AQ454 AX454:AY454 J455:K455 R455:S455 Z455:AA455 AH455:AI455 AP455:AQ455 AX455:AY455 J456:K456 R456:S456 Z456:AA456 AH456:AI456 AP456:AQ456 AX456:AY456 J457:K457 R457:S457 Z457:AA457 AH457:AI457 AP457:AQ457 AX457:AY457 J458:K458 R458:S458 Z458:AA458 AH458:AI458 AP458:AQ458 AX458:AY458 J459:K459 R459:S459 Z459:AA459 AH459:AI459 AP459:AQ459 AX459:AY459 J460:K460 R460:S460 Z460:AA460 AH460:AI460 AP460:AQ460 AX460:AY460 J461:K461 R461:S461 Z461:AA461 AH461:AI461 AP461:AQ461 AX461:AY461 J462:K462 R462:S462 Z462:AA462 AH462:AI462 AP462:AQ462 AX462:AY462 J463:K463 R463:S463 Z463:AA463 AH463:AI463 AP463:AQ463 AX463:AY463 G464 J464:K464 O464 R464:S464 W464 Z464:AA464 AE464 AH464:AI464 AM464 AP464:AQ464 AU464 AX464:AY464 J465:K465 R465:S465 Z465:AA465 AH465:AI465 AP465:AQ465 AX465:AY465 J466:K466 R466:S466 Z466:AA466 AH466:AI466 AP466:AQ466 AX466:AY466 J467:K467 R467:S467 Z467:AA467 AH467:AI467 AP467:AQ467 AX467:AY467 J468:K468 R468:S468 Z468:AA468 AH468:AI468 AP468:AQ468 AX468:AY468 J469:K469 R469:S469 Z469:AA469 AH469:AI469 AP469:AQ469 AX469:AY469 J470:K470 R470:S470 Z470:AA470 AH470:AI470 AP470:AQ470 AX470:AY470 J471:K471 R471:S471 Z471:AA471 AH471:AI471 AP471:AQ471 AX471:AY471 J472:K472 R472:S472 Z472:AA472 AH472:AI472 AP472:AQ472 AX472:AY472 J473:K473 R473:S473 Z473:AA473 AH473:AI473 AP473:AQ473 AX473:AY473 J474:K474 R474:S474 Z474:AA474 AH474:AI474 AP474:AQ474 AX474:AY474 J475:K475 R475:S475 Z475:AA475 AH475:AI475 AP475:AQ475 AX475:AY475 J476:K476 R476:S476 Z476:AA476 AH476:AI476 AP476:AQ476 AX476:AY476 J477:K477 R477:S477 Z477:AA477 AH477:AI477 AP477:AQ477 AX477:AY477 J478:K478 R478:S478 Z478:AA478 AH478:AI478 AP478:AQ478 AX478:AY478 J479:K479 R479:S479 Z479:AA479 AH479:AI479 AP479:AQ479 AX479:AY479 J480:K480 R480:S480 Z480:AA480 AH480:AI480 AP480:AQ480 AX480:AY480 G481 J481:K481 O481 R481:S481 W481 Z481:AA481 AE481 AH481:AI481 AM481 AP481:AQ481 AU481 AX481:AY481 J482:K482 R482:S482 Z482:AA482 AH482:AI482 AP482:AQ482 AX482:AY482 J483:K483 R483:S483 Z483:AA483 AH483:AI483 AP483:AQ483 AX483:AY483 J484:K484 R484:S484 Z484:AA484 AH484:AI484 AP484:AQ484 AX484:AY484 J485:K485 R485:S485 Z485:AA485 AH485:AI485 AP485:AQ485 AX485:AY485 J486:K486 R486:S486 Z486:AA486 AH486:AI486 AP486:AQ486 AX486:AY486 J487:K487 R487:S487 Z487:AA487 AH487:AI487 AP487:AQ487 AX487:AY487 J488:K488 R488:S488 Z488:AA488 AH488:AI488 AP488:AQ488 AX488:AY488 J489:K489 R489:S489 Z489:AA489 AH489:AI489 AP489:AQ489 AX489:AY489 J490:K490 R490:S490 Z490:AA490 AH490:AI490 AP490:AQ490 AX490:AY490 J491:K491 R491:S491 Z491:AA491 AH491:AI491 AP491:AQ491 AX491:AY491 J492:K492 R492:S492 Z492:AA492 AH492:AI492 AP492:AQ492 AX492:AY492 J493:K493 R493:S493 Z493:AA493 AH493:AI493 AP493:AQ493 AX493:AY493 J494:K494 R494:S494 Z494:AA494 AH494:AI494 AP494:AQ494 AX494:AY494 J495:K495 R495:S495 Z495:AA495 AH495:AI495 AP495:AQ495 AX495:AY495 J496:K496 R496:S496 Z496:AA496 AH496:AI496 AP496:AQ496 AX496:AY496 J497:K497 R497:S497 Z497:AA497 AH497:AI497 AP497:AQ497 AX497:AY497 G498 J498:K498 O498 R498:S498 W498 Z498:AA498 AE498 AH498:AI498 AM498 AP498:AQ498 AU498 AX498:AY498 J499:K499 R499:S499 Z499:AA499 AH499:AI499 AP499:AQ499 AX499:AY499 J500:K500 R500:S500 Z500:AA500 AH500:AI500 AP500:AQ500 AX500:AY500 J501:K501 R501:S501 Z501:AA501 AH501:AI501 AP501:AQ501 AX501:AY501 J502:K502 R502:S502 Z502:AA502 AH502:AI502 AP502:AQ502 AX502:AY502 J503:K503 R503:S503 Z503:AA503 AH503:AI503 AP503:AQ503 AX503:AY503 J504:K504 R504:S504 Z504:AA504 AH504:AI504 AP504:AQ504 AX504:AY504 J505:K505 R505:S505 Z505:AA505 AH505:AI505 AP505:AQ505 AX505:AY505 J506:K506 R506:S506 Z506:AA506 AH506:AI506 AP506:AQ506 AX506:AY506 J507:K507 R507:S507 Z507:AA507 AH507:AI507 AP507:AQ507 AX507:AY507 J508:K508 R508:S508 Z508:AA508 AH508:AI508 AP508:AQ508 AX508:AY508 J509:K509 R509:S509 Z509:AA509 AH509:AI509 AP509:AQ509 AX509:AY509 J510:K510 R510:S510 Z510:AA510 AH510:AI510 AP510:AQ510 AX510:AY510 J511:K511 R511:S511 Z511:AA511 AH511:AI511 AP511:AQ511 AX511:AY511 J512:K512 R512:S512 Z512:AA512 AH512:AI512 AP512:AQ512 AX512:AY512 J513:K513 R513:S513 Z513:AA513 AH513:AI513 AP513:AQ513 AX513:AY513 J514:K514 R514:S514 Z514:AA514 AH514:AI514 AP514:AQ514 AX514:AY514 G515 J515:K515 O515 R515:S515 W515 Z515:AA515 AE515 AH515:AI515 AM515 AP515:AQ515 AU515 AX515:AY515 J516:K516 R516:S516 Z516:AA516 AH516:AI516 AP516:AQ516 AX516:AY516 J517:K517 R517:S517 Z517:AA517 AH517:AI517 AP517:AQ517 AX517:AY517 J518:K518 R518:S518 Z518:AA518 AH518:AI518 AP518:AQ518 AX518:AY518 J519:K519 R519:S519 Z519:AA519 AH519:AI519 AP519:AQ519 AX519:AY519 J520:K520 R520:S520 Z520:AA520 AH520:AI520 AP520:AQ520 AX520:AY520 J521:K521 R521:S521 Z521:AA521 AH521:AI521 AP521:AQ521 AX521:AY521 J522:K522 R522:S522 Z522:AA522 AH522:AI522 AP522:AQ522 AX522:AY522 J523:K523 R523:S523 Z523:AA523 AH523:AI523 AP523:AQ523 AX523:AY523 J524:K524 R524:S524 Z524:AA524 AH524:AI524 AP524:AQ524 AX524:AY524 J525:K525 R525:S525 Z525:AA525 AH525:AI525 AP525:AQ525 AX525:AY525 J526:K526 R526:S526 Z526:AA526 AH526:AI526 AP526:AQ526 AX526:AY526 J527:K527 R527:S527 Z527:AA527 AH527:AI527 AP527:AQ527 AX527:AY527 J528:K528 R528:S528 Z528:AA528 AH528:AI528 AP528:AQ528 AX528:AY528 J529:K529 R529:S529 Z529:AA529 AH529:AI529 AP529:AQ529 AX529:AY529 J530:K530 R530:S530 Z530:AA530 AH530:AI530 AP530:AQ530 AX530:AY530 J531:K531 R531:S531 Z531:AA531 AH531:AI531 AP531:AQ531 AX531:AY531 G532 J532:K532 O532 R532:S532 W532 Z532:AA532 AE532 AH532:AI532 AM532 AP532:AQ532 AU532 AX532:AY532 J533:K533 R533:S533 Z533:AA533 AH533:AI533 AP533:AQ533 AX533:AY533 J534:K534 R534:S534 Z534:AA534 AH534:AI534 AP534:AQ534 AX534:AY534 J535:K535 R535:S535 Z535:AA535 AH535:AI535 AP535:AQ535 AX535:AY535 J536:K536 R536:S536 Z536:AA536 AH536:AI536 AP536:AQ536 AX536:AY536 J537:K537 R537:S537 Z537:AA537 AH537:AI537 AP537:AQ537 AX537:AY537 J538:K538 R538:S538 Z538:AA538 AH538:AI538 AP538:AQ538 AX538:AY538 J539:K539 R539:S539 Z539:AA539 AH539:AI539 AP539:AQ539 AX539:AY539 J540:K540 R540:S540 Z540:AA540 AH540:AI540 AP540:AQ540 AX540:AY540 J541:K541 R541:S541 Z541:AA541 AH541:AI541 AP541:AQ541 AX541:AY541 J542:K542 R542:S542 Z542:AA542 AH542:AI542 AP542:AQ542 AX542:AY542 J543:K543 R543:S543 Z543:AA543 AH543:AI543 AP543:AQ543 AX543:AY543 J544:K544 R544:S544 Z544:AA544 AH544:AI544 AP544:AQ544 AX544:AY544 J545:K545 R545:S545 Z545:AA545 AH545:AI545 AP545:AQ545 AX545:AY545 J546:K546 R546:S546 Z546:AA546 AH546:AI546 AP546:AQ546 AX546:AY546 J547:K547 R547:S547 Z547:AA547 AH547:AI547 AP547:AQ547 AX547:AY547 J548:K548 R548:S548 Z548:AA548 AH548:AI548 AP548:AQ548 AX548:AY548 G549 J549:K549 O549 R549:S549 W549 Z549:AA549 AE549 AH549:AI549 AM549 AP549:AQ549 AU549 AX549:AY549 J550:K550 R550:S550 Z550:AA550 AH550:AI550 AP550:AQ550 AX550:AY550 J551:K551 R551:S551 Z551:AA551 AH551:AI551 AP551:AQ551 AX551:AY551 J552:K552 R552:S552 Z552:AA552 AH552:AI552 AP552:AQ552 AX552:AY552 J553:K553 R553:S553 Z553:AA553 AH553:AI553 AP553:AQ553 AX553:AY553 J554:K554 R554:S554 Z554:AA554 AH554:AI554 AP554:AQ554 AX554:AY554 J555:K555 R555:S555 Z555:AA555 AH555:AI555 AP555:AQ555 AX555:AY555 J556:K556 R556:S556 Z556:AA556 AH556:AI556 AP556:AQ556 AX556:AY556 J557:K557 R557:S557 Z557:AA557 AH557:AI557 AP557:AQ557 AX557:AY557 J558:K558 R558:S558 Z558:AA558 AH558:AI558 AP558:AQ558 AX558:AY558 J559:K559 R559:S559 Z559:AA559 AH559:AI559 AP559:AQ559 AX559:AY559 J560:K560 R560:S560 Z560:AA560 AH560:AI560 AP560:AQ560 AX560:AY560 J561:K561 R561:S561 Z561:AA561 AH561:AI561 AP561:AQ561 AX561:AY561 J562:K562 R562:S562 Z562:AA562 AH562:AI562 AP562:AQ562 AX562:AY562 J563:K563 R563:S563 Z563:AA563 AH563:AI563 AP563:AQ563 AX563:AY563 J564:K564 R564:S564 Z564:AA564 AH564:AI564 AP564:AQ564 AX564:AY564 J565:K565 R565:S565 Z565:AA565 AH565:AI565 AP565:AQ565 AX565:AY565 G566 J566:K566 O566 R566:S566 W566 Z566:AA566 AE566 AH566:AI566 AM566 AP566:AQ566 AU566 AX566:AY566 J567:K567 R567:S567 Z567:AA567 AH567:AI567 AP567:AQ567 AX567:AY567 J568:K568 R568:S568 Z568:AA568 AH568:AI568 AP568:AQ568 AX568:AY568 J569:K569 R569:S569 Z569:AA569 AH569:AI569 AP569:AQ569 AX569:AY569 J570:K570 R570:S570 Z570:AA570 AH570:AI570 AP570:AQ570 AX570:AY570 J571:K571 R571:S571 Z571:AA571 AH571:AI571 AP571:AQ571 AX571:AY571 J572:K572 R572:S572 Z572:AA572 AH572:AI572 AP572:AQ572 AX572:AY572 J573:K573 R573:S573 Z573:AA573 AH573:AI573 AP573:AQ573 AX573:AY573 J574:K574 R574:S574 Z574:AA574 AH574:AI574 AP574:AQ574 AX574:AY574 J575:K575 R575:S575 Z575:AA575 AH575:AI575 AP575:AQ575 AX575:AY575 J576:K576 R576:S576 Z576:AA576 AH576:AI576 AP576:AQ576 AX576:AY576 J577:K577 R577:S577 Z577:AA577 AH577:AI577 AP577:AQ577 AX577:AY577 J578:K578 R578:S578 Z578:AA578 AH578:AI578 AP578:AQ578 AX578:AY578 J579:K579 R579:S579 Z579:AA579 AH579:AI579 AP579:AQ579 AX579:AY579 J580:K580 R580:S580 Z580:AA580 AH580:AI580 AP580:AQ580 AX580:AY580 J581:K581 R581:S581 Z581:AA581 AH581:AI581 AP581:AQ581 AX581:AY581 J582:K582 R582:S582 Z582:AA582 AH582:AI582 AP582:AQ582 AX582:AY582 G583 J583:K583 O583 R583:S583 W583 Z583:AA583 AE583 AH583:AI583 AM583 AP583:AQ583 AU583 AX583:AY583 J584:K584 R584:S584 Z584:AA584 AH584:AI584 AP584:AQ584 AX584:AY584 J585:K585 R585:S585 Z585:AA585 AH585:AI585 AP585:AQ585 AX585:AY585 J586:K586 R586:S586 Z586:AA586 AH586:AI586 AP586:AQ586 AX586:AY586 J587:K587 R587:S587 Z587:AA587 AH587:AI587 AP587:AQ587 AX587:AY587 J588:K588 R588:S588 Z588:AA588 AH588:AI588 AP588:AQ588 AX588:AY588 J589:K589 R589:S589 Z589:AA589 AH589:AI589 AP589:AQ589 AX589:AY589 J590:K590 R590:S590 Z590:AA590 AH590:AI590 AP590:AQ590 AX590:AY590 J591:K591 R591:S591 Z591:AA591 AH591:AI591 AP591:AQ591 AX591:AY591 J592:K592 R592:S592 Z592:AA592 AH592:AI592 AP592:AQ592 AX592:AY592 J593:K593 R593:S593 Z593:AA593 AH593:AI593 AP593:AQ593 AX593:AY593 J594:K594 R594:S594 Z594:AA594 AH594:AI594 AP594:AQ594 AX594:AY594 J595:K595 R595:S595 Z595:AA595 AH595:AI595 AP595:AQ595 AX595:AY595 J596:K596 R596:S596 Z596:AA596 AH596:AI596 AP596:AQ596 AX596:AY596 J597:K597 R597:S597 Z597:AA597 AH597:AI597 AP597:AQ597 AX597:AY597 J598:K598 R598:S598 Z598:AA598 AH598:AI598 AP598:AQ598 AX598:AY598 J599:K599 R599:S599 Z599:AA599 AH599:AI599 AP599:AQ599 AX599:AY599 G600 J600:K600 O600 R600:S600 W600 Z600:AA600 AE600 AH600:AI600 AM600 AP600:AQ600 AU600 AX600:AY600 J601:K601 R601:S601 Z601:AA601 AH601:AI601 AP601:AQ601 AX601:AY601 J602:K602 R602:S602 Z602:AA602 AH602:AI602 AP602:AQ602 AX602:AY602 J603:K603 R603:S603 Z603:AA603 AH603:AI603 AP603:AQ603 AX603:AY603 J604:K604 R604:S604 Z604:AA604 AH604:AI604 AP604:AQ604 AX604:AY604 J605:K605 R605:S605 Z605:AA605 AH605:AI605 AP605:AQ605 AX605:AY605 J606:K606 R606:S606 Z606:AA606 AH606:AI606 AP606:AQ606 AX606:AY606 J607:K607 R607:S607 Z607:AA607 AH607:AI607 AP607:AQ607 AX607:AY607 J608:K608 R608:S608 Z608:AA608 AH608:AI608 AP608:AQ608 AX608:AY608 J609:K609 R609:S609 Z609:AA609 AH609:AI609 AP609:AQ609 AX609:AY609 J610:K610 R610:S610 Z610:AA610 AH610:AI610 AP610:AQ610 AX610:AY610 J611:K611 R611:S611 Z611:AA611 AH611:AI611 AP611:AQ611 AX611:AY611 J612:K612 R612:S612 Z612:AA612 AH612:AI612 AP612:AQ612 AX612:AY612 J613:K613 R613:S613 Z613:AA613 AH613:AI613 AP613:AQ613 AX613:AY613 J614:K614 R614:S614 Z614:AA614 AH614:AI614 AP614:AQ614 AX614:AY614 J615:K615 R615:S615 Z615:AA615 AH615:AI615 AP615:AQ615 AX615:AY615 J616:K616 R616:S616 Z616:AA616 AH616:AI616 AP616:AQ616 AX616:AY616 G617 J617:K617 O617 R617:S617 W617 Z617:AA617 AE617 AH617:AI617 AM617 AP617:AQ617 AU617 AX617:AY617 J618:K618 R618:S618 Z618:AA618 AH618:AI618 AP618:AQ618 AX618:AY618 J619:K619 R619:S619 Z619:AA619 AH619:AI619 AP619:AQ619 AX619:AY619 J620:K620 R620:S620 Z620:AA620 AH620:AI620 AP620:AQ620 AX620:AY620 J621:K621 R621:S621 Z621:AA621 AH621:AI621 AP621:AQ621 AX621:AY621 J622:K622 R622:S622 Z622:AA622 AH622:AI622 AP622:AQ622 AX622:AY622 J623:K623 R623:S623 Z623:AA623 AH623:AI623 AP623:AQ623 AX623:AY623 J624:K624 R624:S624 Z624:AA624 AH624:AI624 AP624:AQ624 AX624:AY624 J625:K625 R625:S625 Z625:AA625 AH625:AI625 AP625:AQ625 AX625:AY625 J626:K626 R626:S626 Z626:AA626 AH626:AI626 AP626:AQ626 AX626:AY626 J627:K627 R627:S627 Z627:AA627 AH627:AI627 AP627:AQ627 AX627:AY627 J628:K628 R628:S628 Z628:AA628 AH628:AI628 AP628:AQ628 AX628:AY628 J629:K629 R629:S629 Z629:AA629 AH629:AI629 AP629:AQ629 AX629:AY629 J630:K630 R630:S630 Z630:AA630 AH630:AI630 AP630:AQ630 AX630:AY630 J631:K631 R631:S631 Z631:AA631 AH631:AI631 AP631:AQ631 AX631:AY631 J632:K632 R632:S632 Z632:AA632 AH632:AI632 AP632:AQ632 AX632:AY632 J633:K633 R633:S633 Z633:AA633 AH633:AI633 AP633:AQ633 AX633:AY633 G634 J634:K634 O634 R634:S634 W634 Z634:AA634 AE634 AH634:AI634 AM634 AP634:AQ634 AU634 AX634:AY634 J635:K635 R635:S635 Z635:AA635 AH635:AI635 AP635:AQ635 AX635:AY635 J636:K636 R636:S636 Z636:AA636 AH636:AI636 AP636:AQ636 AX636:AY636 J637:K637 R637:S637 Z637:AA637 AH637:AI637 AP637:AQ637 AX637:AY637 J638:K638 R638:S638 Z638:AA638 AH638:AI638 AP638:AQ638 AX638:AY638 J639:K639 R639:S639 Z639:AA639 AH639:AI639 AP639:AQ639 AX639:AY639 J640:K640 R640:S640 Z640:AA640 AH640:AI640 AP640:AQ640 AX640:AY640 J641:K641 R641:S641 Z641:AA641 AH641:AI641 AP641:AQ641 AX641:AY641 J642:K642 R642:S642 Z642:AA642 AH642:AI642 AP642:AQ642 AX642:AY642 J643:K643 R643:S643 Z643:AA643 AH643:AI643 AP643:AQ643 AX643:AY643 J644:K644 R644:S644 Z644:AA644 AH644:AI644 AP644:AQ644 AX644:AY644 J645:K645 R645:S645 Z645:AA645 AH645:AI645 AP645:AQ645 AX645:AY645 J646:K646 R646:S646 Z646:AA646 AH646:AI646 AP646:AQ646 AX646:AY646 J647:K647 R647:S647 Z647:AA647 AH647:AI647 AP647:AQ647 AX647:AY647 J648:K648 R648:S648 Z648:AA648 AH648:AI648 AP648:AQ648 AX648:AY648 J649:K649 R649:S649 Z649:AA649 AH649:AI649 AP649:AQ649 AX649:AY649 J650:K650 R650:S650 Z650:AA650 AH650:AI650 AP650:AQ650 AX650:AY650 G651 J651:K651 O651 R651:S651 W651 Z651:AA651 AE651 AH651:AI651 AM651 AP651:AQ651 AU651 AX651:AY651 J652:K652 R652:S652 Z652:AA652 AH652:AI652 AP652:AQ652 AX652:AY652 J653:K653 R653:S653 Z653:AA653 AH653:AI653 AP653:AQ653 AX653:AY653 J654:K654 R654:S654 Z654:AA654 AH654:AI654 AP654:AQ654 AX654:AY654 J655:K655 R655:S655 Z655:AA655 AH655:AI655 AP655:AQ655 AX655:AY655 J656:K656 R656:S656 Z656:AA656 AH656:AI656 AP656:AQ656 AX656:AY656 J657:K657 R657:S657 Z657:AA657 AH657:AI657 AP657:AQ657 AX657:AY657 J658:K658 R658:S658 Z658:AA658 AH658:AI658 AP658:AQ658 AX658:AY658 J659:K659 R659:S659 Z659:AA659 AH659:AI659 AP659:AQ659 AX659:AY659 J660:K660 R660:S660 Z660:AA660 AH660:AI660 AP660:AQ660 AX660:AY660 J661:K661 R661:S661 Z661:AA661 AH661:AI661 AP661:AQ661 AX661:AY661 J662:K662 R662:S662 Z662:AA662 AH662:AI662 AP662:AQ662 AX662:AY662 J663:K663 R663:S663 Z663:AA663 AH663:AI663 AP663:AQ663 AX663:AY663 J664:K664 R664:S664 Z664:AA664 AH664:AI664 AP664:AQ664 AX664:AY664 J665:K665 R665:S665 Z665:AA665 AH665:AI665 AP665:AQ665 AX665:AY665 J666:K666 R666:S666 Z666:AA666 AH666:AI666 AP666:AQ666 AX666:AY666 J667:K667 R667:S667 Z667:AA667 AH667:AI667 AP667:AQ667 AX667:AY667 G668 J668:K668 O668 R668:S668 W668 Z668:AA668 AE668 AH668:AI668 AM668 AP668:AQ668 AU668 AX668:AY668 J669:K669 R669:S669 Z669:AA669 AH669:AI669 AP669:AQ669 AX669:AY669 J670:K670 R670:S670 Z670:AA670 AH670:AI670 AP670:AQ670 AX670:AY670 J671:K671 R671:S671 Z671:AA671 AH671:AI671 AP671:AQ671 AX671:AY671 J672:K672 R672:S672 Z672:AA672 AH672:AI672 AP672:AQ672 AX672:AY672 J673:K673 R673:S673 Z673:AA673 AH673:AI673 AP673:AQ673 AX673:AY673 J674:K674 R674:S674 Z674:AA674 AH674:AI674 AP674:AQ674 AX674:AY674 J675:K675 R675:S675 Z675:AA675 AH675:AI675 AP675:AQ675 AX675:AY675 J676:K676 R676:S676 Z676:AA676 AH676:AI676 AP676:AQ676 AX676:AY676 J677:K677 R677:S677 Z677:AA677 AH677:AI677 AP677:AQ677 AX677:AY677 J678:K678 R678:S678 Z678:AA678 AH678:AI678 AP678:AQ678 AX678:AY678 J679:K679 R679:S679 Z679:AA679 AH679:AI679 AP679:AQ679 AX679:AY679 J680:K680 R680:S680 Z680:AA680 AH680:AI680 AP680:AQ680 AX680:AY680 J681:K681 R681:S681 Z681:AA681 AH681:AI681 AP681:AQ681 AX681:AY681 J682:K682 R682:S682 Z682:AA682 AH682:AI682 AP682:AQ682 AX682:AY682 J683:K683 R683:S683 Z683:AA683 AH683:AI683 AP683:AQ683 AX683:AY683 J684:K684 R684:S684 Z684:AA684 AH684:AI684 AP684:AQ684 AX684:AY684 G685 J685:K685 O685 R685:S685 W685 Z685:AA685 AE685 AH685:AI685 AM685 AP685:AQ685 AU685 AX685:AY685 J686:K686 R686:S686 Z686:AA686 AH686:AI686 AP686:AQ686 AX686:AY686 J687:K687 R687:S687 Z687:AA687 AH687:AI687 AP687:AQ687 AX687:AY687 J688:K688 R688:S688 Z688:AA688 AH688:AI688 AP688:AQ688 AX688:AY688 J689:K689 R689:S689 Z689:AA689 AH689:AI689 AP689:AQ689 AX689:AY689 J690:K690 R690:S690 Z690:AA690 AH690:AI690 AP690:AQ690 AX690:AY690 J691:K691 R691:S691 Z691:AA691 AH691:AI691 AP691:AQ691 AX691:AY691 J692:K692 R692:S692 Z692:AA692 AH692:AI692 AP692:AQ692 AX692:AY692 J693:K693 R693:S693 Z693:AA693 AH693:AI693 AP693:AQ693 AX693:AY693 J694:K694 R694:S694 Z694:AA694 AH694:AI694 AP694:AQ694 AX694:AY694 J695:K695 R695:S695 Z695:AA695 AH695:AI695 AP695:AQ695 AX695:AY695 J696:K696 R696:S696 Z696:AA696 AH696:AI696 AP696:AQ696 AX696:AY696 J697:K697 R697:S697 Z697:AA697 AH697:AI697 AP697:AQ697 AX697:AY697 J698:K698 R698:S698 Z698:AA698 AH698:AI698 AP698:AQ698 AX698:AY698 J699:K699 R699:S699 Z699:AA699 AH699:AI699 AP699:AQ699 AX699:AY699 J700:K700 R700:S700 Z700:AA700 AH700:AI700 AP700:AQ700 AX700:AY700 J701:K701 R701:S701 Z701:AA701 AH701:AI701 AP701:AQ701 AX701:AY701 G702 J702:K702 O702 R702:S702 W702 Z702:AA702 AE702 AH702:AI702 AM702 AP702:AQ702 AU702 AX702:AY702 J703:K703 R703:S703 Z703:AA703 AH703:AI703 AP703:AQ703 AX703:AY703 J704:K704 R704:S704 Z704:AA704 AH704:AI704 AP704:AQ704 AX704:AY704 J705:K705 R705:S705 Z705:AA705 AH705:AI705 AP705:AQ705 AX705:AY705 J706:K706 R706:S706 Z706:AA706 AH706:AI706 AP706:AQ706 AX706:AY706 J707:K707 R707:S707 Z707:AA707 AH707:AI707 AP707:AQ707 AX707:AY707 J708:K708 R708:S708 Z708:AA708 AH708:AI708 AP708:AQ708 AX708:AY708 J709:K709 R709:S709 Z709:AA709 AH709:AI709 AP709:AQ709 AX709:AY709 J710:K710 R710:S710 Z710:AA710 AH710:AI710 AP710:AQ710 AX710:AY710 J711:K711 R711:S711 Z711:AA711 AH711:AI711 AP711:AQ711 AX711:AY711 J712:K712 R712:S712 Z712:AA712 AH712:AI712 AP712:AQ712 AX712:AY712 J713:K713 R713:S713 Z713:AA713 AH713:AI713 AP713:AQ713 AX713:AY713 J714:K714 R714:S714 Z714:AA714 AH714:AI714 AP714:AQ714 AX714:AY714 J715:K715 R715:S715 Z715:AA715 AH715:AI715 AP715:AQ715 AX715:AY715 J716:K716 R716:S716 Z716:AA716 AH716:AI716 AP716:AQ716 AX716:AY716 J717:K717 R717:S717 Z717:AA717 AH717:AI717 AP717:AQ717 AX717:AY717 J718:K718 R718:S718 Z718:AA718 AH718:AI718 AP718:AQ718 AX718:AY718 G719 J719:K719 O719 R719:S719 W719 Z719:AA719 AE719 AH719:AI719 AM719 AP719:AQ719 AU719 AX719:AY719 J720:K720 R720:S720 Z720:AA720 AH720:AI720 AP720:AQ720 AX720:AY720 J721:K721 R721:S721 Z721:AA721 AH721:AI721 AP721:AQ721 AX721:AY721 J722:K722 R722:S722 Z722:AA722 AH722:AI722 AP722:AQ722 AX722:AY722 J723:K723 R723:S723 Z723:AA723 AH723:AI723 AP723:AQ723 AX723:AY723 J724:K724 R724:S724 Z724:AA724 AH724:AI724 AP724:AQ724 AX724:AY724 J725:K725 R725:S725 Z725:AA725 AH725:AI725 AP725:AQ725 AX725:AY725 J726:K726 R726:S726 Z726:AA726 AH726:AI726 AP726:AQ726 AX726:AY726 J727:K727 R727:S727 Z727:AA727 AH727:AI727 AP727:AQ727 AX727:AY727 J728:K728 R728:S728 Z728:AA728 AH728:AI728 AP728:AQ728 AX728:AY728 J729:K729 R729:S729 Z729:AA729 AH729:AI729 AP729:AQ729 AX729:AY729 J730:K730 R730:S730 Z730:AA730 AH730:AI730 AP730:AQ730 AX730:AY730 J731:K731 R731:S731 Z731:AA731 AH731:AI731 AP731:AQ731 AX731:AY731 J732:K732 R732:S732 Z732:AA732 AH732:AI732 AP732:AQ732 AX732:AY732 J733:K733 R733:S733 Z733:AA733 AH733:AI733 AP733:AQ733 AX733:AY733 J734:K734 R734:S734 Z734:AA734 AH734:AI734 AP734:AQ734 AX734:AY734 J735:K735 R735:S735 Z735:AA735 AH735:AI735 AP735:AQ735 AX735:AY735 G736 J736:K736 O736 R736:S736 W736 Z736:AA736 AE736 AH736:AI736 AM736 AP736:AQ736 AU736 AX736:AY736 J737:K737 R737:S737 Z737:AA737 AH737:AI737 AP737:AQ737 AX737:AY737 J738:K738 R738:S738 Z738:AA738 AH738:AI738 AP738:AQ738 AX738:AY738 J739:K739 R739:S739 Z739:AA739 AH739:AI739 AP739:AQ739 AX739:AY739 J740:K740 R740:S740 Z740:AA740 AH740:AI740 AP740:AQ740 AX740:AY740 J741:K741 R741:S741 Z741:AA741 AH741:AI741 AP741:AQ741 AX741:AY741 J742:K742 R742:S742 Z742:AA742 AH742:AI742 AP742:AQ742 AX742:AY742 J743:K743 R743:S743 Z743:AA743 AH743:AI743 AP743:AQ743 AX743:AY743 J744:K744 R744:S744 Z744:AA744 AH744:AI744 AP744:AQ744 AX744:AY744 J745:K745 R745:S745 Z745:AA745 AH745:AI745 AP745:AQ745 AX745:AY745 J746:K746 R746:S746 Z746:AA746 AH746:AI746 AP746:AQ746 AX746:AY746 J747:K747 R747:S747 Z747:AA747 AH747:AI747 AP747:AQ747 AX747:AY747 J748:K748 R748:S748 Z748:AA748 AH748:AI748 AP748:AQ748 AX748:AY748 J749:K749 R749:S749 Z749:AA749 AH749:AI749 AP749:AQ749 AX749:AY749 J750:K750 R750:S750 Z750:AA750 AH750:AI750 AP750:AQ750 AX750:AY750 J751:K751 R751:S751 Z751:AA751 AH751:AI751 AP751:AQ751 AX751:AY751 J752:K752 R752:S752 Z752:AA752 AH752:AI752 AP752:AQ752 AX752:AY752 G753 J753:K753 O753 R753:S753 W753 Z753:AA753 AE753 AH753:AI753 AM753 AP753:AQ753 AU753 AX753:AY753 J754:K754 R754:S754 Z754:AA754 AH754:AI754 AP754:AQ754 AX754:AY754 J755:K755 R755:S755 Z755:AA755 AH755:AI755 AP755:AQ755 AX755:AY755 J756:K756 R756:S756 Z756:AA756 AH756:AI756 AP756:AQ756 AX756:AY756 J757:K757 R757:S757 Z757:AA757 AH757:AI757 AP757:AQ757 AX757:AY757 J758:K758 R758:S758 Z758:AA758 AH758:AI758 AP758:AQ758 AX758:AY758 J759:K759 R759:S759 Z759:AA759 AH759:AI759 AP759:AQ759 AX759:AY759 J760:K760 R760:S760 Z760:AA760 AH760:AI760 AP760:AQ760 AX760:AY760 J761:K761 R761:S761 Z761:AA761 AH761:AI761 AP761:AQ761 AX761:AY761 J762:K762 R762:S762 Z762:AA762 AH762:AI762 AP762:AQ762 AX762:AY762 J763:K763 R763:S763 Z763:AA763 AH763:AI763 AP763:AQ763 AX763:AY763 J764:K764 R764:S764 Z764:AA764 AH764:AI764 AP764:AQ764 AX764:AY764 J765:K765 R765:S765 Z765:AA765 AH765:AI765 AP765:AQ765 AX765:AY765 J766:K766 R766:S766 Z766:AA766 AH766:AI766 AP766:AQ766 AX766:AY766 J767:K767 R767:S767 Z767:AA767 AH767:AI767 AP767:AQ767 AX767:AY767 J768:K768 R768:S768 Z768:AA768 AH768:AI768 AP768:AQ768 AX768:AY768 J769:K769 R769:S769 Z769:AA769 AH769:AI769 AP769:AQ769 AX769:AY769 G770 J770:K770 O770 R770:S770 W770 Z770:AA770 AE770 AH770:AI770 AM770 AP770:AQ770 AU770 AX770:AY770 J771:K771 R771:S771 Z771:AA771 AH771:AI771 AP771:AQ771 AX771:AY771 J772:K772 R772:S772 Z772:AA772 AH772:AI772 AP772:AQ772 AX772:AY772 J773:K773 R773:S773 Z773:AA773 AH773:AI773 AP773:AQ773 AX773:AY773 J774:K774 R774:S774 Z774:AA774 AH774:AI774 AP774:AQ774 AX774:AY774 J775:K775 R775:S775 Z775:AA775 AH775:AI775 AP775:AQ775 AX775:AY775 J776:K776 R776:S776 Z776:AA776 AH776:AI776 AP776:AQ776 AX776:AY776 J777:K777 R777:S777 Z777:AA777 AH777:AI777 AP777:AQ777 AX777:AY777 J778:K778 R778:S778 Z778:AA778 AH778:AI778 AP778:AQ778 AX778:AY778 J779:K779 R779:S779 Z779:AA779 AH779:AI779 AP779:AQ779 AX779:AY779 J780:K780 R780:S780 Z780:AA780 AH780:AI780 AP780:AQ780 AX780:AY780 J781:K781 R781:S781 Z781:AA781 AH781:AI781 AP781:AQ781 AX781:AY781 J782:K782 R782:S782 Z782:AA782 AH782:AI782 AP782:AQ782 AX782:AY782 J783:K783 R783:S783 Z783:AA783 AH783:AI783 AP783:AQ783 AX783:AY783 J784:K784 R784:S784 Z784:AA784 AH784:AI784 AP784:AQ784 AX784:AY784 J785:K785 R785:S785 Z785:AA785 AH785:AI785 AP785:AQ785 AX785:AY785 J786:K786 R786:S786 Z786:AA786 AH786:AI786 AP786:AQ786 AX786:AY786 G787 J787:K787 O787 R787:S787 W787 Z787:AA787 AE787 AH787:AI787 AM787 AP787:AQ787 AU787 AX787:AY787 J788:K788 R788:S788 Z788:AA788 AH788:AI788 AP788:AQ788 AX788:AY788 J789:K789 R789:S789 Z789:AA789 AH789:AI789 AP789:AQ789 AX789:AY789 J790:K790 R790:S790 Z790:AA790 AH790:AI790 AP790:AQ790 AX790:AY790 J791:K791 R791:S791 Z791:AA791 AH791:AI791 AP791:AQ791 AX791:AY791 J792:K792 R792:S792 Z792:AA792 AH792:AI792 AP792:AQ792 AX792:AY792 J793:K793 R793:S793 Z793:AA793 AH793:AI793 AP793:AQ793 AX793:AY793 J794:K794 R794:S794 Z794:AA794 AH794:AI794 AP794:AQ794 AX794:AY794 J795:K795 R795:S795 Z795:AA795 AH795:AI795 AP795:AQ795 AX795:AY795 J796:K796 R796:S796 Z796:AA796 AH796:AI796 AP796:AQ796 AX796:AY796 J797:K797 R797:S797 Z797:AA797 AH797:AI797 AP797:AQ797 AX797:AY797 J798:K798 R798:S798 Z798:AA798 AH798:AI798 AP798:AQ798 AX798:AY798 J799:K799 R799:S799 Z799:AA799 AH799:AI799 AP799:AQ799 AX799:AY799 J800:K800 R800:S800 Z800:AA800 AH800:AI800 AP800:AQ800 AX800:AY800 J801:K801 R801:S801 Z801:AA801 AH801:AI801 AP801:AQ801 AX801:AY801 J802:K802 R802:S802 Z802:AA802 AH802:AI802 AP802:AQ802 AX802:AY802 J803:K803 R803:S803 Z803:AA803 AH803:AI803 AP803:AQ803 AX803:AY803 G804 J804:K804 O804 R804:S804 W804 Z804:AA804 AE804 AH804:AI804 AM804 AP804:AQ804 AU804 AX804:AY804 J805:K805 R805:S805 Z805:AA805 AH805:AI805 AP805:AQ805 AX805:AY805 J806:K806 R806:S806 Z806:AA806 AH806:AI806 AP806:AQ806 AX806:AY806 J807:K807 R807:S807 Z807:AA807 AH807:AI807 AP807:AQ807 AX807:AY807 J808:K808 R808:S808 Z808:AA808 AH808:AI808 AP808:AQ808 AX808:AY808 J809:K809 R809:S809 Z809:AA809 AH809:AI809 AP809:AQ809 AX809:AY809 J810:K810 R810:S810 Z810:AA810 AH810:AI810 AP810:AQ810 AX810:AY810 J811:K811 R811:S811 Z811:AA811 AH811:AI811 AP811:AQ811 AX811:AY811 J812:K812 R812:S812 Z812:AA812 AH812:AI812 AP812:AQ812 AX812:AY812 J813:K813 R813:S813 Z813:AA813 AH813:AI813 AP813:AQ813 AX813:AY813 J814:K814 R814:S814 Z814:AA814 AH814:AI814 AP814:AQ814 AX814:AY814 J815:K815 R815:S815 Z815:AA815 AH815:AI815 AP815:AQ815 AX815:AY815 J816:K816 R816:S816 Z816:AA816 AH816:AI816 AP816:AQ816 AX816:AY816 J817:K817 R817:S817 Z817:AA817 AH817:AI817 AP817:AQ817 AX817:AY817 J818:K818 R818:S818 Z818:AA818 AH818:AI818 AP818:AQ818 AX818:AY818 J819:K819 R819:S819 Z819:AA819 AH819:AI819 AP819:AQ819 AX819:AY819 J820:K820 R820:S820 Z820:AA820 AH820:AI820 AP820:AQ820 AX820:AY820 G821 J821:K821 O821 R821:S821 W821 Z821:AA821 AE821 AH821:AI821 AM821 AP821:AQ821 AU821 AX821:AY821 J822:K822 R822:S822 Z822:AA822 AH822:AI822 AP822:AQ822 AX822:AY822 J823:K823 R823:S823 Z823:AA823 AH823:AI823 AP823:AQ823 AX823:AY823 J824:K824 R824:S824 Z824:AA824 AH824:AI824 AP824:AQ824 AX824:AY824 J825:K825 R825:S825 Z825:AA825 AH825:AI825 AP825:AQ825 AX825:AY825 J826:K826 R826:S826 Z826:AA826 AH826:AI826 AP826:AQ826 AX826:AY826 J827:K827 R827:S827 Z827:AA827 AH827:AI827 AP827:AQ827 AX827:AY827 J828:K828 R828:S828 Z828:AA828 AH828:AI828 AP828:AQ828 AX828:AY828 J829:K829 R829:S829 Z829:AA829 AH829:AI829 AP829:AQ829 AX829:AY829 J830:K830 R830:S830 Z830:AA830 AH830:AI830 AP830:AQ830 AX830:AY830 J831:K831 R831:S831 Z831:AA831 AH831:AI831 AP831:AQ831 AX831:AY831 J832:K832 R832:S832 Z832:AA832 AH832:AI832 AP832:AQ832 AX832:AY832 J833:K833 R833:S833 Z833:AA833 AH833:AI833 AP833:AQ833 AX833:AY833 J834:K834 R834:S834 Z834:AA834 AH834:AI834 AP834:AQ834 AX834:AY834 J835:K835 R835:S835 Z835:AA835 AH835:AI835 AP835:AQ835 AX835:AY835 J836:K836 R836:S836 Z836:AA836 AH836:AI836 AP836:AQ836 AX836:AY836 J837:K837 R837:S837 Z837:AA837 AH837:AI837 AP837:AQ837 AX837:AY837 G838 J838:K838 O838 R838:S838 W838 Z838:AA838 AE838 AH838:AI838 AM838 AP838:AQ838 AU838 AX838:AY838 J839:K839 R839:S839 Z839:AA839 AH839:AI839 AP839:AQ839 AX839:AY839 J840:K840 R840:S840 Z840:AA840 AH840:AI840 AP840:AQ840 AX840:AY840 J841:K841 R841:S841 Z841:AA841 AH841:AI841 AP841:AQ841 AX841:AY841 J842:K842 R842:S842 Z842:AA842 AH842:AI842 AP842:AQ842 AX842:AY842 J843:K843 R843:S843 Z843:AA843 AH843:AI843 AP843:AQ843 AX843:AY843 J844:K844 R844:S844 Z844:AA844 AH844:AI844 AP844:AQ844 AX844:AY844 J845:K845 R845:S845 Z845:AA845 AH845:AI845 AP845:AQ845 AX845:AY845 J846:K846 R846:S846 Z846:AA846 AH846:AI846 AP846:AQ846 AX846:AY846 J847:K847 R847:S847 Z847:AA847 AH847:AI847 AP847:AQ847 AX847:AY847 J848:K848 R848:S848 Z848:AA848 AH848:AI848 AP848:AQ848 AX848:AY848 J849:K849 R849:S849 Z849:AA849 AH849:AI849 AP849:AQ849 AX849:AY849 J850:K850 R850:S850 Z850:AA850 AH850:AI850 AP850:AQ850 AX850:AY850 J851:K851 R851:S851 Z851:AA851 AH851:AI851 AP851:AQ851 AX851:AY851 J852:K852 R852:S852 Z852:AA852 AH852:AI852 AP852:AQ852 AX852:AY852 J853:K853 R853:S853 Z853:AA853 AH853:AI853 AP853:AQ853 AX853:AY853 J854:K854 R854:S854 Z854:AA854 AH854:AI854 AP854:AQ854 AX854:AY854 G855 J855:K855 O855 R855:S855 W855 Z855:AA855 AE855 AH855:AI855 AM855 AP855:AQ855 AU855 AX855:AY855 J856:K856 R856:S856 Z856:AA856 AH856:AI856 AP856:AQ856 AX856:AY856 J857:K857 R857:S857 Z857:AA857 AH857:AI857 AP857:AQ857 AX857:AY857 J858:K858 R858:S858 Z858:AA858 AH858:AI858 AP858:AQ858 AX858:AY858 J859:K859 R859:S859 Z859:AA859 AH859:AI859 AP859:AQ859 AX859:AY859 J860:K860 R860:S860 Z860:AA860 AH860:AI860 AP860:AQ860 AX860:AY860 J861:K861 R861:S861 Z861:AA861 AH861:AI861 AP861:AQ861 AX861:AY861 J862:K862 R862:S862 Z862:AA862 AH862:AI862 AP862:AQ862 AX862:AY862 J863:K863 R863:S863 Z863:AA863 AH863:AI863 AP863:AQ863 AX863:AY863 J864:K864 R864:S864 Z864:AA864 AH864:AI864 AP864:AQ864 AX864:AY864 J865:K865 R865:S865 Z865:AA865 AH865:AI865 AP865:AQ865 AX865:AY865 J866:K866 R866:S866 Z866:AA866 AH866:AI866 AP866:AQ866 AX866:AY866 J867:K867 R867:S867 Z867:AA867 AH867:AI867 AP867:AQ867 AX867:AY867 J868:K868 R868:S868 Z868:AA868 AH868:AI868 AP868:AQ868 AX868:AY868 J869:K869 R869:S869 Z869:AA869 AH869:AI869 AP869:AQ869 AX869:AY869 J870:K870 R870:S870 Z870:AA870 AH870:AI870 AP870:AQ870 AX870:AY870 J871:K871 R871:S871 Z871:AA871 AH871:AI871 AP871:AQ871 AX871:AY871 G872 J872:K872 O872 R872:S872 W872 Z872:AA872 AE872 AH872:AI872 AM872 AP872:AQ872 AU872 AX872:AY872 J873:K873 R873:S873 Z873:AA873 AH873:AI873 AP873:AQ873 AX873:AY873 J874:K874 R874:S874 Z874:AA874 AH874:AI874 AP874:AQ874 AX874:AY874 J875:K875 R875:S875 Z875:AA875 AH875:AI875 AP875:AQ875 AX875:AY875 J876:K876 R876:S876 Z876:AA876 AH876:AI876 AP876:AQ876 AX876:AY876 J877:K877 R877:S877 Z877:AA877 AH877:AI877 AP877:AQ877 AX877:AY877 J878:K878 R878:S878 Z878:AA878 AH878:AI878 AP878:AQ878 AX878:AY878 J879:K879 R879:S879 Z879:AA879 AH879:AI879 AP879:AQ879 AX879:AY879 J880:K880 R880:S880 Z880:AA880 AH880:AI880 AP880:AQ880 AX880:AY880 J881:K881 R881:S881 Z881:AA881 AH881:AI881 AP881:AQ881 AX881:AY881 J882:K882 R882:S882 Z882:AA882 AH882:AI882 AP882:AQ882 AX882:AY882 J883:K883 R883:S883 Z883:AA883 AH883:AI883 AP883:AQ883 AX883:AY883 J884:K884 R884:S884 Z884:AA884 AH884:AI884 AP884:AQ884 AX884:AY884 J885:K885 R885:S885 Z885:AA885 AH885:AI885 AP885:AQ885 AX885:AY885 J886:K886 R886:S886 Z886:AA886 AH886:AI886 AP886:AQ886 AX886:AY886 J887:K887 R887:S887 Z887:AA887 AH887:AI887 AP887:AQ887 AX887:AY887 J888:K888 R888:S888 Z888:AA888 AH888:AI888 AP888:AQ888 AX888:AY888 G889 J889:K889 O889 R889:S889 W889 Z889:AA889 AE889 AH889:AI889 AM889 AP889:AQ889 AU889 AX889:AY889 J890:K890 R890:S890 Z890:AA890 AH890:AI890 AP890:AQ890 AX890:AY890 J891:K891 R891:S891 Z891:AA891 AH891:AI891 AP891:AQ891 AX891:AY891 J892:K892 R892:S892 Z892:AA892 AH892:AI892 AP892:AQ892 AX892:AY892 J893:K893 R893:S893 Z893:AA893 AH893:AI893 AP893:AQ893 AX893:AY893 J894:K894 R894:S894 Z894:AA894 AH894:AI894 AP894:AQ894 AX894:AY894 J895:K895 R895:S895 Z895:AA895 AH895:AI895 AP895:AQ895 AX895:AY895 J896:K896 R896:S896 Z896:AA896 AH896:AI896 AP896:AQ896 AX896:AY896 J897:K897 R897:S897 Z897:AA897 AH897:AI897 AP897:AQ897 AX897:AY897 J898:K898 R898:S898 Z898:AA898 AH898:AI898 AP898:AQ898 AX898:AY898 J899:K899 R899:S899 Z899:AA899 AH899:AI899 AP899:AQ899 AX899:AY899 J900:K900 R900:S900 Z900:AA900 AH900:AI900 AP900:AQ900 AX900:AY900 J901:K901 R901:S901 Z901:AA901 AH901:AI901 AP901:AQ901 AX901:AY901 J902:K902 R902:S902 Z902:AA902 AH902:AI902 AP902:AQ902 AX902:AY902 J903:K903 R903:S903 Z903:AA903 AH903:AI903 AP903:AQ903 AX903:AY903 J904:K904 R904:S904 Z904:AA904 AH904:AI904 AP904:AQ904 AX904:AY904 J905:K905 R905:S905 Z905:AA905 AH905:AI905 AP905:AQ905 AX905:AY905 G906 J906:K906 O906 R906:S906 W906 Z906:AA906 AE906 AH906:AI906 AM906 AP906:AQ906 AU906 AX906:AY906 J907:K907 R907:S907 Z907:AA907 AH907:AI907 AP907:AQ907 AX907:AY907 J908:K908 R908:S908 Z908:AA908 AH908:AI908 AP908:AQ908 AX908:AY908 J909:K909 R909:S909 Z909:AA909 AH909:AI909 AP909:AQ909 AX909:AY909 J910:K910 R910:S910 Z910:AA910 AH910:AI910 AP910:AQ910 AX910:AY910 J911:K911 R911:S911 Z911:AA911 AH911:AI911 AP911:AQ911 AX911:AY911 J912:K912 R912:S912 Z912:AA912 AH912:AI912 AP912:AQ912 AX912:AY912 J913:K913 R913:S913 Z913:AA913 AH913:AI913 AP913:AQ913 AX913:AY913 J914:K914 R914:S914 Z914:AA914 AH914:AI914 AP914:AQ914 AX914:AY914 J915:K915 R915:S915 Z915:AA915 AH915:AI915 AP915:AQ915 AX915:AY915 J916:K916 R916:S916 Z916:AA916 AH916:AI916 AP916:AQ916 AX916:AY916 J917:K917 R917:S917 Z917:AA917 AH917:AI917 AP917:AQ917 AX917:AY917 J918:K918 R918:S918 Z918:AA918 AH918:AI918 AP918:AQ918 AX918:AY918 J919:K919 R919:S919 Z919:AA919 AH919:AI919 AP919:AQ919 AX919:AY919 J920:K920 R920:S920 Z920:AA920 AH920:AI920 AP920:AQ920 AX920:AY920 J921:K921 R921:S921 Z921:AA921 AH921:AI921 AP921:AQ921 AX921:AY921 J922:K922 R922:S922 Z922:AA922 AH922:AI922 AP922:AQ922 AX922:AY922 G923 J923:K923 O923 R923:S923 W923 Z923:AA923 AE923 AH923:AI923 AM923 AP923:AQ923 AU923 AX923:AY923 J924:K924 R924:S924 Z924:AA924 AH924:AI924 AP924:AQ924 AX924:AY924 J925:K925 R925:S925 Z925:AA925 AH925:AI925 AP925:AQ925 AX925:AY925 J926:K926 R926:S926 Z926:AA926 AH926:AI926 AP926:AQ926 AX926:AY926 J927:K927 R927:S927 Z927:AA927 AH927:AI927 AP927:AQ927 AX927:AY927 J928:K928 R928:S928 Z928:AA928 AH928:AI928 AP928:AQ928 AX928:AY928 J929:K929 R929:S929 Z929:AA929 AH929:AI929 AP929:AQ929 AX929:AY929 J930:K930 R930:S930 Z930:AA930 AH930:AI930 AP930:AQ930 AX930:AY930 J931:K931 R931:S931 Z931:AA931 AH931:AI931 AP931:AQ931 AX931:AY931 J932:K932 R932:S932 Z932:AA932 AH932:AI932 AP932:AQ932 AX932:AY932 J933:K933 R933:S933 Z933:AA933 AH933:AI933 AP933:AQ933 AX933:AY933 J934:K934 R934:S934 Z934:AA934 AH934:AI934 AP934:AQ934 AX934:AY934 J935:K935 R935:S935 Z935:AA935 AH935:AI935 AP935:AQ935 AX935:AY935 J936:K936 R936:S936 Z936:AA936 AH936:AI936 AP936:AQ936 AX936:AY936 J937:K937 R937:S937 Z937:AA937 AH937:AI937 AP937:AQ937 AX937:AY937 J938:K938 R938:S938 Z938:AA938 AH938:AI938 AP938:AQ938 AX938:AY938 J939:K939 R939:S939 Z939:AA939 AH939:AI939 AP939:AQ939 AX939:AY939 G940 J940:K940 O940 R940:S940 W940 Z940:AA940 AE940 AH940:AI940 AM940 AP940:AQ940 AU940 AX940:AY940 J941:K941 R941:S941 Z941:AA941 AH941:AI941 AP941:AQ941 AX941:AY941 J942:K942 R942:S942 Z942:AA942 AH942:AI942 AP942:AQ942 AX942:AY942 J943:K943 R943:S943 Z943:AA943 AH943:AI943 AP943:AQ943 AX943:AY943 J944:K944 R944:S944 Z944:AA944 AH944:AI944 AP944:AQ944 AX944:AY944 J945:K945 R945:S945 Z945:AA945 AH945:AI945 AP945:AQ945 AX945:AY945 J946:K946 R946:S946 Z946:AA946 AH946:AI946 AP946:AQ946 AX946:AY946 J947:K947 R947:S947 Z947:AA947 AH947:AI947 AP947:AQ947 AX947:AY947 J948:K948 R948:S948 Z948:AA948 AH948:AI948 AP948:AQ948 AX948:AY948 J949:K949 R949:S949 Z949:AA949 AH949:AI949 AP949:AQ949 AX949:AY949 J950:K950 R950:S950 Z950:AA950 AH950:AI950 AP950:AQ950 AX950:AY950 J951:K951 R951:S951 Z951:AA951 AH951:AI951 AP951:AQ951 AX951:AY951 J952:K952 R952:S952 Z952:AA952 AH952:AI952 AP952:AQ952 AX952:AY952 J953:K953 R953:S953 Z953:AA953 AH953:AI953 AP953:AQ953 AX953:AY953 J954:K954 R954:S954 Z954:AA954 AH954:AI954 AP954:AQ954 AX954:AY954 J955:K955 R955:S955 Z955:AA955 AH955:AI955 AP955:AQ955 AX955:AY955 J956:K956 R956:S956 Z956:AA956 AH956:AI956 AP956:AQ956 AX956:AY956 G957 J957:K957 O957 R957:S957 W957 Z957:AA957 AE957 AH957:AI957 AM957 AP957:AQ957 AU957 AX957:AY957 J958:K958 R958:S958 Z958:AA958 AH958:AI958 AP958:AQ958 AX958:AY958 J959:K959 R959:S959 Z959:AA959 AH959:AI959 AP959:AQ959 AX959:AY959 J960:K960 R960:S960 Z960:AA960 AH960:AI960 AP960:AQ960 AX960:AY960 J961:K961 R961:S961 Z961:AA961 AH961:AI961 AP961:AQ961 AX961:AY961 J962:K962 R962:S962 Z962:AA962 AH962:AI962 AP962:AQ962 AX962:AY962 J963:K963 R963:S963 Z963:AA963 AH963:AI963 AP963:AQ963 AX963:AY963 J964:K964 R964:S964 Z964:AA964 AH964:AI964 AP964:AQ964 AX964:AY964 J965:K965 R965:S965 Z965:AA965 AH965:AI965 AP965:AQ965 AX965:AY965 J966:K966 R966:S966 Z966:AA966 AH966:AI966 AP966:AQ966 AX966:AY966 J967:K967 R967:S967 Z967:AA967 AH967:AI967 AP967:AQ967 AX967:AY967 J968:K968 R968:S968 Z968:AA968 AH968:AI968 AP968:AQ968 AX968:AY968 J969:K969 R969:S969 Z969:AA969 AH969:AI969 AP969:AQ969 AX969:AY969 J970:K970 R970:S970 Z970:AA970 AH970:AI970 AP970:AQ970 AX970:AY970 J971:K971 R971:S971 Z971:AA971 AH971:AI971 AP971:AQ971 AX971:AY971 J972:K972 R972:S972 Z972:AA972 AH972:AI972 AP972:AQ972 AX972:AY972 J973:K973 R973:S973 Z973:AA973 AH973:AI973 AP973:AQ973 AX973:AY973 G974 J974:K974 O974 R974:S974 W974 Z974:AA974 AE974 AH974:AI974 AM974 AP974:AQ974 AU974 AX974:AY974 J975:K975 R975:S975 Z975:AA975 AH975:AI975 AP975:AQ975 AX975:AY975 J976:K976 R976:S976 Z976:AA976 AH976:AI976 AP976:AQ976 AX976:AY976 J977:K977 R977:S977 Z977:AA977 AH977:AI977 AP977:AQ977 AX977:AY977 J978:K978 R978:S978 Z978:AA978 AH978:AI978 AP978:AQ978 AX978:AY978 J979:K979 R979:S979 Z979:AA979 AH979:AI979 AP979:AQ979 AX979:AY979 J980:K980 R980:S980 Z980:AA980 AH980:AI980 AP980:AQ980 AX980:AY980 J981:K981 R981:S981 Z981:AA981 AH981:AI981 AP981:AQ981 AX981:AY981 J982:K982 R982:S982 Z982:AA982 AH982:AI982 AP982:AQ982 AX982:AY982 J983:K983 R983:S983 Z983:AA983 AH983:AI983 AP983:AQ983 AX983:AY983 J984:K984 R984:S984 Z984:AA984 AH984:AI984 AP984:AQ984 AX984:AY984 J985:K985 R985:S985 Z985:AA985 AH985:AI985 AP985:AQ985 AX985:AY985 J986:K986 R986:S986 Z986:AA986 AH986:AI986 AP986:AQ986 AX986:AY986 J987:K987 R987:S987 Z987:AA987 AH987:AI987 AP987:AQ987 AX987:AY987 J988:K988 R988:S988 Z988:AA988 AH988:AI988 AP988:AQ988 AX988:AY988 J989:K989 R989:S989 Z989:AA989 AH989:AI989 AP989:AQ989 AX989:AY989 J990:K990 R990:S990 Z990:AA990 AH990:AI990 AP990:AQ990 AX990:AY990 G991 J991:K991 O991 R991:S991 W991 Z991:AA991 AE991 AH991:AI991 AM991 AP991:AQ991 AU991 AX991:AY991 J992:K992 R992:S992 Z992:AA992 AH992:AI992 AP992:AQ992 AX992:AY992 J993:K993 R993:S993 Z993:AA993 AH993:AI993 AP993:AQ993 AX993:AY993 J994:K994 R994:S994 Z994:AA994 AH994:AI994 AP994:AQ994 AX994:AY994 J995:K995 R995:S995 Z995:AA995 AH995:AI995 AP995:AQ995 AX995:AY995 J996:K996 R996:S996 Z996:AA996 AH996:AI996 AP996:AQ996 AX996:AY996 J997:K997 R997:S997 Z997:AA997 AH997:AI997 AP997:AQ997 AX997:AY997 J998:K998 R998:S998 Z998:AA998 AH998:AI998 AP998:AQ998 AX998:AY998 J999:K999 R999:S999 Z999:AA999 AH999:AI999 AP999:AQ999 AX999:AY999 J1000:K1000 R1000:S1000 Z1000:AA1000 AH1000:AI1000 AP1000:AQ1000 AX1000:AY1000 J1001:K1001 R1001:S1001 Z1001:AA1001 AH1001:AI1001 AP1001:AQ1001 AX1001:AY1001 J1002:K1002 R1002:S1002 Z1002:AA1002 AH1002:AI1002 AP1002:AQ1002 AX1002:AY1002 J1003:K1003 R1003:S1003 Z1003:AA1003 AH1003:AI1003 AP1003:AQ1003 AX1003:AY1003 J1004:K1004 R1004:S1004 Z1004:AA1004 AH1004:AI1004 AP1004:AQ1004 AX1004:AY1004 J1005:K1005 R1005:S1005 Z1005:AA1005 AH1005:AI1005 AP1005:AQ1005 AX1005:AY1005 J1006:K1006 R1006:S1006 Z1006:AA1006 AH1006:AI1006 AP1006:AQ1006 AX1006:AY1006 J1007:K1007 R1007:S1007 Z1007:AA1007 AH1007:AI1007 AP1007:AQ1007 AX1007:AY1007 G1008 J1008:K1008 O1008 R1008:S1008 W1008 Z1008:AA1008 AE1008 AH1008:AI1008 AM1008 AP1008:AQ1008 AU1008 AX1008:AY1008 J1009:K1009 R1009:S1009 Z1009:AA1009 AH1009:AI1009 AP1009:AQ1009 AX1009:AY1009 J1010:K1010 R1010:S1010 Z1010:AA1010 AH1010:AI1010 AP1010:AQ1010 AX1010:AY1010 J1011:K1011 R1011:S1011 Z1011:AA1011 AH1011:AI1011 AP1011:AQ1011 AX1011:AY1011 J1012:K1012 R1012:S1012 Z1012:AA1012 AH1012:AI1012 AP1012:AQ1012 AX1012:AY1012 J1013:K1013 R1013:S1013 Z1013:AA1013 AH1013:AI1013 AP1013:AQ1013 AX1013:AY1013 J1014:K1014 R1014:S1014 Z1014:AA1014 AH1014:AI1014 AP1014:AQ1014 AX1014:AY1014 J1015:K1015 R1015:S1015 Z1015:AA1015 AH1015:AI1015 AP1015:AQ1015 AX1015:AY1015 J1016:K1016 R1016:S1016 Z1016:AA1016 AH1016:AI1016 AP1016:AQ1016 AX1016:AY1016 J1017:K1017 R1017:S1017 Z1017:AA1017 AH1017:AI1017 AP1017:AQ1017 AX1017:AY1017 J1018:K1018 R1018:S1018 Z1018:AA1018 AH1018:AI1018 AP1018:AQ1018 AX1018:AY1018 J1019:K1019 R1019:S1019 Z1019:AA1019 AH1019:AI1019 AP1019:AQ1019 AX1019:AY1019 J1020:K1020 R1020:S1020 Z1020:AA1020 AH1020:AI1020 AP1020:AQ1020 AX1020:AY1020 J1021:K1021 R1021:S1021 Z1021:AA1021 AH1021:AI1021 AP1021:AQ1021 AX1021:AY1021 J1022:K1022 R1022:S1022 Z1022:AA1022 AH1022:AI1022 AP1022:AQ1022 AX1022:AY1022 J1023:K1023 R1023:S1023 Z1023:AA1023 AH1023:AI1023 AP1023:AQ1023 AX1023:AY1023 J1024:K1024 R1024:S1024 Z1024:AA1024 AH1024:AI1024 AP1024:AQ1024 AX1024:AY1024 G1025 J1025:K1025 O1025 R1025:S1025 W1025 Z1025:AA1025 AE1025 AH1025:AI1025 AM1025 AP1025:AQ1025 AU1025 AX1025:AY1025 J1026:K1026 R1026:S1026 Z1026:AA1026 AH1026:AI1026 AP1026:AQ1026 AX1026:AY1026 J1027:K1027 R1027:S1027 Z1027:AA1027 AH1027:AI1027 AP1027:AQ1027 AX1027:AY1027 J1028:K1028 R1028:S1028 Z1028:AA1028 AH1028:AI1028 AP1028:AQ1028 AX1028:AY1028 J1029:K1029 R1029:S1029 Z1029:AA1029 AH1029:AI1029 AP1029:AQ1029 AX1029:AY1029 J1030:K1030 R1030:S1030 Z1030:AA1030 AH1030:AI1030 AP1030:AQ1030 AX1030:AY1030 J1031:K1031 R1031:S1031 Z1031:AA1031 AH1031:AI1031 AP1031:AQ1031 AX1031:AY1031 J1032:K1032 R1032:S1032 Z1032:AA1032 AH1032:AI1032 AP1032:AQ1032 AX1032:AY1032 J1033:K1033 R1033:S1033 Z1033:AA1033 AH1033:AI1033 AP1033:AQ1033 AX1033:AY1033 J1034:K1034 R1034:S1034 Z1034:AA1034 AH1034:AI1034 AP1034:AQ1034 AX1034:AY1034 J1035:K1035 R1035:S1035 Z1035:AA1035 AH1035:AI1035 AP1035:AQ1035 AX1035:AY1035 J1036:K1036 R1036:S1036 Z1036:AA1036 AH1036:AI1036 AP1036:AQ1036 AX1036:AY1036 J1037:K1037 R1037:S1037 Z1037:AA1037 AH1037:AI1037 AP1037:AQ1037 AX1037:AY1037 J1038:K1038 R1038:S1038 Z1038:AA1038 AH1038:AI1038 AP1038:AQ1038 AX1038:AY1038 J1039:K1039 R1039:S1039 Z1039:AA1039 AH1039:AI1039 AP1039:AQ1039 AX1039:AY1039 J1040:K1040 R1040:S1040 Z1040:AA1040 AH1040:AI1040 AP1040:AQ1040 AX1040:AY1040 J1041:K1041 R1041:S1041 Z1041:AA1041 AH1041:AI1041 AP1041:AQ1041 AX1041:AY1041 G1042 J1042:K1042 O1042 R1042:S1042 W1042 Z1042:AA1042 AE1042 AH1042:AI1042 AM1042 AP1042:AQ1042 AU1042 AX1042:AY1042 J1043:K1043 R1043:S1043 Z1043:AA1043 AH1043:AI1043 AP1043:AQ1043 AX1043:AY1043 J1044:K1044 R1044:S1044 Z1044:AA1044 AH1044:AI1044 AP1044:AQ1044 AX1044:AY1044 J1045:K1045 R1045:S1045 Z1045:AA1045 AH1045:AI1045 AP1045:AQ1045 AX1045:AY1045 J1046:K1046 R1046:S1046 Z1046:AA1046 AH1046:AI1046 AP1046:AQ1046 AX1046:AY1046 J1047:K1047 R1047:S1047 Z1047:AA1047 AH1047:AI1047 AP1047:AQ1047 AX1047:AY1047 J1048:K1048 R1048:S1048 Z1048:AA1048 AH1048:AI1048 AP1048:AQ1048 AX1048:AY1048 J1049:K1049 R1049:S1049 Z1049:AA1049 AH1049:AI1049 AP1049:AQ1049 AX1049:AY1049 J1050:K1050 R1050:S1050 Z1050:AA1050 AH1050:AI1050 AP1050:AQ1050 AX1050:AY1050 J1051:K1051 R1051:S1051 Z1051:AA1051 AH1051:AI1051 AP1051:AQ1051 AX1051:AY1051 J1052:K1052 R1052:S1052 Z1052:AA1052 AH1052:AI1052 AP1052:AQ1052 AX1052:AY1052 J1053:K1053 R1053:S1053 Z1053:AA1053 AH1053:AI1053 AP1053:AQ1053 AX1053:AY1053 J1054:K1054 R1054:S1054 Z1054:AA1054 AH1054:AI1054 AP1054:AQ1054 AX1054:AY1054 J1055:K1055 R1055:S1055 Z1055:AA1055 AH1055:AI1055 AP1055:AQ1055 AX1055:AY1055 J1056:K1056 R1056:S1056 Z1056:AA1056 AH1056:AI1056 AP1056:AQ1056 AX1056:AY1056 J1057:K1057 R1057:S1057 Z1057:AA1057 AH1057:AI1057 AP1057:AQ1057 AX1057:AY1057 J1058:K1058 R1058:S1058 Z1058:AA1058 AH1058:AI1058 AP1058:AQ1058 AX1058:AY1058 G1059 J1059:K1059 O1059 R1059:S1059 W1059 Z1059:AA1059 AE1059 AH1059:AI1059 AM1059 AP1059:AQ1059 AU1059 AX1059:AY1059 J1060:K1060 R1060:S1060 Z1060:AA1060 AH1060:AI1060 AP1060:AQ1060 AX1060:AY1060 J1061:K1061 R1061:S1061 Z1061:AA1061 AH1061:AI1061 AP1061:AQ1061 AX1061:AY1061 J1062:K1062 R1062:S1062 Z1062:AA1062 AH1062:AI1062 AP1062:AQ1062 AX1062:AY1062 J1063:K1063 R1063:S1063 Z1063:AA1063 AH1063:AI1063 AP1063:AQ1063 AX1063:AY1063 J1064:K1064 R1064:S1064 Z1064:AA1064 AH1064:AI1064 AP1064:AQ1064 AX1064:AY1064 J1065:K1065 R1065:S1065 Z1065:AA1065 AH1065:AI1065 AP1065:AQ1065 AX1065:AY1065 J1066:K1066 R1066:S1066 Z1066:AA1066 AH1066:AI1066 AP1066:AQ1066 AX1066:AY1066 J1067:K1067 R1067:S1067 Z1067:AA1067 AH1067:AI1067 AP1067:AQ1067 AX1067:AY1067 J1068:K1068 R1068:S1068 Z1068:AA1068 AH1068:AI1068 AP1068:AQ1068 AX1068:AY1068 J1069:K1069 R1069:S1069 Z1069:AA1069 AH1069:AI1069 AP1069:AQ1069 AX1069:AY1069 J1070:K1070 R1070:S1070 Z1070:AA1070 AH1070:AI1070 AP1070:AQ1070 AX1070:AY1070 J1071:K1071 R1071:S1071 Z1071:AA1071 AH1071:AI1071 AP1071:AQ1071 AX1071:AY1071 J1072:K1072 R1072:S1072 Z1072:AA1072 AH1072:AI1072 AP1072:AQ1072 AX1072:AY1072 J1073:K1073 R1073:S1073 Z1073:AA1073 AH1073:AI1073 AP1073:AQ1073 AX1073:AY1073 J1074:K1074 R1074:S1074 Z1074:AA1074 AH1074:AI1074 AP1074:AQ1074 AX1074:AY1074 J1075:K1075 R1075:S1075 Z1075:AA1075 AH1075:AI1075 AP1075:AQ1075 AX1075:AY1075 G1076 J1076:K1076 O1076 R1076:S1076 W1076 Z1076:AA1076 AE1076 AH1076:AI1076 AM1076 AP1076:AQ1076 AU1076 AX1076:AY1076 J1077:K1077 R1077:S1077 Z1077:AA1077 AH1077:AI1077 AP1077:AQ1077 AX1077:AY1077 J1078:K1078 R1078:S1078 Z1078:AA1078 AH1078:AI1078 AP1078:AQ1078 AX1078:AY1078 J1079:K1079 R1079:S1079 Z1079:AA1079 AH1079:AI1079 AP1079:AQ1079 AX1079:AY1079 J1080:K1080 R1080:S1080 Z1080:AA1080 AH1080:AI1080 AP1080:AQ1080 AX1080:AY1080 J1081:K1081 R1081:S1081 Z1081:AA1081 AH1081:AI1081 AP1081:AQ1081 AX1081:AY1081 J1082:K1082 R1082:S1082 Z1082:AA1082 AH1082:AI1082 AP1082:AQ1082 AX1082:AY1082 J1083:K1083 R1083:S1083 Z1083:AA1083 AH1083:AI1083 AP1083:AQ1083 AX1083:AY1083 J1084:K1084 R1084:S1084 Z1084:AA1084 AH1084:AI1084 AP1084:AQ1084 AX1084:AY1084 J1085:K1085 R1085:S1085 Z1085:AA1085 AH1085:AI1085 AP1085:AQ1085 AX1085:AY1085 J1086:K1086 R1086:S1086 Z1086:AA1086 AH1086:AI1086 AP1086:AQ1086 AX1086:AY1086 J1087:K1087 R1087:S1087 Z1087:AA1087 AH1087:AI1087 AP1087:AQ1087 AX1087:AY1087 J1088:K1088 R1088:S1088 Z1088:AA1088 AH1088:AI1088 AP1088:AQ1088 AX1088:AY1088 J1089:K1089 R1089:S1089 Z1089:AA1089 AH1089:AI1089 AP1089:AQ1089 AX1089:AY1089 J1090:K1090 R1090:S1090 Z1090:AA1090 AH1090:AI1090 AP1090:AQ1090 AX1090:AY1090 J1091:K1091 R1091:S1091 Z1091:AA1091 AH1091:AI1091 AP1091:AQ1091 AX1091:AY1091 J1092:K1092 R1092:S1092 Z1092:AA1092 AH1092:AI1092 AP1092:AQ1092 AX1092:AY1092 G1093 J1093:K1093 O1093 R1093:S1093 W1093 Z1093:AA1093 AE1093 AH1093:AI1093 AM1093 AP1093:AQ1093 AU1093 AX1093:AY1093 J1094:K1094 R1094:S1094 Z1094:AA1094 AH1094:AI1094 AP1094:AQ1094 AX1094:AY1094 J1095:K1095 R1095:S1095 Z1095:AA1095 AH1095:AI1095 AP1095:AQ1095 AX1095:AY1095 J1096:K1096 R1096:S1096 Z1096:AA1096 AH1096:AI1096 AP1096:AQ1096 AX1096:AY1096 J1097:K1097 R1097:S1097 Z1097:AA1097 AH1097:AI1097 AP1097:AQ1097 AX1097:AY1097 J1098:K1098 R1098:S1098 Z1098:AA1098 AH1098:AI1098 AP1098:AQ1098 AX1098:AY1098 J1099:K1099 R1099:S1099 Z1099:AA1099 AH1099:AI1099 AP1099:AQ1099 AX1099:AY1099 J1100:K1100 R1100:S1100 Z1100:AA1100 AH1100:AI1100 AP1100:AQ1100 AX1100:AY1100 J1101:K1101 R1101:S1101 Z1101:AA1101 AH1101:AI1101 AP1101:AQ1101 AX1101:AY1101 J1102:K1102 R1102:S1102 Z1102:AA1102 AH1102:AI1102 AP1102:AQ1102 AX1102:AY1102 J1103:K1103 R1103:S1103 Z1103:AA1103 AH1103:AI1103 AP1103:AQ1103 AX1103:AY1103 J1104:K1104 R1104:S1104 Z1104:AA1104 AH1104:AI1104 AP1104:AQ1104 AX1104:AY1104 J1105:K1105 R1105:S1105 Z1105:AA1105 AH1105:AI1105 AP1105:AQ1105 AX1105:AY1105 J1106:K1106 R1106:S1106 Z1106:AA1106 AH1106:AI1106 AP1106:AQ1106 AX1106:AY1106 J1107:K1107 R1107:S1107 Z1107:AA1107 AH1107:AI1107 AP1107:AQ1107 AX1107:AY1107 J1108:K1108 R1108:S1108 Z1108:AA1108 AH1108:AI1108 AP1108:AQ1108 AX1108:AY1108 J1109:K1109 R1109:S1109 Z1109:AA1109 AH1109:AI1109 AP1109:AQ1109 AX1109:AY1109 G1110 J1110:K1110 O1110 R1110:S1110 W1110 Z1110:AA1110 AE1110 AH1110:AI1110 AM1110 AP1110:AQ1110 AU1110 AX1110:AY1110 J1111:K1111 R1111:S1111 Z1111:AA1111 AH1111:AI1111 AP1111:AQ1111 AX1111:AY1111 J1112:K1112 R1112:S1112 Z1112:AA1112 AH1112:AI1112 AP1112:AQ1112 AX1112:AY1112 J1113:K1113 R1113:S1113 Z1113:AA1113 AH1113:AI1113 AP1113:AQ1113 AX1113:AY1113 J1114:K1114 R1114:S1114 Z1114:AA1114 AH1114:AI1114 AP1114:AQ1114 AX1114:AY1114 J1115:K1115 R1115:S1115 Z1115:AA1115 AH1115:AI1115 AP1115:AQ1115 AX1115:AY1115 J1116:K1116 R1116:S1116 Z1116:AA1116 AH1116:AI1116 AP1116:AQ1116 AX1116:AY1116 J1117:K1117 R1117:S1117 Z1117:AA1117 AH1117:AI1117 AP1117:AQ1117 AX1117:AY1117 J1118:K1118 R1118:S1118 Z1118:AA1118 AH1118:AI1118 AP1118:AQ1118 AX1118:AY1118 J1119:K1119 R1119:S1119 Z1119:AA1119 AH1119:AI1119 AP1119:AQ1119 AX1119:AY1119 J1120:K1120 R1120:S1120 Z1120:AA1120 AH1120:AI1120 AP1120:AQ1120 AX1120:AY1120 J1121:K1121 R1121:S1121 Z1121:AA1121 AH1121:AI1121 AP1121:AQ1121 AX1121:AY1121 J1122:K1122 R1122:S1122 Z1122:AA1122 AH1122:AI1122 AP1122:AQ1122 AX1122:AY1122 J1123:K1123 R1123:S1123 Z1123:AA1123 AH1123:AI1123 AP1123:AQ1123 AX1123:AY1123 J1124:K1124 R1124:S1124 Z1124:AA1124 AH1124:AI1124 AP1124:AQ1124 AX1124:AY1124 J1125:K1125 R1125:S1125 Z1125:AA1125 AH1125:AI1125 AP1125:AQ1125 AX1125:AY1125 J1126:K1126 R1126:S1126 Z1126:AA1126 AH1126:AI1126 AP1126:AQ1126 AX1126:AY1126 G1127 J1127:K1127 O1127 R1127:S1127 W1127 Z1127:AA1127 AE1127 AH1127:AI1127 AM1127 AP1127:AQ1127 AU1127 AX1127:AY1127 J1128:K1128 R1128:S1128 Z1128:AA1128 AH1128:AI1128 AP1128:AQ1128 AX1128:AY1128 J1129:K1129 R1129:S1129 Z1129:AA1129 AH1129:AI1129 AP1129:AQ1129 AX1129:AY1129 J1130:K1130 R1130:S1130 Z1130:AA1130 AH1130:AI1130 AP1130:AQ1130 AX1130:AY1130 J1131:K1131 R1131:S1131 Z1131:AA1131 AH1131:AI1131 AP1131:AQ1131 AX1131:AY1131 J1132:K1132 R1132:S1132 Z1132:AA1132 AH1132:AI1132 AP1132:AQ1132 AX1132:AY1132 J1133:K1133 R1133:S1133 Z1133:AA1133 AH1133:AI1133 AP1133:AQ1133 AX1133:AY1133 J1134:K1134 R1134:S1134 Z1134:AA1134 AH1134:AI1134 AP1134:AQ1134 AX1134:AY1134 J1135:K1135 R1135:S1135 Z1135:AA1135 AH1135:AI1135 AP1135:AQ1135 AX1135:AY1135 J1136:K1136 R1136:S1136 Z1136:AA1136 AH1136:AI1136 AP1136:AQ1136 AX1136:AY1136 J1137:K1137 R1137:S1137 Z1137:AA1137 AH1137:AI1137 AP1137:AQ1137 AX1137:AY1137 J1138:K1138 R1138:S1138 Z1138:AA1138 AH1138:AI1138 AP1138:AQ1138 AX1138:AY1138 J1139:K1139 R1139:S1139 Z1139:AA1139 AH1139:AI1139 AP1139:AQ1139 AX1139:AY1139 J1140:K1140 R1140:S1140 Z1140:AA1140 AH1140:AI1140 AP1140:AQ1140 AX1140:AY1140 J1141:K1141 R1141:S1141 Z1141:AA1141 AH1141:AI1141 AP1141:AQ1141 AX1141:AY1141 J1142:K1142 R1142:S1142 Z1142:AA1142 AH1142:AI1142 AP1142:AQ1142 AX1142:AY1142 J1143:K1143 R1143:S1143 Z1143:AA1143 AH1143:AI1143 AP1143:AQ1143 AX1143:AY1143 G1144 J1144:K1144 O1144 R1144:S1144 W1144 Z1144:AA1144 AE1144 AH1144:AI1144 AM1144 AP1144:AQ1144 AU1144 AX1144:AY1144 J1145:K1145 R1145:S1145 Z1145:AA1145 AH1145:AI1145 AP1145:AQ1145 AX1145:AY1145 J1146:K1146 R1146:S1146 Z1146:AA1146 AH1146:AI1146 AP1146:AQ1146 AX1146:AY1146 J1147:K1147 R1147:S1147 Z1147:AA1147 AH1147:AI1147 AP1147:AQ1147 AX1147:AY1147 J1148:K1148 R1148:S1148 Z1148:AA1148 AH1148:AI1148 AP1148:AQ1148 AX1148:AY1148 J1149:K1149 R1149:S1149 Z1149:AA1149 AH1149:AI1149 AP1149:AQ1149 AX1149:AY1149 J1150:K1150 R1150:S1150 Z1150:AA1150 AH1150:AI1150 AP1150:AQ1150 AX1150:AY1150 J1151:K1151 R1151:S1151 Z1151:AA1151 AH1151:AI1151 AP1151:AQ1151 AX1151:AY1151 J1152:K1152 R1152:S1152 Z1152:AA1152 AH1152:AI1152 AP1152:AQ1152 AX1152:AY1152 J1153:K1153 R1153:S1153 Z1153:AA1153 AH1153:AI1153 AP1153:AQ1153 AX1153:AY1153 J1154:K1154 R1154:S1154 Z1154:AA1154 AH1154:AI1154 AP1154:AQ1154 AX1154:AY1154 J1155:K1155 R1155:S1155 Z1155:AA1155 AH1155:AI1155 AP1155:AQ1155 AX1155:AY1155 J1156:K1156 R1156:S1156 Z1156:AA1156 AH1156:AI1156 AP1156:AQ1156 AX1156:AY1156 J1157:K1157 R1157:S1157 Z1157:AA1157 AH1157:AI1157 AP1157:AQ1157 AX1157:AY1157 J1158:K1158 R1158:S1158 Z1158:AA1158 AH1158:AI1158 AP1158:AQ1158 AX1158:AY1158 J1159:K1159 R1159:S1159 Z1159:AA1159 AH1159:AI1159 AP1159:AQ1159 AX1159:AY1159 J1160:K1160 R1160:S1160 Z1160:AA1160 AH1160:AI1160 AP1160:AQ1160 AX1160:AY1160 G1161 J1161:K1161 O1161 R1161:S1161 W1161 Z1161:AA1161 AE1161 AH1161:AI1161 AM1161 AP1161:AQ1161 AU1161 AX1161:AY1161 J1162:K1162 R1162:S1162 Z1162:AA1162 AH1162:AI1162 AP1162:AQ1162 AX1162:AY1162 J1163:K1163 R1163:S1163 Z1163:AA1163 AH1163:AI1163 AP1163:AQ1163 AX1163:AY1163 J1164:K1164 R1164:S1164 Z1164:AA1164 AH1164:AI1164 AP1164:AQ1164 AX1164:AY1164 J1165:K1165 R1165:S1165 Z1165:AA1165 AH1165:AI1165 AP1165:AQ1165 AX1165:AY1165 J1166:K1166 R1166:S1166 Z1166:AA1166 AH1166:AI1166 AP1166:AQ1166 AX1166:AY1166 J1167:K1167 R1167:S1167 Z1167:AA1167 AH1167:AI1167 AP1167:AQ1167 AX1167:AY1167 J1168:K1168 R1168:S1168 Z1168:AA1168 AH1168:AI1168 AP1168:AQ1168 AX1168:AY1168 J1169:K1169 R1169:S1169 Z1169:AA1169 AH1169:AI1169 AP1169:AQ1169 AX1169:AY1169 J1170:K1170 R1170:S1170 Z1170:AA1170 AH1170:AI1170 AP1170:AQ1170 AX1170:AY1170 J1171:K1171 R1171:S1171 Z1171:AA1171 AH1171:AI1171 AP1171:AQ1171 AX1171:AY1171 J1172:K1172 R1172:S1172 Z1172:AA1172 AH1172:AI1172 AP1172:AQ1172 AX1172:AY1172 J1173:K1173 R1173:S1173 Z1173:AA1173 AH1173:AI1173 AP1173:AQ1173 AX1173:AY1173 J1174:K1174 R1174:S1174 Z1174:AA1174 AH1174:AI1174 AP1174:AQ1174 AX1174:AY1174 J1175:K1175 R1175:S1175 Z1175:AA1175 AH1175:AI1175 AP1175:AQ1175 AX1175:AY1175 J1176:K1176 R1176:S1176 Z1176:AA1176 AH1176:AI1176 AP1176:AQ1176 AX1176:AY1176 J1177:K1177 R1177:S1177 Z1177:AA1177 AH1177:AI1177 AP1177:AQ1177 AX1177:AY1177 G1178 J1178:K1178 O1178 R1178:S1178 W1178 Z1178:AA1178 AE1178 AH1178:AI1178 AM1178 AP1178:AQ1178 AU1178 AX1178:AY1178 J1179:K1179 R1179:S1179 Z1179:AA1179 AH1179:AI1179 AP1179:AQ1179 AX1179:AY1179 J1180:K1180 R1180:S1180 Z1180:AA1180 AH1180:AI1180 AP1180:AQ1180 AX1180:AY1180 J1181:K1181 R1181:S1181 Z1181:AA1181 AH1181:AI1181 AP1181:AQ1181 AX1181:AY1181 J1182:K1182 R1182:S1182 Z1182:AA1182 AH1182:AI1182 AP1182:AQ1182 AX1182:AY1182 J1183:K1183 R1183:S1183 Z1183:AA1183 AH1183:AI1183 AP1183:AQ1183 AX1183:AY1183 J1184:K1184 R1184:S1184 Z1184:AA1184 AH1184:AI1184 AP1184:AQ1184 AX1184:AY1184 J1185:K1185 R1185:S1185 Z1185:AA1185 AH1185:AI1185 AP1185:AQ1185 AX1185:AY1185 J1186:K1186 R1186:S1186 Z1186:AA1186 AH1186:AI1186 AP1186:AQ1186 AX1186:AY1186 J1187:K1187 R1187:S1187 Z1187:AA1187 AH1187:AI1187 AP1187:AQ1187 AX1187:AY1187 J1188:K1188 R1188:S1188 Z1188:AA1188 AH1188:AI1188 AP1188:AQ1188 AX1188:AY1188 J1189:K1189 R1189:S1189 Z1189:AA1189 AH1189:AI1189 AP1189:AQ1189 AX1189:AY1189 J1190:K1190 R1190:S1190 Z1190:AA1190 AH1190:AI1190 AP1190:AQ1190 AX1190:AY1190 J1191:K1191 R1191:S1191 Z1191:AA1191 AH1191:AI1191 AP1191:AQ1191 AX1191:AY1191 J1192:K1192 R1192:S1192 Z1192:AA1192 AH1192:AI1192 AP1192:AQ1192 AX1192:AY1192 J1193:K1193 R1193:S1193 Z1193:AA1193 AH1193:AI1193 AP1193:AQ1193 AX1193:AY1193 J1194:K1194 R1194:S1194 Z1194:AA1194 AH1194:AI1194 AP1194:AQ1194 AX1194:AY1194 G1195 J1195:K1195 O1195 R1195:S1195 W1195 Z1195:AA1195 AE1195 AH1195:AI1195 AM1195 AP1195:AQ1195 AU1195 AX1195:AY1195 J1196:K1196 R1196:S1196 Z1196:AA1196 AH1196:AI1196 AP1196:AQ1196 AX1196:AY1196 J1197:K1197 R1197:S1197 Z1197:AA1197 AH1197:AI1197 AP1197:AQ1197 AX1197:AY1197 J1198:K1198 R1198:S1198 Z1198:AA1198 AH1198:AI1198 AP1198:AQ1198 AX1198:AY1198 J1199:K1199 R1199:S1199 Z1199:AA1199 AH1199:AI1199 AP1199:AQ1199 AX1199:AY1199 J1200:K1200 R1200:S1200 Z1200:AA1200 AH1200:AI1200 AP1200:AQ1200 AX1200:AY1200 J1201:K1201 R1201:S1201 Z1201:AA1201 AH1201:AI1201 AP1201:AQ1201 AX1201:AY1201 J1202:K1202 R1202:S1202 Z1202:AA1202 AH1202:AI1202 AP1202:AQ1202 AX1202:AY1202 J1203:K1203 R1203:S1203 Z1203:AA1203 AH1203:AI1203 AP1203:AQ1203 AX1203:AY1203 J1204:K1204 R1204:S1204 Z1204:AA1204 AH1204:AI1204 AP1204:AQ1204 AX1204:AY1204 J1205:K1205 R1205:S1205 Z1205:AA1205 AH1205:AI1205 AP1205:AQ1205 AX1205:AY1205 J1206:K1206 R1206:S1206 Z1206:AA1206 AH1206:AI1206 AP1206:AQ1206 AX1206:AY1206 J1207:K1207 R1207:S1207 Z1207:AA1207 AH1207:AI1207 AP1207:AQ1207 AX1207:AY1207 J1208:K1208 R1208:S1208 Z1208:AA1208 AH1208:AI1208 AP1208:AQ1208 AX1208:AY1208 J1209:K1209 R1209:S1209 Z1209:AA1209 AH1209:AI1209 AP1209:AQ1209 AX1209:AY1209 J1210:K1210 R1210:S1210 Z1210:AA1210 AH1210:AI1210 AP1210:AQ1210 AX1210:AY1210 J1211:K1211 R1211:S1211 Z1211:AA1211 AH1211:AI1211 AP1211:AQ1211 AX1211:AY1211 G1212 J1212:K1212 O1212 R1212:S1212 W1212 Z1212:AA1212 AE1212 AH1212:AI1212 AM1212 AP1212:AQ1212 AU1212 AX1212:AY1212 J1213:K1213 R1213:S1213 Z1213:AA1213 AH1213:AI1213 AP1213:AQ1213 AX1213:AY1213 J1214:K1214 R1214:S1214 Z1214:AA1214 AH1214:AI1214 AP1214:AQ1214 AX1214:AY1214 J1215:K1215 R1215:S1215 Z1215:AA1215 AH1215:AI1215 AP1215:AQ1215 AX1215:AY1215 J1216:K1216 R1216:S1216 Z1216:AA1216 AH1216:AI1216 AP1216:AQ1216 AX1216:AY1216 J1217:K1217 R1217:S1217 Z1217:AA1217 AH1217:AI1217 AP1217:AQ1217 AX1217:AY1217 J1218:K1218 R1218:S1218 Z1218:AA1218 AH1218:AI1218 AP1218:AQ1218 AX1218:AY1218 J1219:K1219 R1219:S1219 Z1219:AA1219 AH1219:AI1219 AP1219:AQ1219 AX1219:AY1219 J1220:K1220 R1220:S1220 Z1220:AA1220 AH1220:AI1220 AP1220:AQ1220 AX1220:AY1220 J1221:K1221 R1221:S1221 Z1221:AA1221 AH1221:AI1221 AP1221:AQ1221 AX1221:AY1221 J1222:K1222 R1222:S1222 Z1222:AA1222 AH1222:AI1222 AP1222:AQ1222 AX1222:AY1222 J1223:K1223 R1223:S1223 Z1223:AA1223 AH1223:AI1223 AP1223:AQ1223 AX1223:AY1223 J1224:K1224 R1224:S1224 Z1224:AA1224 AH1224:AI1224 AP1224:AQ1224 AX1224:AY1224 J1225:K1225 R1225:S1225 Z1225:AA1225 AH1225:AI1225 AP1225:AQ1225 AX1225:AY1225 J1226:K1226 R1226:S1226 Z1226:AA1226 AH1226:AI1226 AP1226:AQ1226 AX1226:AY1226 J1227:K1227 R1227:S1227 Z1227:AA1227 AH1227:AI1227 AP1227:AQ1227 AX1227:AY1227 J1228:K1228 R1228:S1228 Z1228:AA1228 AH1228:AI1228 AP1228:AQ1228 AX1228:AY1228 G1229 J1229:K1229 O1229 R1229:S1229 W1229 Z1229:AA1229 AE1229 AH1229:AI1229 AM1229 AP1229:AQ1229 AU1229 AX1229:AY1229 J1230:K1230 R1230:S1230 Z1230:AA1230 AH1230:AI1230 AP1230:AQ1230 AX1230:AY1230 J1231:K1231 R1231:S1231 Z1231:AA1231 AH1231:AI1231 AP1231:AQ1231 AX1231:AY1231 J1232:K1232 R1232:S1232 Z1232:AA1232 AH1232:AI1232 AP1232:AQ1232 AX1232:AY1232 J1233:K1233 R1233:S1233 Z1233:AA1233 AH1233:AI1233 AP1233:AQ1233 AX1233:AY1233 J1234:K1234 R1234:S1234 Z1234:AA1234 AH1234:AI1234 AP1234:AQ1234 AX1234:AY1234 J1235:K1235 R1235:S1235 Z1235:AA1235 AH1235:AI1235 AP1235:AQ1235 AX1235:AY1235 J1236:K1236 R1236:S1236 Z1236:AA1236 AH1236:AI1236 AP1236:AQ1236 AX1236:AY1236 J1237:K1237 R1237:S1237 Z1237:AA1237 AH1237:AI1237 AP1237:AQ1237 AX1237:AY1237 J1238:K1238 R1238:S1238 Z1238:AA1238 AH1238:AI1238 AP1238:AQ1238 AX1238:AY1238 J1239:K1239 R1239:S1239 Z1239:AA1239 AH1239:AI1239 AP1239:AQ1239 AX1239:AY1239 J1240:K1240 R1240:S1240 Z1240:AA1240 AH1240:AI1240 AP1240:AQ1240 AX1240:AY1240 J1241:K1241 R1241:S1241 Z1241:AA1241 AH1241:AI1241 AP1241:AQ1241 AX1241:AY1241 J1242:K1242 R1242:S1242 Z1242:AA1242 AH1242:AI1242 AP1242:AQ1242 AX1242:AY1242 J1243:K1243 R1243:S1243 Z1243:AA1243 AH1243:AI1243 AP1243:AQ1243 AX1243:AY1243 J1244:K1244 R1244:S1244 Z1244:AA1244 AH1244:AI1244 AP1244:AQ1244 AX1244:AY1244 J1245:K1245 R1245:S1245 Z1245:AA1245 AH1245:AI1245 AP1245:AQ1245 AX1245:AY1245 G1246 J1246:K1246 O1246 R1246:S1246 W1246 Z1246:AA1246 AE1246 AH1246:AI1246 AM1246 AP1246:AQ1246 AU1246 AX1246:AY1246 J1247:K1247 R1247:S1247 Z1247:AA1247 AH1247:AI1247 AP1247:AQ1247 AX1247:AY1247 J1248:K1248 R1248:S1248 Z1248:AA1248 AH1248:AI1248 AP1248:AQ1248 AX1248:AY1248 J1249:K1249 R1249:S1249 Z1249:AA1249 AH1249:AI1249 AP1249:AQ1249 AX1249:AY1249 J1250:K1250 R1250:S1250 Z1250:AA1250 AH1250:AI1250 AP1250:AQ1250 AX1250:AY1250 J1251:K1251 R1251:S1251 Z1251:AA1251 AH1251:AI1251 AP1251:AQ1251 AX1251:AY1251 J1252:K1252 R1252:S1252 Z1252:AA1252 AH1252:AI1252 AP1252:AQ1252 AX1252:AY1252 J1253:K1253 R1253:S1253 Z1253:AA1253 AH1253:AI1253 AP1253:AQ1253 AX1253:AY1253 J1254:K1254 R1254:S1254 Z1254:AA1254 AH1254:AI1254 AP1254:AQ1254 AX1254:AY1254 J1255:K1255 R1255:S1255 Z1255:AA1255 AH1255:AI1255 AP1255:AQ1255 AX1255:AY1255 J1256:K1256 R1256:S1256 Z1256:AA1256 AH1256:AI1256 AP1256:AQ1256 AX1256:AY1256 J1257:K1257 R1257:S1257 Z1257:AA1257 AH1257:AI1257 AP1257:AQ1257 AX1257:AY1257 J1258:K1258 R1258:S1258 Z1258:AA1258 AH1258:AI1258 AP1258:AQ1258 AX1258:AY1258 J1259:K1259 R1259:S1259 Z1259:AA1259 AH1259:AI1259 AP1259:AQ1259 AX1259:AY1259 J1260:K1260 R1260:S1260 Z1260:AA1260 AH1260:AI1260 AP1260:AQ1260 AX1260:AY1260 J1261:K1261 R1261:S1261 Z1261:AA1261 AH1261:AI1261 AP1261:AQ1261 AX1261:AY1261 J1262:K1262 R1262:S1262 Z1262:AA1262 AH1262:AI1262 AP1262:AQ1262 AX1262:AY1262 G1263 J1263:K1263 O1263 R1263:S1263 W1263 Z1263:AA1263 AE1263 AH1263:AI1263 AM1263 AP1263:AQ1263 AU1263 AX1263:AY1263 D1264:E1264 L1264:M1264 T1264:U1264 AB1264:AC1264 AJ1264:AK1264 AR1264:AS1264" emptyCellReference="1"/>
    <ignoredError sqref="H1264:H1280 P1264:P1280 X1264:X1280 AF1264:AF1280 AN1264:AN1280 AV1264:AV1280" 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01DEB-7378-4B87-9C62-F72C1DE59B1F}">
  <sheetPr codeName="Sheet17"/>
  <dimension ref="B1:L65"/>
  <sheetViews>
    <sheetView showGridLines="0" zoomScaleNormal="100" zoomScaleSheetLayoutView="100" workbookViewId="0"/>
  </sheetViews>
  <sheetFormatPr defaultColWidth="9" defaultRowHeight="13.5"/>
  <cols>
    <col min="1" max="1" width="4.625" style="1" customWidth="1"/>
    <col min="2" max="2" width="9.875" style="1" customWidth="1"/>
    <col min="3" max="3" width="19.625" style="1" customWidth="1"/>
    <col min="4" max="10" width="10.625" style="1" customWidth="1"/>
    <col min="11" max="11" width="9" style="1"/>
    <col min="12" max="12" width="9" style="4"/>
    <col min="13" max="16384" width="9" style="1"/>
  </cols>
  <sheetData>
    <row r="1" spans="2:12" ht="16.5" customHeight="1">
      <c r="B1" s="3" t="s">
        <v>393</v>
      </c>
    </row>
    <row r="2" spans="2:12" ht="16.5" customHeight="1">
      <c r="B2" s="3" t="s">
        <v>94</v>
      </c>
      <c r="C2" s="262"/>
    </row>
    <row r="3" spans="2:12" ht="51.75" customHeight="1">
      <c r="B3" s="263"/>
      <c r="C3" s="295" t="s">
        <v>394</v>
      </c>
      <c r="D3" s="334" t="s">
        <v>63</v>
      </c>
      <c r="E3" s="341" t="s">
        <v>275</v>
      </c>
      <c r="F3" s="280" t="s">
        <v>363</v>
      </c>
      <c r="G3" s="280" t="s">
        <v>330</v>
      </c>
      <c r="H3" s="281" t="s">
        <v>376</v>
      </c>
      <c r="I3" s="281" t="s">
        <v>377</v>
      </c>
      <c r="J3" s="291" t="s">
        <v>390</v>
      </c>
    </row>
    <row r="4" spans="2:12" s="9" customFormat="1">
      <c r="B4" s="551" t="s">
        <v>171</v>
      </c>
      <c r="C4" s="174" t="s">
        <v>158</v>
      </c>
      <c r="D4" s="339">
        <f>市区町村別_オーラルフレイル区分別要介護度別人数･介護給付費!E671</f>
        <v>21515</v>
      </c>
      <c r="E4" s="285">
        <f>市区町村別_オーラルフレイル区分別要介護度別人数･介護給付費!F671</f>
        <v>0.7138354346383543</v>
      </c>
      <c r="F4" s="282">
        <f>市区町村別_オーラルフレイル区分別要介護度別人数･介護給付費!G671</f>
        <v>514040</v>
      </c>
      <c r="G4" s="282">
        <f>市区町村別_オーラルフレイル区分別要介護度別人数･介護給付費!H671</f>
        <v>2</v>
      </c>
      <c r="H4" s="282">
        <f>市区町村別_オーラルフレイル区分別要介護度別人数･介護給付費!I671</f>
        <v>23.892168254706018</v>
      </c>
      <c r="I4" s="282">
        <f>市区町村別_オーラルフレイル区分別要介護度別人数･介護給付費!J671</f>
        <v>257020</v>
      </c>
      <c r="J4" s="323">
        <f>市区町村別_オーラルフレイル区分別要介護度別人数･介護給付費!K671</f>
        <v>9.2958401115500813E-5</v>
      </c>
      <c r="L4" s="8"/>
    </row>
    <row r="5" spans="2:12" s="9" customFormat="1">
      <c r="B5" s="552"/>
      <c r="C5" s="174" t="s">
        <v>155</v>
      </c>
      <c r="D5" s="322">
        <f>市区町村別_オーラルフレイル区分別要介護度別人数･介護給付費!E672</f>
        <v>2593</v>
      </c>
      <c r="E5" s="285">
        <f>市区町村別_オーラルフレイル区分別要介護度別人数･介護給付費!F672</f>
        <v>8.6031851360318518E-2</v>
      </c>
      <c r="F5" s="284">
        <f>市区町村別_オーラルフレイル区分別要介護度別人数･介護給付費!G672</f>
        <v>169065281</v>
      </c>
      <c r="G5" s="286">
        <f>市区町村別_オーラルフレイル区分別要介護度別人数･介護給付費!H672</f>
        <v>1070</v>
      </c>
      <c r="H5" s="284">
        <f>市区町村別_オーラルフレイル区分別要介護度別人数･介護給付費!I672</f>
        <v>65200.64828384111</v>
      </c>
      <c r="I5" s="284">
        <f>市区町村別_オーラルフレイル区分別要介護度別人数･介護給付費!J672</f>
        <v>158004.9355140187</v>
      </c>
      <c r="J5" s="320">
        <f>市区町村別_オーラルフレイル区分別要介護度別人数･介護給付費!K672</f>
        <v>0.41264944080215965</v>
      </c>
      <c r="L5" s="8"/>
    </row>
    <row r="6" spans="2:12" s="9" customFormat="1">
      <c r="B6" s="552"/>
      <c r="C6" s="174" t="s">
        <v>156</v>
      </c>
      <c r="D6" s="322">
        <f>市区町村別_オーラルフレイル区分別要介護度別人数･介護給付費!E673</f>
        <v>1924</v>
      </c>
      <c r="E6" s="285">
        <f>市区町村別_オーラルフレイル区分別要介護度別人数･介護給付費!F673</f>
        <v>6.3835434638354352E-2</v>
      </c>
      <c r="F6" s="284">
        <f>市区町村別_オーラルフレイル区分別要介護度別人数･介護給付費!G673</f>
        <v>306915985</v>
      </c>
      <c r="G6" s="284">
        <f>市区町村別_オーラルフレイル区分別要介護度別人数･介護給付費!H673</f>
        <v>1205</v>
      </c>
      <c r="H6" s="284">
        <f>市区町村別_オーラルフレイル区分別要介護度別人数･介護給付費!I673</f>
        <v>159519.74272349273</v>
      </c>
      <c r="I6" s="284">
        <f>市区町村別_オーラルフレイル区分別要介護度別人数･介護給付費!J673</f>
        <v>254702.06224066389</v>
      </c>
      <c r="J6" s="320">
        <f>市区町村別_オーラルフレイル区分別要介護度別人数･介護給付費!K673</f>
        <v>0.62629937629937626</v>
      </c>
      <c r="L6" s="8"/>
    </row>
    <row r="7" spans="2:12" s="9" customFormat="1">
      <c r="B7" s="552"/>
      <c r="C7" s="174" t="s">
        <v>157</v>
      </c>
      <c r="D7" s="322">
        <f>市区町村別_オーラルフレイル区分別要介護度別人数･介護給付費!E674</f>
        <v>1551</v>
      </c>
      <c r="E7" s="285">
        <f>市区町村別_オーラルフレイル区分別要介護度別人数･介護給付費!F674</f>
        <v>5.1459854014598537E-2</v>
      </c>
      <c r="F7" s="284">
        <f>市区町村別_オーラルフレイル区分別要介護度別人数･介護給付費!G674</f>
        <v>995377975</v>
      </c>
      <c r="G7" s="286">
        <f>市区町村別_オーラルフレイル区分別要介護度別人数･介護給付費!H674</f>
        <v>1393</v>
      </c>
      <c r="H7" s="284">
        <f>市区町村別_オーラルフレイル区分別要介護度別人数･介護給付費!I674</f>
        <v>641765.29658284981</v>
      </c>
      <c r="I7" s="284">
        <f>市区町村別_オーラルフレイル区分別要介護度別人数･介護給付費!J674</f>
        <v>714557.05312275665</v>
      </c>
      <c r="J7" s="320">
        <f>市区町村別_オーラルフレイル区分別要介護度別人数･介護給付費!K674</f>
        <v>0.89813023855577045</v>
      </c>
      <c r="L7" s="8"/>
    </row>
    <row r="8" spans="2:12" s="9" customFormat="1">
      <c r="B8" s="552"/>
      <c r="C8" s="174" t="s">
        <v>159</v>
      </c>
      <c r="D8" s="322">
        <f>市区町村別_オーラルフレイル区分別要介護度別人数･介護給付費!E675</f>
        <v>1300</v>
      </c>
      <c r="E8" s="285">
        <f>市区町村別_オーラルフレイル区分別要介護度別人数･介護給付費!F675</f>
        <v>4.3132050431320505E-2</v>
      </c>
      <c r="F8" s="284">
        <f>市区町村別_オーラルフレイル区分別要介護度別人数･介護給付費!G675</f>
        <v>1291194522</v>
      </c>
      <c r="G8" s="284">
        <f>市区町村別_オーラルフレイル区分別要介護度別人数･介護給付費!H675</f>
        <v>1251</v>
      </c>
      <c r="H8" s="284">
        <f>市区町村別_オーラルフレイル区分別要介護度別人数･介護給付費!I675</f>
        <v>993226.55538461544</v>
      </c>
      <c r="I8" s="284">
        <f>市区町村別_オーラルフレイル区分別要介護度別人数･介護給付費!J675</f>
        <v>1032129.9136690648</v>
      </c>
      <c r="J8" s="320">
        <f>市区町村別_オーラルフレイル区分別要介護度別人数･介護給付費!K675</f>
        <v>0.96230769230769231</v>
      </c>
      <c r="L8" s="8"/>
    </row>
    <row r="9" spans="2:12" s="9" customFormat="1">
      <c r="B9" s="552"/>
      <c r="C9" s="174" t="s">
        <v>160</v>
      </c>
      <c r="D9" s="322">
        <f>市区町村別_オーラルフレイル区分別要介護度別人数･介護給付費!E676</f>
        <v>652</v>
      </c>
      <c r="E9" s="285">
        <f>市区町村別_オーラルフレイル区分別要介護度別人数･介護給付費!F676</f>
        <v>2.1632382216323822E-2</v>
      </c>
      <c r="F9" s="284">
        <f>市区町村別_オーラルフレイル区分別要介護度別人数･介護給付費!G676</f>
        <v>879136812</v>
      </c>
      <c r="G9" s="284">
        <f>市区町村別_オーラルフレイル区分別要介護度別人数･介護給付費!H676</f>
        <v>628</v>
      </c>
      <c r="H9" s="284">
        <f>市区町村別_オーラルフレイル区分別要介護度別人数･介護給付費!I676</f>
        <v>1348369.3435582821</v>
      </c>
      <c r="I9" s="284">
        <f>市区町村別_オーラルフレイル区分別要介護度別人数･介護給付費!J676</f>
        <v>1399899.3821656052</v>
      </c>
      <c r="J9" s="320">
        <f>市区町村別_オーラルフレイル区分別要介護度別人数･介護給付費!K676</f>
        <v>0.96319018404907975</v>
      </c>
      <c r="L9" s="8"/>
    </row>
    <row r="10" spans="2:12" s="9" customFormat="1">
      <c r="B10" s="552"/>
      <c r="C10" s="174" t="s">
        <v>161</v>
      </c>
      <c r="D10" s="322">
        <f>市区町村別_オーラルフレイル区分別要介護度別人数･介護給付費!E677</f>
        <v>404</v>
      </c>
      <c r="E10" s="285">
        <f>市区町村別_オーラルフレイル区分別要介護度別人数･介護給付費!F677</f>
        <v>1.3404114134041141E-2</v>
      </c>
      <c r="F10" s="284">
        <f>市区町村別_オーラルフレイル区分別要介護度別人数･介護給付費!G677</f>
        <v>619051087</v>
      </c>
      <c r="G10" s="284">
        <f>市区町村別_オーラルフレイル区分別要介護度別人数･介護給付費!H677</f>
        <v>370</v>
      </c>
      <c r="H10" s="284">
        <f>市区町村別_オーラルフレイル区分別要介護度別人数･介護給付費!I677</f>
        <v>1532304.6707920793</v>
      </c>
      <c r="I10" s="284">
        <f>市区町村別_オーラルフレイル区分別要介護度別人数･介護給付費!J677</f>
        <v>1673111.0459459459</v>
      </c>
      <c r="J10" s="320">
        <f>市区町村別_オーラルフレイル区分別要介護度別人数･介護給付費!K677</f>
        <v>0.91584158415841588</v>
      </c>
      <c r="L10" s="8"/>
    </row>
    <row r="11" spans="2:12" s="9" customFormat="1">
      <c r="B11" s="552"/>
      <c r="C11" s="177" t="s">
        <v>162</v>
      </c>
      <c r="D11" s="322">
        <f>市区町村別_オーラルフレイル区分別要介護度別人数･介護給付費!E678</f>
        <v>201</v>
      </c>
      <c r="E11" s="285">
        <f>市区町村別_オーラルフレイル区分別要介護度別人数･介護給付費!F678</f>
        <v>6.6688785666887858E-3</v>
      </c>
      <c r="F11" s="284">
        <f>市区町村別_オーラルフレイル区分別要介護度別人数･介護給付費!G678</f>
        <v>364722213</v>
      </c>
      <c r="G11" s="284">
        <f>市区町村別_オーラルフレイル区分別要介護度別人数･介護給付費!H678</f>
        <v>182</v>
      </c>
      <c r="H11" s="284">
        <f>市区町村別_オーラルフレイル区分別要介護度別人数･介護給付費!I678</f>
        <v>1814538.3731343283</v>
      </c>
      <c r="I11" s="284">
        <f>市区町村別_オーラルフレイル区分別要介護度別人数･介護給付費!J678</f>
        <v>2003968.2032967033</v>
      </c>
      <c r="J11" s="320">
        <f>市区町村別_オーラルフレイル区分別要介護度別人数･介護給付費!K678</f>
        <v>0.90547263681592038</v>
      </c>
      <c r="L11" s="8"/>
    </row>
    <row r="12" spans="2:12" s="9" customFormat="1">
      <c r="B12" s="553"/>
      <c r="C12" s="300" t="s">
        <v>64</v>
      </c>
      <c r="D12" s="318">
        <f>市区町村別_オーラルフレイル区分別要介護度別人数･介護給付費!E679</f>
        <v>30140</v>
      </c>
      <c r="E12" s="362">
        <f>市区町村別_オーラルフレイル区分別要介護度別人数･介護給付費!F679</f>
        <v>1</v>
      </c>
      <c r="F12" s="235">
        <f>市区町村別_オーラルフレイル区分別要介護度別人数･介護給付費!G679</f>
        <v>4625977915</v>
      </c>
      <c r="G12" s="235">
        <f>市区町村別_オーラルフレイル区分別要介護度別人数･介護給付費!H679</f>
        <v>6101</v>
      </c>
      <c r="H12" s="235">
        <f>市区町村別_オーラルフレイル区分別要介護度別人数･介護給付費!I679</f>
        <v>153483.00978765759</v>
      </c>
      <c r="I12" s="235">
        <f>市区町村別_オーラルフレイル区分別要介護度別人数･介護給付費!J679</f>
        <v>758232.73479757411</v>
      </c>
      <c r="J12" s="363">
        <f>市区町村別_オーラルフレイル区分別要介護度別人数･介護給付費!K679</f>
        <v>0.20242203052422031</v>
      </c>
      <c r="L12" s="8"/>
    </row>
    <row r="13" spans="2:12" s="9" customFormat="1">
      <c r="B13" s="550" t="s">
        <v>172</v>
      </c>
      <c r="C13" s="174" t="s">
        <v>158</v>
      </c>
      <c r="D13" s="322">
        <f>市区町村別_オーラルフレイル区分別要介護度別人数･介護給付費!L671</f>
        <v>15014</v>
      </c>
      <c r="E13" s="285">
        <f>市区町村別_オーラルフレイル区分別要介護度別人数･介護給付費!M671</f>
        <v>0.7047833638454678</v>
      </c>
      <c r="F13" s="284">
        <f>市区町村別_オーラルフレイル区分別要介護度別人数･介護給付費!N671</f>
        <v>514040</v>
      </c>
      <c r="G13" s="284">
        <f>市区町村別_オーラルフレイル区分別要介護度別人数･介護給付費!O671</f>
        <v>2</v>
      </c>
      <c r="H13" s="284">
        <f>市区町村別_オーラルフレイル区分別要介護度別人数･介護給付費!P671</f>
        <v>34.237378446783005</v>
      </c>
      <c r="I13" s="284">
        <f>市区町村別_オーラルフレイル区分別要介護度別人数･介護給付費!Q671</f>
        <v>257020</v>
      </c>
      <c r="J13" s="320">
        <f>市区町村別_オーラルフレイル区分別要介護度別人数･介護給付費!R671</f>
        <v>1.3320900492873319E-4</v>
      </c>
      <c r="L13" s="8"/>
    </row>
    <row r="14" spans="2:12" s="9" customFormat="1">
      <c r="B14" s="550"/>
      <c r="C14" s="174" t="s">
        <v>155</v>
      </c>
      <c r="D14" s="322">
        <f>市区町村別_オーラルフレイル区分別要介護度別人数･介護給付費!L672</f>
        <v>1879</v>
      </c>
      <c r="E14" s="285">
        <f>市区町村別_オーラルフレイル区分別要介護度別人数･介護給付費!M672</f>
        <v>8.8203539407595177E-2</v>
      </c>
      <c r="F14" s="284">
        <f>市区町村別_オーラルフレイル区分別要介護度別人数･介護給付費!N672</f>
        <v>120974398</v>
      </c>
      <c r="G14" s="284">
        <f>市区町村別_オーラルフレイル区分別要介護度別人数･介護給付費!O672</f>
        <v>776</v>
      </c>
      <c r="H14" s="284">
        <f>市区町村別_オーラルフレイル区分別要介護度別人数･介護給付費!P672</f>
        <v>64382.329962746138</v>
      </c>
      <c r="I14" s="284">
        <f>市区町村別_オーラルフレイル区分別要介護度別人数･介護給付費!Q672</f>
        <v>155894.84278350516</v>
      </c>
      <c r="J14" s="320">
        <f>市区町村別_オーラルフレイル区分別要介護度別人数･介護給付費!R672</f>
        <v>0.41298563065460353</v>
      </c>
      <c r="L14" s="8"/>
    </row>
    <row r="15" spans="2:12" s="9" customFormat="1">
      <c r="B15" s="550"/>
      <c r="C15" s="174" t="s">
        <v>156</v>
      </c>
      <c r="D15" s="322">
        <f>市区町村別_オーラルフレイル区分別要介護度別人数･介護給付費!L673</f>
        <v>1397</v>
      </c>
      <c r="E15" s="285">
        <f>市区町村別_オーラルフレイル区分別要介護度別人数･介護給付費!M673</f>
        <v>6.5577618175843774E-2</v>
      </c>
      <c r="F15" s="284">
        <f>市区町村別_オーラルフレイル区分別要介護度別人数･介護給付費!N673</f>
        <v>223226441</v>
      </c>
      <c r="G15" s="284">
        <f>市区町村別_オーラルフレイル区分別要介護度別人数･介護給付費!O673</f>
        <v>874</v>
      </c>
      <c r="H15" s="284">
        <f>市区町村別_オーラルフレイル区分別要介護度別人数･介護給付費!P673</f>
        <v>159789.86471009307</v>
      </c>
      <c r="I15" s="284">
        <f>市区町村別_オーラルフレイル区分別要介護度別人数･介護給付費!Q673</f>
        <v>255407.82723112128</v>
      </c>
      <c r="J15" s="320">
        <f>市区町村別_オーラルフレイル区分別要介護度別人数･介護給付費!R673</f>
        <v>0.62562634216177526</v>
      </c>
      <c r="L15" s="8"/>
    </row>
    <row r="16" spans="2:12" s="9" customFormat="1">
      <c r="B16" s="550"/>
      <c r="C16" s="174" t="s">
        <v>157</v>
      </c>
      <c r="D16" s="322">
        <f>市区町村別_オーラルフレイル区分別要介護度別人数･介護給付費!L674</f>
        <v>1135</v>
      </c>
      <c r="E16" s="285">
        <f>市区町村別_オーラルフレイル区分別要介護度別人数･介護給付費!M674</f>
        <v>5.3278880908792188E-2</v>
      </c>
      <c r="F16" s="284">
        <f>市区町村別_オーラルフレイル区分別要介護度別人数･介護給付費!N674</f>
        <v>747012727</v>
      </c>
      <c r="G16" s="284">
        <f>市区町村別_オーラルフレイル区分別要介護度別人数･介護給付費!O674</f>
        <v>1024</v>
      </c>
      <c r="H16" s="284">
        <f>市区町村別_オーラルフレイル区分別要介護度別人数･介護給付費!P674</f>
        <v>658160.99295154191</v>
      </c>
      <c r="I16" s="284">
        <f>市区町村別_オーラルフレイル区分別要介護度別人数･介護給付費!Q674</f>
        <v>729504.6162109375</v>
      </c>
      <c r="J16" s="320">
        <f>市区町村別_オーラルフレイル区分別要介護度別人数･介護給付費!R674</f>
        <v>0.90220264317180621</v>
      </c>
      <c r="L16" s="8"/>
    </row>
    <row r="17" spans="2:12" s="9" customFormat="1">
      <c r="B17" s="550"/>
      <c r="C17" s="174" t="s">
        <v>159</v>
      </c>
      <c r="D17" s="322">
        <f>市区町村別_オーラルフレイル区分別要介護度別人数･介護給付費!L675</f>
        <v>931</v>
      </c>
      <c r="E17" s="285">
        <f>市区町村別_オーラルフレイル区分別要介護度別人数･介護給付費!M675</f>
        <v>4.3702764868797823E-2</v>
      </c>
      <c r="F17" s="284">
        <f>市区町村別_オーラルフレイル区分別要介護度別人数･介護給付費!N675</f>
        <v>930693371</v>
      </c>
      <c r="G17" s="284">
        <f>市区町村別_オーラルフレイル区分別要介護度別人数･介護給付費!O675</f>
        <v>899</v>
      </c>
      <c r="H17" s="284">
        <f>市区町村別_オーラルフレイル区分別要介護度別人数･介護給付費!P675</f>
        <v>999670.64554242755</v>
      </c>
      <c r="I17" s="284">
        <f>市区町村別_オーラルフレイル区分別要介護度別人数･介護給付費!Q675</f>
        <v>1035254.0278086764</v>
      </c>
      <c r="J17" s="320">
        <f>市区町村別_オーラルフレイル区分別要介護度別人数･介護給付費!R675</f>
        <v>0.96562835660580026</v>
      </c>
      <c r="L17" s="8"/>
    </row>
    <row r="18" spans="2:12" s="9" customFormat="1">
      <c r="B18" s="550"/>
      <c r="C18" s="174" t="s">
        <v>160</v>
      </c>
      <c r="D18" s="322">
        <f>市区町村別_オーラルフレイル区分別要介護度別人数･介護給付費!L676</f>
        <v>492</v>
      </c>
      <c r="E18" s="285">
        <f>市区町村別_オーラルフレイル区分別要介護度別人数･介護給付費!M676</f>
        <v>2.3095338684692296E-2</v>
      </c>
      <c r="F18" s="284">
        <f>市区町村別_オーラルフレイル区分別要介護度別人数･介護給付費!N676</f>
        <v>636742631</v>
      </c>
      <c r="G18" s="284">
        <f>市区町村別_オーラルフレイル区分別要介護度別人数･介護給付費!O676</f>
        <v>470</v>
      </c>
      <c r="H18" s="284">
        <f>市区町村別_オーラルフレイル区分別要介護度別人数･介護給付費!P676</f>
        <v>1294192.3394308942</v>
      </c>
      <c r="I18" s="284">
        <f>市区町村別_オーラルフレイル区分別要介護度別人数･介護給付費!Q676</f>
        <v>1354771.555319149</v>
      </c>
      <c r="J18" s="320">
        <f>市区町村別_オーラルフレイル区分別要介護度別人数･介護給付費!R676</f>
        <v>0.95528455284552849</v>
      </c>
      <c r="L18" s="8"/>
    </row>
    <row r="19" spans="2:12" s="9" customFormat="1">
      <c r="B19" s="550"/>
      <c r="C19" s="174" t="s">
        <v>161</v>
      </c>
      <c r="D19" s="322">
        <f>市区町村別_オーラルフレイル区分別要介護度別人数･介護給付費!L677</f>
        <v>301</v>
      </c>
      <c r="E19" s="285">
        <f>市区町村別_オーラルフレイル区分別要介護度別人数･介護給付費!M677</f>
        <v>1.41294653335211E-2</v>
      </c>
      <c r="F19" s="284">
        <f>市区町村別_オーラルフレイル区分別要介護度別人数･介護給付費!N677</f>
        <v>428922217</v>
      </c>
      <c r="G19" s="284">
        <f>市区町村別_オーラルフレイル区分別要介護度別人数･介護給付費!O677</f>
        <v>271</v>
      </c>
      <c r="H19" s="284">
        <f>市区町村別_オーラルフレイル区分別要介護度別人数･介護給付費!P677</f>
        <v>1424990.7541528239</v>
      </c>
      <c r="I19" s="284">
        <f>市区町村別_オーラルフレイル区分別要介護度別人数･介護給付費!Q677</f>
        <v>1582738.8081180812</v>
      </c>
      <c r="J19" s="320">
        <f>市区町村別_オーラルフレイル区分別要介護度別人数･介護給付費!R677</f>
        <v>0.90033222591362128</v>
      </c>
      <c r="L19" s="8"/>
    </row>
    <row r="20" spans="2:12" s="9" customFormat="1">
      <c r="B20" s="550"/>
      <c r="C20" s="177" t="s">
        <v>162</v>
      </c>
      <c r="D20" s="322">
        <f>市区町村別_オーラルフレイル区分別要介護度別人数･介護給付費!L678</f>
        <v>154</v>
      </c>
      <c r="E20" s="285">
        <f>市区町村別_オーラルフレイル区分別要介護度別人数･介護給付費!M678</f>
        <v>7.2290287752898655E-3</v>
      </c>
      <c r="F20" s="284">
        <f>市区町村別_オーラルフレイル区分別要介護度別人数･介護給付費!N678</f>
        <v>257337542</v>
      </c>
      <c r="G20" s="284">
        <f>市区町村別_オーラルフレイル区分別要介護度別人数･介護給付費!O678</f>
        <v>139</v>
      </c>
      <c r="H20" s="284">
        <f>市区町村別_オーラルフレイル区分別要介護度別人数･介護給付費!P678</f>
        <v>1671023</v>
      </c>
      <c r="I20" s="284">
        <f>市区町村別_オーラルフレイル区分別要介護度別人数･介護給付費!Q678</f>
        <v>1851349.2230215827</v>
      </c>
      <c r="J20" s="320">
        <f>市区町村別_オーラルフレイル区分別要介護度別人数･介護給付費!R678</f>
        <v>0.90259740259740262</v>
      </c>
      <c r="L20" s="8"/>
    </row>
    <row r="21" spans="2:12" s="9" customFormat="1">
      <c r="B21" s="550"/>
      <c r="C21" s="300" t="s">
        <v>64</v>
      </c>
      <c r="D21" s="318">
        <f>市区町村別_オーラルフレイル区分別要介護度別人数･介護給付費!L679</f>
        <v>21303</v>
      </c>
      <c r="E21" s="362">
        <f>市区町村別_オーラルフレイル区分別要介護度別人数･介護給付費!M679</f>
        <v>1</v>
      </c>
      <c r="F21" s="235">
        <f>市区町村別_オーラルフレイル区分別要介護度別人数･介護給付費!N679</f>
        <v>3345423367</v>
      </c>
      <c r="G21" s="235">
        <f>市区町村別_オーラルフレイル区分別要介護度別人数･介護給付費!O679</f>
        <v>4455</v>
      </c>
      <c r="H21" s="235">
        <f>市区町村別_オーラルフレイル区分別要介護度別人数･介護給付費!P679</f>
        <v>157040.01159461107</v>
      </c>
      <c r="I21" s="235">
        <f>市区町村別_オーラルフレイル区分別要介護度別人数･介護給付費!Q679</f>
        <v>750936.78271604935</v>
      </c>
      <c r="J21" s="363">
        <f>市区町村別_オーラルフレイル区分別要介護度別人数･介護給付費!R679</f>
        <v>0.20912547528517111</v>
      </c>
      <c r="L21" s="8"/>
    </row>
    <row r="22" spans="2:12" s="9" customFormat="1">
      <c r="B22" s="550" t="s">
        <v>173</v>
      </c>
      <c r="C22" s="174" t="s">
        <v>158</v>
      </c>
      <c r="D22" s="322">
        <f>市区町村別_オーラルフレイル区分別要介護度別人数･介護給付費!S671</f>
        <v>2013</v>
      </c>
      <c r="E22" s="285">
        <f>市区町村別_オーラルフレイル区分別要介護度別人数･介護給付費!T671</f>
        <v>0.5901495162708883</v>
      </c>
      <c r="F22" s="284">
        <f>市区町村別_オーラルフレイル区分別要介護度別人数･介護給付費!U671</f>
        <v>241195</v>
      </c>
      <c r="G22" s="284">
        <f>市区町村別_オーラルフレイル区分別要介護度別人数･介護給付費!V671</f>
        <v>1</v>
      </c>
      <c r="H22" s="284">
        <f>市区町村別_オーラルフレイル区分別要介護度別人数･介護給付費!W671</f>
        <v>119.81867858917039</v>
      </c>
      <c r="I22" s="284">
        <f>市区町村別_オーラルフレイル区分別要介護度別人数･介護給付費!X671</f>
        <v>241195</v>
      </c>
      <c r="J22" s="320">
        <f>市区町村別_オーラルフレイル区分別要介護度別人数･介護給付費!Y671</f>
        <v>4.9677098857426726E-4</v>
      </c>
      <c r="L22" s="8"/>
    </row>
    <row r="23" spans="2:12" s="9" customFormat="1">
      <c r="B23" s="550"/>
      <c r="C23" s="174" t="s">
        <v>155</v>
      </c>
      <c r="D23" s="322">
        <f>市区町村別_オーラルフレイル区分別要介護度別人数･介護給付費!S672</f>
        <v>339</v>
      </c>
      <c r="E23" s="285">
        <f>市区町村別_オーラルフレイル区分別要介護度別人数･介護給付費!T672</f>
        <v>9.9384344766930519E-2</v>
      </c>
      <c r="F23" s="284">
        <f>市区町村別_オーラルフレイル区分別要介護度別人数･介護給付費!U672</f>
        <v>26062426</v>
      </c>
      <c r="G23" s="284">
        <f>市区町村別_オーラルフレイル区分別要介護度別人数･介護給付費!V672</f>
        <v>159</v>
      </c>
      <c r="H23" s="284">
        <f>市区町村別_オーラルフレイル区分別要介護度別人数･介護給付費!W672</f>
        <v>76880.312684365781</v>
      </c>
      <c r="I23" s="284">
        <f>市区町村別_オーラルフレイル区分別要介護度別人数･介護給付費!X672</f>
        <v>163914.62893081762</v>
      </c>
      <c r="J23" s="320">
        <f>市区町村別_オーラルフレイル区分別要介護度別人数･介護給付費!Y672</f>
        <v>0.46902654867256638</v>
      </c>
      <c r="L23" s="8"/>
    </row>
    <row r="24" spans="2:12" s="9" customFormat="1">
      <c r="B24" s="550"/>
      <c r="C24" s="174" t="s">
        <v>156</v>
      </c>
      <c r="D24" s="322">
        <f>市区町村別_オーラルフレイル区分別要介護度別人数･介護給付費!S673</f>
        <v>287</v>
      </c>
      <c r="E24" s="285">
        <f>市区町村別_オーラルフレイル区分別要介護度別人数･介護給付費!T673</f>
        <v>8.4139548519495747E-2</v>
      </c>
      <c r="F24" s="284">
        <f>市区町村別_オーラルフレイル区分別要介護度別人数･介護給付費!U673</f>
        <v>46045953</v>
      </c>
      <c r="G24" s="284">
        <f>市区町村別_オーラルフレイル区分別要介護度別人数･介護給付費!V673</f>
        <v>185</v>
      </c>
      <c r="H24" s="284">
        <f>市区町村別_オーラルフレイル区分別要介護度別人数･介護給付費!W673</f>
        <v>160438.8606271777</v>
      </c>
      <c r="I24" s="284">
        <f>市区町村別_オーラルフレイル区分別要介護度別人数･介護給付費!X673</f>
        <v>248897.04324324324</v>
      </c>
      <c r="J24" s="320">
        <f>市区町村別_オーラルフレイル区分別要介護度別人数･介護給付費!Y673</f>
        <v>0.64459930313588854</v>
      </c>
      <c r="L24" s="8"/>
    </row>
    <row r="25" spans="2:12" s="9" customFormat="1">
      <c r="B25" s="550"/>
      <c r="C25" s="174" t="s">
        <v>157</v>
      </c>
      <c r="D25" s="322">
        <f>市区町村別_オーラルフレイル区分別要介護度別人数･介護給付費!S674</f>
        <v>279</v>
      </c>
      <c r="E25" s="285">
        <f>市区町村別_オーラルフレイル区分別要介護度別人数･介護給付費!T674</f>
        <v>8.1794195250659632E-2</v>
      </c>
      <c r="F25" s="284">
        <f>市区町村別_オーラルフレイル区分別要介護度別人数･介護給付費!U674</f>
        <v>163420057</v>
      </c>
      <c r="G25" s="284">
        <f>市区町村別_オーラルフレイル区分別要介護度別人数･介護給付費!V674</f>
        <v>249</v>
      </c>
      <c r="H25" s="284">
        <f>市区町村別_オーラルフレイル区分別要介護度別人数･介護給付費!W674</f>
        <v>585734.9713261649</v>
      </c>
      <c r="I25" s="284">
        <f>市区町村別_オーラルフレイル区分別要介護度別人数･介護給付費!X674</f>
        <v>656305.44979919679</v>
      </c>
      <c r="J25" s="320">
        <f>市区町村別_オーラルフレイル区分別要介護度別人数･介護給付費!Y674</f>
        <v>0.89247311827956988</v>
      </c>
      <c r="L25" s="8"/>
    </row>
    <row r="26" spans="2:12" s="9" customFormat="1">
      <c r="B26" s="550"/>
      <c r="C26" s="174" t="s">
        <v>159</v>
      </c>
      <c r="D26" s="322">
        <f>市区町村別_オーラルフレイル区分別要介護度別人数･介護給付費!S675</f>
        <v>218</v>
      </c>
      <c r="E26" s="285">
        <f>市区町村別_オーラルフレイル区分別要介護度別人数･介護給付費!T675</f>
        <v>6.3910876575784231E-2</v>
      </c>
      <c r="F26" s="284">
        <f>市区町村別_オーラルフレイル区分別要介護度別人数･介護給付費!U675</f>
        <v>230471916</v>
      </c>
      <c r="G26" s="284">
        <f>市区町村別_オーラルフレイル区分別要介護度別人数･介護給付費!V675</f>
        <v>214</v>
      </c>
      <c r="H26" s="284">
        <f>市区町村別_オーラルフレイル区分別要介護度別人数･介護給付費!W675</f>
        <v>1057210.6238532111</v>
      </c>
      <c r="I26" s="284">
        <f>市区町村別_オーラルフレイル区分別要介護度別人数･介護給付費!X675</f>
        <v>1076971.5700934581</v>
      </c>
      <c r="J26" s="320">
        <f>市区町村別_オーラルフレイル区分別要介護度別人数･介護給付費!Y675</f>
        <v>0.98165137614678899</v>
      </c>
      <c r="L26" s="8"/>
    </row>
    <row r="27" spans="2:12" s="9" customFormat="1">
      <c r="B27" s="550"/>
      <c r="C27" s="174" t="s">
        <v>160</v>
      </c>
      <c r="D27" s="322">
        <f>市区町村別_オーラルフレイル区分別要介護度別人数･介護給付費!S676</f>
        <v>125</v>
      </c>
      <c r="E27" s="285">
        <f>市区町村別_オーラルフレイル区分別要介護度別人数･介護給付費!T676</f>
        <v>3.6646144825564352E-2</v>
      </c>
      <c r="F27" s="284">
        <f>市区町村別_オーラルフレイル区分別要介護度別人数･介護給付費!U676</f>
        <v>155671090</v>
      </c>
      <c r="G27" s="284">
        <f>市区町村別_オーラルフレイル区分別要介護度別人数･介護給付費!V676</f>
        <v>123</v>
      </c>
      <c r="H27" s="284">
        <f>市区町村別_オーラルフレイル区分別要介護度別人数･介護給付費!W676</f>
        <v>1245368.72</v>
      </c>
      <c r="I27" s="284">
        <f>市区町村別_オーラルフレイル区分別要介護度別人数･介護給付費!X676</f>
        <v>1265618.6178861789</v>
      </c>
      <c r="J27" s="320">
        <f>市区町村別_オーラルフレイル区分別要介護度別人数･介護給付費!Y676</f>
        <v>0.98399999999999999</v>
      </c>
      <c r="L27" s="8"/>
    </row>
    <row r="28" spans="2:12" s="9" customFormat="1">
      <c r="B28" s="550"/>
      <c r="C28" s="174" t="s">
        <v>161</v>
      </c>
      <c r="D28" s="322">
        <f>市区町村別_オーラルフレイル区分別要介護度別人数･介護給付費!S677</f>
        <v>96</v>
      </c>
      <c r="E28" s="285">
        <f>市区町村別_オーラルフレイル区分別要介護度別人数･介護給付費!T677</f>
        <v>2.8144239226033423E-2</v>
      </c>
      <c r="F28" s="284">
        <f>市区町村別_オーラルフレイル区分別要介護度別人数･介護給付費!U677</f>
        <v>152425999</v>
      </c>
      <c r="G28" s="284">
        <f>市区町村別_オーラルフレイル区分別要介護度別人数･介護給付費!V677</f>
        <v>91</v>
      </c>
      <c r="H28" s="284">
        <f>市区町村別_オーラルフレイル区分別要介護度別人数･介護給付費!W677</f>
        <v>1587770.8229166667</v>
      </c>
      <c r="I28" s="284">
        <f>市区町村別_オーラルフレイル区分別要介護度別人数･介護給付費!X677</f>
        <v>1675010.9780219779</v>
      </c>
      <c r="J28" s="320">
        <f>市区町村別_オーラルフレイル区分別要介護度別人数･介護給付費!Y677</f>
        <v>0.94791666666666663</v>
      </c>
      <c r="L28" s="8"/>
    </row>
    <row r="29" spans="2:12" s="9" customFormat="1">
      <c r="B29" s="550"/>
      <c r="C29" s="177" t="s">
        <v>162</v>
      </c>
      <c r="D29" s="322">
        <f>市区町村別_オーラルフレイル区分別要介護度別人数･介護給付費!S678</f>
        <v>54</v>
      </c>
      <c r="E29" s="285">
        <f>市区町村別_オーラルフレイル区分別要介護度別人数･介護給付費!T678</f>
        <v>1.5831134564643801E-2</v>
      </c>
      <c r="F29" s="284">
        <f>市区町村別_オーラルフレイル区分別要介護度別人数･介護給付費!U678</f>
        <v>90442128</v>
      </c>
      <c r="G29" s="284">
        <f>市区町村別_オーラルフレイル区分別要介護度別人数･介護給付費!V678</f>
        <v>49</v>
      </c>
      <c r="H29" s="284">
        <f>市区町村別_オーラルフレイル区分別要介護度別人数･介護給付費!W678</f>
        <v>1674854.2222222222</v>
      </c>
      <c r="I29" s="284">
        <f>市区町村別_オーラルフレイル区分別要介護度別人数･介護給付費!X678</f>
        <v>1845757.7142857143</v>
      </c>
      <c r="J29" s="320">
        <f>市区町村別_オーラルフレイル区分別要介護度別人数･介護給付費!Y678</f>
        <v>0.90740740740740744</v>
      </c>
      <c r="L29" s="8"/>
    </row>
    <row r="30" spans="2:12" s="9" customFormat="1">
      <c r="B30" s="550"/>
      <c r="C30" s="300" t="s">
        <v>64</v>
      </c>
      <c r="D30" s="318">
        <f>市区町村別_オーラルフレイル区分別要介護度別人数･介護給付費!S679</f>
        <v>3411</v>
      </c>
      <c r="E30" s="362">
        <f>市区町村別_オーラルフレイル区分別要介護度別人数･介護給付費!T679</f>
        <v>1</v>
      </c>
      <c r="F30" s="235">
        <f>市区町村別_オーラルフレイル区分別要介護度別人数･介護給付費!U679</f>
        <v>864780764</v>
      </c>
      <c r="G30" s="235">
        <f>市区町村別_オーラルフレイル区分別要介護度別人数･介護給付費!V679</f>
        <v>1071</v>
      </c>
      <c r="H30" s="235">
        <f>市区町村別_オーラルフレイル区分別要介護度別人数･介護給付費!W679</f>
        <v>253527.04895924949</v>
      </c>
      <c r="I30" s="235">
        <f>市区町村別_オーラルフレイル区分別要介護度別人数･介護給付費!X679</f>
        <v>807451.69374416431</v>
      </c>
      <c r="J30" s="363">
        <f>市区町村別_オーラルフレイル区分別要介護度別人数･介護給付費!Y679</f>
        <v>0.31398416886543534</v>
      </c>
      <c r="L30" s="8"/>
    </row>
    <row r="31" spans="2:12" s="9" customFormat="1">
      <c r="B31" s="550" t="s">
        <v>174</v>
      </c>
      <c r="C31" s="174" t="s">
        <v>158</v>
      </c>
      <c r="D31" s="322">
        <f>市区町村別_オーラルフレイル区分別要介護度別人数･介護給付費!Z671</f>
        <v>1441</v>
      </c>
      <c r="E31" s="285">
        <f>市区町村別_オーラルフレイル区分別要介護度別人数･介護給付費!AA671</f>
        <v>0.5848214285714286</v>
      </c>
      <c r="F31" s="284">
        <f>市区町村別_オーラルフレイル区分別要介護度別人数･介護給付費!AB671</f>
        <v>241195</v>
      </c>
      <c r="G31" s="284">
        <f>市区町村別_オーラルフレイル区分別要介護度別人数･介護給付費!AC671</f>
        <v>1</v>
      </c>
      <c r="H31" s="284">
        <f>市区町村別_オーラルフレイル区分別要介護度別人数･介護給付費!AD671</f>
        <v>167.38029146426092</v>
      </c>
      <c r="I31" s="284">
        <f>市区町村別_オーラルフレイル区分別要介護度別人数･介護給付費!AE671</f>
        <v>241195</v>
      </c>
      <c r="J31" s="320">
        <f>市区町村別_オーラルフレイル区分別要介護度別人数･介護給付費!AF671</f>
        <v>6.939625260235947E-4</v>
      </c>
      <c r="L31" s="8"/>
    </row>
    <row r="32" spans="2:12" s="9" customFormat="1">
      <c r="B32" s="550"/>
      <c r="C32" s="174" t="s">
        <v>155</v>
      </c>
      <c r="D32" s="322">
        <f>市区町村別_オーラルフレイル区分別要介護度別人数･介護給付費!Z672</f>
        <v>263</v>
      </c>
      <c r="E32" s="285">
        <f>市区町村別_オーラルフレイル区分別要介護度別人数･介護給付費!AA672</f>
        <v>0.10673701298701299</v>
      </c>
      <c r="F32" s="284">
        <f>市区町村別_オーラルフレイル区分別要介護度別人数･介護給付費!AB672</f>
        <v>20498584</v>
      </c>
      <c r="G32" s="284">
        <f>市区町村別_オーラルフレイル区分別要介護度別人数･介護給付費!AC672</f>
        <v>125</v>
      </c>
      <c r="H32" s="284">
        <f>市区町村別_オーラルフレイル区分別要介護度別人数･介護給付費!AD672</f>
        <v>77941.384030418252</v>
      </c>
      <c r="I32" s="284">
        <f>市区町村別_オーラルフレイル区分別要介護度別人数･介護給付費!AE672</f>
        <v>163988.67199999999</v>
      </c>
      <c r="J32" s="320">
        <f>市区町村別_オーラルフレイル区分別要介護度別人数･介護給付費!AF672</f>
        <v>0.47528517110266161</v>
      </c>
      <c r="L32" s="8"/>
    </row>
    <row r="33" spans="2:12" s="9" customFormat="1">
      <c r="B33" s="550"/>
      <c r="C33" s="174" t="s">
        <v>156</v>
      </c>
      <c r="D33" s="322">
        <f>市区町村別_オーラルフレイル区分別要介護度別人数･介護給付費!Z673</f>
        <v>197</v>
      </c>
      <c r="E33" s="285">
        <f>市区町村別_オーラルフレイル区分別要介護度別人数･介護給付費!AA673</f>
        <v>7.9951298701298704E-2</v>
      </c>
      <c r="F33" s="284">
        <f>市区町村別_オーラルフレイル区分別要介護度別人数･介護給付費!AB673</f>
        <v>30768536</v>
      </c>
      <c r="G33" s="284">
        <f>市区町村別_オーラルフレイル区分別要介護度別人数･介護給付費!AC673</f>
        <v>128</v>
      </c>
      <c r="H33" s="284">
        <f>市区町村別_オーラルフレイル区分別要介護度別人数･介護給付費!AD673</f>
        <v>156185.461928934</v>
      </c>
      <c r="I33" s="284">
        <f>市区町村別_オーラルフレイル区分別要介護度別人数･介護給付費!AE673</f>
        <v>240379.1875</v>
      </c>
      <c r="J33" s="320">
        <f>市区町村別_オーラルフレイル区分別要介護度別人数･介護給付費!AF673</f>
        <v>0.64974619289340096</v>
      </c>
      <c r="L33" s="8"/>
    </row>
    <row r="34" spans="2:12" s="9" customFormat="1">
      <c r="B34" s="550"/>
      <c r="C34" s="174" t="s">
        <v>157</v>
      </c>
      <c r="D34" s="322">
        <f>市区町村別_オーラルフレイル区分別要介護度別人数･介護給付費!Z674</f>
        <v>201</v>
      </c>
      <c r="E34" s="285">
        <f>市区町村別_オーラルフレイル区分別要介護度別人数･介護給付費!AA674</f>
        <v>8.1574675324675328E-2</v>
      </c>
      <c r="F34" s="284">
        <f>市区町村別_オーラルフレイル区分別要介護度別人数･介護給付費!AB674</f>
        <v>117956618</v>
      </c>
      <c r="G34" s="284">
        <f>市区町村別_オーラルフレイル区分別要介護度別人数･介護給付費!AC674</f>
        <v>180</v>
      </c>
      <c r="H34" s="284">
        <f>市区町村別_オーラルフレイル区分別要介護度別人数･介護給付費!AD674</f>
        <v>586848.84577114426</v>
      </c>
      <c r="I34" s="284">
        <f>市区町村別_オーラルフレイル区分別要介護度別人数･介護給付費!AE674</f>
        <v>655314.54444444447</v>
      </c>
      <c r="J34" s="320">
        <f>市区町村別_オーラルフレイル区分別要介護度別人数･介護給付費!AF674</f>
        <v>0.89552238805970152</v>
      </c>
      <c r="L34" s="8"/>
    </row>
    <row r="35" spans="2:12" s="9" customFormat="1">
      <c r="B35" s="550"/>
      <c r="C35" s="174" t="s">
        <v>159</v>
      </c>
      <c r="D35" s="322">
        <f>市区町村別_オーラルフレイル区分別要介護度別人数･介護給付費!Z675</f>
        <v>154</v>
      </c>
      <c r="E35" s="285">
        <f>市区町村別_オーラルフレイル区分別要介護度別人数･介護給付費!AA675</f>
        <v>6.25E-2</v>
      </c>
      <c r="F35" s="284">
        <f>市区町村別_オーラルフレイル区分別要介護度別人数･介護給付費!AB675</f>
        <v>158337957</v>
      </c>
      <c r="G35" s="284">
        <f>市区町村別_オーラルフレイル区分別要介護度別人数･介護給付費!AC675</f>
        <v>150</v>
      </c>
      <c r="H35" s="284">
        <f>市区町村別_オーラルフレイル区分別要介護度別人数･介護給付費!AD675</f>
        <v>1028168.5519480519</v>
      </c>
      <c r="I35" s="284">
        <f>市区町村別_オーラルフレイル区分別要介護度別人数･介護給付費!AE675</f>
        <v>1055586.3799999999</v>
      </c>
      <c r="J35" s="320">
        <f>市区町村別_オーラルフレイル区分別要介護度別人数･介護給付費!AF675</f>
        <v>0.97402597402597402</v>
      </c>
      <c r="L35" s="8"/>
    </row>
    <row r="36" spans="2:12" s="9" customFormat="1">
      <c r="B36" s="550"/>
      <c r="C36" s="174" t="s">
        <v>160</v>
      </c>
      <c r="D36" s="322">
        <f>市区町村別_オーラルフレイル区分別要介護度別人数･介護給付費!Z676</f>
        <v>92</v>
      </c>
      <c r="E36" s="285">
        <f>市区町村別_オーラルフレイル区分別要介護度別人数･介護給付費!AA676</f>
        <v>3.7337662337662336E-2</v>
      </c>
      <c r="F36" s="284">
        <f>市区町村別_オーラルフレイル区分別要介護度別人数･介護給付費!AB676</f>
        <v>106984213</v>
      </c>
      <c r="G36" s="284">
        <f>市区町村別_オーラルフレイル区分別要介護度別人数･介護給付費!AC676</f>
        <v>91</v>
      </c>
      <c r="H36" s="284">
        <f>市区町村別_オーラルフレイル区分別要介護度別人数･介護給付費!AD676</f>
        <v>1162871.8804347827</v>
      </c>
      <c r="I36" s="284">
        <f>市区町村別_オーラルフレイル区分別要介護度別人数･介護給付費!AE676</f>
        <v>1175650.6923076923</v>
      </c>
      <c r="J36" s="320">
        <f>市区町村別_オーラルフレイル区分別要介護度別人数･介護給付費!AF676</f>
        <v>0.98913043478260865</v>
      </c>
      <c r="L36" s="8"/>
    </row>
    <row r="37" spans="2:12" s="9" customFormat="1">
      <c r="B37" s="550"/>
      <c r="C37" s="174" t="s">
        <v>161</v>
      </c>
      <c r="D37" s="322">
        <f>市区町村別_オーラルフレイル区分別要介護度別人数･介護給付費!Z677</f>
        <v>73</v>
      </c>
      <c r="E37" s="285">
        <f>市区町村別_オーラルフレイル区分別要介護度別人数･介護給付費!AA677</f>
        <v>2.9626623376623376E-2</v>
      </c>
      <c r="F37" s="284">
        <f>市区町村別_オーラルフレイル区分別要介護度別人数･介護給付費!AB677</f>
        <v>106403602</v>
      </c>
      <c r="G37" s="284">
        <f>市区町村別_オーラルフレイル区分別要介護度別人数･介護給付費!AC677</f>
        <v>68</v>
      </c>
      <c r="H37" s="284">
        <f>市区町村別_オーラルフレイル区分別要介護度別人数･介護給付費!AD677</f>
        <v>1457583.5890410959</v>
      </c>
      <c r="I37" s="284">
        <f>市区町村別_オーラルフレイル区分別要介護度別人数･介護給付費!AE677</f>
        <v>1564758.8529411764</v>
      </c>
      <c r="J37" s="320">
        <f>市区町村別_オーラルフレイル区分別要介護度別人数･介護給付費!AF677</f>
        <v>0.93150684931506844</v>
      </c>
      <c r="L37" s="8"/>
    </row>
    <row r="38" spans="2:12" s="9" customFormat="1">
      <c r="B38" s="550"/>
      <c r="C38" s="177" t="s">
        <v>162</v>
      </c>
      <c r="D38" s="322">
        <f>市区町村別_オーラルフレイル区分別要介護度別人数･介護給付費!Z678</f>
        <v>43</v>
      </c>
      <c r="E38" s="285">
        <f>市区町村別_オーラルフレイル区分別要介護度別人数･介護給付費!AA678</f>
        <v>1.74512987012987E-2</v>
      </c>
      <c r="F38" s="284">
        <f>市区町村別_オーラルフレイル区分別要介護度別人数･介護給付費!AB678</f>
        <v>62644811</v>
      </c>
      <c r="G38" s="284">
        <f>市区町村別_オーラルフレイル区分別要介護度別人数･介護給付費!AC678</f>
        <v>38</v>
      </c>
      <c r="H38" s="284">
        <f>市区町村別_オーラルフレイル区分別要介護度別人数･介護給付費!AD678</f>
        <v>1456856.0697674418</v>
      </c>
      <c r="I38" s="284">
        <f>市区町村別_オーラルフレイル区分別要介護度別人数･介護給付費!AE678</f>
        <v>1648547.6578947369</v>
      </c>
      <c r="J38" s="320">
        <f>市区町村別_オーラルフレイル区分別要介護度別人数･介護給付費!AF678</f>
        <v>0.88372093023255816</v>
      </c>
      <c r="L38" s="8"/>
    </row>
    <row r="39" spans="2:12" s="9" customFormat="1">
      <c r="B39" s="550"/>
      <c r="C39" s="300" t="s">
        <v>64</v>
      </c>
      <c r="D39" s="318">
        <f>市区町村別_オーラルフレイル区分別要介護度別人数･介護給付費!Z679</f>
        <v>2464</v>
      </c>
      <c r="E39" s="362">
        <f>市区町村別_オーラルフレイル区分別要介護度別人数･介護給付費!AA679</f>
        <v>1</v>
      </c>
      <c r="F39" s="235">
        <f>市区町村別_オーラルフレイル区分別要介護度別人数･介護給付費!AB679</f>
        <v>603835516</v>
      </c>
      <c r="G39" s="235">
        <f>市区町村別_オーラルフレイル区分別要介護度別人数･介護給付費!AC679</f>
        <v>781</v>
      </c>
      <c r="H39" s="235">
        <f>市区町村別_オーラルフレイル区分別要介護度別人数･介護給付費!AD679</f>
        <v>245063.11525974027</v>
      </c>
      <c r="I39" s="235">
        <f>市区町村別_オーラルフレイル区分別要介護度別人数･介護給付費!AE679</f>
        <v>773156.87067861715</v>
      </c>
      <c r="J39" s="363">
        <f>市区町村別_オーラルフレイル区分別要介護度別人数･介護給付費!AF679</f>
        <v>0.3169642857142857</v>
      </c>
      <c r="L39" s="8"/>
    </row>
    <row r="40" spans="2:12" s="9" customFormat="1">
      <c r="B40" s="550" t="s">
        <v>175</v>
      </c>
      <c r="C40" s="174" t="s">
        <v>158</v>
      </c>
      <c r="D40" s="322">
        <f>市区町村別_オーラルフレイル区分別要介護度別人数･介護給付費!AG671</f>
        <v>5200</v>
      </c>
      <c r="E40" s="285">
        <f>市区町村別_オーラルフレイル区分別要介護度別人数･介護給付費!AH671</f>
        <v>0.58750423680940012</v>
      </c>
      <c r="F40" s="284">
        <f>市区町村別_オーラルフレイル区分別要介護度別人数･介護給付費!AI671</f>
        <v>0</v>
      </c>
      <c r="G40" s="284">
        <f>市区町村別_オーラルフレイル区分別要介護度別人数･介護給付費!AJ671</f>
        <v>0</v>
      </c>
      <c r="H40" s="284">
        <f>市区町村別_オーラルフレイル区分別要介護度別人数･介護給付費!AK671</f>
        <v>0</v>
      </c>
      <c r="I40" s="284" t="str">
        <f>市区町村別_オーラルフレイル区分別要介護度別人数･介護給付費!AL671</f>
        <v>-</v>
      </c>
      <c r="J40" s="320">
        <f>市区町村別_オーラルフレイル区分別要介護度別人数･介護給付費!AM671</f>
        <v>0</v>
      </c>
      <c r="L40" s="8"/>
    </row>
    <row r="41" spans="2:12" s="9" customFormat="1">
      <c r="B41" s="550"/>
      <c r="C41" s="174" t="s">
        <v>155</v>
      </c>
      <c r="D41" s="322">
        <f>市区町村別_オーラルフレイル区分別要介護度別人数･介護給付費!AG672</f>
        <v>749</v>
      </c>
      <c r="E41" s="285">
        <f>市区町村別_オーラルフレイル区分別要介護度別人数･介護給付費!AH672</f>
        <v>8.4623206417353977E-2</v>
      </c>
      <c r="F41" s="284">
        <f>市区町村別_オーラルフレイル区分別要介護度別人数･介護給付費!AI672</f>
        <v>48363526</v>
      </c>
      <c r="G41" s="284">
        <f>市区町村別_オーラルフレイル区分別要介護度別人数･介護給付費!AJ672</f>
        <v>322</v>
      </c>
      <c r="H41" s="284">
        <f>市区町村別_オーラルフレイル区分別要介護度別人数･介護給付費!AK672</f>
        <v>64570.795727636847</v>
      </c>
      <c r="I41" s="284">
        <f>市区町村別_オーラルフレイル区分別要介護度別人数･介護給付費!AL672</f>
        <v>150197.28571428571</v>
      </c>
      <c r="J41" s="320">
        <f>市区町村別_オーラルフレイル区分別要介護度別人数･介護給付費!AM672</f>
        <v>0.42990654205607476</v>
      </c>
      <c r="L41" s="8"/>
    </row>
    <row r="42" spans="2:12" s="9" customFormat="1">
      <c r="B42" s="550"/>
      <c r="C42" s="174" t="s">
        <v>156</v>
      </c>
      <c r="D42" s="322">
        <f>市区町村別_オーラルフレイル区分別要介護度別人数･介護給付費!AG673</f>
        <v>637</v>
      </c>
      <c r="E42" s="285">
        <f>市区町村別_オーラルフレイル区分別要介護度別人数･介護給付費!AH673</f>
        <v>7.1969269009151501E-2</v>
      </c>
      <c r="F42" s="284">
        <f>市区町村別_オーラルフレイル区分別要介護度別人数･介護給付費!AI673</f>
        <v>101120764</v>
      </c>
      <c r="G42" s="284">
        <f>市区町村別_オーラルフレイル区分別要介護度別人数･介護給付費!AJ673</f>
        <v>406</v>
      </c>
      <c r="H42" s="284">
        <f>市区町村別_オーラルフレイル区分別要介護度別人数･介護給付費!AK673</f>
        <v>158745.31240188383</v>
      </c>
      <c r="I42" s="284">
        <f>市区町村別_オーラルフレイル区分別要介護度別人数･介護給付費!AL673</f>
        <v>249065.921182266</v>
      </c>
      <c r="J42" s="320">
        <f>市区町村別_オーラルフレイル区分別要介護度別人数･介護給付費!AM673</f>
        <v>0.63736263736263732</v>
      </c>
      <c r="L42" s="8"/>
    </row>
    <row r="43" spans="2:12" s="9" customFormat="1">
      <c r="B43" s="550"/>
      <c r="C43" s="174" t="s">
        <v>157</v>
      </c>
      <c r="D43" s="322">
        <f>市区町村別_オーラルフレイル区分別要介護度別人数･介護給付費!AG674</f>
        <v>765</v>
      </c>
      <c r="E43" s="285">
        <f>市区町村別_オーラルフレイル区分別要介護度別人数･介護給付費!AH674</f>
        <v>8.64309117613829E-2</v>
      </c>
      <c r="F43" s="284">
        <f>市区町村別_オーラルフレイル区分別要介護度別人数･介護給付費!AI674</f>
        <v>554387531</v>
      </c>
      <c r="G43" s="284">
        <f>市区町村別_オーラルフレイル区分別要介護度別人数･介護給付費!AJ674</f>
        <v>681</v>
      </c>
      <c r="H43" s="284">
        <f>市区町村別_オーラルフレイル区分別要介護度別人数･介護給付費!AK674</f>
        <v>724689.58300653589</v>
      </c>
      <c r="I43" s="284">
        <f>市区町村別_オーラルフレイル区分別要介護度別人数･介護給付費!AL674</f>
        <v>814078.60646108666</v>
      </c>
      <c r="J43" s="320">
        <f>市区町村別_オーラルフレイル区分別要介護度別人数･介護給付費!AM674</f>
        <v>0.8901960784313725</v>
      </c>
      <c r="L43" s="8"/>
    </row>
    <row r="44" spans="2:12" s="9" customFormat="1">
      <c r="B44" s="550"/>
      <c r="C44" s="174" t="s">
        <v>159</v>
      </c>
      <c r="D44" s="322">
        <f>市区町村別_オーラルフレイル区分別要介護度別人数･介護給付費!AG675</f>
        <v>656</v>
      </c>
      <c r="E44" s="285">
        <f>市区町村別_オーラルフレイル区分別要介護度別人数･介護給付費!AH675</f>
        <v>7.4115919105185848E-2</v>
      </c>
      <c r="F44" s="284">
        <f>市区町村別_オーラルフレイル区分別要介護度別人数･介護給付費!AI675</f>
        <v>711408147</v>
      </c>
      <c r="G44" s="284">
        <f>市区町村別_オーラルフレイル区分別要介護度別人数･介護給付費!AJ675</f>
        <v>636</v>
      </c>
      <c r="H44" s="284">
        <f>市区町村別_オーラルフレイル区分別要介護度別人数･介護給付費!AK675</f>
        <v>1084463.6387195121</v>
      </c>
      <c r="I44" s="284">
        <f>市区町村別_オーラルフレイル区分別要介護度別人数･介護給付費!AL675</f>
        <v>1118566.2688679246</v>
      </c>
      <c r="J44" s="320">
        <f>市区町村別_オーラルフレイル区分別要介護度別人数･介護給付費!AM675</f>
        <v>0.96951219512195119</v>
      </c>
      <c r="L44" s="8"/>
    </row>
    <row r="45" spans="2:12" s="9" customFormat="1">
      <c r="B45" s="550"/>
      <c r="C45" s="174" t="s">
        <v>160</v>
      </c>
      <c r="D45" s="322">
        <f>市区町村別_オーラルフレイル区分別要介護度別人数･介護給付費!AG676</f>
        <v>397</v>
      </c>
      <c r="E45" s="285">
        <f>市区町村別_オーラルフレイル区分別要介護度別人数･介護給付費!AH676</f>
        <v>4.4853688848717661E-2</v>
      </c>
      <c r="F45" s="284">
        <f>市区町村別_オーラルフレイル区分別要介護度別人数･介護給付費!AI676</f>
        <v>610853447</v>
      </c>
      <c r="G45" s="284">
        <f>市区町村別_オーラルフレイル区分別要介護度別人数･介護給付費!AJ676</f>
        <v>382</v>
      </c>
      <c r="H45" s="284">
        <f>市区町村別_オーラルフレイル区分別要介護度別人数･介護給付費!AK676</f>
        <v>1538673.6700251889</v>
      </c>
      <c r="I45" s="284">
        <f>市区町村別_オーラルフレイル区分別要介護度別人数･介護給付費!AL676</f>
        <v>1599092.7931937173</v>
      </c>
      <c r="J45" s="320">
        <f>市区町村別_オーラルフレイル区分別要介護度別人数･介護給付費!AM676</f>
        <v>0.96221662468513858</v>
      </c>
      <c r="L45" s="8"/>
    </row>
    <row r="46" spans="2:12" s="9" customFormat="1">
      <c r="B46" s="550"/>
      <c r="C46" s="174" t="s">
        <v>161</v>
      </c>
      <c r="D46" s="322">
        <f>市区町村別_オーラルフレイル区分別要介護度別人数･介護給付費!AG677</f>
        <v>288</v>
      </c>
      <c r="E46" s="285">
        <f>市区町村別_オーラルフレイル区分別要介護度別人数･介護給付費!AH677</f>
        <v>3.2538696192520616E-2</v>
      </c>
      <c r="F46" s="284">
        <f>市区町村別_オーラルフレイル区分別要介護度別人数･介護給付費!AI677</f>
        <v>481982597</v>
      </c>
      <c r="G46" s="284">
        <f>市区町村別_オーラルフレイル区分別要介護度別人数･介護給付費!AJ677</f>
        <v>272</v>
      </c>
      <c r="H46" s="284">
        <f>市区町村別_オーラルフレイル区分別要介護度別人数･介護給付費!AK677</f>
        <v>1673550.6840277778</v>
      </c>
      <c r="I46" s="284">
        <f>市区町村別_オーラルフレイル区分別要介護度別人数･介護給付費!AL677</f>
        <v>1771994.8419117648</v>
      </c>
      <c r="J46" s="320">
        <f>市区町村別_オーラルフレイル区分別要介護度別人数･介護給付費!AM677</f>
        <v>0.94444444444444442</v>
      </c>
      <c r="L46" s="8"/>
    </row>
    <row r="47" spans="2:12" s="9" customFormat="1">
      <c r="B47" s="550"/>
      <c r="C47" s="177" t="s">
        <v>162</v>
      </c>
      <c r="D47" s="322">
        <f>市区町村別_オーラルフレイル区分別要介護度別人数･介護給付費!AG678</f>
        <v>159</v>
      </c>
      <c r="E47" s="285">
        <f>市区町村別_オーラルフレイル区分別要介護度別人数･介護給付費!AH678</f>
        <v>1.7964071856287425E-2</v>
      </c>
      <c r="F47" s="284">
        <f>市区町村別_オーラルフレイル区分別要介護度別人数･介護給付費!AI678</f>
        <v>323181801</v>
      </c>
      <c r="G47" s="284">
        <f>市区町村別_オーラルフレイル区分別要介護度別人数･介護給付費!AJ678</f>
        <v>143</v>
      </c>
      <c r="H47" s="284">
        <f>市区町村別_オーラルフレイル区分別要介護度別人数･介護給付費!AK678</f>
        <v>2032589.9433962265</v>
      </c>
      <c r="I47" s="284">
        <f>市区町村別_オーラルフレイル区分別要介護度別人数･介護給付費!AL678</f>
        <v>2260012.5944055943</v>
      </c>
      <c r="J47" s="320">
        <f>市区町村別_オーラルフレイル区分別要介護度別人数･介護給付費!AM678</f>
        <v>0.89937106918238996</v>
      </c>
      <c r="L47" s="8"/>
    </row>
    <row r="48" spans="2:12" s="9" customFormat="1">
      <c r="B48" s="550"/>
      <c r="C48" s="300" t="s">
        <v>64</v>
      </c>
      <c r="D48" s="318">
        <f>市区町村別_オーラルフレイル区分別要介護度別人数･介護給付費!AG679</f>
        <v>8851</v>
      </c>
      <c r="E48" s="362">
        <f>市区町村別_オーラルフレイル区分別要介護度別人数･介護給付費!AH679</f>
        <v>1</v>
      </c>
      <c r="F48" s="235">
        <f>市区町村別_オーラルフレイル区分別要介護度別人数･介護給付費!AI679</f>
        <v>2831297813</v>
      </c>
      <c r="G48" s="235">
        <f>市区町村別_オーラルフレイル区分別要介護度別人数･介護給付費!AJ679</f>
        <v>2842</v>
      </c>
      <c r="H48" s="235">
        <f>市区町村別_オーラルフレイル区分別要介護度別人数･介護給付費!AK679</f>
        <v>319884.51169359393</v>
      </c>
      <c r="I48" s="235">
        <f>市区町村別_オーラルフレイル区分別要介護度別人数･介護給付費!AL679</f>
        <v>996234.27621393383</v>
      </c>
      <c r="J48" s="363">
        <f>市区町村別_オーラルフレイル区分別要介護度別人数･介護給付費!AM679</f>
        <v>0.32109366173313753</v>
      </c>
      <c r="L48" s="8"/>
    </row>
    <row r="49" spans="2:12" s="9" customFormat="1">
      <c r="B49" s="550" t="s">
        <v>158</v>
      </c>
      <c r="C49" s="174" t="s">
        <v>158</v>
      </c>
      <c r="D49" s="322">
        <f>市区町村別_オーラルフレイル区分別要介護度別人数･介護給付費!AN671</f>
        <v>95605</v>
      </c>
      <c r="E49" s="285">
        <f>市区町村別_オーラルフレイル区分別要介護度別人数･介護給付費!AO671</f>
        <v>0.82626093269264012</v>
      </c>
      <c r="F49" s="284">
        <f>市区町村別_オーラルフレイル区分別要介護度別人数･介護給付費!AP671</f>
        <v>198429</v>
      </c>
      <c r="G49" s="284">
        <f>市区町村別_オーラルフレイル区分別要介護度別人数･介護給付費!AQ671</f>
        <v>2</v>
      </c>
      <c r="H49" s="284">
        <f>市区町村別_オーラルフレイル区分別要介護度別人数･介護給付費!AR671</f>
        <v>2.075508603106532</v>
      </c>
      <c r="I49" s="284">
        <f>市区町村別_オーラルフレイル区分別要介護度別人数･介護給付費!AS671</f>
        <v>99214.5</v>
      </c>
      <c r="J49" s="320">
        <f>市区町村別_オーラルフレイル区分別要介護度別人数･介護給付費!AT671</f>
        <v>2.0919407980754144E-5</v>
      </c>
      <c r="L49" s="8"/>
    </row>
    <row r="50" spans="2:12" s="9" customFormat="1">
      <c r="B50" s="550"/>
      <c r="C50" s="174" t="s">
        <v>155</v>
      </c>
      <c r="D50" s="322">
        <f>市区町村別_オーラルフレイル区分別要介護度別人数･介護給付費!AN672</f>
        <v>6570</v>
      </c>
      <c r="E50" s="285">
        <f>市区町村別_オーラルフレイル区分別要介護度別人数･介護給付費!AO672</f>
        <v>5.6780862170290734E-2</v>
      </c>
      <c r="F50" s="284">
        <f>市区町村別_オーラルフレイル区分別要介護度別人数･介護給付費!AP672</f>
        <v>389051109</v>
      </c>
      <c r="G50" s="284">
        <f>市区町村別_オーラルフレイル区分別要介護度別人数･介護給付費!AQ672</f>
        <v>2387</v>
      </c>
      <c r="H50" s="284">
        <f>市区町村別_オーラルフレイル区分別要介護度別人数･介護給付費!AR672</f>
        <v>59216.30273972603</v>
      </c>
      <c r="I50" s="284">
        <f>市区町村別_オーラルフレイル区分別要介護度別人数･介護給付費!AS672</f>
        <v>162987.47758692919</v>
      </c>
      <c r="J50" s="320">
        <f>市区町村別_オーラルフレイル区分別要介護度別人数･介護給付費!AT672</f>
        <v>0.36331811263318115</v>
      </c>
      <c r="L50" s="8"/>
    </row>
    <row r="51" spans="2:12" s="9" customFormat="1">
      <c r="B51" s="550"/>
      <c r="C51" s="174" t="s">
        <v>156</v>
      </c>
      <c r="D51" s="322">
        <f>市区町村別_オーラルフレイル区分別要介護度別人数･介護給付費!AN673</f>
        <v>4156</v>
      </c>
      <c r="E51" s="285">
        <f>市区町村別_オーラルフレイル区分別要介護度別人数･介護給付費!AO673</f>
        <v>3.5918000483976906E-2</v>
      </c>
      <c r="F51" s="284">
        <f>市区町村別_オーラルフレイル区分別要介護度別人数･介護給付費!AP673</f>
        <v>563550686</v>
      </c>
      <c r="G51" s="284">
        <f>市区町村別_オーラルフレイル区分別要介護度別人数･介護給付費!AQ673</f>
        <v>2336</v>
      </c>
      <c r="H51" s="284">
        <f>市区町村別_オーラルフレイル区分別要介護度別人数･介護給付費!AR673</f>
        <v>135599.29884504332</v>
      </c>
      <c r="I51" s="284">
        <f>市区町村別_オーラルフレイル区分別要介護度別人数･介護給付費!AS673</f>
        <v>241246.01284246575</v>
      </c>
      <c r="J51" s="320">
        <f>市区町村別_オーラルフレイル区分別要介護度別人数･介護給付費!AT673</f>
        <v>0.56207892204042353</v>
      </c>
      <c r="L51" s="8"/>
    </row>
    <row r="52" spans="2:12" s="9" customFormat="1">
      <c r="B52" s="550"/>
      <c r="C52" s="174" t="s">
        <v>157</v>
      </c>
      <c r="D52" s="322">
        <f>市区町村別_オーラルフレイル区分別要介護度別人数･介護給付費!AN674</f>
        <v>4437</v>
      </c>
      <c r="E52" s="285">
        <f>市区町村別_オーラルフレイル区分別要介護度別人数･介護給付費!AO674</f>
        <v>3.8346527465689492E-2</v>
      </c>
      <c r="F52" s="284">
        <f>市区町村別_オーラルフレイル区分別要介護度別人数･介護給付費!AP674</f>
        <v>2786310998</v>
      </c>
      <c r="G52" s="284">
        <f>市区町村別_オーラルフレイル区分別要介護度別人数･介護給付費!AQ674</f>
        <v>3804</v>
      </c>
      <c r="H52" s="284">
        <f>市区町村別_オーラルフレイル区分別要介護度別人数･介護給付費!AR674</f>
        <v>627971.82736082934</v>
      </c>
      <c r="I52" s="284">
        <f>市区町村別_オーラルフレイル区分別要介護度別人数･介護給付費!AS674</f>
        <v>732468.71661409049</v>
      </c>
      <c r="J52" s="320">
        <f>市区町村別_オーラルフレイル区分別要介護度別人数･介護給付費!AT674</f>
        <v>0.85733603786342127</v>
      </c>
      <c r="K52" s="35"/>
      <c r="L52" s="8"/>
    </row>
    <row r="53" spans="2:12" s="9" customFormat="1">
      <c r="B53" s="550"/>
      <c r="C53" s="174" t="s">
        <v>159</v>
      </c>
      <c r="D53" s="322">
        <f>市区町村別_オーラルフレイル区分別要介護度別人数･介護給付費!AN675</f>
        <v>2709</v>
      </c>
      <c r="E53" s="285">
        <f>市区町村別_オーラルフレイル区分別要介護度別人数･介護給付費!AO675</f>
        <v>2.3412382894873303E-2</v>
      </c>
      <c r="F53" s="284">
        <f>市区町村別_オーラルフレイル区分別要介護度別人数･介護給付費!AP675</f>
        <v>2643471857</v>
      </c>
      <c r="G53" s="284">
        <f>市区町村別_オーラルフレイル区分別要介護度別人数･介護給付費!AQ675</f>
        <v>2550</v>
      </c>
      <c r="H53" s="284">
        <f>市区町村別_オーラルフレイル区分別要介護度別人数･介護給付費!AR675</f>
        <v>975810.94758213358</v>
      </c>
      <c r="I53" s="284">
        <f>市区町村別_オーラルフレイル区分別要介護度別人数･介護給付費!AS675</f>
        <v>1036655.6301960784</v>
      </c>
      <c r="J53" s="320">
        <f>市区町村別_オーラルフレイル区分別要介護度別人数･介護給付費!AT675</f>
        <v>0.94130675526024365</v>
      </c>
      <c r="K53" s="229"/>
      <c r="L53" s="8"/>
    </row>
    <row r="54" spans="2:12" s="9" customFormat="1">
      <c r="B54" s="550"/>
      <c r="C54" s="174" t="s">
        <v>160</v>
      </c>
      <c r="D54" s="322">
        <f>市区町村別_オーラルフレイル区分別要介護度別人数･介護給付費!AN676</f>
        <v>1228</v>
      </c>
      <c r="E54" s="285">
        <f>市区町村別_オーラルフレイル区分別要介護度別人数･介護給付費!AO676</f>
        <v>1.0612922183427248E-2</v>
      </c>
      <c r="F54" s="284">
        <f>市区町村別_オーラルフレイル区分別要介護度別人数･介護給付費!AP676</f>
        <v>1837753324</v>
      </c>
      <c r="G54" s="284">
        <f>市区町村別_オーラルフレイル区分別要介護度別人数･介護給付費!AQ676</f>
        <v>1179</v>
      </c>
      <c r="H54" s="284">
        <f>市区町村別_オーラルフレイル区分別要介護度別人数･介護給付費!AR676</f>
        <v>1496541.7947882735</v>
      </c>
      <c r="I54" s="284">
        <f>市区町村別_オーラルフレイル区分別要介護度別人数･介護給付費!AS676</f>
        <v>1558739.036471586</v>
      </c>
      <c r="J54" s="320">
        <f>市区町村別_オーラルフレイル区分別要介護度別人数･介護給付費!AT676</f>
        <v>0.96009771986970682</v>
      </c>
      <c r="L54" s="8"/>
    </row>
    <row r="55" spans="2:12" s="9" customFormat="1">
      <c r="B55" s="550"/>
      <c r="C55" s="174" t="s">
        <v>161</v>
      </c>
      <c r="D55" s="322">
        <f>市区町村別_オーラルフレイル区分別要介護度別人数･介護給付費!AN677</f>
        <v>755</v>
      </c>
      <c r="E55" s="285">
        <f>市区町村別_オーラルフレイル区分別要介護度別人数･介護給付費!AO677</f>
        <v>6.5250458049573067E-3</v>
      </c>
      <c r="F55" s="284">
        <f>市区町村別_オーラルフレイル区分別要介護度別人数･介護給付費!AP677</f>
        <v>1109481836</v>
      </c>
      <c r="G55" s="284">
        <f>市区町村別_オーラルフレイル区分別要介護度別人数･介護給付費!AQ677</f>
        <v>694</v>
      </c>
      <c r="H55" s="284">
        <f>市区町村別_オーラルフレイル区分別要介護度別人数･介護給付費!AR677</f>
        <v>1469512.3655629139</v>
      </c>
      <c r="I55" s="284">
        <f>市区町村別_オーラルフレイル区分別要介護度別人数･介護給付費!AS677</f>
        <v>1598676.9971181557</v>
      </c>
      <c r="J55" s="320">
        <f>市区町村別_オーラルフレイル区分別要介護度別人数･介護給付費!AT677</f>
        <v>0.91920529801324502</v>
      </c>
      <c r="L55" s="8"/>
    </row>
    <row r="56" spans="2:12" s="9" customFormat="1">
      <c r="B56" s="550"/>
      <c r="C56" s="177" t="s">
        <v>162</v>
      </c>
      <c r="D56" s="322">
        <f>市区町村別_オーラルフレイル区分別要介護度別人数･介護給付費!AN678</f>
        <v>248</v>
      </c>
      <c r="E56" s="342">
        <f>市区町村別_オーラルフレイル区分別要介護度別人数･介護給付費!AO678</f>
        <v>2.1433263041449164E-3</v>
      </c>
      <c r="F56" s="284">
        <f>市区町村別_オーラルフレイル区分別要介護度別人数･介護給付費!AP678</f>
        <v>412136763</v>
      </c>
      <c r="G56" s="343">
        <f>市区町村別_オーラルフレイル区分別要介護度別人数･介護給付費!AQ678</f>
        <v>220</v>
      </c>
      <c r="H56" s="284">
        <f>市区町村別_オーラルフレイル区分別要介護度別人数･介護給付費!AR678</f>
        <v>1661841.7862903227</v>
      </c>
      <c r="I56" s="284">
        <f>市区町村別_オーラルフレイル区分別要介護度別人数･介護給付費!AS678</f>
        <v>1873348.9227272726</v>
      </c>
      <c r="J56" s="340">
        <f>市区町村別_オーラルフレイル区分別要介護度別人数･介護給付費!AT678</f>
        <v>0.88709677419354838</v>
      </c>
      <c r="L56" s="8"/>
    </row>
    <row r="57" spans="2:12" s="9" customFormat="1">
      <c r="B57" s="550"/>
      <c r="C57" s="300" t="s">
        <v>64</v>
      </c>
      <c r="D57" s="318">
        <f>市区町村別_オーラルフレイル区分別要介護度別人数･介護給付費!AN679</f>
        <v>115708</v>
      </c>
      <c r="E57" s="259">
        <f>市区町村別_オーラルフレイル区分別要介護度別人数･介護給付費!AO679</f>
        <v>1</v>
      </c>
      <c r="F57" s="235">
        <f>市区町村別_オーラルフレイル区分別要介護度別人数･介護給付費!AP679</f>
        <v>9741955002</v>
      </c>
      <c r="G57" s="235">
        <f>市区町村別_オーラルフレイル区分別要介護度別人数･介護給付費!AQ679</f>
        <v>13172</v>
      </c>
      <c r="H57" s="235">
        <f>市区町村別_オーラルフレイル区分別要介護度別人数･介護給付費!AR679</f>
        <v>84194.308103156218</v>
      </c>
      <c r="I57" s="235">
        <f>市区町村別_オーラルフレイル区分別要介護度別人数･介護給付費!AS679</f>
        <v>739595.73352566047</v>
      </c>
      <c r="J57" s="321">
        <f>市区町村別_オーラルフレイル区分別要介護度別人数･介護給付費!AT679</f>
        <v>0.11383828257337436</v>
      </c>
      <c r="L57" s="8"/>
    </row>
    <row r="58" spans="2:12">
      <c r="B58" s="26" t="s">
        <v>430</v>
      </c>
    </row>
    <row r="59" spans="2:12">
      <c r="B59" s="26" t="s">
        <v>429</v>
      </c>
    </row>
    <row r="60" spans="2:12">
      <c r="B60" s="83" t="s">
        <v>431</v>
      </c>
    </row>
    <row r="61" spans="2:12">
      <c r="B61" s="203" t="s">
        <v>422</v>
      </c>
    </row>
    <row r="62" spans="2:12">
      <c r="B62" s="83" t="s">
        <v>423</v>
      </c>
    </row>
    <row r="63" spans="2:12" s="9" customFormat="1">
      <c r="B63" s="83"/>
      <c r="L63" s="35"/>
    </row>
    <row r="64" spans="2:12">
      <c r="B64" s="202"/>
    </row>
    <row r="65" spans="2:2">
      <c r="B65" s="27"/>
    </row>
  </sheetData>
  <mergeCells count="6">
    <mergeCell ref="B49:B57"/>
    <mergeCell ref="B4:B12"/>
    <mergeCell ref="B13:B21"/>
    <mergeCell ref="B22:B30"/>
    <mergeCell ref="B31:B39"/>
    <mergeCell ref="B40:B48"/>
  </mergeCells>
  <phoneticPr fontId="3"/>
  <pageMargins left="0.70866141732283472" right="0.70866141732283472" top="0.59055118110236227" bottom="0.59055118110236227" header="0.31496062992125984" footer="0.31496062992125984"/>
  <pageSetup paperSize="8" scale="75" pageOrder="overThenDown" orientation="landscape" r:id="rId1"/>
  <headerFooter>
    <oddHeader>&amp;R&amp;"ＭＳ 明朝,標準"&amp;12 2-12.②口腔フレイルに係る分析(歯科)</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5846A-0B90-4587-B4C0-89628AA68FBB}">
  <sheetPr codeName="Sheet19"/>
  <dimension ref="B1:AV685"/>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4" width="33.625" style="1" customWidth="1"/>
    <col min="5" max="46" width="10.625" style="1" customWidth="1"/>
    <col min="47" max="16384" width="9" style="1"/>
  </cols>
  <sheetData>
    <row r="1" spans="2:48" ht="16.5" customHeight="1">
      <c r="B1" s="3" t="s">
        <v>395</v>
      </c>
    </row>
    <row r="2" spans="2:48" ht="16.5" customHeight="1">
      <c r="B2" s="3" t="s">
        <v>327</v>
      </c>
      <c r="D2" s="5"/>
      <c r="G2" s="384"/>
    </row>
    <row r="3" spans="2:48" ht="16.5" customHeight="1">
      <c r="B3" s="554"/>
      <c r="C3" s="554" t="s">
        <v>114</v>
      </c>
      <c r="D3" s="424" t="s">
        <v>394</v>
      </c>
      <c r="E3" s="412" t="s">
        <v>171</v>
      </c>
      <c r="F3" s="413"/>
      <c r="G3" s="413"/>
      <c r="H3" s="413"/>
      <c r="I3" s="413"/>
      <c r="J3" s="413"/>
      <c r="K3" s="414"/>
      <c r="L3" s="412" t="s">
        <v>172</v>
      </c>
      <c r="M3" s="413"/>
      <c r="N3" s="413"/>
      <c r="O3" s="413"/>
      <c r="P3" s="413"/>
      <c r="Q3" s="413"/>
      <c r="R3" s="414"/>
      <c r="S3" s="412" t="s">
        <v>173</v>
      </c>
      <c r="T3" s="413"/>
      <c r="U3" s="413"/>
      <c r="V3" s="413"/>
      <c r="W3" s="413"/>
      <c r="X3" s="413"/>
      <c r="Y3" s="414"/>
      <c r="Z3" s="412" t="s">
        <v>174</v>
      </c>
      <c r="AA3" s="413"/>
      <c r="AB3" s="413"/>
      <c r="AC3" s="413"/>
      <c r="AD3" s="413"/>
      <c r="AE3" s="413"/>
      <c r="AF3" s="414"/>
      <c r="AG3" s="412" t="s">
        <v>175</v>
      </c>
      <c r="AH3" s="413"/>
      <c r="AI3" s="413"/>
      <c r="AJ3" s="413"/>
      <c r="AK3" s="413"/>
      <c r="AL3" s="413"/>
      <c r="AM3" s="414"/>
      <c r="AN3" s="412" t="s">
        <v>158</v>
      </c>
      <c r="AO3" s="413"/>
      <c r="AP3" s="413"/>
      <c r="AQ3" s="413"/>
      <c r="AR3" s="413"/>
      <c r="AS3" s="413"/>
      <c r="AT3" s="414"/>
    </row>
    <row r="4" spans="2:48" ht="51.75" customHeight="1">
      <c r="B4" s="409"/>
      <c r="C4" s="409"/>
      <c r="D4" s="425"/>
      <c r="E4" s="6" t="s">
        <v>63</v>
      </c>
      <c r="F4" s="264" t="s">
        <v>275</v>
      </c>
      <c r="G4" s="265" t="s">
        <v>364</v>
      </c>
      <c r="H4" s="265" t="s">
        <v>330</v>
      </c>
      <c r="I4" s="290" t="s">
        <v>378</v>
      </c>
      <c r="J4" s="329" t="s">
        <v>377</v>
      </c>
      <c r="K4" s="330" t="s">
        <v>390</v>
      </c>
      <c r="L4" s="6" t="s">
        <v>63</v>
      </c>
      <c r="M4" s="264" t="s">
        <v>275</v>
      </c>
      <c r="N4" s="265" t="s">
        <v>364</v>
      </c>
      <c r="O4" s="265" t="s">
        <v>330</v>
      </c>
      <c r="P4" s="290" t="s">
        <v>378</v>
      </c>
      <c r="Q4" s="329" t="s">
        <v>377</v>
      </c>
      <c r="R4" s="330" t="s">
        <v>390</v>
      </c>
      <c r="S4" s="6" t="s">
        <v>63</v>
      </c>
      <c r="T4" s="264" t="s">
        <v>275</v>
      </c>
      <c r="U4" s="265" t="s">
        <v>364</v>
      </c>
      <c r="V4" s="265" t="s">
        <v>330</v>
      </c>
      <c r="W4" s="290" t="s">
        <v>378</v>
      </c>
      <c r="X4" s="329" t="s">
        <v>377</v>
      </c>
      <c r="Y4" s="330" t="s">
        <v>390</v>
      </c>
      <c r="Z4" s="6" t="s">
        <v>63</v>
      </c>
      <c r="AA4" s="264" t="s">
        <v>275</v>
      </c>
      <c r="AB4" s="265" t="s">
        <v>364</v>
      </c>
      <c r="AC4" s="265" t="s">
        <v>330</v>
      </c>
      <c r="AD4" s="290" t="s">
        <v>378</v>
      </c>
      <c r="AE4" s="329" t="s">
        <v>377</v>
      </c>
      <c r="AF4" s="330" t="s">
        <v>390</v>
      </c>
      <c r="AG4" s="6" t="s">
        <v>63</v>
      </c>
      <c r="AH4" s="264" t="s">
        <v>275</v>
      </c>
      <c r="AI4" s="265" t="s">
        <v>364</v>
      </c>
      <c r="AJ4" s="265" t="s">
        <v>330</v>
      </c>
      <c r="AK4" s="290" t="s">
        <v>378</v>
      </c>
      <c r="AL4" s="329" t="s">
        <v>377</v>
      </c>
      <c r="AM4" s="330" t="s">
        <v>390</v>
      </c>
      <c r="AN4" s="6" t="s">
        <v>63</v>
      </c>
      <c r="AO4" s="264" t="s">
        <v>275</v>
      </c>
      <c r="AP4" s="265" t="s">
        <v>364</v>
      </c>
      <c r="AQ4" s="265" t="s">
        <v>330</v>
      </c>
      <c r="AR4" s="290" t="s">
        <v>378</v>
      </c>
      <c r="AS4" s="329" t="s">
        <v>377</v>
      </c>
      <c r="AT4" s="330" t="s">
        <v>390</v>
      </c>
    </row>
    <row r="5" spans="2:48" s="9" customFormat="1">
      <c r="B5" s="552">
        <v>1</v>
      </c>
      <c r="C5" s="556" t="s">
        <v>361</v>
      </c>
      <c r="D5" s="174" t="s">
        <v>158</v>
      </c>
      <c r="E5" s="178">
        <v>5448</v>
      </c>
      <c r="F5" s="267">
        <f>IFERROR(E5/E13,"-")</f>
        <v>0.75155193819837218</v>
      </c>
      <c r="G5" s="268">
        <v>0</v>
      </c>
      <c r="H5" s="268">
        <v>0</v>
      </c>
      <c r="I5" s="268">
        <f t="shared" ref="I5:I12" si="0">IFERROR(G5/E5,"-")</f>
        <v>0</v>
      </c>
      <c r="J5" s="268" t="str">
        <f t="shared" ref="J5:J68" si="1">IFERROR(G5/H5,"-")</f>
        <v>-</v>
      </c>
      <c r="K5" s="175">
        <f t="shared" ref="K5:K68" si="2">IFERROR(H5/E5,"-")</f>
        <v>0</v>
      </c>
      <c r="L5" s="178">
        <v>4098</v>
      </c>
      <c r="M5" s="267">
        <f>IFERROR(L5/L13,"-")</f>
        <v>0.74427896839811114</v>
      </c>
      <c r="N5" s="268">
        <v>0</v>
      </c>
      <c r="O5" s="268">
        <v>0</v>
      </c>
      <c r="P5" s="268">
        <f t="shared" ref="P5:P68" si="3">IFERROR(N5/L5,"-")</f>
        <v>0</v>
      </c>
      <c r="Q5" s="268" t="str">
        <f t="shared" ref="Q5:Q68" si="4">IFERROR(N5/O5,"-")</f>
        <v>-</v>
      </c>
      <c r="R5" s="175">
        <f t="shared" ref="R5:R68" si="5">IFERROR(O5/L5,"-")</f>
        <v>0</v>
      </c>
      <c r="S5" s="178">
        <v>548</v>
      </c>
      <c r="T5" s="267">
        <f>IFERROR(S5/S13,"-")</f>
        <v>0.63133640552995396</v>
      </c>
      <c r="U5" s="268">
        <v>0</v>
      </c>
      <c r="V5" s="268">
        <v>0</v>
      </c>
      <c r="W5" s="268">
        <f t="shared" ref="W5:W68" si="6">IFERROR(U5/S5,"-")</f>
        <v>0</v>
      </c>
      <c r="X5" s="268" t="str">
        <f t="shared" ref="X5:X68" si="7">IFERROR(U5/V5,"-")</f>
        <v>-</v>
      </c>
      <c r="Y5" s="175">
        <f t="shared" ref="Y5:Y68" si="8">IFERROR(V5/S5,"-")</f>
        <v>0</v>
      </c>
      <c r="Z5" s="178">
        <v>417</v>
      </c>
      <c r="AA5" s="267">
        <f>IFERROR(Z5/Z13,"-")</f>
        <v>0.62238805970149258</v>
      </c>
      <c r="AB5" s="268">
        <v>0</v>
      </c>
      <c r="AC5" s="268">
        <v>0</v>
      </c>
      <c r="AD5" s="268">
        <f t="shared" ref="AD5:AD68" si="9">IFERROR(AB5/Z5,"-")</f>
        <v>0</v>
      </c>
      <c r="AE5" s="268" t="str">
        <f t="shared" ref="AE5:AE68" si="10">IFERROR(AB5/AC5,"-")</f>
        <v>-</v>
      </c>
      <c r="AF5" s="175">
        <f t="shared" ref="AF5:AF68" si="11">IFERROR(AC5/Z5,"-")</f>
        <v>0</v>
      </c>
      <c r="AG5" s="178">
        <v>1584</v>
      </c>
      <c r="AH5" s="267">
        <f>IFERROR(AG5/AG13,"-")</f>
        <v>0.6428571428571429</v>
      </c>
      <c r="AI5" s="268">
        <v>0</v>
      </c>
      <c r="AJ5" s="268">
        <v>0</v>
      </c>
      <c r="AK5" s="268">
        <f t="shared" ref="AK5:AK68" si="12">IFERROR(AI5/AG5,"-")</f>
        <v>0</v>
      </c>
      <c r="AL5" s="268" t="str">
        <f t="shared" ref="AL5:AL68" si="13">IFERROR(AI5/AJ5,"-")</f>
        <v>-</v>
      </c>
      <c r="AM5" s="175">
        <f t="shared" ref="AM5:AM68" si="14">IFERROR(AJ5/AG5,"-")</f>
        <v>0</v>
      </c>
      <c r="AN5" s="178">
        <v>23131</v>
      </c>
      <c r="AO5" s="267">
        <f>IFERROR(AN5/AN13,"-")</f>
        <v>0.85203329895388247</v>
      </c>
      <c r="AP5" s="268">
        <v>0</v>
      </c>
      <c r="AQ5" s="268">
        <v>0</v>
      </c>
      <c r="AR5" s="268">
        <f t="shared" ref="AR5:AR68" si="15">IFERROR(AP5/AN5,"-")</f>
        <v>0</v>
      </c>
      <c r="AS5" s="268" t="str">
        <f t="shared" ref="AS5:AS68" si="16">IFERROR(AP5/AQ5,"-")</f>
        <v>-</v>
      </c>
      <c r="AT5" s="175">
        <f t="shared" ref="AT5:AT68" si="17">IFERROR(AQ5/AN5,"-")</f>
        <v>0</v>
      </c>
      <c r="AV5" s="77"/>
    </row>
    <row r="6" spans="2:48" s="9" customFormat="1">
      <c r="B6" s="552"/>
      <c r="C6" s="556"/>
      <c r="D6" s="174" t="s">
        <v>155</v>
      </c>
      <c r="E6" s="399">
        <v>288</v>
      </c>
      <c r="F6" s="269">
        <f>IFERROR(E6/E13,"-")</f>
        <v>3.9729617878328044E-2</v>
      </c>
      <c r="G6" s="70">
        <v>45544651</v>
      </c>
      <c r="H6" s="70">
        <v>287</v>
      </c>
      <c r="I6" s="70">
        <f t="shared" si="0"/>
        <v>158141.14930555556</v>
      </c>
      <c r="J6" s="70">
        <f t="shared" si="1"/>
        <v>158692.1637630662</v>
      </c>
      <c r="K6" s="11">
        <f t="shared" si="2"/>
        <v>0.99652777777777779</v>
      </c>
      <c r="L6" s="399">
        <v>230</v>
      </c>
      <c r="M6" s="269">
        <f>IFERROR(L6/L13,"-")</f>
        <v>4.1772611696331272E-2</v>
      </c>
      <c r="N6" s="70">
        <v>36723261</v>
      </c>
      <c r="O6" s="70">
        <v>230</v>
      </c>
      <c r="P6" s="70">
        <f t="shared" si="3"/>
        <v>159666.35217391304</v>
      </c>
      <c r="Q6" s="70">
        <f t="shared" si="4"/>
        <v>159666.35217391304</v>
      </c>
      <c r="R6" s="11">
        <f t="shared" si="5"/>
        <v>1</v>
      </c>
      <c r="S6" s="399">
        <v>48</v>
      </c>
      <c r="T6" s="269">
        <f>IFERROR(S6/S13,"-")</f>
        <v>5.5299539170506916E-2</v>
      </c>
      <c r="U6" s="70">
        <v>7770854</v>
      </c>
      <c r="V6" s="70">
        <v>47</v>
      </c>
      <c r="W6" s="70">
        <f t="shared" si="6"/>
        <v>161892.79166666666</v>
      </c>
      <c r="X6" s="70">
        <f t="shared" si="7"/>
        <v>165337.31914893616</v>
      </c>
      <c r="Y6" s="11">
        <f t="shared" si="8"/>
        <v>0.97916666666666663</v>
      </c>
      <c r="Z6" s="399">
        <v>42</v>
      </c>
      <c r="AA6" s="269">
        <f>IFERROR(Z6/Z13,"-")</f>
        <v>6.2686567164179099E-2</v>
      </c>
      <c r="AB6" s="70">
        <v>6590336</v>
      </c>
      <c r="AC6" s="70">
        <v>42</v>
      </c>
      <c r="AD6" s="70">
        <f t="shared" si="9"/>
        <v>156912.76190476189</v>
      </c>
      <c r="AE6" s="70">
        <f t="shared" si="10"/>
        <v>156912.76190476189</v>
      </c>
      <c r="AF6" s="11">
        <f t="shared" si="11"/>
        <v>1</v>
      </c>
      <c r="AG6" s="399">
        <v>101</v>
      </c>
      <c r="AH6" s="269">
        <f>IFERROR(AG6/AG13,"-")</f>
        <v>4.0990259740259744E-2</v>
      </c>
      <c r="AI6" s="70">
        <v>15760242</v>
      </c>
      <c r="AJ6" s="70">
        <v>100</v>
      </c>
      <c r="AK6" s="70">
        <f t="shared" si="12"/>
        <v>156042</v>
      </c>
      <c r="AL6" s="70">
        <f t="shared" si="13"/>
        <v>157602.42000000001</v>
      </c>
      <c r="AM6" s="11">
        <f t="shared" si="14"/>
        <v>0.99009900990099009</v>
      </c>
      <c r="AN6" s="399">
        <v>710</v>
      </c>
      <c r="AO6" s="269">
        <f>IFERROR(AN6/AN13,"-")</f>
        <v>2.6152939443052897E-2</v>
      </c>
      <c r="AP6" s="70">
        <v>117560713</v>
      </c>
      <c r="AQ6" s="70">
        <v>705</v>
      </c>
      <c r="AR6" s="70">
        <f t="shared" si="15"/>
        <v>165578.46901408452</v>
      </c>
      <c r="AS6" s="70">
        <f t="shared" si="16"/>
        <v>166752.78439716311</v>
      </c>
      <c r="AT6" s="11">
        <f t="shared" si="17"/>
        <v>0.99295774647887325</v>
      </c>
      <c r="AV6" s="77"/>
    </row>
    <row r="7" spans="2:48" s="9" customFormat="1">
      <c r="B7" s="552"/>
      <c r="C7" s="556"/>
      <c r="D7" s="174" t="s">
        <v>156</v>
      </c>
      <c r="E7" s="399">
        <v>323</v>
      </c>
      <c r="F7" s="269">
        <f>IFERROR(E7/E13,"-")</f>
        <v>4.4557870051041525E-2</v>
      </c>
      <c r="G7" s="70">
        <v>77467022</v>
      </c>
      <c r="H7" s="70">
        <v>323</v>
      </c>
      <c r="I7" s="70">
        <f t="shared" si="0"/>
        <v>239835.9814241486</v>
      </c>
      <c r="J7" s="70">
        <f t="shared" si="1"/>
        <v>239835.9814241486</v>
      </c>
      <c r="K7" s="11">
        <f t="shared" si="2"/>
        <v>1</v>
      </c>
      <c r="L7" s="399">
        <v>252</v>
      </c>
      <c r="M7" s="269">
        <f>IFERROR(L7/L13,"-")</f>
        <v>4.5768252815110787E-2</v>
      </c>
      <c r="N7" s="70">
        <v>62155291</v>
      </c>
      <c r="O7" s="70">
        <v>252</v>
      </c>
      <c r="P7" s="70">
        <f t="shared" si="3"/>
        <v>246647.98015873015</v>
      </c>
      <c r="Q7" s="70">
        <f t="shared" si="4"/>
        <v>246647.98015873015</v>
      </c>
      <c r="R7" s="11">
        <f t="shared" si="5"/>
        <v>1</v>
      </c>
      <c r="S7" s="399">
        <v>49</v>
      </c>
      <c r="T7" s="269">
        <f>IFERROR(S7/S13,"-")</f>
        <v>5.6451612903225805E-2</v>
      </c>
      <c r="U7" s="70">
        <v>10422149</v>
      </c>
      <c r="V7" s="70">
        <v>49</v>
      </c>
      <c r="W7" s="70">
        <f t="shared" si="6"/>
        <v>212696.91836734695</v>
      </c>
      <c r="X7" s="70">
        <f t="shared" si="7"/>
        <v>212696.91836734695</v>
      </c>
      <c r="Y7" s="11">
        <f t="shared" si="8"/>
        <v>1</v>
      </c>
      <c r="Z7" s="399">
        <v>37</v>
      </c>
      <c r="AA7" s="269">
        <f>IFERROR(Z7/Z13,"-")</f>
        <v>5.5223880597014927E-2</v>
      </c>
      <c r="AB7" s="70">
        <v>8903545</v>
      </c>
      <c r="AC7" s="70">
        <v>37</v>
      </c>
      <c r="AD7" s="70">
        <f t="shared" si="9"/>
        <v>240636.35135135136</v>
      </c>
      <c r="AE7" s="70">
        <f t="shared" si="10"/>
        <v>240636.35135135136</v>
      </c>
      <c r="AF7" s="11">
        <f t="shared" si="11"/>
        <v>1</v>
      </c>
      <c r="AG7" s="399">
        <v>122</v>
      </c>
      <c r="AH7" s="269">
        <f>IFERROR(AG7/AG13,"-")</f>
        <v>4.9512987012987016E-2</v>
      </c>
      <c r="AI7" s="70">
        <v>26231915</v>
      </c>
      <c r="AJ7" s="70">
        <v>122</v>
      </c>
      <c r="AK7" s="70">
        <f t="shared" si="12"/>
        <v>215015.69672131148</v>
      </c>
      <c r="AL7" s="70">
        <f t="shared" si="13"/>
        <v>215015.69672131148</v>
      </c>
      <c r="AM7" s="11">
        <f t="shared" si="14"/>
        <v>1</v>
      </c>
      <c r="AN7" s="399">
        <v>665</v>
      </c>
      <c r="AO7" s="269">
        <f>IFERROR(AN7/AN13,"-")</f>
        <v>2.4495358774127007E-2</v>
      </c>
      <c r="AP7" s="70">
        <v>148960302</v>
      </c>
      <c r="AQ7" s="70">
        <v>664</v>
      </c>
      <c r="AR7" s="70">
        <f t="shared" si="15"/>
        <v>224000.45413533834</v>
      </c>
      <c r="AS7" s="70">
        <f t="shared" si="16"/>
        <v>224337.80421686746</v>
      </c>
      <c r="AT7" s="11">
        <f t="shared" si="17"/>
        <v>0.99849624060150377</v>
      </c>
      <c r="AV7" s="77"/>
    </row>
    <row r="8" spans="2:48" s="9" customFormat="1">
      <c r="B8" s="552"/>
      <c r="C8" s="556"/>
      <c r="D8" s="174" t="s">
        <v>157</v>
      </c>
      <c r="E8" s="178">
        <v>385</v>
      </c>
      <c r="F8" s="267">
        <f>IFERROR(E8/E13,"-")</f>
        <v>5.3110773899848251E-2</v>
      </c>
      <c r="G8" s="268">
        <v>255032672</v>
      </c>
      <c r="H8" s="268">
        <v>385</v>
      </c>
      <c r="I8" s="268">
        <f t="shared" si="0"/>
        <v>662422.52467532468</v>
      </c>
      <c r="J8" s="268">
        <f t="shared" si="1"/>
        <v>662422.52467532468</v>
      </c>
      <c r="K8" s="175">
        <f t="shared" si="2"/>
        <v>1</v>
      </c>
      <c r="L8" s="178">
        <v>305</v>
      </c>
      <c r="M8" s="267">
        <f>IFERROR(L8/L13,"-")</f>
        <v>5.5394115510352344E-2</v>
      </c>
      <c r="N8" s="268">
        <v>201850503</v>
      </c>
      <c r="O8" s="268">
        <v>305</v>
      </c>
      <c r="P8" s="268">
        <f t="shared" si="3"/>
        <v>661804.92786885251</v>
      </c>
      <c r="Q8" s="268">
        <f t="shared" si="4"/>
        <v>661804.92786885251</v>
      </c>
      <c r="R8" s="175">
        <f t="shared" si="5"/>
        <v>1</v>
      </c>
      <c r="S8" s="178">
        <v>62</v>
      </c>
      <c r="T8" s="267">
        <f>IFERROR(S8/S13,"-")</f>
        <v>7.1428571428571425E-2</v>
      </c>
      <c r="U8" s="268">
        <v>40711348</v>
      </c>
      <c r="V8" s="268">
        <v>62</v>
      </c>
      <c r="W8" s="268">
        <f t="shared" si="6"/>
        <v>656634.6451612903</v>
      </c>
      <c r="X8" s="268">
        <f t="shared" si="7"/>
        <v>656634.6451612903</v>
      </c>
      <c r="Y8" s="175">
        <f t="shared" si="8"/>
        <v>1</v>
      </c>
      <c r="Z8" s="178">
        <v>47</v>
      </c>
      <c r="AA8" s="267">
        <f>IFERROR(Z8/Z13,"-")</f>
        <v>7.0149253731343286E-2</v>
      </c>
      <c r="AB8" s="268">
        <v>29527711</v>
      </c>
      <c r="AC8" s="268">
        <v>47</v>
      </c>
      <c r="AD8" s="268">
        <f t="shared" si="9"/>
        <v>628249.17021276592</v>
      </c>
      <c r="AE8" s="268">
        <f t="shared" si="10"/>
        <v>628249.17021276592</v>
      </c>
      <c r="AF8" s="175">
        <f t="shared" si="11"/>
        <v>1</v>
      </c>
      <c r="AG8" s="178">
        <v>188</v>
      </c>
      <c r="AH8" s="267">
        <f>IFERROR(AG8/AG13,"-")</f>
        <v>7.6298701298701296E-2</v>
      </c>
      <c r="AI8" s="268">
        <v>153962462</v>
      </c>
      <c r="AJ8" s="268">
        <v>188</v>
      </c>
      <c r="AK8" s="268">
        <f t="shared" si="12"/>
        <v>818949.26595744677</v>
      </c>
      <c r="AL8" s="268">
        <f t="shared" si="13"/>
        <v>818949.26595744677</v>
      </c>
      <c r="AM8" s="175">
        <f t="shared" si="14"/>
        <v>1</v>
      </c>
      <c r="AN8" s="178">
        <v>1011</v>
      </c>
      <c r="AO8" s="267">
        <f>IFERROR(AN8/AN13,"-")</f>
        <v>3.7240312361868276E-2</v>
      </c>
      <c r="AP8" s="268">
        <v>720829388</v>
      </c>
      <c r="AQ8" s="268">
        <v>1010</v>
      </c>
      <c r="AR8" s="268">
        <f t="shared" si="15"/>
        <v>712986.5361028685</v>
      </c>
      <c r="AS8" s="268">
        <f t="shared" si="16"/>
        <v>713692.46336633665</v>
      </c>
      <c r="AT8" s="175">
        <f t="shared" si="17"/>
        <v>0.9990108803165183</v>
      </c>
      <c r="AV8" s="77"/>
    </row>
    <row r="9" spans="2:48" s="9" customFormat="1">
      <c r="B9" s="552"/>
      <c r="C9" s="556"/>
      <c r="D9" s="174" t="s">
        <v>159</v>
      </c>
      <c r="E9" s="399">
        <v>380</v>
      </c>
      <c r="F9" s="269">
        <f>IFERROR(E9/E13,"-")</f>
        <v>5.2421023589460616E-2</v>
      </c>
      <c r="G9" s="70">
        <v>377367171</v>
      </c>
      <c r="H9" s="70">
        <v>380</v>
      </c>
      <c r="I9" s="70">
        <f t="shared" si="0"/>
        <v>993071.50263157894</v>
      </c>
      <c r="J9" s="70">
        <f t="shared" si="1"/>
        <v>993071.50263157894</v>
      </c>
      <c r="K9" s="11">
        <f t="shared" si="2"/>
        <v>1</v>
      </c>
      <c r="L9" s="399">
        <v>294</v>
      </c>
      <c r="M9" s="269">
        <f>IFERROR(L9/L13,"-")</f>
        <v>5.3396294950962583E-2</v>
      </c>
      <c r="N9" s="70">
        <v>292584556</v>
      </c>
      <c r="O9" s="70">
        <v>294</v>
      </c>
      <c r="P9" s="70">
        <f t="shared" si="3"/>
        <v>995185.5646258503</v>
      </c>
      <c r="Q9" s="70">
        <f t="shared" si="4"/>
        <v>995185.5646258503</v>
      </c>
      <c r="R9" s="11">
        <f t="shared" si="5"/>
        <v>1</v>
      </c>
      <c r="S9" s="399">
        <v>68</v>
      </c>
      <c r="T9" s="269">
        <f>IFERROR(S9/S13,"-")</f>
        <v>7.8341013824884786E-2</v>
      </c>
      <c r="U9" s="70">
        <v>68937304</v>
      </c>
      <c r="V9" s="70">
        <v>68</v>
      </c>
      <c r="W9" s="70">
        <f t="shared" si="6"/>
        <v>1013783.8823529412</v>
      </c>
      <c r="X9" s="70">
        <f t="shared" si="7"/>
        <v>1013783.8823529412</v>
      </c>
      <c r="Y9" s="11">
        <f t="shared" si="8"/>
        <v>1</v>
      </c>
      <c r="Z9" s="399">
        <v>54</v>
      </c>
      <c r="AA9" s="269">
        <f>IFERROR(Z9/Z13,"-")</f>
        <v>8.0597014925373134E-2</v>
      </c>
      <c r="AB9" s="70">
        <v>57407704</v>
      </c>
      <c r="AC9" s="70">
        <v>54</v>
      </c>
      <c r="AD9" s="70">
        <f t="shared" si="9"/>
        <v>1063105.6296296297</v>
      </c>
      <c r="AE9" s="70">
        <f t="shared" si="10"/>
        <v>1063105.6296296297</v>
      </c>
      <c r="AF9" s="11">
        <f t="shared" si="11"/>
        <v>1</v>
      </c>
      <c r="AG9" s="399">
        <v>197</v>
      </c>
      <c r="AH9" s="269">
        <f>IFERROR(AG9/AG13,"-")</f>
        <v>7.9951298701298704E-2</v>
      </c>
      <c r="AI9" s="70">
        <v>216961580</v>
      </c>
      <c r="AJ9" s="70">
        <v>197</v>
      </c>
      <c r="AK9" s="70">
        <f t="shared" si="12"/>
        <v>1101327.8172588833</v>
      </c>
      <c r="AL9" s="70">
        <f t="shared" si="13"/>
        <v>1101327.8172588833</v>
      </c>
      <c r="AM9" s="11">
        <f t="shared" si="14"/>
        <v>1</v>
      </c>
      <c r="AN9" s="399">
        <v>860</v>
      </c>
      <c r="AO9" s="269">
        <f>IFERROR(AN9/AN13,"-")</f>
        <v>3.1678208339472519E-2</v>
      </c>
      <c r="AP9" s="70">
        <v>847033908</v>
      </c>
      <c r="AQ9" s="70">
        <v>860</v>
      </c>
      <c r="AR9" s="70">
        <f t="shared" si="15"/>
        <v>984923.14883720933</v>
      </c>
      <c r="AS9" s="70">
        <f t="shared" si="16"/>
        <v>984923.14883720933</v>
      </c>
      <c r="AT9" s="11">
        <f t="shared" si="17"/>
        <v>1</v>
      </c>
      <c r="AV9" s="77"/>
    </row>
    <row r="10" spans="2:48" s="9" customFormat="1">
      <c r="B10" s="552"/>
      <c r="C10" s="556"/>
      <c r="D10" s="174" t="s">
        <v>160</v>
      </c>
      <c r="E10" s="178">
        <v>233</v>
      </c>
      <c r="F10" s="267">
        <f>IFERROR(E10/E13,"-")</f>
        <v>3.2142364464064009E-2</v>
      </c>
      <c r="G10" s="268">
        <v>301850200</v>
      </c>
      <c r="H10" s="268">
        <v>233</v>
      </c>
      <c r="I10" s="268">
        <f t="shared" si="0"/>
        <v>1295494.4206008583</v>
      </c>
      <c r="J10" s="268">
        <f t="shared" si="1"/>
        <v>1295494.4206008583</v>
      </c>
      <c r="K10" s="175">
        <f t="shared" si="2"/>
        <v>1</v>
      </c>
      <c r="L10" s="178">
        <v>180</v>
      </c>
      <c r="M10" s="267">
        <f>IFERROR(L10/L13,"-")</f>
        <v>3.2691609153650561E-2</v>
      </c>
      <c r="N10" s="268">
        <v>229695935</v>
      </c>
      <c r="O10" s="268">
        <v>180</v>
      </c>
      <c r="P10" s="268">
        <f t="shared" si="3"/>
        <v>1276088.5277777778</v>
      </c>
      <c r="Q10" s="268">
        <f t="shared" si="4"/>
        <v>1276088.5277777778</v>
      </c>
      <c r="R10" s="175">
        <f t="shared" si="5"/>
        <v>1</v>
      </c>
      <c r="S10" s="178">
        <v>51</v>
      </c>
      <c r="T10" s="267">
        <f>IFERROR(S10/S13,"-")</f>
        <v>5.8755760368663597E-2</v>
      </c>
      <c r="U10" s="268">
        <v>64345489</v>
      </c>
      <c r="V10" s="268">
        <v>51</v>
      </c>
      <c r="W10" s="268">
        <f t="shared" si="6"/>
        <v>1261676.2549019607</v>
      </c>
      <c r="X10" s="268">
        <f t="shared" si="7"/>
        <v>1261676.2549019607</v>
      </c>
      <c r="Y10" s="175">
        <f t="shared" si="8"/>
        <v>1</v>
      </c>
      <c r="Z10" s="178">
        <v>40</v>
      </c>
      <c r="AA10" s="267">
        <f>IFERROR(Z10/Z13,"-")</f>
        <v>5.9701492537313432E-2</v>
      </c>
      <c r="AB10" s="268">
        <v>46562157</v>
      </c>
      <c r="AC10" s="268">
        <v>40</v>
      </c>
      <c r="AD10" s="268">
        <f t="shared" si="9"/>
        <v>1164053.925</v>
      </c>
      <c r="AE10" s="268">
        <f t="shared" si="10"/>
        <v>1164053.925</v>
      </c>
      <c r="AF10" s="175">
        <f t="shared" si="11"/>
        <v>1</v>
      </c>
      <c r="AG10" s="178">
        <v>132</v>
      </c>
      <c r="AH10" s="267">
        <f>IFERROR(AG10/AG13,"-")</f>
        <v>5.3571428571428568E-2</v>
      </c>
      <c r="AI10" s="268">
        <v>213269471</v>
      </c>
      <c r="AJ10" s="268">
        <v>132</v>
      </c>
      <c r="AK10" s="268">
        <f t="shared" si="12"/>
        <v>1615677.8106060605</v>
      </c>
      <c r="AL10" s="268">
        <f t="shared" si="13"/>
        <v>1615677.8106060605</v>
      </c>
      <c r="AM10" s="175">
        <f t="shared" si="14"/>
        <v>1</v>
      </c>
      <c r="AN10" s="178">
        <v>419</v>
      </c>
      <c r="AO10" s="267">
        <f>IFERROR(AN10/AN13,"-")</f>
        <v>1.5433917783998821E-2</v>
      </c>
      <c r="AP10" s="268">
        <v>616220372</v>
      </c>
      <c r="AQ10" s="268">
        <v>419</v>
      </c>
      <c r="AR10" s="268">
        <f t="shared" si="15"/>
        <v>1470693.0119331742</v>
      </c>
      <c r="AS10" s="268">
        <f t="shared" si="16"/>
        <v>1470693.0119331742</v>
      </c>
      <c r="AT10" s="175">
        <f t="shared" si="17"/>
        <v>1</v>
      </c>
      <c r="AV10" s="77"/>
    </row>
    <row r="11" spans="2:48" s="9" customFormat="1">
      <c r="B11" s="552"/>
      <c r="C11" s="556"/>
      <c r="D11" s="174" t="s">
        <v>161</v>
      </c>
      <c r="E11" s="399">
        <v>140</v>
      </c>
      <c r="F11" s="269">
        <f>IFERROR(E11/E13,"-")</f>
        <v>1.9313008690853912E-2</v>
      </c>
      <c r="G11" s="70">
        <v>248117108</v>
      </c>
      <c r="H11" s="70">
        <v>140</v>
      </c>
      <c r="I11" s="70">
        <f t="shared" si="0"/>
        <v>1772265.0571428572</v>
      </c>
      <c r="J11" s="70">
        <f t="shared" si="1"/>
        <v>1772265.0571428572</v>
      </c>
      <c r="K11" s="11">
        <f t="shared" si="2"/>
        <v>1</v>
      </c>
      <c r="L11" s="399">
        <v>102</v>
      </c>
      <c r="M11" s="269">
        <f>IFERROR(L11/L13,"-")</f>
        <v>1.8525245187068651E-2</v>
      </c>
      <c r="N11" s="70">
        <v>170693554</v>
      </c>
      <c r="O11" s="70">
        <v>102</v>
      </c>
      <c r="P11" s="70">
        <f t="shared" si="3"/>
        <v>1673466.2156862745</v>
      </c>
      <c r="Q11" s="70">
        <f t="shared" si="4"/>
        <v>1673466.2156862745</v>
      </c>
      <c r="R11" s="11">
        <f t="shared" si="5"/>
        <v>1</v>
      </c>
      <c r="S11" s="399">
        <v>30</v>
      </c>
      <c r="T11" s="269">
        <f>IFERROR(S11/S13,"-")</f>
        <v>3.4562211981566823E-2</v>
      </c>
      <c r="U11" s="70">
        <v>49126910</v>
      </c>
      <c r="V11" s="70">
        <v>30</v>
      </c>
      <c r="W11" s="70">
        <f t="shared" si="6"/>
        <v>1637563.6666666667</v>
      </c>
      <c r="X11" s="70">
        <f t="shared" si="7"/>
        <v>1637563.6666666667</v>
      </c>
      <c r="Y11" s="11">
        <f t="shared" si="8"/>
        <v>1</v>
      </c>
      <c r="Z11" s="399">
        <v>23</v>
      </c>
      <c r="AA11" s="269">
        <f>IFERROR(Z11/Z13,"-")</f>
        <v>3.4328358208955224E-2</v>
      </c>
      <c r="AB11" s="70">
        <v>36056619</v>
      </c>
      <c r="AC11" s="70">
        <v>23</v>
      </c>
      <c r="AD11" s="70">
        <f t="shared" si="9"/>
        <v>1567679.0869565217</v>
      </c>
      <c r="AE11" s="70">
        <f t="shared" si="10"/>
        <v>1567679.0869565217</v>
      </c>
      <c r="AF11" s="11">
        <f t="shared" si="11"/>
        <v>1</v>
      </c>
      <c r="AG11" s="399">
        <v>99</v>
      </c>
      <c r="AH11" s="269">
        <f>IFERROR(AG11/AG13,"-")</f>
        <v>4.0178571428571432E-2</v>
      </c>
      <c r="AI11" s="70">
        <v>173274833</v>
      </c>
      <c r="AJ11" s="70">
        <v>99</v>
      </c>
      <c r="AK11" s="70">
        <f t="shared" si="12"/>
        <v>1750250.8383838383</v>
      </c>
      <c r="AL11" s="70">
        <f t="shared" si="13"/>
        <v>1750250.8383838383</v>
      </c>
      <c r="AM11" s="11">
        <f t="shared" si="14"/>
        <v>1</v>
      </c>
      <c r="AN11" s="399">
        <v>261</v>
      </c>
      <c r="AO11" s="269">
        <f>IFERROR(AN11/AN13,"-")</f>
        <v>9.6139678797701484E-3</v>
      </c>
      <c r="AP11" s="70">
        <v>420357425</v>
      </c>
      <c r="AQ11" s="70">
        <v>261</v>
      </c>
      <c r="AR11" s="70">
        <f t="shared" si="15"/>
        <v>1610564.846743295</v>
      </c>
      <c r="AS11" s="70">
        <f t="shared" si="16"/>
        <v>1610564.846743295</v>
      </c>
      <c r="AT11" s="11">
        <f t="shared" si="17"/>
        <v>1</v>
      </c>
      <c r="AV11" s="77"/>
    </row>
    <row r="12" spans="2:48" s="9" customFormat="1">
      <c r="B12" s="552"/>
      <c r="C12" s="556"/>
      <c r="D12" s="177" t="s">
        <v>162</v>
      </c>
      <c r="E12" s="400">
        <v>52</v>
      </c>
      <c r="F12" s="270">
        <f>IFERROR(E12/E13,"-")</f>
        <v>7.1734032280314523E-3</v>
      </c>
      <c r="G12" s="271">
        <v>97408859</v>
      </c>
      <c r="H12" s="271">
        <v>52</v>
      </c>
      <c r="I12" s="271">
        <f t="shared" si="0"/>
        <v>1873247.2884615385</v>
      </c>
      <c r="J12" s="271">
        <f t="shared" si="1"/>
        <v>1873247.2884615385</v>
      </c>
      <c r="K12" s="36">
        <f t="shared" si="2"/>
        <v>1</v>
      </c>
      <c r="L12" s="400">
        <v>45</v>
      </c>
      <c r="M12" s="270">
        <f>IFERROR(L12/L13,"-")</f>
        <v>8.1729022884126402E-3</v>
      </c>
      <c r="N12" s="271">
        <v>80909283</v>
      </c>
      <c r="O12" s="271">
        <v>45</v>
      </c>
      <c r="P12" s="271">
        <f t="shared" si="3"/>
        <v>1797984.0666666667</v>
      </c>
      <c r="Q12" s="271">
        <f t="shared" si="4"/>
        <v>1797984.0666666667</v>
      </c>
      <c r="R12" s="36">
        <f t="shared" si="5"/>
        <v>1</v>
      </c>
      <c r="S12" s="400">
        <v>12</v>
      </c>
      <c r="T12" s="270">
        <f>IFERROR(S12/S13,"-")</f>
        <v>1.3824884792626729E-2</v>
      </c>
      <c r="U12" s="271">
        <v>23686534</v>
      </c>
      <c r="V12" s="271">
        <v>12</v>
      </c>
      <c r="W12" s="271">
        <f t="shared" si="6"/>
        <v>1973877.8333333333</v>
      </c>
      <c r="X12" s="271">
        <f t="shared" si="7"/>
        <v>1973877.8333333333</v>
      </c>
      <c r="Y12" s="36">
        <f t="shared" si="8"/>
        <v>1</v>
      </c>
      <c r="Z12" s="400">
        <v>10</v>
      </c>
      <c r="AA12" s="270">
        <f>IFERROR(Z12/Z13,"-")</f>
        <v>1.4925373134328358E-2</v>
      </c>
      <c r="AB12" s="271">
        <v>19880258</v>
      </c>
      <c r="AC12" s="271">
        <v>10</v>
      </c>
      <c r="AD12" s="271">
        <f t="shared" si="9"/>
        <v>1988025.8</v>
      </c>
      <c r="AE12" s="271">
        <f t="shared" si="10"/>
        <v>1988025.8</v>
      </c>
      <c r="AF12" s="36">
        <f t="shared" si="11"/>
        <v>1</v>
      </c>
      <c r="AG12" s="400">
        <v>41</v>
      </c>
      <c r="AH12" s="270">
        <f>IFERROR(AG12/AG13,"-")</f>
        <v>1.6639610389610388E-2</v>
      </c>
      <c r="AI12" s="271">
        <v>96573283</v>
      </c>
      <c r="AJ12" s="271">
        <v>41</v>
      </c>
      <c r="AK12" s="271">
        <f t="shared" si="12"/>
        <v>2355445.9268292682</v>
      </c>
      <c r="AL12" s="271">
        <f t="shared" si="13"/>
        <v>2355445.9268292682</v>
      </c>
      <c r="AM12" s="36">
        <f t="shared" si="14"/>
        <v>1</v>
      </c>
      <c r="AN12" s="400">
        <v>91</v>
      </c>
      <c r="AO12" s="270">
        <f>IFERROR(AN12/AN13,"-")</f>
        <v>3.3519964638279061E-3</v>
      </c>
      <c r="AP12" s="271">
        <v>174859251</v>
      </c>
      <c r="AQ12" s="271">
        <v>91</v>
      </c>
      <c r="AR12" s="271">
        <f t="shared" si="15"/>
        <v>1921530.2307692308</v>
      </c>
      <c r="AS12" s="271">
        <f t="shared" si="16"/>
        <v>1921530.2307692308</v>
      </c>
      <c r="AT12" s="36">
        <f t="shared" si="17"/>
        <v>1</v>
      </c>
      <c r="AV12" s="77"/>
    </row>
    <row r="13" spans="2:48" s="9" customFormat="1">
      <c r="B13" s="552"/>
      <c r="C13" s="556"/>
      <c r="D13" s="300" t="s">
        <v>64</v>
      </c>
      <c r="E13" s="179">
        <f>SUM(E5:E12)</f>
        <v>7249</v>
      </c>
      <c r="F13" s="272">
        <f>IFERROR(E13/E13,"-")</f>
        <v>1</v>
      </c>
      <c r="G13" s="273">
        <f>SUM(G5:G12)</f>
        <v>1402787683</v>
      </c>
      <c r="H13" s="273">
        <f>SUM(H5:H12)</f>
        <v>1800</v>
      </c>
      <c r="I13" s="273">
        <f>IFERROR(G13/E13,"-")</f>
        <v>193514.64795144158</v>
      </c>
      <c r="J13" s="273">
        <f t="shared" si="1"/>
        <v>779326.49055555556</v>
      </c>
      <c r="K13" s="152">
        <f t="shared" si="2"/>
        <v>0.24831011173955028</v>
      </c>
      <c r="L13" s="179">
        <f>SUM(L5:L12)</f>
        <v>5506</v>
      </c>
      <c r="M13" s="272">
        <f>IFERROR(L13/L13,"-")</f>
        <v>1</v>
      </c>
      <c r="N13" s="273">
        <f>SUM(N5:N12)</f>
        <v>1074612383</v>
      </c>
      <c r="O13" s="273">
        <f>SUM(O5:O12)</f>
        <v>1408</v>
      </c>
      <c r="P13" s="273">
        <f t="shared" si="3"/>
        <v>195171.15564838357</v>
      </c>
      <c r="Q13" s="273">
        <f t="shared" si="4"/>
        <v>763219.02201704541</v>
      </c>
      <c r="R13" s="152">
        <f t="shared" si="5"/>
        <v>0.25572103160188886</v>
      </c>
      <c r="S13" s="179">
        <f>SUM(S5:S12)</f>
        <v>868</v>
      </c>
      <c r="T13" s="272">
        <f>IFERROR(S13/S13,"-")</f>
        <v>1</v>
      </c>
      <c r="U13" s="273">
        <f>SUM(U5:U12)</f>
        <v>265000588</v>
      </c>
      <c r="V13" s="273">
        <f>SUM(V5:V12)</f>
        <v>319</v>
      </c>
      <c r="W13" s="273">
        <f t="shared" si="6"/>
        <v>305300.21658986172</v>
      </c>
      <c r="X13" s="273">
        <f t="shared" si="7"/>
        <v>830722.84639498428</v>
      </c>
      <c r="Y13" s="152">
        <f t="shared" si="8"/>
        <v>0.36751152073732718</v>
      </c>
      <c r="Z13" s="179">
        <f>SUM(Z5:Z12)</f>
        <v>670</v>
      </c>
      <c r="AA13" s="272">
        <f>IFERROR(Z13/Z13,"-")</f>
        <v>1</v>
      </c>
      <c r="AB13" s="273">
        <f>SUM(AB5:AB12)</f>
        <v>204928330</v>
      </c>
      <c r="AC13" s="273">
        <f>SUM(AC5:AC12)</f>
        <v>253</v>
      </c>
      <c r="AD13" s="273">
        <f t="shared" si="9"/>
        <v>305863.17910447763</v>
      </c>
      <c r="AE13" s="273">
        <f t="shared" si="10"/>
        <v>809993.3992094862</v>
      </c>
      <c r="AF13" s="152">
        <f t="shared" si="11"/>
        <v>0.37761194029850748</v>
      </c>
      <c r="AG13" s="179">
        <f>SUM(AG5:AG12)</f>
        <v>2464</v>
      </c>
      <c r="AH13" s="272">
        <f>IFERROR(AG13/AG13,"-")</f>
        <v>1</v>
      </c>
      <c r="AI13" s="273">
        <f>SUM(AI5:AI12)</f>
        <v>896033786</v>
      </c>
      <c r="AJ13" s="273">
        <f>SUM(AJ5:AJ12)</f>
        <v>879</v>
      </c>
      <c r="AK13" s="273">
        <f t="shared" si="12"/>
        <v>363650.07548701297</v>
      </c>
      <c r="AL13" s="273">
        <f t="shared" si="13"/>
        <v>1019378.5961319682</v>
      </c>
      <c r="AM13" s="152">
        <f t="shared" si="14"/>
        <v>0.35673701298701299</v>
      </c>
      <c r="AN13" s="179">
        <f>SUM(AN5:AN12)</f>
        <v>27148</v>
      </c>
      <c r="AO13" s="272">
        <f>IFERROR(AN13/AN13,"-")</f>
        <v>1</v>
      </c>
      <c r="AP13" s="273">
        <f>SUM(AP5:AP12)</f>
        <v>3045821359</v>
      </c>
      <c r="AQ13" s="273">
        <f>SUM(AQ5:AQ12)</f>
        <v>4010</v>
      </c>
      <c r="AR13" s="273">
        <f t="shared" si="15"/>
        <v>112193.21345955503</v>
      </c>
      <c r="AS13" s="273">
        <f t="shared" si="16"/>
        <v>759556.44862842897</v>
      </c>
      <c r="AT13" s="152">
        <f t="shared" si="17"/>
        <v>0.14770885516428467</v>
      </c>
      <c r="AV13" s="77"/>
    </row>
    <row r="14" spans="2:48" s="9" customFormat="1">
      <c r="B14" s="550">
        <v>2</v>
      </c>
      <c r="C14" s="558" t="s">
        <v>362</v>
      </c>
      <c r="D14" s="174" t="s">
        <v>158</v>
      </c>
      <c r="E14" s="178">
        <v>201</v>
      </c>
      <c r="F14" s="267">
        <f>IFERROR(E14/E22,"-")</f>
        <v>0.74169741697416969</v>
      </c>
      <c r="G14" s="268">
        <v>0</v>
      </c>
      <c r="H14" s="268">
        <v>0</v>
      </c>
      <c r="I14" s="268">
        <f t="shared" ref="I14:I77" si="18">IFERROR(G14/E14,"-")</f>
        <v>0</v>
      </c>
      <c r="J14" s="268" t="str">
        <f t="shared" si="1"/>
        <v>-</v>
      </c>
      <c r="K14" s="175">
        <f t="shared" si="2"/>
        <v>0</v>
      </c>
      <c r="L14" s="178">
        <v>167</v>
      </c>
      <c r="M14" s="267">
        <f>IFERROR(L14/L22,"-")</f>
        <v>0.73245614035087714</v>
      </c>
      <c r="N14" s="268">
        <v>0</v>
      </c>
      <c r="O14" s="268">
        <v>0</v>
      </c>
      <c r="P14" s="268">
        <f t="shared" si="3"/>
        <v>0</v>
      </c>
      <c r="Q14" s="268" t="str">
        <f t="shared" si="4"/>
        <v>-</v>
      </c>
      <c r="R14" s="175">
        <f t="shared" si="5"/>
        <v>0</v>
      </c>
      <c r="S14" s="178">
        <v>17</v>
      </c>
      <c r="T14" s="267">
        <f>IFERROR(S14/S22,"-")</f>
        <v>0.54838709677419351</v>
      </c>
      <c r="U14" s="268">
        <v>0</v>
      </c>
      <c r="V14" s="268">
        <v>0</v>
      </c>
      <c r="W14" s="268">
        <f t="shared" si="6"/>
        <v>0</v>
      </c>
      <c r="X14" s="268" t="str">
        <f t="shared" si="7"/>
        <v>-</v>
      </c>
      <c r="Y14" s="175">
        <f t="shared" si="8"/>
        <v>0</v>
      </c>
      <c r="Z14" s="178">
        <v>11</v>
      </c>
      <c r="AA14" s="267">
        <f>IFERROR(Z14/Z22,"-")</f>
        <v>0.5</v>
      </c>
      <c r="AB14" s="268">
        <v>0</v>
      </c>
      <c r="AC14" s="268">
        <v>0</v>
      </c>
      <c r="AD14" s="268">
        <f t="shared" si="9"/>
        <v>0</v>
      </c>
      <c r="AE14" s="268" t="str">
        <f t="shared" si="10"/>
        <v>-</v>
      </c>
      <c r="AF14" s="175">
        <f t="shared" si="11"/>
        <v>0</v>
      </c>
      <c r="AG14" s="178">
        <v>81</v>
      </c>
      <c r="AH14" s="267">
        <f>IFERROR(AG14/AG22,"-")</f>
        <v>0.6428571428571429</v>
      </c>
      <c r="AI14" s="268">
        <v>0</v>
      </c>
      <c r="AJ14" s="268">
        <v>0</v>
      </c>
      <c r="AK14" s="268">
        <f t="shared" si="12"/>
        <v>0</v>
      </c>
      <c r="AL14" s="268" t="str">
        <f t="shared" si="13"/>
        <v>-</v>
      </c>
      <c r="AM14" s="175">
        <f t="shared" si="14"/>
        <v>0</v>
      </c>
      <c r="AN14" s="178">
        <v>939</v>
      </c>
      <c r="AO14" s="267">
        <f>IFERROR(AN14/AN22,"-")</f>
        <v>0.86703601108033246</v>
      </c>
      <c r="AP14" s="268">
        <v>0</v>
      </c>
      <c r="AQ14" s="268">
        <v>0</v>
      </c>
      <c r="AR14" s="268">
        <f t="shared" si="15"/>
        <v>0</v>
      </c>
      <c r="AS14" s="268" t="str">
        <f t="shared" si="16"/>
        <v>-</v>
      </c>
      <c r="AT14" s="175">
        <f t="shared" si="17"/>
        <v>0</v>
      </c>
      <c r="AV14" s="77"/>
    </row>
    <row r="15" spans="2:48" s="9" customFormat="1">
      <c r="B15" s="550"/>
      <c r="C15" s="558"/>
      <c r="D15" s="174" t="s">
        <v>155</v>
      </c>
      <c r="E15" s="399">
        <v>13</v>
      </c>
      <c r="F15" s="269">
        <f>IFERROR(E15/E22,"-")</f>
        <v>4.797047970479705E-2</v>
      </c>
      <c r="G15" s="70">
        <v>1292933</v>
      </c>
      <c r="H15" s="70">
        <v>13</v>
      </c>
      <c r="I15" s="70">
        <f t="shared" si="18"/>
        <v>99456.38461538461</v>
      </c>
      <c r="J15" s="70">
        <f t="shared" si="1"/>
        <v>99456.38461538461</v>
      </c>
      <c r="K15" s="11">
        <f t="shared" si="2"/>
        <v>1</v>
      </c>
      <c r="L15" s="399">
        <v>12</v>
      </c>
      <c r="M15" s="269">
        <f>IFERROR(L15/L22,"-")</f>
        <v>5.2631578947368418E-2</v>
      </c>
      <c r="N15" s="70">
        <v>940393</v>
      </c>
      <c r="O15" s="70">
        <v>12</v>
      </c>
      <c r="P15" s="70">
        <f t="shared" si="3"/>
        <v>78366.083333333328</v>
      </c>
      <c r="Q15" s="70">
        <f t="shared" si="4"/>
        <v>78366.083333333328</v>
      </c>
      <c r="R15" s="11">
        <f t="shared" si="5"/>
        <v>1</v>
      </c>
      <c r="S15" s="399">
        <v>2</v>
      </c>
      <c r="T15" s="269">
        <f>IFERROR(S15/S22,"-")</f>
        <v>6.4516129032258063E-2</v>
      </c>
      <c r="U15" s="70">
        <v>133934</v>
      </c>
      <c r="V15" s="70">
        <v>2</v>
      </c>
      <c r="W15" s="70">
        <f t="shared" si="6"/>
        <v>66967</v>
      </c>
      <c r="X15" s="70">
        <f t="shared" si="7"/>
        <v>66967</v>
      </c>
      <c r="Y15" s="11">
        <f t="shared" si="8"/>
        <v>1</v>
      </c>
      <c r="Z15" s="399">
        <v>2</v>
      </c>
      <c r="AA15" s="269">
        <f>IFERROR(Z15/Z22,"-")</f>
        <v>9.0909090909090912E-2</v>
      </c>
      <c r="AB15" s="70">
        <v>133934</v>
      </c>
      <c r="AC15" s="70">
        <v>2</v>
      </c>
      <c r="AD15" s="70">
        <f t="shared" si="9"/>
        <v>66967</v>
      </c>
      <c r="AE15" s="70">
        <f t="shared" si="10"/>
        <v>66967</v>
      </c>
      <c r="AF15" s="11">
        <f t="shared" si="11"/>
        <v>1</v>
      </c>
      <c r="AG15" s="399">
        <v>2</v>
      </c>
      <c r="AH15" s="269">
        <f>IFERROR(AG15/AG22,"-")</f>
        <v>1.5873015873015872E-2</v>
      </c>
      <c r="AI15" s="70">
        <v>495966</v>
      </c>
      <c r="AJ15" s="70">
        <v>2</v>
      </c>
      <c r="AK15" s="70">
        <f t="shared" si="12"/>
        <v>247983</v>
      </c>
      <c r="AL15" s="70">
        <f t="shared" si="13"/>
        <v>247983</v>
      </c>
      <c r="AM15" s="11">
        <f t="shared" si="14"/>
        <v>1</v>
      </c>
      <c r="AN15" s="399">
        <v>15</v>
      </c>
      <c r="AO15" s="269">
        <f>IFERROR(AN15/AN22,"-")</f>
        <v>1.3850415512465374E-2</v>
      </c>
      <c r="AP15" s="70">
        <v>3761364</v>
      </c>
      <c r="AQ15" s="70">
        <v>15</v>
      </c>
      <c r="AR15" s="70">
        <f t="shared" si="15"/>
        <v>250757.6</v>
      </c>
      <c r="AS15" s="70">
        <f t="shared" si="16"/>
        <v>250757.6</v>
      </c>
      <c r="AT15" s="11">
        <f t="shared" si="17"/>
        <v>1</v>
      </c>
      <c r="AV15" s="77"/>
    </row>
    <row r="16" spans="2:48" s="9" customFormat="1">
      <c r="B16" s="550"/>
      <c r="C16" s="558"/>
      <c r="D16" s="174" t="s">
        <v>156</v>
      </c>
      <c r="E16" s="399">
        <v>7</v>
      </c>
      <c r="F16" s="269">
        <f>IFERROR(E16/E22,"-")</f>
        <v>2.5830258302583026E-2</v>
      </c>
      <c r="G16" s="70">
        <v>686728</v>
      </c>
      <c r="H16" s="70">
        <v>7</v>
      </c>
      <c r="I16" s="70">
        <f t="shared" si="18"/>
        <v>98104</v>
      </c>
      <c r="J16" s="70">
        <f t="shared" si="1"/>
        <v>98104</v>
      </c>
      <c r="K16" s="11">
        <f t="shared" si="2"/>
        <v>1</v>
      </c>
      <c r="L16" s="399">
        <v>6</v>
      </c>
      <c r="M16" s="269">
        <f>IFERROR(L16/L22,"-")</f>
        <v>2.6315789473684209E-2</v>
      </c>
      <c r="N16" s="70">
        <v>587176</v>
      </c>
      <c r="O16" s="70">
        <v>6</v>
      </c>
      <c r="P16" s="70">
        <f t="shared" si="3"/>
        <v>97862.666666666672</v>
      </c>
      <c r="Q16" s="70">
        <f t="shared" si="4"/>
        <v>97862.666666666672</v>
      </c>
      <c r="R16" s="11">
        <f t="shared" si="5"/>
        <v>1</v>
      </c>
      <c r="S16" s="399">
        <v>1</v>
      </c>
      <c r="T16" s="269">
        <f>IFERROR(S16/S22,"-")</f>
        <v>3.2258064516129031E-2</v>
      </c>
      <c r="U16" s="70">
        <v>46696</v>
      </c>
      <c r="V16" s="70">
        <v>1</v>
      </c>
      <c r="W16" s="70">
        <f t="shared" si="6"/>
        <v>46696</v>
      </c>
      <c r="X16" s="70">
        <f t="shared" si="7"/>
        <v>46696</v>
      </c>
      <c r="Y16" s="11">
        <f t="shared" si="8"/>
        <v>1</v>
      </c>
      <c r="Z16" s="399">
        <v>1</v>
      </c>
      <c r="AA16" s="269">
        <f>IFERROR(Z16/Z22,"-")</f>
        <v>4.5454545454545456E-2</v>
      </c>
      <c r="AB16" s="70">
        <v>46696</v>
      </c>
      <c r="AC16" s="70">
        <v>1</v>
      </c>
      <c r="AD16" s="70">
        <f t="shared" si="9"/>
        <v>46696</v>
      </c>
      <c r="AE16" s="70">
        <f t="shared" si="10"/>
        <v>46696</v>
      </c>
      <c r="AF16" s="11">
        <f t="shared" si="11"/>
        <v>1</v>
      </c>
      <c r="AG16" s="399">
        <v>7</v>
      </c>
      <c r="AH16" s="269">
        <f>IFERROR(AG16/AG22,"-")</f>
        <v>5.5555555555555552E-2</v>
      </c>
      <c r="AI16" s="70">
        <v>1013230</v>
      </c>
      <c r="AJ16" s="70">
        <v>7</v>
      </c>
      <c r="AK16" s="70">
        <f t="shared" si="12"/>
        <v>144747.14285714287</v>
      </c>
      <c r="AL16" s="70">
        <f t="shared" si="13"/>
        <v>144747.14285714287</v>
      </c>
      <c r="AM16" s="11">
        <f t="shared" si="14"/>
        <v>1</v>
      </c>
      <c r="AN16" s="399">
        <v>28</v>
      </c>
      <c r="AO16" s="269">
        <f>IFERROR(AN16/AN22,"-")</f>
        <v>2.5854108956602031E-2</v>
      </c>
      <c r="AP16" s="70">
        <v>7008343</v>
      </c>
      <c r="AQ16" s="70">
        <v>28</v>
      </c>
      <c r="AR16" s="70">
        <f t="shared" si="15"/>
        <v>250297.96428571429</v>
      </c>
      <c r="AS16" s="70">
        <f t="shared" si="16"/>
        <v>250297.96428571429</v>
      </c>
      <c r="AT16" s="11">
        <f t="shared" si="17"/>
        <v>1</v>
      </c>
      <c r="AV16" s="77"/>
    </row>
    <row r="17" spans="2:48" s="9" customFormat="1">
      <c r="B17" s="550"/>
      <c r="C17" s="558"/>
      <c r="D17" s="174" t="s">
        <v>157</v>
      </c>
      <c r="E17" s="178">
        <v>14</v>
      </c>
      <c r="F17" s="267">
        <f>IFERROR(E17/E22,"-")</f>
        <v>5.1660516605166053E-2</v>
      </c>
      <c r="G17" s="268">
        <v>8327077</v>
      </c>
      <c r="H17" s="268">
        <v>14</v>
      </c>
      <c r="I17" s="268">
        <f t="shared" si="18"/>
        <v>594791.21428571432</v>
      </c>
      <c r="J17" s="268">
        <f t="shared" si="1"/>
        <v>594791.21428571432</v>
      </c>
      <c r="K17" s="175">
        <f t="shared" si="2"/>
        <v>1</v>
      </c>
      <c r="L17" s="178">
        <v>12</v>
      </c>
      <c r="M17" s="267">
        <f>IFERROR(L17/L22,"-")</f>
        <v>5.2631578947368418E-2</v>
      </c>
      <c r="N17" s="268">
        <v>6332669</v>
      </c>
      <c r="O17" s="268">
        <v>12</v>
      </c>
      <c r="P17" s="268">
        <f t="shared" si="3"/>
        <v>527722.41666666663</v>
      </c>
      <c r="Q17" s="268">
        <f t="shared" si="4"/>
        <v>527722.41666666663</v>
      </c>
      <c r="R17" s="175">
        <f t="shared" si="5"/>
        <v>1</v>
      </c>
      <c r="S17" s="178">
        <v>4</v>
      </c>
      <c r="T17" s="267">
        <f>IFERROR(S17/S22,"-")</f>
        <v>0.12903225806451613</v>
      </c>
      <c r="U17" s="268">
        <v>1505855</v>
      </c>
      <c r="V17" s="268">
        <v>4</v>
      </c>
      <c r="W17" s="268">
        <f t="shared" si="6"/>
        <v>376463.75</v>
      </c>
      <c r="X17" s="268">
        <f t="shared" si="7"/>
        <v>376463.75</v>
      </c>
      <c r="Y17" s="175">
        <f t="shared" si="8"/>
        <v>1</v>
      </c>
      <c r="Z17" s="178">
        <v>3</v>
      </c>
      <c r="AA17" s="267">
        <f>IFERROR(Z17/Z22,"-")</f>
        <v>0.13636363636363635</v>
      </c>
      <c r="AB17" s="268">
        <v>1294082</v>
      </c>
      <c r="AC17" s="268">
        <v>3</v>
      </c>
      <c r="AD17" s="268">
        <f t="shared" si="9"/>
        <v>431360.66666666669</v>
      </c>
      <c r="AE17" s="268">
        <f t="shared" si="10"/>
        <v>431360.66666666669</v>
      </c>
      <c r="AF17" s="175">
        <f t="shared" si="11"/>
        <v>1</v>
      </c>
      <c r="AG17" s="178">
        <v>8</v>
      </c>
      <c r="AH17" s="267">
        <f>IFERROR(AG17/AG22,"-")</f>
        <v>6.3492063492063489E-2</v>
      </c>
      <c r="AI17" s="268">
        <v>6827986</v>
      </c>
      <c r="AJ17" s="268">
        <v>8</v>
      </c>
      <c r="AK17" s="268">
        <f t="shared" si="12"/>
        <v>853498.25</v>
      </c>
      <c r="AL17" s="268">
        <f t="shared" si="13"/>
        <v>853498.25</v>
      </c>
      <c r="AM17" s="175">
        <f t="shared" si="14"/>
        <v>1</v>
      </c>
      <c r="AN17" s="178">
        <v>41</v>
      </c>
      <c r="AO17" s="267">
        <f>IFERROR(AN17/AN22,"-")</f>
        <v>3.7857802400738688E-2</v>
      </c>
      <c r="AP17" s="268">
        <v>26837505</v>
      </c>
      <c r="AQ17" s="268">
        <v>41</v>
      </c>
      <c r="AR17" s="268">
        <f t="shared" si="15"/>
        <v>654573.29268292687</v>
      </c>
      <c r="AS17" s="268">
        <f t="shared" si="16"/>
        <v>654573.29268292687</v>
      </c>
      <c r="AT17" s="175">
        <f t="shared" si="17"/>
        <v>1</v>
      </c>
      <c r="AV17" s="77"/>
    </row>
    <row r="18" spans="2:48" s="9" customFormat="1">
      <c r="B18" s="550"/>
      <c r="C18" s="558"/>
      <c r="D18" s="174" t="s">
        <v>159</v>
      </c>
      <c r="E18" s="399">
        <v>18</v>
      </c>
      <c r="F18" s="269">
        <f>IFERROR(E18/E22,"-")</f>
        <v>6.6420664206642069E-2</v>
      </c>
      <c r="G18" s="70">
        <v>13155103</v>
      </c>
      <c r="H18" s="70">
        <v>18</v>
      </c>
      <c r="I18" s="70">
        <f t="shared" si="18"/>
        <v>730839.0555555555</v>
      </c>
      <c r="J18" s="70">
        <f t="shared" si="1"/>
        <v>730839.0555555555</v>
      </c>
      <c r="K18" s="11">
        <f t="shared" si="2"/>
        <v>1</v>
      </c>
      <c r="L18" s="399">
        <v>15</v>
      </c>
      <c r="M18" s="269">
        <f>IFERROR(L18/L22,"-")</f>
        <v>6.5789473684210523E-2</v>
      </c>
      <c r="N18" s="70">
        <v>11722087</v>
      </c>
      <c r="O18" s="70">
        <v>15</v>
      </c>
      <c r="P18" s="70">
        <f t="shared" si="3"/>
        <v>781472.46666666667</v>
      </c>
      <c r="Q18" s="70">
        <f t="shared" si="4"/>
        <v>781472.46666666667</v>
      </c>
      <c r="R18" s="11">
        <f t="shared" si="5"/>
        <v>1</v>
      </c>
      <c r="S18" s="399">
        <v>2</v>
      </c>
      <c r="T18" s="269">
        <f>IFERROR(S18/S22,"-")</f>
        <v>6.4516129032258063E-2</v>
      </c>
      <c r="U18" s="70">
        <v>1222577</v>
      </c>
      <c r="V18" s="70">
        <v>2</v>
      </c>
      <c r="W18" s="70">
        <f t="shared" si="6"/>
        <v>611288.5</v>
      </c>
      <c r="X18" s="70">
        <f t="shared" si="7"/>
        <v>611288.5</v>
      </c>
      <c r="Y18" s="11">
        <f t="shared" si="8"/>
        <v>1</v>
      </c>
      <c r="Z18" s="399">
        <v>1</v>
      </c>
      <c r="AA18" s="269">
        <f>IFERROR(Z18/Z22,"-")</f>
        <v>4.5454545454545456E-2</v>
      </c>
      <c r="AB18" s="70">
        <v>850567</v>
      </c>
      <c r="AC18" s="70">
        <v>1</v>
      </c>
      <c r="AD18" s="70">
        <f t="shared" si="9"/>
        <v>850567</v>
      </c>
      <c r="AE18" s="70">
        <f t="shared" si="10"/>
        <v>850567</v>
      </c>
      <c r="AF18" s="11">
        <f t="shared" si="11"/>
        <v>1</v>
      </c>
      <c r="AG18" s="399">
        <v>11</v>
      </c>
      <c r="AH18" s="269">
        <f>IFERROR(AG18/AG22,"-")</f>
        <v>8.7301587301587297E-2</v>
      </c>
      <c r="AI18" s="70">
        <v>9013816</v>
      </c>
      <c r="AJ18" s="70">
        <v>11</v>
      </c>
      <c r="AK18" s="70">
        <f t="shared" si="12"/>
        <v>819437.81818181823</v>
      </c>
      <c r="AL18" s="70">
        <f t="shared" si="13"/>
        <v>819437.81818181823</v>
      </c>
      <c r="AM18" s="11">
        <f t="shared" si="14"/>
        <v>1</v>
      </c>
      <c r="AN18" s="399">
        <v>31</v>
      </c>
      <c r="AO18" s="269">
        <f>IFERROR(AN18/AN22,"-")</f>
        <v>2.8624192059095107E-2</v>
      </c>
      <c r="AP18" s="70">
        <v>33725117</v>
      </c>
      <c r="AQ18" s="70">
        <v>31</v>
      </c>
      <c r="AR18" s="70">
        <f t="shared" si="15"/>
        <v>1087907</v>
      </c>
      <c r="AS18" s="70">
        <f t="shared" si="16"/>
        <v>1087907</v>
      </c>
      <c r="AT18" s="11">
        <f t="shared" si="17"/>
        <v>1</v>
      </c>
      <c r="AV18" s="77"/>
    </row>
    <row r="19" spans="2:48" s="9" customFormat="1">
      <c r="B19" s="550"/>
      <c r="C19" s="558"/>
      <c r="D19" s="174" t="s">
        <v>160</v>
      </c>
      <c r="E19" s="178">
        <v>13</v>
      </c>
      <c r="F19" s="267">
        <f>IFERROR(E19/E22,"-")</f>
        <v>4.797047970479705E-2</v>
      </c>
      <c r="G19" s="268">
        <v>15850021</v>
      </c>
      <c r="H19" s="268">
        <v>13</v>
      </c>
      <c r="I19" s="268">
        <f t="shared" si="18"/>
        <v>1219232.3846153845</v>
      </c>
      <c r="J19" s="268">
        <f t="shared" si="1"/>
        <v>1219232.3846153845</v>
      </c>
      <c r="K19" s="175">
        <f t="shared" si="2"/>
        <v>1</v>
      </c>
      <c r="L19" s="178">
        <v>12</v>
      </c>
      <c r="M19" s="267">
        <f>IFERROR(L19/L22,"-")</f>
        <v>5.2631578947368418E-2</v>
      </c>
      <c r="N19" s="268">
        <v>14936954</v>
      </c>
      <c r="O19" s="268">
        <v>12</v>
      </c>
      <c r="P19" s="268">
        <f t="shared" si="3"/>
        <v>1244746.1666666667</v>
      </c>
      <c r="Q19" s="268">
        <f t="shared" si="4"/>
        <v>1244746.1666666667</v>
      </c>
      <c r="R19" s="175">
        <f t="shared" si="5"/>
        <v>1</v>
      </c>
      <c r="S19" s="178">
        <v>4</v>
      </c>
      <c r="T19" s="267">
        <f>IFERROR(S19/S22,"-")</f>
        <v>0.12903225806451613</v>
      </c>
      <c r="U19" s="268">
        <v>3870601</v>
      </c>
      <c r="V19" s="268">
        <v>4</v>
      </c>
      <c r="W19" s="268">
        <f t="shared" si="6"/>
        <v>967650.25</v>
      </c>
      <c r="X19" s="268">
        <f t="shared" si="7"/>
        <v>967650.25</v>
      </c>
      <c r="Y19" s="175">
        <f t="shared" si="8"/>
        <v>1</v>
      </c>
      <c r="Z19" s="178">
        <v>3</v>
      </c>
      <c r="AA19" s="267">
        <f>IFERROR(Z19/Z22,"-")</f>
        <v>0.13636363636363635</v>
      </c>
      <c r="AB19" s="268">
        <v>2957534</v>
      </c>
      <c r="AC19" s="268">
        <v>3</v>
      </c>
      <c r="AD19" s="268">
        <f t="shared" si="9"/>
        <v>985844.66666666663</v>
      </c>
      <c r="AE19" s="268">
        <f t="shared" si="10"/>
        <v>985844.66666666663</v>
      </c>
      <c r="AF19" s="175">
        <f t="shared" si="11"/>
        <v>1</v>
      </c>
      <c r="AG19" s="178">
        <v>12</v>
      </c>
      <c r="AH19" s="267">
        <f>IFERROR(AG19/AG22,"-")</f>
        <v>9.5238095238095233E-2</v>
      </c>
      <c r="AI19" s="268">
        <v>15836350</v>
      </c>
      <c r="AJ19" s="268">
        <v>12</v>
      </c>
      <c r="AK19" s="268">
        <f t="shared" si="12"/>
        <v>1319695.8333333333</v>
      </c>
      <c r="AL19" s="268">
        <f t="shared" si="13"/>
        <v>1319695.8333333333</v>
      </c>
      <c r="AM19" s="175">
        <f t="shared" si="14"/>
        <v>1</v>
      </c>
      <c r="AN19" s="178">
        <v>13</v>
      </c>
      <c r="AO19" s="267">
        <f>IFERROR(AN19/AN22,"-")</f>
        <v>1.2003693444136657E-2</v>
      </c>
      <c r="AP19" s="268">
        <v>18795239</v>
      </c>
      <c r="AQ19" s="268">
        <v>13</v>
      </c>
      <c r="AR19" s="268">
        <f t="shared" si="15"/>
        <v>1445787.6153846155</v>
      </c>
      <c r="AS19" s="268">
        <f t="shared" si="16"/>
        <v>1445787.6153846155</v>
      </c>
      <c r="AT19" s="175">
        <f t="shared" si="17"/>
        <v>1</v>
      </c>
      <c r="AV19" s="77"/>
    </row>
    <row r="20" spans="2:48" s="9" customFormat="1">
      <c r="B20" s="550"/>
      <c r="C20" s="558"/>
      <c r="D20" s="174" t="s">
        <v>161</v>
      </c>
      <c r="E20" s="399">
        <v>4</v>
      </c>
      <c r="F20" s="269">
        <f>IFERROR(E20/E22,"-")</f>
        <v>1.4760147601476014E-2</v>
      </c>
      <c r="G20" s="70">
        <v>6532359</v>
      </c>
      <c r="H20" s="70">
        <v>4</v>
      </c>
      <c r="I20" s="70">
        <f t="shared" si="18"/>
        <v>1633089.75</v>
      </c>
      <c r="J20" s="70">
        <f t="shared" si="1"/>
        <v>1633089.75</v>
      </c>
      <c r="K20" s="11">
        <f t="shared" si="2"/>
        <v>1</v>
      </c>
      <c r="L20" s="399">
        <v>3</v>
      </c>
      <c r="M20" s="269">
        <f>IFERROR(L20/L22,"-")</f>
        <v>1.3157894736842105E-2</v>
      </c>
      <c r="N20" s="70">
        <v>5792825</v>
      </c>
      <c r="O20" s="70">
        <v>3</v>
      </c>
      <c r="P20" s="70">
        <f t="shared" si="3"/>
        <v>1930941.6666666667</v>
      </c>
      <c r="Q20" s="70">
        <f t="shared" si="4"/>
        <v>1930941.6666666667</v>
      </c>
      <c r="R20" s="11">
        <f t="shared" si="5"/>
        <v>1</v>
      </c>
      <c r="S20" s="399">
        <v>1</v>
      </c>
      <c r="T20" s="269">
        <f>IFERROR(S20/S22,"-")</f>
        <v>3.2258064516129031E-2</v>
      </c>
      <c r="U20" s="70">
        <v>2018706</v>
      </c>
      <c r="V20" s="70">
        <v>1</v>
      </c>
      <c r="W20" s="70">
        <f t="shared" si="6"/>
        <v>2018706</v>
      </c>
      <c r="X20" s="70">
        <f t="shared" si="7"/>
        <v>2018706</v>
      </c>
      <c r="Y20" s="11">
        <f t="shared" si="8"/>
        <v>1</v>
      </c>
      <c r="Z20" s="399">
        <v>1</v>
      </c>
      <c r="AA20" s="269">
        <f>IFERROR(Z20/Z22,"-")</f>
        <v>4.5454545454545456E-2</v>
      </c>
      <c r="AB20" s="70">
        <v>2018706</v>
      </c>
      <c r="AC20" s="70">
        <v>1</v>
      </c>
      <c r="AD20" s="70">
        <f t="shared" si="9"/>
        <v>2018706</v>
      </c>
      <c r="AE20" s="70">
        <f t="shared" si="10"/>
        <v>2018706</v>
      </c>
      <c r="AF20" s="11">
        <f t="shared" si="11"/>
        <v>1</v>
      </c>
      <c r="AG20" s="399">
        <v>4</v>
      </c>
      <c r="AH20" s="269">
        <f>IFERROR(AG20/AG22,"-")</f>
        <v>3.1746031746031744E-2</v>
      </c>
      <c r="AI20" s="70">
        <v>9168353</v>
      </c>
      <c r="AJ20" s="70">
        <v>4</v>
      </c>
      <c r="AK20" s="70">
        <f t="shared" si="12"/>
        <v>2292088.25</v>
      </c>
      <c r="AL20" s="70">
        <f t="shared" si="13"/>
        <v>2292088.25</v>
      </c>
      <c r="AM20" s="11">
        <f t="shared" si="14"/>
        <v>1</v>
      </c>
      <c r="AN20" s="399">
        <v>11</v>
      </c>
      <c r="AO20" s="269">
        <f>IFERROR(AN20/AN22,"-")</f>
        <v>1.0156971375807941E-2</v>
      </c>
      <c r="AP20" s="70">
        <v>19520095</v>
      </c>
      <c r="AQ20" s="70">
        <v>11</v>
      </c>
      <c r="AR20" s="70">
        <f t="shared" si="15"/>
        <v>1774554.0909090908</v>
      </c>
      <c r="AS20" s="70">
        <f t="shared" si="16"/>
        <v>1774554.0909090908</v>
      </c>
      <c r="AT20" s="11">
        <f t="shared" si="17"/>
        <v>1</v>
      </c>
      <c r="AV20" s="77"/>
    </row>
    <row r="21" spans="2:48" s="9" customFormat="1">
      <c r="B21" s="550"/>
      <c r="C21" s="558"/>
      <c r="D21" s="177" t="s">
        <v>162</v>
      </c>
      <c r="E21" s="400">
        <v>1</v>
      </c>
      <c r="F21" s="270">
        <f>IFERROR(E21/E22,"-")</f>
        <v>3.6900369003690036E-3</v>
      </c>
      <c r="G21" s="271">
        <v>4772400</v>
      </c>
      <c r="H21" s="271">
        <v>1</v>
      </c>
      <c r="I21" s="271">
        <f t="shared" si="18"/>
        <v>4772400</v>
      </c>
      <c r="J21" s="271">
        <f t="shared" si="1"/>
        <v>4772400</v>
      </c>
      <c r="K21" s="36">
        <f t="shared" si="2"/>
        <v>1</v>
      </c>
      <c r="L21" s="400">
        <v>1</v>
      </c>
      <c r="M21" s="270">
        <f>IFERROR(L21/L22,"-")</f>
        <v>4.3859649122807015E-3</v>
      </c>
      <c r="N21" s="271">
        <v>4772400</v>
      </c>
      <c r="O21" s="271">
        <v>1</v>
      </c>
      <c r="P21" s="271">
        <f t="shared" si="3"/>
        <v>4772400</v>
      </c>
      <c r="Q21" s="271">
        <f t="shared" si="4"/>
        <v>4772400</v>
      </c>
      <c r="R21" s="36">
        <f t="shared" si="5"/>
        <v>1</v>
      </c>
      <c r="S21" s="400">
        <v>0</v>
      </c>
      <c r="T21" s="270">
        <f>IFERROR(S21/S22,"-")</f>
        <v>0</v>
      </c>
      <c r="U21" s="271">
        <v>0</v>
      </c>
      <c r="V21" s="271">
        <v>0</v>
      </c>
      <c r="W21" s="271" t="str">
        <f t="shared" si="6"/>
        <v>-</v>
      </c>
      <c r="X21" s="271" t="str">
        <f t="shared" si="7"/>
        <v>-</v>
      </c>
      <c r="Y21" s="36" t="str">
        <f t="shared" si="8"/>
        <v>-</v>
      </c>
      <c r="Z21" s="400">
        <v>0</v>
      </c>
      <c r="AA21" s="270">
        <f>IFERROR(Z21/Z22,"-")</f>
        <v>0</v>
      </c>
      <c r="AB21" s="271">
        <v>0</v>
      </c>
      <c r="AC21" s="271">
        <v>0</v>
      </c>
      <c r="AD21" s="271" t="str">
        <f t="shared" si="9"/>
        <v>-</v>
      </c>
      <c r="AE21" s="271" t="str">
        <f t="shared" si="10"/>
        <v>-</v>
      </c>
      <c r="AF21" s="36" t="str">
        <f t="shared" si="11"/>
        <v>-</v>
      </c>
      <c r="AG21" s="400">
        <v>1</v>
      </c>
      <c r="AH21" s="270">
        <f>IFERROR(AG21/AG22,"-")</f>
        <v>7.9365079365079361E-3</v>
      </c>
      <c r="AI21" s="271">
        <v>2373721</v>
      </c>
      <c r="AJ21" s="271">
        <v>1</v>
      </c>
      <c r="AK21" s="271">
        <f t="shared" si="12"/>
        <v>2373721</v>
      </c>
      <c r="AL21" s="271">
        <f t="shared" si="13"/>
        <v>2373721</v>
      </c>
      <c r="AM21" s="36">
        <f t="shared" si="14"/>
        <v>1</v>
      </c>
      <c r="AN21" s="400">
        <v>5</v>
      </c>
      <c r="AO21" s="270">
        <f>IFERROR(AN21/AN22,"-")</f>
        <v>4.6168051708217915E-3</v>
      </c>
      <c r="AP21" s="271">
        <v>8203713</v>
      </c>
      <c r="AQ21" s="271">
        <v>5</v>
      </c>
      <c r="AR21" s="271">
        <f t="shared" si="15"/>
        <v>1640742.6</v>
      </c>
      <c r="AS21" s="271">
        <f t="shared" si="16"/>
        <v>1640742.6</v>
      </c>
      <c r="AT21" s="36">
        <f t="shared" si="17"/>
        <v>1</v>
      </c>
      <c r="AV21" s="77"/>
    </row>
    <row r="22" spans="2:48" s="9" customFormat="1">
      <c r="B22" s="550"/>
      <c r="C22" s="558"/>
      <c r="D22" s="300" t="s">
        <v>64</v>
      </c>
      <c r="E22" s="179">
        <f>SUM(E14:E21)</f>
        <v>271</v>
      </c>
      <c r="F22" s="272">
        <f>IFERROR(E22/E22,"-")</f>
        <v>1</v>
      </c>
      <c r="G22" s="273">
        <f>SUM(G14:G21)</f>
        <v>50616621</v>
      </c>
      <c r="H22" s="273">
        <f>SUM(H14:H21)</f>
        <v>70</v>
      </c>
      <c r="I22" s="273">
        <f t="shared" si="18"/>
        <v>186777.19926199262</v>
      </c>
      <c r="J22" s="273">
        <f t="shared" si="1"/>
        <v>723094.58571428573</v>
      </c>
      <c r="K22" s="152">
        <f t="shared" si="2"/>
        <v>0.25830258302583026</v>
      </c>
      <c r="L22" s="179">
        <f>SUM(L14:L21)</f>
        <v>228</v>
      </c>
      <c r="M22" s="272">
        <f>IFERROR(L22/L22,"-")</f>
        <v>1</v>
      </c>
      <c r="N22" s="273">
        <f>SUM(N14:N21)</f>
        <v>45084504</v>
      </c>
      <c r="O22" s="273">
        <f>SUM(O14:O21)</f>
        <v>61</v>
      </c>
      <c r="P22" s="273">
        <f t="shared" si="3"/>
        <v>197739.05263157896</v>
      </c>
      <c r="Q22" s="273">
        <f t="shared" si="4"/>
        <v>739090.2295081967</v>
      </c>
      <c r="R22" s="152">
        <f t="shared" si="5"/>
        <v>0.26754385964912281</v>
      </c>
      <c r="S22" s="179">
        <f>SUM(S14:S21)</f>
        <v>31</v>
      </c>
      <c r="T22" s="272">
        <f>IFERROR(S22/S22,"-")</f>
        <v>1</v>
      </c>
      <c r="U22" s="273">
        <f>SUM(U14:U21)</f>
        <v>8798369</v>
      </c>
      <c r="V22" s="273">
        <f>SUM(V14:V21)</f>
        <v>14</v>
      </c>
      <c r="W22" s="273">
        <f t="shared" si="6"/>
        <v>283818.3548387097</v>
      </c>
      <c r="X22" s="273">
        <f t="shared" si="7"/>
        <v>628454.92857142852</v>
      </c>
      <c r="Y22" s="152">
        <f t="shared" si="8"/>
        <v>0.45161290322580644</v>
      </c>
      <c r="Z22" s="179">
        <f>SUM(Z14:Z21)</f>
        <v>22</v>
      </c>
      <c r="AA22" s="272">
        <f>IFERROR(Z22/Z22,"-")</f>
        <v>1</v>
      </c>
      <c r="AB22" s="273">
        <f>SUM(AB14:AB21)</f>
        <v>7301519</v>
      </c>
      <c r="AC22" s="273">
        <f>SUM(AC14:AC21)</f>
        <v>11</v>
      </c>
      <c r="AD22" s="273">
        <f t="shared" si="9"/>
        <v>331887.22727272729</v>
      </c>
      <c r="AE22" s="273">
        <f t="shared" si="10"/>
        <v>663774.45454545459</v>
      </c>
      <c r="AF22" s="152">
        <f t="shared" si="11"/>
        <v>0.5</v>
      </c>
      <c r="AG22" s="179">
        <f>SUM(AG14:AG21)</f>
        <v>126</v>
      </c>
      <c r="AH22" s="272">
        <f>IFERROR(AG22/AG22,"-")</f>
        <v>1</v>
      </c>
      <c r="AI22" s="273">
        <f>SUM(AI14:AI21)</f>
        <v>44729422</v>
      </c>
      <c r="AJ22" s="273">
        <f>SUM(AJ14:AJ21)</f>
        <v>45</v>
      </c>
      <c r="AK22" s="273">
        <f t="shared" si="12"/>
        <v>354995.41269841272</v>
      </c>
      <c r="AL22" s="273">
        <f t="shared" si="13"/>
        <v>993987.1555555556</v>
      </c>
      <c r="AM22" s="152">
        <f t="shared" si="14"/>
        <v>0.35714285714285715</v>
      </c>
      <c r="AN22" s="179">
        <f>SUM(AN14:AN21)</f>
        <v>1083</v>
      </c>
      <c r="AO22" s="272">
        <f>IFERROR(AN22/AN22,"-")</f>
        <v>1</v>
      </c>
      <c r="AP22" s="273">
        <f>SUM(AP14:AP21)</f>
        <v>117851376</v>
      </c>
      <c r="AQ22" s="273">
        <f>SUM(AQ14:AQ21)</f>
        <v>144</v>
      </c>
      <c r="AR22" s="273">
        <f t="shared" si="15"/>
        <v>108819.36842105263</v>
      </c>
      <c r="AS22" s="273">
        <f t="shared" si="16"/>
        <v>818412.33333333337</v>
      </c>
      <c r="AT22" s="152">
        <f t="shared" si="17"/>
        <v>0.1329639889196676</v>
      </c>
      <c r="AV22" s="77"/>
    </row>
    <row r="23" spans="2:48" s="9" customFormat="1">
      <c r="B23" s="551">
        <v>3</v>
      </c>
      <c r="C23" s="555" t="s">
        <v>77</v>
      </c>
      <c r="D23" s="174" t="s">
        <v>158</v>
      </c>
      <c r="E23" s="178">
        <v>92</v>
      </c>
      <c r="F23" s="267">
        <f>IFERROR(E23/E31,"-")</f>
        <v>0.73015873015873012</v>
      </c>
      <c r="G23" s="268">
        <v>0</v>
      </c>
      <c r="H23" s="268">
        <v>0</v>
      </c>
      <c r="I23" s="268">
        <f t="shared" si="18"/>
        <v>0</v>
      </c>
      <c r="J23" s="268" t="str">
        <f t="shared" si="1"/>
        <v>-</v>
      </c>
      <c r="K23" s="175">
        <f t="shared" si="2"/>
        <v>0</v>
      </c>
      <c r="L23" s="178">
        <v>70</v>
      </c>
      <c r="M23" s="267">
        <f>IFERROR(L23/L31,"-")</f>
        <v>0.73684210526315785</v>
      </c>
      <c r="N23" s="268">
        <v>0</v>
      </c>
      <c r="O23" s="268">
        <v>0</v>
      </c>
      <c r="P23" s="268">
        <f t="shared" si="3"/>
        <v>0</v>
      </c>
      <c r="Q23" s="268" t="str">
        <f t="shared" si="4"/>
        <v>-</v>
      </c>
      <c r="R23" s="175">
        <f t="shared" si="5"/>
        <v>0</v>
      </c>
      <c r="S23" s="178">
        <v>7</v>
      </c>
      <c r="T23" s="267">
        <f>IFERROR(S23/S31,"-")</f>
        <v>0.46666666666666667</v>
      </c>
      <c r="U23" s="268">
        <v>0</v>
      </c>
      <c r="V23" s="268">
        <v>0</v>
      </c>
      <c r="W23" s="268">
        <f t="shared" si="6"/>
        <v>0</v>
      </c>
      <c r="X23" s="268" t="str">
        <f t="shared" si="7"/>
        <v>-</v>
      </c>
      <c r="Y23" s="175">
        <f t="shared" si="8"/>
        <v>0</v>
      </c>
      <c r="Z23" s="178">
        <v>5</v>
      </c>
      <c r="AA23" s="267">
        <f>IFERROR(Z23/Z31,"-")</f>
        <v>0.5</v>
      </c>
      <c r="AB23" s="268">
        <v>0</v>
      </c>
      <c r="AC23" s="268">
        <v>0</v>
      </c>
      <c r="AD23" s="268">
        <f t="shared" si="9"/>
        <v>0</v>
      </c>
      <c r="AE23" s="268" t="str">
        <f t="shared" si="10"/>
        <v>-</v>
      </c>
      <c r="AF23" s="175">
        <f t="shared" si="11"/>
        <v>0</v>
      </c>
      <c r="AG23" s="178">
        <v>16</v>
      </c>
      <c r="AH23" s="267">
        <f>IFERROR(AG23/AG31,"-")</f>
        <v>0.5161290322580645</v>
      </c>
      <c r="AI23" s="268">
        <v>0</v>
      </c>
      <c r="AJ23" s="268">
        <v>0</v>
      </c>
      <c r="AK23" s="268">
        <f t="shared" si="12"/>
        <v>0</v>
      </c>
      <c r="AL23" s="268" t="str">
        <f t="shared" si="13"/>
        <v>-</v>
      </c>
      <c r="AM23" s="175">
        <f t="shared" si="14"/>
        <v>0</v>
      </c>
      <c r="AN23" s="178">
        <v>350</v>
      </c>
      <c r="AO23" s="267">
        <f>IFERROR(AN23/AN31,"-")</f>
        <v>0.84745762711864403</v>
      </c>
      <c r="AP23" s="268">
        <v>0</v>
      </c>
      <c r="AQ23" s="268">
        <v>0</v>
      </c>
      <c r="AR23" s="268">
        <f t="shared" si="15"/>
        <v>0</v>
      </c>
      <c r="AS23" s="268" t="str">
        <f t="shared" si="16"/>
        <v>-</v>
      </c>
      <c r="AT23" s="175">
        <f t="shared" si="17"/>
        <v>0</v>
      </c>
      <c r="AV23" s="77"/>
    </row>
    <row r="24" spans="2:48" s="9" customFormat="1">
      <c r="B24" s="552"/>
      <c r="C24" s="556"/>
      <c r="D24" s="174" t="s">
        <v>155</v>
      </c>
      <c r="E24" s="399">
        <v>3</v>
      </c>
      <c r="F24" s="269">
        <f>IFERROR(E24/E31,"-")</f>
        <v>2.3809523809523808E-2</v>
      </c>
      <c r="G24" s="70">
        <v>515571</v>
      </c>
      <c r="H24" s="70">
        <v>3</v>
      </c>
      <c r="I24" s="70">
        <f t="shared" si="18"/>
        <v>171857</v>
      </c>
      <c r="J24" s="70">
        <f t="shared" si="1"/>
        <v>171857</v>
      </c>
      <c r="K24" s="11">
        <f t="shared" si="2"/>
        <v>1</v>
      </c>
      <c r="L24" s="399">
        <v>2</v>
      </c>
      <c r="M24" s="269">
        <f>IFERROR(L24/L31,"-")</f>
        <v>2.1052631578947368E-2</v>
      </c>
      <c r="N24" s="70">
        <v>219531</v>
      </c>
      <c r="O24" s="70">
        <v>2</v>
      </c>
      <c r="P24" s="70">
        <f t="shared" si="3"/>
        <v>109765.5</v>
      </c>
      <c r="Q24" s="70">
        <f t="shared" si="4"/>
        <v>109765.5</v>
      </c>
      <c r="R24" s="11">
        <f t="shared" si="5"/>
        <v>1</v>
      </c>
      <c r="S24" s="399">
        <v>1</v>
      </c>
      <c r="T24" s="269">
        <f>IFERROR(S24/S31,"-")</f>
        <v>6.6666666666666666E-2</v>
      </c>
      <c r="U24" s="70">
        <v>296040</v>
      </c>
      <c r="V24" s="70">
        <v>1</v>
      </c>
      <c r="W24" s="70">
        <f t="shared" si="6"/>
        <v>296040</v>
      </c>
      <c r="X24" s="70">
        <f t="shared" si="7"/>
        <v>296040</v>
      </c>
      <c r="Y24" s="11">
        <f t="shared" si="8"/>
        <v>1</v>
      </c>
      <c r="Z24" s="399">
        <v>0</v>
      </c>
      <c r="AA24" s="269">
        <f>IFERROR(Z24/Z31,"-")</f>
        <v>0</v>
      </c>
      <c r="AB24" s="70">
        <v>0</v>
      </c>
      <c r="AC24" s="70">
        <v>0</v>
      </c>
      <c r="AD24" s="70" t="str">
        <f t="shared" si="9"/>
        <v>-</v>
      </c>
      <c r="AE24" s="70" t="str">
        <f t="shared" si="10"/>
        <v>-</v>
      </c>
      <c r="AF24" s="11" t="str">
        <f t="shared" si="11"/>
        <v>-</v>
      </c>
      <c r="AG24" s="399">
        <v>2</v>
      </c>
      <c r="AH24" s="269">
        <f>IFERROR(AG24/AG31,"-")</f>
        <v>6.4516129032258063E-2</v>
      </c>
      <c r="AI24" s="70">
        <v>119322</v>
      </c>
      <c r="AJ24" s="70">
        <v>2</v>
      </c>
      <c r="AK24" s="70">
        <f t="shared" si="12"/>
        <v>59661</v>
      </c>
      <c r="AL24" s="70">
        <f t="shared" si="13"/>
        <v>59661</v>
      </c>
      <c r="AM24" s="11">
        <f t="shared" si="14"/>
        <v>1</v>
      </c>
      <c r="AN24" s="399">
        <v>13</v>
      </c>
      <c r="AO24" s="269">
        <f>IFERROR(AN24/AN31,"-")</f>
        <v>3.1476997578692496E-2</v>
      </c>
      <c r="AP24" s="70">
        <v>2612997</v>
      </c>
      <c r="AQ24" s="70">
        <v>13</v>
      </c>
      <c r="AR24" s="70">
        <f t="shared" si="15"/>
        <v>200999.76923076922</v>
      </c>
      <c r="AS24" s="70">
        <f t="shared" si="16"/>
        <v>200999.76923076922</v>
      </c>
      <c r="AT24" s="11">
        <f t="shared" si="17"/>
        <v>1</v>
      </c>
      <c r="AV24" s="77"/>
    </row>
    <row r="25" spans="2:48" s="9" customFormat="1">
      <c r="B25" s="552"/>
      <c r="C25" s="556"/>
      <c r="D25" s="174" t="s">
        <v>156</v>
      </c>
      <c r="E25" s="399">
        <v>12</v>
      </c>
      <c r="F25" s="269">
        <f>IFERROR(E25/E31,"-")</f>
        <v>9.5238095238095233E-2</v>
      </c>
      <c r="G25" s="70">
        <v>3555052</v>
      </c>
      <c r="H25" s="70">
        <v>12</v>
      </c>
      <c r="I25" s="70">
        <f t="shared" si="18"/>
        <v>296254.33333333331</v>
      </c>
      <c r="J25" s="70">
        <f t="shared" si="1"/>
        <v>296254.33333333331</v>
      </c>
      <c r="K25" s="11">
        <f t="shared" si="2"/>
        <v>1</v>
      </c>
      <c r="L25" s="399">
        <v>9</v>
      </c>
      <c r="M25" s="269">
        <f>IFERROR(L25/L31,"-")</f>
        <v>9.4736842105263161E-2</v>
      </c>
      <c r="N25" s="70">
        <v>3323118</v>
      </c>
      <c r="O25" s="70">
        <v>9</v>
      </c>
      <c r="P25" s="70">
        <f t="shared" si="3"/>
        <v>369235.33333333331</v>
      </c>
      <c r="Q25" s="70">
        <f t="shared" si="4"/>
        <v>369235.33333333331</v>
      </c>
      <c r="R25" s="11">
        <f t="shared" si="5"/>
        <v>1</v>
      </c>
      <c r="S25" s="399">
        <v>4</v>
      </c>
      <c r="T25" s="269">
        <f>IFERROR(S25/S31,"-")</f>
        <v>0.26666666666666666</v>
      </c>
      <c r="U25" s="70">
        <v>1174606</v>
      </c>
      <c r="V25" s="70">
        <v>4</v>
      </c>
      <c r="W25" s="70">
        <f t="shared" si="6"/>
        <v>293651.5</v>
      </c>
      <c r="X25" s="70">
        <f t="shared" si="7"/>
        <v>293651.5</v>
      </c>
      <c r="Y25" s="11">
        <f t="shared" si="8"/>
        <v>1</v>
      </c>
      <c r="Z25" s="399">
        <v>3</v>
      </c>
      <c r="AA25" s="269">
        <f>IFERROR(Z25/Z31,"-")</f>
        <v>0.3</v>
      </c>
      <c r="AB25" s="70">
        <v>1125432</v>
      </c>
      <c r="AC25" s="70">
        <v>3</v>
      </c>
      <c r="AD25" s="70">
        <f t="shared" si="9"/>
        <v>375144</v>
      </c>
      <c r="AE25" s="70">
        <f t="shared" si="10"/>
        <v>375144</v>
      </c>
      <c r="AF25" s="11">
        <f t="shared" si="11"/>
        <v>1</v>
      </c>
      <c r="AG25" s="399">
        <v>4</v>
      </c>
      <c r="AH25" s="269">
        <f>IFERROR(AG25/AG31,"-")</f>
        <v>0.12903225806451613</v>
      </c>
      <c r="AI25" s="70">
        <v>1025766</v>
      </c>
      <c r="AJ25" s="70">
        <v>4</v>
      </c>
      <c r="AK25" s="70">
        <f t="shared" si="12"/>
        <v>256441.5</v>
      </c>
      <c r="AL25" s="70">
        <f t="shared" si="13"/>
        <v>256441.5</v>
      </c>
      <c r="AM25" s="11">
        <f t="shared" si="14"/>
        <v>1</v>
      </c>
      <c r="AN25" s="399">
        <v>6</v>
      </c>
      <c r="AO25" s="269">
        <f>IFERROR(AN25/AN31,"-")</f>
        <v>1.4527845036319613E-2</v>
      </c>
      <c r="AP25" s="70">
        <v>1070056</v>
      </c>
      <c r="AQ25" s="70">
        <v>6</v>
      </c>
      <c r="AR25" s="70">
        <f t="shared" si="15"/>
        <v>178342.66666666666</v>
      </c>
      <c r="AS25" s="70">
        <f t="shared" si="16"/>
        <v>178342.66666666666</v>
      </c>
      <c r="AT25" s="11">
        <f t="shared" si="17"/>
        <v>1</v>
      </c>
      <c r="AV25" s="77"/>
    </row>
    <row r="26" spans="2:48" s="9" customFormat="1">
      <c r="B26" s="552"/>
      <c r="C26" s="556"/>
      <c r="D26" s="174" t="s">
        <v>157</v>
      </c>
      <c r="E26" s="178">
        <v>4</v>
      </c>
      <c r="F26" s="267">
        <f>IFERROR(E26/E31,"-")</f>
        <v>3.1746031746031744E-2</v>
      </c>
      <c r="G26" s="268">
        <v>2935361</v>
      </c>
      <c r="H26" s="268">
        <v>4</v>
      </c>
      <c r="I26" s="268">
        <f t="shared" si="18"/>
        <v>733840.25</v>
      </c>
      <c r="J26" s="268">
        <f t="shared" si="1"/>
        <v>733840.25</v>
      </c>
      <c r="K26" s="175">
        <f t="shared" si="2"/>
        <v>1</v>
      </c>
      <c r="L26" s="178">
        <v>2</v>
      </c>
      <c r="M26" s="267">
        <f>IFERROR(L26/L31,"-")</f>
        <v>2.1052631578947368E-2</v>
      </c>
      <c r="N26" s="268">
        <v>791667</v>
      </c>
      <c r="O26" s="268">
        <v>2</v>
      </c>
      <c r="P26" s="268">
        <f t="shared" si="3"/>
        <v>395833.5</v>
      </c>
      <c r="Q26" s="268">
        <f t="shared" si="4"/>
        <v>395833.5</v>
      </c>
      <c r="R26" s="175">
        <f t="shared" si="5"/>
        <v>1</v>
      </c>
      <c r="S26" s="178">
        <v>0</v>
      </c>
      <c r="T26" s="267">
        <f>IFERROR(S26/S31,"-")</f>
        <v>0</v>
      </c>
      <c r="U26" s="268">
        <v>0</v>
      </c>
      <c r="V26" s="268">
        <v>0</v>
      </c>
      <c r="W26" s="268" t="str">
        <f t="shared" si="6"/>
        <v>-</v>
      </c>
      <c r="X26" s="268" t="str">
        <f t="shared" si="7"/>
        <v>-</v>
      </c>
      <c r="Y26" s="175" t="str">
        <f t="shared" si="8"/>
        <v>-</v>
      </c>
      <c r="Z26" s="178">
        <v>0</v>
      </c>
      <c r="AA26" s="267">
        <f>IFERROR(Z26/Z31,"-")</f>
        <v>0</v>
      </c>
      <c r="AB26" s="268">
        <v>0</v>
      </c>
      <c r="AC26" s="268">
        <v>0</v>
      </c>
      <c r="AD26" s="268" t="str">
        <f t="shared" si="9"/>
        <v>-</v>
      </c>
      <c r="AE26" s="268" t="str">
        <f t="shared" si="10"/>
        <v>-</v>
      </c>
      <c r="AF26" s="175" t="str">
        <f t="shared" si="11"/>
        <v>-</v>
      </c>
      <c r="AG26" s="178">
        <v>2</v>
      </c>
      <c r="AH26" s="267">
        <f>IFERROR(AG26/AG31,"-")</f>
        <v>6.4516129032258063E-2</v>
      </c>
      <c r="AI26" s="268">
        <v>1750975</v>
      </c>
      <c r="AJ26" s="268">
        <v>2</v>
      </c>
      <c r="AK26" s="268">
        <f t="shared" si="12"/>
        <v>875487.5</v>
      </c>
      <c r="AL26" s="268">
        <f t="shared" si="13"/>
        <v>875487.5</v>
      </c>
      <c r="AM26" s="175">
        <f t="shared" si="14"/>
        <v>1</v>
      </c>
      <c r="AN26" s="178">
        <v>21</v>
      </c>
      <c r="AO26" s="267">
        <f>IFERROR(AN26/AN31,"-")</f>
        <v>5.0847457627118647E-2</v>
      </c>
      <c r="AP26" s="268">
        <v>12865890</v>
      </c>
      <c r="AQ26" s="268">
        <v>21</v>
      </c>
      <c r="AR26" s="268">
        <f t="shared" si="15"/>
        <v>612661.42857142852</v>
      </c>
      <c r="AS26" s="268">
        <f t="shared" si="16"/>
        <v>612661.42857142852</v>
      </c>
      <c r="AT26" s="175">
        <f t="shared" si="17"/>
        <v>1</v>
      </c>
      <c r="AV26" s="77"/>
    </row>
    <row r="27" spans="2:48" s="9" customFormat="1">
      <c r="B27" s="552"/>
      <c r="C27" s="556"/>
      <c r="D27" s="174" t="s">
        <v>159</v>
      </c>
      <c r="E27" s="399">
        <v>6</v>
      </c>
      <c r="F27" s="269">
        <f>IFERROR(E27/E31,"-")</f>
        <v>4.7619047619047616E-2</v>
      </c>
      <c r="G27" s="70">
        <v>4362760</v>
      </c>
      <c r="H27" s="70">
        <v>6</v>
      </c>
      <c r="I27" s="70">
        <f t="shared" si="18"/>
        <v>727126.66666666663</v>
      </c>
      <c r="J27" s="70">
        <f t="shared" si="1"/>
        <v>727126.66666666663</v>
      </c>
      <c r="K27" s="11">
        <f t="shared" si="2"/>
        <v>1</v>
      </c>
      <c r="L27" s="399">
        <v>4</v>
      </c>
      <c r="M27" s="269">
        <f>IFERROR(L27/L31,"-")</f>
        <v>4.2105263157894736E-2</v>
      </c>
      <c r="N27" s="70">
        <v>3197678</v>
      </c>
      <c r="O27" s="70">
        <v>4</v>
      </c>
      <c r="P27" s="70">
        <f t="shared" si="3"/>
        <v>799419.5</v>
      </c>
      <c r="Q27" s="70">
        <f t="shared" si="4"/>
        <v>799419.5</v>
      </c>
      <c r="R27" s="11">
        <f t="shared" si="5"/>
        <v>1</v>
      </c>
      <c r="S27" s="399">
        <v>1</v>
      </c>
      <c r="T27" s="269">
        <f>IFERROR(S27/S31,"-")</f>
        <v>6.6666666666666666E-2</v>
      </c>
      <c r="U27" s="70">
        <v>485135</v>
      </c>
      <c r="V27" s="70">
        <v>1</v>
      </c>
      <c r="W27" s="70">
        <f t="shared" si="6"/>
        <v>485135</v>
      </c>
      <c r="X27" s="70">
        <f t="shared" si="7"/>
        <v>485135</v>
      </c>
      <c r="Y27" s="11">
        <f t="shared" si="8"/>
        <v>1</v>
      </c>
      <c r="Z27" s="399">
        <v>0</v>
      </c>
      <c r="AA27" s="269">
        <f>IFERROR(Z27/Z31,"-")</f>
        <v>0</v>
      </c>
      <c r="AB27" s="70">
        <v>0</v>
      </c>
      <c r="AC27" s="70">
        <v>0</v>
      </c>
      <c r="AD27" s="70" t="str">
        <f t="shared" si="9"/>
        <v>-</v>
      </c>
      <c r="AE27" s="70" t="str">
        <f t="shared" si="10"/>
        <v>-</v>
      </c>
      <c r="AF27" s="11" t="str">
        <f t="shared" si="11"/>
        <v>-</v>
      </c>
      <c r="AG27" s="399">
        <v>2</v>
      </c>
      <c r="AH27" s="269">
        <f>IFERROR(AG27/AG31,"-")</f>
        <v>6.4516129032258063E-2</v>
      </c>
      <c r="AI27" s="70">
        <v>2998622</v>
      </c>
      <c r="AJ27" s="70">
        <v>2</v>
      </c>
      <c r="AK27" s="70">
        <f t="shared" si="12"/>
        <v>1499311</v>
      </c>
      <c r="AL27" s="70">
        <f t="shared" si="13"/>
        <v>1499311</v>
      </c>
      <c r="AM27" s="11">
        <f t="shared" si="14"/>
        <v>1</v>
      </c>
      <c r="AN27" s="399">
        <v>12</v>
      </c>
      <c r="AO27" s="269">
        <f>IFERROR(AN27/AN31,"-")</f>
        <v>2.9055690072639227E-2</v>
      </c>
      <c r="AP27" s="70">
        <v>17070096</v>
      </c>
      <c r="AQ27" s="70">
        <v>12</v>
      </c>
      <c r="AR27" s="70">
        <f t="shared" si="15"/>
        <v>1422508</v>
      </c>
      <c r="AS27" s="70">
        <f t="shared" si="16"/>
        <v>1422508</v>
      </c>
      <c r="AT27" s="11">
        <f t="shared" si="17"/>
        <v>1</v>
      </c>
      <c r="AV27" s="77"/>
    </row>
    <row r="28" spans="2:48" s="9" customFormat="1">
      <c r="B28" s="552"/>
      <c r="C28" s="556"/>
      <c r="D28" s="174" t="s">
        <v>160</v>
      </c>
      <c r="E28" s="178">
        <v>5</v>
      </c>
      <c r="F28" s="267">
        <f>IFERROR(E28/E31,"-")</f>
        <v>3.968253968253968E-2</v>
      </c>
      <c r="G28" s="268">
        <v>6194691</v>
      </c>
      <c r="H28" s="268">
        <v>5</v>
      </c>
      <c r="I28" s="268">
        <f t="shared" si="18"/>
        <v>1238938.2</v>
      </c>
      <c r="J28" s="268">
        <f t="shared" si="1"/>
        <v>1238938.2</v>
      </c>
      <c r="K28" s="175">
        <f t="shared" si="2"/>
        <v>1</v>
      </c>
      <c r="L28" s="178">
        <v>5</v>
      </c>
      <c r="M28" s="267">
        <f>IFERROR(L28/L31,"-")</f>
        <v>5.2631578947368418E-2</v>
      </c>
      <c r="N28" s="268">
        <v>6194691</v>
      </c>
      <c r="O28" s="268">
        <v>5</v>
      </c>
      <c r="P28" s="268">
        <f t="shared" si="3"/>
        <v>1238938.2</v>
      </c>
      <c r="Q28" s="268">
        <f t="shared" si="4"/>
        <v>1238938.2</v>
      </c>
      <c r="R28" s="175">
        <f t="shared" si="5"/>
        <v>1</v>
      </c>
      <c r="S28" s="178">
        <v>2</v>
      </c>
      <c r="T28" s="267">
        <f>IFERROR(S28/S31,"-")</f>
        <v>0.13333333333333333</v>
      </c>
      <c r="U28" s="268">
        <v>3157095</v>
      </c>
      <c r="V28" s="268">
        <v>2</v>
      </c>
      <c r="W28" s="268">
        <f t="shared" si="6"/>
        <v>1578547.5</v>
      </c>
      <c r="X28" s="268">
        <f t="shared" si="7"/>
        <v>1578547.5</v>
      </c>
      <c r="Y28" s="175">
        <f t="shared" si="8"/>
        <v>1</v>
      </c>
      <c r="Z28" s="178">
        <v>2</v>
      </c>
      <c r="AA28" s="267">
        <f>IFERROR(Z28/Z31,"-")</f>
        <v>0.2</v>
      </c>
      <c r="AB28" s="268">
        <v>3157095</v>
      </c>
      <c r="AC28" s="268">
        <v>2</v>
      </c>
      <c r="AD28" s="268">
        <f t="shared" si="9"/>
        <v>1578547.5</v>
      </c>
      <c r="AE28" s="268">
        <f t="shared" si="10"/>
        <v>1578547.5</v>
      </c>
      <c r="AF28" s="175">
        <f t="shared" si="11"/>
        <v>1</v>
      </c>
      <c r="AG28" s="178">
        <v>3</v>
      </c>
      <c r="AH28" s="267">
        <f>IFERROR(AG28/AG31,"-")</f>
        <v>9.6774193548387094E-2</v>
      </c>
      <c r="AI28" s="268">
        <v>5601587</v>
      </c>
      <c r="AJ28" s="268">
        <v>3</v>
      </c>
      <c r="AK28" s="268">
        <f t="shared" si="12"/>
        <v>1867195.6666666667</v>
      </c>
      <c r="AL28" s="268">
        <f t="shared" si="13"/>
        <v>1867195.6666666667</v>
      </c>
      <c r="AM28" s="175">
        <f t="shared" si="14"/>
        <v>1</v>
      </c>
      <c r="AN28" s="178">
        <v>9</v>
      </c>
      <c r="AO28" s="267">
        <f>IFERROR(AN28/AN31,"-")</f>
        <v>2.1791767554479417E-2</v>
      </c>
      <c r="AP28" s="268">
        <v>12728705</v>
      </c>
      <c r="AQ28" s="268">
        <v>9</v>
      </c>
      <c r="AR28" s="268">
        <f t="shared" si="15"/>
        <v>1414300.5555555555</v>
      </c>
      <c r="AS28" s="268">
        <f t="shared" si="16"/>
        <v>1414300.5555555555</v>
      </c>
      <c r="AT28" s="175">
        <f t="shared" si="17"/>
        <v>1</v>
      </c>
      <c r="AV28" s="77"/>
    </row>
    <row r="29" spans="2:48" s="9" customFormat="1">
      <c r="B29" s="552"/>
      <c r="C29" s="556"/>
      <c r="D29" s="174" t="s">
        <v>161</v>
      </c>
      <c r="E29" s="399">
        <v>3</v>
      </c>
      <c r="F29" s="269">
        <f>IFERROR(E29/E31,"-")</f>
        <v>2.3809523809523808E-2</v>
      </c>
      <c r="G29" s="70">
        <v>7546795</v>
      </c>
      <c r="H29" s="70">
        <v>3</v>
      </c>
      <c r="I29" s="70">
        <f t="shared" si="18"/>
        <v>2515598.3333333335</v>
      </c>
      <c r="J29" s="70">
        <f t="shared" si="1"/>
        <v>2515598.3333333335</v>
      </c>
      <c r="K29" s="11">
        <f t="shared" si="2"/>
        <v>1</v>
      </c>
      <c r="L29" s="399">
        <v>2</v>
      </c>
      <c r="M29" s="269">
        <f>IFERROR(L29/L31,"-")</f>
        <v>2.1052631578947368E-2</v>
      </c>
      <c r="N29" s="70">
        <v>3695691</v>
      </c>
      <c r="O29" s="70">
        <v>2</v>
      </c>
      <c r="P29" s="70">
        <f t="shared" si="3"/>
        <v>1847845.5</v>
      </c>
      <c r="Q29" s="70">
        <f t="shared" si="4"/>
        <v>1847845.5</v>
      </c>
      <c r="R29" s="11">
        <f t="shared" si="5"/>
        <v>1</v>
      </c>
      <c r="S29" s="399">
        <v>0</v>
      </c>
      <c r="T29" s="269">
        <f>IFERROR(S29/S31,"-")</f>
        <v>0</v>
      </c>
      <c r="U29" s="70">
        <v>0</v>
      </c>
      <c r="V29" s="70">
        <v>0</v>
      </c>
      <c r="W29" s="70" t="str">
        <f t="shared" si="6"/>
        <v>-</v>
      </c>
      <c r="X29" s="70" t="str">
        <f t="shared" si="7"/>
        <v>-</v>
      </c>
      <c r="Y29" s="11" t="str">
        <f t="shared" si="8"/>
        <v>-</v>
      </c>
      <c r="Z29" s="399">
        <v>0</v>
      </c>
      <c r="AA29" s="269">
        <f>IFERROR(Z29/Z31,"-")</f>
        <v>0</v>
      </c>
      <c r="AB29" s="70">
        <v>0</v>
      </c>
      <c r="AC29" s="70">
        <v>0</v>
      </c>
      <c r="AD29" s="70" t="str">
        <f t="shared" si="9"/>
        <v>-</v>
      </c>
      <c r="AE29" s="70" t="str">
        <f t="shared" si="10"/>
        <v>-</v>
      </c>
      <c r="AF29" s="11" t="str">
        <f t="shared" si="11"/>
        <v>-</v>
      </c>
      <c r="AG29" s="399">
        <v>1</v>
      </c>
      <c r="AH29" s="269">
        <f>IFERROR(AG29/AG31,"-")</f>
        <v>3.2258064516129031E-2</v>
      </c>
      <c r="AI29" s="70">
        <v>3851104</v>
      </c>
      <c r="AJ29" s="70">
        <v>1</v>
      </c>
      <c r="AK29" s="70">
        <f t="shared" si="12"/>
        <v>3851104</v>
      </c>
      <c r="AL29" s="70">
        <f t="shared" si="13"/>
        <v>3851104</v>
      </c>
      <c r="AM29" s="11">
        <f t="shared" si="14"/>
        <v>1</v>
      </c>
      <c r="AN29" s="399">
        <v>1</v>
      </c>
      <c r="AO29" s="269">
        <f>IFERROR(AN29/AN31,"-")</f>
        <v>2.4213075060532689E-3</v>
      </c>
      <c r="AP29" s="70">
        <v>488940</v>
      </c>
      <c r="AQ29" s="70">
        <v>1</v>
      </c>
      <c r="AR29" s="70">
        <f t="shared" si="15"/>
        <v>488940</v>
      </c>
      <c r="AS29" s="70">
        <f t="shared" si="16"/>
        <v>488940</v>
      </c>
      <c r="AT29" s="11">
        <f t="shared" si="17"/>
        <v>1</v>
      </c>
      <c r="AV29" s="77"/>
    </row>
    <row r="30" spans="2:48" s="9" customFormat="1">
      <c r="B30" s="552"/>
      <c r="C30" s="556"/>
      <c r="D30" s="177" t="s">
        <v>162</v>
      </c>
      <c r="E30" s="400">
        <v>1</v>
      </c>
      <c r="F30" s="270">
        <f>IFERROR(E30/E31,"-")</f>
        <v>7.9365079365079361E-3</v>
      </c>
      <c r="G30" s="271">
        <v>658662</v>
      </c>
      <c r="H30" s="271">
        <v>1</v>
      </c>
      <c r="I30" s="271">
        <f t="shared" si="18"/>
        <v>658662</v>
      </c>
      <c r="J30" s="271">
        <f t="shared" si="1"/>
        <v>658662</v>
      </c>
      <c r="K30" s="36">
        <f t="shared" si="2"/>
        <v>1</v>
      </c>
      <c r="L30" s="400">
        <v>1</v>
      </c>
      <c r="M30" s="270">
        <f>IFERROR(L30/L31,"-")</f>
        <v>1.0526315789473684E-2</v>
      </c>
      <c r="N30" s="271">
        <v>658662</v>
      </c>
      <c r="O30" s="271">
        <v>1</v>
      </c>
      <c r="P30" s="271">
        <f t="shared" si="3"/>
        <v>658662</v>
      </c>
      <c r="Q30" s="271">
        <f t="shared" si="4"/>
        <v>658662</v>
      </c>
      <c r="R30" s="36">
        <f t="shared" si="5"/>
        <v>1</v>
      </c>
      <c r="S30" s="400">
        <v>0</v>
      </c>
      <c r="T30" s="270">
        <f>IFERROR(S30/S31,"-")</f>
        <v>0</v>
      </c>
      <c r="U30" s="271">
        <v>0</v>
      </c>
      <c r="V30" s="271">
        <v>0</v>
      </c>
      <c r="W30" s="271" t="str">
        <f t="shared" si="6"/>
        <v>-</v>
      </c>
      <c r="X30" s="271" t="str">
        <f t="shared" si="7"/>
        <v>-</v>
      </c>
      <c r="Y30" s="36" t="str">
        <f t="shared" si="8"/>
        <v>-</v>
      </c>
      <c r="Z30" s="400">
        <v>0</v>
      </c>
      <c r="AA30" s="270">
        <f>IFERROR(Z30/Z31,"-")</f>
        <v>0</v>
      </c>
      <c r="AB30" s="271">
        <v>0</v>
      </c>
      <c r="AC30" s="271">
        <v>0</v>
      </c>
      <c r="AD30" s="271" t="str">
        <f t="shared" si="9"/>
        <v>-</v>
      </c>
      <c r="AE30" s="271" t="str">
        <f t="shared" si="10"/>
        <v>-</v>
      </c>
      <c r="AF30" s="36" t="str">
        <f t="shared" si="11"/>
        <v>-</v>
      </c>
      <c r="AG30" s="400">
        <v>1</v>
      </c>
      <c r="AH30" s="270">
        <f>IFERROR(AG30/AG31,"-")</f>
        <v>3.2258064516129031E-2</v>
      </c>
      <c r="AI30" s="271">
        <v>3654398</v>
      </c>
      <c r="AJ30" s="271">
        <v>1</v>
      </c>
      <c r="AK30" s="271">
        <f t="shared" si="12"/>
        <v>3654398</v>
      </c>
      <c r="AL30" s="271">
        <f t="shared" si="13"/>
        <v>3654398</v>
      </c>
      <c r="AM30" s="36">
        <f t="shared" si="14"/>
        <v>1</v>
      </c>
      <c r="AN30" s="400">
        <v>1</v>
      </c>
      <c r="AO30" s="270">
        <f>IFERROR(AN30/AN31,"-")</f>
        <v>2.4213075060532689E-3</v>
      </c>
      <c r="AP30" s="271">
        <v>2635122</v>
      </c>
      <c r="AQ30" s="271">
        <v>1</v>
      </c>
      <c r="AR30" s="271">
        <f t="shared" si="15"/>
        <v>2635122</v>
      </c>
      <c r="AS30" s="271">
        <f t="shared" si="16"/>
        <v>2635122</v>
      </c>
      <c r="AT30" s="36">
        <f t="shared" si="17"/>
        <v>1</v>
      </c>
      <c r="AV30" s="77"/>
    </row>
    <row r="31" spans="2:48" s="9" customFormat="1">
      <c r="B31" s="553"/>
      <c r="C31" s="557"/>
      <c r="D31" s="300" t="s">
        <v>64</v>
      </c>
      <c r="E31" s="179">
        <f>SUM(E23:E30)</f>
        <v>126</v>
      </c>
      <c r="F31" s="272">
        <f>IFERROR(E31/E31,"-")</f>
        <v>1</v>
      </c>
      <c r="G31" s="273">
        <f>SUM(G23:G30)</f>
        <v>25768892</v>
      </c>
      <c r="H31" s="273">
        <f>SUM(H23:H30)</f>
        <v>34</v>
      </c>
      <c r="I31" s="273">
        <f t="shared" si="18"/>
        <v>204515.01587301589</v>
      </c>
      <c r="J31" s="273">
        <f t="shared" si="1"/>
        <v>757908.5882352941</v>
      </c>
      <c r="K31" s="152">
        <f t="shared" si="2"/>
        <v>0.26984126984126983</v>
      </c>
      <c r="L31" s="179">
        <f>SUM(L23:L30)</f>
        <v>95</v>
      </c>
      <c r="M31" s="272">
        <f>IFERROR(L31/L31,"-")</f>
        <v>1</v>
      </c>
      <c r="N31" s="273">
        <f>SUM(N23:N30)</f>
        <v>18081038</v>
      </c>
      <c r="O31" s="273">
        <f>SUM(O23:O30)</f>
        <v>25</v>
      </c>
      <c r="P31" s="273">
        <f t="shared" si="3"/>
        <v>190326.71578947367</v>
      </c>
      <c r="Q31" s="273">
        <f t="shared" si="4"/>
        <v>723241.52</v>
      </c>
      <c r="R31" s="152">
        <f t="shared" si="5"/>
        <v>0.26315789473684209</v>
      </c>
      <c r="S31" s="179">
        <f>SUM(S23:S30)</f>
        <v>15</v>
      </c>
      <c r="T31" s="272">
        <f>IFERROR(S31/S31,"-")</f>
        <v>1</v>
      </c>
      <c r="U31" s="273">
        <f>SUM(U23:U30)</f>
        <v>5112876</v>
      </c>
      <c r="V31" s="273">
        <f>SUM(V23:V30)</f>
        <v>8</v>
      </c>
      <c r="W31" s="273">
        <f t="shared" si="6"/>
        <v>340858.4</v>
      </c>
      <c r="X31" s="273">
        <f t="shared" si="7"/>
        <v>639109.5</v>
      </c>
      <c r="Y31" s="152">
        <f t="shared" si="8"/>
        <v>0.53333333333333333</v>
      </c>
      <c r="Z31" s="179">
        <f>SUM(Z23:Z30)</f>
        <v>10</v>
      </c>
      <c r="AA31" s="272">
        <f>IFERROR(Z31/Z31,"-")</f>
        <v>1</v>
      </c>
      <c r="AB31" s="273">
        <f>SUM(AB23:AB30)</f>
        <v>4282527</v>
      </c>
      <c r="AC31" s="273">
        <f>SUM(AC23:AC30)</f>
        <v>5</v>
      </c>
      <c r="AD31" s="273">
        <f t="shared" si="9"/>
        <v>428252.7</v>
      </c>
      <c r="AE31" s="273">
        <f t="shared" si="10"/>
        <v>856505.4</v>
      </c>
      <c r="AF31" s="152">
        <f t="shared" si="11"/>
        <v>0.5</v>
      </c>
      <c r="AG31" s="179">
        <f>SUM(AG23:AG30)</f>
        <v>31</v>
      </c>
      <c r="AH31" s="272">
        <f>IFERROR(AG31/AG31,"-")</f>
        <v>1</v>
      </c>
      <c r="AI31" s="273">
        <f>SUM(AI23:AI30)</f>
        <v>19001774</v>
      </c>
      <c r="AJ31" s="273">
        <f>SUM(AJ23:AJ30)</f>
        <v>15</v>
      </c>
      <c r="AK31" s="273">
        <f t="shared" si="12"/>
        <v>612960.45161290327</v>
      </c>
      <c r="AL31" s="273">
        <f t="shared" si="13"/>
        <v>1266784.9333333333</v>
      </c>
      <c r="AM31" s="152">
        <f t="shared" si="14"/>
        <v>0.4838709677419355</v>
      </c>
      <c r="AN31" s="179">
        <f>SUM(AN23:AN30)</f>
        <v>413</v>
      </c>
      <c r="AO31" s="272">
        <f>IFERROR(AN31/AN31,"-")</f>
        <v>1</v>
      </c>
      <c r="AP31" s="273">
        <f>SUM(AP23:AP30)</f>
        <v>49471806</v>
      </c>
      <c r="AQ31" s="273">
        <f>SUM(AQ23:AQ30)</f>
        <v>63</v>
      </c>
      <c r="AR31" s="273">
        <f t="shared" si="15"/>
        <v>119786.45520581114</v>
      </c>
      <c r="AS31" s="273">
        <f t="shared" si="16"/>
        <v>785266.76190476189</v>
      </c>
      <c r="AT31" s="152">
        <f t="shared" si="17"/>
        <v>0.15254237288135594</v>
      </c>
      <c r="AV31" s="77"/>
    </row>
    <row r="32" spans="2:48" s="9" customFormat="1">
      <c r="B32" s="551">
        <v>4</v>
      </c>
      <c r="C32" s="555" t="s">
        <v>78</v>
      </c>
      <c r="D32" s="174" t="s">
        <v>158</v>
      </c>
      <c r="E32" s="178">
        <v>74</v>
      </c>
      <c r="F32" s="267">
        <f>IFERROR(E32/E40,"-")</f>
        <v>0.69811320754716977</v>
      </c>
      <c r="G32" s="268">
        <v>0</v>
      </c>
      <c r="H32" s="268">
        <v>0</v>
      </c>
      <c r="I32" s="268">
        <f t="shared" si="18"/>
        <v>0</v>
      </c>
      <c r="J32" s="268" t="str">
        <f t="shared" si="1"/>
        <v>-</v>
      </c>
      <c r="K32" s="175">
        <f t="shared" si="2"/>
        <v>0</v>
      </c>
      <c r="L32" s="178">
        <v>57</v>
      </c>
      <c r="M32" s="267">
        <f>IFERROR(L32/L40,"-")</f>
        <v>0.69512195121951215</v>
      </c>
      <c r="N32" s="268">
        <v>0</v>
      </c>
      <c r="O32" s="268">
        <v>0</v>
      </c>
      <c r="P32" s="268">
        <f t="shared" si="3"/>
        <v>0</v>
      </c>
      <c r="Q32" s="268" t="str">
        <f t="shared" si="4"/>
        <v>-</v>
      </c>
      <c r="R32" s="175">
        <f t="shared" si="5"/>
        <v>0</v>
      </c>
      <c r="S32" s="178">
        <v>5</v>
      </c>
      <c r="T32" s="267">
        <f>IFERROR(S32/S40,"-")</f>
        <v>0.41666666666666669</v>
      </c>
      <c r="U32" s="268">
        <v>0</v>
      </c>
      <c r="V32" s="268">
        <v>0</v>
      </c>
      <c r="W32" s="268">
        <f t="shared" si="6"/>
        <v>0</v>
      </c>
      <c r="X32" s="268" t="str">
        <f t="shared" si="7"/>
        <v>-</v>
      </c>
      <c r="Y32" s="175">
        <f t="shared" si="8"/>
        <v>0</v>
      </c>
      <c r="Z32" s="178">
        <v>5</v>
      </c>
      <c r="AA32" s="267">
        <f>IFERROR(Z32/Z40,"-")</f>
        <v>0.41666666666666669</v>
      </c>
      <c r="AB32" s="268">
        <v>0</v>
      </c>
      <c r="AC32" s="268">
        <v>0</v>
      </c>
      <c r="AD32" s="268">
        <f t="shared" si="9"/>
        <v>0</v>
      </c>
      <c r="AE32" s="268" t="str">
        <f t="shared" si="10"/>
        <v>-</v>
      </c>
      <c r="AF32" s="175">
        <f t="shared" si="11"/>
        <v>0</v>
      </c>
      <c r="AG32" s="178">
        <v>12</v>
      </c>
      <c r="AH32" s="267">
        <f>IFERROR(AG32/AG40,"-")</f>
        <v>0.6</v>
      </c>
      <c r="AI32" s="268">
        <v>0</v>
      </c>
      <c r="AJ32" s="268">
        <v>0</v>
      </c>
      <c r="AK32" s="268">
        <f t="shared" si="12"/>
        <v>0</v>
      </c>
      <c r="AL32" s="268" t="str">
        <f t="shared" si="13"/>
        <v>-</v>
      </c>
      <c r="AM32" s="175">
        <f t="shared" si="14"/>
        <v>0</v>
      </c>
      <c r="AN32" s="178">
        <v>359</v>
      </c>
      <c r="AO32" s="267">
        <f>IFERROR(AN32/AN40,"-")</f>
        <v>0.85273159144893107</v>
      </c>
      <c r="AP32" s="268">
        <v>0</v>
      </c>
      <c r="AQ32" s="268">
        <v>0</v>
      </c>
      <c r="AR32" s="268">
        <f t="shared" si="15"/>
        <v>0</v>
      </c>
      <c r="AS32" s="268" t="str">
        <f t="shared" si="16"/>
        <v>-</v>
      </c>
      <c r="AT32" s="175">
        <f t="shared" si="17"/>
        <v>0</v>
      </c>
      <c r="AV32" s="77"/>
    </row>
    <row r="33" spans="2:48" s="9" customFormat="1">
      <c r="B33" s="552"/>
      <c r="C33" s="556"/>
      <c r="D33" s="174" t="s">
        <v>155</v>
      </c>
      <c r="E33" s="399">
        <v>3</v>
      </c>
      <c r="F33" s="269">
        <f>IFERROR(E33/E40,"-")</f>
        <v>2.8301886792452831E-2</v>
      </c>
      <c r="G33" s="70">
        <v>544612</v>
      </c>
      <c r="H33" s="70">
        <v>3</v>
      </c>
      <c r="I33" s="70">
        <f t="shared" si="18"/>
        <v>181537.33333333334</v>
      </c>
      <c r="J33" s="70">
        <f t="shared" si="1"/>
        <v>181537.33333333334</v>
      </c>
      <c r="K33" s="11">
        <f t="shared" si="2"/>
        <v>1</v>
      </c>
      <c r="L33" s="399">
        <v>3</v>
      </c>
      <c r="M33" s="269">
        <f>IFERROR(L33/L40,"-")</f>
        <v>3.6585365853658534E-2</v>
      </c>
      <c r="N33" s="70">
        <v>544612</v>
      </c>
      <c r="O33" s="70">
        <v>3</v>
      </c>
      <c r="P33" s="70">
        <f t="shared" si="3"/>
        <v>181537.33333333334</v>
      </c>
      <c r="Q33" s="70">
        <f t="shared" si="4"/>
        <v>181537.33333333334</v>
      </c>
      <c r="R33" s="11">
        <f t="shared" si="5"/>
        <v>1</v>
      </c>
      <c r="S33" s="399">
        <v>2</v>
      </c>
      <c r="T33" s="269">
        <f>IFERROR(S33/S40,"-")</f>
        <v>0.16666666666666666</v>
      </c>
      <c r="U33" s="70">
        <v>536007</v>
      </c>
      <c r="V33" s="70">
        <v>2</v>
      </c>
      <c r="W33" s="70">
        <f t="shared" si="6"/>
        <v>268003.5</v>
      </c>
      <c r="X33" s="70">
        <f t="shared" si="7"/>
        <v>268003.5</v>
      </c>
      <c r="Y33" s="11">
        <f t="shared" si="8"/>
        <v>1</v>
      </c>
      <c r="Z33" s="399">
        <v>2</v>
      </c>
      <c r="AA33" s="269">
        <f>IFERROR(Z33/Z40,"-")</f>
        <v>0.16666666666666666</v>
      </c>
      <c r="AB33" s="70">
        <v>536007</v>
      </c>
      <c r="AC33" s="70">
        <v>2</v>
      </c>
      <c r="AD33" s="70">
        <f t="shared" si="9"/>
        <v>268003.5</v>
      </c>
      <c r="AE33" s="70">
        <f t="shared" si="10"/>
        <v>268003.5</v>
      </c>
      <c r="AF33" s="11">
        <f t="shared" si="11"/>
        <v>1</v>
      </c>
      <c r="AG33" s="399">
        <v>0</v>
      </c>
      <c r="AH33" s="269">
        <f>IFERROR(AG33/AG40,"-")</f>
        <v>0</v>
      </c>
      <c r="AI33" s="70">
        <v>0</v>
      </c>
      <c r="AJ33" s="70">
        <v>0</v>
      </c>
      <c r="AK33" s="70" t="str">
        <f t="shared" si="12"/>
        <v>-</v>
      </c>
      <c r="AL33" s="70" t="str">
        <f t="shared" si="13"/>
        <v>-</v>
      </c>
      <c r="AM33" s="11" t="str">
        <f t="shared" si="14"/>
        <v>-</v>
      </c>
      <c r="AN33" s="399">
        <v>9</v>
      </c>
      <c r="AO33" s="269">
        <f>IFERROR(AN33/AN40,"-")</f>
        <v>2.1377672209026127E-2</v>
      </c>
      <c r="AP33" s="70">
        <v>905520</v>
      </c>
      <c r="AQ33" s="70">
        <v>9</v>
      </c>
      <c r="AR33" s="70">
        <f t="shared" si="15"/>
        <v>100613.33333333333</v>
      </c>
      <c r="AS33" s="70">
        <f t="shared" si="16"/>
        <v>100613.33333333333</v>
      </c>
      <c r="AT33" s="11">
        <f t="shared" si="17"/>
        <v>1</v>
      </c>
      <c r="AV33" s="77"/>
    </row>
    <row r="34" spans="2:48" s="9" customFormat="1">
      <c r="B34" s="552"/>
      <c r="C34" s="556"/>
      <c r="D34" s="174" t="s">
        <v>156</v>
      </c>
      <c r="E34" s="399">
        <v>3</v>
      </c>
      <c r="F34" s="269">
        <f>IFERROR(E34/E40,"-")</f>
        <v>2.8301886792452831E-2</v>
      </c>
      <c r="G34" s="70">
        <v>759420</v>
      </c>
      <c r="H34" s="70">
        <v>3</v>
      </c>
      <c r="I34" s="70">
        <f t="shared" si="18"/>
        <v>253140</v>
      </c>
      <c r="J34" s="70">
        <f t="shared" si="1"/>
        <v>253140</v>
      </c>
      <c r="K34" s="11">
        <f t="shared" si="2"/>
        <v>1</v>
      </c>
      <c r="L34" s="399">
        <v>3</v>
      </c>
      <c r="M34" s="269">
        <f>IFERROR(L34/L40,"-")</f>
        <v>3.6585365853658534E-2</v>
      </c>
      <c r="N34" s="70">
        <v>759420</v>
      </c>
      <c r="O34" s="70">
        <v>3</v>
      </c>
      <c r="P34" s="70">
        <f t="shared" si="3"/>
        <v>253140</v>
      </c>
      <c r="Q34" s="70">
        <f t="shared" si="4"/>
        <v>253140</v>
      </c>
      <c r="R34" s="11">
        <f t="shared" si="5"/>
        <v>1</v>
      </c>
      <c r="S34" s="399">
        <v>0</v>
      </c>
      <c r="T34" s="269">
        <f>IFERROR(S34/S40,"-")</f>
        <v>0</v>
      </c>
      <c r="U34" s="70">
        <v>0</v>
      </c>
      <c r="V34" s="70">
        <v>0</v>
      </c>
      <c r="W34" s="70" t="str">
        <f t="shared" si="6"/>
        <v>-</v>
      </c>
      <c r="X34" s="70" t="str">
        <f t="shared" si="7"/>
        <v>-</v>
      </c>
      <c r="Y34" s="11" t="str">
        <f t="shared" si="8"/>
        <v>-</v>
      </c>
      <c r="Z34" s="399">
        <v>0</v>
      </c>
      <c r="AA34" s="269">
        <f>IFERROR(Z34/Z40,"-")</f>
        <v>0</v>
      </c>
      <c r="AB34" s="70">
        <v>0</v>
      </c>
      <c r="AC34" s="70">
        <v>0</v>
      </c>
      <c r="AD34" s="70" t="str">
        <f t="shared" si="9"/>
        <v>-</v>
      </c>
      <c r="AE34" s="70" t="str">
        <f t="shared" si="10"/>
        <v>-</v>
      </c>
      <c r="AF34" s="11" t="str">
        <f t="shared" si="11"/>
        <v>-</v>
      </c>
      <c r="AG34" s="399">
        <v>2</v>
      </c>
      <c r="AH34" s="269">
        <f>IFERROR(AG34/AG40,"-")</f>
        <v>0.1</v>
      </c>
      <c r="AI34" s="70">
        <v>289024</v>
      </c>
      <c r="AJ34" s="70">
        <v>2</v>
      </c>
      <c r="AK34" s="70">
        <f t="shared" si="12"/>
        <v>144512</v>
      </c>
      <c r="AL34" s="70">
        <f t="shared" si="13"/>
        <v>144512</v>
      </c>
      <c r="AM34" s="11">
        <f t="shared" si="14"/>
        <v>1</v>
      </c>
      <c r="AN34" s="399">
        <v>14</v>
      </c>
      <c r="AO34" s="269">
        <f>IFERROR(AN34/AN40,"-")</f>
        <v>3.3254156769596199E-2</v>
      </c>
      <c r="AP34" s="70">
        <v>2452940</v>
      </c>
      <c r="AQ34" s="70">
        <v>14</v>
      </c>
      <c r="AR34" s="70">
        <f t="shared" si="15"/>
        <v>175210</v>
      </c>
      <c r="AS34" s="70">
        <f t="shared" si="16"/>
        <v>175210</v>
      </c>
      <c r="AT34" s="11">
        <f t="shared" si="17"/>
        <v>1</v>
      </c>
      <c r="AV34" s="77"/>
    </row>
    <row r="35" spans="2:48" s="9" customFormat="1">
      <c r="B35" s="552"/>
      <c r="C35" s="556"/>
      <c r="D35" s="174" t="s">
        <v>157</v>
      </c>
      <c r="E35" s="178">
        <v>6</v>
      </c>
      <c r="F35" s="267">
        <f>IFERROR(E35/E40,"-")</f>
        <v>5.6603773584905662E-2</v>
      </c>
      <c r="G35" s="268">
        <v>2352919</v>
      </c>
      <c r="H35" s="268">
        <v>6</v>
      </c>
      <c r="I35" s="268">
        <f t="shared" si="18"/>
        <v>392153.16666666669</v>
      </c>
      <c r="J35" s="268">
        <f t="shared" si="1"/>
        <v>392153.16666666669</v>
      </c>
      <c r="K35" s="175">
        <f t="shared" si="2"/>
        <v>1</v>
      </c>
      <c r="L35" s="178">
        <v>5</v>
      </c>
      <c r="M35" s="267">
        <f>IFERROR(L35/L40,"-")</f>
        <v>6.097560975609756E-2</v>
      </c>
      <c r="N35" s="268">
        <v>2176939</v>
      </c>
      <c r="O35" s="268">
        <v>5</v>
      </c>
      <c r="P35" s="268">
        <f t="shared" si="3"/>
        <v>435387.8</v>
      </c>
      <c r="Q35" s="268">
        <f t="shared" si="4"/>
        <v>435387.8</v>
      </c>
      <c r="R35" s="175">
        <f t="shared" si="5"/>
        <v>1</v>
      </c>
      <c r="S35" s="178">
        <v>1</v>
      </c>
      <c r="T35" s="267">
        <f>IFERROR(S35/S40,"-")</f>
        <v>8.3333333333333329E-2</v>
      </c>
      <c r="U35" s="268">
        <v>97201</v>
      </c>
      <c r="V35" s="268">
        <v>1</v>
      </c>
      <c r="W35" s="268">
        <f t="shared" si="6"/>
        <v>97201</v>
      </c>
      <c r="X35" s="268">
        <f t="shared" si="7"/>
        <v>97201</v>
      </c>
      <c r="Y35" s="175">
        <f t="shared" si="8"/>
        <v>1</v>
      </c>
      <c r="Z35" s="178">
        <v>1</v>
      </c>
      <c r="AA35" s="267">
        <f>IFERROR(Z35/Z40,"-")</f>
        <v>8.3333333333333329E-2</v>
      </c>
      <c r="AB35" s="268">
        <v>97201</v>
      </c>
      <c r="AC35" s="268">
        <v>1</v>
      </c>
      <c r="AD35" s="268">
        <f t="shared" si="9"/>
        <v>97201</v>
      </c>
      <c r="AE35" s="268">
        <f t="shared" si="10"/>
        <v>97201</v>
      </c>
      <c r="AF35" s="175">
        <f t="shared" si="11"/>
        <v>1</v>
      </c>
      <c r="AG35" s="178">
        <v>3</v>
      </c>
      <c r="AH35" s="267">
        <f>IFERROR(AG35/AG40,"-")</f>
        <v>0.15</v>
      </c>
      <c r="AI35" s="268">
        <v>1637005</v>
      </c>
      <c r="AJ35" s="268">
        <v>3</v>
      </c>
      <c r="AK35" s="268">
        <f t="shared" si="12"/>
        <v>545668.33333333337</v>
      </c>
      <c r="AL35" s="268">
        <f t="shared" si="13"/>
        <v>545668.33333333337</v>
      </c>
      <c r="AM35" s="175">
        <f t="shared" si="14"/>
        <v>1</v>
      </c>
      <c r="AN35" s="178">
        <v>16</v>
      </c>
      <c r="AO35" s="267">
        <f>IFERROR(AN35/AN40,"-")</f>
        <v>3.800475059382423E-2</v>
      </c>
      <c r="AP35" s="268">
        <v>12342474</v>
      </c>
      <c r="AQ35" s="268">
        <v>16</v>
      </c>
      <c r="AR35" s="268">
        <f t="shared" si="15"/>
        <v>771404.625</v>
      </c>
      <c r="AS35" s="268">
        <f t="shared" si="16"/>
        <v>771404.625</v>
      </c>
      <c r="AT35" s="175">
        <f t="shared" si="17"/>
        <v>1</v>
      </c>
      <c r="AV35" s="77"/>
    </row>
    <row r="36" spans="2:48" s="9" customFormat="1">
      <c r="B36" s="552"/>
      <c r="C36" s="556"/>
      <c r="D36" s="174" t="s">
        <v>159</v>
      </c>
      <c r="E36" s="399">
        <v>7</v>
      </c>
      <c r="F36" s="269">
        <f>IFERROR(E36/E40,"-")</f>
        <v>6.6037735849056603E-2</v>
      </c>
      <c r="G36" s="70">
        <v>6163644</v>
      </c>
      <c r="H36" s="70">
        <v>7</v>
      </c>
      <c r="I36" s="70">
        <f t="shared" si="18"/>
        <v>880520.57142857148</v>
      </c>
      <c r="J36" s="70">
        <f t="shared" si="1"/>
        <v>880520.57142857148</v>
      </c>
      <c r="K36" s="11">
        <f t="shared" si="2"/>
        <v>1</v>
      </c>
      <c r="L36" s="399">
        <v>4</v>
      </c>
      <c r="M36" s="269">
        <f>IFERROR(L36/L40,"-")</f>
        <v>4.878048780487805E-2</v>
      </c>
      <c r="N36" s="70">
        <v>3224981</v>
      </c>
      <c r="O36" s="70">
        <v>4</v>
      </c>
      <c r="P36" s="70">
        <f t="shared" si="3"/>
        <v>806245.25</v>
      </c>
      <c r="Q36" s="70">
        <f t="shared" si="4"/>
        <v>806245.25</v>
      </c>
      <c r="R36" s="11">
        <f t="shared" si="5"/>
        <v>1</v>
      </c>
      <c r="S36" s="399">
        <v>3</v>
      </c>
      <c r="T36" s="269">
        <f>IFERROR(S36/S40,"-")</f>
        <v>0.25</v>
      </c>
      <c r="U36" s="70">
        <v>1631524</v>
      </c>
      <c r="V36" s="70">
        <v>3</v>
      </c>
      <c r="W36" s="70">
        <f t="shared" si="6"/>
        <v>543841.33333333337</v>
      </c>
      <c r="X36" s="70">
        <f t="shared" si="7"/>
        <v>543841.33333333337</v>
      </c>
      <c r="Y36" s="11">
        <f t="shared" si="8"/>
        <v>1</v>
      </c>
      <c r="Z36" s="399">
        <v>3</v>
      </c>
      <c r="AA36" s="269">
        <f>IFERROR(Z36/Z40,"-")</f>
        <v>0.25</v>
      </c>
      <c r="AB36" s="70">
        <v>1631524</v>
      </c>
      <c r="AC36" s="70">
        <v>3</v>
      </c>
      <c r="AD36" s="70">
        <f t="shared" si="9"/>
        <v>543841.33333333337</v>
      </c>
      <c r="AE36" s="70">
        <f t="shared" si="10"/>
        <v>543841.33333333337</v>
      </c>
      <c r="AF36" s="11">
        <f t="shared" si="11"/>
        <v>1</v>
      </c>
      <c r="AG36" s="399">
        <v>0</v>
      </c>
      <c r="AH36" s="269">
        <f>IFERROR(AG36/AG40,"-")</f>
        <v>0</v>
      </c>
      <c r="AI36" s="70">
        <v>0</v>
      </c>
      <c r="AJ36" s="70">
        <v>0</v>
      </c>
      <c r="AK36" s="70" t="str">
        <f t="shared" si="12"/>
        <v>-</v>
      </c>
      <c r="AL36" s="70" t="str">
        <f t="shared" si="13"/>
        <v>-</v>
      </c>
      <c r="AM36" s="11" t="str">
        <f t="shared" si="14"/>
        <v>-</v>
      </c>
      <c r="AN36" s="399">
        <v>14</v>
      </c>
      <c r="AO36" s="269">
        <f>IFERROR(AN36/AN40,"-")</f>
        <v>3.3254156769596199E-2</v>
      </c>
      <c r="AP36" s="70">
        <v>13291830</v>
      </c>
      <c r="AQ36" s="70">
        <v>14</v>
      </c>
      <c r="AR36" s="70">
        <f t="shared" si="15"/>
        <v>949416.42857142852</v>
      </c>
      <c r="AS36" s="70">
        <f t="shared" si="16"/>
        <v>949416.42857142852</v>
      </c>
      <c r="AT36" s="11">
        <f t="shared" si="17"/>
        <v>1</v>
      </c>
      <c r="AV36" s="77"/>
    </row>
    <row r="37" spans="2:48" s="9" customFormat="1">
      <c r="B37" s="552"/>
      <c r="C37" s="556"/>
      <c r="D37" s="174" t="s">
        <v>160</v>
      </c>
      <c r="E37" s="178">
        <v>9</v>
      </c>
      <c r="F37" s="267">
        <f>IFERROR(E37/E40,"-")</f>
        <v>8.4905660377358486E-2</v>
      </c>
      <c r="G37" s="268">
        <v>9868101</v>
      </c>
      <c r="H37" s="268">
        <v>9</v>
      </c>
      <c r="I37" s="268">
        <f t="shared" si="18"/>
        <v>1096455.6666666667</v>
      </c>
      <c r="J37" s="268">
        <f t="shared" si="1"/>
        <v>1096455.6666666667</v>
      </c>
      <c r="K37" s="175">
        <f t="shared" si="2"/>
        <v>1</v>
      </c>
      <c r="L37" s="178">
        <v>6</v>
      </c>
      <c r="M37" s="267">
        <f>IFERROR(L37/L40,"-")</f>
        <v>7.3170731707317069E-2</v>
      </c>
      <c r="N37" s="268">
        <v>7741039</v>
      </c>
      <c r="O37" s="268">
        <v>6</v>
      </c>
      <c r="P37" s="268">
        <f t="shared" si="3"/>
        <v>1290173.1666666667</v>
      </c>
      <c r="Q37" s="268">
        <f t="shared" si="4"/>
        <v>1290173.1666666667</v>
      </c>
      <c r="R37" s="175">
        <f t="shared" si="5"/>
        <v>1</v>
      </c>
      <c r="S37" s="178">
        <v>0</v>
      </c>
      <c r="T37" s="267">
        <f>IFERROR(S37/S40,"-")</f>
        <v>0</v>
      </c>
      <c r="U37" s="268">
        <v>0</v>
      </c>
      <c r="V37" s="268">
        <v>0</v>
      </c>
      <c r="W37" s="268" t="str">
        <f t="shared" si="6"/>
        <v>-</v>
      </c>
      <c r="X37" s="268" t="str">
        <f t="shared" si="7"/>
        <v>-</v>
      </c>
      <c r="Y37" s="175" t="str">
        <f t="shared" si="8"/>
        <v>-</v>
      </c>
      <c r="Z37" s="178">
        <v>0</v>
      </c>
      <c r="AA37" s="267">
        <f>IFERROR(Z37/Z40,"-")</f>
        <v>0</v>
      </c>
      <c r="AB37" s="268">
        <v>0</v>
      </c>
      <c r="AC37" s="268">
        <v>0</v>
      </c>
      <c r="AD37" s="268" t="str">
        <f t="shared" si="9"/>
        <v>-</v>
      </c>
      <c r="AE37" s="268" t="str">
        <f t="shared" si="10"/>
        <v>-</v>
      </c>
      <c r="AF37" s="175" t="str">
        <f t="shared" si="11"/>
        <v>-</v>
      </c>
      <c r="AG37" s="178">
        <v>2</v>
      </c>
      <c r="AH37" s="267">
        <f>IFERROR(AG37/AG40,"-")</f>
        <v>0.1</v>
      </c>
      <c r="AI37" s="268">
        <v>2571098</v>
      </c>
      <c r="AJ37" s="268">
        <v>2</v>
      </c>
      <c r="AK37" s="268">
        <f t="shared" si="12"/>
        <v>1285549</v>
      </c>
      <c r="AL37" s="268">
        <f t="shared" si="13"/>
        <v>1285549</v>
      </c>
      <c r="AM37" s="175">
        <f t="shared" si="14"/>
        <v>1</v>
      </c>
      <c r="AN37" s="178">
        <v>3</v>
      </c>
      <c r="AO37" s="267">
        <f>IFERROR(AN37/AN40,"-")</f>
        <v>7.1258907363420431E-3</v>
      </c>
      <c r="AP37" s="268">
        <v>2560753</v>
      </c>
      <c r="AQ37" s="268">
        <v>3</v>
      </c>
      <c r="AR37" s="268">
        <f t="shared" si="15"/>
        <v>853584.33333333337</v>
      </c>
      <c r="AS37" s="268">
        <f t="shared" si="16"/>
        <v>853584.33333333337</v>
      </c>
      <c r="AT37" s="175">
        <f t="shared" si="17"/>
        <v>1</v>
      </c>
      <c r="AV37" s="77"/>
    </row>
    <row r="38" spans="2:48" s="9" customFormat="1">
      <c r="B38" s="552"/>
      <c r="C38" s="556"/>
      <c r="D38" s="174" t="s">
        <v>161</v>
      </c>
      <c r="E38" s="399">
        <v>3</v>
      </c>
      <c r="F38" s="269">
        <f>IFERROR(E38/E40,"-")</f>
        <v>2.8301886792452831E-2</v>
      </c>
      <c r="G38" s="70">
        <v>3340352</v>
      </c>
      <c r="H38" s="70">
        <v>3</v>
      </c>
      <c r="I38" s="70">
        <f t="shared" si="18"/>
        <v>1113450.6666666667</v>
      </c>
      <c r="J38" s="70">
        <f t="shared" si="1"/>
        <v>1113450.6666666667</v>
      </c>
      <c r="K38" s="11">
        <f t="shared" si="2"/>
        <v>1</v>
      </c>
      <c r="L38" s="399">
        <v>3</v>
      </c>
      <c r="M38" s="269">
        <f>IFERROR(L38/L40,"-")</f>
        <v>3.6585365853658534E-2</v>
      </c>
      <c r="N38" s="70">
        <v>3340352</v>
      </c>
      <c r="O38" s="70">
        <v>3</v>
      </c>
      <c r="P38" s="70">
        <f t="shared" si="3"/>
        <v>1113450.6666666667</v>
      </c>
      <c r="Q38" s="70">
        <f t="shared" si="4"/>
        <v>1113450.6666666667</v>
      </c>
      <c r="R38" s="11">
        <f t="shared" si="5"/>
        <v>1</v>
      </c>
      <c r="S38" s="399">
        <v>0</v>
      </c>
      <c r="T38" s="269">
        <f>IFERROR(S38/S40,"-")</f>
        <v>0</v>
      </c>
      <c r="U38" s="70">
        <v>0</v>
      </c>
      <c r="V38" s="70">
        <v>0</v>
      </c>
      <c r="W38" s="70" t="str">
        <f t="shared" si="6"/>
        <v>-</v>
      </c>
      <c r="X38" s="70" t="str">
        <f t="shared" si="7"/>
        <v>-</v>
      </c>
      <c r="Y38" s="11" t="str">
        <f t="shared" si="8"/>
        <v>-</v>
      </c>
      <c r="Z38" s="399">
        <v>0</v>
      </c>
      <c r="AA38" s="269">
        <f>IFERROR(Z38/Z40,"-")</f>
        <v>0</v>
      </c>
      <c r="AB38" s="70">
        <v>0</v>
      </c>
      <c r="AC38" s="70">
        <v>0</v>
      </c>
      <c r="AD38" s="70" t="str">
        <f t="shared" si="9"/>
        <v>-</v>
      </c>
      <c r="AE38" s="70" t="str">
        <f t="shared" si="10"/>
        <v>-</v>
      </c>
      <c r="AF38" s="11" t="str">
        <f t="shared" si="11"/>
        <v>-</v>
      </c>
      <c r="AG38" s="399">
        <v>0</v>
      </c>
      <c r="AH38" s="269">
        <f>IFERROR(AG38/AG40,"-")</f>
        <v>0</v>
      </c>
      <c r="AI38" s="70">
        <v>0</v>
      </c>
      <c r="AJ38" s="70">
        <v>0</v>
      </c>
      <c r="AK38" s="70" t="str">
        <f t="shared" si="12"/>
        <v>-</v>
      </c>
      <c r="AL38" s="70" t="str">
        <f t="shared" si="13"/>
        <v>-</v>
      </c>
      <c r="AM38" s="11" t="str">
        <f t="shared" si="14"/>
        <v>-</v>
      </c>
      <c r="AN38" s="399">
        <v>5</v>
      </c>
      <c r="AO38" s="269">
        <f>IFERROR(AN38/AN40,"-")</f>
        <v>1.1876484560570071E-2</v>
      </c>
      <c r="AP38" s="70">
        <v>9988149</v>
      </c>
      <c r="AQ38" s="70">
        <v>5</v>
      </c>
      <c r="AR38" s="70">
        <f t="shared" si="15"/>
        <v>1997629.8</v>
      </c>
      <c r="AS38" s="70">
        <f t="shared" si="16"/>
        <v>1997629.8</v>
      </c>
      <c r="AT38" s="11">
        <f t="shared" si="17"/>
        <v>1</v>
      </c>
      <c r="AV38" s="77"/>
    </row>
    <row r="39" spans="2:48" s="9" customFormat="1">
      <c r="B39" s="552"/>
      <c r="C39" s="556"/>
      <c r="D39" s="177" t="s">
        <v>162</v>
      </c>
      <c r="E39" s="400">
        <v>1</v>
      </c>
      <c r="F39" s="270">
        <f>IFERROR(E39/E40,"-")</f>
        <v>9.433962264150943E-3</v>
      </c>
      <c r="G39" s="271">
        <v>1207412</v>
      </c>
      <c r="H39" s="271">
        <v>1</v>
      </c>
      <c r="I39" s="271">
        <f t="shared" si="18"/>
        <v>1207412</v>
      </c>
      <c r="J39" s="271">
        <f t="shared" si="1"/>
        <v>1207412</v>
      </c>
      <c r="K39" s="36">
        <f t="shared" si="2"/>
        <v>1</v>
      </c>
      <c r="L39" s="400">
        <v>1</v>
      </c>
      <c r="M39" s="270">
        <f>IFERROR(L39/L40,"-")</f>
        <v>1.2195121951219513E-2</v>
      </c>
      <c r="N39" s="271">
        <v>1207412</v>
      </c>
      <c r="O39" s="271">
        <v>1</v>
      </c>
      <c r="P39" s="271">
        <f t="shared" si="3"/>
        <v>1207412</v>
      </c>
      <c r="Q39" s="271">
        <f t="shared" si="4"/>
        <v>1207412</v>
      </c>
      <c r="R39" s="36">
        <f t="shared" si="5"/>
        <v>1</v>
      </c>
      <c r="S39" s="400">
        <v>1</v>
      </c>
      <c r="T39" s="270">
        <f>IFERROR(S39/S40,"-")</f>
        <v>8.3333333333333329E-2</v>
      </c>
      <c r="U39" s="271">
        <v>1207412</v>
      </c>
      <c r="V39" s="271">
        <v>1</v>
      </c>
      <c r="W39" s="271">
        <f t="shared" si="6"/>
        <v>1207412</v>
      </c>
      <c r="X39" s="271">
        <f t="shared" si="7"/>
        <v>1207412</v>
      </c>
      <c r="Y39" s="36">
        <f t="shared" si="8"/>
        <v>1</v>
      </c>
      <c r="Z39" s="400">
        <v>1</v>
      </c>
      <c r="AA39" s="270">
        <f>IFERROR(Z39/Z40,"-")</f>
        <v>8.3333333333333329E-2</v>
      </c>
      <c r="AB39" s="271">
        <v>1207412</v>
      </c>
      <c r="AC39" s="271">
        <v>1</v>
      </c>
      <c r="AD39" s="271">
        <f t="shared" si="9"/>
        <v>1207412</v>
      </c>
      <c r="AE39" s="271">
        <f t="shared" si="10"/>
        <v>1207412</v>
      </c>
      <c r="AF39" s="36">
        <f t="shared" si="11"/>
        <v>1</v>
      </c>
      <c r="AG39" s="400">
        <v>1</v>
      </c>
      <c r="AH39" s="270">
        <f>IFERROR(AG39/AG40,"-")</f>
        <v>0.05</v>
      </c>
      <c r="AI39" s="271">
        <v>1207412</v>
      </c>
      <c r="AJ39" s="271">
        <v>1</v>
      </c>
      <c r="AK39" s="271">
        <f t="shared" si="12"/>
        <v>1207412</v>
      </c>
      <c r="AL39" s="271">
        <f t="shared" si="13"/>
        <v>1207412</v>
      </c>
      <c r="AM39" s="36">
        <f t="shared" si="14"/>
        <v>1</v>
      </c>
      <c r="AN39" s="400">
        <v>1</v>
      </c>
      <c r="AO39" s="270">
        <f>IFERROR(AN39/AN40,"-")</f>
        <v>2.3752969121140144E-3</v>
      </c>
      <c r="AP39" s="271">
        <v>209061</v>
      </c>
      <c r="AQ39" s="271">
        <v>1</v>
      </c>
      <c r="AR39" s="271">
        <f t="shared" si="15"/>
        <v>209061</v>
      </c>
      <c r="AS39" s="271">
        <f t="shared" si="16"/>
        <v>209061</v>
      </c>
      <c r="AT39" s="36">
        <f t="shared" si="17"/>
        <v>1</v>
      </c>
      <c r="AV39" s="77"/>
    </row>
    <row r="40" spans="2:48" s="9" customFormat="1">
      <c r="B40" s="553"/>
      <c r="C40" s="557"/>
      <c r="D40" s="300" t="s">
        <v>64</v>
      </c>
      <c r="E40" s="179">
        <f>SUM(E32:E39)</f>
        <v>106</v>
      </c>
      <c r="F40" s="272">
        <f>IFERROR(E40/E40,"-")</f>
        <v>1</v>
      </c>
      <c r="G40" s="273">
        <f>SUM(G32:G39)</f>
        <v>24236460</v>
      </c>
      <c r="H40" s="273">
        <f>SUM(H32:H39)</f>
        <v>32</v>
      </c>
      <c r="I40" s="273">
        <f t="shared" si="18"/>
        <v>228645.84905660377</v>
      </c>
      <c r="J40" s="273">
        <f t="shared" si="1"/>
        <v>757389.375</v>
      </c>
      <c r="K40" s="152">
        <f t="shared" si="2"/>
        <v>0.30188679245283018</v>
      </c>
      <c r="L40" s="179">
        <f>SUM(L32:L39)</f>
        <v>82</v>
      </c>
      <c r="M40" s="272">
        <f>IFERROR(L40/L40,"-")</f>
        <v>1</v>
      </c>
      <c r="N40" s="273">
        <f>SUM(N32:N39)</f>
        <v>18994755</v>
      </c>
      <c r="O40" s="273">
        <f>SUM(O32:O39)</f>
        <v>25</v>
      </c>
      <c r="P40" s="273">
        <f t="shared" si="3"/>
        <v>231643.35365853659</v>
      </c>
      <c r="Q40" s="273">
        <f t="shared" si="4"/>
        <v>759790.2</v>
      </c>
      <c r="R40" s="152">
        <f t="shared" si="5"/>
        <v>0.3048780487804878</v>
      </c>
      <c r="S40" s="179">
        <f>SUM(S32:S39)</f>
        <v>12</v>
      </c>
      <c r="T40" s="272">
        <f>IFERROR(S40/S40,"-")</f>
        <v>1</v>
      </c>
      <c r="U40" s="273">
        <f>SUM(U32:U39)</f>
        <v>3472144</v>
      </c>
      <c r="V40" s="273">
        <f>SUM(V32:V39)</f>
        <v>7</v>
      </c>
      <c r="W40" s="273">
        <f t="shared" si="6"/>
        <v>289345.33333333331</v>
      </c>
      <c r="X40" s="273">
        <f t="shared" si="7"/>
        <v>496020.57142857142</v>
      </c>
      <c r="Y40" s="152">
        <f t="shared" si="8"/>
        <v>0.58333333333333337</v>
      </c>
      <c r="Z40" s="179">
        <f>SUM(Z32:Z39)</f>
        <v>12</v>
      </c>
      <c r="AA40" s="272">
        <f>IFERROR(Z40/Z40,"-")</f>
        <v>1</v>
      </c>
      <c r="AB40" s="273">
        <f>SUM(AB32:AB39)</f>
        <v>3472144</v>
      </c>
      <c r="AC40" s="273">
        <f>SUM(AC32:AC39)</f>
        <v>7</v>
      </c>
      <c r="AD40" s="273">
        <f t="shared" si="9"/>
        <v>289345.33333333331</v>
      </c>
      <c r="AE40" s="273">
        <f t="shared" si="10"/>
        <v>496020.57142857142</v>
      </c>
      <c r="AF40" s="152">
        <f t="shared" si="11"/>
        <v>0.58333333333333337</v>
      </c>
      <c r="AG40" s="179">
        <f>SUM(AG32:AG39)</f>
        <v>20</v>
      </c>
      <c r="AH40" s="272">
        <f>IFERROR(AG40/AG40,"-")</f>
        <v>1</v>
      </c>
      <c r="AI40" s="273">
        <f>SUM(AI32:AI39)</f>
        <v>5704539</v>
      </c>
      <c r="AJ40" s="273">
        <f>SUM(AJ32:AJ39)</f>
        <v>8</v>
      </c>
      <c r="AK40" s="273">
        <f t="shared" si="12"/>
        <v>285226.95</v>
      </c>
      <c r="AL40" s="273">
        <f t="shared" si="13"/>
        <v>713067.375</v>
      </c>
      <c r="AM40" s="152">
        <f t="shared" si="14"/>
        <v>0.4</v>
      </c>
      <c r="AN40" s="179">
        <f>SUM(AN32:AN39)</f>
        <v>421</v>
      </c>
      <c r="AO40" s="272">
        <f>IFERROR(AN40/AN40,"-")</f>
        <v>1</v>
      </c>
      <c r="AP40" s="273">
        <f>SUM(AP32:AP39)</f>
        <v>41750727</v>
      </c>
      <c r="AQ40" s="273">
        <f>SUM(AQ32:AQ39)</f>
        <v>62</v>
      </c>
      <c r="AR40" s="273">
        <f t="shared" si="15"/>
        <v>99170.372921615199</v>
      </c>
      <c r="AS40" s="273">
        <f t="shared" si="16"/>
        <v>673398.82258064521</v>
      </c>
      <c r="AT40" s="152">
        <f t="shared" si="17"/>
        <v>0.14726840855106887</v>
      </c>
      <c r="AV40" s="77"/>
    </row>
    <row r="41" spans="2:48" s="9" customFormat="1">
      <c r="B41" s="551">
        <v>5</v>
      </c>
      <c r="C41" s="555" t="s">
        <v>79</v>
      </c>
      <c r="D41" s="174" t="s">
        <v>158</v>
      </c>
      <c r="E41" s="178">
        <v>169</v>
      </c>
      <c r="F41" s="267">
        <f>IFERROR(E41/E49,"-")</f>
        <v>0.76818181818181819</v>
      </c>
      <c r="G41" s="268">
        <v>0</v>
      </c>
      <c r="H41" s="268">
        <v>0</v>
      </c>
      <c r="I41" s="268">
        <f t="shared" si="18"/>
        <v>0</v>
      </c>
      <c r="J41" s="268" t="str">
        <f t="shared" si="1"/>
        <v>-</v>
      </c>
      <c r="K41" s="175">
        <f t="shared" si="2"/>
        <v>0</v>
      </c>
      <c r="L41" s="178">
        <v>126</v>
      </c>
      <c r="M41" s="267">
        <f>IFERROR(L41/L49,"-")</f>
        <v>0.76829268292682928</v>
      </c>
      <c r="N41" s="268">
        <v>0</v>
      </c>
      <c r="O41" s="268">
        <v>0</v>
      </c>
      <c r="P41" s="268">
        <f t="shared" si="3"/>
        <v>0</v>
      </c>
      <c r="Q41" s="268" t="str">
        <f t="shared" si="4"/>
        <v>-</v>
      </c>
      <c r="R41" s="175">
        <f t="shared" si="5"/>
        <v>0</v>
      </c>
      <c r="S41" s="178">
        <v>18</v>
      </c>
      <c r="T41" s="267">
        <f>IFERROR(S41/S49,"-")</f>
        <v>0.62068965517241381</v>
      </c>
      <c r="U41" s="268">
        <v>0</v>
      </c>
      <c r="V41" s="268">
        <v>0</v>
      </c>
      <c r="W41" s="268">
        <f t="shared" si="6"/>
        <v>0</v>
      </c>
      <c r="X41" s="268" t="str">
        <f t="shared" si="7"/>
        <v>-</v>
      </c>
      <c r="Y41" s="175">
        <f t="shared" si="8"/>
        <v>0</v>
      </c>
      <c r="Z41" s="178">
        <v>15</v>
      </c>
      <c r="AA41" s="267">
        <f>IFERROR(Z41/Z49,"-")</f>
        <v>0.6</v>
      </c>
      <c r="AB41" s="268">
        <v>0</v>
      </c>
      <c r="AC41" s="268">
        <v>0</v>
      </c>
      <c r="AD41" s="268">
        <f t="shared" si="9"/>
        <v>0</v>
      </c>
      <c r="AE41" s="268" t="str">
        <f t="shared" si="10"/>
        <v>-</v>
      </c>
      <c r="AF41" s="175">
        <f t="shared" si="11"/>
        <v>0</v>
      </c>
      <c r="AG41" s="178">
        <v>23</v>
      </c>
      <c r="AH41" s="267">
        <f>IFERROR(AG41/AG49,"-")</f>
        <v>0.57499999999999996</v>
      </c>
      <c r="AI41" s="268">
        <v>0</v>
      </c>
      <c r="AJ41" s="268">
        <v>0</v>
      </c>
      <c r="AK41" s="268">
        <f t="shared" si="12"/>
        <v>0</v>
      </c>
      <c r="AL41" s="268" t="str">
        <f t="shared" si="13"/>
        <v>-</v>
      </c>
      <c r="AM41" s="175">
        <f t="shared" si="14"/>
        <v>0</v>
      </c>
      <c r="AN41" s="178">
        <v>739</v>
      </c>
      <c r="AO41" s="267">
        <f>IFERROR(AN41/AN49,"-")</f>
        <v>0.87871581450653979</v>
      </c>
      <c r="AP41" s="268">
        <v>0</v>
      </c>
      <c r="AQ41" s="268">
        <v>0</v>
      </c>
      <c r="AR41" s="268">
        <f t="shared" si="15"/>
        <v>0</v>
      </c>
      <c r="AS41" s="268" t="str">
        <f t="shared" si="16"/>
        <v>-</v>
      </c>
      <c r="AT41" s="175">
        <f t="shared" si="17"/>
        <v>0</v>
      </c>
      <c r="AV41" s="77"/>
    </row>
    <row r="42" spans="2:48" s="9" customFormat="1">
      <c r="B42" s="552"/>
      <c r="C42" s="556"/>
      <c r="D42" s="174" t="s">
        <v>155</v>
      </c>
      <c r="E42" s="399">
        <v>10</v>
      </c>
      <c r="F42" s="269">
        <f>IFERROR(E42/E49,"-")</f>
        <v>4.5454545454545456E-2</v>
      </c>
      <c r="G42" s="70">
        <v>1311904</v>
      </c>
      <c r="H42" s="70">
        <v>10</v>
      </c>
      <c r="I42" s="70">
        <f t="shared" si="18"/>
        <v>131190.39999999999</v>
      </c>
      <c r="J42" s="70">
        <f t="shared" si="1"/>
        <v>131190.39999999999</v>
      </c>
      <c r="K42" s="11">
        <f t="shared" si="2"/>
        <v>1</v>
      </c>
      <c r="L42" s="399">
        <v>6</v>
      </c>
      <c r="M42" s="269">
        <f>IFERROR(L42/L49,"-")</f>
        <v>3.6585365853658534E-2</v>
      </c>
      <c r="N42" s="70">
        <v>768715</v>
      </c>
      <c r="O42" s="70">
        <v>6</v>
      </c>
      <c r="P42" s="70">
        <f t="shared" si="3"/>
        <v>128119.16666666667</v>
      </c>
      <c r="Q42" s="70">
        <f t="shared" si="4"/>
        <v>128119.16666666667</v>
      </c>
      <c r="R42" s="11">
        <f t="shared" si="5"/>
        <v>1</v>
      </c>
      <c r="S42" s="399">
        <v>2</v>
      </c>
      <c r="T42" s="269">
        <f>IFERROR(S42/S49,"-")</f>
        <v>6.8965517241379309E-2</v>
      </c>
      <c r="U42" s="70">
        <v>607803</v>
      </c>
      <c r="V42" s="70">
        <v>2</v>
      </c>
      <c r="W42" s="70">
        <f t="shared" si="6"/>
        <v>303901.5</v>
      </c>
      <c r="X42" s="70">
        <f t="shared" si="7"/>
        <v>303901.5</v>
      </c>
      <c r="Y42" s="11">
        <f t="shared" si="8"/>
        <v>1</v>
      </c>
      <c r="Z42" s="399">
        <v>1</v>
      </c>
      <c r="AA42" s="269">
        <f>IFERROR(Z42/Z49,"-")</f>
        <v>0.04</v>
      </c>
      <c r="AB42" s="70">
        <v>270681</v>
      </c>
      <c r="AC42" s="70">
        <v>1</v>
      </c>
      <c r="AD42" s="70">
        <f t="shared" si="9"/>
        <v>270681</v>
      </c>
      <c r="AE42" s="70">
        <f t="shared" si="10"/>
        <v>270681</v>
      </c>
      <c r="AF42" s="11">
        <f t="shared" si="11"/>
        <v>1</v>
      </c>
      <c r="AG42" s="399">
        <v>1</v>
      </c>
      <c r="AH42" s="269">
        <f>IFERROR(AG42/AG49,"-")</f>
        <v>2.5000000000000001E-2</v>
      </c>
      <c r="AI42" s="70">
        <v>85440</v>
      </c>
      <c r="AJ42" s="70">
        <v>1</v>
      </c>
      <c r="AK42" s="70">
        <f t="shared" si="12"/>
        <v>85440</v>
      </c>
      <c r="AL42" s="70">
        <f t="shared" si="13"/>
        <v>85440</v>
      </c>
      <c r="AM42" s="11">
        <f t="shared" si="14"/>
        <v>1</v>
      </c>
      <c r="AN42" s="399">
        <v>11</v>
      </c>
      <c r="AO42" s="269">
        <f>IFERROR(AN42/AN49,"-")</f>
        <v>1.3079667063020214E-2</v>
      </c>
      <c r="AP42" s="70">
        <v>2542492</v>
      </c>
      <c r="AQ42" s="70">
        <v>11</v>
      </c>
      <c r="AR42" s="70">
        <f t="shared" si="15"/>
        <v>231135.63636363635</v>
      </c>
      <c r="AS42" s="70">
        <f t="shared" si="16"/>
        <v>231135.63636363635</v>
      </c>
      <c r="AT42" s="11">
        <f t="shared" si="17"/>
        <v>1</v>
      </c>
      <c r="AV42" s="77"/>
    </row>
    <row r="43" spans="2:48" s="9" customFormat="1">
      <c r="B43" s="552"/>
      <c r="C43" s="556"/>
      <c r="D43" s="174" t="s">
        <v>156</v>
      </c>
      <c r="E43" s="399">
        <v>10</v>
      </c>
      <c r="F43" s="269">
        <f>IFERROR(E43/E49,"-")</f>
        <v>4.5454545454545456E-2</v>
      </c>
      <c r="G43" s="70">
        <v>1991962</v>
      </c>
      <c r="H43" s="70">
        <v>10</v>
      </c>
      <c r="I43" s="70">
        <f t="shared" si="18"/>
        <v>199196.2</v>
      </c>
      <c r="J43" s="70">
        <f t="shared" si="1"/>
        <v>199196.2</v>
      </c>
      <c r="K43" s="11">
        <f t="shared" si="2"/>
        <v>1</v>
      </c>
      <c r="L43" s="399">
        <v>8</v>
      </c>
      <c r="M43" s="269">
        <f>IFERROR(L43/L49,"-")</f>
        <v>4.878048780487805E-2</v>
      </c>
      <c r="N43" s="70">
        <v>1724620</v>
      </c>
      <c r="O43" s="70">
        <v>8</v>
      </c>
      <c r="P43" s="70">
        <f t="shared" si="3"/>
        <v>215577.5</v>
      </c>
      <c r="Q43" s="70">
        <f t="shared" si="4"/>
        <v>215577.5</v>
      </c>
      <c r="R43" s="11">
        <f t="shared" si="5"/>
        <v>1</v>
      </c>
      <c r="S43" s="399">
        <v>4</v>
      </c>
      <c r="T43" s="269">
        <f>IFERROR(S43/S49,"-")</f>
        <v>0.13793103448275862</v>
      </c>
      <c r="U43" s="70">
        <v>1417814</v>
      </c>
      <c r="V43" s="70">
        <v>4</v>
      </c>
      <c r="W43" s="70">
        <f t="shared" si="6"/>
        <v>354453.5</v>
      </c>
      <c r="X43" s="70">
        <f t="shared" si="7"/>
        <v>354453.5</v>
      </c>
      <c r="Y43" s="11">
        <f t="shared" si="8"/>
        <v>1</v>
      </c>
      <c r="Z43" s="399">
        <v>4</v>
      </c>
      <c r="AA43" s="269">
        <f>IFERROR(Z43/Z49,"-")</f>
        <v>0.16</v>
      </c>
      <c r="AB43" s="70">
        <v>1417814</v>
      </c>
      <c r="AC43" s="70">
        <v>4</v>
      </c>
      <c r="AD43" s="70">
        <f t="shared" si="9"/>
        <v>354453.5</v>
      </c>
      <c r="AE43" s="70">
        <f t="shared" si="10"/>
        <v>354453.5</v>
      </c>
      <c r="AF43" s="11">
        <f t="shared" si="11"/>
        <v>1</v>
      </c>
      <c r="AG43" s="399">
        <v>3</v>
      </c>
      <c r="AH43" s="269">
        <f>IFERROR(AG43/AG49,"-")</f>
        <v>7.4999999999999997E-2</v>
      </c>
      <c r="AI43" s="70">
        <v>1185926</v>
      </c>
      <c r="AJ43" s="70">
        <v>3</v>
      </c>
      <c r="AK43" s="70">
        <f t="shared" si="12"/>
        <v>395308.66666666669</v>
      </c>
      <c r="AL43" s="70">
        <f t="shared" si="13"/>
        <v>395308.66666666669</v>
      </c>
      <c r="AM43" s="11">
        <f t="shared" si="14"/>
        <v>1</v>
      </c>
      <c r="AN43" s="399">
        <v>21</v>
      </c>
      <c r="AO43" s="269">
        <f>IFERROR(AN43/AN49,"-")</f>
        <v>2.4970273483947682E-2</v>
      </c>
      <c r="AP43" s="70">
        <v>4845675</v>
      </c>
      <c r="AQ43" s="70">
        <v>21</v>
      </c>
      <c r="AR43" s="70">
        <f t="shared" si="15"/>
        <v>230746.42857142858</v>
      </c>
      <c r="AS43" s="70">
        <f t="shared" si="16"/>
        <v>230746.42857142858</v>
      </c>
      <c r="AT43" s="11">
        <f t="shared" si="17"/>
        <v>1</v>
      </c>
      <c r="AV43" s="77"/>
    </row>
    <row r="44" spans="2:48" s="9" customFormat="1">
      <c r="B44" s="552"/>
      <c r="C44" s="556"/>
      <c r="D44" s="174" t="s">
        <v>157</v>
      </c>
      <c r="E44" s="178">
        <v>7</v>
      </c>
      <c r="F44" s="267">
        <f>IFERROR(E44/E49,"-")</f>
        <v>3.1818181818181815E-2</v>
      </c>
      <c r="G44" s="268">
        <v>4754645</v>
      </c>
      <c r="H44" s="268">
        <v>7</v>
      </c>
      <c r="I44" s="268">
        <f t="shared" si="18"/>
        <v>679235</v>
      </c>
      <c r="J44" s="268">
        <f t="shared" si="1"/>
        <v>679235</v>
      </c>
      <c r="K44" s="175">
        <f t="shared" si="2"/>
        <v>1</v>
      </c>
      <c r="L44" s="178">
        <v>6</v>
      </c>
      <c r="M44" s="267">
        <f>IFERROR(L44/L49,"-")</f>
        <v>3.6585365853658534E-2</v>
      </c>
      <c r="N44" s="268">
        <v>4101720</v>
      </c>
      <c r="O44" s="268">
        <v>6</v>
      </c>
      <c r="P44" s="268">
        <f t="shared" si="3"/>
        <v>683620</v>
      </c>
      <c r="Q44" s="268">
        <f t="shared" si="4"/>
        <v>683620</v>
      </c>
      <c r="R44" s="175">
        <f t="shared" si="5"/>
        <v>1</v>
      </c>
      <c r="S44" s="178">
        <v>0</v>
      </c>
      <c r="T44" s="267">
        <f>IFERROR(S44/S49,"-")</f>
        <v>0</v>
      </c>
      <c r="U44" s="268">
        <v>0</v>
      </c>
      <c r="V44" s="268">
        <v>0</v>
      </c>
      <c r="W44" s="268" t="str">
        <f t="shared" si="6"/>
        <v>-</v>
      </c>
      <c r="X44" s="268" t="str">
        <f t="shared" si="7"/>
        <v>-</v>
      </c>
      <c r="Y44" s="175" t="str">
        <f t="shared" si="8"/>
        <v>-</v>
      </c>
      <c r="Z44" s="178">
        <v>0</v>
      </c>
      <c r="AA44" s="267">
        <f>IFERROR(Z44/Z49,"-")</f>
        <v>0</v>
      </c>
      <c r="AB44" s="268">
        <v>0</v>
      </c>
      <c r="AC44" s="268">
        <v>0</v>
      </c>
      <c r="AD44" s="268" t="str">
        <f t="shared" si="9"/>
        <v>-</v>
      </c>
      <c r="AE44" s="268" t="str">
        <f t="shared" si="10"/>
        <v>-</v>
      </c>
      <c r="AF44" s="175" t="str">
        <f t="shared" si="11"/>
        <v>-</v>
      </c>
      <c r="AG44" s="178">
        <v>2</v>
      </c>
      <c r="AH44" s="267">
        <f>IFERROR(AG44/AG49,"-")</f>
        <v>0.05</v>
      </c>
      <c r="AI44" s="268">
        <v>1128525</v>
      </c>
      <c r="AJ44" s="268">
        <v>2</v>
      </c>
      <c r="AK44" s="268">
        <f t="shared" si="12"/>
        <v>564262.5</v>
      </c>
      <c r="AL44" s="268">
        <f t="shared" si="13"/>
        <v>564262.5</v>
      </c>
      <c r="AM44" s="175">
        <f t="shared" si="14"/>
        <v>1</v>
      </c>
      <c r="AN44" s="178">
        <v>25</v>
      </c>
      <c r="AO44" s="267">
        <f>IFERROR(AN44/AN49,"-")</f>
        <v>2.9726516052318668E-2</v>
      </c>
      <c r="AP44" s="268">
        <v>20179344</v>
      </c>
      <c r="AQ44" s="268">
        <v>25</v>
      </c>
      <c r="AR44" s="268">
        <f t="shared" si="15"/>
        <v>807173.76</v>
      </c>
      <c r="AS44" s="268">
        <f t="shared" si="16"/>
        <v>807173.76</v>
      </c>
      <c r="AT44" s="175">
        <f t="shared" si="17"/>
        <v>1</v>
      </c>
      <c r="AV44" s="77"/>
    </row>
    <row r="45" spans="2:48" s="9" customFormat="1">
      <c r="B45" s="552"/>
      <c r="C45" s="556"/>
      <c r="D45" s="174" t="s">
        <v>159</v>
      </c>
      <c r="E45" s="399">
        <v>17</v>
      </c>
      <c r="F45" s="269">
        <f>IFERROR(E45/E49,"-")</f>
        <v>7.7272727272727271E-2</v>
      </c>
      <c r="G45" s="70">
        <v>19240157</v>
      </c>
      <c r="H45" s="70">
        <v>17</v>
      </c>
      <c r="I45" s="70">
        <f t="shared" si="18"/>
        <v>1131773.9411764706</v>
      </c>
      <c r="J45" s="70">
        <f t="shared" si="1"/>
        <v>1131773.9411764706</v>
      </c>
      <c r="K45" s="11">
        <f t="shared" si="2"/>
        <v>1</v>
      </c>
      <c r="L45" s="399">
        <v>12</v>
      </c>
      <c r="M45" s="269">
        <f>IFERROR(L45/L49,"-")</f>
        <v>7.3170731707317069E-2</v>
      </c>
      <c r="N45" s="70">
        <v>15298528</v>
      </c>
      <c r="O45" s="70">
        <v>12</v>
      </c>
      <c r="P45" s="70">
        <f t="shared" si="3"/>
        <v>1274877.3333333333</v>
      </c>
      <c r="Q45" s="70">
        <f t="shared" si="4"/>
        <v>1274877.3333333333</v>
      </c>
      <c r="R45" s="11">
        <f t="shared" si="5"/>
        <v>1</v>
      </c>
      <c r="S45" s="399">
        <v>2</v>
      </c>
      <c r="T45" s="269">
        <f>IFERROR(S45/S49,"-")</f>
        <v>6.8965517241379309E-2</v>
      </c>
      <c r="U45" s="70">
        <v>2278639</v>
      </c>
      <c r="V45" s="70">
        <v>2</v>
      </c>
      <c r="W45" s="70">
        <f t="shared" si="6"/>
        <v>1139319.5</v>
      </c>
      <c r="X45" s="70">
        <f t="shared" si="7"/>
        <v>1139319.5</v>
      </c>
      <c r="Y45" s="11">
        <f t="shared" si="8"/>
        <v>1</v>
      </c>
      <c r="Z45" s="399">
        <v>2</v>
      </c>
      <c r="AA45" s="269">
        <f>IFERROR(Z45/Z49,"-")</f>
        <v>0.08</v>
      </c>
      <c r="AB45" s="70">
        <v>2278639</v>
      </c>
      <c r="AC45" s="70">
        <v>2</v>
      </c>
      <c r="AD45" s="70">
        <f t="shared" si="9"/>
        <v>1139319.5</v>
      </c>
      <c r="AE45" s="70">
        <f t="shared" si="10"/>
        <v>1139319.5</v>
      </c>
      <c r="AF45" s="11">
        <f t="shared" si="11"/>
        <v>1</v>
      </c>
      <c r="AG45" s="399">
        <v>6</v>
      </c>
      <c r="AH45" s="269">
        <f>IFERROR(AG45/AG49,"-")</f>
        <v>0.15</v>
      </c>
      <c r="AI45" s="70">
        <v>8291694</v>
      </c>
      <c r="AJ45" s="70">
        <v>6</v>
      </c>
      <c r="AK45" s="70">
        <f t="shared" si="12"/>
        <v>1381949</v>
      </c>
      <c r="AL45" s="70">
        <f t="shared" si="13"/>
        <v>1381949</v>
      </c>
      <c r="AM45" s="11">
        <f t="shared" si="14"/>
        <v>1</v>
      </c>
      <c r="AN45" s="399">
        <v>26</v>
      </c>
      <c r="AO45" s="269">
        <f>IFERROR(AN45/AN49,"-")</f>
        <v>3.0915576694411414E-2</v>
      </c>
      <c r="AP45" s="70">
        <v>21106812</v>
      </c>
      <c r="AQ45" s="70">
        <v>26</v>
      </c>
      <c r="AR45" s="70">
        <f t="shared" si="15"/>
        <v>811800.4615384615</v>
      </c>
      <c r="AS45" s="70">
        <f t="shared" si="16"/>
        <v>811800.4615384615</v>
      </c>
      <c r="AT45" s="11">
        <f t="shared" si="17"/>
        <v>1</v>
      </c>
      <c r="AV45" s="77"/>
    </row>
    <row r="46" spans="2:48" s="9" customFormat="1">
      <c r="B46" s="552"/>
      <c r="C46" s="556"/>
      <c r="D46" s="174" t="s">
        <v>160</v>
      </c>
      <c r="E46" s="178">
        <v>2</v>
      </c>
      <c r="F46" s="267">
        <f>IFERROR(E46/E49,"-")</f>
        <v>9.0909090909090905E-3</v>
      </c>
      <c r="G46" s="268">
        <v>2816470</v>
      </c>
      <c r="H46" s="268">
        <v>2</v>
      </c>
      <c r="I46" s="268">
        <f t="shared" si="18"/>
        <v>1408235</v>
      </c>
      <c r="J46" s="268">
        <f t="shared" si="1"/>
        <v>1408235</v>
      </c>
      <c r="K46" s="175">
        <f t="shared" si="2"/>
        <v>1</v>
      </c>
      <c r="L46" s="178">
        <v>2</v>
      </c>
      <c r="M46" s="267">
        <f>IFERROR(L46/L49,"-")</f>
        <v>1.2195121951219513E-2</v>
      </c>
      <c r="N46" s="268">
        <v>2816470</v>
      </c>
      <c r="O46" s="268">
        <v>2</v>
      </c>
      <c r="P46" s="268">
        <f t="shared" si="3"/>
        <v>1408235</v>
      </c>
      <c r="Q46" s="268">
        <f t="shared" si="4"/>
        <v>1408235</v>
      </c>
      <c r="R46" s="175">
        <f t="shared" si="5"/>
        <v>1</v>
      </c>
      <c r="S46" s="178">
        <v>1</v>
      </c>
      <c r="T46" s="267">
        <f>IFERROR(S46/S49,"-")</f>
        <v>3.4482758620689655E-2</v>
      </c>
      <c r="U46" s="268">
        <v>566539</v>
      </c>
      <c r="V46" s="268">
        <v>1</v>
      </c>
      <c r="W46" s="268">
        <f t="shared" si="6"/>
        <v>566539</v>
      </c>
      <c r="X46" s="268">
        <f t="shared" si="7"/>
        <v>566539</v>
      </c>
      <c r="Y46" s="175">
        <f t="shared" si="8"/>
        <v>1</v>
      </c>
      <c r="Z46" s="178">
        <v>1</v>
      </c>
      <c r="AA46" s="267">
        <f>IFERROR(Z46/Z49,"-")</f>
        <v>0.04</v>
      </c>
      <c r="AB46" s="268">
        <v>566539</v>
      </c>
      <c r="AC46" s="268">
        <v>1</v>
      </c>
      <c r="AD46" s="268">
        <f t="shared" si="9"/>
        <v>566539</v>
      </c>
      <c r="AE46" s="268">
        <f t="shared" si="10"/>
        <v>566539</v>
      </c>
      <c r="AF46" s="175">
        <f t="shared" si="11"/>
        <v>1</v>
      </c>
      <c r="AG46" s="178">
        <v>2</v>
      </c>
      <c r="AH46" s="267">
        <f>IFERROR(AG46/AG49,"-")</f>
        <v>0.05</v>
      </c>
      <c r="AI46" s="268">
        <v>3092298</v>
      </c>
      <c r="AJ46" s="268">
        <v>2</v>
      </c>
      <c r="AK46" s="268">
        <f t="shared" si="12"/>
        <v>1546149</v>
      </c>
      <c r="AL46" s="268">
        <f t="shared" si="13"/>
        <v>1546149</v>
      </c>
      <c r="AM46" s="175">
        <f t="shared" si="14"/>
        <v>1</v>
      </c>
      <c r="AN46" s="178">
        <v>9</v>
      </c>
      <c r="AO46" s="267">
        <f>IFERROR(AN46/AN49,"-")</f>
        <v>1.070154577883472E-2</v>
      </c>
      <c r="AP46" s="268">
        <v>20195024</v>
      </c>
      <c r="AQ46" s="268">
        <v>9</v>
      </c>
      <c r="AR46" s="268">
        <f t="shared" si="15"/>
        <v>2243891.5555555555</v>
      </c>
      <c r="AS46" s="268">
        <f t="shared" si="16"/>
        <v>2243891.5555555555</v>
      </c>
      <c r="AT46" s="175">
        <f t="shared" si="17"/>
        <v>1</v>
      </c>
      <c r="AV46" s="77"/>
    </row>
    <row r="47" spans="2:48" s="9" customFormat="1">
      <c r="B47" s="552"/>
      <c r="C47" s="556"/>
      <c r="D47" s="174" t="s">
        <v>161</v>
      </c>
      <c r="E47" s="399">
        <v>5</v>
      </c>
      <c r="F47" s="269">
        <f>IFERROR(E47/E49,"-")</f>
        <v>2.2727272727272728E-2</v>
      </c>
      <c r="G47" s="70">
        <v>9344673</v>
      </c>
      <c r="H47" s="70">
        <v>5</v>
      </c>
      <c r="I47" s="70">
        <f t="shared" si="18"/>
        <v>1868934.6</v>
      </c>
      <c r="J47" s="70">
        <f t="shared" si="1"/>
        <v>1868934.6</v>
      </c>
      <c r="K47" s="11">
        <f t="shared" si="2"/>
        <v>1</v>
      </c>
      <c r="L47" s="399">
        <v>4</v>
      </c>
      <c r="M47" s="269">
        <f>IFERROR(L47/L49,"-")</f>
        <v>2.4390243902439025E-2</v>
      </c>
      <c r="N47" s="70">
        <v>8013701</v>
      </c>
      <c r="O47" s="70">
        <v>4</v>
      </c>
      <c r="P47" s="70">
        <f t="shared" si="3"/>
        <v>2003425.25</v>
      </c>
      <c r="Q47" s="70">
        <f t="shared" si="4"/>
        <v>2003425.25</v>
      </c>
      <c r="R47" s="11">
        <f t="shared" si="5"/>
        <v>1</v>
      </c>
      <c r="S47" s="399">
        <v>2</v>
      </c>
      <c r="T47" s="269">
        <f>IFERROR(S47/S49,"-")</f>
        <v>6.8965517241379309E-2</v>
      </c>
      <c r="U47" s="70">
        <v>5160079</v>
      </c>
      <c r="V47" s="70">
        <v>2</v>
      </c>
      <c r="W47" s="70">
        <f t="shared" si="6"/>
        <v>2580039.5</v>
      </c>
      <c r="X47" s="70">
        <f t="shared" si="7"/>
        <v>2580039.5</v>
      </c>
      <c r="Y47" s="11">
        <f t="shared" si="8"/>
        <v>1</v>
      </c>
      <c r="Z47" s="399">
        <v>2</v>
      </c>
      <c r="AA47" s="269">
        <f>IFERROR(Z47/Z49,"-")</f>
        <v>0.08</v>
      </c>
      <c r="AB47" s="70">
        <v>5160079</v>
      </c>
      <c r="AC47" s="70">
        <v>2</v>
      </c>
      <c r="AD47" s="70">
        <f t="shared" si="9"/>
        <v>2580039.5</v>
      </c>
      <c r="AE47" s="70">
        <f t="shared" si="10"/>
        <v>2580039.5</v>
      </c>
      <c r="AF47" s="11">
        <f t="shared" si="11"/>
        <v>1</v>
      </c>
      <c r="AG47" s="399">
        <v>3</v>
      </c>
      <c r="AH47" s="269">
        <f>IFERROR(AG47/AG49,"-")</f>
        <v>7.4999999999999997E-2</v>
      </c>
      <c r="AI47" s="70">
        <v>4237155</v>
      </c>
      <c r="AJ47" s="70">
        <v>3</v>
      </c>
      <c r="AK47" s="70">
        <f t="shared" si="12"/>
        <v>1412385</v>
      </c>
      <c r="AL47" s="70">
        <f t="shared" si="13"/>
        <v>1412385</v>
      </c>
      <c r="AM47" s="11">
        <f t="shared" si="14"/>
        <v>1</v>
      </c>
      <c r="AN47" s="399">
        <v>6</v>
      </c>
      <c r="AO47" s="269">
        <f>IFERROR(AN47/AN49,"-")</f>
        <v>7.1343638525564806E-3</v>
      </c>
      <c r="AP47" s="70">
        <v>6144527</v>
      </c>
      <c r="AQ47" s="70">
        <v>6</v>
      </c>
      <c r="AR47" s="70">
        <f t="shared" si="15"/>
        <v>1024087.8333333334</v>
      </c>
      <c r="AS47" s="70">
        <f t="shared" si="16"/>
        <v>1024087.8333333334</v>
      </c>
      <c r="AT47" s="11">
        <f t="shared" si="17"/>
        <v>1</v>
      </c>
      <c r="AV47" s="77"/>
    </row>
    <row r="48" spans="2:48" s="9" customFormat="1">
      <c r="B48" s="552"/>
      <c r="C48" s="556"/>
      <c r="D48" s="177" t="s">
        <v>162</v>
      </c>
      <c r="E48" s="400">
        <v>0</v>
      </c>
      <c r="F48" s="270">
        <f>IFERROR(E48/E49,"-")</f>
        <v>0</v>
      </c>
      <c r="G48" s="271">
        <v>0</v>
      </c>
      <c r="H48" s="271">
        <v>0</v>
      </c>
      <c r="I48" s="271" t="str">
        <f t="shared" si="18"/>
        <v>-</v>
      </c>
      <c r="J48" s="271" t="str">
        <f t="shared" si="1"/>
        <v>-</v>
      </c>
      <c r="K48" s="36" t="str">
        <f t="shared" si="2"/>
        <v>-</v>
      </c>
      <c r="L48" s="400">
        <v>0</v>
      </c>
      <c r="M48" s="270">
        <f>IFERROR(L48/L49,"-")</f>
        <v>0</v>
      </c>
      <c r="N48" s="271">
        <v>0</v>
      </c>
      <c r="O48" s="271">
        <v>0</v>
      </c>
      <c r="P48" s="271" t="str">
        <f t="shared" si="3"/>
        <v>-</v>
      </c>
      <c r="Q48" s="271" t="str">
        <f t="shared" si="4"/>
        <v>-</v>
      </c>
      <c r="R48" s="36" t="str">
        <f t="shared" si="5"/>
        <v>-</v>
      </c>
      <c r="S48" s="400">
        <v>0</v>
      </c>
      <c r="T48" s="270">
        <f>IFERROR(S48/S49,"-")</f>
        <v>0</v>
      </c>
      <c r="U48" s="271">
        <v>0</v>
      </c>
      <c r="V48" s="271">
        <v>0</v>
      </c>
      <c r="W48" s="271" t="str">
        <f t="shared" si="6"/>
        <v>-</v>
      </c>
      <c r="X48" s="271" t="str">
        <f t="shared" si="7"/>
        <v>-</v>
      </c>
      <c r="Y48" s="36" t="str">
        <f t="shared" si="8"/>
        <v>-</v>
      </c>
      <c r="Z48" s="400">
        <v>0</v>
      </c>
      <c r="AA48" s="270">
        <f>IFERROR(Z48/Z49,"-")</f>
        <v>0</v>
      </c>
      <c r="AB48" s="271">
        <v>0</v>
      </c>
      <c r="AC48" s="271">
        <v>0</v>
      </c>
      <c r="AD48" s="271" t="str">
        <f t="shared" si="9"/>
        <v>-</v>
      </c>
      <c r="AE48" s="271" t="str">
        <f t="shared" si="10"/>
        <v>-</v>
      </c>
      <c r="AF48" s="36" t="str">
        <f t="shared" si="11"/>
        <v>-</v>
      </c>
      <c r="AG48" s="400">
        <v>0</v>
      </c>
      <c r="AH48" s="270">
        <f>IFERROR(AG48/AG49,"-")</f>
        <v>0</v>
      </c>
      <c r="AI48" s="271">
        <v>0</v>
      </c>
      <c r="AJ48" s="271">
        <v>0</v>
      </c>
      <c r="AK48" s="271" t="str">
        <f t="shared" si="12"/>
        <v>-</v>
      </c>
      <c r="AL48" s="271" t="str">
        <f t="shared" si="13"/>
        <v>-</v>
      </c>
      <c r="AM48" s="36" t="str">
        <f t="shared" si="14"/>
        <v>-</v>
      </c>
      <c r="AN48" s="400">
        <v>4</v>
      </c>
      <c r="AO48" s="270">
        <f>IFERROR(AN48/AN49,"-")</f>
        <v>4.7562425683709865E-3</v>
      </c>
      <c r="AP48" s="271">
        <v>10121811</v>
      </c>
      <c r="AQ48" s="271">
        <v>4</v>
      </c>
      <c r="AR48" s="271">
        <f t="shared" si="15"/>
        <v>2530452.75</v>
      </c>
      <c r="AS48" s="271">
        <f t="shared" si="16"/>
        <v>2530452.75</v>
      </c>
      <c r="AT48" s="36">
        <f t="shared" si="17"/>
        <v>1</v>
      </c>
      <c r="AV48" s="77"/>
    </row>
    <row r="49" spans="2:48" s="9" customFormat="1">
      <c r="B49" s="553"/>
      <c r="C49" s="557"/>
      <c r="D49" s="300" t="s">
        <v>64</v>
      </c>
      <c r="E49" s="179">
        <f>SUM(E41:E48)</f>
        <v>220</v>
      </c>
      <c r="F49" s="272">
        <f>IFERROR(E49/E49,"-")</f>
        <v>1</v>
      </c>
      <c r="G49" s="273">
        <f>SUM(G41:G48)</f>
        <v>39459811</v>
      </c>
      <c r="H49" s="273">
        <f>SUM(H41:H48)</f>
        <v>51</v>
      </c>
      <c r="I49" s="273">
        <f t="shared" si="18"/>
        <v>179362.77727272728</v>
      </c>
      <c r="J49" s="273">
        <f t="shared" si="1"/>
        <v>773721.78431372554</v>
      </c>
      <c r="K49" s="152">
        <f t="shared" si="2"/>
        <v>0.23181818181818181</v>
      </c>
      <c r="L49" s="179">
        <f>SUM(L41:L48)</f>
        <v>164</v>
      </c>
      <c r="M49" s="272">
        <f>IFERROR(L49/L49,"-")</f>
        <v>1</v>
      </c>
      <c r="N49" s="273">
        <f>SUM(N41:N48)</f>
        <v>32723754</v>
      </c>
      <c r="O49" s="273">
        <f>SUM(O41:O48)</f>
        <v>38</v>
      </c>
      <c r="P49" s="273">
        <f t="shared" si="3"/>
        <v>199535.08536585365</v>
      </c>
      <c r="Q49" s="273">
        <f t="shared" si="4"/>
        <v>861151.42105263157</v>
      </c>
      <c r="R49" s="152">
        <f t="shared" si="5"/>
        <v>0.23170731707317074</v>
      </c>
      <c r="S49" s="179">
        <f>SUM(S41:S48)</f>
        <v>29</v>
      </c>
      <c r="T49" s="272">
        <f>IFERROR(S49/S49,"-")</f>
        <v>1</v>
      </c>
      <c r="U49" s="273">
        <f>SUM(U41:U48)</f>
        <v>10030874</v>
      </c>
      <c r="V49" s="273">
        <f>SUM(V41:V48)</f>
        <v>11</v>
      </c>
      <c r="W49" s="273">
        <f t="shared" si="6"/>
        <v>345892.20689655171</v>
      </c>
      <c r="X49" s="273">
        <f t="shared" si="7"/>
        <v>911897.63636363635</v>
      </c>
      <c r="Y49" s="152">
        <f t="shared" si="8"/>
        <v>0.37931034482758619</v>
      </c>
      <c r="Z49" s="179">
        <f>SUM(Z41:Z48)</f>
        <v>25</v>
      </c>
      <c r="AA49" s="272">
        <f>IFERROR(Z49/Z49,"-")</f>
        <v>1</v>
      </c>
      <c r="AB49" s="273">
        <f>SUM(AB41:AB48)</f>
        <v>9693752</v>
      </c>
      <c r="AC49" s="273">
        <f>SUM(AC41:AC48)</f>
        <v>10</v>
      </c>
      <c r="AD49" s="273">
        <f t="shared" si="9"/>
        <v>387750.08</v>
      </c>
      <c r="AE49" s="273">
        <f t="shared" si="10"/>
        <v>969375.2</v>
      </c>
      <c r="AF49" s="152">
        <f t="shared" si="11"/>
        <v>0.4</v>
      </c>
      <c r="AG49" s="179">
        <f>SUM(AG41:AG48)</f>
        <v>40</v>
      </c>
      <c r="AH49" s="272">
        <f>IFERROR(AG49/AG49,"-")</f>
        <v>1</v>
      </c>
      <c r="AI49" s="273">
        <f>SUM(AI41:AI48)</f>
        <v>18021038</v>
      </c>
      <c r="AJ49" s="273">
        <f>SUM(AJ41:AJ48)</f>
        <v>17</v>
      </c>
      <c r="AK49" s="273">
        <f t="shared" si="12"/>
        <v>450525.95</v>
      </c>
      <c r="AL49" s="273">
        <f t="shared" si="13"/>
        <v>1060061.0588235294</v>
      </c>
      <c r="AM49" s="152">
        <f t="shared" si="14"/>
        <v>0.42499999999999999</v>
      </c>
      <c r="AN49" s="179">
        <f>SUM(AN41:AN48)</f>
        <v>841</v>
      </c>
      <c r="AO49" s="272">
        <f>IFERROR(AN49/AN49,"-")</f>
        <v>1</v>
      </c>
      <c r="AP49" s="273">
        <f>SUM(AP41:AP48)</f>
        <v>85135685</v>
      </c>
      <c r="AQ49" s="273">
        <f>SUM(AQ41:AQ48)</f>
        <v>102</v>
      </c>
      <c r="AR49" s="273">
        <f t="shared" si="15"/>
        <v>101231.49227110583</v>
      </c>
      <c r="AS49" s="273">
        <f t="shared" si="16"/>
        <v>834663.57843137253</v>
      </c>
      <c r="AT49" s="152">
        <f t="shared" si="17"/>
        <v>0.12128418549346016</v>
      </c>
      <c r="AV49" s="77"/>
    </row>
    <row r="50" spans="2:48" s="9" customFormat="1">
      <c r="B50" s="551">
        <v>6</v>
      </c>
      <c r="C50" s="555" t="s">
        <v>80</v>
      </c>
      <c r="D50" s="174" t="s">
        <v>158</v>
      </c>
      <c r="E50" s="178">
        <v>301</v>
      </c>
      <c r="F50" s="267">
        <f>IFERROR(E50/E58,"-")</f>
        <v>0.74875621890547261</v>
      </c>
      <c r="G50" s="268">
        <v>0</v>
      </c>
      <c r="H50" s="268">
        <v>0</v>
      </c>
      <c r="I50" s="268">
        <f t="shared" si="18"/>
        <v>0</v>
      </c>
      <c r="J50" s="268" t="str">
        <f t="shared" si="1"/>
        <v>-</v>
      </c>
      <c r="K50" s="175">
        <f t="shared" si="2"/>
        <v>0</v>
      </c>
      <c r="L50" s="178">
        <v>209</v>
      </c>
      <c r="M50" s="267">
        <f>IFERROR(L50/L58,"-")</f>
        <v>0.74377224199288261</v>
      </c>
      <c r="N50" s="268">
        <v>0</v>
      </c>
      <c r="O50" s="268">
        <v>0</v>
      </c>
      <c r="P50" s="268">
        <f t="shared" si="3"/>
        <v>0</v>
      </c>
      <c r="Q50" s="268" t="str">
        <f t="shared" si="4"/>
        <v>-</v>
      </c>
      <c r="R50" s="175">
        <f t="shared" si="5"/>
        <v>0</v>
      </c>
      <c r="S50" s="178">
        <v>38</v>
      </c>
      <c r="T50" s="267">
        <f>IFERROR(S50/S58,"-")</f>
        <v>0.74509803921568629</v>
      </c>
      <c r="U50" s="268">
        <v>0</v>
      </c>
      <c r="V50" s="268">
        <v>0</v>
      </c>
      <c r="W50" s="268">
        <f t="shared" si="6"/>
        <v>0</v>
      </c>
      <c r="X50" s="268" t="str">
        <f t="shared" si="7"/>
        <v>-</v>
      </c>
      <c r="Y50" s="175">
        <f t="shared" si="8"/>
        <v>0</v>
      </c>
      <c r="Z50" s="178">
        <v>27</v>
      </c>
      <c r="AA50" s="267">
        <f>IFERROR(Z50/Z58,"-")</f>
        <v>0.72972972972972971</v>
      </c>
      <c r="AB50" s="268">
        <v>0</v>
      </c>
      <c r="AC50" s="268">
        <v>0</v>
      </c>
      <c r="AD50" s="268">
        <f t="shared" si="9"/>
        <v>0</v>
      </c>
      <c r="AE50" s="268" t="str">
        <f t="shared" si="10"/>
        <v>-</v>
      </c>
      <c r="AF50" s="175">
        <f t="shared" si="11"/>
        <v>0</v>
      </c>
      <c r="AG50" s="178">
        <v>54</v>
      </c>
      <c r="AH50" s="267">
        <f>IFERROR(AG50/AG58,"-")</f>
        <v>0.62790697674418605</v>
      </c>
      <c r="AI50" s="268">
        <v>0</v>
      </c>
      <c r="AJ50" s="268">
        <v>0</v>
      </c>
      <c r="AK50" s="268">
        <f t="shared" si="12"/>
        <v>0</v>
      </c>
      <c r="AL50" s="268" t="str">
        <f t="shared" si="13"/>
        <v>-</v>
      </c>
      <c r="AM50" s="175">
        <f t="shared" si="14"/>
        <v>0</v>
      </c>
      <c r="AN50" s="178">
        <v>1332</v>
      </c>
      <c r="AO50" s="267">
        <f>IFERROR(AN50/AN58,"-")</f>
        <v>0.87747035573122534</v>
      </c>
      <c r="AP50" s="268">
        <v>0</v>
      </c>
      <c r="AQ50" s="268">
        <v>0</v>
      </c>
      <c r="AR50" s="268">
        <f t="shared" si="15"/>
        <v>0</v>
      </c>
      <c r="AS50" s="268" t="str">
        <f t="shared" si="16"/>
        <v>-</v>
      </c>
      <c r="AT50" s="175">
        <f t="shared" si="17"/>
        <v>0</v>
      </c>
      <c r="AV50" s="77"/>
    </row>
    <row r="51" spans="2:48" s="9" customFormat="1">
      <c r="B51" s="552"/>
      <c r="C51" s="556"/>
      <c r="D51" s="174" t="s">
        <v>155</v>
      </c>
      <c r="E51" s="399">
        <v>14</v>
      </c>
      <c r="F51" s="269">
        <f>IFERROR(E51/E58,"-")</f>
        <v>3.482587064676617E-2</v>
      </c>
      <c r="G51" s="70">
        <v>2351723</v>
      </c>
      <c r="H51" s="70">
        <v>14</v>
      </c>
      <c r="I51" s="70">
        <f t="shared" si="18"/>
        <v>167980.21428571429</v>
      </c>
      <c r="J51" s="70">
        <f t="shared" si="1"/>
        <v>167980.21428571429</v>
      </c>
      <c r="K51" s="11">
        <f t="shared" si="2"/>
        <v>1</v>
      </c>
      <c r="L51" s="399">
        <v>8</v>
      </c>
      <c r="M51" s="269">
        <f>IFERROR(L51/L58,"-")</f>
        <v>2.8469750889679714E-2</v>
      </c>
      <c r="N51" s="70">
        <v>1190286</v>
      </c>
      <c r="O51" s="70">
        <v>8</v>
      </c>
      <c r="P51" s="70">
        <f t="shared" si="3"/>
        <v>148785.75</v>
      </c>
      <c r="Q51" s="70">
        <f t="shared" si="4"/>
        <v>148785.75</v>
      </c>
      <c r="R51" s="11">
        <f t="shared" si="5"/>
        <v>1</v>
      </c>
      <c r="S51" s="399">
        <v>1</v>
      </c>
      <c r="T51" s="269">
        <f>IFERROR(S51/S58,"-")</f>
        <v>1.9607843137254902E-2</v>
      </c>
      <c r="U51" s="70">
        <v>91488</v>
      </c>
      <c r="V51" s="70">
        <v>1</v>
      </c>
      <c r="W51" s="70">
        <f t="shared" si="6"/>
        <v>91488</v>
      </c>
      <c r="X51" s="70">
        <f t="shared" si="7"/>
        <v>91488</v>
      </c>
      <c r="Y51" s="11">
        <f t="shared" si="8"/>
        <v>1</v>
      </c>
      <c r="Z51" s="399">
        <v>0</v>
      </c>
      <c r="AA51" s="269">
        <f>IFERROR(Z51/Z58,"-")</f>
        <v>0</v>
      </c>
      <c r="AB51" s="70">
        <v>0</v>
      </c>
      <c r="AC51" s="70">
        <v>0</v>
      </c>
      <c r="AD51" s="70" t="str">
        <f t="shared" si="9"/>
        <v>-</v>
      </c>
      <c r="AE51" s="70" t="str">
        <f t="shared" si="10"/>
        <v>-</v>
      </c>
      <c r="AF51" s="11" t="str">
        <f t="shared" si="11"/>
        <v>-</v>
      </c>
      <c r="AG51" s="399">
        <v>2</v>
      </c>
      <c r="AH51" s="269">
        <f>IFERROR(AG51/AG58,"-")</f>
        <v>2.3255813953488372E-2</v>
      </c>
      <c r="AI51" s="70">
        <v>371470</v>
      </c>
      <c r="AJ51" s="70">
        <v>2</v>
      </c>
      <c r="AK51" s="70">
        <f t="shared" si="12"/>
        <v>185735</v>
      </c>
      <c r="AL51" s="70">
        <f t="shared" si="13"/>
        <v>185735</v>
      </c>
      <c r="AM51" s="11">
        <f t="shared" si="14"/>
        <v>1</v>
      </c>
      <c r="AN51" s="399">
        <v>28</v>
      </c>
      <c r="AO51" s="269">
        <f>IFERROR(AN51/AN58,"-")</f>
        <v>1.844532279314888E-2</v>
      </c>
      <c r="AP51" s="70">
        <v>4759971</v>
      </c>
      <c r="AQ51" s="70">
        <v>28</v>
      </c>
      <c r="AR51" s="70">
        <f t="shared" si="15"/>
        <v>169998.96428571429</v>
      </c>
      <c r="AS51" s="70">
        <f t="shared" si="16"/>
        <v>169998.96428571429</v>
      </c>
      <c r="AT51" s="11">
        <f t="shared" si="17"/>
        <v>1</v>
      </c>
      <c r="AV51" s="77"/>
    </row>
    <row r="52" spans="2:48" s="9" customFormat="1">
      <c r="B52" s="552"/>
      <c r="C52" s="556"/>
      <c r="D52" s="174" t="s">
        <v>156</v>
      </c>
      <c r="E52" s="399">
        <v>15</v>
      </c>
      <c r="F52" s="269">
        <f>IFERROR(E52/E58,"-")</f>
        <v>3.7313432835820892E-2</v>
      </c>
      <c r="G52" s="70">
        <v>5734736</v>
      </c>
      <c r="H52" s="70">
        <v>15</v>
      </c>
      <c r="I52" s="70">
        <f t="shared" si="18"/>
        <v>382315.73333333334</v>
      </c>
      <c r="J52" s="70">
        <f t="shared" si="1"/>
        <v>382315.73333333334</v>
      </c>
      <c r="K52" s="11">
        <f t="shared" si="2"/>
        <v>1</v>
      </c>
      <c r="L52" s="399">
        <v>9</v>
      </c>
      <c r="M52" s="269">
        <f>IFERROR(L52/L58,"-")</f>
        <v>3.2028469750889681E-2</v>
      </c>
      <c r="N52" s="70">
        <v>3995853</v>
      </c>
      <c r="O52" s="70">
        <v>9</v>
      </c>
      <c r="P52" s="70">
        <f t="shared" si="3"/>
        <v>443983.66666666669</v>
      </c>
      <c r="Q52" s="70">
        <f t="shared" si="4"/>
        <v>443983.66666666669</v>
      </c>
      <c r="R52" s="11">
        <f t="shared" si="5"/>
        <v>1</v>
      </c>
      <c r="S52" s="399">
        <v>2</v>
      </c>
      <c r="T52" s="269">
        <f>IFERROR(S52/S58,"-")</f>
        <v>3.9215686274509803E-2</v>
      </c>
      <c r="U52" s="70">
        <v>82726</v>
      </c>
      <c r="V52" s="70">
        <v>2</v>
      </c>
      <c r="W52" s="70">
        <f t="shared" si="6"/>
        <v>41363</v>
      </c>
      <c r="X52" s="70">
        <f t="shared" si="7"/>
        <v>41363</v>
      </c>
      <c r="Y52" s="11">
        <f t="shared" si="8"/>
        <v>1</v>
      </c>
      <c r="Z52" s="399">
        <v>1</v>
      </c>
      <c r="AA52" s="269">
        <f>IFERROR(Z52/Z58,"-")</f>
        <v>2.7027027027027029E-2</v>
      </c>
      <c r="AB52" s="70">
        <v>40012</v>
      </c>
      <c r="AC52" s="70">
        <v>1</v>
      </c>
      <c r="AD52" s="70">
        <f t="shared" si="9"/>
        <v>40012</v>
      </c>
      <c r="AE52" s="70">
        <f t="shared" si="10"/>
        <v>40012</v>
      </c>
      <c r="AF52" s="11">
        <f t="shared" si="11"/>
        <v>1</v>
      </c>
      <c r="AG52" s="399">
        <v>2</v>
      </c>
      <c r="AH52" s="269">
        <f>IFERROR(AG52/AG58,"-")</f>
        <v>2.3255813953488372E-2</v>
      </c>
      <c r="AI52" s="70">
        <v>490866</v>
      </c>
      <c r="AJ52" s="70">
        <v>2</v>
      </c>
      <c r="AK52" s="70">
        <f t="shared" si="12"/>
        <v>245433</v>
      </c>
      <c r="AL52" s="70">
        <f t="shared" si="13"/>
        <v>245433</v>
      </c>
      <c r="AM52" s="11">
        <f t="shared" si="14"/>
        <v>1</v>
      </c>
      <c r="AN52" s="399">
        <v>32</v>
      </c>
      <c r="AO52" s="269">
        <f>IFERROR(AN52/AN58,"-")</f>
        <v>2.1080368906455864E-2</v>
      </c>
      <c r="AP52" s="70">
        <v>7436230</v>
      </c>
      <c r="AQ52" s="70">
        <v>32</v>
      </c>
      <c r="AR52" s="70">
        <f t="shared" si="15"/>
        <v>232382.1875</v>
      </c>
      <c r="AS52" s="70">
        <f t="shared" si="16"/>
        <v>232382.1875</v>
      </c>
      <c r="AT52" s="11">
        <f t="shared" si="17"/>
        <v>1</v>
      </c>
      <c r="AV52" s="77"/>
    </row>
    <row r="53" spans="2:48" s="9" customFormat="1">
      <c r="B53" s="552"/>
      <c r="C53" s="556"/>
      <c r="D53" s="174" t="s">
        <v>157</v>
      </c>
      <c r="E53" s="178">
        <v>28</v>
      </c>
      <c r="F53" s="267">
        <f>IFERROR(E53/E58,"-")</f>
        <v>6.965174129353234E-2</v>
      </c>
      <c r="G53" s="268">
        <v>20516934</v>
      </c>
      <c r="H53" s="268">
        <v>28</v>
      </c>
      <c r="I53" s="268">
        <f t="shared" si="18"/>
        <v>732747.64285714284</v>
      </c>
      <c r="J53" s="268">
        <f t="shared" si="1"/>
        <v>732747.64285714284</v>
      </c>
      <c r="K53" s="175">
        <f t="shared" si="2"/>
        <v>1</v>
      </c>
      <c r="L53" s="178">
        <v>22</v>
      </c>
      <c r="M53" s="267">
        <f>IFERROR(L53/L58,"-")</f>
        <v>7.8291814946619215E-2</v>
      </c>
      <c r="N53" s="268">
        <v>17098663</v>
      </c>
      <c r="O53" s="268">
        <v>22</v>
      </c>
      <c r="P53" s="268">
        <f t="shared" si="3"/>
        <v>777211.95454545459</v>
      </c>
      <c r="Q53" s="268">
        <f t="shared" si="4"/>
        <v>777211.95454545459</v>
      </c>
      <c r="R53" s="175">
        <f t="shared" si="5"/>
        <v>1</v>
      </c>
      <c r="S53" s="178">
        <v>3</v>
      </c>
      <c r="T53" s="267">
        <f>IFERROR(S53/S58,"-")</f>
        <v>5.8823529411764705E-2</v>
      </c>
      <c r="U53" s="268">
        <v>3325449</v>
      </c>
      <c r="V53" s="268">
        <v>3</v>
      </c>
      <c r="W53" s="268">
        <f t="shared" si="6"/>
        <v>1108483</v>
      </c>
      <c r="X53" s="268">
        <f t="shared" si="7"/>
        <v>1108483</v>
      </c>
      <c r="Y53" s="175">
        <f t="shared" si="8"/>
        <v>1</v>
      </c>
      <c r="Z53" s="178">
        <v>3</v>
      </c>
      <c r="AA53" s="267">
        <f>IFERROR(Z53/Z58,"-")</f>
        <v>8.1081081081081086E-2</v>
      </c>
      <c r="AB53" s="268">
        <v>3325449</v>
      </c>
      <c r="AC53" s="268">
        <v>3</v>
      </c>
      <c r="AD53" s="268">
        <f t="shared" si="9"/>
        <v>1108483</v>
      </c>
      <c r="AE53" s="268">
        <f t="shared" si="10"/>
        <v>1108483</v>
      </c>
      <c r="AF53" s="175">
        <f t="shared" si="11"/>
        <v>1</v>
      </c>
      <c r="AG53" s="178">
        <v>9</v>
      </c>
      <c r="AH53" s="267">
        <f>IFERROR(AG53/AG58,"-")</f>
        <v>0.10465116279069768</v>
      </c>
      <c r="AI53" s="268">
        <v>5967117</v>
      </c>
      <c r="AJ53" s="268">
        <v>9</v>
      </c>
      <c r="AK53" s="268">
        <f t="shared" si="12"/>
        <v>663013</v>
      </c>
      <c r="AL53" s="268">
        <f t="shared" si="13"/>
        <v>663013</v>
      </c>
      <c r="AM53" s="175">
        <f t="shared" si="14"/>
        <v>1</v>
      </c>
      <c r="AN53" s="178">
        <v>43</v>
      </c>
      <c r="AO53" s="267">
        <f>IFERROR(AN53/AN58,"-")</f>
        <v>2.8326745718050064E-2</v>
      </c>
      <c r="AP53" s="268">
        <v>30345533</v>
      </c>
      <c r="AQ53" s="268">
        <v>43</v>
      </c>
      <c r="AR53" s="268">
        <f t="shared" si="15"/>
        <v>705710.06976744183</v>
      </c>
      <c r="AS53" s="268">
        <f t="shared" si="16"/>
        <v>705710.06976744183</v>
      </c>
      <c r="AT53" s="175">
        <f t="shared" si="17"/>
        <v>1</v>
      </c>
      <c r="AV53" s="77"/>
    </row>
    <row r="54" spans="2:48" s="9" customFormat="1">
      <c r="B54" s="552"/>
      <c r="C54" s="556"/>
      <c r="D54" s="174" t="s">
        <v>159</v>
      </c>
      <c r="E54" s="399">
        <v>19</v>
      </c>
      <c r="F54" s="269">
        <f>IFERROR(E54/E58,"-")</f>
        <v>4.7263681592039801E-2</v>
      </c>
      <c r="G54" s="70">
        <v>18938546</v>
      </c>
      <c r="H54" s="70">
        <v>19</v>
      </c>
      <c r="I54" s="70">
        <f t="shared" si="18"/>
        <v>996765.57894736843</v>
      </c>
      <c r="J54" s="70">
        <f t="shared" si="1"/>
        <v>996765.57894736843</v>
      </c>
      <c r="K54" s="11">
        <f t="shared" si="2"/>
        <v>1</v>
      </c>
      <c r="L54" s="399">
        <v>16</v>
      </c>
      <c r="M54" s="269">
        <f>IFERROR(L54/L58,"-")</f>
        <v>5.6939501779359428E-2</v>
      </c>
      <c r="N54" s="70">
        <v>15987194</v>
      </c>
      <c r="O54" s="70">
        <v>16</v>
      </c>
      <c r="P54" s="70">
        <f t="shared" si="3"/>
        <v>999199.625</v>
      </c>
      <c r="Q54" s="70">
        <f t="shared" si="4"/>
        <v>999199.625</v>
      </c>
      <c r="R54" s="11">
        <f t="shared" si="5"/>
        <v>1</v>
      </c>
      <c r="S54" s="399">
        <v>2</v>
      </c>
      <c r="T54" s="269">
        <f>IFERROR(S54/S58,"-")</f>
        <v>3.9215686274509803E-2</v>
      </c>
      <c r="U54" s="70">
        <v>1017590</v>
      </c>
      <c r="V54" s="70">
        <v>2</v>
      </c>
      <c r="W54" s="70">
        <f t="shared" si="6"/>
        <v>508795</v>
      </c>
      <c r="X54" s="70">
        <f t="shared" si="7"/>
        <v>508795</v>
      </c>
      <c r="Y54" s="11">
        <f t="shared" si="8"/>
        <v>1</v>
      </c>
      <c r="Z54" s="399">
        <v>2</v>
      </c>
      <c r="AA54" s="269">
        <f>IFERROR(Z54/Z58,"-")</f>
        <v>5.4054054054054057E-2</v>
      </c>
      <c r="AB54" s="70">
        <v>1017590</v>
      </c>
      <c r="AC54" s="70">
        <v>2</v>
      </c>
      <c r="AD54" s="70">
        <f t="shared" si="9"/>
        <v>508795</v>
      </c>
      <c r="AE54" s="70">
        <f t="shared" si="10"/>
        <v>508795</v>
      </c>
      <c r="AF54" s="11">
        <f t="shared" si="11"/>
        <v>1</v>
      </c>
      <c r="AG54" s="399">
        <v>9</v>
      </c>
      <c r="AH54" s="269">
        <f>IFERROR(AG54/AG58,"-")</f>
        <v>0.10465116279069768</v>
      </c>
      <c r="AI54" s="70">
        <v>14156057</v>
      </c>
      <c r="AJ54" s="70">
        <v>9</v>
      </c>
      <c r="AK54" s="70">
        <f t="shared" si="12"/>
        <v>1572895.2222222222</v>
      </c>
      <c r="AL54" s="70">
        <f t="shared" si="13"/>
        <v>1572895.2222222222</v>
      </c>
      <c r="AM54" s="11">
        <f t="shared" si="14"/>
        <v>1</v>
      </c>
      <c r="AN54" s="399">
        <v>42</v>
      </c>
      <c r="AO54" s="269">
        <f>IFERROR(AN54/AN58,"-")</f>
        <v>2.766798418972332E-2</v>
      </c>
      <c r="AP54" s="70">
        <v>40994453</v>
      </c>
      <c r="AQ54" s="70">
        <v>42</v>
      </c>
      <c r="AR54" s="70">
        <f t="shared" si="15"/>
        <v>976058.40476190473</v>
      </c>
      <c r="AS54" s="70">
        <f t="shared" si="16"/>
        <v>976058.40476190473</v>
      </c>
      <c r="AT54" s="11">
        <f t="shared" si="17"/>
        <v>1</v>
      </c>
      <c r="AV54" s="77"/>
    </row>
    <row r="55" spans="2:48" s="9" customFormat="1">
      <c r="B55" s="552"/>
      <c r="C55" s="556"/>
      <c r="D55" s="174" t="s">
        <v>160</v>
      </c>
      <c r="E55" s="178">
        <v>15</v>
      </c>
      <c r="F55" s="267">
        <f>IFERROR(E55/E58,"-")</f>
        <v>3.7313432835820892E-2</v>
      </c>
      <c r="G55" s="268">
        <v>15490633</v>
      </c>
      <c r="H55" s="268">
        <v>15</v>
      </c>
      <c r="I55" s="268">
        <f t="shared" si="18"/>
        <v>1032708.8666666667</v>
      </c>
      <c r="J55" s="268">
        <f t="shared" si="1"/>
        <v>1032708.8666666667</v>
      </c>
      <c r="K55" s="175">
        <f t="shared" si="2"/>
        <v>1</v>
      </c>
      <c r="L55" s="178">
        <v>11</v>
      </c>
      <c r="M55" s="267">
        <f>IFERROR(L55/L58,"-")</f>
        <v>3.9145907473309607E-2</v>
      </c>
      <c r="N55" s="268">
        <v>11393965</v>
      </c>
      <c r="O55" s="268">
        <v>11</v>
      </c>
      <c r="P55" s="268">
        <f t="shared" si="3"/>
        <v>1035815</v>
      </c>
      <c r="Q55" s="268">
        <f t="shared" si="4"/>
        <v>1035815</v>
      </c>
      <c r="R55" s="175">
        <f t="shared" si="5"/>
        <v>1</v>
      </c>
      <c r="S55" s="178">
        <v>5</v>
      </c>
      <c r="T55" s="267">
        <f>IFERROR(S55/S58,"-")</f>
        <v>9.8039215686274508E-2</v>
      </c>
      <c r="U55" s="268">
        <v>4031697</v>
      </c>
      <c r="V55" s="268">
        <v>5</v>
      </c>
      <c r="W55" s="268">
        <f t="shared" si="6"/>
        <v>806339.4</v>
      </c>
      <c r="X55" s="268">
        <f t="shared" si="7"/>
        <v>806339.4</v>
      </c>
      <c r="Y55" s="175">
        <f t="shared" si="8"/>
        <v>1</v>
      </c>
      <c r="Z55" s="178">
        <v>4</v>
      </c>
      <c r="AA55" s="267">
        <f>IFERROR(Z55/Z58,"-")</f>
        <v>0.10810810810810811</v>
      </c>
      <c r="AB55" s="268">
        <v>3869086</v>
      </c>
      <c r="AC55" s="268">
        <v>4</v>
      </c>
      <c r="AD55" s="268">
        <f t="shared" si="9"/>
        <v>967271.5</v>
      </c>
      <c r="AE55" s="268">
        <f t="shared" si="10"/>
        <v>967271.5</v>
      </c>
      <c r="AF55" s="175">
        <f t="shared" si="11"/>
        <v>1</v>
      </c>
      <c r="AG55" s="178">
        <v>4</v>
      </c>
      <c r="AH55" s="267">
        <f>IFERROR(AG55/AG58,"-")</f>
        <v>4.6511627906976744E-2</v>
      </c>
      <c r="AI55" s="268">
        <v>3556125</v>
      </c>
      <c r="AJ55" s="268">
        <v>4</v>
      </c>
      <c r="AK55" s="268">
        <f t="shared" si="12"/>
        <v>889031.25</v>
      </c>
      <c r="AL55" s="268">
        <f t="shared" si="13"/>
        <v>889031.25</v>
      </c>
      <c r="AM55" s="175">
        <f t="shared" si="14"/>
        <v>1</v>
      </c>
      <c r="AN55" s="178">
        <v>23</v>
      </c>
      <c r="AO55" s="267">
        <f>IFERROR(AN55/AN58,"-")</f>
        <v>1.5151515151515152E-2</v>
      </c>
      <c r="AP55" s="268">
        <v>35948199</v>
      </c>
      <c r="AQ55" s="268">
        <v>23</v>
      </c>
      <c r="AR55" s="268">
        <f t="shared" si="15"/>
        <v>1562965.1739130435</v>
      </c>
      <c r="AS55" s="268">
        <f t="shared" si="16"/>
        <v>1562965.1739130435</v>
      </c>
      <c r="AT55" s="175">
        <f t="shared" si="17"/>
        <v>1</v>
      </c>
      <c r="AV55" s="77"/>
    </row>
    <row r="56" spans="2:48" s="9" customFormat="1">
      <c r="B56" s="552"/>
      <c r="C56" s="556"/>
      <c r="D56" s="174" t="s">
        <v>161</v>
      </c>
      <c r="E56" s="399">
        <v>8</v>
      </c>
      <c r="F56" s="269">
        <f>IFERROR(E56/E58,"-")</f>
        <v>1.9900497512437811E-2</v>
      </c>
      <c r="G56" s="70">
        <v>18029465</v>
      </c>
      <c r="H56" s="70">
        <v>8</v>
      </c>
      <c r="I56" s="70">
        <f t="shared" si="18"/>
        <v>2253683.125</v>
      </c>
      <c r="J56" s="70">
        <f t="shared" si="1"/>
        <v>2253683.125</v>
      </c>
      <c r="K56" s="11">
        <f t="shared" si="2"/>
        <v>1</v>
      </c>
      <c r="L56" s="399">
        <v>4</v>
      </c>
      <c r="M56" s="269">
        <f>IFERROR(L56/L58,"-")</f>
        <v>1.4234875444839857E-2</v>
      </c>
      <c r="N56" s="70">
        <v>8562759</v>
      </c>
      <c r="O56" s="70">
        <v>4</v>
      </c>
      <c r="P56" s="70">
        <f t="shared" si="3"/>
        <v>2140689.75</v>
      </c>
      <c r="Q56" s="70">
        <f t="shared" si="4"/>
        <v>2140689.75</v>
      </c>
      <c r="R56" s="11">
        <f t="shared" si="5"/>
        <v>1</v>
      </c>
      <c r="S56" s="399">
        <v>0</v>
      </c>
      <c r="T56" s="269">
        <f>IFERROR(S56/S58,"-")</f>
        <v>0</v>
      </c>
      <c r="U56" s="70">
        <v>0</v>
      </c>
      <c r="V56" s="70">
        <v>0</v>
      </c>
      <c r="W56" s="70" t="str">
        <f t="shared" si="6"/>
        <v>-</v>
      </c>
      <c r="X56" s="70" t="str">
        <f t="shared" si="7"/>
        <v>-</v>
      </c>
      <c r="Y56" s="11" t="str">
        <f t="shared" si="8"/>
        <v>-</v>
      </c>
      <c r="Z56" s="399">
        <v>0</v>
      </c>
      <c r="AA56" s="269">
        <f>IFERROR(Z56/Z58,"-")</f>
        <v>0</v>
      </c>
      <c r="AB56" s="70">
        <v>0</v>
      </c>
      <c r="AC56" s="70">
        <v>0</v>
      </c>
      <c r="AD56" s="70" t="str">
        <f t="shared" si="9"/>
        <v>-</v>
      </c>
      <c r="AE56" s="70" t="str">
        <f t="shared" si="10"/>
        <v>-</v>
      </c>
      <c r="AF56" s="11" t="str">
        <f t="shared" si="11"/>
        <v>-</v>
      </c>
      <c r="AG56" s="399">
        <v>4</v>
      </c>
      <c r="AH56" s="269">
        <f>IFERROR(AG56/AG58,"-")</f>
        <v>4.6511627906976744E-2</v>
      </c>
      <c r="AI56" s="70">
        <v>8576463</v>
      </c>
      <c r="AJ56" s="70">
        <v>4</v>
      </c>
      <c r="AK56" s="70">
        <f t="shared" si="12"/>
        <v>2144115.75</v>
      </c>
      <c r="AL56" s="70">
        <f t="shared" si="13"/>
        <v>2144115.75</v>
      </c>
      <c r="AM56" s="11">
        <f t="shared" si="14"/>
        <v>1</v>
      </c>
      <c r="AN56" s="399">
        <v>12</v>
      </c>
      <c r="AO56" s="269">
        <f>IFERROR(AN56/AN58,"-")</f>
        <v>7.9051383399209481E-3</v>
      </c>
      <c r="AP56" s="70">
        <v>14009206</v>
      </c>
      <c r="AQ56" s="70">
        <v>12</v>
      </c>
      <c r="AR56" s="70">
        <f t="shared" si="15"/>
        <v>1167433.8333333333</v>
      </c>
      <c r="AS56" s="70">
        <f t="shared" si="16"/>
        <v>1167433.8333333333</v>
      </c>
      <c r="AT56" s="11">
        <f t="shared" si="17"/>
        <v>1</v>
      </c>
      <c r="AV56" s="77"/>
    </row>
    <row r="57" spans="2:48" s="9" customFormat="1">
      <c r="B57" s="552"/>
      <c r="C57" s="556"/>
      <c r="D57" s="177" t="s">
        <v>162</v>
      </c>
      <c r="E57" s="400">
        <v>2</v>
      </c>
      <c r="F57" s="270">
        <f>IFERROR(E57/E58,"-")</f>
        <v>4.9751243781094526E-3</v>
      </c>
      <c r="G57" s="271">
        <v>2838755</v>
      </c>
      <c r="H57" s="271">
        <v>2</v>
      </c>
      <c r="I57" s="271">
        <f t="shared" si="18"/>
        <v>1419377.5</v>
      </c>
      <c r="J57" s="271">
        <f t="shared" si="1"/>
        <v>1419377.5</v>
      </c>
      <c r="K57" s="36">
        <f t="shared" si="2"/>
        <v>1</v>
      </c>
      <c r="L57" s="400">
        <v>2</v>
      </c>
      <c r="M57" s="270">
        <f>IFERROR(L57/L58,"-")</f>
        <v>7.1174377224199285E-3</v>
      </c>
      <c r="N57" s="271">
        <v>2838755</v>
      </c>
      <c r="O57" s="271">
        <v>2</v>
      </c>
      <c r="P57" s="271">
        <f t="shared" si="3"/>
        <v>1419377.5</v>
      </c>
      <c r="Q57" s="271">
        <f t="shared" si="4"/>
        <v>1419377.5</v>
      </c>
      <c r="R57" s="36">
        <f t="shared" si="5"/>
        <v>1</v>
      </c>
      <c r="S57" s="400">
        <v>0</v>
      </c>
      <c r="T57" s="270">
        <f>IFERROR(S57/S58,"-")</f>
        <v>0</v>
      </c>
      <c r="U57" s="271">
        <v>0</v>
      </c>
      <c r="V57" s="271">
        <v>0</v>
      </c>
      <c r="W57" s="271" t="str">
        <f t="shared" si="6"/>
        <v>-</v>
      </c>
      <c r="X57" s="271" t="str">
        <f t="shared" si="7"/>
        <v>-</v>
      </c>
      <c r="Y57" s="36" t="str">
        <f t="shared" si="8"/>
        <v>-</v>
      </c>
      <c r="Z57" s="400">
        <v>0</v>
      </c>
      <c r="AA57" s="270">
        <f>IFERROR(Z57/Z58,"-")</f>
        <v>0</v>
      </c>
      <c r="AB57" s="271">
        <v>0</v>
      </c>
      <c r="AC57" s="271">
        <v>0</v>
      </c>
      <c r="AD57" s="271" t="str">
        <f t="shared" si="9"/>
        <v>-</v>
      </c>
      <c r="AE57" s="271" t="str">
        <f t="shared" si="10"/>
        <v>-</v>
      </c>
      <c r="AF57" s="36" t="str">
        <f t="shared" si="11"/>
        <v>-</v>
      </c>
      <c r="AG57" s="400">
        <v>2</v>
      </c>
      <c r="AH57" s="270">
        <f>IFERROR(AG57/AG58,"-")</f>
        <v>2.3255813953488372E-2</v>
      </c>
      <c r="AI57" s="271">
        <v>5558001</v>
      </c>
      <c r="AJ57" s="271">
        <v>2</v>
      </c>
      <c r="AK57" s="271">
        <f t="shared" si="12"/>
        <v>2779000.5</v>
      </c>
      <c r="AL57" s="271">
        <f t="shared" si="13"/>
        <v>2779000.5</v>
      </c>
      <c r="AM57" s="36">
        <f t="shared" si="14"/>
        <v>1</v>
      </c>
      <c r="AN57" s="400">
        <v>6</v>
      </c>
      <c r="AO57" s="270">
        <f>IFERROR(AN57/AN58,"-")</f>
        <v>3.952569169960474E-3</v>
      </c>
      <c r="AP57" s="271">
        <v>17416437</v>
      </c>
      <c r="AQ57" s="271">
        <v>6</v>
      </c>
      <c r="AR57" s="271">
        <f t="shared" si="15"/>
        <v>2902739.5</v>
      </c>
      <c r="AS57" s="271">
        <f t="shared" si="16"/>
        <v>2902739.5</v>
      </c>
      <c r="AT57" s="36">
        <f t="shared" si="17"/>
        <v>1</v>
      </c>
      <c r="AV57" s="77"/>
    </row>
    <row r="58" spans="2:48" s="9" customFormat="1">
      <c r="B58" s="553"/>
      <c r="C58" s="557"/>
      <c r="D58" s="300" t="s">
        <v>64</v>
      </c>
      <c r="E58" s="179">
        <f>SUM(E50:E57)</f>
        <v>402</v>
      </c>
      <c r="F58" s="272">
        <f>IFERROR(E58/E58,"-")</f>
        <v>1</v>
      </c>
      <c r="G58" s="273">
        <f>SUM(G50:G57)</f>
        <v>83900792</v>
      </c>
      <c r="H58" s="273">
        <f>SUM(H50:H57)</f>
        <v>101</v>
      </c>
      <c r="I58" s="273">
        <f t="shared" si="18"/>
        <v>208708.43781094527</v>
      </c>
      <c r="J58" s="273">
        <f t="shared" si="1"/>
        <v>830700.91089108912</v>
      </c>
      <c r="K58" s="152">
        <f t="shared" si="2"/>
        <v>0.25124378109452739</v>
      </c>
      <c r="L58" s="179">
        <f>SUM(L50:L57)</f>
        <v>281</v>
      </c>
      <c r="M58" s="272">
        <f>IFERROR(L58/L58,"-")</f>
        <v>1</v>
      </c>
      <c r="N58" s="273">
        <f>SUM(N50:N57)</f>
        <v>61067475</v>
      </c>
      <c r="O58" s="273">
        <f>SUM(O50:O57)</f>
        <v>72</v>
      </c>
      <c r="P58" s="273">
        <f t="shared" si="3"/>
        <v>217321.97508896797</v>
      </c>
      <c r="Q58" s="273">
        <f t="shared" si="4"/>
        <v>848159.375</v>
      </c>
      <c r="R58" s="152">
        <f t="shared" si="5"/>
        <v>0.25622775800711745</v>
      </c>
      <c r="S58" s="179">
        <f>SUM(S50:S57)</f>
        <v>51</v>
      </c>
      <c r="T58" s="272">
        <f>IFERROR(S58/S58,"-")</f>
        <v>1</v>
      </c>
      <c r="U58" s="273">
        <f>SUM(U50:U57)</f>
        <v>8548950</v>
      </c>
      <c r="V58" s="273">
        <f>SUM(V50:V57)</f>
        <v>13</v>
      </c>
      <c r="W58" s="273">
        <f t="shared" si="6"/>
        <v>167626.4705882353</v>
      </c>
      <c r="X58" s="273">
        <f t="shared" si="7"/>
        <v>657611.5384615385</v>
      </c>
      <c r="Y58" s="152">
        <f t="shared" si="8"/>
        <v>0.25490196078431371</v>
      </c>
      <c r="Z58" s="179">
        <f>SUM(Z50:Z57)</f>
        <v>37</v>
      </c>
      <c r="AA58" s="272">
        <f>IFERROR(Z58/Z58,"-")</f>
        <v>1</v>
      </c>
      <c r="AB58" s="273">
        <f>SUM(AB50:AB57)</f>
        <v>8252137</v>
      </c>
      <c r="AC58" s="273">
        <f>SUM(AC50:AC57)</f>
        <v>10</v>
      </c>
      <c r="AD58" s="273">
        <f t="shared" si="9"/>
        <v>223030.72972972973</v>
      </c>
      <c r="AE58" s="273">
        <f t="shared" si="10"/>
        <v>825213.7</v>
      </c>
      <c r="AF58" s="152">
        <f t="shared" si="11"/>
        <v>0.27027027027027029</v>
      </c>
      <c r="AG58" s="179">
        <f>SUM(AG50:AG57)</f>
        <v>86</v>
      </c>
      <c r="AH58" s="272">
        <f>IFERROR(AG58/AG58,"-")</f>
        <v>1</v>
      </c>
      <c r="AI58" s="273">
        <f>SUM(AI50:AI57)</f>
        <v>38676099</v>
      </c>
      <c r="AJ58" s="273">
        <f>SUM(AJ50:AJ57)</f>
        <v>32</v>
      </c>
      <c r="AK58" s="273">
        <f t="shared" si="12"/>
        <v>449722.08139534883</v>
      </c>
      <c r="AL58" s="273">
        <f t="shared" si="13"/>
        <v>1208628.09375</v>
      </c>
      <c r="AM58" s="152">
        <f t="shared" si="14"/>
        <v>0.37209302325581395</v>
      </c>
      <c r="AN58" s="179">
        <f>SUM(AN50:AN57)</f>
        <v>1518</v>
      </c>
      <c r="AO58" s="272">
        <f>IFERROR(AN58/AN58,"-")</f>
        <v>1</v>
      </c>
      <c r="AP58" s="273">
        <f>SUM(AP50:AP57)</f>
        <v>150910029</v>
      </c>
      <c r="AQ58" s="273">
        <f>SUM(AQ50:AQ57)</f>
        <v>186</v>
      </c>
      <c r="AR58" s="273">
        <f t="shared" si="15"/>
        <v>99413.72134387352</v>
      </c>
      <c r="AS58" s="273">
        <f t="shared" si="16"/>
        <v>811344.24193548388</v>
      </c>
      <c r="AT58" s="152">
        <f t="shared" si="17"/>
        <v>0.1225296442687747</v>
      </c>
      <c r="AV58" s="77"/>
    </row>
    <row r="59" spans="2:48" s="9" customFormat="1">
      <c r="B59" s="551">
        <v>7</v>
      </c>
      <c r="C59" s="555" t="s">
        <v>81</v>
      </c>
      <c r="D59" s="174" t="s">
        <v>158</v>
      </c>
      <c r="E59" s="178">
        <v>226</v>
      </c>
      <c r="F59" s="267">
        <f>IFERROR(E59/E67,"-")</f>
        <v>0.79858657243816256</v>
      </c>
      <c r="G59" s="268">
        <v>0</v>
      </c>
      <c r="H59" s="268">
        <v>0</v>
      </c>
      <c r="I59" s="268">
        <f t="shared" si="18"/>
        <v>0</v>
      </c>
      <c r="J59" s="268" t="str">
        <f t="shared" si="1"/>
        <v>-</v>
      </c>
      <c r="K59" s="175">
        <f t="shared" si="2"/>
        <v>0</v>
      </c>
      <c r="L59" s="178">
        <v>162</v>
      </c>
      <c r="M59" s="267">
        <f>IFERROR(L59/L67,"-")</f>
        <v>0.78260869565217395</v>
      </c>
      <c r="N59" s="268">
        <v>0</v>
      </c>
      <c r="O59" s="268">
        <v>0</v>
      </c>
      <c r="P59" s="268">
        <f t="shared" si="3"/>
        <v>0</v>
      </c>
      <c r="Q59" s="268" t="str">
        <f t="shared" si="4"/>
        <v>-</v>
      </c>
      <c r="R59" s="175">
        <f t="shared" si="5"/>
        <v>0</v>
      </c>
      <c r="S59" s="178">
        <v>28</v>
      </c>
      <c r="T59" s="267">
        <f>IFERROR(S59/S67,"-")</f>
        <v>0.84848484848484851</v>
      </c>
      <c r="U59" s="268">
        <v>0</v>
      </c>
      <c r="V59" s="268">
        <v>0</v>
      </c>
      <c r="W59" s="268">
        <f t="shared" si="6"/>
        <v>0</v>
      </c>
      <c r="X59" s="268" t="str">
        <f t="shared" si="7"/>
        <v>-</v>
      </c>
      <c r="Y59" s="175">
        <f t="shared" si="8"/>
        <v>0</v>
      </c>
      <c r="Z59" s="178">
        <v>22</v>
      </c>
      <c r="AA59" s="267">
        <f>IFERROR(Z59/Z67,"-")</f>
        <v>0.84615384615384615</v>
      </c>
      <c r="AB59" s="268">
        <v>0</v>
      </c>
      <c r="AC59" s="268">
        <v>0</v>
      </c>
      <c r="AD59" s="268">
        <f t="shared" si="9"/>
        <v>0</v>
      </c>
      <c r="AE59" s="268" t="str">
        <f t="shared" si="10"/>
        <v>-</v>
      </c>
      <c r="AF59" s="175">
        <f t="shared" si="11"/>
        <v>0</v>
      </c>
      <c r="AG59" s="178">
        <v>126</v>
      </c>
      <c r="AH59" s="267">
        <f>IFERROR(AG59/AG67,"-")</f>
        <v>0.75903614457831325</v>
      </c>
      <c r="AI59" s="268">
        <v>0</v>
      </c>
      <c r="AJ59" s="268">
        <v>0</v>
      </c>
      <c r="AK59" s="268">
        <f t="shared" si="12"/>
        <v>0</v>
      </c>
      <c r="AL59" s="268" t="str">
        <f t="shared" si="13"/>
        <v>-</v>
      </c>
      <c r="AM59" s="175">
        <f t="shared" si="14"/>
        <v>0</v>
      </c>
      <c r="AN59" s="178">
        <v>865</v>
      </c>
      <c r="AO59" s="267">
        <f>IFERROR(AN59/AN67,"-")</f>
        <v>0.8693467336683417</v>
      </c>
      <c r="AP59" s="268">
        <v>0</v>
      </c>
      <c r="AQ59" s="268">
        <v>0</v>
      </c>
      <c r="AR59" s="268">
        <f t="shared" si="15"/>
        <v>0</v>
      </c>
      <c r="AS59" s="268" t="str">
        <f t="shared" si="16"/>
        <v>-</v>
      </c>
      <c r="AT59" s="175">
        <f t="shared" si="17"/>
        <v>0</v>
      </c>
      <c r="AV59" s="77"/>
    </row>
    <row r="60" spans="2:48" s="9" customFormat="1">
      <c r="B60" s="552"/>
      <c r="C60" s="556"/>
      <c r="D60" s="174" t="s">
        <v>155</v>
      </c>
      <c r="E60" s="399">
        <v>11</v>
      </c>
      <c r="F60" s="269">
        <f>IFERROR(E60/E67,"-")</f>
        <v>3.8869257950530034E-2</v>
      </c>
      <c r="G60" s="70">
        <v>1423846</v>
      </c>
      <c r="H60" s="70">
        <v>11</v>
      </c>
      <c r="I60" s="70">
        <f t="shared" si="18"/>
        <v>129440.54545454546</v>
      </c>
      <c r="J60" s="70">
        <f t="shared" si="1"/>
        <v>129440.54545454546</v>
      </c>
      <c r="K60" s="11">
        <f t="shared" si="2"/>
        <v>1</v>
      </c>
      <c r="L60" s="399">
        <v>9</v>
      </c>
      <c r="M60" s="269">
        <f>IFERROR(L60/L67,"-")</f>
        <v>4.3478260869565216E-2</v>
      </c>
      <c r="N60" s="70">
        <v>1021461</v>
      </c>
      <c r="O60" s="70">
        <v>9</v>
      </c>
      <c r="P60" s="70">
        <f t="shared" si="3"/>
        <v>113495.66666666667</v>
      </c>
      <c r="Q60" s="70">
        <f t="shared" si="4"/>
        <v>113495.66666666667</v>
      </c>
      <c r="R60" s="11">
        <f t="shared" si="5"/>
        <v>1</v>
      </c>
      <c r="S60" s="399">
        <v>1</v>
      </c>
      <c r="T60" s="269">
        <f>IFERROR(S60/S67,"-")</f>
        <v>3.0303030303030304E-2</v>
      </c>
      <c r="U60" s="70">
        <v>7570</v>
      </c>
      <c r="V60" s="70">
        <v>1</v>
      </c>
      <c r="W60" s="70">
        <f t="shared" si="6"/>
        <v>7570</v>
      </c>
      <c r="X60" s="70">
        <f t="shared" si="7"/>
        <v>7570</v>
      </c>
      <c r="Y60" s="11">
        <f t="shared" si="8"/>
        <v>1</v>
      </c>
      <c r="Z60" s="399">
        <v>1</v>
      </c>
      <c r="AA60" s="269">
        <f>IFERROR(Z60/Z67,"-")</f>
        <v>3.8461538461538464E-2</v>
      </c>
      <c r="AB60" s="70">
        <v>7570</v>
      </c>
      <c r="AC60" s="70">
        <v>1</v>
      </c>
      <c r="AD60" s="70">
        <f t="shared" si="9"/>
        <v>7570</v>
      </c>
      <c r="AE60" s="70">
        <f t="shared" si="10"/>
        <v>7570</v>
      </c>
      <c r="AF60" s="11">
        <f t="shared" si="11"/>
        <v>1</v>
      </c>
      <c r="AG60" s="399">
        <v>7</v>
      </c>
      <c r="AH60" s="269">
        <f>IFERROR(AG60/AG67,"-")</f>
        <v>4.2168674698795178E-2</v>
      </c>
      <c r="AI60" s="70">
        <v>998165</v>
      </c>
      <c r="AJ60" s="70">
        <v>7</v>
      </c>
      <c r="AK60" s="70">
        <f t="shared" si="12"/>
        <v>142595</v>
      </c>
      <c r="AL60" s="70">
        <f t="shared" si="13"/>
        <v>142595</v>
      </c>
      <c r="AM60" s="11">
        <f t="shared" si="14"/>
        <v>1</v>
      </c>
      <c r="AN60" s="399">
        <v>25</v>
      </c>
      <c r="AO60" s="269">
        <f>IFERROR(AN60/AN67,"-")</f>
        <v>2.5125628140703519E-2</v>
      </c>
      <c r="AP60" s="70">
        <v>3548195</v>
      </c>
      <c r="AQ60" s="70">
        <v>25</v>
      </c>
      <c r="AR60" s="70">
        <f t="shared" si="15"/>
        <v>141927.79999999999</v>
      </c>
      <c r="AS60" s="70">
        <f t="shared" si="16"/>
        <v>141927.79999999999</v>
      </c>
      <c r="AT60" s="11">
        <f t="shared" si="17"/>
        <v>1</v>
      </c>
      <c r="AV60" s="77"/>
    </row>
    <row r="61" spans="2:48" s="9" customFormat="1">
      <c r="B61" s="552"/>
      <c r="C61" s="556"/>
      <c r="D61" s="174" t="s">
        <v>156</v>
      </c>
      <c r="E61" s="399">
        <v>8</v>
      </c>
      <c r="F61" s="269">
        <f>IFERROR(E61/E67,"-")</f>
        <v>2.8268551236749116E-2</v>
      </c>
      <c r="G61" s="70">
        <v>2654119</v>
      </c>
      <c r="H61" s="70">
        <v>8</v>
      </c>
      <c r="I61" s="70">
        <f t="shared" si="18"/>
        <v>331764.875</v>
      </c>
      <c r="J61" s="70">
        <f t="shared" si="1"/>
        <v>331764.875</v>
      </c>
      <c r="K61" s="11">
        <f t="shared" si="2"/>
        <v>1</v>
      </c>
      <c r="L61" s="399">
        <v>7</v>
      </c>
      <c r="M61" s="269">
        <f>IFERROR(L61/L67,"-")</f>
        <v>3.3816425120772944E-2</v>
      </c>
      <c r="N61" s="70">
        <v>2045955</v>
      </c>
      <c r="O61" s="70">
        <v>7</v>
      </c>
      <c r="P61" s="70">
        <f t="shared" si="3"/>
        <v>292279.28571428574</v>
      </c>
      <c r="Q61" s="70">
        <f t="shared" si="4"/>
        <v>292279.28571428574</v>
      </c>
      <c r="R61" s="11">
        <f t="shared" si="5"/>
        <v>1</v>
      </c>
      <c r="S61" s="399">
        <v>0</v>
      </c>
      <c r="T61" s="269">
        <f>IFERROR(S61/S67,"-")</f>
        <v>0</v>
      </c>
      <c r="U61" s="70">
        <v>0</v>
      </c>
      <c r="V61" s="70">
        <v>0</v>
      </c>
      <c r="W61" s="70" t="str">
        <f t="shared" si="6"/>
        <v>-</v>
      </c>
      <c r="X61" s="70" t="str">
        <f t="shared" si="7"/>
        <v>-</v>
      </c>
      <c r="Y61" s="11" t="str">
        <f t="shared" si="8"/>
        <v>-</v>
      </c>
      <c r="Z61" s="399">
        <v>0</v>
      </c>
      <c r="AA61" s="269">
        <f>IFERROR(Z61/Z67,"-")</f>
        <v>0</v>
      </c>
      <c r="AB61" s="70">
        <v>0</v>
      </c>
      <c r="AC61" s="70">
        <v>0</v>
      </c>
      <c r="AD61" s="70" t="str">
        <f t="shared" si="9"/>
        <v>-</v>
      </c>
      <c r="AE61" s="70" t="str">
        <f t="shared" si="10"/>
        <v>-</v>
      </c>
      <c r="AF61" s="11" t="str">
        <f t="shared" si="11"/>
        <v>-</v>
      </c>
      <c r="AG61" s="399">
        <v>7</v>
      </c>
      <c r="AH61" s="269">
        <f>IFERROR(AG61/AG67,"-")</f>
        <v>4.2168674698795178E-2</v>
      </c>
      <c r="AI61" s="70">
        <v>1553673</v>
      </c>
      <c r="AJ61" s="70">
        <v>7</v>
      </c>
      <c r="AK61" s="70">
        <f t="shared" si="12"/>
        <v>221953.28571428571</v>
      </c>
      <c r="AL61" s="70">
        <f t="shared" si="13"/>
        <v>221953.28571428571</v>
      </c>
      <c r="AM61" s="11">
        <f t="shared" si="14"/>
        <v>1</v>
      </c>
      <c r="AN61" s="399">
        <v>23</v>
      </c>
      <c r="AO61" s="269">
        <f>IFERROR(AN61/AN67,"-")</f>
        <v>2.3115577889447236E-2</v>
      </c>
      <c r="AP61" s="70">
        <v>5516542</v>
      </c>
      <c r="AQ61" s="70">
        <v>23</v>
      </c>
      <c r="AR61" s="70">
        <f t="shared" si="15"/>
        <v>239849.65217391305</v>
      </c>
      <c r="AS61" s="70">
        <f t="shared" si="16"/>
        <v>239849.65217391305</v>
      </c>
      <c r="AT61" s="11">
        <f t="shared" si="17"/>
        <v>1</v>
      </c>
      <c r="AV61" s="77"/>
    </row>
    <row r="62" spans="2:48" s="9" customFormat="1">
      <c r="B62" s="552"/>
      <c r="C62" s="556"/>
      <c r="D62" s="174" t="s">
        <v>157</v>
      </c>
      <c r="E62" s="178">
        <v>12</v>
      </c>
      <c r="F62" s="267">
        <f>IFERROR(E62/E67,"-")</f>
        <v>4.2402826855123678E-2</v>
      </c>
      <c r="G62" s="268">
        <v>7732757</v>
      </c>
      <c r="H62" s="268">
        <v>12</v>
      </c>
      <c r="I62" s="268">
        <f t="shared" si="18"/>
        <v>644396.41666666663</v>
      </c>
      <c r="J62" s="268">
        <f t="shared" si="1"/>
        <v>644396.41666666663</v>
      </c>
      <c r="K62" s="175">
        <f t="shared" si="2"/>
        <v>1</v>
      </c>
      <c r="L62" s="178">
        <v>8</v>
      </c>
      <c r="M62" s="267">
        <f>IFERROR(L62/L67,"-")</f>
        <v>3.864734299516908E-2</v>
      </c>
      <c r="N62" s="268">
        <v>5417110</v>
      </c>
      <c r="O62" s="268">
        <v>8</v>
      </c>
      <c r="P62" s="268">
        <f t="shared" si="3"/>
        <v>677138.75</v>
      </c>
      <c r="Q62" s="268">
        <f t="shared" si="4"/>
        <v>677138.75</v>
      </c>
      <c r="R62" s="175">
        <f t="shared" si="5"/>
        <v>1</v>
      </c>
      <c r="S62" s="178">
        <v>0</v>
      </c>
      <c r="T62" s="267">
        <f>IFERROR(S62/S67,"-")</f>
        <v>0</v>
      </c>
      <c r="U62" s="268">
        <v>0</v>
      </c>
      <c r="V62" s="268">
        <v>0</v>
      </c>
      <c r="W62" s="268" t="str">
        <f t="shared" si="6"/>
        <v>-</v>
      </c>
      <c r="X62" s="268" t="str">
        <f t="shared" si="7"/>
        <v>-</v>
      </c>
      <c r="Y62" s="175" t="str">
        <f t="shared" si="8"/>
        <v>-</v>
      </c>
      <c r="Z62" s="178">
        <v>0</v>
      </c>
      <c r="AA62" s="267">
        <f>IFERROR(Z62/Z67,"-")</f>
        <v>0</v>
      </c>
      <c r="AB62" s="268">
        <v>0</v>
      </c>
      <c r="AC62" s="268">
        <v>0</v>
      </c>
      <c r="AD62" s="268" t="str">
        <f t="shared" si="9"/>
        <v>-</v>
      </c>
      <c r="AE62" s="268" t="str">
        <f t="shared" si="10"/>
        <v>-</v>
      </c>
      <c r="AF62" s="175" t="str">
        <f t="shared" si="11"/>
        <v>-</v>
      </c>
      <c r="AG62" s="178">
        <v>6</v>
      </c>
      <c r="AH62" s="267">
        <f>IFERROR(AG62/AG67,"-")</f>
        <v>3.614457831325301E-2</v>
      </c>
      <c r="AI62" s="268">
        <v>5470050</v>
      </c>
      <c r="AJ62" s="268">
        <v>6</v>
      </c>
      <c r="AK62" s="268">
        <f t="shared" si="12"/>
        <v>911675</v>
      </c>
      <c r="AL62" s="268">
        <f t="shared" si="13"/>
        <v>911675</v>
      </c>
      <c r="AM62" s="175">
        <f t="shared" si="14"/>
        <v>1</v>
      </c>
      <c r="AN62" s="178">
        <v>42</v>
      </c>
      <c r="AO62" s="267">
        <f>IFERROR(AN62/AN67,"-")</f>
        <v>4.2211055276381908E-2</v>
      </c>
      <c r="AP62" s="268">
        <v>30402528</v>
      </c>
      <c r="AQ62" s="268">
        <v>42</v>
      </c>
      <c r="AR62" s="268">
        <f t="shared" si="15"/>
        <v>723869.71428571432</v>
      </c>
      <c r="AS62" s="268">
        <f t="shared" si="16"/>
        <v>723869.71428571432</v>
      </c>
      <c r="AT62" s="175">
        <f t="shared" si="17"/>
        <v>1</v>
      </c>
      <c r="AV62" s="77"/>
    </row>
    <row r="63" spans="2:48" s="9" customFormat="1">
      <c r="B63" s="552"/>
      <c r="C63" s="556"/>
      <c r="D63" s="174" t="s">
        <v>159</v>
      </c>
      <c r="E63" s="399">
        <v>10</v>
      </c>
      <c r="F63" s="269">
        <f>IFERROR(E63/E67,"-")</f>
        <v>3.5335689045936397E-2</v>
      </c>
      <c r="G63" s="70">
        <v>7881013</v>
      </c>
      <c r="H63" s="70">
        <v>10</v>
      </c>
      <c r="I63" s="70">
        <f t="shared" si="18"/>
        <v>788101.3</v>
      </c>
      <c r="J63" s="70">
        <f t="shared" si="1"/>
        <v>788101.3</v>
      </c>
      <c r="K63" s="11">
        <f t="shared" si="2"/>
        <v>1</v>
      </c>
      <c r="L63" s="399">
        <v>7</v>
      </c>
      <c r="M63" s="269">
        <f>IFERROR(L63/L67,"-")</f>
        <v>3.3816425120772944E-2</v>
      </c>
      <c r="N63" s="70">
        <v>5144947</v>
      </c>
      <c r="O63" s="70">
        <v>7</v>
      </c>
      <c r="P63" s="70">
        <f t="shared" si="3"/>
        <v>734992.42857142852</v>
      </c>
      <c r="Q63" s="70">
        <f t="shared" si="4"/>
        <v>734992.42857142852</v>
      </c>
      <c r="R63" s="11">
        <f t="shared" si="5"/>
        <v>1</v>
      </c>
      <c r="S63" s="399">
        <v>1</v>
      </c>
      <c r="T63" s="269">
        <f>IFERROR(S63/S67,"-")</f>
        <v>3.0303030303030304E-2</v>
      </c>
      <c r="U63" s="70">
        <v>1131870</v>
      </c>
      <c r="V63" s="70">
        <v>1</v>
      </c>
      <c r="W63" s="70">
        <f t="shared" si="6"/>
        <v>1131870</v>
      </c>
      <c r="X63" s="70">
        <f t="shared" si="7"/>
        <v>1131870</v>
      </c>
      <c r="Y63" s="11">
        <f t="shared" si="8"/>
        <v>1</v>
      </c>
      <c r="Z63" s="399">
        <v>1</v>
      </c>
      <c r="AA63" s="269">
        <f>IFERROR(Z63/Z67,"-")</f>
        <v>3.8461538461538464E-2</v>
      </c>
      <c r="AB63" s="70">
        <v>1131870</v>
      </c>
      <c r="AC63" s="70">
        <v>1</v>
      </c>
      <c r="AD63" s="70">
        <f t="shared" si="9"/>
        <v>1131870</v>
      </c>
      <c r="AE63" s="70">
        <f t="shared" si="10"/>
        <v>1131870</v>
      </c>
      <c r="AF63" s="11">
        <f t="shared" si="11"/>
        <v>1</v>
      </c>
      <c r="AG63" s="399">
        <v>9</v>
      </c>
      <c r="AH63" s="269">
        <f>IFERROR(AG63/AG67,"-")</f>
        <v>5.4216867469879519E-2</v>
      </c>
      <c r="AI63" s="70">
        <v>10356646</v>
      </c>
      <c r="AJ63" s="70">
        <v>9</v>
      </c>
      <c r="AK63" s="70">
        <f t="shared" si="12"/>
        <v>1150738.4444444445</v>
      </c>
      <c r="AL63" s="70">
        <f t="shared" si="13"/>
        <v>1150738.4444444445</v>
      </c>
      <c r="AM63" s="11">
        <f t="shared" si="14"/>
        <v>1</v>
      </c>
      <c r="AN63" s="399">
        <v>25</v>
      </c>
      <c r="AO63" s="269">
        <f>IFERROR(AN63/AN67,"-")</f>
        <v>2.5125628140703519E-2</v>
      </c>
      <c r="AP63" s="70">
        <v>19921896</v>
      </c>
      <c r="AQ63" s="70">
        <v>25</v>
      </c>
      <c r="AR63" s="70">
        <f t="shared" si="15"/>
        <v>796875.84</v>
      </c>
      <c r="AS63" s="70">
        <f t="shared" si="16"/>
        <v>796875.84</v>
      </c>
      <c r="AT63" s="11">
        <f t="shared" si="17"/>
        <v>1</v>
      </c>
      <c r="AV63" s="77"/>
    </row>
    <row r="64" spans="2:48" s="9" customFormat="1">
      <c r="B64" s="552"/>
      <c r="C64" s="556"/>
      <c r="D64" s="174" t="s">
        <v>160</v>
      </c>
      <c r="E64" s="178">
        <v>7</v>
      </c>
      <c r="F64" s="267">
        <f>IFERROR(E64/E67,"-")</f>
        <v>2.4734982332155476E-2</v>
      </c>
      <c r="G64" s="268">
        <v>8505176</v>
      </c>
      <c r="H64" s="268">
        <v>7</v>
      </c>
      <c r="I64" s="268">
        <f t="shared" si="18"/>
        <v>1215025.142857143</v>
      </c>
      <c r="J64" s="268">
        <f t="shared" si="1"/>
        <v>1215025.142857143</v>
      </c>
      <c r="K64" s="175">
        <f t="shared" si="2"/>
        <v>1</v>
      </c>
      <c r="L64" s="178">
        <v>6</v>
      </c>
      <c r="M64" s="267">
        <f>IFERROR(L64/L67,"-")</f>
        <v>2.8985507246376812E-2</v>
      </c>
      <c r="N64" s="268">
        <v>5190496</v>
      </c>
      <c r="O64" s="268">
        <v>6</v>
      </c>
      <c r="P64" s="268">
        <f t="shared" si="3"/>
        <v>865082.66666666663</v>
      </c>
      <c r="Q64" s="268">
        <f t="shared" si="4"/>
        <v>865082.66666666663</v>
      </c>
      <c r="R64" s="175">
        <f t="shared" si="5"/>
        <v>1</v>
      </c>
      <c r="S64" s="178">
        <v>1</v>
      </c>
      <c r="T64" s="267">
        <f>IFERROR(S64/S67,"-")</f>
        <v>3.0303030303030304E-2</v>
      </c>
      <c r="U64" s="268">
        <v>1121216</v>
      </c>
      <c r="V64" s="268">
        <v>1</v>
      </c>
      <c r="W64" s="268">
        <f t="shared" si="6"/>
        <v>1121216</v>
      </c>
      <c r="X64" s="268">
        <f t="shared" si="7"/>
        <v>1121216</v>
      </c>
      <c r="Y64" s="175">
        <f t="shared" si="8"/>
        <v>1</v>
      </c>
      <c r="Z64" s="178">
        <v>1</v>
      </c>
      <c r="AA64" s="267">
        <f>IFERROR(Z64/Z67,"-")</f>
        <v>3.8461538461538464E-2</v>
      </c>
      <c r="AB64" s="268">
        <v>1121216</v>
      </c>
      <c r="AC64" s="268">
        <v>1</v>
      </c>
      <c r="AD64" s="268">
        <f t="shared" si="9"/>
        <v>1121216</v>
      </c>
      <c r="AE64" s="268">
        <f t="shared" si="10"/>
        <v>1121216</v>
      </c>
      <c r="AF64" s="175">
        <f t="shared" si="11"/>
        <v>1</v>
      </c>
      <c r="AG64" s="178">
        <v>3</v>
      </c>
      <c r="AH64" s="267">
        <f>IFERROR(AG64/AG67,"-")</f>
        <v>1.8072289156626505E-2</v>
      </c>
      <c r="AI64" s="268">
        <v>5835488</v>
      </c>
      <c r="AJ64" s="268">
        <v>3</v>
      </c>
      <c r="AK64" s="268">
        <f t="shared" si="12"/>
        <v>1945162.6666666667</v>
      </c>
      <c r="AL64" s="268">
        <f t="shared" si="13"/>
        <v>1945162.6666666667</v>
      </c>
      <c r="AM64" s="175">
        <f t="shared" si="14"/>
        <v>1</v>
      </c>
      <c r="AN64" s="178">
        <v>8</v>
      </c>
      <c r="AO64" s="267">
        <f>IFERROR(AN64/AN67,"-")</f>
        <v>8.0402010050251264E-3</v>
      </c>
      <c r="AP64" s="268">
        <v>12408062</v>
      </c>
      <c r="AQ64" s="268">
        <v>8</v>
      </c>
      <c r="AR64" s="268">
        <f t="shared" si="15"/>
        <v>1551007.75</v>
      </c>
      <c r="AS64" s="268">
        <f t="shared" si="16"/>
        <v>1551007.75</v>
      </c>
      <c r="AT64" s="175">
        <f t="shared" si="17"/>
        <v>1</v>
      </c>
      <c r="AV64" s="77"/>
    </row>
    <row r="65" spans="2:48" s="9" customFormat="1">
      <c r="B65" s="552"/>
      <c r="C65" s="556"/>
      <c r="D65" s="174" t="s">
        <v>161</v>
      </c>
      <c r="E65" s="399">
        <v>8</v>
      </c>
      <c r="F65" s="269">
        <f>IFERROR(E65/E67,"-")</f>
        <v>2.8268551236749116E-2</v>
      </c>
      <c r="G65" s="70">
        <v>14024088</v>
      </c>
      <c r="H65" s="70">
        <v>8</v>
      </c>
      <c r="I65" s="70">
        <f t="shared" si="18"/>
        <v>1753011</v>
      </c>
      <c r="J65" s="70">
        <f t="shared" si="1"/>
        <v>1753011</v>
      </c>
      <c r="K65" s="11">
        <f t="shared" si="2"/>
        <v>1</v>
      </c>
      <c r="L65" s="399">
        <v>7</v>
      </c>
      <c r="M65" s="269">
        <f>IFERROR(L65/L67,"-")</f>
        <v>3.3816425120772944E-2</v>
      </c>
      <c r="N65" s="70">
        <v>9972916</v>
      </c>
      <c r="O65" s="70">
        <v>7</v>
      </c>
      <c r="P65" s="70">
        <f t="shared" si="3"/>
        <v>1424702.2857142857</v>
      </c>
      <c r="Q65" s="70">
        <f t="shared" si="4"/>
        <v>1424702.2857142857</v>
      </c>
      <c r="R65" s="11">
        <f t="shared" si="5"/>
        <v>1</v>
      </c>
      <c r="S65" s="399">
        <v>2</v>
      </c>
      <c r="T65" s="269">
        <f>IFERROR(S65/S67,"-")</f>
        <v>6.0606060606060608E-2</v>
      </c>
      <c r="U65" s="70">
        <v>4340497</v>
      </c>
      <c r="V65" s="70">
        <v>2</v>
      </c>
      <c r="W65" s="70">
        <f t="shared" si="6"/>
        <v>2170248.5</v>
      </c>
      <c r="X65" s="70">
        <f t="shared" si="7"/>
        <v>2170248.5</v>
      </c>
      <c r="Y65" s="11">
        <f t="shared" si="8"/>
        <v>1</v>
      </c>
      <c r="Z65" s="399">
        <v>1</v>
      </c>
      <c r="AA65" s="269">
        <f>IFERROR(Z65/Z67,"-")</f>
        <v>3.8461538461538464E-2</v>
      </c>
      <c r="AB65" s="70">
        <v>289325</v>
      </c>
      <c r="AC65" s="70">
        <v>1</v>
      </c>
      <c r="AD65" s="70">
        <f t="shared" si="9"/>
        <v>289325</v>
      </c>
      <c r="AE65" s="70">
        <f t="shared" si="10"/>
        <v>289325</v>
      </c>
      <c r="AF65" s="11">
        <f t="shared" si="11"/>
        <v>1</v>
      </c>
      <c r="AG65" s="399">
        <v>7</v>
      </c>
      <c r="AH65" s="269">
        <f>IFERROR(AG65/AG67,"-")</f>
        <v>4.2168674698795178E-2</v>
      </c>
      <c r="AI65" s="70">
        <v>9413261</v>
      </c>
      <c r="AJ65" s="70">
        <v>7</v>
      </c>
      <c r="AK65" s="70">
        <f t="shared" si="12"/>
        <v>1344751.5714285714</v>
      </c>
      <c r="AL65" s="70">
        <f t="shared" si="13"/>
        <v>1344751.5714285714</v>
      </c>
      <c r="AM65" s="11">
        <f t="shared" si="14"/>
        <v>1</v>
      </c>
      <c r="AN65" s="399">
        <v>6</v>
      </c>
      <c r="AO65" s="269">
        <f>IFERROR(AN65/AN67,"-")</f>
        <v>6.030150753768844E-3</v>
      </c>
      <c r="AP65" s="70">
        <v>14516880</v>
      </c>
      <c r="AQ65" s="70">
        <v>6</v>
      </c>
      <c r="AR65" s="70">
        <f t="shared" si="15"/>
        <v>2419480</v>
      </c>
      <c r="AS65" s="70">
        <f t="shared" si="16"/>
        <v>2419480</v>
      </c>
      <c r="AT65" s="11">
        <f t="shared" si="17"/>
        <v>1</v>
      </c>
      <c r="AV65" s="77"/>
    </row>
    <row r="66" spans="2:48" s="9" customFormat="1">
      <c r="B66" s="552"/>
      <c r="C66" s="556"/>
      <c r="D66" s="177" t="s">
        <v>162</v>
      </c>
      <c r="E66" s="400">
        <v>1</v>
      </c>
      <c r="F66" s="270">
        <f>IFERROR(E66/E67,"-")</f>
        <v>3.5335689045936395E-3</v>
      </c>
      <c r="G66" s="271">
        <v>55575</v>
      </c>
      <c r="H66" s="271">
        <v>1</v>
      </c>
      <c r="I66" s="271">
        <f t="shared" si="18"/>
        <v>55575</v>
      </c>
      <c r="J66" s="271">
        <f t="shared" si="1"/>
        <v>55575</v>
      </c>
      <c r="K66" s="36">
        <f t="shared" si="2"/>
        <v>1</v>
      </c>
      <c r="L66" s="400">
        <v>1</v>
      </c>
      <c r="M66" s="270">
        <f>IFERROR(L66/L67,"-")</f>
        <v>4.830917874396135E-3</v>
      </c>
      <c r="N66" s="271">
        <v>55575</v>
      </c>
      <c r="O66" s="271">
        <v>1</v>
      </c>
      <c r="P66" s="271">
        <f t="shared" si="3"/>
        <v>55575</v>
      </c>
      <c r="Q66" s="271">
        <f t="shared" si="4"/>
        <v>55575</v>
      </c>
      <c r="R66" s="36">
        <f t="shared" si="5"/>
        <v>1</v>
      </c>
      <c r="S66" s="400">
        <v>0</v>
      </c>
      <c r="T66" s="270">
        <f>IFERROR(S66/S67,"-")</f>
        <v>0</v>
      </c>
      <c r="U66" s="271">
        <v>0</v>
      </c>
      <c r="V66" s="271">
        <v>0</v>
      </c>
      <c r="W66" s="271" t="str">
        <f t="shared" si="6"/>
        <v>-</v>
      </c>
      <c r="X66" s="271" t="str">
        <f t="shared" si="7"/>
        <v>-</v>
      </c>
      <c r="Y66" s="36" t="str">
        <f t="shared" si="8"/>
        <v>-</v>
      </c>
      <c r="Z66" s="400">
        <v>0</v>
      </c>
      <c r="AA66" s="270">
        <f>IFERROR(Z66/Z67,"-")</f>
        <v>0</v>
      </c>
      <c r="AB66" s="271">
        <v>0</v>
      </c>
      <c r="AC66" s="271">
        <v>0</v>
      </c>
      <c r="AD66" s="271" t="str">
        <f t="shared" si="9"/>
        <v>-</v>
      </c>
      <c r="AE66" s="271" t="str">
        <f t="shared" si="10"/>
        <v>-</v>
      </c>
      <c r="AF66" s="36" t="str">
        <f t="shared" si="11"/>
        <v>-</v>
      </c>
      <c r="AG66" s="400">
        <v>1</v>
      </c>
      <c r="AH66" s="270">
        <f>IFERROR(AG66/AG67,"-")</f>
        <v>6.024096385542169E-3</v>
      </c>
      <c r="AI66" s="271">
        <v>5008563</v>
      </c>
      <c r="AJ66" s="271">
        <v>1</v>
      </c>
      <c r="AK66" s="271">
        <f t="shared" si="12"/>
        <v>5008563</v>
      </c>
      <c r="AL66" s="271">
        <f t="shared" si="13"/>
        <v>5008563</v>
      </c>
      <c r="AM66" s="36">
        <f t="shared" si="14"/>
        <v>1</v>
      </c>
      <c r="AN66" s="400">
        <v>1</v>
      </c>
      <c r="AO66" s="270">
        <f>IFERROR(AN66/AN67,"-")</f>
        <v>1.0050251256281408E-3</v>
      </c>
      <c r="AP66" s="271">
        <v>912638</v>
      </c>
      <c r="AQ66" s="271">
        <v>1</v>
      </c>
      <c r="AR66" s="271">
        <f t="shared" si="15"/>
        <v>912638</v>
      </c>
      <c r="AS66" s="271">
        <f t="shared" si="16"/>
        <v>912638</v>
      </c>
      <c r="AT66" s="36">
        <f t="shared" si="17"/>
        <v>1</v>
      </c>
      <c r="AV66" s="77"/>
    </row>
    <row r="67" spans="2:48" s="9" customFormat="1">
      <c r="B67" s="553"/>
      <c r="C67" s="557"/>
      <c r="D67" s="300" t="s">
        <v>64</v>
      </c>
      <c r="E67" s="179">
        <f>SUM(E59:E66)</f>
        <v>283</v>
      </c>
      <c r="F67" s="272">
        <f>IFERROR(E67/E67,"-")</f>
        <v>1</v>
      </c>
      <c r="G67" s="273">
        <f>SUM(G59:G66)</f>
        <v>42276574</v>
      </c>
      <c r="H67" s="273">
        <f>SUM(H59:H66)</f>
        <v>57</v>
      </c>
      <c r="I67" s="273">
        <f t="shared" si="18"/>
        <v>149387.18727915196</v>
      </c>
      <c r="J67" s="273">
        <f t="shared" si="1"/>
        <v>741694.28070175438</v>
      </c>
      <c r="K67" s="152">
        <f t="shared" si="2"/>
        <v>0.20141342756183744</v>
      </c>
      <c r="L67" s="179">
        <f>SUM(L59:L66)</f>
        <v>207</v>
      </c>
      <c r="M67" s="272">
        <f>IFERROR(L67/L67,"-")</f>
        <v>1</v>
      </c>
      <c r="N67" s="273">
        <f>SUM(N59:N66)</f>
        <v>28848460</v>
      </c>
      <c r="O67" s="273">
        <f>SUM(O59:O66)</f>
        <v>45</v>
      </c>
      <c r="P67" s="273">
        <f t="shared" si="3"/>
        <v>139364.54106280193</v>
      </c>
      <c r="Q67" s="273">
        <f t="shared" si="4"/>
        <v>641076.88888888888</v>
      </c>
      <c r="R67" s="152">
        <f t="shared" si="5"/>
        <v>0.21739130434782608</v>
      </c>
      <c r="S67" s="179">
        <f>SUM(S59:S66)</f>
        <v>33</v>
      </c>
      <c r="T67" s="272">
        <f>IFERROR(S67/S67,"-")</f>
        <v>1</v>
      </c>
      <c r="U67" s="273">
        <f>SUM(U59:U66)</f>
        <v>6601153</v>
      </c>
      <c r="V67" s="273">
        <f>SUM(V59:V66)</f>
        <v>5</v>
      </c>
      <c r="W67" s="273">
        <f t="shared" si="6"/>
        <v>200034.93939393939</v>
      </c>
      <c r="X67" s="273">
        <f t="shared" si="7"/>
        <v>1320230.6000000001</v>
      </c>
      <c r="Y67" s="152">
        <f t="shared" si="8"/>
        <v>0.15151515151515152</v>
      </c>
      <c r="Z67" s="179">
        <f>SUM(Z59:Z66)</f>
        <v>26</v>
      </c>
      <c r="AA67" s="272">
        <f>IFERROR(Z67/Z67,"-")</f>
        <v>1</v>
      </c>
      <c r="AB67" s="273">
        <f>SUM(AB59:AB66)</f>
        <v>2549981</v>
      </c>
      <c r="AC67" s="273">
        <f>SUM(AC59:AC66)</f>
        <v>4</v>
      </c>
      <c r="AD67" s="273">
        <f t="shared" si="9"/>
        <v>98076.192307692312</v>
      </c>
      <c r="AE67" s="273">
        <f t="shared" si="10"/>
        <v>637495.25</v>
      </c>
      <c r="AF67" s="152">
        <f t="shared" si="11"/>
        <v>0.15384615384615385</v>
      </c>
      <c r="AG67" s="179">
        <f>SUM(AG59:AG66)</f>
        <v>166</v>
      </c>
      <c r="AH67" s="272">
        <f>IFERROR(AG67/AG67,"-")</f>
        <v>1</v>
      </c>
      <c r="AI67" s="273">
        <f>SUM(AI59:AI66)</f>
        <v>38635846</v>
      </c>
      <c r="AJ67" s="273">
        <f>SUM(AJ59:AJ66)</f>
        <v>40</v>
      </c>
      <c r="AK67" s="273">
        <f t="shared" si="12"/>
        <v>232746.06024096385</v>
      </c>
      <c r="AL67" s="273">
        <f t="shared" si="13"/>
        <v>965896.15</v>
      </c>
      <c r="AM67" s="152">
        <f t="shared" si="14"/>
        <v>0.24096385542168675</v>
      </c>
      <c r="AN67" s="179">
        <f>SUM(AN59:AN66)</f>
        <v>995</v>
      </c>
      <c r="AO67" s="272">
        <f>IFERROR(AN67/AN67,"-")</f>
        <v>1</v>
      </c>
      <c r="AP67" s="273">
        <f>SUM(AP59:AP66)</f>
        <v>87226741</v>
      </c>
      <c r="AQ67" s="273">
        <f>SUM(AQ59:AQ66)</f>
        <v>130</v>
      </c>
      <c r="AR67" s="273">
        <f t="shared" si="15"/>
        <v>87665.066331658294</v>
      </c>
      <c r="AS67" s="273">
        <f t="shared" si="16"/>
        <v>670974.93076923082</v>
      </c>
      <c r="AT67" s="152">
        <f t="shared" si="17"/>
        <v>0.1306532663316583</v>
      </c>
      <c r="AV67" s="77"/>
    </row>
    <row r="68" spans="2:48" s="9" customFormat="1">
      <c r="B68" s="551">
        <v>8</v>
      </c>
      <c r="C68" s="555" t="s">
        <v>50</v>
      </c>
      <c r="D68" s="174" t="s">
        <v>158</v>
      </c>
      <c r="E68" s="178">
        <v>80</v>
      </c>
      <c r="F68" s="267">
        <f>IFERROR(E68/E76,"-")</f>
        <v>0.8</v>
      </c>
      <c r="G68" s="268">
        <v>0</v>
      </c>
      <c r="H68" s="268">
        <v>0</v>
      </c>
      <c r="I68" s="268">
        <f t="shared" si="18"/>
        <v>0</v>
      </c>
      <c r="J68" s="268" t="str">
        <f t="shared" si="1"/>
        <v>-</v>
      </c>
      <c r="K68" s="175">
        <f t="shared" si="2"/>
        <v>0</v>
      </c>
      <c r="L68" s="178">
        <v>56</v>
      </c>
      <c r="M68" s="267">
        <f>IFERROR(L68/L76,"-")</f>
        <v>0.77777777777777779</v>
      </c>
      <c r="N68" s="268">
        <v>0</v>
      </c>
      <c r="O68" s="268">
        <v>0</v>
      </c>
      <c r="P68" s="268">
        <f t="shared" si="3"/>
        <v>0</v>
      </c>
      <c r="Q68" s="268" t="str">
        <f t="shared" si="4"/>
        <v>-</v>
      </c>
      <c r="R68" s="175">
        <f t="shared" si="5"/>
        <v>0</v>
      </c>
      <c r="S68" s="178">
        <v>7</v>
      </c>
      <c r="T68" s="267">
        <f>IFERROR(S68/S76,"-")</f>
        <v>0.7</v>
      </c>
      <c r="U68" s="268">
        <v>0</v>
      </c>
      <c r="V68" s="268">
        <v>0</v>
      </c>
      <c r="W68" s="268">
        <f t="shared" si="6"/>
        <v>0</v>
      </c>
      <c r="X68" s="268" t="str">
        <f t="shared" si="7"/>
        <v>-</v>
      </c>
      <c r="Y68" s="175">
        <f t="shared" si="8"/>
        <v>0</v>
      </c>
      <c r="Z68" s="178">
        <v>3</v>
      </c>
      <c r="AA68" s="267">
        <f>IFERROR(Z68/Z76,"-")</f>
        <v>0.6</v>
      </c>
      <c r="AB68" s="268">
        <v>0</v>
      </c>
      <c r="AC68" s="268">
        <v>0</v>
      </c>
      <c r="AD68" s="268">
        <f t="shared" si="9"/>
        <v>0</v>
      </c>
      <c r="AE68" s="268" t="str">
        <f t="shared" si="10"/>
        <v>-</v>
      </c>
      <c r="AF68" s="175">
        <f t="shared" si="11"/>
        <v>0</v>
      </c>
      <c r="AG68" s="178">
        <v>16</v>
      </c>
      <c r="AH68" s="267">
        <f>IFERROR(AG68/AG76,"-")</f>
        <v>0.55172413793103448</v>
      </c>
      <c r="AI68" s="268">
        <v>0</v>
      </c>
      <c r="AJ68" s="268">
        <v>0</v>
      </c>
      <c r="AK68" s="268">
        <f t="shared" si="12"/>
        <v>0</v>
      </c>
      <c r="AL68" s="268" t="str">
        <f t="shared" si="13"/>
        <v>-</v>
      </c>
      <c r="AM68" s="175">
        <f t="shared" si="14"/>
        <v>0</v>
      </c>
      <c r="AN68" s="178">
        <v>308</v>
      </c>
      <c r="AO68" s="267">
        <f>IFERROR(AN68/AN76,"-")</f>
        <v>0.87749287749287752</v>
      </c>
      <c r="AP68" s="268">
        <v>0</v>
      </c>
      <c r="AQ68" s="268">
        <v>0</v>
      </c>
      <c r="AR68" s="268">
        <f t="shared" si="15"/>
        <v>0</v>
      </c>
      <c r="AS68" s="268" t="str">
        <f t="shared" si="16"/>
        <v>-</v>
      </c>
      <c r="AT68" s="175">
        <f t="shared" si="17"/>
        <v>0</v>
      </c>
      <c r="AV68" s="77"/>
    </row>
    <row r="69" spans="2:48" s="9" customFormat="1">
      <c r="B69" s="552"/>
      <c r="C69" s="556"/>
      <c r="D69" s="174" t="s">
        <v>155</v>
      </c>
      <c r="E69" s="399">
        <v>1</v>
      </c>
      <c r="F69" s="269">
        <f>IFERROR(E69/E76,"-")</f>
        <v>0.01</v>
      </c>
      <c r="G69" s="70">
        <v>48267</v>
      </c>
      <c r="H69" s="70">
        <v>1</v>
      </c>
      <c r="I69" s="70">
        <f t="shared" si="18"/>
        <v>48267</v>
      </c>
      <c r="J69" s="70">
        <f t="shared" ref="J69:J132" si="19">IFERROR(G69/H69,"-")</f>
        <v>48267</v>
      </c>
      <c r="K69" s="11">
        <f t="shared" ref="K69:K132" si="20">IFERROR(H69/E69,"-")</f>
        <v>1</v>
      </c>
      <c r="L69" s="399">
        <v>1</v>
      </c>
      <c r="M69" s="269">
        <f>IFERROR(L69/L76,"-")</f>
        <v>1.3888888888888888E-2</v>
      </c>
      <c r="N69" s="70">
        <v>48267</v>
      </c>
      <c r="O69" s="70">
        <v>1</v>
      </c>
      <c r="P69" s="70">
        <f t="shared" ref="P69:P132" si="21">IFERROR(N69/L69,"-")</f>
        <v>48267</v>
      </c>
      <c r="Q69" s="70">
        <f t="shared" ref="Q69:Q132" si="22">IFERROR(N69/O69,"-")</f>
        <v>48267</v>
      </c>
      <c r="R69" s="11">
        <f t="shared" ref="R69:R132" si="23">IFERROR(O69/L69,"-")</f>
        <v>1</v>
      </c>
      <c r="S69" s="399">
        <v>0</v>
      </c>
      <c r="T69" s="269">
        <f>IFERROR(S69/S76,"-")</f>
        <v>0</v>
      </c>
      <c r="U69" s="70">
        <v>0</v>
      </c>
      <c r="V69" s="70">
        <v>0</v>
      </c>
      <c r="W69" s="70" t="str">
        <f t="shared" ref="W69:W132" si="24">IFERROR(U69/S69,"-")</f>
        <v>-</v>
      </c>
      <c r="X69" s="70" t="str">
        <f t="shared" ref="X69:X132" si="25">IFERROR(U69/V69,"-")</f>
        <v>-</v>
      </c>
      <c r="Y69" s="11" t="str">
        <f t="shared" ref="Y69:Y132" si="26">IFERROR(V69/S69,"-")</f>
        <v>-</v>
      </c>
      <c r="Z69" s="399">
        <v>0</v>
      </c>
      <c r="AA69" s="269">
        <f>IFERROR(Z69/Z76,"-")</f>
        <v>0</v>
      </c>
      <c r="AB69" s="70">
        <v>0</v>
      </c>
      <c r="AC69" s="70">
        <v>0</v>
      </c>
      <c r="AD69" s="70" t="str">
        <f t="shared" ref="AD69:AD132" si="27">IFERROR(AB69/Z69,"-")</f>
        <v>-</v>
      </c>
      <c r="AE69" s="70" t="str">
        <f t="shared" ref="AE69:AE132" si="28">IFERROR(AB69/AC69,"-")</f>
        <v>-</v>
      </c>
      <c r="AF69" s="11" t="str">
        <f t="shared" ref="AF69:AF132" si="29">IFERROR(AC69/Z69,"-")</f>
        <v>-</v>
      </c>
      <c r="AG69" s="399">
        <v>1</v>
      </c>
      <c r="AH69" s="269">
        <f>IFERROR(AG69/AG76,"-")</f>
        <v>3.4482758620689655E-2</v>
      </c>
      <c r="AI69" s="70">
        <v>256530</v>
      </c>
      <c r="AJ69" s="70">
        <v>1</v>
      </c>
      <c r="AK69" s="70">
        <f t="shared" ref="AK69:AK132" si="30">IFERROR(AI69/AG69,"-")</f>
        <v>256530</v>
      </c>
      <c r="AL69" s="70">
        <f t="shared" ref="AL69:AL132" si="31">IFERROR(AI69/AJ69,"-")</f>
        <v>256530</v>
      </c>
      <c r="AM69" s="11">
        <f t="shared" ref="AM69:AM132" si="32">IFERROR(AJ69/AG69,"-")</f>
        <v>1</v>
      </c>
      <c r="AN69" s="399">
        <v>12</v>
      </c>
      <c r="AO69" s="269">
        <f>IFERROR(AN69/AN76,"-")</f>
        <v>3.4188034188034191E-2</v>
      </c>
      <c r="AP69" s="70">
        <v>1553958</v>
      </c>
      <c r="AQ69" s="70">
        <v>11</v>
      </c>
      <c r="AR69" s="70">
        <f t="shared" ref="AR69:AR132" si="33">IFERROR(AP69/AN69,"-")</f>
        <v>129496.5</v>
      </c>
      <c r="AS69" s="70">
        <f t="shared" ref="AS69:AS132" si="34">IFERROR(AP69/AQ69,"-")</f>
        <v>141268.90909090909</v>
      </c>
      <c r="AT69" s="11">
        <f t="shared" ref="AT69:AT132" si="35">IFERROR(AQ69/AN69,"-")</f>
        <v>0.91666666666666663</v>
      </c>
      <c r="AV69" s="77"/>
    </row>
    <row r="70" spans="2:48" s="9" customFormat="1">
      <c r="B70" s="552"/>
      <c r="C70" s="556"/>
      <c r="D70" s="174" t="s">
        <v>156</v>
      </c>
      <c r="E70" s="399">
        <v>5</v>
      </c>
      <c r="F70" s="269">
        <f>IFERROR(E70/E76,"-")</f>
        <v>0.05</v>
      </c>
      <c r="G70" s="70">
        <v>2139970</v>
      </c>
      <c r="H70" s="70">
        <v>5</v>
      </c>
      <c r="I70" s="70">
        <f t="shared" si="18"/>
        <v>427994</v>
      </c>
      <c r="J70" s="70">
        <f t="shared" si="19"/>
        <v>427994</v>
      </c>
      <c r="K70" s="11">
        <f t="shared" si="20"/>
        <v>1</v>
      </c>
      <c r="L70" s="399">
        <v>4</v>
      </c>
      <c r="M70" s="269">
        <f>IFERROR(L70/L76,"-")</f>
        <v>5.5555555555555552E-2</v>
      </c>
      <c r="N70" s="70">
        <v>1544426</v>
      </c>
      <c r="O70" s="70">
        <v>4</v>
      </c>
      <c r="P70" s="70">
        <f t="shared" si="21"/>
        <v>386106.5</v>
      </c>
      <c r="Q70" s="70">
        <f t="shared" si="22"/>
        <v>386106.5</v>
      </c>
      <c r="R70" s="11">
        <f t="shared" si="23"/>
        <v>1</v>
      </c>
      <c r="S70" s="399">
        <v>1</v>
      </c>
      <c r="T70" s="269">
        <f>IFERROR(S70/S76,"-")</f>
        <v>0.1</v>
      </c>
      <c r="U70" s="70">
        <v>576079</v>
      </c>
      <c r="V70" s="70">
        <v>1</v>
      </c>
      <c r="W70" s="70">
        <f t="shared" si="24"/>
        <v>576079</v>
      </c>
      <c r="X70" s="70">
        <f t="shared" si="25"/>
        <v>576079</v>
      </c>
      <c r="Y70" s="11">
        <f t="shared" si="26"/>
        <v>1</v>
      </c>
      <c r="Z70" s="399">
        <v>1</v>
      </c>
      <c r="AA70" s="269">
        <f>IFERROR(Z70/Z76,"-")</f>
        <v>0.2</v>
      </c>
      <c r="AB70" s="70">
        <v>576079</v>
      </c>
      <c r="AC70" s="70">
        <v>1</v>
      </c>
      <c r="AD70" s="70">
        <f t="shared" si="27"/>
        <v>576079</v>
      </c>
      <c r="AE70" s="70">
        <f t="shared" si="28"/>
        <v>576079</v>
      </c>
      <c r="AF70" s="11">
        <f t="shared" si="29"/>
        <v>1</v>
      </c>
      <c r="AG70" s="399">
        <v>2</v>
      </c>
      <c r="AH70" s="269">
        <f>IFERROR(AG70/AG76,"-")</f>
        <v>6.8965517241379309E-2</v>
      </c>
      <c r="AI70" s="70">
        <v>340636</v>
      </c>
      <c r="AJ70" s="70">
        <v>2</v>
      </c>
      <c r="AK70" s="70">
        <f t="shared" si="30"/>
        <v>170318</v>
      </c>
      <c r="AL70" s="70">
        <f t="shared" si="31"/>
        <v>170318</v>
      </c>
      <c r="AM70" s="11">
        <f t="shared" si="32"/>
        <v>1</v>
      </c>
      <c r="AN70" s="399">
        <v>4</v>
      </c>
      <c r="AO70" s="269">
        <f>IFERROR(AN70/AN76,"-")</f>
        <v>1.1396011396011397E-2</v>
      </c>
      <c r="AP70" s="70">
        <v>791070</v>
      </c>
      <c r="AQ70" s="70">
        <v>4</v>
      </c>
      <c r="AR70" s="70">
        <f t="shared" si="33"/>
        <v>197767.5</v>
      </c>
      <c r="AS70" s="70">
        <f t="shared" si="34"/>
        <v>197767.5</v>
      </c>
      <c r="AT70" s="11">
        <f t="shared" si="35"/>
        <v>1</v>
      </c>
      <c r="AV70" s="77"/>
    </row>
    <row r="71" spans="2:48" s="9" customFormat="1">
      <c r="B71" s="552"/>
      <c r="C71" s="556"/>
      <c r="D71" s="174" t="s">
        <v>157</v>
      </c>
      <c r="E71" s="178">
        <v>2</v>
      </c>
      <c r="F71" s="267">
        <f>IFERROR(E71/E76,"-")</f>
        <v>0.02</v>
      </c>
      <c r="G71" s="268">
        <v>1594462</v>
      </c>
      <c r="H71" s="268">
        <v>2</v>
      </c>
      <c r="I71" s="268">
        <f t="shared" si="18"/>
        <v>797231</v>
      </c>
      <c r="J71" s="268">
        <f t="shared" si="19"/>
        <v>797231</v>
      </c>
      <c r="K71" s="175">
        <f t="shared" si="20"/>
        <v>1</v>
      </c>
      <c r="L71" s="178">
        <v>2</v>
      </c>
      <c r="M71" s="267">
        <f>IFERROR(L71/L76,"-")</f>
        <v>2.7777777777777776E-2</v>
      </c>
      <c r="N71" s="268">
        <v>1594462</v>
      </c>
      <c r="O71" s="268">
        <v>2</v>
      </c>
      <c r="P71" s="268">
        <f t="shared" si="21"/>
        <v>797231</v>
      </c>
      <c r="Q71" s="268">
        <f t="shared" si="22"/>
        <v>797231</v>
      </c>
      <c r="R71" s="175">
        <f t="shared" si="23"/>
        <v>1</v>
      </c>
      <c r="S71" s="178">
        <v>1</v>
      </c>
      <c r="T71" s="267">
        <f>IFERROR(S71/S76,"-")</f>
        <v>0.1</v>
      </c>
      <c r="U71" s="268">
        <v>891366</v>
      </c>
      <c r="V71" s="268">
        <v>1</v>
      </c>
      <c r="W71" s="268">
        <f t="shared" si="24"/>
        <v>891366</v>
      </c>
      <c r="X71" s="268">
        <f t="shared" si="25"/>
        <v>891366</v>
      </c>
      <c r="Y71" s="175">
        <f t="shared" si="26"/>
        <v>1</v>
      </c>
      <c r="Z71" s="178">
        <v>1</v>
      </c>
      <c r="AA71" s="267">
        <f>IFERROR(Z71/Z76,"-")</f>
        <v>0.2</v>
      </c>
      <c r="AB71" s="268">
        <v>891366</v>
      </c>
      <c r="AC71" s="268">
        <v>1</v>
      </c>
      <c r="AD71" s="268">
        <f t="shared" si="27"/>
        <v>891366</v>
      </c>
      <c r="AE71" s="268">
        <f t="shared" si="28"/>
        <v>891366</v>
      </c>
      <c r="AF71" s="175">
        <f t="shared" si="29"/>
        <v>1</v>
      </c>
      <c r="AG71" s="178">
        <v>2</v>
      </c>
      <c r="AH71" s="267">
        <f>IFERROR(AG71/AG76,"-")</f>
        <v>6.8965517241379309E-2</v>
      </c>
      <c r="AI71" s="268">
        <v>2740186</v>
      </c>
      <c r="AJ71" s="268">
        <v>2</v>
      </c>
      <c r="AK71" s="268">
        <f t="shared" si="30"/>
        <v>1370093</v>
      </c>
      <c r="AL71" s="268">
        <f t="shared" si="31"/>
        <v>1370093</v>
      </c>
      <c r="AM71" s="175">
        <f t="shared" si="32"/>
        <v>1</v>
      </c>
      <c r="AN71" s="178">
        <v>12</v>
      </c>
      <c r="AO71" s="267">
        <f>IFERROR(AN71/AN76,"-")</f>
        <v>3.4188034188034191E-2</v>
      </c>
      <c r="AP71" s="268">
        <v>8855582</v>
      </c>
      <c r="AQ71" s="268">
        <v>12</v>
      </c>
      <c r="AR71" s="268">
        <f t="shared" si="33"/>
        <v>737965.16666666663</v>
      </c>
      <c r="AS71" s="268">
        <f t="shared" si="34"/>
        <v>737965.16666666663</v>
      </c>
      <c r="AT71" s="175">
        <f t="shared" si="35"/>
        <v>1</v>
      </c>
      <c r="AV71" s="77"/>
    </row>
    <row r="72" spans="2:48" s="9" customFormat="1">
      <c r="B72" s="552"/>
      <c r="C72" s="556"/>
      <c r="D72" s="174" t="s">
        <v>159</v>
      </c>
      <c r="E72" s="399">
        <v>7</v>
      </c>
      <c r="F72" s="269">
        <f>IFERROR(E72/E76,"-")</f>
        <v>7.0000000000000007E-2</v>
      </c>
      <c r="G72" s="70">
        <v>6596103</v>
      </c>
      <c r="H72" s="70">
        <v>7</v>
      </c>
      <c r="I72" s="70">
        <f t="shared" si="18"/>
        <v>942300.42857142852</v>
      </c>
      <c r="J72" s="70">
        <f t="shared" si="19"/>
        <v>942300.42857142852</v>
      </c>
      <c r="K72" s="11">
        <f t="shared" si="20"/>
        <v>1</v>
      </c>
      <c r="L72" s="399">
        <v>5</v>
      </c>
      <c r="M72" s="269">
        <f>IFERROR(L72/L76,"-")</f>
        <v>6.9444444444444448E-2</v>
      </c>
      <c r="N72" s="70">
        <v>5675304</v>
      </c>
      <c r="O72" s="70">
        <v>5</v>
      </c>
      <c r="P72" s="70">
        <f t="shared" si="21"/>
        <v>1135060.8</v>
      </c>
      <c r="Q72" s="70">
        <f t="shared" si="22"/>
        <v>1135060.8</v>
      </c>
      <c r="R72" s="11">
        <f t="shared" si="23"/>
        <v>1</v>
      </c>
      <c r="S72" s="399">
        <v>1</v>
      </c>
      <c r="T72" s="269">
        <f>IFERROR(S72/S76,"-")</f>
        <v>0.1</v>
      </c>
      <c r="U72" s="70">
        <v>414396</v>
      </c>
      <c r="V72" s="70">
        <v>1</v>
      </c>
      <c r="W72" s="70">
        <f t="shared" si="24"/>
        <v>414396</v>
      </c>
      <c r="X72" s="70">
        <f t="shared" si="25"/>
        <v>414396</v>
      </c>
      <c r="Y72" s="11">
        <f t="shared" si="26"/>
        <v>1</v>
      </c>
      <c r="Z72" s="399">
        <v>0</v>
      </c>
      <c r="AA72" s="269">
        <f>IFERROR(Z72/Z76,"-")</f>
        <v>0</v>
      </c>
      <c r="AB72" s="70">
        <v>0</v>
      </c>
      <c r="AC72" s="70">
        <v>0</v>
      </c>
      <c r="AD72" s="70" t="str">
        <f t="shared" si="27"/>
        <v>-</v>
      </c>
      <c r="AE72" s="70" t="str">
        <f t="shared" si="28"/>
        <v>-</v>
      </c>
      <c r="AF72" s="11" t="str">
        <f t="shared" si="29"/>
        <v>-</v>
      </c>
      <c r="AG72" s="399">
        <v>3</v>
      </c>
      <c r="AH72" s="269">
        <f>IFERROR(AG72/AG76,"-")</f>
        <v>0.10344827586206896</v>
      </c>
      <c r="AI72" s="70">
        <v>3404763</v>
      </c>
      <c r="AJ72" s="70">
        <v>3</v>
      </c>
      <c r="AK72" s="70">
        <f t="shared" si="30"/>
        <v>1134921</v>
      </c>
      <c r="AL72" s="70">
        <f t="shared" si="31"/>
        <v>1134921</v>
      </c>
      <c r="AM72" s="11">
        <f t="shared" si="32"/>
        <v>1</v>
      </c>
      <c r="AN72" s="399">
        <v>6</v>
      </c>
      <c r="AO72" s="269">
        <f>IFERROR(AN72/AN76,"-")</f>
        <v>1.7094017094017096E-2</v>
      </c>
      <c r="AP72" s="70">
        <v>5580538</v>
      </c>
      <c r="AQ72" s="70">
        <v>6</v>
      </c>
      <c r="AR72" s="70">
        <f t="shared" si="33"/>
        <v>930089.66666666663</v>
      </c>
      <c r="AS72" s="70">
        <f t="shared" si="34"/>
        <v>930089.66666666663</v>
      </c>
      <c r="AT72" s="11">
        <f t="shared" si="35"/>
        <v>1</v>
      </c>
      <c r="AV72" s="77"/>
    </row>
    <row r="73" spans="2:48" s="9" customFormat="1">
      <c r="B73" s="552"/>
      <c r="C73" s="556"/>
      <c r="D73" s="174" t="s">
        <v>160</v>
      </c>
      <c r="E73" s="178">
        <v>4</v>
      </c>
      <c r="F73" s="267">
        <f>IFERROR(E73/E76,"-")</f>
        <v>0.04</v>
      </c>
      <c r="G73" s="268">
        <v>5687672</v>
      </c>
      <c r="H73" s="268">
        <v>4</v>
      </c>
      <c r="I73" s="268">
        <f t="shared" si="18"/>
        <v>1421918</v>
      </c>
      <c r="J73" s="268">
        <f t="shared" si="19"/>
        <v>1421918</v>
      </c>
      <c r="K73" s="175">
        <f t="shared" si="20"/>
        <v>1</v>
      </c>
      <c r="L73" s="178">
        <v>3</v>
      </c>
      <c r="M73" s="267">
        <f>IFERROR(L73/L76,"-")</f>
        <v>4.1666666666666664E-2</v>
      </c>
      <c r="N73" s="268">
        <v>4945770</v>
      </c>
      <c r="O73" s="268">
        <v>3</v>
      </c>
      <c r="P73" s="268">
        <f t="shared" si="21"/>
        <v>1648590</v>
      </c>
      <c r="Q73" s="268">
        <f t="shared" si="22"/>
        <v>1648590</v>
      </c>
      <c r="R73" s="175">
        <f t="shared" si="23"/>
        <v>1</v>
      </c>
      <c r="S73" s="178">
        <v>0</v>
      </c>
      <c r="T73" s="267">
        <f>IFERROR(S73/S76,"-")</f>
        <v>0</v>
      </c>
      <c r="U73" s="268">
        <v>0</v>
      </c>
      <c r="V73" s="268">
        <v>0</v>
      </c>
      <c r="W73" s="268" t="str">
        <f t="shared" si="24"/>
        <v>-</v>
      </c>
      <c r="X73" s="268" t="str">
        <f t="shared" si="25"/>
        <v>-</v>
      </c>
      <c r="Y73" s="175" t="str">
        <f t="shared" si="26"/>
        <v>-</v>
      </c>
      <c r="Z73" s="178">
        <v>0</v>
      </c>
      <c r="AA73" s="267">
        <f>IFERROR(Z73/Z76,"-")</f>
        <v>0</v>
      </c>
      <c r="AB73" s="268">
        <v>0</v>
      </c>
      <c r="AC73" s="268">
        <v>0</v>
      </c>
      <c r="AD73" s="268" t="str">
        <f t="shared" si="27"/>
        <v>-</v>
      </c>
      <c r="AE73" s="268" t="str">
        <f t="shared" si="28"/>
        <v>-</v>
      </c>
      <c r="AF73" s="175" t="str">
        <f t="shared" si="29"/>
        <v>-</v>
      </c>
      <c r="AG73" s="178">
        <v>4</v>
      </c>
      <c r="AH73" s="267">
        <f>IFERROR(AG73/AG76,"-")</f>
        <v>0.13793103448275862</v>
      </c>
      <c r="AI73" s="268">
        <v>7549344</v>
      </c>
      <c r="AJ73" s="268">
        <v>4</v>
      </c>
      <c r="AK73" s="268">
        <f t="shared" si="30"/>
        <v>1887336</v>
      </c>
      <c r="AL73" s="268">
        <f t="shared" si="31"/>
        <v>1887336</v>
      </c>
      <c r="AM73" s="175">
        <f t="shared" si="32"/>
        <v>1</v>
      </c>
      <c r="AN73" s="178">
        <v>7</v>
      </c>
      <c r="AO73" s="267">
        <f>IFERROR(AN73/AN76,"-")</f>
        <v>1.9943019943019943E-2</v>
      </c>
      <c r="AP73" s="268">
        <v>7647212</v>
      </c>
      <c r="AQ73" s="268">
        <v>7</v>
      </c>
      <c r="AR73" s="268">
        <f t="shared" si="33"/>
        <v>1092458.857142857</v>
      </c>
      <c r="AS73" s="268">
        <f t="shared" si="34"/>
        <v>1092458.857142857</v>
      </c>
      <c r="AT73" s="175">
        <f t="shared" si="35"/>
        <v>1</v>
      </c>
      <c r="AV73" s="77"/>
    </row>
    <row r="74" spans="2:48" s="9" customFormat="1">
      <c r="B74" s="552"/>
      <c r="C74" s="556"/>
      <c r="D74" s="174" t="s">
        <v>161</v>
      </c>
      <c r="E74" s="399">
        <v>0</v>
      </c>
      <c r="F74" s="269">
        <f>IFERROR(E74/E76,"-")</f>
        <v>0</v>
      </c>
      <c r="G74" s="70">
        <v>0</v>
      </c>
      <c r="H74" s="70">
        <v>0</v>
      </c>
      <c r="I74" s="70" t="str">
        <f t="shared" si="18"/>
        <v>-</v>
      </c>
      <c r="J74" s="70" t="str">
        <f t="shared" si="19"/>
        <v>-</v>
      </c>
      <c r="K74" s="11" t="str">
        <f t="shared" si="20"/>
        <v>-</v>
      </c>
      <c r="L74" s="399">
        <v>0</v>
      </c>
      <c r="M74" s="269">
        <f>IFERROR(L74/L76,"-")</f>
        <v>0</v>
      </c>
      <c r="N74" s="70">
        <v>0</v>
      </c>
      <c r="O74" s="70">
        <v>0</v>
      </c>
      <c r="P74" s="70" t="str">
        <f t="shared" si="21"/>
        <v>-</v>
      </c>
      <c r="Q74" s="70" t="str">
        <f t="shared" si="22"/>
        <v>-</v>
      </c>
      <c r="R74" s="11" t="str">
        <f t="shared" si="23"/>
        <v>-</v>
      </c>
      <c r="S74" s="399">
        <v>0</v>
      </c>
      <c r="T74" s="269">
        <f>IFERROR(S74/S76,"-")</f>
        <v>0</v>
      </c>
      <c r="U74" s="70">
        <v>0</v>
      </c>
      <c r="V74" s="70">
        <v>0</v>
      </c>
      <c r="W74" s="70" t="str">
        <f t="shared" si="24"/>
        <v>-</v>
      </c>
      <c r="X74" s="70" t="str">
        <f t="shared" si="25"/>
        <v>-</v>
      </c>
      <c r="Y74" s="11" t="str">
        <f t="shared" si="26"/>
        <v>-</v>
      </c>
      <c r="Z74" s="399">
        <v>0</v>
      </c>
      <c r="AA74" s="269">
        <f>IFERROR(Z74/Z76,"-")</f>
        <v>0</v>
      </c>
      <c r="AB74" s="70">
        <v>0</v>
      </c>
      <c r="AC74" s="70">
        <v>0</v>
      </c>
      <c r="AD74" s="70" t="str">
        <f t="shared" si="27"/>
        <v>-</v>
      </c>
      <c r="AE74" s="70" t="str">
        <f t="shared" si="28"/>
        <v>-</v>
      </c>
      <c r="AF74" s="11" t="str">
        <f t="shared" si="29"/>
        <v>-</v>
      </c>
      <c r="AG74" s="399">
        <v>0</v>
      </c>
      <c r="AH74" s="269">
        <f>IFERROR(AG74/AG76,"-")</f>
        <v>0</v>
      </c>
      <c r="AI74" s="70">
        <v>0</v>
      </c>
      <c r="AJ74" s="70">
        <v>0</v>
      </c>
      <c r="AK74" s="70" t="str">
        <f t="shared" si="30"/>
        <v>-</v>
      </c>
      <c r="AL74" s="70" t="str">
        <f t="shared" si="31"/>
        <v>-</v>
      </c>
      <c r="AM74" s="11" t="str">
        <f t="shared" si="32"/>
        <v>-</v>
      </c>
      <c r="AN74" s="399">
        <v>1</v>
      </c>
      <c r="AO74" s="269">
        <f>IFERROR(AN74/AN76,"-")</f>
        <v>2.8490028490028491E-3</v>
      </c>
      <c r="AP74" s="70">
        <v>531352</v>
      </c>
      <c r="AQ74" s="70">
        <v>1</v>
      </c>
      <c r="AR74" s="70">
        <f t="shared" si="33"/>
        <v>531352</v>
      </c>
      <c r="AS74" s="70">
        <f t="shared" si="34"/>
        <v>531352</v>
      </c>
      <c r="AT74" s="11">
        <f t="shared" si="35"/>
        <v>1</v>
      </c>
      <c r="AV74" s="77"/>
    </row>
    <row r="75" spans="2:48" s="9" customFormat="1">
      <c r="B75" s="552"/>
      <c r="C75" s="556"/>
      <c r="D75" s="177" t="s">
        <v>162</v>
      </c>
      <c r="E75" s="400">
        <v>1</v>
      </c>
      <c r="F75" s="270">
        <f>IFERROR(E75/E76,"-")</f>
        <v>0.01</v>
      </c>
      <c r="G75" s="271">
        <v>3768122</v>
      </c>
      <c r="H75" s="271">
        <v>1</v>
      </c>
      <c r="I75" s="271">
        <f t="shared" si="18"/>
        <v>3768122</v>
      </c>
      <c r="J75" s="271">
        <f t="shared" si="19"/>
        <v>3768122</v>
      </c>
      <c r="K75" s="36">
        <f t="shared" si="20"/>
        <v>1</v>
      </c>
      <c r="L75" s="400">
        <v>1</v>
      </c>
      <c r="M75" s="270">
        <f>IFERROR(L75/L76,"-")</f>
        <v>1.3888888888888888E-2</v>
      </c>
      <c r="N75" s="271">
        <v>3768122</v>
      </c>
      <c r="O75" s="271">
        <v>1</v>
      </c>
      <c r="P75" s="271">
        <f t="shared" si="21"/>
        <v>3768122</v>
      </c>
      <c r="Q75" s="271">
        <f t="shared" si="22"/>
        <v>3768122</v>
      </c>
      <c r="R75" s="36">
        <f t="shared" si="23"/>
        <v>1</v>
      </c>
      <c r="S75" s="400">
        <v>0</v>
      </c>
      <c r="T75" s="270">
        <f>IFERROR(S75/S76,"-")</f>
        <v>0</v>
      </c>
      <c r="U75" s="271">
        <v>0</v>
      </c>
      <c r="V75" s="271">
        <v>0</v>
      </c>
      <c r="W75" s="271" t="str">
        <f t="shared" si="24"/>
        <v>-</v>
      </c>
      <c r="X75" s="271" t="str">
        <f t="shared" si="25"/>
        <v>-</v>
      </c>
      <c r="Y75" s="36" t="str">
        <f t="shared" si="26"/>
        <v>-</v>
      </c>
      <c r="Z75" s="400">
        <v>0</v>
      </c>
      <c r="AA75" s="270">
        <f>IFERROR(Z75/Z76,"-")</f>
        <v>0</v>
      </c>
      <c r="AB75" s="271">
        <v>0</v>
      </c>
      <c r="AC75" s="271">
        <v>0</v>
      </c>
      <c r="AD75" s="271" t="str">
        <f t="shared" si="27"/>
        <v>-</v>
      </c>
      <c r="AE75" s="271" t="str">
        <f t="shared" si="28"/>
        <v>-</v>
      </c>
      <c r="AF75" s="36" t="str">
        <f t="shared" si="29"/>
        <v>-</v>
      </c>
      <c r="AG75" s="400">
        <v>1</v>
      </c>
      <c r="AH75" s="270">
        <f>IFERROR(AG75/AG76,"-")</f>
        <v>3.4482758620689655E-2</v>
      </c>
      <c r="AI75" s="271">
        <v>3647189</v>
      </c>
      <c r="AJ75" s="271">
        <v>1</v>
      </c>
      <c r="AK75" s="271">
        <f t="shared" si="30"/>
        <v>3647189</v>
      </c>
      <c r="AL75" s="271">
        <f t="shared" si="31"/>
        <v>3647189</v>
      </c>
      <c r="AM75" s="36">
        <f t="shared" si="32"/>
        <v>1</v>
      </c>
      <c r="AN75" s="400">
        <v>1</v>
      </c>
      <c r="AO75" s="270">
        <f>IFERROR(AN75/AN76,"-")</f>
        <v>2.8490028490028491E-3</v>
      </c>
      <c r="AP75" s="271">
        <v>829757</v>
      </c>
      <c r="AQ75" s="271">
        <v>1</v>
      </c>
      <c r="AR75" s="271">
        <f t="shared" si="33"/>
        <v>829757</v>
      </c>
      <c r="AS75" s="271">
        <f t="shared" si="34"/>
        <v>829757</v>
      </c>
      <c r="AT75" s="36">
        <f t="shared" si="35"/>
        <v>1</v>
      </c>
      <c r="AV75" s="77"/>
    </row>
    <row r="76" spans="2:48" s="9" customFormat="1">
      <c r="B76" s="553"/>
      <c r="C76" s="557"/>
      <c r="D76" s="300" t="s">
        <v>64</v>
      </c>
      <c r="E76" s="179">
        <f>SUM(E68:E75)</f>
        <v>100</v>
      </c>
      <c r="F76" s="272">
        <f>IFERROR(E76/E76,"-")</f>
        <v>1</v>
      </c>
      <c r="G76" s="273">
        <f>SUM(G68:G75)</f>
        <v>19834596</v>
      </c>
      <c r="H76" s="273">
        <f>SUM(H68:H75)</f>
        <v>20</v>
      </c>
      <c r="I76" s="273">
        <f t="shared" si="18"/>
        <v>198345.96</v>
      </c>
      <c r="J76" s="273">
        <f t="shared" si="19"/>
        <v>991729.8</v>
      </c>
      <c r="K76" s="152">
        <f t="shared" si="20"/>
        <v>0.2</v>
      </c>
      <c r="L76" s="179">
        <f>SUM(L68:L75)</f>
        <v>72</v>
      </c>
      <c r="M76" s="272">
        <f>IFERROR(L76/L76,"-")</f>
        <v>1</v>
      </c>
      <c r="N76" s="273">
        <f>SUM(N68:N75)</f>
        <v>17576351</v>
      </c>
      <c r="O76" s="273">
        <f>SUM(O68:O75)</f>
        <v>16</v>
      </c>
      <c r="P76" s="273">
        <f t="shared" si="21"/>
        <v>244115.98611111112</v>
      </c>
      <c r="Q76" s="273">
        <f t="shared" si="22"/>
        <v>1098521.9375</v>
      </c>
      <c r="R76" s="152">
        <f t="shared" si="23"/>
        <v>0.22222222222222221</v>
      </c>
      <c r="S76" s="179">
        <f>SUM(S68:S75)</f>
        <v>10</v>
      </c>
      <c r="T76" s="272">
        <f>IFERROR(S76/S76,"-")</f>
        <v>1</v>
      </c>
      <c r="U76" s="273">
        <f>SUM(U68:U75)</f>
        <v>1881841</v>
      </c>
      <c r="V76" s="273">
        <f>SUM(V68:V75)</f>
        <v>3</v>
      </c>
      <c r="W76" s="273">
        <f t="shared" si="24"/>
        <v>188184.1</v>
      </c>
      <c r="X76" s="273">
        <f t="shared" si="25"/>
        <v>627280.33333333337</v>
      </c>
      <c r="Y76" s="152">
        <f t="shared" si="26"/>
        <v>0.3</v>
      </c>
      <c r="Z76" s="179">
        <f>SUM(Z68:Z75)</f>
        <v>5</v>
      </c>
      <c r="AA76" s="272">
        <f>IFERROR(Z76/Z76,"-")</f>
        <v>1</v>
      </c>
      <c r="AB76" s="273">
        <f>SUM(AB68:AB75)</f>
        <v>1467445</v>
      </c>
      <c r="AC76" s="273">
        <f>SUM(AC68:AC75)</f>
        <v>2</v>
      </c>
      <c r="AD76" s="273">
        <f t="shared" si="27"/>
        <v>293489</v>
      </c>
      <c r="AE76" s="273">
        <f t="shared" si="28"/>
        <v>733722.5</v>
      </c>
      <c r="AF76" s="152">
        <f t="shared" si="29"/>
        <v>0.4</v>
      </c>
      <c r="AG76" s="179">
        <f>SUM(AG68:AG75)</f>
        <v>29</v>
      </c>
      <c r="AH76" s="272">
        <f>IFERROR(AG76/AG76,"-")</f>
        <v>1</v>
      </c>
      <c r="AI76" s="273">
        <f>SUM(AI68:AI75)</f>
        <v>17938648</v>
      </c>
      <c r="AJ76" s="273">
        <f>SUM(AJ68:AJ75)</f>
        <v>13</v>
      </c>
      <c r="AK76" s="273">
        <f t="shared" si="30"/>
        <v>618574.06896551722</v>
      </c>
      <c r="AL76" s="273">
        <f t="shared" si="31"/>
        <v>1379896</v>
      </c>
      <c r="AM76" s="152">
        <f t="shared" si="32"/>
        <v>0.44827586206896552</v>
      </c>
      <c r="AN76" s="179">
        <f>SUM(AN68:AN75)</f>
        <v>351</v>
      </c>
      <c r="AO76" s="272">
        <f>IFERROR(AN76/AN76,"-")</f>
        <v>1</v>
      </c>
      <c r="AP76" s="273">
        <f>SUM(AP68:AP75)</f>
        <v>25789469</v>
      </c>
      <c r="AQ76" s="273">
        <f>SUM(AQ68:AQ75)</f>
        <v>42</v>
      </c>
      <c r="AR76" s="273">
        <f t="shared" si="33"/>
        <v>73474.270655270651</v>
      </c>
      <c r="AS76" s="273">
        <f t="shared" si="34"/>
        <v>614034.97619047621</v>
      </c>
      <c r="AT76" s="152">
        <f t="shared" si="35"/>
        <v>0.11965811965811966</v>
      </c>
      <c r="AV76" s="77"/>
    </row>
    <row r="77" spans="2:48" s="9" customFormat="1">
      <c r="B77" s="551">
        <v>9</v>
      </c>
      <c r="C77" s="555" t="s">
        <v>82</v>
      </c>
      <c r="D77" s="174" t="s">
        <v>158</v>
      </c>
      <c r="E77" s="178">
        <v>84</v>
      </c>
      <c r="F77" s="267">
        <f>IFERROR(E77/E85,"-")</f>
        <v>0.7</v>
      </c>
      <c r="G77" s="268">
        <v>0</v>
      </c>
      <c r="H77" s="268">
        <v>0</v>
      </c>
      <c r="I77" s="268">
        <f t="shared" si="18"/>
        <v>0</v>
      </c>
      <c r="J77" s="268" t="str">
        <f t="shared" si="19"/>
        <v>-</v>
      </c>
      <c r="K77" s="175">
        <f t="shared" si="20"/>
        <v>0</v>
      </c>
      <c r="L77" s="178">
        <v>67</v>
      </c>
      <c r="M77" s="267">
        <f>IFERROR(L77/L85,"-")</f>
        <v>0.6767676767676768</v>
      </c>
      <c r="N77" s="268">
        <v>0</v>
      </c>
      <c r="O77" s="268">
        <v>0</v>
      </c>
      <c r="P77" s="268">
        <f t="shared" si="21"/>
        <v>0</v>
      </c>
      <c r="Q77" s="268" t="str">
        <f t="shared" si="22"/>
        <v>-</v>
      </c>
      <c r="R77" s="175">
        <f t="shared" si="23"/>
        <v>0</v>
      </c>
      <c r="S77" s="178">
        <v>10</v>
      </c>
      <c r="T77" s="267">
        <f>IFERROR(S77/S85,"-")</f>
        <v>0.66666666666666663</v>
      </c>
      <c r="U77" s="268">
        <v>0</v>
      </c>
      <c r="V77" s="268">
        <v>0</v>
      </c>
      <c r="W77" s="268">
        <f t="shared" si="24"/>
        <v>0</v>
      </c>
      <c r="X77" s="268" t="str">
        <f t="shared" si="25"/>
        <v>-</v>
      </c>
      <c r="Y77" s="175">
        <f t="shared" si="26"/>
        <v>0</v>
      </c>
      <c r="Z77" s="178">
        <v>8</v>
      </c>
      <c r="AA77" s="267">
        <f>IFERROR(Z77/Z85,"-")</f>
        <v>0.66666666666666663</v>
      </c>
      <c r="AB77" s="268">
        <v>0</v>
      </c>
      <c r="AC77" s="268">
        <v>0</v>
      </c>
      <c r="AD77" s="268">
        <f t="shared" si="27"/>
        <v>0</v>
      </c>
      <c r="AE77" s="268" t="str">
        <f t="shared" si="28"/>
        <v>-</v>
      </c>
      <c r="AF77" s="175">
        <f t="shared" si="29"/>
        <v>0</v>
      </c>
      <c r="AG77" s="178">
        <v>42</v>
      </c>
      <c r="AH77" s="267">
        <f>IFERROR(AG77/AG85,"-")</f>
        <v>0.68852459016393441</v>
      </c>
      <c r="AI77" s="268">
        <v>0</v>
      </c>
      <c r="AJ77" s="268">
        <v>0</v>
      </c>
      <c r="AK77" s="268">
        <f t="shared" si="30"/>
        <v>0</v>
      </c>
      <c r="AL77" s="268" t="str">
        <f t="shared" si="31"/>
        <v>-</v>
      </c>
      <c r="AM77" s="175">
        <f t="shared" si="32"/>
        <v>0</v>
      </c>
      <c r="AN77" s="178">
        <v>309</v>
      </c>
      <c r="AO77" s="267">
        <f>IFERROR(AN77/AN85,"-")</f>
        <v>0.85833333333333328</v>
      </c>
      <c r="AP77" s="268">
        <v>0</v>
      </c>
      <c r="AQ77" s="268">
        <v>0</v>
      </c>
      <c r="AR77" s="268">
        <f t="shared" si="33"/>
        <v>0</v>
      </c>
      <c r="AS77" s="268" t="str">
        <f t="shared" si="34"/>
        <v>-</v>
      </c>
      <c r="AT77" s="175">
        <f t="shared" si="35"/>
        <v>0</v>
      </c>
      <c r="AV77" s="77"/>
    </row>
    <row r="78" spans="2:48" s="9" customFormat="1">
      <c r="B78" s="552"/>
      <c r="C78" s="556"/>
      <c r="D78" s="174" t="s">
        <v>155</v>
      </c>
      <c r="E78" s="399">
        <v>6</v>
      </c>
      <c r="F78" s="269">
        <f>IFERROR(E78/E85,"-")</f>
        <v>0.05</v>
      </c>
      <c r="G78" s="70">
        <v>922162</v>
      </c>
      <c r="H78" s="70">
        <v>6</v>
      </c>
      <c r="I78" s="70">
        <f t="shared" ref="I78:I141" si="36">IFERROR(G78/E78,"-")</f>
        <v>153693.66666666666</v>
      </c>
      <c r="J78" s="70">
        <f t="shared" si="19"/>
        <v>153693.66666666666</v>
      </c>
      <c r="K78" s="11">
        <f t="shared" si="20"/>
        <v>1</v>
      </c>
      <c r="L78" s="399">
        <v>6</v>
      </c>
      <c r="M78" s="269">
        <f>IFERROR(L78/L85,"-")</f>
        <v>6.0606060606060608E-2</v>
      </c>
      <c r="N78" s="70">
        <v>922162</v>
      </c>
      <c r="O78" s="70">
        <v>6</v>
      </c>
      <c r="P78" s="70">
        <f t="shared" si="21"/>
        <v>153693.66666666666</v>
      </c>
      <c r="Q78" s="70">
        <f t="shared" si="22"/>
        <v>153693.66666666666</v>
      </c>
      <c r="R78" s="11">
        <f t="shared" si="23"/>
        <v>1</v>
      </c>
      <c r="S78" s="399">
        <v>0</v>
      </c>
      <c r="T78" s="269">
        <f>IFERROR(S78/S85,"-")</f>
        <v>0</v>
      </c>
      <c r="U78" s="70">
        <v>0</v>
      </c>
      <c r="V78" s="70">
        <v>0</v>
      </c>
      <c r="W78" s="70" t="str">
        <f t="shared" si="24"/>
        <v>-</v>
      </c>
      <c r="X78" s="70" t="str">
        <f t="shared" si="25"/>
        <v>-</v>
      </c>
      <c r="Y78" s="11" t="str">
        <f t="shared" si="26"/>
        <v>-</v>
      </c>
      <c r="Z78" s="399">
        <v>0</v>
      </c>
      <c r="AA78" s="269">
        <f>IFERROR(Z78/Z85,"-")</f>
        <v>0</v>
      </c>
      <c r="AB78" s="70">
        <v>0</v>
      </c>
      <c r="AC78" s="70">
        <v>0</v>
      </c>
      <c r="AD78" s="70" t="str">
        <f t="shared" si="27"/>
        <v>-</v>
      </c>
      <c r="AE78" s="70" t="str">
        <f t="shared" si="28"/>
        <v>-</v>
      </c>
      <c r="AF78" s="11" t="str">
        <f t="shared" si="29"/>
        <v>-</v>
      </c>
      <c r="AG78" s="399">
        <v>1</v>
      </c>
      <c r="AH78" s="269">
        <f>IFERROR(AG78/AG85,"-")</f>
        <v>1.6393442622950821E-2</v>
      </c>
      <c r="AI78" s="70">
        <v>84812</v>
      </c>
      <c r="AJ78" s="70">
        <v>1</v>
      </c>
      <c r="AK78" s="70">
        <f t="shared" si="30"/>
        <v>84812</v>
      </c>
      <c r="AL78" s="70">
        <f t="shared" si="31"/>
        <v>84812</v>
      </c>
      <c r="AM78" s="11">
        <f t="shared" si="32"/>
        <v>1</v>
      </c>
      <c r="AN78" s="399">
        <v>5</v>
      </c>
      <c r="AO78" s="269">
        <f>IFERROR(AN78/AN85,"-")</f>
        <v>1.3888888888888888E-2</v>
      </c>
      <c r="AP78" s="70">
        <v>418540</v>
      </c>
      <c r="AQ78" s="70">
        <v>5</v>
      </c>
      <c r="AR78" s="70">
        <f t="shared" si="33"/>
        <v>83708</v>
      </c>
      <c r="AS78" s="70">
        <f t="shared" si="34"/>
        <v>83708</v>
      </c>
      <c r="AT78" s="11">
        <f t="shared" si="35"/>
        <v>1</v>
      </c>
      <c r="AV78" s="77"/>
    </row>
    <row r="79" spans="2:48" s="9" customFormat="1">
      <c r="B79" s="552"/>
      <c r="C79" s="556"/>
      <c r="D79" s="174" t="s">
        <v>156</v>
      </c>
      <c r="E79" s="399">
        <v>9</v>
      </c>
      <c r="F79" s="269">
        <f>IFERROR(E79/E85,"-")</f>
        <v>7.4999999999999997E-2</v>
      </c>
      <c r="G79" s="70">
        <v>2367127</v>
      </c>
      <c r="H79" s="70">
        <v>9</v>
      </c>
      <c r="I79" s="70">
        <f t="shared" si="36"/>
        <v>263014.11111111112</v>
      </c>
      <c r="J79" s="70">
        <f t="shared" si="19"/>
        <v>263014.11111111112</v>
      </c>
      <c r="K79" s="11">
        <f t="shared" si="20"/>
        <v>1</v>
      </c>
      <c r="L79" s="399">
        <v>9</v>
      </c>
      <c r="M79" s="269">
        <f>IFERROR(L79/L85,"-")</f>
        <v>9.0909090909090912E-2</v>
      </c>
      <c r="N79" s="70">
        <v>2367127</v>
      </c>
      <c r="O79" s="70">
        <v>9</v>
      </c>
      <c r="P79" s="70">
        <f t="shared" si="21"/>
        <v>263014.11111111112</v>
      </c>
      <c r="Q79" s="70">
        <f t="shared" si="22"/>
        <v>263014.11111111112</v>
      </c>
      <c r="R79" s="11">
        <f t="shared" si="23"/>
        <v>1</v>
      </c>
      <c r="S79" s="399">
        <v>0</v>
      </c>
      <c r="T79" s="269">
        <f>IFERROR(S79/S85,"-")</f>
        <v>0</v>
      </c>
      <c r="U79" s="70">
        <v>0</v>
      </c>
      <c r="V79" s="70">
        <v>0</v>
      </c>
      <c r="W79" s="70" t="str">
        <f t="shared" si="24"/>
        <v>-</v>
      </c>
      <c r="X79" s="70" t="str">
        <f t="shared" si="25"/>
        <v>-</v>
      </c>
      <c r="Y79" s="11" t="str">
        <f t="shared" si="26"/>
        <v>-</v>
      </c>
      <c r="Z79" s="399">
        <v>0</v>
      </c>
      <c r="AA79" s="269">
        <f>IFERROR(Z79/Z85,"-")</f>
        <v>0</v>
      </c>
      <c r="AB79" s="70">
        <v>0</v>
      </c>
      <c r="AC79" s="70">
        <v>0</v>
      </c>
      <c r="AD79" s="70" t="str">
        <f t="shared" si="27"/>
        <v>-</v>
      </c>
      <c r="AE79" s="70" t="str">
        <f t="shared" si="28"/>
        <v>-</v>
      </c>
      <c r="AF79" s="11" t="str">
        <f t="shared" si="29"/>
        <v>-</v>
      </c>
      <c r="AG79" s="399">
        <v>5</v>
      </c>
      <c r="AH79" s="269">
        <f>IFERROR(AG79/AG85,"-")</f>
        <v>8.1967213114754092E-2</v>
      </c>
      <c r="AI79" s="70">
        <v>736255</v>
      </c>
      <c r="AJ79" s="70">
        <v>5</v>
      </c>
      <c r="AK79" s="70">
        <f t="shared" si="30"/>
        <v>147251</v>
      </c>
      <c r="AL79" s="70">
        <f t="shared" si="31"/>
        <v>147251</v>
      </c>
      <c r="AM79" s="11">
        <f t="shared" si="32"/>
        <v>1</v>
      </c>
      <c r="AN79" s="399">
        <v>14</v>
      </c>
      <c r="AO79" s="269">
        <f>IFERROR(AN79/AN85,"-")</f>
        <v>3.888888888888889E-2</v>
      </c>
      <c r="AP79" s="70">
        <v>4159857</v>
      </c>
      <c r="AQ79" s="70">
        <v>14</v>
      </c>
      <c r="AR79" s="70">
        <f t="shared" si="33"/>
        <v>297132.64285714284</v>
      </c>
      <c r="AS79" s="70">
        <f t="shared" si="34"/>
        <v>297132.64285714284</v>
      </c>
      <c r="AT79" s="11">
        <f t="shared" si="35"/>
        <v>1</v>
      </c>
      <c r="AV79" s="77"/>
    </row>
    <row r="80" spans="2:48" s="9" customFormat="1">
      <c r="B80" s="552"/>
      <c r="C80" s="556"/>
      <c r="D80" s="174" t="s">
        <v>157</v>
      </c>
      <c r="E80" s="178">
        <v>5</v>
      </c>
      <c r="F80" s="267">
        <f>IFERROR(E80/E85,"-")</f>
        <v>4.1666666666666664E-2</v>
      </c>
      <c r="G80" s="268">
        <v>5617506</v>
      </c>
      <c r="H80" s="268">
        <v>5</v>
      </c>
      <c r="I80" s="268">
        <f t="shared" si="36"/>
        <v>1123501.2</v>
      </c>
      <c r="J80" s="268">
        <f t="shared" si="19"/>
        <v>1123501.2</v>
      </c>
      <c r="K80" s="175">
        <f t="shared" si="20"/>
        <v>1</v>
      </c>
      <c r="L80" s="178">
        <v>4</v>
      </c>
      <c r="M80" s="267">
        <f>IFERROR(L80/L85,"-")</f>
        <v>4.0404040404040407E-2</v>
      </c>
      <c r="N80" s="268">
        <v>3648603</v>
      </c>
      <c r="O80" s="268">
        <v>4</v>
      </c>
      <c r="P80" s="268">
        <f t="shared" si="21"/>
        <v>912150.75</v>
      </c>
      <c r="Q80" s="268">
        <f t="shared" si="22"/>
        <v>912150.75</v>
      </c>
      <c r="R80" s="175">
        <f t="shared" si="23"/>
        <v>1</v>
      </c>
      <c r="S80" s="178">
        <v>1</v>
      </c>
      <c r="T80" s="267">
        <f>IFERROR(S80/S85,"-")</f>
        <v>6.6666666666666666E-2</v>
      </c>
      <c r="U80" s="268">
        <v>233186</v>
      </c>
      <c r="V80" s="268">
        <v>1</v>
      </c>
      <c r="W80" s="268">
        <f t="shared" si="24"/>
        <v>233186</v>
      </c>
      <c r="X80" s="268">
        <f t="shared" si="25"/>
        <v>233186</v>
      </c>
      <c r="Y80" s="175">
        <f t="shared" si="26"/>
        <v>1</v>
      </c>
      <c r="Z80" s="178">
        <v>1</v>
      </c>
      <c r="AA80" s="267">
        <f>IFERROR(Z80/Z85,"-")</f>
        <v>8.3333333333333329E-2</v>
      </c>
      <c r="AB80" s="268">
        <v>233186</v>
      </c>
      <c r="AC80" s="268">
        <v>1</v>
      </c>
      <c r="AD80" s="268">
        <f t="shared" si="27"/>
        <v>233186</v>
      </c>
      <c r="AE80" s="268">
        <f t="shared" si="28"/>
        <v>233186</v>
      </c>
      <c r="AF80" s="175">
        <f t="shared" si="29"/>
        <v>1</v>
      </c>
      <c r="AG80" s="178">
        <v>2</v>
      </c>
      <c r="AH80" s="267">
        <f>IFERROR(AG80/AG85,"-")</f>
        <v>3.2786885245901641E-2</v>
      </c>
      <c r="AI80" s="268">
        <v>3778575</v>
      </c>
      <c r="AJ80" s="268">
        <v>2</v>
      </c>
      <c r="AK80" s="268">
        <f t="shared" si="30"/>
        <v>1889287.5</v>
      </c>
      <c r="AL80" s="268">
        <f t="shared" si="31"/>
        <v>1889287.5</v>
      </c>
      <c r="AM80" s="175">
        <f t="shared" si="32"/>
        <v>1</v>
      </c>
      <c r="AN80" s="178">
        <v>9</v>
      </c>
      <c r="AO80" s="267">
        <f>IFERROR(AN80/AN85,"-")</f>
        <v>2.5000000000000001E-2</v>
      </c>
      <c r="AP80" s="268">
        <v>5631124</v>
      </c>
      <c r="AQ80" s="268">
        <v>9</v>
      </c>
      <c r="AR80" s="268">
        <f t="shared" si="33"/>
        <v>625680.4444444445</v>
      </c>
      <c r="AS80" s="268">
        <f t="shared" si="34"/>
        <v>625680.4444444445</v>
      </c>
      <c r="AT80" s="175">
        <f t="shared" si="35"/>
        <v>1</v>
      </c>
      <c r="AV80" s="77"/>
    </row>
    <row r="81" spans="2:48" s="9" customFormat="1">
      <c r="B81" s="552"/>
      <c r="C81" s="556"/>
      <c r="D81" s="174" t="s">
        <v>159</v>
      </c>
      <c r="E81" s="399">
        <v>8</v>
      </c>
      <c r="F81" s="269">
        <f>IFERROR(E81/E85,"-")</f>
        <v>6.6666666666666666E-2</v>
      </c>
      <c r="G81" s="70">
        <v>7735288</v>
      </c>
      <c r="H81" s="70">
        <v>8</v>
      </c>
      <c r="I81" s="70">
        <f t="shared" si="36"/>
        <v>966911</v>
      </c>
      <c r="J81" s="70">
        <f t="shared" si="19"/>
        <v>966911</v>
      </c>
      <c r="K81" s="11">
        <f t="shared" si="20"/>
        <v>1</v>
      </c>
      <c r="L81" s="399">
        <v>6</v>
      </c>
      <c r="M81" s="269">
        <f>IFERROR(L81/L85,"-")</f>
        <v>6.0606060606060608E-2</v>
      </c>
      <c r="N81" s="70">
        <v>4883053</v>
      </c>
      <c r="O81" s="70">
        <v>6</v>
      </c>
      <c r="P81" s="70">
        <f t="shared" si="21"/>
        <v>813842.16666666663</v>
      </c>
      <c r="Q81" s="70">
        <f t="shared" si="22"/>
        <v>813842.16666666663</v>
      </c>
      <c r="R81" s="11">
        <f t="shared" si="23"/>
        <v>1</v>
      </c>
      <c r="S81" s="399">
        <v>2</v>
      </c>
      <c r="T81" s="269">
        <f>IFERROR(S81/S85,"-")</f>
        <v>0.13333333333333333</v>
      </c>
      <c r="U81" s="70">
        <v>2181608</v>
      </c>
      <c r="V81" s="70">
        <v>2</v>
      </c>
      <c r="W81" s="70">
        <f t="shared" si="24"/>
        <v>1090804</v>
      </c>
      <c r="X81" s="70">
        <f t="shared" si="25"/>
        <v>1090804</v>
      </c>
      <c r="Y81" s="11">
        <f t="shared" si="26"/>
        <v>1</v>
      </c>
      <c r="Z81" s="399">
        <v>1</v>
      </c>
      <c r="AA81" s="269">
        <f>IFERROR(Z81/Z85,"-")</f>
        <v>8.3333333333333329E-2</v>
      </c>
      <c r="AB81" s="70">
        <v>180398</v>
      </c>
      <c r="AC81" s="70">
        <v>1</v>
      </c>
      <c r="AD81" s="70">
        <f t="shared" si="27"/>
        <v>180398</v>
      </c>
      <c r="AE81" s="70">
        <f t="shared" si="28"/>
        <v>180398</v>
      </c>
      <c r="AF81" s="11">
        <f t="shared" si="29"/>
        <v>1</v>
      </c>
      <c r="AG81" s="399">
        <v>6</v>
      </c>
      <c r="AH81" s="269">
        <f>IFERROR(AG81/AG85,"-")</f>
        <v>9.8360655737704916E-2</v>
      </c>
      <c r="AI81" s="70">
        <v>6319130</v>
      </c>
      <c r="AJ81" s="70">
        <v>6</v>
      </c>
      <c r="AK81" s="70">
        <f t="shared" si="30"/>
        <v>1053188.3333333333</v>
      </c>
      <c r="AL81" s="70">
        <f t="shared" si="31"/>
        <v>1053188.3333333333</v>
      </c>
      <c r="AM81" s="11">
        <f t="shared" si="32"/>
        <v>1</v>
      </c>
      <c r="AN81" s="399">
        <v>11</v>
      </c>
      <c r="AO81" s="269">
        <f>IFERROR(AN81/AN85,"-")</f>
        <v>3.0555555555555555E-2</v>
      </c>
      <c r="AP81" s="70">
        <v>9318765</v>
      </c>
      <c r="AQ81" s="70">
        <v>11</v>
      </c>
      <c r="AR81" s="70">
        <f t="shared" si="33"/>
        <v>847160.45454545459</v>
      </c>
      <c r="AS81" s="70">
        <f t="shared" si="34"/>
        <v>847160.45454545459</v>
      </c>
      <c r="AT81" s="11">
        <f t="shared" si="35"/>
        <v>1</v>
      </c>
      <c r="AV81" s="77"/>
    </row>
    <row r="82" spans="2:48" s="9" customFormat="1">
      <c r="B82" s="552"/>
      <c r="C82" s="556"/>
      <c r="D82" s="174" t="s">
        <v>160</v>
      </c>
      <c r="E82" s="178">
        <v>3</v>
      </c>
      <c r="F82" s="267">
        <f>IFERROR(E82/E85,"-")</f>
        <v>2.5000000000000001E-2</v>
      </c>
      <c r="G82" s="268">
        <v>2339588</v>
      </c>
      <c r="H82" s="268">
        <v>3</v>
      </c>
      <c r="I82" s="268">
        <f t="shared" si="36"/>
        <v>779862.66666666663</v>
      </c>
      <c r="J82" s="268">
        <f t="shared" si="19"/>
        <v>779862.66666666663</v>
      </c>
      <c r="K82" s="175">
        <f t="shared" si="20"/>
        <v>1</v>
      </c>
      <c r="L82" s="178">
        <v>3</v>
      </c>
      <c r="M82" s="267">
        <f>IFERROR(L82/L85,"-")</f>
        <v>3.0303030303030304E-2</v>
      </c>
      <c r="N82" s="268">
        <v>2339588</v>
      </c>
      <c r="O82" s="268">
        <v>3</v>
      </c>
      <c r="P82" s="268">
        <f t="shared" si="21"/>
        <v>779862.66666666663</v>
      </c>
      <c r="Q82" s="268">
        <f t="shared" si="22"/>
        <v>779862.66666666663</v>
      </c>
      <c r="R82" s="175">
        <f t="shared" si="23"/>
        <v>1</v>
      </c>
      <c r="S82" s="178">
        <v>2</v>
      </c>
      <c r="T82" s="267">
        <f>IFERROR(S82/S85,"-")</f>
        <v>0.13333333333333333</v>
      </c>
      <c r="U82" s="268">
        <v>1690504</v>
      </c>
      <c r="V82" s="268">
        <v>2</v>
      </c>
      <c r="W82" s="268">
        <f t="shared" si="24"/>
        <v>845252</v>
      </c>
      <c r="X82" s="268">
        <f t="shared" si="25"/>
        <v>845252</v>
      </c>
      <c r="Y82" s="175">
        <f t="shared" si="26"/>
        <v>1</v>
      </c>
      <c r="Z82" s="178">
        <v>2</v>
      </c>
      <c r="AA82" s="267">
        <f>IFERROR(Z82/Z85,"-")</f>
        <v>0.16666666666666666</v>
      </c>
      <c r="AB82" s="268">
        <v>1690504</v>
      </c>
      <c r="AC82" s="268">
        <v>2</v>
      </c>
      <c r="AD82" s="268">
        <f t="shared" si="27"/>
        <v>845252</v>
      </c>
      <c r="AE82" s="268">
        <f t="shared" si="28"/>
        <v>845252</v>
      </c>
      <c r="AF82" s="175">
        <f t="shared" si="29"/>
        <v>1</v>
      </c>
      <c r="AG82" s="178">
        <v>3</v>
      </c>
      <c r="AH82" s="267">
        <f>IFERROR(AG82/AG85,"-")</f>
        <v>4.9180327868852458E-2</v>
      </c>
      <c r="AI82" s="268">
        <v>2339588</v>
      </c>
      <c r="AJ82" s="268">
        <v>3</v>
      </c>
      <c r="AK82" s="268">
        <f t="shared" si="30"/>
        <v>779862.66666666663</v>
      </c>
      <c r="AL82" s="268">
        <f t="shared" si="31"/>
        <v>779862.66666666663</v>
      </c>
      <c r="AM82" s="175">
        <f t="shared" si="32"/>
        <v>1</v>
      </c>
      <c r="AN82" s="178">
        <v>6</v>
      </c>
      <c r="AO82" s="267">
        <f>IFERROR(AN82/AN85,"-")</f>
        <v>1.6666666666666666E-2</v>
      </c>
      <c r="AP82" s="268">
        <v>7478521</v>
      </c>
      <c r="AQ82" s="268">
        <v>6</v>
      </c>
      <c r="AR82" s="268">
        <f t="shared" si="33"/>
        <v>1246420.1666666667</v>
      </c>
      <c r="AS82" s="268">
        <f t="shared" si="34"/>
        <v>1246420.1666666667</v>
      </c>
      <c r="AT82" s="175">
        <f t="shared" si="35"/>
        <v>1</v>
      </c>
      <c r="AV82" s="77"/>
    </row>
    <row r="83" spans="2:48" s="9" customFormat="1">
      <c r="B83" s="552"/>
      <c r="C83" s="556"/>
      <c r="D83" s="174" t="s">
        <v>161</v>
      </c>
      <c r="E83" s="399">
        <v>3</v>
      </c>
      <c r="F83" s="269">
        <f>IFERROR(E83/E85,"-")</f>
        <v>2.5000000000000001E-2</v>
      </c>
      <c r="G83" s="70">
        <v>7818925</v>
      </c>
      <c r="H83" s="70">
        <v>3</v>
      </c>
      <c r="I83" s="70">
        <f t="shared" si="36"/>
        <v>2606308.3333333335</v>
      </c>
      <c r="J83" s="70">
        <f t="shared" si="19"/>
        <v>2606308.3333333335</v>
      </c>
      <c r="K83" s="11">
        <f t="shared" si="20"/>
        <v>1</v>
      </c>
      <c r="L83" s="399">
        <v>2</v>
      </c>
      <c r="M83" s="269">
        <f>IFERROR(L83/L85,"-")</f>
        <v>2.0202020202020204E-2</v>
      </c>
      <c r="N83" s="70">
        <v>5027383</v>
      </c>
      <c r="O83" s="70">
        <v>2</v>
      </c>
      <c r="P83" s="70">
        <f t="shared" si="21"/>
        <v>2513691.5</v>
      </c>
      <c r="Q83" s="70">
        <f t="shared" si="22"/>
        <v>2513691.5</v>
      </c>
      <c r="R83" s="11">
        <f t="shared" si="23"/>
        <v>1</v>
      </c>
      <c r="S83" s="399">
        <v>0</v>
      </c>
      <c r="T83" s="269">
        <f>IFERROR(S83/S85,"-")</f>
        <v>0</v>
      </c>
      <c r="U83" s="70">
        <v>0</v>
      </c>
      <c r="V83" s="70">
        <v>0</v>
      </c>
      <c r="W83" s="70" t="str">
        <f t="shared" si="24"/>
        <v>-</v>
      </c>
      <c r="X83" s="70" t="str">
        <f t="shared" si="25"/>
        <v>-</v>
      </c>
      <c r="Y83" s="11" t="str">
        <f t="shared" si="26"/>
        <v>-</v>
      </c>
      <c r="Z83" s="399">
        <v>0</v>
      </c>
      <c r="AA83" s="269">
        <f>IFERROR(Z83/Z85,"-")</f>
        <v>0</v>
      </c>
      <c r="AB83" s="70">
        <v>0</v>
      </c>
      <c r="AC83" s="70">
        <v>0</v>
      </c>
      <c r="AD83" s="70" t="str">
        <f t="shared" si="27"/>
        <v>-</v>
      </c>
      <c r="AE83" s="70" t="str">
        <f t="shared" si="28"/>
        <v>-</v>
      </c>
      <c r="AF83" s="11" t="str">
        <f t="shared" si="29"/>
        <v>-</v>
      </c>
      <c r="AG83" s="399">
        <v>1</v>
      </c>
      <c r="AH83" s="269">
        <f>IFERROR(AG83/AG85,"-")</f>
        <v>1.6393442622950821E-2</v>
      </c>
      <c r="AI83" s="70">
        <v>3239081</v>
      </c>
      <c r="AJ83" s="70">
        <v>1</v>
      </c>
      <c r="AK83" s="70">
        <f t="shared" si="30"/>
        <v>3239081</v>
      </c>
      <c r="AL83" s="70">
        <f t="shared" si="31"/>
        <v>3239081</v>
      </c>
      <c r="AM83" s="11">
        <f t="shared" si="32"/>
        <v>1</v>
      </c>
      <c r="AN83" s="399">
        <v>4</v>
      </c>
      <c r="AO83" s="269">
        <f>IFERROR(AN83/AN85,"-")</f>
        <v>1.1111111111111112E-2</v>
      </c>
      <c r="AP83" s="70">
        <v>5448828</v>
      </c>
      <c r="AQ83" s="70">
        <v>4</v>
      </c>
      <c r="AR83" s="70">
        <f t="shared" si="33"/>
        <v>1362207</v>
      </c>
      <c r="AS83" s="70">
        <f t="shared" si="34"/>
        <v>1362207</v>
      </c>
      <c r="AT83" s="11">
        <f t="shared" si="35"/>
        <v>1</v>
      </c>
      <c r="AV83" s="77"/>
    </row>
    <row r="84" spans="2:48" s="9" customFormat="1">
      <c r="B84" s="552"/>
      <c r="C84" s="556"/>
      <c r="D84" s="177" t="s">
        <v>162</v>
      </c>
      <c r="E84" s="400">
        <v>2</v>
      </c>
      <c r="F84" s="270">
        <f>IFERROR(E84/E85,"-")</f>
        <v>1.6666666666666666E-2</v>
      </c>
      <c r="G84" s="271">
        <v>3726065</v>
      </c>
      <c r="H84" s="271">
        <v>2</v>
      </c>
      <c r="I84" s="271">
        <f t="shared" si="36"/>
        <v>1863032.5</v>
      </c>
      <c r="J84" s="271">
        <f t="shared" si="19"/>
        <v>1863032.5</v>
      </c>
      <c r="K84" s="36">
        <f t="shared" si="20"/>
        <v>1</v>
      </c>
      <c r="L84" s="400">
        <v>2</v>
      </c>
      <c r="M84" s="270">
        <f>IFERROR(L84/L85,"-")</f>
        <v>2.0202020202020204E-2</v>
      </c>
      <c r="N84" s="271">
        <v>3726065</v>
      </c>
      <c r="O84" s="271">
        <v>2</v>
      </c>
      <c r="P84" s="271">
        <f t="shared" si="21"/>
        <v>1863032.5</v>
      </c>
      <c r="Q84" s="271">
        <f t="shared" si="22"/>
        <v>1863032.5</v>
      </c>
      <c r="R84" s="36">
        <f t="shared" si="23"/>
        <v>1</v>
      </c>
      <c r="S84" s="400">
        <v>0</v>
      </c>
      <c r="T84" s="270">
        <f>IFERROR(S84/S85,"-")</f>
        <v>0</v>
      </c>
      <c r="U84" s="271">
        <v>0</v>
      </c>
      <c r="V84" s="271">
        <v>0</v>
      </c>
      <c r="W84" s="271" t="str">
        <f t="shared" si="24"/>
        <v>-</v>
      </c>
      <c r="X84" s="271" t="str">
        <f t="shared" si="25"/>
        <v>-</v>
      </c>
      <c r="Y84" s="36" t="str">
        <f t="shared" si="26"/>
        <v>-</v>
      </c>
      <c r="Z84" s="400">
        <v>0</v>
      </c>
      <c r="AA84" s="270">
        <f>IFERROR(Z84/Z85,"-")</f>
        <v>0</v>
      </c>
      <c r="AB84" s="271">
        <v>0</v>
      </c>
      <c r="AC84" s="271">
        <v>0</v>
      </c>
      <c r="AD84" s="271" t="str">
        <f t="shared" si="27"/>
        <v>-</v>
      </c>
      <c r="AE84" s="271" t="str">
        <f t="shared" si="28"/>
        <v>-</v>
      </c>
      <c r="AF84" s="36" t="str">
        <f t="shared" si="29"/>
        <v>-</v>
      </c>
      <c r="AG84" s="400">
        <v>1</v>
      </c>
      <c r="AH84" s="270">
        <f>IFERROR(AG84/AG85,"-")</f>
        <v>1.6393442622950821E-2</v>
      </c>
      <c r="AI84" s="271">
        <v>622134</v>
      </c>
      <c r="AJ84" s="271">
        <v>1</v>
      </c>
      <c r="AK84" s="271">
        <f t="shared" si="30"/>
        <v>622134</v>
      </c>
      <c r="AL84" s="271">
        <f t="shared" si="31"/>
        <v>622134</v>
      </c>
      <c r="AM84" s="36">
        <f t="shared" si="32"/>
        <v>1</v>
      </c>
      <c r="AN84" s="400">
        <v>2</v>
      </c>
      <c r="AO84" s="270">
        <f>IFERROR(AN84/AN85,"-")</f>
        <v>5.5555555555555558E-3</v>
      </c>
      <c r="AP84" s="271">
        <v>2880998</v>
      </c>
      <c r="AQ84" s="271">
        <v>2</v>
      </c>
      <c r="AR84" s="271">
        <f t="shared" si="33"/>
        <v>1440499</v>
      </c>
      <c r="AS84" s="271">
        <f t="shared" si="34"/>
        <v>1440499</v>
      </c>
      <c r="AT84" s="36">
        <f t="shared" si="35"/>
        <v>1</v>
      </c>
      <c r="AV84" s="77"/>
    </row>
    <row r="85" spans="2:48" s="9" customFormat="1">
      <c r="B85" s="553"/>
      <c r="C85" s="557"/>
      <c r="D85" s="300" t="s">
        <v>64</v>
      </c>
      <c r="E85" s="179">
        <f>SUM(E77:E84)</f>
        <v>120</v>
      </c>
      <c r="F85" s="272">
        <f>IFERROR(E85/E85,"-")</f>
        <v>1</v>
      </c>
      <c r="G85" s="273">
        <f>SUM(G77:G84)</f>
        <v>30526661</v>
      </c>
      <c r="H85" s="273">
        <f>SUM(H77:H84)</f>
        <v>36</v>
      </c>
      <c r="I85" s="273">
        <f t="shared" si="36"/>
        <v>254388.84166666667</v>
      </c>
      <c r="J85" s="273">
        <f t="shared" si="19"/>
        <v>847962.8055555555</v>
      </c>
      <c r="K85" s="152">
        <f t="shared" si="20"/>
        <v>0.3</v>
      </c>
      <c r="L85" s="179">
        <f>SUM(L77:L84)</f>
        <v>99</v>
      </c>
      <c r="M85" s="272">
        <f>IFERROR(L85/L85,"-")</f>
        <v>1</v>
      </c>
      <c r="N85" s="273">
        <f>SUM(N77:N84)</f>
        <v>22913981</v>
      </c>
      <c r="O85" s="273">
        <f>SUM(O77:O84)</f>
        <v>32</v>
      </c>
      <c r="P85" s="273">
        <f t="shared" si="21"/>
        <v>231454.35353535353</v>
      </c>
      <c r="Q85" s="273">
        <f t="shared" si="22"/>
        <v>716061.90625</v>
      </c>
      <c r="R85" s="152">
        <f t="shared" si="23"/>
        <v>0.32323232323232326</v>
      </c>
      <c r="S85" s="179">
        <f>SUM(S77:S84)</f>
        <v>15</v>
      </c>
      <c r="T85" s="272">
        <f>IFERROR(S85/S85,"-")</f>
        <v>1</v>
      </c>
      <c r="U85" s="273">
        <f>SUM(U77:U84)</f>
        <v>4105298</v>
      </c>
      <c r="V85" s="273">
        <f>SUM(V77:V84)</f>
        <v>5</v>
      </c>
      <c r="W85" s="273">
        <f t="shared" si="24"/>
        <v>273686.53333333333</v>
      </c>
      <c r="X85" s="273">
        <f t="shared" si="25"/>
        <v>821059.6</v>
      </c>
      <c r="Y85" s="152">
        <f t="shared" si="26"/>
        <v>0.33333333333333331</v>
      </c>
      <c r="Z85" s="179">
        <f>SUM(Z77:Z84)</f>
        <v>12</v>
      </c>
      <c r="AA85" s="272">
        <f>IFERROR(Z85/Z85,"-")</f>
        <v>1</v>
      </c>
      <c r="AB85" s="273">
        <f>SUM(AB77:AB84)</f>
        <v>2104088</v>
      </c>
      <c r="AC85" s="273">
        <f>SUM(AC77:AC84)</f>
        <v>4</v>
      </c>
      <c r="AD85" s="273">
        <f t="shared" si="27"/>
        <v>175340.66666666666</v>
      </c>
      <c r="AE85" s="273">
        <f t="shared" si="28"/>
        <v>526022</v>
      </c>
      <c r="AF85" s="152">
        <f t="shared" si="29"/>
        <v>0.33333333333333331</v>
      </c>
      <c r="AG85" s="179">
        <f>SUM(AG77:AG84)</f>
        <v>61</v>
      </c>
      <c r="AH85" s="272">
        <f>IFERROR(AG85/AG85,"-")</f>
        <v>1</v>
      </c>
      <c r="AI85" s="273">
        <f>SUM(AI77:AI84)</f>
        <v>17119575</v>
      </c>
      <c r="AJ85" s="273">
        <f>SUM(AJ77:AJ84)</f>
        <v>19</v>
      </c>
      <c r="AK85" s="273">
        <f t="shared" si="30"/>
        <v>280648.7704918033</v>
      </c>
      <c r="AL85" s="273">
        <f t="shared" si="31"/>
        <v>901030.26315789472</v>
      </c>
      <c r="AM85" s="152">
        <f t="shared" si="32"/>
        <v>0.31147540983606559</v>
      </c>
      <c r="AN85" s="179">
        <f>SUM(AN77:AN84)</f>
        <v>360</v>
      </c>
      <c r="AO85" s="272">
        <f>IFERROR(AN85/AN85,"-")</f>
        <v>1</v>
      </c>
      <c r="AP85" s="273">
        <f>SUM(AP77:AP84)</f>
        <v>35336633</v>
      </c>
      <c r="AQ85" s="273">
        <f>SUM(AQ77:AQ84)</f>
        <v>51</v>
      </c>
      <c r="AR85" s="273">
        <f t="shared" si="33"/>
        <v>98157.313888888893</v>
      </c>
      <c r="AS85" s="273">
        <f t="shared" si="34"/>
        <v>692875.15686274506</v>
      </c>
      <c r="AT85" s="152">
        <f t="shared" si="35"/>
        <v>0.14166666666666666</v>
      </c>
      <c r="AV85" s="77"/>
    </row>
    <row r="86" spans="2:48" s="9" customFormat="1">
      <c r="B86" s="551">
        <v>10</v>
      </c>
      <c r="C86" s="555" t="s">
        <v>51</v>
      </c>
      <c r="D86" s="174" t="s">
        <v>158</v>
      </c>
      <c r="E86" s="178">
        <v>266</v>
      </c>
      <c r="F86" s="267">
        <f>IFERROR(E86/E94,"-")</f>
        <v>0.82098765432098764</v>
      </c>
      <c r="G86" s="268">
        <v>0</v>
      </c>
      <c r="H86" s="268">
        <v>0</v>
      </c>
      <c r="I86" s="268">
        <f t="shared" si="36"/>
        <v>0</v>
      </c>
      <c r="J86" s="268" t="str">
        <f t="shared" si="19"/>
        <v>-</v>
      </c>
      <c r="K86" s="175">
        <f t="shared" si="20"/>
        <v>0</v>
      </c>
      <c r="L86" s="178">
        <v>171</v>
      </c>
      <c r="M86" s="267">
        <f>IFERROR(L86/L94,"-")</f>
        <v>0.83009708737864074</v>
      </c>
      <c r="N86" s="268">
        <v>0</v>
      </c>
      <c r="O86" s="268">
        <v>0</v>
      </c>
      <c r="P86" s="268">
        <f t="shared" si="21"/>
        <v>0</v>
      </c>
      <c r="Q86" s="268" t="str">
        <f t="shared" si="22"/>
        <v>-</v>
      </c>
      <c r="R86" s="175">
        <f t="shared" si="23"/>
        <v>0</v>
      </c>
      <c r="S86" s="178">
        <v>31</v>
      </c>
      <c r="T86" s="267">
        <f>IFERROR(S86/S94,"-")</f>
        <v>0.75609756097560976</v>
      </c>
      <c r="U86" s="268">
        <v>0</v>
      </c>
      <c r="V86" s="268">
        <v>0</v>
      </c>
      <c r="W86" s="268">
        <f t="shared" si="24"/>
        <v>0</v>
      </c>
      <c r="X86" s="268" t="str">
        <f t="shared" si="25"/>
        <v>-</v>
      </c>
      <c r="Y86" s="175">
        <f t="shared" si="26"/>
        <v>0</v>
      </c>
      <c r="Z86" s="178">
        <v>22</v>
      </c>
      <c r="AA86" s="267">
        <f>IFERROR(Z86/Z94,"-")</f>
        <v>0.75862068965517238</v>
      </c>
      <c r="AB86" s="268">
        <v>0</v>
      </c>
      <c r="AC86" s="268">
        <v>0</v>
      </c>
      <c r="AD86" s="268">
        <f t="shared" si="27"/>
        <v>0</v>
      </c>
      <c r="AE86" s="268" t="str">
        <f t="shared" si="28"/>
        <v>-</v>
      </c>
      <c r="AF86" s="175">
        <f t="shared" si="29"/>
        <v>0</v>
      </c>
      <c r="AG86" s="178">
        <v>107</v>
      </c>
      <c r="AH86" s="267">
        <f>IFERROR(AG86/AG94,"-")</f>
        <v>0.78102189781021902</v>
      </c>
      <c r="AI86" s="268">
        <v>0</v>
      </c>
      <c r="AJ86" s="268">
        <v>0</v>
      </c>
      <c r="AK86" s="268">
        <f t="shared" si="30"/>
        <v>0</v>
      </c>
      <c r="AL86" s="268" t="str">
        <f t="shared" si="31"/>
        <v>-</v>
      </c>
      <c r="AM86" s="175">
        <f t="shared" si="32"/>
        <v>0</v>
      </c>
      <c r="AN86" s="178">
        <v>996</v>
      </c>
      <c r="AO86" s="267">
        <f>IFERROR(AN86/AN94,"-")</f>
        <v>0.83838383838383834</v>
      </c>
      <c r="AP86" s="268">
        <v>0</v>
      </c>
      <c r="AQ86" s="268">
        <v>0</v>
      </c>
      <c r="AR86" s="268">
        <f t="shared" si="33"/>
        <v>0</v>
      </c>
      <c r="AS86" s="268" t="str">
        <f t="shared" si="34"/>
        <v>-</v>
      </c>
      <c r="AT86" s="175">
        <f t="shared" si="35"/>
        <v>0</v>
      </c>
      <c r="AV86" s="77"/>
    </row>
    <row r="87" spans="2:48" s="9" customFormat="1">
      <c r="B87" s="552"/>
      <c r="C87" s="556"/>
      <c r="D87" s="174" t="s">
        <v>155</v>
      </c>
      <c r="E87" s="399">
        <v>7</v>
      </c>
      <c r="F87" s="269">
        <f>IFERROR(E87/E94,"-")</f>
        <v>2.1604938271604937E-2</v>
      </c>
      <c r="G87" s="70">
        <v>1174177</v>
      </c>
      <c r="H87" s="70">
        <v>7</v>
      </c>
      <c r="I87" s="70">
        <f t="shared" si="36"/>
        <v>167739.57142857142</v>
      </c>
      <c r="J87" s="70">
        <f t="shared" si="19"/>
        <v>167739.57142857142</v>
      </c>
      <c r="K87" s="11">
        <f t="shared" si="20"/>
        <v>1</v>
      </c>
      <c r="L87" s="399">
        <v>5</v>
      </c>
      <c r="M87" s="269">
        <f>IFERROR(L87/L94,"-")</f>
        <v>2.4271844660194174E-2</v>
      </c>
      <c r="N87" s="70">
        <v>629877</v>
      </c>
      <c r="O87" s="70">
        <v>5</v>
      </c>
      <c r="P87" s="70">
        <f t="shared" si="21"/>
        <v>125975.4</v>
      </c>
      <c r="Q87" s="70">
        <f t="shared" si="22"/>
        <v>125975.4</v>
      </c>
      <c r="R87" s="11">
        <f t="shared" si="23"/>
        <v>1</v>
      </c>
      <c r="S87" s="399">
        <v>1</v>
      </c>
      <c r="T87" s="269">
        <f>IFERROR(S87/S94,"-")</f>
        <v>2.4390243902439025E-2</v>
      </c>
      <c r="U87" s="70">
        <v>326580</v>
      </c>
      <c r="V87" s="70">
        <v>1</v>
      </c>
      <c r="W87" s="70">
        <f t="shared" si="24"/>
        <v>326580</v>
      </c>
      <c r="X87" s="70">
        <f t="shared" si="25"/>
        <v>326580</v>
      </c>
      <c r="Y87" s="11">
        <f t="shared" si="26"/>
        <v>1</v>
      </c>
      <c r="Z87" s="399">
        <v>0</v>
      </c>
      <c r="AA87" s="269">
        <f>IFERROR(Z87/Z94,"-")</f>
        <v>0</v>
      </c>
      <c r="AB87" s="70">
        <v>0</v>
      </c>
      <c r="AC87" s="70">
        <v>0</v>
      </c>
      <c r="AD87" s="70" t="str">
        <f t="shared" si="27"/>
        <v>-</v>
      </c>
      <c r="AE87" s="70" t="str">
        <f t="shared" si="28"/>
        <v>-</v>
      </c>
      <c r="AF87" s="11" t="str">
        <f t="shared" si="29"/>
        <v>-</v>
      </c>
      <c r="AG87" s="399">
        <v>6</v>
      </c>
      <c r="AH87" s="269">
        <f>IFERROR(AG87/AG94,"-")</f>
        <v>4.3795620437956206E-2</v>
      </c>
      <c r="AI87" s="70">
        <v>540446</v>
      </c>
      <c r="AJ87" s="70">
        <v>6</v>
      </c>
      <c r="AK87" s="70">
        <f t="shared" si="30"/>
        <v>90074.333333333328</v>
      </c>
      <c r="AL87" s="70">
        <f t="shared" si="31"/>
        <v>90074.333333333328</v>
      </c>
      <c r="AM87" s="11">
        <f t="shared" si="32"/>
        <v>1</v>
      </c>
      <c r="AN87" s="399">
        <v>30</v>
      </c>
      <c r="AO87" s="269">
        <f>IFERROR(AN87/AN94,"-")</f>
        <v>2.5252525252525252E-2</v>
      </c>
      <c r="AP87" s="70">
        <v>4076398</v>
      </c>
      <c r="AQ87" s="70">
        <v>30</v>
      </c>
      <c r="AR87" s="70">
        <f t="shared" si="33"/>
        <v>135879.93333333332</v>
      </c>
      <c r="AS87" s="70">
        <f t="shared" si="34"/>
        <v>135879.93333333332</v>
      </c>
      <c r="AT87" s="11">
        <f t="shared" si="35"/>
        <v>1</v>
      </c>
      <c r="AV87" s="77"/>
    </row>
    <row r="88" spans="2:48" s="9" customFormat="1">
      <c r="B88" s="552"/>
      <c r="C88" s="556"/>
      <c r="D88" s="174" t="s">
        <v>156</v>
      </c>
      <c r="E88" s="399">
        <v>12</v>
      </c>
      <c r="F88" s="269">
        <f>IFERROR(E88/E94,"-")</f>
        <v>3.7037037037037035E-2</v>
      </c>
      <c r="G88" s="70">
        <v>1224841</v>
      </c>
      <c r="H88" s="70">
        <v>12</v>
      </c>
      <c r="I88" s="70">
        <f t="shared" si="36"/>
        <v>102070.08333333333</v>
      </c>
      <c r="J88" s="70">
        <f t="shared" si="19"/>
        <v>102070.08333333333</v>
      </c>
      <c r="K88" s="11">
        <f t="shared" si="20"/>
        <v>1</v>
      </c>
      <c r="L88" s="399">
        <v>7</v>
      </c>
      <c r="M88" s="269">
        <f>IFERROR(L88/L94,"-")</f>
        <v>3.3980582524271843E-2</v>
      </c>
      <c r="N88" s="70">
        <v>844033</v>
      </c>
      <c r="O88" s="70">
        <v>7</v>
      </c>
      <c r="P88" s="70">
        <f t="shared" si="21"/>
        <v>120576.14285714286</v>
      </c>
      <c r="Q88" s="70">
        <f t="shared" si="22"/>
        <v>120576.14285714286</v>
      </c>
      <c r="R88" s="11">
        <f t="shared" si="23"/>
        <v>1</v>
      </c>
      <c r="S88" s="399">
        <v>0</v>
      </c>
      <c r="T88" s="269">
        <f>IFERROR(S88/S94,"-")</f>
        <v>0</v>
      </c>
      <c r="U88" s="70">
        <v>0</v>
      </c>
      <c r="V88" s="70">
        <v>0</v>
      </c>
      <c r="W88" s="70" t="str">
        <f t="shared" si="24"/>
        <v>-</v>
      </c>
      <c r="X88" s="70" t="str">
        <f t="shared" si="25"/>
        <v>-</v>
      </c>
      <c r="Y88" s="11" t="str">
        <f t="shared" si="26"/>
        <v>-</v>
      </c>
      <c r="Z88" s="399">
        <v>0</v>
      </c>
      <c r="AA88" s="269">
        <f>IFERROR(Z88/Z94,"-")</f>
        <v>0</v>
      </c>
      <c r="AB88" s="70">
        <v>0</v>
      </c>
      <c r="AC88" s="70">
        <v>0</v>
      </c>
      <c r="AD88" s="70" t="str">
        <f t="shared" si="27"/>
        <v>-</v>
      </c>
      <c r="AE88" s="70" t="str">
        <f t="shared" si="28"/>
        <v>-</v>
      </c>
      <c r="AF88" s="11" t="str">
        <f t="shared" si="29"/>
        <v>-</v>
      </c>
      <c r="AG88" s="399">
        <v>4</v>
      </c>
      <c r="AH88" s="269">
        <f>IFERROR(AG88/AG94,"-")</f>
        <v>2.9197080291970802E-2</v>
      </c>
      <c r="AI88" s="70">
        <v>591148</v>
      </c>
      <c r="AJ88" s="70">
        <v>4</v>
      </c>
      <c r="AK88" s="70">
        <f t="shared" si="30"/>
        <v>147787</v>
      </c>
      <c r="AL88" s="70">
        <f t="shared" si="31"/>
        <v>147787</v>
      </c>
      <c r="AM88" s="11">
        <f t="shared" si="32"/>
        <v>1</v>
      </c>
      <c r="AN88" s="399">
        <v>43</v>
      </c>
      <c r="AO88" s="269">
        <f>IFERROR(AN88/AN94,"-")</f>
        <v>3.6195286195286197E-2</v>
      </c>
      <c r="AP88" s="70">
        <v>11545118</v>
      </c>
      <c r="AQ88" s="70">
        <v>43</v>
      </c>
      <c r="AR88" s="70">
        <f t="shared" si="33"/>
        <v>268491.11627906974</v>
      </c>
      <c r="AS88" s="70">
        <f t="shared" si="34"/>
        <v>268491.11627906974</v>
      </c>
      <c r="AT88" s="11">
        <f t="shared" si="35"/>
        <v>1</v>
      </c>
      <c r="AV88" s="77"/>
    </row>
    <row r="89" spans="2:48" s="9" customFormat="1">
      <c r="B89" s="552"/>
      <c r="C89" s="556"/>
      <c r="D89" s="174" t="s">
        <v>157</v>
      </c>
      <c r="E89" s="178">
        <v>13</v>
      </c>
      <c r="F89" s="267">
        <f>IFERROR(E89/E94,"-")</f>
        <v>4.0123456790123455E-2</v>
      </c>
      <c r="G89" s="268">
        <v>12809973</v>
      </c>
      <c r="H89" s="268">
        <v>13</v>
      </c>
      <c r="I89" s="268">
        <f t="shared" si="36"/>
        <v>985382.5384615385</v>
      </c>
      <c r="J89" s="268">
        <f t="shared" si="19"/>
        <v>985382.5384615385</v>
      </c>
      <c r="K89" s="175">
        <f t="shared" si="20"/>
        <v>1</v>
      </c>
      <c r="L89" s="178">
        <v>8</v>
      </c>
      <c r="M89" s="267">
        <f>IFERROR(L89/L94,"-")</f>
        <v>3.8834951456310676E-2</v>
      </c>
      <c r="N89" s="268">
        <v>8074567</v>
      </c>
      <c r="O89" s="268">
        <v>8</v>
      </c>
      <c r="P89" s="268">
        <f t="shared" si="21"/>
        <v>1009320.875</v>
      </c>
      <c r="Q89" s="268">
        <f t="shared" si="22"/>
        <v>1009320.875</v>
      </c>
      <c r="R89" s="175">
        <f t="shared" si="23"/>
        <v>1</v>
      </c>
      <c r="S89" s="178">
        <v>2</v>
      </c>
      <c r="T89" s="267">
        <f>IFERROR(S89/S94,"-")</f>
        <v>4.878048780487805E-2</v>
      </c>
      <c r="U89" s="268">
        <v>2719689</v>
      </c>
      <c r="V89" s="268">
        <v>2</v>
      </c>
      <c r="W89" s="268">
        <f t="shared" si="24"/>
        <v>1359844.5</v>
      </c>
      <c r="X89" s="268">
        <f t="shared" si="25"/>
        <v>1359844.5</v>
      </c>
      <c r="Y89" s="175">
        <f t="shared" si="26"/>
        <v>1</v>
      </c>
      <c r="Z89" s="178">
        <v>1</v>
      </c>
      <c r="AA89" s="267">
        <f>IFERROR(Z89/Z94,"-")</f>
        <v>3.4482758620689655E-2</v>
      </c>
      <c r="AB89" s="268">
        <v>1650906</v>
      </c>
      <c r="AC89" s="268">
        <v>1</v>
      </c>
      <c r="AD89" s="268">
        <f t="shared" si="27"/>
        <v>1650906</v>
      </c>
      <c r="AE89" s="268">
        <f t="shared" si="28"/>
        <v>1650906</v>
      </c>
      <c r="AF89" s="175">
        <f t="shared" si="29"/>
        <v>1</v>
      </c>
      <c r="AG89" s="178">
        <v>9</v>
      </c>
      <c r="AH89" s="267">
        <f>IFERROR(AG89/AG94,"-")</f>
        <v>6.569343065693431E-2</v>
      </c>
      <c r="AI89" s="268">
        <v>10022852</v>
      </c>
      <c r="AJ89" s="268">
        <v>9</v>
      </c>
      <c r="AK89" s="268">
        <f t="shared" si="30"/>
        <v>1113650.2222222222</v>
      </c>
      <c r="AL89" s="268">
        <f t="shared" si="31"/>
        <v>1113650.2222222222</v>
      </c>
      <c r="AM89" s="175">
        <f t="shared" si="32"/>
        <v>1</v>
      </c>
      <c r="AN89" s="178">
        <v>36</v>
      </c>
      <c r="AO89" s="267">
        <f>IFERROR(AN89/AN94,"-")</f>
        <v>3.0303030303030304E-2</v>
      </c>
      <c r="AP89" s="268">
        <v>16177320</v>
      </c>
      <c r="AQ89" s="268">
        <v>36</v>
      </c>
      <c r="AR89" s="268">
        <f t="shared" si="33"/>
        <v>449370</v>
      </c>
      <c r="AS89" s="268">
        <f t="shared" si="34"/>
        <v>449370</v>
      </c>
      <c r="AT89" s="175">
        <f t="shared" si="35"/>
        <v>1</v>
      </c>
      <c r="AV89" s="77"/>
    </row>
    <row r="90" spans="2:48" s="9" customFormat="1">
      <c r="B90" s="552"/>
      <c r="C90" s="556"/>
      <c r="D90" s="174" t="s">
        <v>159</v>
      </c>
      <c r="E90" s="399">
        <v>11</v>
      </c>
      <c r="F90" s="269">
        <f>IFERROR(E90/E94,"-")</f>
        <v>3.3950617283950615E-2</v>
      </c>
      <c r="G90" s="70">
        <v>8334447</v>
      </c>
      <c r="H90" s="70">
        <v>11</v>
      </c>
      <c r="I90" s="70">
        <f t="shared" si="36"/>
        <v>757677</v>
      </c>
      <c r="J90" s="70">
        <f t="shared" si="19"/>
        <v>757677</v>
      </c>
      <c r="K90" s="11">
        <f t="shared" si="20"/>
        <v>1</v>
      </c>
      <c r="L90" s="399">
        <v>7</v>
      </c>
      <c r="M90" s="269">
        <f>IFERROR(L90/L94,"-")</f>
        <v>3.3980582524271843E-2</v>
      </c>
      <c r="N90" s="70">
        <v>6013247</v>
      </c>
      <c r="O90" s="70">
        <v>7</v>
      </c>
      <c r="P90" s="70">
        <f t="shared" si="21"/>
        <v>859035.28571428568</v>
      </c>
      <c r="Q90" s="70">
        <f t="shared" si="22"/>
        <v>859035.28571428568</v>
      </c>
      <c r="R90" s="11">
        <f t="shared" si="23"/>
        <v>1</v>
      </c>
      <c r="S90" s="399">
        <v>6</v>
      </c>
      <c r="T90" s="269">
        <f>IFERROR(S90/S94,"-")</f>
        <v>0.14634146341463414</v>
      </c>
      <c r="U90" s="70">
        <v>4889996</v>
      </c>
      <c r="V90" s="70">
        <v>6</v>
      </c>
      <c r="W90" s="70">
        <f t="shared" si="24"/>
        <v>814999.33333333337</v>
      </c>
      <c r="X90" s="70">
        <f t="shared" si="25"/>
        <v>814999.33333333337</v>
      </c>
      <c r="Y90" s="11">
        <f t="shared" si="26"/>
        <v>1</v>
      </c>
      <c r="Z90" s="399">
        <v>5</v>
      </c>
      <c r="AA90" s="269">
        <f>IFERROR(Z90/Z94,"-")</f>
        <v>0.17241379310344829</v>
      </c>
      <c r="AB90" s="70">
        <v>4419140</v>
      </c>
      <c r="AC90" s="70">
        <v>5</v>
      </c>
      <c r="AD90" s="70">
        <f t="shared" si="27"/>
        <v>883828</v>
      </c>
      <c r="AE90" s="70">
        <f t="shared" si="28"/>
        <v>883828</v>
      </c>
      <c r="AF90" s="11">
        <f t="shared" si="29"/>
        <v>1</v>
      </c>
      <c r="AG90" s="399">
        <v>2</v>
      </c>
      <c r="AH90" s="269">
        <f>IFERROR(AG90/AG94,"-")</f>
        <v>1.4598540145985401E-2</v>
      </c>
      <c r="AI90" s="70">
        <v>1753246</v>
      </c>
      <c r="AJ90" s="70">
        <v>2</v>
      </c>
      <c r="AK90" s="70">
        <f t="shared" si="30"/>
        <v>876623</v>
      </c>
      <c r="AL90" s="70">
        <f t="shared" si="31"/>
        <v>876623</v>
      </c>
      <c r="AM90" s="11">
        <f t="shared" si="32"/>
        <v>1</v>
      </c>
      <c r="AN90" s="399">
        <v>45</v>
      </c>
      <c r="AO90" s="269">
        <f>IFERROR(AN90/AN94,"-")</f>
        <v>3.787878787878788E-2</v>
      </c>
      <c r="AP90" s="70">
        <v>47997442</v>
      </c>
      <c r="AQ90" s="70">
        <v>45</v>
      </c>
      <c r="AR90" s="70">
        <f t="shared" si="33"/>
        <v>1066609.8222222221</v>
      </c>
      <c r="AS90" s="70">
        <f t="shared" si="34"/>
        <v>1066609.8222222221</v>
      </c>
      <c r="AT90" s="11">
        <f t="shared" si="35"/>
        <v>1</v>
      </c>
      <c r="AV90" s="77"/>
    </row>
    <row r="91" spans="2:48" s="9" customFormat="1">
      <c r="B91" s="552"/>
      <c r="C91" s="556"/>
      <c r="D91" s="174" t="s">
        <v>160</v>
      </c>
      <c r="E91" s="178">
        <v>9</v>
      </c>
      <c r="F91" s="267">
        <f>IFERROR(E91/E94,"-")</f>
        <v>2.7777777777777776E-2</v>
      </c>
      <c r="G91" s="268">
        <v>12099322</v>
      </c>
      <c r="H91" s="268">
        <v>9</v>
      </c>
      <c r="I91" s="268">
        <f t="shared" si="36"/>
        <v>1344369.111111111</v>
      </c>
      <c r="J91" s="268">
        <f t="shared" si="19"/>
        <v>1344369.111111111</v>
      </c>
      <c r="K91" s="175">
        <f t="shared" si="20"/>
        <v>1</v>
      </c>
      <c r="L91" s="178">
        <v>5</v>
      </c>
      <c r="M91" s="267">
        <f>IFERROR(L91/L94,"-")</f>
        <v>2.4271844660194174E-2</v>
      </c>
      <c r="N91" s="268">
        <v>7641863</v>
      </c>
      <c r="O91" s="268">
        <v>5</v>
      </c>
      <c r="P91" s="268">
        <f t="shared" si="21"/>
        <v>1528372.6</v>
      </c>
      <c r="Q91" s="268">
        <f t="shared" si="22"/>
        <v>1528372.6</v>
      </c>
      <c r="R91" s="175">
        <f t="shared" si="23"/>
        <v>1</v>
      </c>
      <c r="S91" s="178">
        <v>1</v>
      </c>
      <c r="T91" s="267">
        <f>IFERROR(S91/S94,"-")</f>
        <v>2.4390243902439025E-2</v>
      </c>
      <c r="U91" s="268">
        <v>898475</v>
      </c>
      <c r="V91" s="268">
        <v>1</v>
      </c>
      <c r="W91" s="268">
        <f t="shared" si="24"/>
        <v>898475</v>
      </c>
      <c r="X91" s="268">
        <f t="shared" si="25"/>
        <v>898475</v>
      </c>
      <c r="Y91" s="175">
        <f t="shared" si="26"/>
        <v>1</v>
      </c>
      <c r="Z91" s="178">
        <v>1</v>
      </c>
      <c r="AA91" s="267">
        <f>IFERROR(Z91/Z94,"-")</f>
        <v>3.4482758620689655E-2</v>
      </c>
      <c r="AB91" s="268">
        <v>898475</v>
      </c>
      <c r="AC91" s="268">
        <v>1</v>
      </c>
      <c r="AD91" s="268">
        <f t="shared" si="27"/>
        <v>898475</v>
      </c>
      <c r="AE91" s="268">
        <f t="shared" si="28"/>
        <v>898475</v>
      </c>
      <c r="AF91" s="175">
        <f t="shared" si="29"/>
        <v>1</v>
      </c>
      <c r="AG91" s="178">
        <v>4</v>
      </c>
      <c r="AH91" s="267">
        <f>IFERROR(AG91/AG94,"-")</f>
        <v>2.9197080291970802E-2</v>
      </c>
      <c r="AI91" s="268">
        <v>10546298</v>
      </c>
      <c r="AJ91" s="268">
        <v>4</v>
      </c>
      <c r="AK91" s="268">
        <f t="shared" si="30"/>
        <v>2636574.5</v>
      </c>
      <c r="AL91" s="268">
        <f t="shared" si="31"/>
        <v>2636574.5</v>
      </c>
      <c r="AM91" s="175">
        <f t="shared" si="32"/>
        <v>1</v>
      </c>
      <c r="AN91" s="178">
        <v>20</v>
      </c>
      <c r="AO91" s="267">
        <f>IFERROR(AN91/AN94,"-")</f>
        <v>1.6835016835016835E-2</v>
      </c>
      <c r="AP91" s="268">
        <v>25774927</v>
      </c>
      <c r="AQ91" s="268">
        <v>20</v>
      </c>
      <c r="AR91" s="268">
        <f t="shared" si="33"/>
        <v>1288746.3500000001</v>
      </c>
      <c r="AS91" s="268">
        <f t="shared" si="34"/>
        <v>1288746.3500000001</v>
      </c>
      <c r="AT91" s="175">
        <f t="shared" si="35"/>
        <v>1</v>
      </c>
      <c r="AV91" s="77"/>
    </row>
    <row r="92" spans="2:48" s="9" customFormat="1">
      <c r="B92" s="552"/>
      <c r="C92" s="556"/>
      <c r="D92" s="174" t="s">
        <v>161</v>
      </c>
      <c r="E92" s="399">
        <v>4</v>
      </c>
      <c r="F92" s="269">
        <f>IFERROR(E92/E94,"-")</f>
        <v>1.2345679012345678E-2</v>
      </c>
      <c r="G92" s="70">
        <v>8687060</v>
      </c>
      <c r="H92" s="70">
        <v>4</v>
      </c>
      <c r="I92" s="70">
        <f t="shared" si="36"/>
        <v>2171765</v>
      </c>
      <c r="J92" s="70">
        <f t="shared" si="19"/>
        <v>2171765</v>
      </c>
      <c r="K92" s="11">
        <f t="shared" si="20"/>
        <v>1</v>
      </c>
      <c r="L92" s="399">
        <v>2</v>
      </c>
      <c r="M92" s="269">
        <f>IFERROR(L92/L94,"-")</f>
        <v>9.7087378640776691E-3</v>
      </c>
      <c r="N92" s="70">
        <v>3254149</v>
      </c>
      <c r="O92" s="70">
        <v>2</v>
      </c>
      <c r="P92" s="70">
        <f t="shared" si="21"/>
        <v>1627074.5</v>
      </c>
      <c r="Q92" s="70">
        <f t="shared" si="22"/>
        <v>1627074.5</v>
      </c>
      <c r="R92" s="11">
        <f t="shared" si="23"/>
        <v>1</v>
      </c>
      <c r="S92" s="399">
        <v>0</v>
      </c>
      <c r="T92" s="269">
        <f>IFERROR(S92/S94,"-")</f>
        <v>0</v>
      </c>
      <c r="U92" s="70">
        <v>0</v>
      </c>
      <c r="V92" s="70">
        <v>0</v>
      </c>
      <c r="W92" s="70" t="str">
        <f t="shared" si="24"/>
        <v>-</v>
      </c>
      <c r="X92" s="70" t="str">
        <f t="shared" si="25"/>
        <v>-</v>
      </c>
      <c r="Y92" s="11" t="str">
        <f t="shared" si="26"/>
        <v>-</v>
      </c>
      <c r="Z92" s="399">
        <v>0</v>
      </c>
      <c r="AA92" s="269">
        <f>IFERROR(Z92/Z94,"-")</f>
        <v>0</v>
      </c>
      <c r="AB92" s="70">
        <v>0</v>
      </c>
      <c r="AC92" s="70">
        <v>0</v>
      </c>
      <c r="AD92" s="70" t="str">
        <f t="shared" si="27"/>
        <v>-</v>
      </c>
      <c r="AE92" s="70" t="str">
        <f t="shared" si="28"/>
        <v>-</v>
      </c>
      <c r="AF92" s="11" t="str">
        <f t="shared" si="29"/>
        <v>-</v>
      </c>
      <c r="AG92" s="399">
        <v>3</v>
      </c>
      <c r="AH92" s="269">
        <f>IFERROR(AG92/AG94,"-")</f>
        <v>2.1897810218978103E-2</v>
      </c>
      <c r="AI92" s="70">
        <v>4976920</v>
      </c>
      <c r="AJ92" s="70">
        <v>3</v>
      </c>
      <c r="AK92" s="70">
        <f t="shared" si="30"/>
        <v>1658973.3333333333</v>
      </c>
      <c r="AL92" s="70">
        <f t="shared" si="31"/>
        <v>1658973.3333333333</v>
      </c>
      <c r="AM92" s="11">
        <f t="shared" si="32"/>
        <v>1</v>
      </c>
      <c r="AN92" s="399">
        <v>15</v>
      </c>
      <c r="AO92" s="269">
        <f>IFERROR(AN92/AN94,"-")</f>
        <v>1.2626262626262626E-2</v>
      </c>
      <c r="AP92" s="70">
        <v>39338488</v>
      </c>
      <c r="AQ92" s="70">
        <v>15</v>
      </c>
      <c r="AR92" s="70">
        <f t="shared" si="33"/>
        <v>2622565.8666666667</v>
      </c>
      <c r="AS92" s="70">
        <f t="shared" si="34"/>
        <v>2622565.8666666667</v>
      </c>
      <c r="AT92" s="11">
        <f t="shared" si="35"/>
        <v>1</v>
      </c>
      <c r="AV92" s="77"/>
    </row>
    <row r="93" spans="2:48" s="9" customFormat="1">
      <c r="B93" s="552"/>
      <c r="C93" s="556"/>
      <c r="D93" s="177" t="s">
        <v>162</v>
      </c>
      <c r="E93" s="400">
        <v>2</v>
      </c>
      <c r="F93" s="270">
        <f>IFERROR(E93/E94,"-")</f>
        <v>6.1728395061728392E-3</v>
      </c>
      <c r="G93" s="271">
        <v>5803838</v>
      </c>
      <c r="H93" s="271">
        <v>2</v>
      </c>
      <c r="I93" s="271">
        <f t="shared" si="36"/>
        <v>2901919</v>
      </c>
      <c r="J93" s="271">
        <f t="shared" si="19"/>
        <v>2901919</v>
      </c>
      <c r="K93" s="36">
        <f t="shared" si="20"/>
        <v>1</v>
      </c>
      <c r="L93" s="400">
        <v>1</v>
      </c>
      <c r="M93" s="270">
        <f>IFERROR(L93/L94,"-")</f>
        <v>4.8543689320388345E-3</v>
      </c>
      <c r="N93" s="271">
        <v>1944250</v>
      </c>
      <c r="O93" s="271">
        <v>1</v>
      </c>
      <c r="P93" s="271">
        <f t="shared" si="21"/>
        <v>1944250</v>
      </c>
      <c r="Q93" s="271">
        <f t="shared" si="22"/>
        <v>1944250</v>
      </c>
      <c r="R93" s="36">
        <f t="shared" si="23"/>
        <v>1</v>
      </c>
      <c r="S93" s="400">
        <v>0</v>
      </c>
      <c r="T93" s="270">
        <f>IFERROR(S93/S94,"-")</f>
        <v>0</v>
      </c>
      <c r="U93" s="271">
        <v>0</v>
      </c>
      <c r="V93" s="271">
        <v>0</v>
      </c>
      <c r="W93" s="271" t="str">
        <f t="shared" si="24"/>
        <v>-</v>
      </c>
      <c r="X93" s="271" t="str">
        <f t="shared" si="25"/>
        <v>-</v>
      </c>
      <c r="Y93" s="36" t="str">
        <f t="shared" si="26"/>
        <v>-</v>
      </c>
      <c r="Z93" s="400">
        <v>0</v>
      </c>
      <c r="AA93" s="270">
        <f>IFERROR(Z93/Z94,"-")</f>
        <v>0</v>
      </c>
      <c r="AB93" s="271">
        <v>0</v>
      </c>
      <c r="AC93" s="271">
        <v>0</v>
      </c>
      <c r="AD93" s="271" t="str">
        <f t="shared" si="27"/>
        <v>-</v>
      </c>
      <c r="AE93" s="271" t="str">
        <f t="shared" si="28"/>
        <v>-</v>
      </c>
      <c r="AF93" s="36" t="str">
        <f t="shared" si="29"/>
        <v>-</v>
      </c>
      <c r="AG93" s="400">
        <v>2</v>
      </c>
      <c r="AH93" s="270">
        <f>IFERROR(AG93/AG94,"-")</f>
        <v>1.4598540145985401E-2</v>
      </c>
      <c r="AI93" s="271">
        <v>2632596</v>
      </c>
      <c r="AJ93" s="271">
        <v>2</v>
      </c>
      <c r="AK93" s="271">
        <f t="shared" si="30"/>
        <v>1316298</v>
      </c>
      <c r="AL93" s="271">
        <f t="shared" si="31"/>
        <v>1316298</v>
      </c>
      <c r="AM93" s="36">
        <f t="shared" si="32"/>
        <v>1</v>
      </c>
      <c r="AN93" s="400">
        <v>3</v>
      </c>
      <c r="AO93" s="270">
        <f>IFERROR(AN93/AN94,"-")</f>
        <v>2.5252525252525255E-3</v>
      </c>
      <c r="AP93" s="271">
        <v>5529439</v>
      </c>
      <c r="AQ93" s="271">
        <v>3</v>
      </c>
      <c r="AR93" s="271">
        <f t="shared" si="33"/>
        <v>1843146.3333333333</v>
      </c>
      <c r="AS93" s="271">
        <f t="shared" si="34"/>
        <v>1843146.3333333333</v>
      </c>
      <c r="AT93" s="36">
        <f t="shared" si="35"/>
        <v>1</v>
      </c>
      <c r="AV93" s="77"/>
    </row>
    <row r="94" spans="2:48" s="9" customFormat="1">
      <c r="B94" s="553"/>
      <c r="C94" s="557"/>
      <c r="D94" s="300" t="s">
        <v>64</v>
      </c>
      <c r="E94" s="179">
        <f>SUM(E86:E93)</f>
        <v>324</v>
      </c>
      <c r="F94" s="272">
        <f>IFERROR(E94/E94,"-")</f>
        <v>1</v>
      </c>
      <c r="G94" s="273">
        <f>SUM(G86:G93)</f>
        <v>50133658</v>
      </c>
      <c r="H94" s="273">
        <f>SUM(H86:H93)</f>
        <v>58</v>
      </c>
      <c r="I94" s="273">
        <f t="shared" si="36"/>
        <v>154733.51234567902</v>
      </c>
      <c r="J94" s="273">
        <f t="shared" si="19"/>
        <v>864373.41379310342</v>
      </c>
      <c r="K94" s="152">
        <f t="shared" si="20"/>
        <v>0.17901234567901234</v>
      </c>
      <c r="L94" s="179">
        <f>SUM(L86:L93)</f>
        <v>206</v>
      </c>
      <c r="M94" s="272">
        <f>IFERROR(L94/L94,"-")</f>
        <v>1</v>
      </c>
      <c r="N94" s="273">
        <f>SUM(N86:N93)</f>
        <v>28401986</v>
      </c>
      <c r="O94" s="273">
        <f>SUM(O86:O93)</f>
        <v>35</v>
      </c>
      <c r="P94" s="273">
        <f t="shared" si="21"/>
        <v>137873.71844660194</v>
      </c>
      <c r="Q94" s="273">
        <f t="shared" si="22"/>
        <v>811485.3142857143</v>
      </c>
      <c r="R94" s="152">
        <f t="shared" si="23"/>
        <v>0.16990291262135923</v>
      </c>
      <c r="S94" s="179">
        <f>SUM(S86:S93)</f>
        <v>41</v>
      </c>
      <c r="T94" s="272">
        <f>IFERROR(S94/S94,"-")</f>
        <v>1</v>
      </c>
      <c r="U94" s="273">
        <f>SUM(U86:U93)</f>
        <v>8834740</v>
      </c>
      <c r="V94" s="273">
        <f>SUM(V86:V93)</f>
        <v>10</v>
      </c>
      <c r="W94" s="273">
        <f t="shared" si="24"/>
        <v>215481.46341463414</v>
      </c>
      <c r="X94" s="273">
        <f t="shared" si="25"/>
        <v>883474</v>
      </c>
      <c r="Y94" s="152">
        <f t="shared" si="26"/>
        <v>0.24390243902439024</v>
      </c>
      <c r="Z94" s="179">
        <f>SUM(Z86:Z93)</f>
        <v>29</v>
      </c>
      <c r="AA94" s="272">
        <f>IFERROR(Z94/Z94,"-")</f>
        <v>1</v>
      </c>
      <c r="AB94" s="273">
        <f>SUM(AB86:AB93)</f>
        <v>6968521</v>
      </c>
      <c r="AC94" s="273">
        <f>SUM(AC86:AC93)</f>
        <v>7</v>
      </c>
      <c r="AD94" s="273">
        <f t="shared" si="27"/>
        <v>240293.8275862069</v>
      </c>
      <c r="AE94" s="273">
        <f t="shared" si="28"/>
        <v>995503</v>
      </c>
      <c r="AF94" s="152">
        <f t="shared" si="29"/>
        <v>0.2413793103448276</v>
      </c>
      <c r="AG94" s="179">
        <f>SUM(AG86:AG93)</f>
        <v>137</v>
      </c>
      <c r="AH94" s="272">
        <f>IFERROR(AG94/AG94,"-")</f>
        <v>1</v>
      </c>
      <c r="AI94" s="273">
        <f>SUM(AI86:AI93)</f>
        <v>31063506</v>
      </c>
      <c r="AJ94" s="273">
        <f>SUM(AJ86:AJ93)</f>
        <v>30</v>
      </c>
      <c r="AK94" s="273">
        <f t="shared" si="30"/>
        <v>226740.91970802919</v>
      </c>
      <c r="AL94" s="273">
        <f t="shared" si="31"/>
        <v>1035450.2</v>
      </c>
      <c r="AM94" s="152">
        <f t="shared" si="32"/>
        <v>0.21897810218978103</v>
      </c>
      <c r="AN94" s="179">
        <f>SUM(AN86:AN93)</f>
        <v>1188</v>
      </c>
      <c r="AO94" s="272">
        <f>IFERROR(AN94/AN94,"-")</f>
        <v>1</v>
      </c>
      <c r="AP94" s="273">
        <f>SUM(AP86:AP93)</f>
        <v>150439132</v>
      </c>
      <c r="AQ94" s="273">
        <f>SUM(AQ86:AQ93)</f>
        <v>192</v>
      </c>
      <c r="AR94" s="273">
        <f t="shared" si="33"/>
        <v>126632.26599326599</v>
      </c>
      <c r="AS94" s="273">
        <f t="shared" si="34"/>
        <v>783537.14583333337</v>
      </c>
      <c r="AT94" s="152">
        <f t="shared" si="35"/>
        <v>0.16161616161616163</v>
      </c>
      <c r="AV94" s="77"/>
    </row>
    <row r="95" spans="2:48" s="9" customFormat="1">
      <c r="B95" s="551">
        <v>11</v>
      </c>
      <c r="C95" s="555" t="s">
        <v>52</v>
      </c>
      <c r="D95" s="174" t="s">
        <v>158</v>
      </c>
      <c r="E95" s="178">
        <v>399</v>
      </c>
      <c r="F95" s="267">
        <f>IFERROR(E95/E103,"-")</f>
        <v>0.74025974025974028</v>
      </c>
      <c r="G95" s="268">
        <v>0</v>
      </c>
      <c r="H95" s="268">
        <v>0</v>
      </c>
      <c r="I95" s="268">
        <f t="shared" si="36"/>
        <v>0</v>
      </c>
      <c r="J95" s="268" t="str">
        <f t="shared" si="19"/>
        <v>-</v>
      </c>
      <c r="K95" s="175">
        <f t="shared" si="20"/>
        <v>0</v>
      </c>
      <c r="L95" s="178">
        <v>291</v>
      </c>
      <c r="M95" s="267">
        <f>IFERROR(L95/L103,"-")</f>
        <v>0.75388601036269431</v>
      </c>
      <c r="N95" s="268">
        <v>0</v>
      </c>
      <c r="O95" s="268">
        <v>0</v>
      </c>
      <c r="P95" s="268">
        <f t="shared" si="21"/>
        <v>0</v>
      </c>
      <c r="Q95" s="268" t="str">
        <f t="shared" si="22"/>
        <v>-</v>
      </c>
      <c r="R95" s="175">
        <f t="shared" si="23"/>
        <v>0</v>
      </c>
      <c r="S95" s="178">
        <v>47</v>
      </c>
      <c r="T95" s="267">
        <f>IFERROR(S95/S103,"-")</f>
        <v>0.59493670886075944</v>
      </c>
      <c r="U95" s="268">
        <v>0</v>
      </c>
      <c r="V95" s="268">
        <v>0</v>
      </c>
      <c r="W95" s="268">
        <f t="shared" si="24"/>
        <v>0</v>
      </c>
      <c r="X95" s="268" t="str">
        <f t="shared" si="25"/>
        <v>-</v>
      </c>
      <c r="Y95" s="175">
        <f t="shared" si="26"/>
        <v>0</v>
      </c>
      <c r="Z95" s="178">
        <v>32</v>
      </c>
      <c r="AA95" s="267">
        <f>IFERROR(Z95/Z103,"-")</f>
        <v>0.59259259259259256</v>
      </c>
      <c r="AB95" s="268">
        <v>0</v>
      </c>
      <c r="AC95" s="268">
        <v>0</v>
      </c>
      <c r="AD95" s="268">
        <f t="shared" si="27"/>
        <v>0</v>
      </c>
      <c r="AE95" s="268" t="str">
        <f t="shared" si="28"/>
        <v>-</v>
      </c>
      <c r="AF95" s="175">
        <f t="shared" si="29"/>
        <v>0</v>
      </c>
      <c r="AG95" s="178">
        <v>142</v>
      </c>
      <c r="AH95" s="267">
        <f>IFERROR(AG95/AG103,"-")</f>
        <v>0.66666666666666663</v>
      </c>
      <c r="AI95" s="268">
        <v>0</v>
      </c>
      <c r="AJ95" s="268">
        <v>0</v>
      </c>
      <c r="AK95" s="268">
        <f t="shared" si="30"/>
        <v>0</v>
      </c>
      <c r="AL95" s="268" t="str">
        <f t="shared" si="31"/>
        <v>-</v>
      </c>
      <c r="AM95" s="175">
        <f t="shared" si="32"/>
        <v>0</v>
      </c>
      <c r="AN95" s="178">
        <v>1296</v>
      </c>
      <c r="AO95" s="267">
        <f>IFERROR(AN95/AN103,"-")</f>
        <v>0.84595300261096606</v>
      </c>
      <c r="AP95" s="268">
        <v>0</v>
      </c>
      <c r="AQ95" s="268">
        <v>0</v>
      </c>
      <c r="AR95" s="268">
        <f t="shared" si="33"/>
        <v>0</v>
      </c>
      <c r="AS95" s="268" t="str">
        <f t="shared" si="34"/>
        <v>-</v>
      </c>
      <c r="AT95" s="175">
        <f t="shared" si="35"/>
        <v>0</v>
      </c>
      <c r="AV95" s="77"/>
    </row>
    <row r="96" spans="2:48" s="9" customFormat="1">
      <c r="B96" s="552"/>
      <c r="C96" s="556"/>
      <c r="D96" s="174" t="s">
        <v>155</v>
      </c>
      <c r="E96" s="399">
        <v>23</v>
      </c>
      <c r="F96" s="269">
        <f>IFERROR(E96/E103,"-")</f>
        <v>4.267161410018553E-2</v>
      </c>
      <c r="G96" s="70">
        <v>4549937</v>
      </c>
      <c r="H96" s="70">
        <v>23</v>
      </c>
      <c r="I96" s="70">
        <f t="shared" si="36"/>
        <v>197823.34782608695</v>
      </c>
      <c r="J96" s="70">
        <f t="shared" si="19"/>
        <v>197823.34782608695</v>
      </c>
      <c r="K96" s="11">
        <f t="shared" si="20"/>
        <v>1</v>
      </c>
      <c r="L96" s="399">
        <v>18</v>
      </c>
      <c r="M96" s="269">
        <f>IFERROR(L96/L103,"-")</f>
        <v>4.6632124352331605E-2</v>
      </c>
      <c r="N96" s="70">
        <v>3394076</v>
      </c>
      <c r="O96" s="70">
        <v>18</v>
      </c>
      <c r="P96" s="70">
        <f t="shared" si="21"/>
        <v>188559.77777777778</v>
      </c>
      <c r="Q96" s="70">
        <f t="shared" si="22"/>
        <v>188559.77777777778</v>
      </c>
      <c r="R96" s="11">
        <f t="shared" si="23"/>
        <v>1</v>
      </c>
      <c r="S96" s="399">
        <v>5</v>
      </c>
      <c r="T96" s="269">
        <f>IFERROR(S96/S103,"-")</f>
        <v>6.3291139240506333E-2</v>
      </c>
      <c r="U96" s="70">
        <v>849745</v>
      </c>
      <c r="V96" s="70">
        <v>5</v>
      </c>
      <c r="W96" s="70">
        <f t="shared" si="24"/>
        <v>169949</v>
      </c>
      <c r="X96" s="70">
        <f t="shared" si="25"/>
        <v>169949</v>
      </c>
      <c r="Y96" s="11">
        <f t="shared" si="26"/>
        <v>1</v>
      </c>
      <c r="Z96" s="399">
        <v>5</v>
      </c>
      <c r="AA96" s="269">
        <f>IFERROR(Z96/Z103,"-")</f>
        <v>9.2592592592592587E-2</v>
      </c>
      <c r="AB96" s="70">
        <v>849745</v>
      </c>
      <c r="AC96" s="70">
        <v>5</v>
      </c>
      <c r="AD96" s="70">
        <f t="shared" si="27"/>
        <v>169949</v>
      </c>
      <c r="AE96" s="70">
        <f t="shared" si="28"/>
        <v>169949</v>
      </c>
      <c r="AF96" s="11">
        <f t="shared" si="29"/>
        <v>1</v>
      </c>
      <c r="AG96" s="399">
        <v>13</v>
      </c>
      <c r="AH96" s="269">
        <f>IFERROR(AG96/AG103,"-")</f>
        <v>6.1032863849765258E-2</v>
      </c>
      <c r="AI96" s="70">
        <v>2457925</v>
      </c>
      <c r="AJ96" s="70">
        <v>13</v>
      </c>
      <c r="AK96" s="70">
        <f t="shared" si="30"/>
        <v>189071.15384615384</v>
      </c>
      <c r="AL96" s="70">
        <f t="shared" si="31"/>
        <v>189071.15384615384</v>
      </c>
      <c r="AM96" s="11">
        <f t="shared" si="32"/>
        <v>1</v>
      </c>
      <c r="AN96" s="399">
        <v>43</v>
      </c>
      <c r="AO96" s="269">
        <f>IFERROR(AN96/AN103,"-")</f>
        <v>2.8067885117493474E-2</v>
      </c>
      <c r="AP96" s="70">
        <v>6766003</v>
      </c>
      <c r="AQ96" s="70">
        <v>42</v>
      </c>
      <c r="AR96" s="70">
        <f t="shared" si="33"/>
        <v>157348.90697674418</v>
      </c>
      <c r="AS96" s="70">
        <f t="shared" si="34"/>
        <v>161095.30952380953</v>
      </c>
      <c r="AT96" s="11">
        <f t="shared" si="35"/>
        <v>0.97674418604651159</v>
      </c>
      <c r="AV96" s="77"/>
    </row>
    <row r="97" spans="2:48" s="9" customFormat="1">
      <c r="B97" s="552"/>
      <c r="C97" s="556"/>
      <c r="D97" s="174" t="s">
        <v>156</v>
      </c>
      <c r="E97" s="399">
        <v>22</v>
      </c>
      <c r="F97" s="269">
        <f>IFERROR(E97/E103,"-")</f>
        <v>4.0816326530612242E-2</v>
      </c>
      <c r="G97" s="70">
        <v>5667066</v>
      </c>
      <c r="H97" s="70">
        <v>22</v>
      </c>
      <c r="I97" s="70">
        <f t="shared" si="36"/>
        <v>257593.90909090909</v>
      </c>
      <c r="J97" s="70">
        <f t="shared" si="19"/>
        <v>257593.90909090909</v>
      </c>
      <c r="K97" s="11">
        <f t="shared" si="20"/>
        <v>1</v>
      </c>
      <c r="L97" s="399">
        <v>10</v>
      </c>
      <c r="M97" s="269">
        <f>IFERROR(L97/L103,"-")</f>
        <v>2.5906735751295335E-2</v>
      </c>
      <c r="N97" s="70">
        <v>2033752</v>
      </c>
      <c r="O97" s="70">
        <v>10</v>
      </c>
      <c r="P97" s="70">
        <f t="shared" si="21"/>
        <v>203375.2</v>
      </c>
      <c r="Q97" s="70">
        <f t="shared" si="22"/>
        <v>203375.2</v>
      </c>
      <c r="R97" s="11">
        <f t="shared" si="23"/>
        <v>1</v>
      </c>
      <c r="S97" s="399">
        <v>3</v>
      </c>
      <c r="T97" s="269">
        <f>IFERROR(S97/S103,"-")</f>
        <v>3.7974683544303799E-2</v>
      </c>
      <c r="U97" s="70">
        <v>462715</v>
      </c>
      <c r="V97" s="70">
        <v>3</v>
      </c>
      <c r="W97" s="70">
        <f t="shared" si="24"/>
        <v>154238.33333333334</v>
      </c>
      <c r="X97" s="70">
        <f t="shared" si="25"/>
        <v>154238.33333333334</v>
      </c>
      <c r="Y97" s="11">
        <f t="shared" si="26"/>
        <v>1</v>
      </c>
      <c r="Z97" s="399">
        <v>0</v>
      </c>
      <c r="AA97" s="269">
        <f>IFERROR(Z97/Z103,"-")</f>
        <v>0</v>
      </c>
      <c r="AB97" s="70">
        <v>0</v>
      </c>
      <c r="AC97" s="70">
        <v>0</v>
      </c>
      <c r="AD97" s="70" t="str">
        <f t="shared" si="27"/>
        <v>-</v>
      </c>
      <c r="AE97" s="70" t="str">
        <f t="shared" si="28"/>
        <v>-</v>
      </c>
      <c r="AF97" s="11" t="str">
        <f t="shared" si="29"/>
        <v>-</v>
      </c>
      <c r="AG97" s="399">
        <v>11</v>
      </c>
      <c r="AH97" s="269">
        <f>IFERROR(AG97/AG103,"-")</f>
        <v>5.1643192488262914E-2</v>
      </c>
      <c r="AI97" s="70">
        <v>2504093</v>
      </c>
      <c r="AJ97" s="70">
        <v>11</v>
      </c>
      <c r="AK97" s="70">
        <f t="shared" si="30"/>
        <v>227644.81818181818</v>
      </c>
      <c r="AL97" s="70">
        <f t="shared" si="31"/>
        <v>227644.81818181818</v>
      </c>
      <c r="AM97" s="11">
        <f t="shared" si="32"/>
        <v>1</v>
      </c>
      <c r="AN97" s="399">
        <v>29</v>
      </c>
      <c r="AO97" s="269">
        <f>IFERROR(AN97/AN103,"-")</f>
        <v>1.8929503916449087E-2</v>
      </c>
      <c r="AP97" s="70">
        <v>5321281</v>
      </c>
      <c r="AQ97" s="70">
        <v>29</v>
      </c>
      <c r="AR97" s="70">
        <f t="shared" si="33"/>
        <v>183492.44827586206</v>
      </c>
      <c r="AS97" s="70">
        <f t="shared" si="34"/>
        <v>183492.44827586206</v>
      </c>
      <c r="AT97" s="11">
        <f t="shared" si="35"/>
        <v>1</v>
      </c>
      <c r="AV97" s="77"/>
    </row>
    <row r="98" spans="2:48" s="9" customFormat="1">
      <c r="B98" s="552"/>
      <c r="C98" s="556"/>
      <c r="D98" s="174" t="s">
        <v>157</v>
      </c>
      <c r="E98" s="178">
        <v>29</v>
      </c>
      <c r="F98" s="267">
        <f>IFERROR(E98/E103,"-")</f>
        <v>5.3803339517625233E-2</v>
      </c>
      <c r="G98" s="268">
        <v>22635102</v>
      </c>
      <c r="H98" s="268">
        <v>29</v>
      </c>
      <c r="I98" s="268">
        <f t="shared" si="36"/>
        <v>780520.75862068962</v>
      </c>
      <c r="J98" s="268">
        <f t="shared" si="19"/>
        <v>780520.75862068962</v>
      </c>
      <c r="K98" s="175">
        <f t="shared" si="20"/>
        <v>1</v>
      </c>
      <c r="L98" s="178">
        <v>23</v>
      </c>
      <c r="M98" s="267">
        <f>IFERROR(L98/L103,"-")</f>
        <v>5.9585492227979271E-2</v>
      </c>
      <c r="N98" s="268">
        <v>17344838</v>
      </c>
      <c r="O98" s="268">
        <v>23</v>
      </c>
      <c r="P98" s="268">
        <f t="shared" si="21"/>
        <v>754123.39130434778</v>
      </c>
      <c r="Q98" s="268">
        <f t="shared" si="22"/>
        <v>754123.39130434778</v>
      </c>
      <c r="R98" s="175">
        <f t="shared" si="23"/>
        <v>1</v>
      </c>
      <c r="S98" s="178">
        <v>7</v>
      </c>
      <c r="T98" s="267">
        <f>IFERROR(S98/S103,"-")</f>
        <v>8.8607594936708861E-2</v>
      </c>
      <c r="U98" s="268">
        <v>4319675</v>
      </c>
      <c r="V98" s="268">
        <v>7</v>
      </c>
      <c r="W98" s="268">
        <f t="shared" si="24"/>
        <v>617096.42857142852</v>
      </c>
      <c r="X98" s="268">
        <f t="shared" si="25"/>
        <v>617096.42857142852</v>
      </c>
      <c r="Y98" s="175">
        <f t="shared" si="26"/>
        <v>1</v>
      </c>
      <c r="Z98" s="178">
        <v>7</v>
      </c>
      <c r="AA98" s="267">
        <f>IFERROR(Z98/Z103,"-")</f>
        <v>0.12962962962962962</v>
      </c>
      <c r="AB98" s="268">
        <v>4319675</v>
      </c>
      <c r="AC98" s="268">
        <v>7</v>
      </c>
      <c r="AD98" s="268">
        <f t="shared" si="27"/>
        <v>617096.42857142852</v>
      </c>
      <c r="AE98" s="268">
        <f t="shared" si="28"/>
        <v>617096.42857142852</v>
      </c>
      <c r="AF98" s="175">
        <f t="shared" si="29"/>
        <v>1</v>
      </c>
      <c r="AG98" s="178">
        <v>17</v>
      </c>
      <c r="AH98" s="267">
        <f>IFERROR(AG98/AG103,"-")</f>
        <v>7.9812206572769953E-2</v>
      </c>
      <c r="AI98" s="268">
        <v>11257243</v>
      </c>
      <c r="AJ98" s="268">
        <v>17</v>
      </c>
      <c r="AK98" s="268">
        <f t="shared" si="30"/>
        <v>662190.76470588241</v>
      </c>
      <c r="AL98" s="268">
        <f t="shared" si="31"/>
        <v>662190.76470588241</v>
      </c>
      <c r="AM98" s="175">
        <f t="shared" si="32"/>
        <v>1</v>
      </c>
      <c r="AN98" s="178">
        <v>78</v>
      </c>
      <c r="AO98" s="267">
        <f>IFERROR(AN98/AN103,"-")</f>
        <v>5.0913838120104436E-2</v>
      </c>
      <c r="AP98" s="268">
        <v>52022730</v>
      </c>
      <c r="AQ98" s="268">
        <v>78</v>
      </c>
      <c r="AR98" s="268">
        <f t="shared" si="33"/>
        <v>666958.07692307688</v>
      </c>
      <c r="AS98" s="268">
        <f t="shared" si="34"/>
        <v>666958.07692307688</v>
      </c>
      <c r="AT98" s="175">
        <f t="shared" si="35"/>
        <v>1</v>
      </c>
      <c r="AV98" s="77"/>
    </row>
    <row r="99" spans="2:48" s="9" customFormat="1">
      <c r="B99" s="552"/>
      <c r="C99" s="556"/>
      <c r="D99" s="174" t="s">
        <v>159</v>
      </c>
      <c r="E99" s="399">
        <v>32</v>
      </c>
      <c r="F99" s="269">
        <f>IFERROR(E99/E103,"-")</f>
        <v>5.9369202226345084E-2</v>
      </c>
      <c r="G99" s="70">
        <v>41741441</v>
      </c>
      <c r="H99" s="70">
        <v>32</v>
      </c>
      <c r="I99" s="70">
        <f t="shared" si="36"/>
        <v>1304420.03125</v>
      </c>
      <c r="J99" s="70">
        <f t="shared" si="19"/>
        <v>1304420.03125</v>
      </c>
      <c r="K99" s="11">
        <f t="shared" si="20"/>
        <v>1</v>
      </c>
      <c r="L99" s="399">
        <v>21</v>
      </c>
      <c r="M99" s="269">
        <f>IFERROR(L99/L103,"-")</f>
        <v>5.4404145077720206E-2</v>
      </c>
      <c r="N99" s="70">
        <v>25500450</v>
      </c>
      <c r="O99" s="70">
        <v>21</v>
      </c>
      <c r="P99" s="70">
        <f t="shared" si="21"/>
        <v>1214307.142857143</v>
      </c>
      <c r="Q99" s="70">
        <f t="shared" si="22"/>
        <v>1214307.142857143</v>
      </c>
      <c r="R99" s="11">
        <f t="shared" si="23"/>
        <v>1</v>
      </c>
      <c r="S99" s="399">
        <v>8</v>
      </c>
      <c r="T99" s="269">
        <f>IFERROR(S99/S103,"-")</f>
        <v>0.10126582278481013</v>
      </c>
      <c r="U99" s="70">
        <v>7199864</v>
      </c>
      <c r="V99" s="70">
        <v>8</v>
      </c>
      <c r="W99" s="70">
        <f t="shared" si="24"/>
        <v>899983</v>
      </c>
      <c r="X99" s="70">
        <f t="shared" si="25"/>
        <v>899983</v>
      </c>
      <c r="Y99" s="11">
        <f t="shared" si="26"/>
        <v>1</v>
      </c>
      <c r="Z99" s="399">
        <v>4</v>
      </c>
      <c r="AA99" s="269">
        <f>IFERROR(Z99/Z103,"-")</f>
        <v>7.407407407407407E-2</v>
      </c>
      <c r="AB99" s="70">
        <v>3996721</v>
      </c>
      <c r="AC99" s="70">
        <v>4</v>
      </c>
      <c r="AD99" s="70">
        <f t="shared" si="27"/>
        <v>999180.25</v>
      </c>
      <c r="AE99" s="70">
        <f t="shared" si="28"/>
        <v>999180.25</v>
      </c>
      <c r="AF99" s="11">
        <f t="shared" si="29"/>
        <v>1</v>
      </c>
      <c r="AG99" s="399">
        <v>14</v>
      </c>
      <c r="AH99" s="269">
        <f>IFERROR(AG99/AG103,"-")</f>
        <v>6.5727699530516437E-2</v>
      </c>
      <c r="AI99" s="70">
        <v>16784886</v>
      </c>
      <c r="AJ99" s="70">
        <v>14</v>
      </c>
      <c r="AK99" s="70">
        <f t="shared" si="30"/>
        <v>1198920.4285714286</v>
      </c>
      <c r="AL99" s="70">
        <f t="shared" si="31"/>
        <v>1198920.4285714286</v>
      </c>
      <c r="AM99" s="11">
        <f t="shared" si="32"/>
        <v>1</v>
      </c>
      <c r="AN99" s="399">
        <v>49</v>
      </c>
      <c r="AO99" s="269">
        <f>IFERROR(AN99/AN103,"-")</f>
        <v>3.1984334203655353E-2</v>
      </c>
      <c r="AP99" s="70">
        <v>48582644</v>
      </c>
      <c r="AQ99" s="70">
        <v>49</v>
      </c>
      <c r="AR99" s="70">
        <f t="shared" si="33"/>
        <v>991482.53061224485</v>
      </c>
      <c r="AS99" s="70">
        <f t="shared" si="34"/>
        <v>991482.53061224485</v>
      </c>
      <c r="AT99" s="11">
        <f t="shared" si="35"/>
        <v>1</v>
      </c>
      <c r="AV99" s="77"/>
    </row>
    <row r="100" spans="2:48" s="9" customFormat="1">
      <c r="B100" s="552"/>
      <c r="C100" s="556"/>
      <c r="D100" s="174" t="s">
        <v>160</v>
      </c>
      <c r="E100" s="178">
        <v>19</v>
      </c>
      <c r="F100" s="267">
        <f>IFERROR(E100/E103,"-")</f>
        <v>3.525046382189239E-2</v>
      </c>
      <c r="G100" s="268">
        <v>22367969</v>
      </c>
      <c r="H100" s="268">
        <v>19</v>
      </c>
      <c r="I100" s="268">
        <f t="shared" si="36"/>
        <v>1177261.5263157894</v>
      </c>
      <c r="J100" s="268">
        <f t="shared" si="19"/>
        <v>1177261.5263157894</v>
      </c>
      <c r="K100" s="175">
        <f t="shared" si="20"/>
        <v>1</v>
      </c>
      <c r="L100" s="178">
        <v>11</v>
      </c>
      <c r="M100" s="267">
        <f>IFERROR(L100/L103,"-")</f>
        <v>2.8497409326424871E-2</v>
      </c>
      <c r="N100" s="268">
        <v>14603159</v>
      </c>
      <c r="O100" s="268">
        <v>11</v>
      </c>
      <c r="P100" s="268">
        <f t="shared" si="21"/>
        <v>1327559.9090909092</v>
      </c>
      <c r="Q100" s="268">
        <f t="shared" si="22"/>
        <v>1327559.9090909092</v>
      </c>
      <c r="R100" s="175">
        <f t="shared" si="23"/>
        <v>1</v>
      </c>
      <c r="S100" s="178">
        <v>2</v>
      </c>
      <c r="T100" s="267">
        <f>IFERROR(S100/S103,"-")</f>
        <v>2.5316455696202531E-2</v>
      </c>
      <c r="U100" s="268">
        <v>2101464</v>
      </c>
      <c r="V100" s="268">
        <v>2</v>
      </c>
      <c r="W100" s="268">
        <f t="shared" si="24"/>
        <v>1050732</v>
      </c>
      <c r="X100" s="268">
        <f t="shared" si="25"/>
        <v>1050732</v>
      </c>
      <c r="Y100" s="175">
        <f t="shared" si="26"/>
        <v>1</v>
      </c>
      <c r="Z100" s="178">
        <v>1</v>
      </c>
      <c r="AA100" s="267">
        <f>IFERROR(Z100/Z103,"-")</f>
        <v>1.8518518518518517E-2</v>
      </c>
      <c r="AB100" s="268">
        <v>1062452</v>
      </c>
      <c r="AC100" s="268">
        <v>1</v>
      </c>
      <c r="AD100" s="268">
        <f t="shared" si="27"/>
        <v>1062452</v>
      </c>
      <c r="AE100" s="268">
        <f t="shared" si="28"/>
        <v>1062452</v>
      </c>
      <c r="AF100" s="175">
        <f t="shared" si="29"/>
        <v>1</v>
      </c>
      <c r="AG100" s="178">
        <v>9</v>
      </c>
      <c r="AH100" s="267">
        <f>IFERROR(AG100/AG103,"-")</f>
        <v>4.2253521126760563E-2</v>
      </c>
      <c r="AI100" s="268">
        <v>15005302</v>
      </c>
      <c r="AJ100" s="268">
        <v>9</v>
      </c>
      <c r="AK100" s="268">
        <f t="shared" si="30"/>
        <v>1667255.7777777778</v>
      </c>
      <c r="AL100" s="268">
        <f t="shared" si="31"/>
        <v>1667255.7777777778</v>
      </c>
      <c r="AM100" s="175">
        <f t="shared" si="32"/>
        <v>1</v>
      </c>
      <c r="AN100" s="178">
        <v>26</v>
      </c>
      <c r="AO100" s="267">
        <f>IFERROR(AN100/AN103,"-")</f>
        <v>1.6971279373368148E-2</v>
      </c>
      <c r="AP100" s="268">
        <v>43195131</v>
      </c>
      <c r="AQ100" s="268">
        <v>26</v>
      </c>
      <c r="AR100" s="268">
        <f t="shared" si="33"/>
        <v>1661351.1923076923</v>
      </c>
      <c r="AS100" s="268">
        <f t="shared" si="34"/>
        <v>1661351.1923076923</v>
      </c>
      <c r="AT100" s="175">
        <f t="shared" si="35"/>
        <v>1</v>
      </c>
      <c r="AV100" s="77"/>
    </row>
    <row r="101" spans="2:48" s="9" customFormat="1">
      <c r="B101" s="552"/>
      <c r="C101" s="556"/>
      <c r="D101" s="174" t="s">
        <v>161</v>
      </c>
      <c r="E101" s="399">
        <v>11</v>
      </c>
      <c r="F101" s="269">
        <f>IFERROR(E101/E103,"-")</f>
        <v>2.0408163265306121E-2</v>
      </c>
      <c r="G101" s="70">
        <v>26540182</v>
      </c>
      <c r="H101" s="70">
        <v>11</v>
      </c>
      <c r="I101" s="70">
        <f t="shared" si="36"/>
        <v>2412743.8181818184</v>
      </c>
      <c r="J101" s="70">
        <f t="shared" si="19"/>
        <v>2412743.8181818184</v>
      </c>
      <c r="K101" s="11">
        <f t="shared" si="20"/>
        <v>1</v>
      </c>
      <c r="L101" s="399">
        <v>8</v>
      </c>
      <c r="M101" s="269">
        <f>IFERROR(L101/L103,"-")</f>
        <v>2.072538860103627E-2</v>
      </c>
      <c r="N101" s="70">
        <v>19658676</v>
      </c>
      <c r="O101" s="70">
        <v>8</v>
      </c>
      <c r="P101" s="70">
        <f t="shared" si="21"/>
        <v>2457334.5</v>
      </c>
      <c r="Q101" s="70">
        <f t="shared" si="22"/>
        <v>2457334.5</v>
      </c>
      <c r="R101" s="11">
        <f t="shared" si="23"/>
        <v>1</v>
      </c>
      <c r="S101" s="399">
        <v>5</v>
      </c>
      <c r="T101" s="269">
        <f>IFERROR(S101/S103,"-")</f>
        <v>6.3291139240506333E-2</v>
      </c>
      <c r="U101" s="70">
        <v>9719731</v>
      </c>
      <c r="V101" s="70">
        <v>5</v>
      </c>
      <c r="W101" s="70">
        <f t="shared" si="24"/>
        <v>1943946.2</v>
      </c>
      <c r="X101" s="70">
        <f t="shared" si="25"/>
        <v>1943946.2</v>
      </c>
      <c r="Y101" s="11">
        <f t="shared" si="26"/>
        <v>1</v>
      </c>
      <c r="Z101" s="399">
        <v>3</v>
      </c>
      <c r="AA101" s="269">
        <f>IFERROR(Z101/Z103,"-")</f>
        <v>5.5555555555555552E-2</v>
      </c>
      <c r="AB101" s="70">
        <v>6253672</v>
      </c>
      <c r="AC101" s="70">
        <v>3</v>
      </c>
      <c r="AD101" s="70">
        <f t="shared" si="27"/>
        <v>2084557.3333333333</v>
      </c>
      <c r="AE101" s="70">
        <f t="shared" si="28"/>
        <v>2084557.3333333333</v>
      </c>
      <c r="AF101" s="11">
        <f t="shared" si="29"/>
        <v>1</v>
      </c>
      <c r="AG101" s="399">
        <v>5</v>
      </c>
      <c r="AH101" s="269">
        <f>IFERROR(AG101/AG103,"-")</f>
        <v>2.3474178403755867E-2</v>
      </c>
      <c r="AI101" s="70">
        <v>9977487</v>
      </c>
      <c r="AJ101" s="70">
        <v>5</v>
      </c>
      <c r="AK101" s="70">
        <f t="shared" si="30"/>
        <v>1995497.4</v>
      </c>
      <c r="AL101" s="70">
        <f t="shared" si="31"/>
        <v>1995497.4</v>
      </c>
      <c r="AM101" s="11">
        <f t="shared" si="32"/>
        <v>1</v>
      </c>
      <c r="AN101" s="399">
        <v>9</v>
      </c>
      <c r="AO101" s="269">
        <f>IFERROR(AN101/AN103,"-")</f>
        <v>5.8746736292428197E-3</v>
      </c>
      <c r="AP101" s="70">
        <v>15398099</v>
      </c>
      <c r="AQ101" s="70">
        <v>9</v>
      </c>
      <c r="AR101" s="70">
        <f t="shared" si="33"/>
        <v>1710899.888888889</v>
      </c>
      <c r="AS101" s="70">
        <f t="shared" si="34"/>
        <v>1710899.888888889</v>
      </c>
      <c r="AT101" s="11">
        <f t="shared" si="35"/>
        <v>1</v>
      </c>
      <c r="AV101" s="77"/>
    </row>
    <row r="102" spans="2:48" s="9" customFormat="1">
      <c r="B102" s="552"/>
      <c r="C102" s="556"/>
      <c r="D102" s="177" t="s">
        <v>162</v>
      </c>
      <c r="E102" s="400">
        <v>4</v>
      </c>
      <c r="F102" s="270">
        <f>IFERROR(E102/E103,"-")</f>
        <v>7.4211502782931356E-3</v>
      </c>
      <c r="G102" s="271">
        <v>4155272</v>
      </c>
      <c r="H102" s="271">
        <v>4</v>
      </c>
      <c r="I102" s="271">
        <f t="shared" si="36"/>
        <v>1038818</v>
      </c>
      <c r="J102" s="271">
        <f t="shared" si="19"/>
        <v>1038818</v>
      </c>
      <c r="K102" s="36">
        <f t="shared" si="20"/>
        <v>1</v>
      </c>
      <c r="L102" s="400">
        <v>4</v>
      </c>
      <c r="M102" s="270">
        <f>IFERROR(L102/L103,"-")</f>
        <v>1.0362694300518135E-2</v>
      </c>
      <c r="N102" s="271">
        <v>4155272</v>
      </c>
      <c r="O102" s="271">
        <v>4</v>
      </c>
      <c r="P102" s="271">
        <f t="shared" si="21"/>
        <v>1038818</v>
      </c>
      <c r="Q102" s="271">
        <f t="shared" si="22"/>
        <v>1038818</v>
      </c>
      <c r="R102" s="36">
        <f t="shared" si="23"/>
        <v>1</v>
      </c>
      <c r="S102" s="400">
        <v>2</v>
      </c>
      <c r="T102" s="270">
        <f>IFERROR(S102/S103,"-")</f>
        <v>2.5316455696202531E-2</v>
      </c>
      <c r="U102" s="271">
        <v>716488</v>
      </c>
      <c r="V102" s="271">
        <v>2</v>
      </c>
      <c r="W102" s="271">
        <f t="shared" si="24"/>
        <v>358244</v>
      </c>
      <c r="X102" s="271">
        <f t="shared" si="25"/>
        <v>358244</v>
      </c>
      <c r="Y102" s="36">
        <f t="shared" si="26"/>
        <v>1</v>
      </c>
      <c r="Z102" s="400">
        <v>2</v>
      </c>
      <c r="AA102" s="270">
        <f>IFERROR(Z102/Z103,"-")</f>
        <v>3.7037037037037035E-2</v>
      </c>
      <c r="AB102" s="271">
        <v>716488</v>
      </c>
      <c r="AC102" s="271">
        <v>2</v>
      </c>
      <c r="AD102" s="271">
        <f t="shared" si="27"/>
        <v>358244</v>
      </c>
      <c r="AE102" s="271">
        <f t="shared" si="28"/>
        <v>358244</v>
      </c>
      <c r="AF102" s="36">
        <f t="shared" si="29"/>
        <v>1</v>
      </c>
      <c r="AG102" s="400">
        <v>2</v>
      </c>
      <c r="AH102" s="270">
        <f>IFERROR(AG102/AG103,"-")</f>
        <v>9.3896713615023476E-3</v>
      </c>
      <c r="AI102" s="271">
        <v>2905891</v>
      </c>
      <c r="AJ102" s="271">
        <v>2</v>
      </c>
      <c r="AK102" s="271">
        <f t="shared" si="30"/>
        <v>1452945.5</v>
      </c>
      <c r="AL102" s="271">
        <f t="shared" si="31"/>
        <v>1452945.5</v>
      </c>
      <c r="AM102" s="36">
        <f t="shared" si="32"/>
        <v>1</v>
      </c>
      <c r="AN102" s="400">
        <v>2</v>
      </c>
      <c r="AO102" s="270">
        <f>IFERROR(AN102/AN103,"-")</f>
        <v>1.3054830287206266E-3</v>
      </c>
      <c r="AP102" s="271">
        <v>3829223</v>
      </c>
      <c r="AQ102" s="271">
        <v>2</v>
      </c>
      <c r="AR102" s="271">
        <f t="shared" si="33"/>
        <v>1914611.5</v>
      </c>
      <c r="AS102" s="271">
        <f t="shared" si="34"/>
        <v>1914611.5</v>
      </c>
      <c r="AT102" s="36">
        <f t="shared" si="35"/>
        <v>1</v>
      </c>
      <c r="AV102" s="77"/>
    </row>
    <row r="103" spans="2:48" s="9" customFormat="1">
      <c r="B103" s="553"/>
      <c r="C103" s="557"/>
      <c r="D103" s="300" t="s">
        <v>64</v>
      </c>
      <c r="E103" s="179">
        <f>SUM(E95:E102)</f>
        <v>539</v>
      </c>
      <c r="F103" s="272">
        <f>IFERROR(E103/E103,"-")</f>
        <v>1</v>
      </c>
      <c r="G103" s="273">
        <f>SUM(G95:G102)</f>
        <v>127656969</v>
      </c>
      <c r="H103" s="273">
        <f>SUM(H95:H102)</f>
        <v>140</v>
      </c>
      <c r="I103" s="273">
        <f t="shared" si="36"/>
        <v>236840.38775510204</v>
      </c>
      <c r="J103" s="273">
        <f t="shared" si="19"/>
        <v>911835.49285714282</v>
      </c>
      <c r="K103" s="152">
        <f t="shared" si="20"/>
        <v>0.25974025974025972</v>
      </c>
      <c r="L103" s="179">
        <f>SUM(L95:L102)</f>
        <v>386</v>
      </c>
      <c r="M103" s="272">
        <f>IFERROR(L103/L103,"-")</f>
        <v>1</v>
      </c>
      <c r="N103" s="273">
        <f>SUM(N95:N102)</f>
        <v>86690223</v>
      </c>
      <c r="O103" s="273">
        <f>SUM(O95:O102)</f>
        <v>95</v>
      </c>
      <c r="P103" s="273">
        <f t="shared" si="21"/>
        <v>224586.06994818652</v>
      </c>
      <c r="Q103" s="273">
        <f t="shared" si="22"/>
        <v>912528.66315789474</v>
      </c>
      <c r="R103" s="152">
        <f t="shared" si="23"/>
        <v>0.24611398963730569</v>
      </c>
      <c r="S103" s="179">
        <f>SUM(S95:S102)</f>
        <v>79</v>
      </c>
      <c r="T103" s="272">
        <f>IFERROR(S103/S103,"-")</f>
        <v>1</v>
      </c>
      <c r="U103" s="273">
        <f>SUM(U95:U102)</f>
        <v>25369682</v>
      </c>
      <c r="V103" s="273">
        <f>SUM(V95:V102)</f>
        <v>32</v>
      </c>
      <c r="W103" s="273">
        <f t="shared" si="24"/>
        <v>321135.21518987342</v>
      </c>
      <c r="X103" s="273">
        <f t="shared" si="25"/>
        <v>792802.5625</v>
      </c>
      <c r="Y103" s="152">
        <f t="shared" si="26"/>
        <v>0.4050632911392405</v>
      </c>
      <c r="Z103" s="179">
        <f>SUM(Z95:Z102)</f>
        <v>54</v>
      </c>
      <c r="AA103" s="272">
        <f>IFERROR(Z103/Z103,"-")</f>
        <v>1</v>
      </c>
      <c r="AB103" s="273">
        <f>SUM(AB95:AB102)</f>
        <v>17198753</v>
      </c>
      <c r="AC103" s="273">
        <f>SUM(AC95:AC102)</f>
        <v>22</v>
      </c>
      <c r="AD103" s="273">
        <f t="shared" si="27"/>
        <v>318495.4259259259</v>
      </c>
      <c r="AE103" s="273">
        <f t="shared" si="28"/>
        <v>781761.5</v>
      </c>
      <c r="AF103" s="152">
        <f t="shared" si="29"/>
        <v>0.40740740740740738</v>
      </c>
      <c r="AG103" s="179">
        <f>SUM(AG95:AG102)</f>
        <v>213</v>
      </c>
      <c r="AH103" s="272">
        <f>IFERROR(AG103/AG103,"-")</f>
        <v>1</v>
      </c>
      <c r="AI103" s="273">
        <f>SUM(AI95:AI102)</f>
        <v>60892827</v>
      </c>
      <c r="AJ103" s="273">
        <f>SUM(AJ95:AJ102)</f>
        <v>71</v>
      </c>
      <c r="AK103" s="273">
        <f t="shared" si="30"/>
        <v>285881.81690140843</v>
      </c>
      <c r="AL103" s="273">
        <f t="shared" si="31"/>
        <v>857645.45070422534</v>
      </c>
      <c r="AM103" s="152">
        <f t="shared" si="32"/>
        <v>0.33333333333333331</v>
      </c>
      <c r="AN103" s="179">
        <f>SUM(AN95:AN102)</f>
        <v>1532</v>
      </c>
      <c r="AO103" s="272">
        <f>IFERROR(AN103/AN103,"-")</f>
        <v>1</v>
      </c>
      <c r="AP103" s="273">
        <f>SUM(AP95:AP102)</f>
        <v>175115111</v>
      </c>
      <c r="AQ103" s="273">
        <f>SUM(AQ95:AQ102)</f>
        <v>235</v>
      </c>
      <c r="AR103" s="273">
        <f t="shared" si="33"/>
        <v>114304.90274151436</v>
      </c>
      <c r="AS103" s="273">
        <f t="shared" si="34"/>
        <v>745170.68510638294</v>
      </c>
      <c r="AT103" s="152">
        <f t="shared" si="35"/>
        <v>0.15339425587467362</v>
      </c>
      <c r="AV103" s="77"/>
    </row>
    <row r="104" spans="2:48" s="9" customFormat="1">
      <c r="B104" s="551">
        <v>12</v>
      </c>
      <c r="C104" s="555" t="s">
        <v>83</v>
      </c>
      <c r="D104" s="174" t="s">
        <v>158</v>
      </c>
      <c r="E104" s="178">
        <v>206</v>
      </c>
      <c r="F104" s="267">
        <f>IFERROR(E104/E112,"-")</f>
        <v>0.70547945205479456</v>
      </c>
      <c r="G104" s="268">
        <v>0</v>
      </c>
      <c r="H104" s="268">
        <v>0</v>
      </c>
      <c r="I104" s="268">
        <f t="shared" si="36"/>
        <v>0</v>
      </c>
      <c r="J104" s="268" t="str">
        <f t="shared" si="19"/>
        <v>-</v>
      </c>
      <c r="K104" s="175">
        <f t="shared" si="20"/>
        <v>0</v>
      </c>
      <c r="L104" s="178">
        <v>147</v>
      </c>
      <c r="M104" s="267">
        <f>IFERROR(L104/L112,"-")</f>
        <v>0.70334928229665072</v>
      </c>
      <c r="N104" s="268">
        <v>0</v>
      </c>
      <c r="O104" s="268">
        <v>0</v>
      </c>
      <c r="P104" s="268">
        <f t="shared" si="21"/>
        <v>0</v>
      </c>
      <c r="Q104" s="268" t="str">
        <f t="shared" si="22"/>
        <v>-</v>
      </c>
      <c r="R104" s="175">
        <f t="shared" si="23"/>
        <v>0</v>
      </c>
      <c r="S104" s="178">
        <v>22</v>
      </c>
      <c r="T104" s="267">
        <f>IFERROR(S104/S112,"-")</f>
        <v>0.6470588235294118</v>
      </c>
      <c r="U104" s="268">
        <v>0</v>
      </c>
      <c r="V104" s="268">
        <v>0</v>
      </c>
      <c r="W104" s="268">
        <f t="shared" si="24"/>
        <v>0</v>
      </c>
      <c r="X104" s="268" t="str">
        <f t="shared" si="25"/>
        <v>-</v>
      </c>
      <c r="Y104" s="175">
        <f t="shared" si="26"/>
        <v>0</v>
      </c>
      <c r="Z104" s="178">
        <v>17</v>
      </c>
      <c r="AA104" s="267">
        <f>IFERROR(Z104/Z112,"-")</f>
        <v>0.62962962962962965</v>
      </c>
      <c r="AB104" s="268">
        <v>0</v>
      </c>
      <c r="AC104" s="268">
        <v>0</v>
      </c>
      <c r="AD104" s="268">
        <f t="shared" si="27"/>
        <v>0</v>
      </c>
      <c r="AE104" s="268" t="str">
        <f t="shared" si="28"/>
        <v>-</v>
      </c>
      <c r="AF104" s="175">
        <f t="shared" si="29"/>
        <v>0</v>
      </c>
      <c r="AG104" s="178">
        <v>89</v>
      </c>
      <c r="AH104" s="267">
        <f>IFERROR(AG104/AG112,"-")</f>
        <v>0.6095890410958904</v>
      </c>
      <c r="AI104" s="268">
        <v>0</v>
      </c>
      <c r="AJ104" s="268">
        <v>0</v>
      </c>
      <c r="AK104" s="268">
        <f t="shared" si="30"/>
        <v>0</v>
      </c>
      <c r="AL104" s="268" t="str">
        <f t="shared" si="31"/>
        <v>-</v>
      </c>
      <c r="AM104" s="175">
        <f t="shared" si="32"/>
        <v>0</v>
      </c>
      <c r="AN104" s="178">
        <v>993</v>
      </c>
      <c r="AO104" s="267">
        <f>IFERROR(AN104/AN112,"-")</f>
        <v>0.84010152284263961</v>
      </c>
      <c r="AP104" s="268">
        <v>0</v>
      </c>
      <c r="AQ104" s="268">
        <v>0</v>
      </c>
      <c r="AR104" s="268">
        <f t="shared" si="33"/>
        <v>0</v>
      </c>
      <c r="AS104" s="268" t="str">
        <f t="shared" si="34"/>
        <v>-</v>
      </c>
      <c r="AT104" s="175">
        <f t="shared" si="35"/>
        <v>0</v>
      </c>
      <c r="AV104" s="77"/>
    </row>
    <row r="105" spans="2:48" s="9" customFormat="1">
      <c r="B105" s="552"/>
      <c r="C105" s="556"/>
      <c r="D105" s="174" t="s">
        <v>155</v>
      </c>
      <c r="E105" s="399">
        <v>16</v>
      </c>
      <c r="F105" s="269">
        <f>IFERROR(E105/E112,"-")</f>
        <v>5.4794520547945202E-2</v>
      </c>
      <c r="G105" s="70">
        <v>2067022</v>
      </c>
      <c r="H105" s="70">
        <v>16</v>
      </c>
      <c r="I105" s="70">
        <f t="shared" si="36"/>
        <v>129188.875</v>
      </c>
      <c r="J105" s="70">
        <f t="shared" si="19"/>
        <v>129188.875</v>
      </c>
      <c r="K105" s="11">
        <f t="shared" si="20"/>
        <v>1</v>
      </c>
      <c r="L105" s="399">
        <v>13</v>
      </c>
      <c r="M105" s="269">
        <f>IFERROR(L105/L112,"-")</f>
        <v>6.2200956937799042E-2</v>
      </c>
      <c r="N105" s="70">
        <v>1842020</v>
      </c>
      <c r="O105" s="70">
        <v>13</v>
      </c>
      <c r="P105" s="70">
        <f t="shared" si="21"/>
        <v>141693.84615384616</v>
      </c>
      <c r="Q105" s="70">
        <f t="shared" si="22"/>
        <v>141693.84615384616</v>
      </c>
      <c r="R105" s="11">
        <f t="shared" si="23"/>
        <v>1</v>
      </c>
      <c r="S105" s="399">
        <v>1</v>
      </c>
      <c r="T105" s="269">
        <f>IFERROR(S105/S112,"-")</f>
        <v>2.9411764705882353E-2</v>
      </c>
      <c r="U105" s="70">
        <v>100740</v>
      </c>
      <c r="V105" s="70">
        <v>1</v>
      </c>
      <c r="W105" s="70">
        <f t="shared" si="24"/>
        <v>100740</v>
      </c>
      <c r="X105" s="70">
        <f t="shared" si="25"/>
        <v>100740</v>
      </c>
      <c r="Y105" s="11">
        <f t="shared" si="26"/>
        <v>1</v>
      </c>
      <c r="Z105" s="399">
        <v>1</v>
      </c>
      <c r="AA105" s="269">
        <f>IFERROR(Z105/Z112,"-")</f>
        <v>3.7037037037037035E-2</v>
      </c>
      <c r="AB105" s="70">
        <v>100740</v>
      </c>
      <c r="AC105" s="70">
        <v>1</v>
      </c>
      <c r="AD105" s="70">
        <f t="shared" si="27"/>
        <v>100740</v>
      </c>
      <c r="AE105" s="70">
        <f t="shared" si="28"/>
        <v>100740</v>
      </c>
      <c r="AF105" s="11">
        <f t="shared" si="29"/>
        <v>1</v>
      </c>
      <c r="AG105" s="399">
        <v>8</v>
      </c>
      <c r="AH105" s="269">
        <f>IFERROR(AG105/AG112,"-")</f>
        <v>5.4794520547945202E-2</v>
      </c>
      <c r="AI105" s="70">
        <v>515325</v>
      </c>
      <c r="AJ105" s="70">
        <v>8</v>
      </c>
      <c r="AK105" s="70">
        <f t="shared" si="30"/>
        <v>64415.625</v>
      </c>
      <c r="AL105" s="70">
        <f t="shared" si="31"/>
        <v>64415.625</v>
      </c>
      <c r="AM105" s="11">
        <f t="shared" si="32"/>
        <v>1</v>
      </c>
      <c r="AN105" s="399">
        <v>39</v>
      </c>
      <c r="AO105" s="269">
        <f>IFERROR(AN105/AN112,"-")</f>
        <v>3.2994923857868022E-2</v>
      </c>
      <c r="AP105" s="70">
        <v>6335627</v>
      </c>
      <c r="AQ105" s="70">
        <v>39</v>
      </c>
      <c r="AR105" s="70">
        <f t="shared" si="33"/>
        <v>162451.97435897434</v>
      </c>
      <c r="AS105" s="70">
        <f t="shared" si="34"/>
        <v>162451.97435897434</v>
      </c>
      <c r="AT105" s="11">
        <f t="shared" si="35"/>
        <v>1</v>
      </c>
      <c r="AV105" s="77"/>
    </row>
    <row r="106" spans="2:48" s="9" customFormat="1">
      <c r="B106" s="552"/>
      <c r="C106" s="556"/>
      <c r="D106" s="174" t="s">
        <v>156</v>
      </c>
      <c r="E106" s="399">
        <v>21</v>
      </c>
      <c r="F106" s="269">
        <f>IFERROR(E106/E112,"-")</f>
        <v>7.1917808219178078E-2</v>
      </c>
      <c r="G106" s="70">
        <v>3773459</v>
      </c>
      <c r="H106" s="70">
        <v>21</v>
      </c>
      <c r="I106" s="70">
        <f t="shared" si="36"/>
        <v>179688.52380952382</v>
      </c>
      <c r="J106" s="70">
        <f t="shared" si="19"/>
        <v>179688.52380952382</v>
      </c>
      <c r="K106" s="11">
        <f t="shared" si="20"/>
        <v>1</v>
      </c>
      <c r="L106" s="399">
        <v>14</v>
      </c>
      <c r="M106" s="269">
        <f>IFERROR(L106/L112,"-")</f>
        <v>6.6985645933014357E-2</v>
      </c>
      <c r="N106" s="70">
        <v>2434848</v>
      </c>
      <c r="O106" s="70">
        <v>14</v>
      </c>
      <c r="P106" s="70">
        <f t="shared" si="21"/>
        <v>173917.71428571429</v>
      </c>
      <c r="Q106" s="70">
        <f t="shared" si="22"/>
        <v>173917.71428571429</v>
      </c>
      <c r="R106" s="11">
        <f t="shared" si="23"/>
        <v>1</v>
      </c>
      <c r="S106" s="399">
        <v>3</v>
      </c>
      <c r="T106" s="269">
        <f>IFERROR(S106/S112,"-")</f>
        <v>8.8235294117647065E-2</v>
      </c>
      <c r="U106" s="70">
        <v>484409</v>
      </c>
      <c r="V106" s="70">
        <v>3</v>
      </c>
      <c r="W106" s="70">
        <f t="shared" si="24"/>
        <v>161469.66666666666</v>
      </c>
      <c r="X106" s="70">
        <f t="shared" si="25"/>
        <v>161469.66666666666</v>
      </c>
      <c r="Y106" s="11">
        <f t="shared" si="26"/>
        <v>1</v>
      </c>
      <c r="Z106" s="399">
        <v>2</v>
      </c>
      <c r="AA106" s="269">
        <f>IFERROR(Z106/Z112,"-")</f>
        <v>7.407407407407407E-2</v>
      </c>
      <c r="AB106" s="70">
        <v>300573</v>
      </c>
      <c r="AC106" s="70">
        <v>2</v>
      </c>
      <c r="AD106" s="70">
        <f t="shared" si="27"/>
        <v>150286.5</v>
      </c>
      <c r="AE106" s="70">
        <f t="shared" si="28"/>
        <v>150286.5</v>
      </c>
      <c r="AF106" s="11">
        <f t="shared" si="29"/>
        <v>1</v>
      </c>
      <c r="AG106" s="399">
        <v>7</v>
      </c>
      <c r="AH106" s="269">
        <f>IFERROR(AG106/AG112,"-")</f>
        <v>4.7945205479452052E-2</v>
      </c>
      <c r="AI106" s="70">
        <v>1062774</v>
      </c>
      <c r="AJ106" s="70">
        <v>7</v>
      </c>
      <c r="AK106" s="70">
        <f t="shared" si="30"/>
        <v>151824.85714285713</v>
      </c>
      <c r="AL106" s="70">
        <f t="shared" si="31"/>
        <v>151824.85714285713</v>
      </c>
      <c r="AM106" s="11">
        <f t="shared" si="32"/>
        <v>1</v>
      </c>
      <c r="AN106" s="399">
        <v>35</v>
      </c>
      <c r="AO106" s="269">
        <f>IFERROR(AN106/AN112,"-")</f>
        <v>2.961082910321489E-2</v>
      </c>
      <c r="AP106" s="70">
        <v>8532136</v>
      </c>
      <c r="AQ106" s="70">
        <v>35</v>
      </c>
      <c r="AR106" s="70">
        <f t="shared" si="33"/>
        <v>243775.3142857143</v>
      </c>
      <c r="AS106" s="70">
        <f t="shared" si="34"/>
        <v>243775.3142857143</v>
      </c>
      <c r="AT106" s="11">
        <f t="shared" si="35"/>
        <v>1</v>
      </c>
      <c r="AV106" s="77"/>
    </row>
    <row r="107" spans="2:48" s="9" customFormat="1">
      <c r="B107" s="552"/>
      <c r="C107" s="556"/>
      <c r="D107" s="174" t="s">
        <v>157</v>
      </c>
      <c r="E107" s="178">
        <v>24</v>
      </c>
      <c r="F107" s="267">
        <f>IFERROR(E107/E112,"-")</f>
        <v>8.2191780821917804E-2</v>
      </c>
      <c r="G107" s="268">
        <v>16601635</v>
      </c>
      <c r="H107" s="268">
        <v>24</v>
      </c>
      <c r="I107" s="268">
        <f t="shared" si="36"/>
        <v>691734.79166666663</v>
      </c>
      <c r="J107" s="268">
        <f t="shared" si="19"/>
        <v>691734.79166666663</v>
      </c>
      <c r="K107" s="175">
        <f t="shared" si="20"/>
        <v>1</v>
      </c>
      <c r="L107" s="178">
        <v>17</v>
      </c>
      <c r="M107" s="267">
        <f>IFERROR(L107/L112,"-")</f>
        <v>8.1339712918660281E-2</v>
      </c>
      <c r="N107" s="268">
        <v>11350306</v>
      </c>
      <c r="O107" s="268">
        <v>17</v>
      </c>
      <c r="P107" s="268">
        <f t="shared" si="21"/>
        <v>667665.0588235294</v>
      </c>
      <c r="Q107" s="268">
        <f t="shared" si="22"/>
        <v>667665.0588235294</v>
      </c>
      <c r="R107" s="175">
        <f t="shared" si="23"/>
        <v>1</v>
      </c>
      <c r="S107" s="178">
        <v>2</v>
      </c>
      <c r="T107" s="267">
        <f>IFERROR(S107/S112,"-")</f>
        <v>5.8823529411764705E-2</v>
      </c>
      <c r="U107" s="268">
        <v>2335929</v>
      </c>
      <c r="V107" s="268">
        <v>2</v>
      </c>
      <c r="W107" s="268">
        <f t="shared" si="24"/>
        <v>1167964.5</v>
      </c>
      <c r="X107" s="268">
        <f t="shared" si="25"/>
        <v>1167964.5</v>
      </c>
      <c r="Y107" s="175">
        <f t="shared" si="26"/>
        <v>1</v>
      </c>
      <c r="Z107" s="178">
        <v>1</v>
      </c>
      <c r="AA107" s="267">
        <f>IFERROR(Z107/Z112,"-")</f>
        <v>3.7037037037037035E-2</v>
      </c>
      <c r="AB107" s="268">
        <v>938743</v>
      </c>
      <c r="AC107" s="268">
        <v>1</v>
      </c>
      <c r="AD107" s="268">
        <f t="shared" si="27"/>
        <v>938743</v>
      </c>
      <c r="AE107" s="268">
        <f t="shared" si="28"/>
        <v>938743</v>
      </c>
      <c r="AF107" s="175">
        <f t="shared" si="29"/>
        <v>1</v>
      </c>
      <c r="AG107" s="178">
        <v>12</v>
      </c>
      <c r="AH107" s="267">
        <f>IFERROR(AG107/AG112,"-")</f>
        <v>8.2191780821917804E-2</v>
      </c>
      <c r="AI107" s="268">
        <v>8098907</v>
      </c>
      <c r="AJ107" s="268">
        <v>12</v>
      </c>
      <c r="AK107" s="268">
        <f t="shared" si="30"/>
        <v>674908.91666666663</v>
      </c>
      <c r="AL107" s="268">
        <f t="shared" si="31"/>
        <v>674908.91666666663</v>
      </c>
      <c r="AM107" s="175">
        <f t="shared" si="32"/>
        <v>1</v>
      </c>
      <c r="AN107" s="178">
        <v>46</v>
      </c>
      <c r="AO107" s="267">
        <f>IFERROR(AN107/AN112,"-")</f>
        <v>3.8917089678510999E-2</v>
      </c>
      <c r="AP107" s="268">
        <v>26882683</v>
      </c>
      <c r="AQ107" s="268">
        <v>46</v>
      </c>
      <c r="AR107" s="268">
        <f t="shared" si="33"/>
        <v>584406.15217391308</v>
      </c>
      <c r="AS107" s="268">
        <f t="shared" si="34"/>
        <v>584406.15217391308</v>
      </c>
      <c r="AT107" s="175">
        <f t="shared" si="35"/>
        <v>1</v>
      </c>
      <c r="AV107" s="77"/>
    </row>
    <row r="108" spans="2:48" s="9" customFormat="1">
      <c r="B108" s="552"/>
      <c r="C108" s="556"/>
      <c r="D108" s="174" t="s">
        <v>159</v>
      </c>
      <c r="E108" s="399">
        <v>11</v>
      </c>
      <c r="F108" s="269">
        <f>IFERROR(E108/E112,"-")</f>
        <v>3.7671232876712327E-2</v>
      </c>
      <c r="G108" s="70">
        <v>10641722</v>
      </c>
      <c r="H108" s="70">
        <v>11</v>
      </c>
      <c r="I108" s="70">
        <f t="shared" si="36"/>
        <v>967429.27272727271</v>
      </c>
      <c r="J108" s="70">
        <f t="shared" si="19"/>
        <v>967429.27272727271</v>
      </c>
      <c r="K108" s="11">
        <f t="shared" si="20"/>
        <v>1</v>
      </c>
      <c r="L108" s="399">
        <v>10</v>
      </c>
      <c r="M108" s="269">
        <f>IFERROR(L108/L112,"-")</f>
        <v>4.784688995215311E-2</v>
      </c>
      <c r="N108" s="70">
        <v>8735688</v>
      </c>
      <c r="O108" s="70">
        <v>10</v>
      </c>
      <c r="P108" s="70">
        <f t="shared" si="21"/>
        <v>873568.8</v>
      </c>
      <c r="Q108" s="70">
        <f t="shared" si="22"/>
        <v>873568.8</v>
      </c>
      <c r="R108" s="11">
        <f t="shared" si="23"/>
        <v>1</v>
      </c>
      <c r="S108" s="399">
        <v>3</v>
      </c>
      <c r="T108" s="269">
        <f>IFERROR(S108/S112,"-")</f>
        <v>8.8235294117647065E-2</v>
      </c>
      <c r="U108" s="70">
        <v>2557241</v>
      </c>
      <c r="V108" s="70">
        <v>3</v>
      </c>
      <c r="W108" s="70">
        <f t="shared" si="24"/>
        <v>852413.66666666663</v>
      </c>
      <c r="X108" s="70">
        <f t="shared" si="25"/>
        <v>852413.66666666663</v>
      </c>
      <c r="Y108" s="11">
        <f t="shared" si="26"/>
        <v>1</v>
      </c>
      <c r="Z108" s="399">
        <v>3</v>
      </c>
      <c r="AA108" s="269">
        <f>IFERROR(Z108/Z112,"-")</f>
        <v>0.1111111111111111</v>
      </c>
      <c r="AB108" s="70">
        <v>2557241</v>
      </c>
      <c r="AC108" s="70">
        <v>3</v>
      </c>
      <c r="AD108" s="70">
        <f t="shared" si="27"/>
        <v>852413.66666666663</v>
      </c>
      <c r="AE108" s="70">
        <f t="shared" si="28"/>
        <v>852413.66666666663</v>
      </c>
      <c r="AF108" s="11">
        <f t="shared" si="29"/>
        <v>1</v>
      </c>
      <c r="AG108" s="399">
        <v>14</v>
      </c>
      <c r="AH108" s="269">
        <f>IFERROR(AG108/AG112,"-")</f>
        <v>9.5890410958904104E-2</v>
      </c>
      <c r="AI108" s="70">
        <v>13609771</v>
      </c>
      <c r="AJ108" s="70">
        <v>14</v>
      </c>
      <c r="AK108" s="70">
        <f t="shared" si="30"/>
        <v>972126.5</v>
      </c>
      <c r="AL108" s="70">
        <f t="shared" si="31"/>
        <v>972126.5</v>
      </c>
      <c r="AM108" s="11">
        <f t="shared" si="32"/>
        <v>1</v>
      </c>
      <c r="AN108" s="399">
        <v>37</v>
      </c>
      <c r="AO108" s="269">
        <f>IFERROR(AN108/AN112,"-")</f>
        <v>3.1302876480541454E-2</v>
      </c>
      <c r="AP108" s="70">
        <v>41014632</v>
      </c>
      <c r="AQ108" s="70">
        <v>37</v>
      </c>
      <c r="AR108" s="70">
        <f t="shared" si="33"/>
        <v>1108503.5675675676</v>
      </c>
      <c r="AS108" s="70">
        <f t="shared" si="34"/>
        <v>1108503.5675675676</v>
      </c>
      <c r="AT108" s="11">
        <f t="shared" si="35"/>
        <v>1</v>
      </c>
      <c r="AV108" s="77"/>
    </row>
    <row r="109" spans="2:48" s="9" customFormat="1">
      <c r="B109" s="552"/>
      <c r="C109" s="556"/>
      <c r="D109" s="174" t="s">
        <v>160</v>
      </c>
      <c r="E109" s="178">
        <v>6</v>
      </c>
      <c r="F109" s="267">
        <f>IFERROR(E109/E112,"-")</f>
        <v>2.0547945205479451E-2</v>
      </c>
      <c r="G109" s="268">
        <v>7945872</v>
      </c>
      <c r="H109" s="268">
        <v>6</v>
      </c>
      <c r="I109" s="268">
        <f t="shared" si="36"/>
        <v>1324312</v>
      </c>
      <c r="J109" s="268">
        <f t="shared" si="19"/>
        <v>1324312</v>
      </c>
      <c r="K109" s="175">
        <f t="shared" si="20"/>
        <v>1</v>
      </c>
      <c r="L109" s="178">
        <v>2</v>
      </c>
      <c r="M109" s="267">
        <f>IFERROR(L109/L112,"-")</f>
        <v>9.5693779904306216E-3</v>
      </c>
      <c r="N109" s="268">
        <v>2393439</v>
      </c>
      <c r="O109" s="268">
        <v>2</v>
      </c>
      <c r="P109" s="268">
        <f t="shared" si="21"/>
        <v>1196719.5</v>
      </c>
      <c r="Q109" s="268">
        <f t="shared" si="22"/>
        <v>1196719.5</v>
      </c>
      <c r="R109" s="175">
        <f t="shared" si="23"/>
        <v>1</v>
      </c>
      <c r="S109" s="178">
        <v>0</v>
      </c>
      <c r="T109" s="267">
        <f>IFERROR(S109/S112,"-")</f>
        <v>0</v>
      </c>
      <c r="U109" s="268">
        <v>0</v>
      </c>
      <c r="V109" s="268">
        <v>0</v>
      </c>
      <c r="W109" s="268" t="str">
        <f t="shared" si="24"/>
        <v>-</v>
      </c>
      <c r="X109" s="268" t="str">
        <f t="shared" si="25"/>
        <v>-</v>
      </c>
      <c r="Y109" s="175" t="str">
        <f t="shared" si="26"/>
        <v>-</v>
      </c>
      <c r="Z109" s="178">
        <v>0</v>
      </c>
      <c r="AA109" s="267">
        <f>IFERROR(Z109/Z112,"-")</f>
        <v>0</v>
      </c>
      <c r="AB109" s="268">
        <v>0</v>
      </c>
      <c r="AC109" s="268">
        <v>0</v>
      </c>
      <c r="AD109" s="268" t="str">
        <f t="shared" si="27"/>
        <v>-</v>
      </c>
      <c r="AE109" s="268" t="str">
        <f t="shared" si="28"/>
        <v>-</v>
      </c>
      <c r="AF109" s="175" t="str">
        <f t="shared" si="29"/>
        <v>-</v>
      </c>
      <c r="AG109" s="178">
        <v>10</v>
      </c>
      <c r="AH109" s="267">
        <f>IFERROR(AG109/AG112,"-")</f>
        <v>6.8493150684931503E-2</v>
      </c>
      <c r="AI109" s="268">
        <v>15960706</v>
      </c>
      <c r="AJ109" s="268">
        <v>10</v>
      </c>
      <c r="AK109" s="268">
        <f t="shared" si="30"/>
        <v>1596070.6</v>
      </c>
      <c r="AL109" s="268">
        <f t="shared" si="31"/>
        <v>1596070.6</v>
      </c>
      <c r="AM109" s="175">
        <f t="shared" si="32"/>
        <v>1</v>
      </c>
      <c r="AN109" s="178">
        <v>17</v>
      </c>
      <c r="AO109" s="267">
        <f>IFERROR(AN109/AN112,"-")</f>
        <v>1.4382402707275803E-2</v>
      </c>
      <c r="AP109" s="268">
        <v>22802855</v>
      </c>
      <c r="AQ109" s="268">
        <v>17</v>
      </c>
      <c r="AR109" s="268">
        <f t="shared" si="33"/>
        <v>1341344.4117647058</v>
      </c>
      <c r="AS109" s="268">
        <f t="shared" si="34"/>
        <v>1341344.4117647058</v>
      </c>
      <c r="AT109" s="175">
        <f t="shared" si="35"/>
        <v>1</v>
      </c>
      <c r="AV109" s="77"/>
    </row>
    <row r="110" spans="2:48" s="9" customFormat="1">
      <c r="B110" s="552"/>
      <c r="C110" s="556"/>
      <c r="D110" s="174" t="s">
        <v>161</v>
      </c>
      <c r="E110" s="399">
        <v>7</v>
      </c>
      <c r="F110" s="269">
        <f>IFERROR(E110/E112,"-")</f>
        <v>2.3972602739726026E-2</v>
      </c>
      <c r="G110" s="70">
        <v>8203501</v>
      </c>
      <c r="H110" s="70">
        <v>7</v>
      </c>
      <c r="I110" s="70">
        <f t="shared" si="36"/>
        <v>1171928.7142857143</v>
      </c>
      <c r="J110" s="70">
        <f t="shared" si="19"/>
        <v>1171928.7142857143</v>
      </c>
      <c r="K110" s="11">
        <f t="shared" si="20"/>
        <v>1</v>
      </c>
      <c r="L110" s="399">
        <v>5</v>
      </c>
      <c r="M110" s="269">
        <f>IFERROR(L110/L112,"-")</f>
        <v>2.3923444976076555E-2</v>
      </c>
      <c r="N110" s="70">
        <v>6157204</v>
      </c>
      <c r="O110" s="70">
        <v>5</v>
      </c>
      <c r="P110" s="70">
        <f t="shared" si="21"/>
        <v>1231440.8</v>
      </c>
      <c r="Q110" s="70">
        <f t="shared" si="22"/>
        <v>1231440.8</v>
      </c>
      <c r="R110" s="11">
        <f t="shared" si="23"/>
        <v>1</v>
      </c>
      <c r="S110" s="399">
        <v>3</v>
      </c>
      <c r="T110" s="269">
        <f>IFERROR(S110/S112,"-")</f>
        <v>8.8235294117647065E-2</v>
      </c>
      <c r="U110" s="70">
        <v>1845758</v>
      </c>
      <c r="V110" s="70">
        <v>3</v>
      </c>
      <c r="W110" s="70">
        <f t="shared" si="24"/>
        <v>615252.66666666663</v>
      </c>
      <c r="X110" s="70">
        <f t="shared" si="25"/>
        <v>615252.66666666663</v>
      </c>
      <c r="Y110" s="11">
        <f t="shared" si="26"/>
        <v>1</v>
      </c>
      <c r="Z110" s="399">
        <v>3</v>
      </c>
      <c r="AA110" s="269">
        <f>IFERROR(Z110/Z112,"-")</f>
        <v>0.1111111111111111</v>
      </c>
      <c r="AB110" s="70">
        <v>1845758</v>
      </c>
      <c r="AC110" s="70">
        <v>3</v>
      </c>
      <c r="AD110" s="70">
        <f t="shared" si="27"/>
        <v>615252.66666666663</v>
      </c>
      <c r="AE110" s="70">
        <f t="shared" si="28"/>
        <v>615252.66666666663</v>
      </c>
      <c r="AF110" s="11">
        <f t="shared" si="29"/>
        <v>1</v>
      </c>
      <c r="AG110" s="399">
        <v>4</v>
      </c>
      <c r="AH110" s="269">
        <f>IFERROR(AG110/AG112,"-")</f>
        <v>2.7397260273972601E-2</v>
      </c>
      <c r="AI110" s="70">
        <v>4302461</v>
      </c>
      <c r="AJ110" s="70">
        <v>4</v>
      </c>
      <c r="AK110" s="70">
        <f t="shared" si="30"/>
        <v>1075615.25</v>
      </c>
      <c r="AL110" s="70">
        <f t="shared" si="31"/>
        <v>1075615.25</v>
      </c>
      <c r="AM110" s="11">
        <f t="shared" si="32"/>
        <v>1</v>
      </c>
      <c r="AN110" s="399">
        <v>12</v>
      </c>
      <c r="AO110" s="269">
        <f>IFERROR(AN110/AN112,"-")</f>
        <v>1.015228426395939E-2</v>
      </c>
      <c r="AP110" s="70">
        <v>17120219</v>
      </c>
      <c r="AQ110" s="70">
        <v>12</v>
      </c>
      <c r="AR110" s="70">
        <f t="shared" si="33"/>
        <v>1426684.9166666667</v>
      </c>
      <c r="AS110" s="70">
        <f t="shared" si="34"/>
        <v>1426684.9166666667</v>
      </c>
      <c r="AT110" s="11">
        <f t="shared" si="35"/>
        <v>1</v>
      </c>
      <c r="AV110" s="77"/>
    </row>
    <row r="111" spans="2:48" s="9" customFormat="1">
      <c r="B111" s="552"/>
      <c r="C111" s="556"/>
      <c r="D111" s="177" t="s">
        <v>162</v>
      </c>
      <c r="E111" s="400">
        <v>1</v>
      </c>
      <c r="F111" s="270">
        <f>IFERROR(E111/E112,"-")</f>
        <v>3.4246575342465752E-3</v>
      </c>
      <c r="G111" s="271">
        <v>352428</v>
      </c>
      <c r="H111" s="271">
        <v>1</v>
      </c>
      <c r="I111" s="271">
        <f t="shared" si="36"/>
        <v>352428</v>
      </c>
      <c r="J111" s="271">
        <f t="shared" si="19"/>
        <v>352428</v>
      </c>
      <c r="K111" s="36">
        <f t="shared" si="20"/>
        <v>1</v>
      </c>
      <c r="L111" s="400">
        <v>1</v>
      </c>
      <c r="M111" s="270">
        <f>IFERROR(L111/L112,"-")</f>
        <v>4.7846889952153108E-3</v>
      </c>
      <c r="N111" s="271">
        <v>352428</v>
      </c>
      <c r="O111" s="271">
        <v>1</v>
      </c>
      <c r="P111" s="271">
        <f t="shared" si="21"/>
        <v>352428</v>
      </c>
      <c r="Q111" s="271">
        <f t="shared" si="22"/>
        <v>352428</v>
      </c>
      <c r="R111" s="36">
        <f t="shared" si="23"/>
        <v>1</v>
      </c>
      <c r="S111" s="400">
        <v>0</v>
      </c>
      <c r="T111" s="270">
        <f>IFERROR(S111/S112,"-")</f>
        <v>0</v>
      </c>
      <c r="U111" s="271">
        <v>0</v>
      </c>
      <c r="V111" s="271">
        <v>0</v>
      </c>
      <c r="W111" s="271" t="str">
        <f t="shared" si="24"/>
        <v>-</v>
      </c>
      <c r="X111" s="271" t="str">
        <f t="shared" si="25"/>
        <v>-</v>
      </c>
      <c r="Y111" s="36" t="str">
        <f t="shared" si="26"/>
        <v>-</v>
      </c>
      <c r="Z111" s="400">
        <v>0</v>
      </c>
      <c r="AA111" s="270">
        <f>IFERROR(Z111/Z112,"-")</f>
        <v>0</v>
      </c>
      <c r="AB111" s="271">
        <v>0</v>
      </c>
      <c r="AC111" s="271">
        <v>0</v>
      </c>
      <c r="AD111" s="271" t="str">
        <f t="shared" si="27"/>
        <v>-</v>
      </c>
      <c r="AE111" s="271" t="str">
        <f t="shared" si="28"/>
        <v>-</v>
      </c>
      <c r="AF111" s="36" t="str">
        <f t="shared" si="29"/>
        <v>-</v>
      </c>
      <c r="AG111" s="400">
        <v>2</v>
      </c>
      <c r="AH111" s="270">
        <f>IFERROR(AG111/AG112,"-")</f>
        <v>1.3698630136986301E-2</v>
      </c>
      <c r="AI111" s="271">
        <v>7560804</v>
      </c>
      <c r="AJ111" s="271">
        <v>2</v>
      </c>
      <c r="AK111" s="271">
        <f t="shared" si="30"/>
        <v>3780402</v>
      </c>
      <c r="AL111" s="271">
        <f t="shared" si="31"/>
        <v>3780402</v>
      </c>
      <c r="AM111" s="36">
        <f t="shared" si="32"/>
        <v>1</v>
      </c>
      <c r="AN111" s="400">
        <v>3</v>
      </c>
      <c r="AO111" s="270">
        <f>IFERROR(AN111/AN112,"-")</f>
        <v>2.5380710659898475E-3</v>
      </c>
      <c r="AP111" s="271">
        <v>2027899</v>
      </c>
      <c r="AQ111" s="271">
        <v>3</v>
      </c>
      <c r="AR111" s="271">
        <f t="shared" si="33"/>
        <v>675966.33333333337</v>
      </c>
      <c r="AS111" s="271">
        <f t="shared" si="34"/>
        <v>675966.33333333337</v>
      </c>
      <c r="AT111" s="36">
        <f t="shared" si="35"/>
        <v>1</v>
      </c>
      <c r="AV111" s="77"/>
    </row>
    <row r="112" spans="2:48" s="9" customFormat="1">
      <c r="B112" s="553"/>
      <c r="C112" s="557"/>
      <c r="D112" s="300" t="s">
        <v>64</v>
      </c>
      <c r="E112" s="179">
        <f>SUM(E104:E111)</f>
        <v>292</v>
      </c>
      <c r="F112" s="272">
        <f>IFERROR(E112/E112,"-")</f>
        <v>1</v>
      </c>
      <c r="G112" s="273">
        <f>SUM(G104:G111)</f>
        <v>49585639</v>
      </c>
      <c r="H112" s="273">
        <f>SUM(H104:H111)</f>
        <v>86</v>
      </c>
      <c r="I112" s="273">
        <f t="shared" si="36"/>
        <v>169813.83219178082</v>
      </c>
      <c r="J112" s="273">
        <f t="shared" si="19"/>
        <v>576577.19767441857</v>
      </c>
      <c r="K112" s="152">
        <f t="shared" si="20"/>
        <v>0.29452054794520549</v>
      </c>
      <c r="L112" s="179">
        <f>SUM(L104:L111)</f>
        <v>209</v>
      </c>
      <c r="M112" s="272">
        <f>IFERROR(L112/L112,"-")</f>
        <v>1</v>
      </c>
      <c r="N112" s="273">
        <f>SUM(N104:N111)</f>
        <v>33265933</v>
      </c>
      <c r="O112" s="273">
        <f>SUM(O104:O111)</f>
        <v>62</v>
      </c>
      <c r="P112" s="273">
        <f t="shared" si="21"/>
        <v>159167.14354066984</v>
      </c>
      <c r="Q112" s="273">
        <f t="shared" si="22"/>
        <v>536547.30645161285</v>
      </c>
      <c r="R112" s="152">
        <f t="shared" si="23"/>
        <v>0.29665071770334928</v>
      </c>
      <c r="S112" s="179">
        <f>SUM(S104:S111)</f>
        <v>34</v>
      </c>
      <c r="T112" s="272">
        <f>IFERROR(S112/S112,"-")</f>
        <v>1</v>
      </c>
      <c r="U112" s="273">
        <f>SUM(U104:U111)</f>
        <v>7324077</v>
      </c>
      <c r="V112" s="273">
        <f>SUM(V104:V111)</f>
        <v>12</v>
      </c>
      <c r="W112" s="273">
        <f t="shared" si="24"/>
        <v>215414.0294117647</v>
      </c>
      <c r="X112" s="273">
        <f t="shared" si="25"/>
        <v>610339.75</v>
      </c>
      <c r="Y112" s="152">
        <f t="shared" si="26"/>
        <v>0.35294117647058826</v>
      </c>
      <c r="Z112" s="179">
        <f>SUM(Z104:Z111)</f>
        <v>27</v>
      </c>
      <c r="AA112" s="272">
        <f>IFERROR(Z112/Z112,"-")</f>
        <v>1</v>
      </c>
      <c r="AB112" s="273">
        <f>SUM(AB104:AB111)</f>
        <v>5743055</v>
      </c>
      <c r="AC112" s="273">
        <f>SUM(AC104:AC111)</f>
        <v>10</v>
      </c>
      <c r="AD112" s="273">
        <f t="shared" si="27"/>
        <v>212705.74074074073</v>
      </c>
      <c r="AE112" s="273">
        <f t="shared" si="28"/>
        <v>574305.5</v>
      </c>
      <c r="AF112" s="152">
        <f t="shared" si="29"/>
        <v>0.37037037037037035</v>
      </c>
      <c r="AG112" s="179">
        <f>SUM(AG104:AG111)</f>
        <v>146</v>
      </c>
      <c r="AH112" s="272">
        <f>IFERROR(AG112/AG112,"-")</f>
        <v>1</v>
      </c>
      <c r="AI112" s="273">
        <f>SUM(AI104:AI111)</f>
        <v>51110748</v>
      </c>
      <c r="AJ112" s="273">
        <f>SUM(AJ104:AJ111)</f>
        <v>57</v>
      </c>
      <c r="AK112" s="273">
        <f t="shared" si="30"/>
        <v>350073.61643835617</v>
      </c>
      <c r="AL112" s="273">
        <f t="shared" si="31"/>
        <v>896679.78947368416</v>
      </c>
      <c r="AM112" s="152">
        <f t="shared" si="32"/>
        <v>0.3904109589041096</v>
      </c>
      <c r="AN112" s="179">
        <f>SUM(AN104:AN111)</f>
        <v>1182</v>
      </c>
      <c r="AO112" s="272">
        <f>IFERROR(AN112/AN112,"-")</f>
        <v>1</v>
      </c>
      <c r="AP112" s="273">
        <f>SUM(AP104:AP111)</f>
        <v>124716051</v>
      </c>
      <c r="AQ112" s="273">
        <f>SUM(AQ104:AQ111)</f>
        <v>189</v>
      </c>
      <c r="AR112" s="273">
        <f t="shared" si="33"/>
        <v>105512.73350253807</v>
      </c>
      <c r="AS112" s="273">
        <f t="shared" si="34"/>
        <v>659873.28571428568</v>
      </c>
      <c r="AT112" s="152">
        <f t="shared" si="35"/>
        <v>0.15989847715736041</v>
      </c>
      <c r="AV112" s="77"/>
    </row>
    <row r="113" spans="2:48" s="9" customFormat="1">
      <c r="B113" s="551">
        <v>13</v>
      </c>
      <c r="C113" s="555" t="s">
        <v>84</v>
      </c>
      <c r="D113" s="174" t="s">
        <v>158</v>
      </c>
      <c r="E113" s="178">
        <v>243</v>
      </c>
      <c r="F113" s="267">
        <f>IFERROR(E113/E121,"-")</f>
        <v>0.74311926605504586</v>
      </c>
      <c r="G113" s="268">
        <v>0</v>
      </c>
      <c r="H113" s="268">
        <v>0</v>
      </c>
      <c r="I113" s="268">
        <f t="shared" si="36"/>
        <v>0</v>
      </c>
      <c r="J113" s="268" t="str">
        <f t="shared" si="19"/>
        <v>-</v>
      </c>
      <c r="K113" s="175">
        <f t="shared" si="20"/>
        <v>0</v>
      </c>
      <c r="L113" s="178">
        <v>183</v>
      </c>
      <c r="M113" s="267">
        <f>IFERROR(L113/L121,"-")</f>
        <v>0.73493975903614461</v>
      </c>
      <c r="N113" s="268">
        <v>0</v>
      </c>
      <c r="O113" s="268">
        <v>0</v>
      </c>
      <c r="P113" s="268">
        <f t="shared" si="21"/>
        <v>0</v>
      </c>
      <c r="Q113" s="268" t="str">
        <f t="shared" si="22"/>
        <v>-</v>
      </c>
      <c r="R113" s="175">
        <f t="shared" si="23"/>
        <v>0</v>
      </c>
      <c r="S113" s="178">
        <v>21</v>
      </c>
      <c r="T113" s="267">
        <f>IFERROR(S113/S121,"-")</f>
        <v>0.63636363636363635</v>
      </c>
      <c r="U113" s="268">
        <v>0</v>
      </c>
      <c r="V113" s="268">
        <v>0</v>
      </c>
      <c r="W113" s="268">
        <f t="shared" si="24"/>
        <v>0</v>
      </c>
      <c r="X113" s="268" t="str">
        <f t="shared" si="25"/>
        <v>-</v>
      </c>
      <c r="Y113" s="175">
        <f t="shared" si="26"/>
        <v>0</v>
      </c>
      <c r="Z113" s="178">
        <v>20</v>
      </c>
      <c r="AA113" s="267">
        <f>IFERROR(Z113/Z121,"-")</f>
        <v>0.66666666666666663</v>
      </c>
      <c r="AB113" s="268">
        <v>0</v>
      </c>
      <c r="AC113" s="268">
        <v>0</v>
      </c>
      <c r="AD113" s="268">
        <f t="shared" si="27"/>
        <v>0</v>
      </c>
      <c r="AE113" s="268" t="str">
        <f t="shared" si="28"/>
        <v>-</v>
      </c>
      <c r="AF113" s="175">
        <f t="shared" si="29"/>
        <v>0</v>
      </c>
      <c r="AG113" s="178">
        <v>52</v>
      </c>
      <c r="AH113" s="267">
        <f>IFERROR(AG113/AG121,"-")</f>
        <v>0.61176470588235299</v>
      </c>
      <c r="AI113" s="268">
        <v>0</v>
      </c>
      <c r="AJ113" s="268">
        <v>0</v>
      </c>
      <c r="AK113" s="268">
        <f t="shared" si="30"/>
        <v>0</v>
      </c>
      <c r="AL113" s="268" t="str">
        <f t="shared" si="31"/>
        <v>-</v>
      </c>
      <c r="AM113" s="175">
        <f t="shared" si="32"/>
        <v>0</v>
      </c>
      <c r="AN113" s="178">
        <v>1066</v>
      </c>
      <c r="AO113" s="267">
        <f>IFERROR(AN113/AN121,"-")</f>
        <v>0.80635400907715582</v>
      </c>
      <c r="AP113" s="268">
        <v>0</v>
      </c>
      <c r="AQ113" s="268">
        <v>0</v>
      </c>
      <c r="AR113" s="268">
        <f t="shared" si="33"/>
        <v>0</v>
      </c>
      <c r="AS113" s="268" t="str">
        <f t="shared" si="34"/>
        <v>-</v>
      </c>
      <c r="AT113" s="175">
        <f t="shared" si="35"/>
        <v>0</v>
      </c>
      <c r="AV113" s="77"/>
    </row>
    <row r="114" spans="2:48" s="9" customFormat="1">
      <c r="B114" s="552"/>
      <c r="C114" s="556"/>
      <c r="D114" s="174" t="s">
        <v>155</v>
      </c>
      <c r="E114" s="399">
        <v>13</v>
      </c>
      <c r="F114" s="269">
        <f>IFERROR(E114/E121,"-")</f>
        <v>3.9755351681957186E-2</v>
      </c>
      <c r="G114" s="70">
        <v>1286666</v>
      </c>
      <c r="H114" s="70">
        <v>13</v>
      </c>
      <c r="I114" s="70">
        <f t="shared" si="36"/>
        <v>98974.307692307688</v>
      </c>
      <c r="J114" s="70">
        <f t="shared" si="19"/>
        <v>98974.307692307688</v>
      </c>
      <c r="K114" s="11">
        <f t="shared" si="20"/>
        <v>1</v>
      </c>
      <c r="L114" s="399">
        <v>12</v>
      </c>
      <c r="M114" s="269">
        <f>IFERROR(L114/L121,"-")</f>
        <v>4.8192771084337352E-2</v>
      </c>
      <c r="N114" s="70">
        <v>1241604</v>
      </c>
      <c r="O114" s="70">
        <v>12</v>
      </c>
      <c r="P114" s="70">
        <f t="shared" si="21"/>
        <v>103467</v>
      </c>
      <c r="Q114" s="70">
        <f t="shared" si="22"/>
        <v>103467</v>
      </c>
      <c r="R114" s="11">
        <f t="shared" si="23"/>
        <v>1</v>
      </c>
      <c r="S114" s="399">
        <v>2</v>
      </c>
      <c r="T114" s="269">
        <f>IFERROR(S114/S121,"-")</f>
        <v>6.0606060606060608E-2</v>
      </c>
      <c r="U114" s="70">
        <v>206152</v>
      </c>
      <c r="V114" s="70">
        <v>2</v>
      </c>
      <c r="W114" s="70">
        <f t="shared" si="24"/>
        <v>103076</v>
      </c>
      <c r="X114" s="70">
        <f t="shared" si="25"/>
        <v>103076</v>
      </c>
      <c r="Y114" s="11">
        <f t="shared" si="26"/>
        <v>1</v>
      </c>
      <c r="Z114" s="399">
        <v>2</v>
      </c>
      <c r="AA114" s="269">
        <f>IFERROR(Z114/Z121,"-")</f>
        <v>6.6666666666666666E-2</v>
      </c>
      <c r="AB114" s="70">
        <v>206152</v>
      </c>
      <c r="AC114" s="70">
        <v>2</v>
      </c>
      <c r="AD114" s="70">
        <f t="shared" si="27"/>
        <v>103076</v>
      </c>
      <c r="AE114" s="70">
        <f t="shared" si="28"/>
        <v>103076</v>
      </c>
      <c r="AF114" s="11">
        <f t="shared" si="29"/>
        <v>1</v>
      </c>
      <c r="AG114" s="399">
        <v>2</v>
      </c>
      <c r="AH114" s="269">
        <f>IFERROR(AG114/AG121,"-")</f>
        <v>2.3529411764705882E-2</v>
      </c>
      <c r="AI114" s="70">
        <v>169368</v>
      </c>
      <c r="AJ114" s="70">
        <v>2</v>
      </c>
      <c r="AK114" s="70">
        <f t="shared" si="30"/>
        <v>84684</v>
      </c>
      <c r="AL114" s="70">
        <f t="shared" si="31"/>
        <v>84684</v>
      </c>
      <c r="AM114" s="11">
        <f t="shared" si="32"/>
        <v>1</v>
      </c>
      <c r="AN114" s="399">
        <v>42</v>
      </c>
      <c r="AO114" s="269">
        <f>IFERROR(AN114/AN121,"-")</f>
        <v>3.1770045385779121E-2</v>
      </c>
      <c r="AP114" s="70">
        <v>6576491</v>
      </c>
      <c r="AQ114" s="70">
        <v>42</v>
      </c>
      <c r="AR114" s="70">
        <f t="shared" si="33"/>
        <v>156583.11904761905</v>
      </c>
      <c r="AS114" s="70">
        <f t="shared" si="34"/>
        <v>156583.11904761905</v>
      </c>
      <c r="AT114" s="11">
        <f t="shared" si="35"/>
        <v>1</v>
      </c>
      <c r="AV114" s="77"/>
    </row>
    <row r="115" spans="2:48" s="9" customFormat="1">
      <c r="B115" s="552"/>
      <c r="C115" s="556"/>
      <c r="D115" s="174" t="s">
        <v>156</v>
      </c>
      <c r="E115" s="399">
        <v>16</v>
      </c>
      <c r="F115" s="269">
        <f>IFERROR(E115/E121,"-")</f>
        <v>4.8929663608562692E-2</v>
      </c>
      <c r="G115" s="70">
        <v>4321573</v>
      </c>
      <c r="H115" s="70">
        <v>16</v>
      </c>
      <c r="I115" s="70">
        <f t="shared" si="36"/>
        <v>270098.3125</v>
      </c>
      <c r="J115" s="70">
        <f t="shared" si="19"/>
        <v>270098.3125</v>
      </c>
      <c r="K115" s="11">
        <f t="shared" si="20"/>
        <v>1</v>
      </c>
      <c r="L115" s="399">
        <v>14</v>
      </c>
      <c r="M115" s="269">
        <f>IFERROR(L115/L121,"-")</f>
        <v>5.6224899598393573E-2</v>
      </c>
      <c r="N115" s="70">
        <v>4139928</v>
      </c>
      <c r="O115" s="70">
        <v>14</v>
      </c>
      <c r="P115" s="70">
        <f t="shared" si="21"/>
        <v>295709.14285714284</v>
      </c>
      <c r="Q115" s="70">
        <f t="shared" si="22"/>
        <v>295709.14285714284</v>
      </c>
      <c r="R115" s="11">
        <f t="shared" si="23"/>
        <v>1</v>
      </c>
      <c r="S115" s="399">
        <v>3</v>
      </c>
      <c r="T115" s="269">
        <f>IFERROR(S115/S121,"-")</f>
        <v>9.0909090909090912E-2</v>
      </c>
      <c r="U115" s="70">
        <v>822080</v>
      </c>
      <c r="V115" s="70">
        <v>3</v>
      </c>
      <c r="W115" s="70">
        <f t="shared" si="24"/>
        <v>274026.66666666669</v>
      </c>
      <c r="X115" s="70">
        <f t="shared" si="25"/>
        <v>274026.66666666669</v>
      </c>
      <c r="Y115" s="11">
        <f t="shared" si="26"/>
        <v>1</v>
      </c>
      <c r="Z115" s="399">
        <v>3</v>
      </c>
      <c r="AA115" s="269">
        <f>IFERROR(Z115/Z121,"-")</f>
        <v>0.1</v>
      </c>
      <c r="AB115" s="70">
        <v>822080</v>
      </c>
      <c r="AC115" s="70">
        <v>3</v>
      </c>
      <c r="AD115" s="70">
        <f t="shared" si="27"/>
        <v>274026.66666666669</v>
      </c>
      <c r="AE115" s="70">
        <f t="shared" si="28"/>
        <v>274026.66666666669</v>
      </c>
      <c r="AF115" s="11">
        <f t="shared" si="29"/>
        <v>1</v>
      </c>
      <c r="AG115" s="399">
        <v>7</v>
      </c>
      <c r="AH115" s="269">
        <f>IFERROR(AG115/AG121,"-")</f>
        <v>8.2352941176470587E-2</v>
      </c>
      <c r="AI115" s="70">
        <v>2636411</v>
      </c>
      <c r="AJ115" s="70">
        <v>7</v>
      </c>
      <c r="AK115" s="70">
        <f t="shared" si="30"/>
        <v>376630.14285714284</v>
      </c>
      <c r="AL115" s="70">
        <f t="shared" si="31"/>
        <v>376630.14285714284</v>
      </c>
      <c r="AM115" s="11">
        <f t="shared" si="32"/>
        <v>1</v>
      </c>
      <c r="AN115" s="399">
        <v>46</v>
      </c>
      <c r="AO115" s="269">
        <f>IFERROR(AN115/AN121,"-")</f>
        <v>3.4795763993948563E-2</v>
      </c>
      <c r="AP115" s="70">
        <v>9536361</v>
      </c>
      <c r="AQ115" s="70">
        <v>46</v>
      </c>
      <c r="AR115" s="70">
        <f t="shared" si="33"/>
        <v>207312.19565217392</v>
      </c>
      <c r="AS115" s="70">
        <f t="shared" si="34"/>
        <v>207312.19565217392</v>
      </c>
      <c r="AT115" s="11">
        <f t="shared" si="35"/>
        <v>1</v>
      </c>
      <c r="AV115" s="77"/>
    </row>
    <row r="116" spans="2:48" s="9" customFormat="1">
      <c r="B116" s="552"/>
      <c r="C116" s="556"/>
      <c r="D116" s="174" t="s">
        <v>157</v>
      </c>
      <c r="E116" s="178">
        <v>17</v>
      </c>
      <c r="F116" s="267">
        <f>IFERROR(E116/E121,"-")</f>
        <v>5.1987767584097858E-2</v>
      </c>
      <c r="G116" s="268">
        <v>13648690</v>
      </c>
      <c r="H116" s="268">
        <v>17</v>
      </c>
      <c r="I116" s="268">
        <f t="shared" si="36"/>
        <v>802864.1176470588</v>
      </c>
      <c r="J116" s="268">
        <f t="shared" si="19"/>
        <v>802864.1176470588</v>
      </c>
      <c r="K116" s="175">
        <f t="shared" si="20"/>
        <v>1</v>
      </c>
      <c r="L116" s="178">
        <v>14</v>
      </c>
      <c r="M116" s="267">
        <f>IFERROR(L116/L121,"-")</f>
        <v>5.6224899598393573E-2</v>
      </c>
      <c r="N116" s="268">
        <v>11720245</v>
      </c>
      <c r="O116" s="268">
        <v>14</v>
      </c>
      <c r="P116" s="268">
        <f t="shared" si="21"/>
        <v>837160.35714285716</v>
      </c>
      <c r="Q116" s="268">
        <f t="shared" si="22"/>
        <v>837160.35714285716</v>
      </c>
      <c r="R116" s="175">
        <f t="shared" si="23"/>
        <v>1</v>
      </c>
      <c r="S116" s="178">
        <v>2</v>
      </c>
      <c r="T116" s="267">
        <f>IFERROR(S116/S121,"-")</f>
        <v>6.0606060606060608E-2</v>
      </c>
      <c r="U116" s="268">
        <v>1772273</v>
      </c>
      <c r="V116" s="268">
        <v>2</v>
      </c>
      <c r="W116" s="268">
        <f t="shared" si="24"/>
        <v>886136.5</v>
      </c>
      <c r="X116" s="268">
        <f t="shared" si="25"/>
        <v>886136.5</v>
      </c>
      <c r="Y116" s="175">
        <f t="shared" si="26"/>
        <v>1</v>
      </c>
      <c r="Z116" s="178">
        <v>1</v>
      </c>
      <c r="AA116" s="267">
        <f>IFERROR(Z116/Z121,"-")</f>
        <v>3.3333333333333333E-2</v>
      </c>
      <c r="AB116" s="268">
        <v>670452</v>
      </c>
      <c r="AC116" s="268">
        <v>1</v>
      </c>
      <c r="AD116" s="268">
        <f t="shared" si="27"/>
        <v>670452</v>
      </c>
      <c r="AE116" s="268">
        <f t="shared" si="28"/>
        <v>670452</v>
      </c>
      <c r="AF116" s="175">
        <f t="shared" si="29"/>
        <v>1</v>
      </c>
      <c r="AG116" s="178">
        <v>11</v>
      </c>
      <c r="AH116" s="267">
        <f>IFERROR(AG116/AG121,"-")</f>
        <v>0.12941176470588237</v>
      </c>
      <c r="AI116" s="268">
        <v>6296194</v>
      </c>
      <c r="AJ116" s="268">
        <v>11</v>
      </c>
      <c r="AK116" s="268">
        <f t="shared" si="30"/>
        <v>572381.27272727271</v>
      </c>
      <c r="AL116" s="268">
        <f t="shared" si="31"/>
        <v>572381.27272727271</v>
      </c>
      <c r="AM116" s="175">
        <f t="shared" si="32"/>
        <v>1</v>
      </c>
      <c r="AN116" s="178">
        <v>53</v>
      </c>
      <c r="AO116" s="267">
        <f>IFERROR(AN116/AN121,"-")</f>
        <v>4.0090771558245086E-2</v>
      </c>
      <c r="AP116" s="268">
        <v>38318311</v>
      </c>
      <c r="AQ116" s="268">
        <v>53</v>
      </c>
      <c r="AR116" s="268">
        <f t="shared" si="33"/>
        <v>722987</v>
      </c>
      <c r="AS116" s="268">
        <f t="shared" si="34"/>
        <v>722987</v>
      </c>
      <c r="AT116" s="175">
        <f t="shared" si="35"/>
        <v>1</v>
      </c>
      <c r="AV116" s="77"/>
    </row>
    <row r="117" spans="2:48" s="9" customFormat="1">
      <c r="B117" s="552"/>
      <c r="C117" s="556"/>
      <c r="D117" s="174" t="s">
        <v>159</v>
      </c>
      <c r="E117" s="399">
        <v>13</v>
      </c>
      <c r="F117" s="269">
        <f>IFERROR(E117/E121,"-")</f>
        <v>3.9755351681957186E-2</v>
      </c>
      <c r="G117" s="70">
        <v>18180045</v>
      </c>
      <c r="H117" s="70">
        <v>13</v>
      </c>
      <c r="I117" s="70">
        <f t="shared" si="36"/>
        <v>1398465</v>
      </c>
      <c r="J117" s="70">
        <f t="shared" si="19"/>
        <v>1398465</v>
      </c>
      <c r="K117" s="11">
        <f t="shared" si="20"/>
        <v>1</v>
      </c>
      <c r="L117" s="399">
        <v>9</v>
      </c>
      <c r="M117" s="269">
        <f>IFERROR(L117/L121,"-")</f>
        <v>3.614457831325301E-2</v>
      </c>
      <c r="N117" s="70">
        <v>15751016</v>
      </c>
      <c r="O117" s="70">
        <v>9</v>
      </c>
      <c r="P117" s="70">
        <f t="shared" si="21"/>
        <v>1750112.888888889</v>
      </c>
      <c r="Q117" s="70">
        <f t="shared" si="22"/>
        <v>1750112.888888889</v>
      </c>
      <c r="R117" s="11">
        <f t="shared" si="23"/>
        <v>1</v>
      </c>
      <c r="S117" s="399">
        <v>1</v>
      </c>
      <c r="T117" s="269">
        <f>IFERROR(S117/S121,"-")</f>
        <v>3.0303030303030304E-2</v>
      </c>
      <c r="U117" s="70">
        <v>1898453</v>
      </c>
      <c r="V117" s="70">
        <v>1</v>
      </c>
      <c r="W117" s="70">
        <f t="shared" si="24"/>
        <v>1898453</v>
      </c>
      <c r="X117" s="70">
        <f t="shared" si="25"/>
        <v>1898453</v>
      </c>
      <c r="Y117" s="11">
        <f t="shared" si="26"/>
        <v>1</v>
      </c>
      <c r="Z117" s="399">
        <v>1</v>
      </c>
      <c r="AA117" s="269">
        <f>IFERROR(Z117/Z121,"-")</f>
        <v>3.3333333333333333E-2</v>
      </c>
      <c r="AB117" s="70">
        <v>1898453</v>
      </c>
      <c r="AC117" s="70">
        <v>1</v>
      </c>
      <c r="AD117" s="70">
        <f t="shared" si="27"/>
        <v>1898453</v>
      </c>
      <c r="AE117" s="70">
        <f t="shared" si="28"/>
        <v>1898453</v>
      </c>
      <c r="AF117" s="11">
        <f t="shared" si="29"/>
        <v>1</v>
      </c>
      <c r="AG117" s="399">
        <v>5</v>
      </c>
      <c r="AH117" s="269">
        <f>IFERROR(AG117/AG121,"-")</f>
        <v>5.8823529411764705E-2</v>
      </c>
      <c r="AI117" s="70">
        <v>5458045</v>
      </c>
      <c r="AJ117" s="70">
        <v>5</v>
      </c>
      <c r="AK117" s="70">
        <f t="shared" si="30"/>
        <v>1091609</v>
      </c>
      <c r="AL117" s="70">
        <f t="shared" si="31"/>
        <v>1091609</v>
      </c>
      <c r="AM117" s="11">
        <f t="shared" si="32"/>
        <v>1</v>
      </c>
      <c r="AN117" s="399">
        <v>55</v>
      </c>
      <c r="AO117" s="269">
        <f>IFERROR(AN117/AN121,"-")</f>
        <v>4.16036308623298E-2</v>
      </c>
      <c r="AP117" s="70">
        <v>59580739</v>
      </c>
      <c r="AQ117" s="70">
        <v>55</v>
      </c>
      <c r="AR117" s="70">
        <f t="shared" si="33"/>
        <v>1083286.1636363636</v>
      </c>
      <c r="AS117" s="70">
        <f t="shared" si="34"/>
        <v>1083286.1636363636</v>
      </c>
      <c r="AT117" s="11">
        <f t="shared" si="35"/>
        <v>1</v>
      </c>
      <c r="AV117" s="77"/>
    </row>
    <row r="118" spans="2:48" s="9" customFormat="1">
      <c r="B118" s="552"/>
      <c r="C118" s="556"/>
      <c r="D118" s="174" t="s">
        <v>160</v>
      </c>
      <c r="E118" s="178">
        <v>12</v>
      </c>
      <c r="F118" s="267">
        <f>IFERROR(E118/E121,"-")</f>
        <v>3.669724770642202E-2</v>
      </c>
      <c r="G118" s="268">
        <v>22278778</v>
      </c>
      <c r="H118" s="268">
        <v>12</v>
      </c>
      <c r="I118" s="268">
        <f t="shared" si="36"/>
        <v>1856564.8333333333</v>
      </c>
      <c r="J118" s="268">
        <f t="shared" si="19"/>
        <v>1856564.8333333333</v>
      </c>
      <c r="K118" s="175">
        <f t="shared" si="20"/>
        <v>1</v>
      </c>
      <c r="L118" s="178">
        <v>8</v>
      </c>
      <c r="M118" s="267">
        <f>IFERROR(L118/L121,"-")</f>
        <v>3.2128514056224897E-2</v>
      </c>
      <c r="N118" s="268">
        <v>15046059</v>
      </c>
      <c r="O118" s="268">
        <v>8</v>
      </c>
      <c r="P118" s="268">
        <f t="shared" si="21"/>
        <v>1880757.375</v>
      </c>
      <c r="Q118" s="268">
        <f t="shared" si="22"/>
        <v>1880757.375</v>
      </c>
      <c r="R118" s="175">
        <f t="shared" si="23"/>
        <v>1</v>
      </c>
      <c r="S118" s="178">
        <v>2</v>
      </c>
      <c r="T118" s="267">
        <f>IFERROR(S118/S121,"-")</f>
        <v>6.0606060606060608E-2</v>
      </c>
      <c r="U118" s="268">
        <v>3495987</v>
      </c>
      <c r="V118" s="268">
        <v>2</v>
      </c>
      <c r="W118" s="268">
        <f t="shared" si="24"/>
        <v>1747993.5</v>
      </c>
      <c r="X118" s="268">
        <f t="shared" si="25"/>
        <v>1747993.5</v>
      </c>
      <c r="Y118" s="175">
        <f t="shared" si="26"/>
        <v>1</v>
      </c>
      <c r="Z118" s="178">
        <v>1</v>
      </c>
      <c r="AA118" s="267">
        <f>IFERROR(Z118/Z121,"-")</f>
        <v>3.3333333333333333E-2</v>
      </c>
      <c r="AB118" s="268">
        <v>2046988</v>
      </c>
      <c r="AC118" s="268">
        <v>1</v>
      </c>
      <c r="AD118" s="268">
        <f t="shared" si="27"/>
        <v>2046988</v>
      </c>
      <c r="AE118" s="268">
        <f t="shared" si="28"/>
        <v>2046988</v>
      </c>
      <c r="AF118" s="175">
        <f t="shared" si="29"/>
        <v>1</v>
      </c>
      <c r="AG118" s="178">
        <v>4</v>
      </c>
      <c r="AH118" s="267">
        <f>IFERROR(AG118/AG121,"-")</f>
        <v>4.7058823529411764E-2</v>
      </c>
      <c r="AI118" s="268">
        <v>6076882</v>
      </c>
      <c r="AJ118" s="268">
        <v>4</v>
      </c>
      <c r="AK118" s="268">
        <f t="shared" si="30"/>
        <v>1519220.5</v>
      </c>
      <c r="AL118" s="268">
        <f t="shared" si="31"/>
        <v>1519220.5</v>
      </c>
      <c r="AM118" s="175">
        <f t="shared" si="32"/>
        <v>1</v>
      </c>
      <c r="AN118" s="178">
        <v>33</v>
      </c>
      <c r="AO118" s="267">
        <f>IFERROR(AN118/AN121,"-")</f>
        <v>2.4962178517397883E-2</v>
      </c>
      <c r="AP118" s="268">
        <v>49871958</v>
      </c>
      <c r="AQ118" s="268">
        <v>33</v>
      </c>
      <c r="AR118" s="268">
        <f t="shared" si="33"/>
        <v>1511271.4545454546</v>
      </c>
      <c r="AS118" s="268">
        <f t="shared" si="34"/>
        <v>1511271.4545454546</v>
      </c>
      <c r="AT118" s="175">
        <f t="shared" si="35"/>
        <v>1</v>
      </c>
      <c r="AV118" s="77"/>
    </row>
    <row r="119" spans="2:48" s="9" customFormat="1">
      <c r="B119" s="552"/>
      <c r="C119" s="556"/>
      <c r="D119" s="174" t="s">
        <v>161</v>
      </c>
      <c r="E119" s="399">
        <v>9</v>
      </c>
      <c r="F119" s="269">
        <f>IFERROR(E119/E121,"-")</f>
        <v>2.7522935779816515E-2</v>
      </c>
      <c r="G119" s="70">
        <v>14903699</v>
      </c>
      <c r="H119" s="70">
        <v>9</v>
      </c>
      <c r="I119" s="70">
        <f t="shared" si="36"/>
        <v>1655966.5555555555</v>
      </c>
      <c r="J119" s="70">
        <f t="shared" si="19"/>
        <v>1655966.5555555555</v>
      </c>
      <c r="K119" s="11">
        <f t="shared" si="20"/>
        <v>1</v>
      </c>
      <c r="L119" s="399">
        <v>6</v>
      </c>
      <c r="M119" s="269">
        <f>IFERROR(L119/L121,"-")</f>
        <v>2.4096385542168676E-2</v>
      </c>
      <c r="N119" s="70">
        <v>11072588</v>
      </c>
      <c r="O119" s="70">
        <v>6</v>
      </c>
      <c r="P119" s="70">
        <f t="shared" si="21"/>
        <v>1845431.3333333333</v>
      </c>
      <c r="Q119" s="70">
        <f t="shared" si="22"/>
        <v>1845431.3333333333</v>
      </c>
      <c r="R119" s="11">
        <f t="shared" si="23"/>
        <v>1</v>
      </c>
      <c r="S119" s="399">
        <v>1</v>
      </c>
      <c r="T119" s="269">
        <f>IFERROR(S119/S121,"-")</f>
        <v>3.0303030303030304E-2</v>
      </c>
      <c r="U119" s="70">
        <v>642744</v>
      </c>
      <c r="V119" s="70">
        <v>1</v>
      </c>
      <c r="W119" s="70">
        <f t="shared" si="24"/>
        <v>642744</v>
      </c>
      <c r="X119" s="70">
        <f t="shared" si="25"/>
        <v>642744</v>
      </c>
      <c r="Y119" s="11">
        <f t="shared" si="26"/>
        <v>1</v>
      </c>
      <c r="Z119" s="399">
        <v>1</v>
      </c>
      <c r="AA119" s="269">
        <f>IFERROR(Z119/Z121,"-")</f>
        <v>3.3333333333333333E-2</v>
      </c>
      <c r="AB119" s="70">
        <v>642744</v>
      </c>
      <c r="AC119" s="70">
        <v>1</v>
      </c>
      <c r="AD119" s="70">
        <f t="shared" si="27"/>
        <v>642744</v>
      </c>
      <c r="AE119" s="70">
        <f t="shared" si="28"/>
        <v>642744</v>
      </c>
      <c r="AF119" s="11">
        <f t="shared" si="29"/>
        <v>1</v>
      </c>
      <c r="AG119" s="399">
        <v>3</v>
      </c>
      <c r="AH119" s="269">
        <f>IFERROR(AG119/AG121,"-")</f>
        <v>3.5294117647058823E-2</v>
      </c>
      <c r="AI119" s="70">
        <v>7956498</v>
      </c>
      <c r="AJ119" s="70">
        <v>3</v>
      </c>
      <c r="AK119" s="70">
        <f t="shared" si="30"/>
        <v>2652166</v>
      </c>
      <c r="AL119" s="70">
        <f t="shared" si="31"/>
        <v>2652166</v>
      </c>
      <c r="AM119" s="11">
        <f t="shared" si="32"/>
        <v>1</v>
      </c>
      <c r="AN119" s="399">
        <v>19</v>
      </c>
      <c r="AO119" s="269">
        <f>IFERROR(AN119/AN121,"-")</f>
        <v>1.4372163388804841E-2</v>
      </c>
      <c r="AP119" s="70">
        <v>29555622</v>
      </c>
      <c r="AQ119" s="70">
        <v>19</v>
      </c>
      <c r="AR119" s="70">
        <f t="shared" si="33"/>
        <v>1555559.0526315789</v>
      </c>
      <c r="AS119" s="70">
        <f t="shared" si="34"/>
        <v>1555559.0526315789</v>
      </c>
      <c r="AT119" s="11">
        <f t="shared" si="35"/>
        <v>1</v>
      </c>
      <c r="AV119" s="77"/>
    </row>
    <row r="120" spans="2:48" s="9" customFormat="1">
      <c r="B120" s="552"/>
      <c r="C120" s="556"/>
      <c r="D120" s="177" t="s">
        <v>162</v>
      </c>
      <c r="E120" s="400">
        <v>4</v>
      </c>
      <c r="F120" s="270">
        <f>IFERROR(E120/E121,"-")</f>
        <v>1.2232415902140673E-2</v>
      </c>
      <c r="G120" s="271">
        <v>11009009</v>
      </c>
      <c r="H120" s="271">
        <v>4</v>
      </c>
      <c r="I120" s="271">
        <f t="shared" si="36"/>
        <v>2752252.25</v>
      </c>
      <c r="J120" s="271">
        <f t="shared" si="19"/>
        <v>2752252.25</v>
      </c>
      <c r="K120" s="36">
        <f t="shared" si="20"/>
        <v>1</v>
      </c>
      <c r="L120" s="400">
        <v>3</v>
      </c>
      <c r="M120" s="270">
        <f>IFERROR(L120/L121,"-")</f>
        <v>1.2048192771084338E-2</v>
      </c>
      <c r="N120" s="271">
        <v>8932248</v>
      </c>
      <c r="O120" s="271">
        <v>3</v>
      </c>
      <c r="P120" s="271">
        <f t="shared" si="21"/>
        <v>2977416</v>
      </c>
      <c r="Q120" s="271">
        <f t="shared" si="22"/>
        <v>2977416</v>
      </c>
      <c r="R120" s="36">
        <f t="shared" si="23"/>
        <v>1</v>
      </c>
      <c r="S120" s="400">
        <v>1</v>
      </c>
      <c r="T120" s="270">
        <f>IFERROR(S120/S121,"-")</f>
        <v>3.0303030303030304E-2</v>
      </c>
      <c r="U120" s="271">
        <v>4422819</v>
      </c>
      <c r="V120" s="271">
        <v>1</v>
      </c>
      <c r="W120" s="271">
        <f t="shared" si="24"/>
        <v>4422819</v>
      </c>
      <c r="X120" s="271">
        <f t="shared" si="25"/>
        <v>4422819</v>
      </c>
      <c r="Y120" s="36">
        <f t="shared" si="26"/>
        <v>1</v>
      </c>
      <c r="Z120" s="400">
        <v>1</v>
      </c>
      <c r="AA120" s="270">
        <f>IFERROR(Z120/Z121,"-")</f>
        <v>3.3333333333333333E-2</v>
      </c>
      <c r="AB120" s="271">
        <v>4422819</v>
      </c>
      <c r="AC120" s="271">
        <v>1</v>
      </c>
      <c r="AD120" s="271">
        <f t="shared" si="27"/>
        <v>4422819</v>
      </c>
      <c r="AE120" s="271">
        <f t="shared" si="28"/>
        <v>4422819</v>
      </c>
      <c r="AF120" s="36">
        <f t="shared" si="29"/>
        <v>1</v>
      </c>
      <c r="AG120" s="400">
        <v>1</v>
      </c>
      <c r="AH120" s="270">
        <f>IFERROR(AG120/AG121,"-")</f>
        <v>1.1764705882352941E-2</v>
      </c>
      <c r="AI120" s="271">
        <v>2344732</v>
      </c>
      <c r="AJ120" s="271">
        <v>1</v>
      </c>
      <c r="AK120" s="271">
        <f t="shared" si="30"/>
        <v>2344732</v>
      </c>
      <c r="AL120" s="271">
        <f t="shared" si="31"/>
        <v>2344732</v>
      </c>
      <c r="AM120" s="36">
        <f t="shared" si="32"/>
        <v>1</v>
      </c>
      <c r="AN120" s="400">
        <v>8</v>
      </c>
      <c r="AO120" s="270">
        <f>IFERROR(AN120/AN121,"-")</f>
        <v>6.0514372163388806E-3</v>
      </c>
      <c r="AP120" s="271">
        <v>14962896</v>
      </c>
      <c r="AQ120" s="271">
        <v>8</v>
      </c>
      <c r="AR120" s="271">
        <f t="shared" si="33"/>
        <v>1870362</v>
      </c>
      <c r="AS120" s="271">
        <f t="shared" si="34"/>
        <v>1870362</v>
      </c>
      <c r="AT120" s="36">
        <f t="shared" si="35"/>
        <v>1</v>
      </c>
      <c r="AV120" s="77"/>
    </row>
    <row r="121" spans="2:48" s="9" customFormat="1">
      <c r="B121" s="553"/>
      <c r="C121" s="557"/>
      <c r="D121" s="300" t="s">
        <v>64</v>
      </c>
      <c r="E121" s="179">
        <f>SUM(E113:E120)</f>
        <v>327</v>
      </c>
      <c r="F121" s="272">
        <f>IFERROR(E121/E121,"-")</f>
        <v>1</v>
      </c>
      <c r="G121" s="273">
        <f>SUM(G113:G120)</f>
        <v>85628460</v>
      </c>
      <c r="H121" s="273">
        <f>SUM(H113:H120)</f>
        <v>84</v>
      </c>
      <c r="I121" s="273">
        <f t="shared" si="36"/>
        <v>261860.73394495412</v>
      </c>
      <c r="J121" s="273">
        <f t="shared" si="19"/>
        <v>1019386.4285714285</v>
      </c>
      <c r="K121" s="152">
        <f t="shared" si="20"/>
        <v>0.25688073394495414</v>
      </c>
      <c r="L121" s="179">
        <f>SUM(L113:L120)</f>
        <v>249</v>
      </c>
      <c r="M121" s="272">
        <f>IFERROR(L121/L121,"-")</f>
        <v>1</v>
      </c>
      <c r="N121" s="273">
        <f>SUM(N113:N120)</f>
        <v>67903688</v>
      </c>
      <c r="O121" s="273">
        <f>SUM(O113:O120)</f>
        <v>66</v>
      </c>
      <c r="P121" s="273">
        <f t="shared" si="21"/>
        <v>272705.57429718878</v>
      </c>
      <c r="Q121" s="273">
        <f t="shared" si="22"/>
        <v>1028843.7575757576</v>
      </c>
      <c r="R121" s="152">
        <f t="shared" si="23"/>
        <v>0.26506024096385544</v>
      </c>
      <c r="S121" s="179">
        <f>SUM(S113:S120)</f>
        <v>33</v>
      </c>
      <c r="T121" s="272">
        <f>IFERROR(S121/S121,"-")</f>
        <v>1</v>
      </c>
      <c r="U121" s="273">
        <f>SUM(U113:U120)</f>
        <v>13260508</v>
      </c>
      <c r="V121" s="273">
        <f>SUM(V113:V120)</f>
        <v>12</v>
      </c>
      <c r="W121" s="273">
        <f t="shared" si="24"/>
        <v>401833.57575757575</v>
      </c>
      <c r="X121" s="273">
        <f t="shared" si="25"/>
        <v>1105042.3333333333</v>
      </c>
      <c r="Y121" s="152">
        <f t="shared" si="26"/>
        <v>0.36363636363636365</v>
      </c>
      <c r="Z121" s="179">
        <f>SUM(Z113:Z120)</f>
        <v>30</v>
      </c>
      <c r="AA121" s="272">
        <f>IFERROR(Z121/Z121,"-")</f>
        <v>1</v>
      </c>
      <c r="AB121" s="273">
        <f>SUM(AB113:AB120)</f>
        <v>10709688</v>
      </c>
      <c r="AC121" s="273">
        <f>SUM(AC113:AC120)</f>
        <v>10</v>
      </c>
      <c r="AD121" s="273">
        <f t="shared" si="27"/>
        <v>356989.6</v>
      </c>
      <c r="AE121" s="273">
        <f t="shared" si="28"/>
        <v>1070968.8</v>
      </c>
      <c r="AF121" s="152">
        <f t="shared" si="29"/>
        <v>0.33333333333333331</v>
      </c>
      <c r="AG121" s="179">
        <f>SUM(AG113:AG120)</f>
        <v>85</v>
      </c>
      <c r="AH121" s="272">
        <f>IFERROR(AG121/AG121,"-")</f>
        <v>1</v>
      </c>
      <c r="AI121" s="273">
        <f>SUM(AI113:AI120)</f>
        <v>30938130</v>
      </c>
      <c r="AJ121" s="273">
        <f>SUM(AJ113:AJ120)</f>
        <v>33</v>
      </c>
      <c r="AK121" s="273">
        <f t="shared" si="30"/>
        <v>363978</v>
      </c>
      <c r="AL121" s="273">
        <f t="shared" si="31"/>
        <v>937519.09090909094</v>
      </c>
      <c r="AM121" s="152">
        <f t="shared" si="32"/>
        <v>0.38823529411764707</v>
      </c>
      <c r="AN121" s="179">
        <f>SUM(AN113:AN120)</f>
        <v>1322</v>
      </c>
      <c r="AO121" s="272">
        <f>IFERROR(AN121/AN121,"-")</f>
        <v>1</v>
      </c>
      <c r="AP121" s="273">
        <f>SUM(AP113:AP120)</f>
        <v>208402378</v>
      </c>
      <c r="AQ121" s="273">
        <f>SUM(AQ113:AQ120)</f>
        <v>256</v>
      </c>
      <c r="AR121" s="273">
        <f t="shared" si="33"/>
        <v>157641.73827534038</v>
      </c>
      <c r="AS121" s="273">
        <f t="shared" si="34"/>
        <v>814071.7890625</v>
      </c>
      <c r="AT121" s="152">
        <f t="shared" si="35"/>
        <v>0.19364599092284418</v>
      </c>
      <c r="AV121" s="77"/>
    </row>
    <row r="122" spans="2:48" s="9" customFormat="1">
      <c r="B122" s="551">
        <v>14</v>
      </c>
      <c r="C122" s="555" t="s">
        <v>85</v>
      </c>
      <c r="D122" s="174" t="s">
        <v>158</v>
      </c>
      <c r="E122" s="178">
        <v>187</v>
      </c>
      <c r="F122" s="267">
        <f>IFERROR(E122/E130,"-")</f>
        <v>0.65845070422535212</v>
      </c>
      <c r="G122" s="268">
        <v>0</v>
      </c>
      <c r="H122" s="268">
        <v>0</v>
      </c>
      <c r="I122" s="268">
        <f t="shared" si="36"/>
        <v>0</v>
      </c>
      <c r="J122" s="268" t="str">
        <f t="shared" si="19"/>
        <v>-</v>
      </c>
      <c r="K122" s="175">
        <f t="shared" si="20"/>
        <v>0</v>
      </c>
      <c r="L122" s="178">
        <v>133</v>
      </c>
      <c r="M122" s="267">
        <f>IFERROR(L122/L130,"-")</f>
        <v>0.62735849056603776</v>
      </c>
      <c r="N122" s="268">
        <v>0</v>
      </c>
      <c r="O122" s="268">
        <v>0</v>
      </c>
      <c r="P122" s="268">
        <f t="shared" si="21"/>
        <v>0</v>
      </c>
      <c r="Q122" s="268" t="str">
        <f t="shared" si="22"/>
        <v>-</v>
      </c>
      <c r="R122" s="175">
        <f t="shared" si="23"/>
        <v>0</v>
      </c>
      <c r="S122" s="178">
        <v>11</v>
      </c>
      <c r="T122" s="267">
        <f>IFERROR(S122/S130,"-")</f>
        <v>0.40740740740740738</v>
      </c>
      <c r="U122" s="268">
        <v>0</v>
      </c>
      <c r="V122" s="268">
        <v>0</v>
      </c>
      <c r="W122" s="268">
        <f t="shared" si="24"/>
        <v>0</v>
      </c>
      <c r="X122" s="268" t="str">
        <f t="shared" si="25"/>
        <v>-</v>
      </c>
      <c r="Y122" s="175">
        <f t="shared" si="26"/>
        <v>0</v>
      </c>
      <c r="Z122" s="178">
        <v>6</v>
      </c>
      <c r="AA122" s="267">
        <f>IFERROR(Z122/Z130,"-")</f>
        <v>0.33333333333333331</v>
      </c>
      <c r="AB122" s="268">
        <v>0</v>
      </c>
      <c r="AC122" s="268">
        <v>0</v>
      </c>
      <c r="AD122" s="268">
        <f t="shared" si="27"/>
        <v>0</v>
      </c>
      <c r="AE122" s="268" t="str">
        <f t="shared" si="28"/>
        <v>-</v>
      </c>
      <c r="AF122" s="175">
        <f t="shared" si="29"/>
        <v>0</v>
      </c>
      <c r="AG122" s="178">
        <v>56</v>
      </c>
      <c r="AH122" s="267">
        <f>IFERROR(AG122/AG130,"-")</f>
        <v>0.58947368421052626</v>
      </c>
      <c r="AI122" s="268">
        <v>0</v>
      </c>
      <c r="AJ122" s="268">
        <v>0</v>
      </c>
      <c r="AK122" s="268">
        <f t="shared" si="30"/>
        <v>0</v>
      </c>
      <c r="AL122" s="268" t="str">
        <f t="shared" si="31"/>
        <v>-</v>
      </c>
      <c r="AM122" s="175">
        <f t="shared" si="32"/>
        <v>0</v>
      </c>
      <c r="AN122" s="178">
        <v>1006</v>
      </c>
      <c r="AO122" s="267">
        <f>IFERROR(AN122/AN130,"-")</f>
        <v>0.83763530391340546</v>
      </c>
      <c r="AP122" s="268">
        <v>0</v>
      </c>
      <c r="AQ122" s="268">
        <v>0</v>
      </c>
      <c r="AR122" s="268">
        <f t="shared" si="33"/>
        <v>0</v>
      </c>
      <c r="AS122" s="268" t="str">
        <f t="shared" si="34"/>
        <v>-</v>
      </c>
      <c r="AT122" s="175">
        <f t="shared" si="35"/>
        <v>0</v>
      </c>
      <c r="AV122" s="77"/>
    </row>
    <row r="123" spans="2:48" s="9" customFormat="1">
      <c r="B123" s="552"/>
      <c r="C123" s="556"/>
      <c r="D123" s="174" t="s">
        <v>155</v>
      </c>
      <c r="E123" s="399">
        <v>9</v>
      </c>
      <c r="F123" s="269">
        <f>IFERROR(E123/E130,"-")</f>
        <v>3.1690140845070422E-2</v>
      </c>
      <c r="G123" s="70">
        <v>2062510</v>
      </c>
      <c r="H123" s="70">
        <v>9</v>
      </c>
      <c r="I123" s="70">
        <f t="shared" si="36"/>
        <v>229167.77777777778</v>
      </c>
      <c r="J123" s="70">
        <f t="shared" si="19"/>
        <v>229167.77777777778</v>
      </c>
      <c r="K123" s="11">
        <f t="shared" si="20"/>
        <v>1</v>
      </c>
      <c r="L123" s="399">
        <v>9</v>
      </c>
      <c r="M123" s="269">
        <f>IFERROR(L123/L130,"-")</f>
        <v>4.2452830188679243E-2</v>
      </c>
      <c r="N123" s="70">
        <v>2062510</v>
      </c>
      <c r="O123" s="70">
        <v>9</v>
      </c>
      <c r="P123" s="70">
        <f t="shared" si="21"/>
        <v>229167.77777777778</v>
      </c>
      <c r="Q123" s="70">
        <f t="shared" si="22"/>
        <v>229167.77777777778</v>
      </c>
      <c r="R123" s="11">
        <f t="shared" si="23"/>
        <v>1</v>
      </c>
      <c r="S123" s="399">
        <v>1</v>
      </c>
      <c r="T123" s="269">
        <f>IFERROR(S123/S130,"-")</f>
        <v>3.7037037037037035E-2</v>
      </c>
      <c r="U123" s="70">
        <v>90523</v>
      </c>
      <c r="V123" s="70">
        <v>1</v>
      </c>
      <c r="W123" s="70">
        <f t="shared" si="24"/>
        <v>90523</v>
      </c>
      <c r="X123" s="70">
        <f t="shared" si="25"/>
        <v>90523</v>
      </c>
      <c r="Y123" s="11">
        <f t="shared" si="26"/>
        <v>1</v>
      </c>
      <c r="Z123" s="399">
        <v>1</v>
      </c>
      <c r="AA123" s="269">
        <f>IFERROR(Z123/Z130,"-")</f>
        <v>5.5555555555555552E-2</v>
      </c>
      <c r="AB123" s="70">
        <v>90523</v>
      </c>
      <c r="AC123" s="70">
        <v>1</v>
      </c>
      <c r="AD123" s="70">
        <f t="shared" si="27"/>
        <v>90523</v>
      </c>
      <c r="AE123" s="70">
        <f t="shared" si="28"/>
        <v>90523</v>
      </c>
      <c r="AF123" s="11">
        <f t="shared" si="29"/>
        <v>1</v>
      </c>
      <c r="AG123" s="399">
        <v>2</v>
      </c>
      <c r="AH123" s="269">
        <f>IFERROR(AG123/AG130,"-")</f>
        <v>2.1052631578947368E-2</v>
      </c>
      <c r="AI123" s="70">
        <v>554019</v>
      </c>
      <c r="AJ123" s="70">
        <v>2</v>
      </c>
      <c r="AK123" s="70">
        <f t="shared" si="30"/>
        <v>277009.5</v>
      </c>
      <c r="AL123" s="70">
        <f t="shared" si="31"/>
        <v>277009.5</v>
      </c>
      <c r="AM123" s="11">
        <f t="shared" si="32"/>
        <v>1</v>
      </c>
      <c r="AN123" s="399">
        <v>35</v>
      </c>
      <c r="AO123" s="269">
        <f>IFERROR(AN123/AN130,"-")</f>
        <v>2.9142381348875937E-2</v>
      </c>
      <c r="AP123" s="70">
        <v>4891025</v>
      </c>
      <c r="AQ123" s="70">
        <v>35</v>
      </c>
      <c r="AR123" s="70">
        <f t="shared" si="33"/>
        <v>139743.57142857142</v>
      </c>
      <c r="AS123" s="70">
        <f t="shared" si="34"/>
        <v>139743.57142857142</v>
      </c>
      <c r="AT123" s="11">
        <f t="shared" si="35"/>
        <v>1</v>
      </c>
      <c r="AV123" s="77"/>
    </row>
    <row r="124" spans="2:48" s="9" customFormat="1">
      <c r="B124" s="552"/>
      <c r="C124" s="556"/>
      <c r="D124" s="174" t="s">
        <v>156</v>
      </c>
      <c r="E124" s="399">
        <v>17</v>
      </c>
      <c r="F124" s="269">
        <f>IFERROR(E124/E130,"-")</f>
        <v>5.9859154929577461E-2</v>
      </c>
      <c r="G124" s="70">
        <v>5683818</v>
      </c>
      <c r="H124" s="70">
        <v>17</v>
      </c>
      <c r="I124" s="70">
        <f t="shared" si="36"/>
        <v>334342.23529411765</v>
      </c>
      <c r="J124" s="70">
        <f t="shared" si="19"/>
        <v>334342.23529411765</v>
      </c>
      <c r="K124" s="11">
        <f t="shared" si="20"/>
        <v>1</v>
      </c>
      <c r="L124" s="399">
        <v>13</v>
      </c>
      <c r="M124" s="269">
        <f>IFERROR(L124/L130,"-")</f>
        <v>6.1320754716981132E-2</v>
      </c>
      <c r="N124" s="70">
        <v>4631772</v>
      </c>
      <c r="O124" s="70">
        <v>13</v>
      </c>
      <c r="P124" s="70">
        <f t="shared" si="21"/>
        <v>356290.15384615387</v>
      </c>
      <c r="Q124" s="70">
        <f t="shared" si="22"/>
        <v>356290.15384615387</v>
      </c>
      <c r="R124" s="11">
        <f t="shared" si="23"/>
        <v>1</v>
      </c>
      <c r="S124" s="399">
        <v>2</v>
      </c>
      <c r="T124" s="269">
        <f>IFERROR(S124/S130,"-")</f>
        <v>7.407407407407407E-2</v>
      </c>
      <c r="U124" s="70">
        <v>287108</v>
      </c>
      <c r="V124" s="70">
        <v>2</v>
      </c>
      <c r="W124" s="70">
        <f t="shared" si="24"/>
        <v>143554</v>
      </c>
      <c r="X124" s="70">
        <f t="shared" si="25"/>
        <v>143554</v>
      </c>
      <c r="Y124" s="11">
        <f t="shared" si="26"/>
        <v>1</v>
      </c>
      <c r="Z124" s="399">
        <v>1</v>
      </c>
      <c r="AA124" s="269">
        <f>IFERROR(Z124/Z130,"-")</f>
        <v>5.5555555555555552E-2</v>
      </c>
      <c r="AB124" s="70">
        <v>50958</v>
      </c>
      <c r="AC124" s="70">
        <v>1</v>
      </c>
      <c r="AD124" s="70">
        <f t="shared" si="27"/>
        <v>50958</v>
      </c>
      <c r="AE124" s="70">
        <f t="shared" si="28"/>
        <v>50958</v>
      </c>
      <c r="AF124" s="11">
        <f t="shared" si="29"/>
        <v>1</v>
      </c>
      <c r="AG124" s="399">
        <v>7</v>
      </c>
      <c r="AH124" s="269">
        <f>IFERROR(AG124/AG130,"-")</f>
        <v>7.3684210526315783E-2</v>
      </c>
      <c r="AI124" s="70">
        <v>2825729</v>
      </c>
      <c r="AJ124" s="70">
        <v>7</v>
      </c>
      <c r="AK124" s="70">
        <f t="shared" si="30"/>
        <v>403675.57142857142</v>
      </c>
      <c r="AL124" s="70">
        <f t="shared" si="31"/>
        <v>403675.57142857142</v>
      </c>
      <c r="AM124" s="11">
        <f t="shared" si="32"/>
        <v>1</v>
      </c>
      <c r="AN124" s="399">
        <v>34</v>
      </c>
      <c r="AO124" s="269">
        <f>IFERROR(AN124/AN130,"-")</f>
        <v>2.8309741881765195E-2</v>
      </c>
      <c r="AP124" s="70">
        <v>7931926</v>
      </c>
      <c r="AQ124" s="70">
        <v>34</v>
      </c>
      <c r="AR124" s="70">
        <f t="shared" si="33"/>
        <v>233291.9411764706</v>
      </c>
      <c r="AS124" s="70">
        <f t="shared" si="34"/>
        <v>233291.9411764706</v>
      </c>
      <c r="AT124" s="11">
        <f t="shared" si="35"/>
        <v>1</v>
      </c>
      <c r="AV124" s="77"/>
    </row>
    <row r="125" spans="2:48" s="9" customFormat="1">
      <c r="B125" s="552"/>
      <c r="C125" s="556"/>
      <c r="D125" s="174" t="s">
        <v>157</v>
      </c>
      <c r="E125" s="178">
        <v>25</v>
      </c>
      <c r="F125" s="267">
        <f>IFERROR(E125/E130,"-")</f>
        <v>8.8028169014084501E-2</v>
      </c>
      <c r="G125" s="268">
        <v>12728606</v>
      </c>
      <c r="H125" s="268">
        <v>25</v>
      </c>
      <c r="I125" s="268">
        <f t="shared" si="36"/>
        <v>509144.24</v>
      </c>
      <c r="J125" s="268">
        <f t="shared" si="19"/>
        <v>509144.24</v>
      </c>
      <c r="K125" s="175">
        <f t="shared" si="20"/>
        <v>1</v>
      </c>
      <c r="L125" s="178">
        <v>21</v>
      </c>
      <c r="M125" s="267">
        <f>IFERROR(L125/L130,"-")</f>
        <v>9.9056603773584911E-2</v>
      </c>
      <c r="N125" s="268">
        <v>11035953</v>
      </c>
      <c r="O125" s="268">
        <v>21</v>
      </c>
      <c r="P125" s="268">
        <f t="shared" si="21"/>
        <v>525521.57142857148</v>
      </c>
      <c r="Q125" s="268">
        <f t="shared" si="22"/>
        <v>525521.57142857148</v>
      </c>
      <c r="R125" s="175">
        <f t="shared" si="23"/>
        <v>1</v>
      </c>
      <c r="S125" s="178">
        <v>3</v>
      </c>
      <c r="T125" s="267">
        <f>IFERROR(S125/S130,"-")</f>
        <v>0.1111111111111111</v>
      </c>
      <c r="U125" s="268">
        <v>1149080</v>
      </c>
      <c r="V125" s="268">
        <v>3</v>
      </c>
      <c r="W125" s="268">
        <f t="shared" si="24"/>
        <v>383026.66666666669</v>
      </c>
      <c r="X125" s="268">
        <f t="shared" si="25"/>
        <v>383026.66666666669</v>
      </c>
      <c r="Y125" s="175">
        <f t="shared" si="26"/>
        <v>1</v>
      </c>
      <c r="Z125" s="178">
        <v>2</v>
      </c>
      <c r="AA125" s="267">
        <f>IFERROR(Z125/Z130,"-")</f>
        <v>0.1111111111111111</v>
      </c>
      <c r="AB125" s="268">
        <v>860651</v>
      </c>
      <c r="AC125" s="268">
        <v>2</v>
      </c>
      <c r="AD125" s="268">
        <f t="shared" si="27"/>
        <v>430325.5</v>
      </c>
      <c r="AE125" s="268">
        <f t="shared" si="28"/>
        <v>430325.5</v>
      </c>
      <c r="AF125" s="175">
        <f t="shared" si="29"/>
        <v>1</v>
      </c>
      <c r="AG125" s="178">
        <v>11</v>
      </c>
      <c r="AH125" s="267">
        <f>IFERROR(AG125/AG130,"-")</f>
        <v>0.11578947368421053</v>
      </c>
      <c r="AI125" s="268">
        <v>10677979</v>
      </c>
      <c r="AJ125" s="268">
        <v>11</v>
      </c>
      <c r="AK125" s="268">
        <f t="shared" si="30"/>
        <v>970725.36363636365</v>
      </c>
      <c r="AL125" s="268">
        <f t="shared" si="31"/>
        <v>970725.36363636365</v>
      </c>
      <c r="AM125" s="175">
        <f t="shared" si="32"/>
        <v>1</v>
      </c>
      <c r="AN125" s="178">
        <v>55</v>
      </c>
      <c r="AO125" s="267">
        <f>IFERROR(AN125/AN130,"-")</f>
        <v>4.5795170691090757E-2</v>
      </c>
      <c r="AP125" s="268">
        <v>34862388</v>
      </c>
      <c r="AQ125" s="268">
        <v>55</v>
      </c>
      <c r="AR125" s="268">
        <f t="shared" si="33"/>
        <v>633861.6</v>
      </c>
      <c r="AS125" s="268">
        <f t="shared" si="34"/>
        <v>633861.6</v>
      </c>
      <c r="AT125" s="175">
        <f t="shared" si="35"/>
        <v>1</v>
      </c>
      <c r="AV125" s="77"/>
    </row>
    <row r="126" spans="2:48" s="9" customFormat="1">
      <c r="B126" s="552"/>
      <c r="C126" s="556"/>
      <c r="D126" s="174" t="s">
        <v>159</v>
      </c>
      <c r="E126" s="399">
        <v>23</v>
      </c>
      <c r="F126" s="269">
        <f>IFERROR(E126/E130,"-")</f>
        <v>8.098591549295775E-2</v>
      </c>
      <c r="G126" s="70">
        <v>25361162</v>
      </c>
      <c r="H126" s="70">
        <v>23</v>
      </c>
      <c r="I126" s="70">
        <f t="shared" si="36"/>
        <v>1102659.2173913044</v>
      </c>
      <c r="J126" s="70">
        <f t="shared" si="19"/>
        <v>1102659.2173913044</v>
      </c>
      <c r="K126" s="11">
        <f t="shared" si="20"/>
        <v>1</v>
      </c>
      <c r="L126" s="399">
        <v>19</v>
      </c>
      <c r="M126" s="269">
        <f>IFERROR(L126/L130,"-")</f>
        <v>8.9622641509433956E-2</v>
      </c>
      <c r="N126" s="70">
        <v>20637548</v>
      </c>
      <c r="O126" s="70">
        <v>19</v>
      </c>
      <c r="P126" s="70">
        <f t="shared" si="21"/>
        <v>1086186.7368421052</v>
      </c>
      <c r="Q126" s="70">
        <f t="shared" si="22"/>
        <v>1086186.7368421052</v>
      </c>
      <c r="R126" s="11">
        <f t="shared" si="23"/>
        <v>1</v>
      </c>
      <c r="S126" s="399">
        <v>3</v>
      </c>
      <c r="T126" s="269">
        <f>IFERROR(S126/S130,"-")</f>
        <v>0.1111111111111111</v>
      </c>
      <c r="U126" s="70">
        <v>3997527</v>
      </c>
      <c r="V126" s="70">
        <v>3</v>
      </c>
      <c r="W126" s="70">
        <f t="shared" si="24"/>
        <v>1332509</v>
      </c>
      <c r="X126" s="70">
        <f t="shared" si="25"/>
        <v>1332509</v>
      </c>
      <c r="Y126" s="11">
        <f t="shared" si="26"/>
        <v>1</v>
      </c>
      <c r="Z126" s="399">
        <v>3</v>
      </c>
      <c r="AA126" s="269">
        <f>IFERROR(Z126/Z130,"-")</f>
        <v>0.16666666666666666</v>
      </c>
      <c r="AB126" s="70">
        <v>3997527</v>
      </c>
      <c r="AC126" s="70">
        <v>3</v>
      </c>
      <c r="AD126" s="70">
        <f t="shared" si="27"/>
        <v>1332509</v>
      </c>
      <c r="AE126" s="70">
        <f t="shared" si="28"/>
        <v>1332509</v>
      </c>
      <c r="AF126" s="11">
        <f t="shared" si="29"/>
        <v>1</v>
      </c>
      <c r="AG126" s="399">
        <v>5</v>
      </c>
      <c r="AH126" s="269">
        <f>IFERROR(AG126/AG130,"-")</f>
        <v>5.2631578947368418E-2</v>
      </c>
      <c r="AI126" s="70">
        <v>3295071</v>
      </c>
      <c r="AJ126" s="70">
        <v>5</v>
      </c>
      <c r="AK126" s="70">
        <f t="shared" si="30"/>
        <v>659014.19999999995</v>
      </c>
      <c r="AL126" s="70">
        <f t="shared" si="31"/>
        <v>659014.19999999995</v>
      </c>
      <c r="AM126" s="11">
        <f t="shared" si="32"/>
        <v>1</v>
      </c>
      <c r="AN126" s="399">
        <v>37</v>
      </c>
      <c r="AO126" s="269">
        <f>IFERROR(AN126/AN130,"-")</f>
        <v>3.0807660283097418E-2</v>
      </c>
      <c r="AP126" s="70">
        <v>40437121</v>
      </c>
      <c r="AQ126" s="70">
        <v>37</v>
      </c>
      <c r="AR126" s="70">
        <f t="shared" si="33"/>
        <v>1092895.1621621621</v>
      </c>
      <c r="AS126" s="70">
        <f t="shared" si="34"/>
        <v>1092895.1621621621</v>
      </c>
      <c r="AT126" s="11">
        <f t="shared" si="35"/>
        <v>1</v>
      </c>
      <c r="AV126" s="77"/>
    </row>
    <row r="127" spans="2:48" s="9" customFormat="1">
      <c r="B127" s="552"/>
      <c r="C127" s="556"/>
      <c r="D127" s="174" t="s">
        <v>160</v>
      </c>
      <c r="E127" s="178">
        <v>13</v>
      </c>
      <c r="F127" s="267">
        <f>IFERROR(E127/E130,"-")</f>
        <v>4.5774647887323945E-2</v>
      </c>
      <c r="G127" s="268">
        <v>13340280</v>
      </c>
      <c r="H127" s="268">
        <v>13</v>
      </c>
      <c r="I127" s="268">
        <f t="shared" si="36"/>
        <v>1026175.3846153846</v>
      </c>
      <c r="J127" s="268">
        <f t="shared" si="19"/>
        <v>1026175.3846153846</v>
      </c>
      <c r="K127" s="175">
        <f t="shared" si="20"/>
        <v>1</v>
      </c>
      <c r="L127" s="178">
        <v>10</v>
      </c>
      <c r="M127" s="267">
        <f>IFERROR(L127/L130,"-")</f>
        <v>4.716981132075472E-2</v>
      </c>
      <c r="N127" s="268">
        <v>8791124</v>
      </c>
      <c r="O127" s="268">
        <v>10</v>
      </c>
      <c r="P127" s="268">
        <f t="shared" si="21"/>
        <v>879112.4</v>
      </c>
      <c r="Q127" s="268">
        <f t="shared" si="22"/>
        <v>879112.4</v>
      </c>
      <c r="R127" s="175">
        <f t="shared" si="23"/>
        <v>1</v>
      </c>
      <c r="S127" s="178">
        <v>5</v>
      </c>
      <c r="T127" s="267">
        <f>IFERROR(S127/S130,"-")</f>
        <v>0.18518518518518517</v>
      </c>
      <c r="U127" s="268">
        <v>5475494</v>
      </c>
      <c r="V127" s="268">
        <v>5</v>
      </c>
      <c r="W127" s="268">
        <f t="shared" si="24"/>
        <v>1095098.8</v>
      </c>
      <c r="X127" s="268">
        <f t="shared" si="25"/>
        <v>1095098.8</v>
      </c>
      <c r="Y127" s="175">
        <f t="shared" si="26"/>
        <v>1</v>
      </c>
      <c r="Z127" s="178">
        <v>3</v>
      </c>
      <c r="AA127" s="267">
        <f>IFERROR(Z127/Z130,"-")</f>
        <v>0.16666666666666666</v>
      </c>
      <c r="AB127" s="268">
        <v>2289432</v>
      </c>
      <c r="AC127" s="268">
        <v>3</v>
      </c>
      <c r="AD127" s="268">
        <f t="shared" si="27"/>
        <v>763144</v>
      </c>
      <c r="AE127" s="268">
        <f t="shared" si="28"/>
        <v>763144</v>
      </c>
      <c r="AF127" s="175">
        <f t="shared" si="29"/>
        <v>1</v>
      </c>
      <c r="AG127" s="178">
        <v>6</v>
      </c>
      <c r="AH127" s="267">
        <f>IFERROR(AG127/AG130,"-")</f>
        <v>6.3157894736842107E-2</v>
      </c>
      <c r="AI127" s="268">
        <v>11163185</v>
      </c>
      <c r="AJ127" s="268">
        <v>6</v>
      </c>
      <c r="AK127" s="268">
        <f t="shared" si="30"/>
        <v>1860530.8333333333</v>
      </c>
      <c r="AL127" s="268">
        <f t="shared" si="31"/>
        <v>1860530.8333333333</v>
      </c>
      <c r="AM127" s="175">
        <f t="shared" si="32"/>
        <v>1</v>
      </c>
      <c r="AN127" s="178">
        <v>23</v>
      </c>
      <c r="AO127" s="267">
        <f>IFERROR(AN127/AN130,"-")</f>
        <v>1.9150707743547043E-2</v>
      </c>
      <c r="AP127" s="268">
        <v>34174400</v>
      </c>
      <c r="AQ127" s="268">
        <v>23</v>
      </c>
      <c r="AR127" s="268">
        <f t="shared" si="33"/>
        <v>1485843.4782608696</v>
      </c>
      <c r="AS127" s="268">
        <f t="shared" si="34"/>
        <v>1485843.4782608696</v>
      </c>
      <c r="AT127" s="175">
        <f t="shared" si="35"/>
        <v>1</v>
      </c>
      <c r="AV127" s="77"/>
    </row>
    <row r="128" spans="2:48" s="9" customFormat="1">
      <c r="B128" s="552"/>
      <c r="C128" s="556"/>
      <c r="D128" s="174" t="s">
        <v>161</v>
      </c>
      <c r="E128" s="399">
        <v>7</v>
      </c>
      <c r="F128" s="269">
        <f>IFERROR(E128/E130,"-")</f>
        <v>2.464788732394366E-2</v>
      </c>
      <c r="G128" s="70">
        <v>17727987</v>
      </c>
      <c r="H128" s="70">
        <v>7</v>
      </c>
      <c r="I128" s="70">
        <f t="shared" si="36"/>
        <v>2532569.5714285714</v>
      </c>
      <c r="J128" s="70">
        <f t="shared" si="19"/>
        <v>2532569.5714285714</v>
      </c>
      <c r="K128" s="11">
        <f t="shared" si="20"/>
        <v>1</v>
      </c>
      <c r="L128" s="399">
        <v>5</v>
      </c>
      <c r="M128" s="269">
        <f>IFERROR(L128/L130,"-")</f>
        <v>2.358490566037736E-2</v>
      </c>
      <c r="N128" s="70">
        <v>10763916</v>
      </c>
      <c r="O128" s="70">
        <v>5</v>
      </c>
      <c r="P128" s="70">
        <f t="shared" si="21"/>
        <v>2152783.2000000002</v>
      </c>
      <c r="Q128" s="70">
        <f t="shared" si="22"/>
        <v>2152783.2000000002</v>
      </c>
      <c r="R128" s="11">
        <f t="shared" si="23"/>
        <v>1</v>
      </c>
      <c r="S128" s="399">
        <v>1</v>
      </c>
      <c r="T128" s="269">
        <f>IFERROR(S128/S130,"-")</f>
        <v>3.7037037037037035E-2</v>
      </c>
      <c r="U128" s="70">
        <v>2855211</v>
      </c>
      <c r="V128" s="70">
        <v>1</v>
      </c>
      <c r="W128" s="70">
        <f t="shared" si="24"/>
        <v>2855211</v>
      </c>
      <c r="X128" s="70">
        <f t="shared" si="25"/>
        <v>2855211</v>
      </c>
      <c r="Y128" s="11">
        <f t="shared" si="26"/>
        <v>1</v>
      </c>
      <c r="Z128" s="399">
        <v>1</v>
      </c>
      <c r="AA128" s="269">
        <f>IFERROR(Z128/Z130,"-")</f>
        <v>5.5555555555555552E-2</v>
      </c>
      <c r="AB128" s="70">
        <v>2855211</v>
      </c>
      <c r="AC128" s="70">
        <v>1</v>
      </c>
      <c r="AD128" s="70">
        <f t="shared" si="27"/>
        <v>2855211</v>
      </c>
      <c r="AE128" s="70">
        <f t="shared" si="28"/>
        <v>2855211</v>
      </c>
      <c r="AF128" s="11">
        <f t="shared" si="29"/>
        <v>1</v>
      </c>
      <c r="AG128" s="399">
        <v>6</v>
      </c>
      <c r="AH128" s="269">
        <f>IFERROR(AG128/AG130,"-")</f>
        <v>6.3157894736842107E-2</v>
      </c>
      <c r="AI128" s="70">
        <v>14588005</v>
      </c>
      <c r="AJ128" s="70">
        <v>6</v>
      </c>
      <c r="AK128" s="70">
        <f t="shared" si="30"/>
        <v>2431334.1666666665</v>
      </c>
      <c r="AL128" s="70">
        <f t="shared" si="31"/>
        <v>2431334.1666666665</v>
      </c>
      <c r="AM128" s="11">
        <f t="shared" si="32"/>
        <v>1</v>
      </c>
      <c r="AN128" s="399">
        <v>6</v>
      </c>
      <c r="AO128" s="269">
        <f>IFERROR(AN128/AN130,"-")</f>
        <v>4.9958368026644462E-3</v>
      </c>
      <c r="AP128" s="70">
        <v>10760639</v>
      </c>
      <c r="AQ128" s="70">
        <v>6</v>
      </c>
      <c r="AR128" s="70">
        <f t="shared" si="33"/>
        <v>1793439.8333333333</v>
      </c>
      <c r="AS128" s="70">
        <f t="shared" si="34"/>
        <v>1793439.8333333333</v>
      </c>
      <c r="AT128" s="11">
        <f t="shared" si="35"/>
        <v>1</v>
      </c>
      <c r="AV128" s="77"/>
    </row>
    <row r="129" spans="2:48" s="9" customFormat="1">
      <c r="B129" s="552"/>
      <c r="C129" s="556"/>
      <c r="D129" s="177" t="s">
        <v>162</v>
      </c>
      <c r="E129" s="400">
        <v>3</v>
      </c>
      <c r="F129" s="270">
        <f>IFERROR(E129/E130,"-")</f>
        <v>1.0563380281690141E-2</v>
      </c>
      <c r="G129" s="271">
        <v>9971143</v>
      </c>
      <c r="H129" s="271">
        <v>3</v>
      </c>
      <c r="I129" s="271">
        <f t="shared" si="36"/>
        <v>3323714.3333333335</v>
      </c>
      <c r="J129" s="271">
        <f t="shared" si="19"/>
        <v>3323714.3333333335</v>
      </c>
      <c r="K129" s="36">
        <f t="shared" si="20"/>
        <v>1</v>
      </c>
      <c r="L129" s="400">
        <v>2</v>
      </c>
      <c r="M129" s="270">
        <f>IFERROR(L129/L130,"-")</f>
        <v>9.433962264150943E-3</v>
      </c>
      <c r="N129" s="271">
        <v>7205213</v>
      </c>
      <c r="O129" s="271">
        <v>2</v>
      </c>
      <c r="P129" s="271">
        <f t="shared" si="21"/>
        <v>3602606.5</v>
      </c>
      <c r="Q129" s="271">
        <f t="shared" si="22"/>
        <v>3602606.5</v>
      </c>
      <c r="R129" s="36">
        <f t="shared" si="23"/>
        <v>1</v>
      </c>
      <c r="S129" s="400">
        <v>1</v>
      </c>
      <c r="T129" s="270">
        <f>IFERROR(S129/S130,"-")</f>
        <v>3.7037037037037035E-2</v>
      </c>
      <c r="U129" s="271">
        <v>3499255</v>
      </c>
      <c r="V129" s="271">
        <v>1</v>
      </c>
      <c r="W129" s="271">
        <f t="shared" si="24"/>
        <v>3499255</v>
      </c>
      <c r="X129" s="271">
        <f t="shared" si="25"/>
        <v>3499255</v>
      </c>
      <c r="Y129" s="36">
        <f t="shared" si="26"/>
        <v>1</v>
      </c>
      <c r="Z129" s="400">
        <v>1</v>
      </c>
      <c r="AA129" s="270">
        <f>IFERROR(Z129/Z130,"-")</f>
        <v>5.5555555555555552E-2</v>
      </c>
      <c r="AB129" s="271">
        <v>3499255</v>
      </c>
      <c r="AC129" s="271">
        <v>1</v>
      </c>
      <c r="AD129" s="271">
        <f t="shared" si="27"/>
        <v>3499255</v>
      </c>
      <c r="AE129" s="271">
        <f t="shared" si="28"/>
        <v>3499255</v>
      </c>
      <c r="AF129" s="36">
        <f t="shared" si="29"/>
        <v>1</v>
      </c>
      <c r="AG129" s="400">
        <v>2</v>
      </c>
      <c r="AH129" s="270">
        <f>IFERROR(AG129/AG130,"-")</f>
        <v>2.1052631578947368E-2</v>
      </c>
      <c r="AI129" s="271">
        <v>7604889</v>
      </c>
      <c r="AJ129" s="271">
        <v>2</v>
      </c>
      <c r="AK129" s="271">
        <f t="shared" si="30"/>
        <v>3802444.5</v>
      </c>
      <c r="AL129" s="271">
        <f t="shared" si="31"/>
        <v>3802444.5</v>
      </c>
      <c r="AM129" s="36">
        <f t="shared" si="32"/>
        <v>1</v>
      </c>
      <c r="AN129" s="400">
        <v>5</v>
      </c>
      <c r="AO129" s="270">
        <f>IFERROR(AN129/AN130,"-")</f>
        <v>4.163197335553705E-3</v>
      </c>
      <c r="AP129" s="271">
        <v>7816745</v>
      </c>
      <c r="AQ129" s="271">
        <v>5</v>
      </c>
      <c r="AR129" s="271">
        <f t="shared" si="33"/>
        <v>1563349</v>
      </c>
      <c r="AS129" s="271">
        <f t="shared" si="34"/>
        <v>1563349</v>
      </c>
      <c r="AT129" s="36">
        <f t="shared" si="35"/>
        <v>1</v>
      </c>
      <c r="AV129" s="77"/>
    </row>
    <row r="130" spans="2:48" s="9" customFormat="1">
      <c r="B130" s="553"/>
      <c r="C130" s="557"/>
      <c r="D130" s="300" t="s">
        <v>64</v>
      </c>
      <c r="E130" s="179">
        <f>SUM(E122:E129)</f>
        <v>284</v>
      </c>
      <c r="F130" s="272">
        <f>IFERROR(E130/E130,"-")</f>
        <v>1</v>
      </c>
      <c r="G130" s="273">
        <f>SUM(G122:G129)</f>
        <v>86875506</v>
      </c>
      <c r="H130" s="273">
        <f>SUM(H122:H129)</f>
        <v>97</v>
      </c>
      <c r="I130" s="273">
        <f t="shared" si="36"/>
        <v>305899.6690140845</v>
      </c>
      <c r="J130" s="273">
        <f t="shared" si="19"/>
        <v>895623.77319587627</v>
      </c>
      <c r="K130" s="152">
        <f t="shared" si="20"/>
        <v>0.34154929577464788</v>
      </c>
      <c r="L130" s="179">
        <f>SUM(L122:L129)</f>
        <v>212</v>
      </c>
      <c r="M130" s="272">
        <f>IFERROR(L130/L130,"-")</f>
        <v>1</v>
      </c>
      <c r="N130" s="273">
        <f>SUM(N122:N129)</f>
        <v>65128036</v>
      </c>
      <c r="O130" s="273">
        <f>SUM(O122:O129)</f>
        <v>79</v>
      </c>
      <c r="P130" s="273">
        <f t="shared" si="21"/>
        <v>307207.71698113205</v>
      </c>
      <c r="Q130" s="273">
        <f t="shared" si="22"/>
        <v>824405.51898734178</v>
      </c>
      <c r="R130" s="152">
        <f t="shared" si="23"/>
        <v>0.37264150943396224</v>
      </c>
      <c r="S130" s="179">
        <f>SUM(S122:S129)</f>
        <v>27</v>
      </c>
      <c r="T130" s="272">
        <f>IFERROR(S130/S130,"-")</f>
        <v>1</v>
      </c>
      <c r="U130" s="273">
        <f>SUM(U122:U129)</f>
        <v>17354198</v>
      </c>
      <c r="V130" s="273">
        <f>SUM(V122:V129)</f>
        <v>16</v>
      </c>
      <c r="W130" s="273">
        <f t="shared" si="24"/>
        <v>642748.07407407404</v>
      </c>
      <c r="X130" s="273">
        <f t="shared" si="25"/>
        <v>1084637.375</v>
      </c>
      <c r="Y130" s="152">
        <f t="shared" si="26"/>
        <v>0.59259259259259256</v>
      </c>
      <c r="Z130" s="179">
        <f>SUM(Z122:Z129)</f>
        <v>18</v>
      </c>
      <c r="AA130" s="272">
        <f>IFERROR(Z130/Z130,"-")</f>
        <v>1</v>
      </c>
      <c r="AB130" s="273">
        <f>SUM(AB122:AB129)</f>
        <v>13643557</v>
      </c>
      <c r="AC130" s="273">
        <f>SUM(AC122:AC129)</f>
        <v>12</v>
      </c>
      <c r="AD130" s="273">
        <f t="shared" si="27"/>
        <v>757975.38888888888</v>
      </c>
      <c r="AE130" s="273">
        <f t="shared" si="28"/>
        <v>1136963.0833333333</v>
      </c>
      <c r="AF130" s="152">
        <f t="shared" si="29"/>
        <v>0.66666666666666663</v>
      </c>
      <c r="AG130" s="179">
        <f>SUM(AG122:AG129)</f>
        <v>95</v>
      </c>
      <c r="AH130" s="272">
        <f>IFERROR(AG130/AG130,"-")</f>
        <v>1</v>
      </c>
      <c r="AI130" s="273">
        <f>SUM(AI122:AI129)</f>
        <v>50708877</v>
      </c>
      <c r="AJ130" s="273">
        <f>SUM(AJ122:AJ129)</f>
        <v>39</v>
      </c>
      <c r="AK130" s="273">
        <f t="shared" si="30"/>
        <v>533777.65263157897</v>
      </c>
      <c r="AL130" s="273">
        <f t="shared" si="31"/>
        <v>1300227.6153846155</v>
      </c>
      <c r="AM130" s="152">
        <f t="shared" si="32"/>
        <v>0.41052631578947368</v>
      </c>
      <c r="AN130" s="179">
        <f>SUM(AN122:AN129)</f>
        <v>1201</v>
      </c>
      <c r="AO130" s="272">
        <f>IFERROR(AN130/AN130,"-")</f>
        <v>1</v>
      </c>
      <c r="AP130" s="273">
        <f>SUM(AP122:AP129)</f>
        <v>140874244</v>
      </c>
      <c r="AQ130" s="273">
        <f>SUM(AQ122:AQ129)</f>
        <v>195</v>
      </c>
      <c r="AR130" s="273">
        <f t="shared" si="33"/>
        <v>117297.45545378851</v>
      </c>
      <c r="AS130" s="273">
        <f t="shared" si="34"/>
        <v>722432.02051282057</v>
      </c>
      <c r="AT130" s="152">
        <f t="shared" si="35"/>
        <v>0.16236469608659451</v>
      </c>
      <c r="AV130" s="77"/>
    </row>
    <row r="131" spans="2:48" s="9" customFormat="1">
      <c r="B131" s="551">
        <v>15</v>
      </c>
      <c r="C131" s="555" t="s">
        <v>86</v>
      </c>
      <c r="D131" s="174" t="s">
        <v>158</v>
      </c>
      <c r="E131" s="178">
        <v>289</v>
      </c>
      <c r="F131" s="267">
        <f>IFERROR(E131/E139,"-")</f>
        <v>0.74870466321243523</v>
      </c>
      <c r="G131" s="268">
        <v>0</v>
      </c>
      <c r="H131" s="268">
        <v>0</v>
      </c>
      <c r="I131" s="268">
        <f t="shared" si="36"/>
        <v>0</v>
      </c>
      <c r="J131" s="268" t="str">
        <f t="shared" si="19"/>
        <v>-</v>
      </c>
      <c r="K131" s="175">
        <f t="shared" si="20"/>
        <v>0</v>
      </c>
      <c r="L131" s="178">
        <v>228</v>
      </c>
      <c r="M131" s="267">
        <f>IFERROR(L131/L139,"-")</f>
        <v>0.74267100977198697</v>
      </c>
      <c r="N131" s="268">
        <v>0</v>
      </c>
      <c r="O131" s="268">
        <v>0</v>
      </c>
      <c r="P131" s="268">
        <f t="shared" si="21"/>
        <v>0</v>
      </c>
      <c r="Q131" s="268" t="str">
        <f t="shared" si="22"/>
        <v>-</v>
      </c>
      <c r="R131" s="175">
        <f t="shared" si="23"/>
        <v>0</v>
      </c>
      <c r="S131" s="178">
        <v>32</v>
      </c>
      <c r="T131" s="267">
        <f>IFERROR(S131/S139,"-")</f>
        <v>0.66666666666666663</v>
      </c>
      <c r="U131" s="268">
        <v>0</v>
      </c>
      <c r="V131" s="268">
        <v>0</v>
      </c>
      <c r="W131" s="268">
        <f t="shared" si="24"/>
        <v>0</v>
      </c>
      <c r="X131" s="268" t="str">
        <f t="shared" si="25"/>
        <v>-</v>
      </c>
      <c r="Y131" s="175">
        <f t="shared" si="26"/>
        <v>0</v>
      </c>
      <c r="Z131" s="178">
        <v>25</v>
      </c>
      <c r="AA131" s="267">
        <f>IFERROR(Z131/Z139,"-")</f>
        <v>0.65789473684210531</v>
      </c>
      <c r="AB131" s="268">
        <v>0</v>
      </c>
      <c r="AC131" s="268">
        <v>0</v>
      </c>
      <c r="AD131" s="268">
        <f t="shared" si="27"/>
        <v>0</v>
      </c>
      <c r="AE131" s="268" t="str">
        <f t="shared" si="28"/>
        <v>-</v>
      </c>
      <c r="AF131" s="175">
        <f t="shared" si="29"/>
        <v>0</v>
      </c>
      <c r="AG131" s="178">
        <v>111</v>
      </c>
      <c r="AH131" s="267">
        <f>IFERROR(AG131/AG139,"-")</f>
        <v>0.72077922077922074</v>
      </c>
      <c r="AI131" s="268">
        <v>0</v>
      </c>
      <c r="AJ131" s="268">
        <v>0</v>
      </c>
      <c r="AK131" s="268">
        <f t="shared" si="30"/>
        <v>0</v>
      </c>
      <c r="AL131" s="268" t="str">
        <f t="shared" si="31"/>
        <v>-</v>
      </c>
      <c r="AM131" s="175">
        <f t="shared" si="32"/>
        <v>0</v>
      </c>
      <c r="AN131" s="178">
        <v>1250</v>
      </c>
      <c r="AO131" s="267">
        <f>IFERROR(AN131/AN139,"-")</f>
        <v>0.84631008801624918</v>
      </c>
      <c r="AP131" s="268">
        <v>0</v>
      </c>
      <c r="AQ131" s="268">
        <v>0</v>
      </c>
      <c r="AR131" s="268">
        <f t="shared" si="33"/>
        <v>0</v>
      </c>
      <c r="AS131" s="268" t="str">
        <f t="shared" si="34"/>
        <v>-</v>
      </c>
      <c r="AT131" s="175">
        <f t="shared" si="35"/>
        <v>0</v>
      </c>
      <c r="AV131" s="77"/>
    </row>
    <row r="132" spans="2:48" s="9" customFormat="1">
      <c r="B132" s="552"/>
      <c r="C132" s="556"/>
      <c r="D132" s="174" t="s">
        <v>155</v>
      </c>
      <c r="E132" s="399">
        <v>15</v>
      </c>
      <c r="F132" s="269">
        <f>IFERROR(E132/E139,"-")</f>
        <v>3.8860103626943004E-2</v>
      </c>
      <c r="G132" s="70">
        <v>2531782</v>
      </c>
      <c r="H132" s="70">
        <v>15</v>
      </c>
      <c r="I132" s="70">
        <f t="shared" si="36"/>
        <v>168785.46666666667</v>
      </c>
      <c r="J132" s="70">
        <f t="shared" si="19"/>
        <v>168785.46666666667</v>
      </c>
      <c r="K132" s="11">
        <f t="shared" si="20"/>
        <v>1</v>
      </c>
      <c r="L132" s="399">
        <v>13</v>
      </c>
      <c r="M132" s="269">
        <f>IFERROR(L132/L139,"-")</f>
        <v>4.2345276872964167E-2</v>
      </c>
      <c r="N132" s="70">
        <v>1963193</v>
      </c>
      <c r="O132" s="70">
        <v>13</v>
      </c>
      <c r="P132" s="70">
        <f t="shared" si="21"/>
        <v>151014.84615384616</v>
      </c>
      <c r="Q132" s="70">
        <f t="shared" si="22"/>
        <v>151014.84615384616</v>
      </c>
      <c r="R132" s="11">
        <f t="shared" si="23"/>
        <v>1</v>
      </c>
      <c r="S132" s="399">
        <v>5</v>
      </c>
      <c r="T132" s="269">
        <f>IFERROR(S132/S139,"-")</f>
        <v>0.10416666666666667</v>
      </c>
      <c r="U132" s="70">
        <v>469507</v>
      </c>
      <c r="V132" s="70">
        <v>5</v>
      </c>
      <c r="W132" s="70">
        <f t="shared" si="24"/>
        <v>93901.4</v>
      </c>
      <c r="X132" s="70">
        <f t="shared" si="25"/>
        <v>93901.4</v>
      </c>
      <c r="Y132" s="11">
        <f t="shared" si="26"/>
        <v>1</v>
      </c>
      <c r="Z132" s="399">
        <v>5</v>
      </c>
      <c r="AA132" s="269">
        <f>IFERROR(Z132/Z139,"-")</f>
        <v>0.13157894736842105</v>
      </c>
      <c r="AB132" s="70">
        <v>469507</v>
      </c>
      <c r="AC132" s="70">
        <v>5</v>
      </c>
      <c r="AD132" s="70">
        <f t="shared" si="27"/>
        <v>93901.4</v>
      </c>
      <c r="AE132" s="70">
        <f t="shared" si="28"/>
        <v>93901.4</v>
      </c>
      <c r="AF132" s="11">
        <f t="shared" si="29"/>
        <v>1</v>
      </c>
      <c r="AG132" s="399">
        <v>5</v>
      </c>
      <c r="AH132" s="269">
        <f>IFERROR(AG132/AG139,"-")</f>
        <v>3.2467532467532464E-2</v>
      </c>
      <c r="AI132" s="70">
        <v>470042</v>
      </c>
      <c r="AJ132" s="70">
        <v>5</v>
      </c>
      <c r="AK132" s="70">
        <f t="shared" si="30"/>
        <v>94008.4</v>
      </c>
      <c r="AL132" s="70">
        <f t="shared" si="31"/>
        <v>94008.4</v>
      </c>
      <c r="AM132" s="11">
        <f t="shared" si="32"/>
        <v>1</v>
      </c>
      <c r="AN132" s="399">
        <v>33</v>
      </c>
      <c r="AO132" s="269">
        <f>IFERROR(AN132/AN139,"-")</f>
        <v>2.2342586323628979E-2</v>
      </c>
      <c r="AP132" s="70">
        <v>5091292</v>
      </c>
      <c r="AQ132" s="70">
        <v>33</v>
      </c>
      <c r="AR132" s="70">
        <f t="shared" si="33"/>
        <v>154281.57575757575</v>
      </c>
      <c r="AS132" s="70">
        <f t="shared" si="34"/>
        <v>154281.57575757575</v>
      </c>
      <c r="AT132" s="11">
        <f t="shared" si="35"/>
        <v>1</v>
      </c>
      <c r="AV132" s="77"/>
    </row>
    <row r="133" spans="2:48" s="9" customFormat="1">
      <c r="B133" s="552"/>
      <c r="C133" s="556"/>
      <c r="D133" s="174" t="s">
        <v>156</v>
      </c>
      <c r="E133" s="399">
        <v>23</v>
      </c>
      <c r="F133" s="269">
        <f>IFERROR(E133/E139,"-")</f>
        <v>5.9585492227979271E-2</v>
      </c>
      <c r="G133" s="70">
        <v>4357025</v>
      </c>
      <c r="H133" s="70">
        <v>23</v>
      </c>
      <c r="I133" s="70">
        <f t="shared" si="36"/>
        <v>189435.86956521738</v>
      </c>
      <c r="J133" s="70">
        <f t="shared" ref="J133:J196" si="37">IFERROR(G133/H133,"-")</f>
        <v>189435.86956521738</v>
      </c>
      <c r="K133" s="11">
        <f t="shared" ref="K133:K196" si="38">IFERROR(H133/E133,"-")</f>
        <v>1</v>
      </c>
      <c r="L133" s="399">
        <v>20</v>
      </c>
      <c r="M133" s="269">
        <f>IFERROR(L133/L139,"-")</f>
        <v>6.5146579804560262E-2</v>
      </c>
      <c r="N133" s="70">
        <v>4006703</v>
      </c>
      <c r="O133" s="70">
        <v>20</v>
      </c>
      <c r="P133" s="70">
        <f t="shared" ref="P133:P196" si="39">IFERROR(N133/L133,"-")</f>
        <v>200335.15</v>
      </c>
      <c r="Q133" s="70">
        <f t="shared" ref="Q133:Q196" si="40">IFERROR(N133/O133,"-")</f>
        <v>200335.15</v>
      </c>
      <c r="R133" s="11">
        <f t="shared" ref="R133:R196" si="41">IFERROR(O133/L133,"-")</f>
        <v>1</v>
      </c>
      <c r="S133" s="399">
        <v>3</v>
      </c>
      <c r="T133" s="269">
        <f>IFERROR(S133/S139,"-")</f>
        <v>6.25E-2</v>
      </c>
      <c r="U133" s="70">
        <v>589607</v>
      </c>
      <c r="V133" s="70">
        <v>3</v>
      </c>
      <c r="W133" s="70">
        <f t="shared" ref="W133:W196" si="42">IFERROR(U133/S133,"-")</f>
        <v>196535.66666666666</v>
      </c>
      <c r="X133" s="70">
        <f t="shared" ref="X133:X196" si="43">IFERROR(U133/V133,"-")</f>
        <v>196535.66666666666</v>
      </c>
      <c r="Y133" s="11">
        <f t="shared" ref="Y133:Y196" si="44">IFERROR(V133/S133,"-")</f>
        <v>1</v>
      </c>
      <c r="Z133" s="399">
        <v>3</v>
      </c>
      <c r="AA133" s="269">
        <f>IFERROR(Z133/Z139,"-")</f>
        <v>7.8947368421052627E-2</v>
      </c>
      <c r="AB133" s="70">
        <v>589607</v>
      </c>
      <c r="AC133" s="70">
        <v>3</v>
      </c>
      <c r="AD133" s="70">
        <f t="shared" ref="AD133:AD196" si="45">IFERROR(AB133/Z133,"-")</f>
        <v>196535.66666666666</v>
      </c>
      <c r="AE133" s="70">
        <f t="shared" ref="AE133:AE196" si="46">IFERROR(AB133/AC133,"-")</f>
        <v>196535.66666666666</v>
      </c>
      <c r="AF133" s="11">
        <f t="shared" ref="AF133:AF196" si="47">IFERROR(AC133/Z133,"-")</f>
        <v>1</v>
      </c>
      <c r="AG133" s="399">
        <v>6</v>
      </c>
      <c r="AH133" s="269">
        <f>IFERROR(AG133/AG139,"-")</f>
        <v>3.896103896103896E-2</v>
      </c>
      <c r="AI133" s="70">
        <v>770053</v>
      </c>
      <c r="AJ133" s="70">
        <v>6</v>
      </c>
      <c r="AK133" s="70">
        <f t="shared" ref="AK133:AK196" si="48">IFERROR(AI133/AG133,"-")</f>
        <v>128342.16666666667</v>
      </c>
      <c r="AL133" s="70">
        <f t="shared" ref="AL133:AL196" si="49">IFERROR(AI133/AJ133,"-")</f>
        <v>128342.16666666667</v>
      </c>
      <c r="AM133" s="11">
        <f t="shared" ref="AM133:AM196" si="50">IFERROR(AJ133/AG133,"-")</f>
        <v>1</v>
      </c>
      <c r="AN133" s="399">
        <v>37</v>
      </c>
      <c r="AO133" s="269">
        <f>IFERROR(AN133/AN139,"-")</f>
        <v>2.5050778605280974E-2</v>
      </c>
      <c r="AP133" s="70">
        <v>8133175</v>
      </c>
      <c r="AQ133" s="70">
        <v>37</v>
      </c>
      <c r="AR133" s="70">
        <f t="shared" ref="AR133:AR196" si="51">IFERROR(AP133/AN133,"-")</f>
        <v>219815.54054054053</v>
      </c>
      <c r="AS133" s="70">
        <f t="shared" ref="AS133:AS196" si="52">IFERROR(AP133/AQ133,"-")</f>
        <v>219815.54054054053</v>
      </c>
      <c r="AT133" s="11">
        <f t="shared" ref="AT133:AT196" si="53">IFERROR(AQ133/AN133,"-")</f>
        <v>1</v>
      </c>
      <c r="AV133" s="77"/>
    </row>
    <row r="134" spans="2:48" s="9" customFormat="1">
      <c r="B134" s="552"/>
      <c r="C134" s="556"/>
      <c r="D134" s="174" t="s">
        <v>157</v>
      </c>
      <c r="E134" s="178">
        <v>22</v>
      </c>
      <c r="F134" s="267">
        <f>IFERROR(E134/E139,"-")</f>
        <v>5.6994818652849742E-2</v>
      </c>
      <c r="G134" s="268">
        <v>12912524</v>
      </c>
      <c r="H134" s="268">
        <v>22</v>
      </c>
      <c r="I134" s="268">
        <f t="shared" si="36"/>
        <v>586932.90909090906</v>
      </c>
      <c r="J134" s="268">
        <f t="shared" si="37"/>
        <v>586932.90909090906</v>
      </c>
      <c r="K134" s="175">
        <f t="shared" si="38"/>
        <v>1</v>
      </c>
      <c r="L134" s="178">
        <v>20</v>
      </c>
      <c r="M134" s="267">
        <f>IFERROR(L134/L139,"-")</f>
        <v>6.5146579804560262E-2</v>
      </c>
      <c r="N134" s="268">
        <v>11680610</v>
      </c>
      <c r="O134" s="268">
        <v>20</v>
      </c>
      <c r="P134" s="268">
        <f t="shared" si="39"/>
        <v>584030.5</v>
      </c>
      <c r="Q134" s="268">
        <f t="shared" si="40"/>
        <v>584030.5</v>
      </c>
      <c r="R134" s="175">
        <f t="shared" si="41"/>
        <v>1</v>
      </c>
      <c r="S134" s="178">
        <v>4</v>
      </c>
      <c r="T134" s="267">
        <f>IFERROR(S134/S139,"-")</f>
        <v>8.3333333333333329E-2</v>
      </c>
      <c r="U134" s="268">
        <v>3632523</v>
      </c>
      <c r="V134" s="268">
        <v>4</v>
      </c>
      <c r="W134" s="268">
        <f t="shared" si="42"/>
        <v>908130.75</v>
      </c>
      <c r="X134" s="268">
        <f t="shared" si="43"/>
        <v>908130.75</v>
      </c>
      <c r="Y134" s="175">
        <f t="shared" si="44"/>
        <v>1</v>
      </c>
      <c r="Z134" s="178">
        <v>3</v>
      </c>
      <c r="AA134" s="267">
        <f>IFERROR(Z134/Z139,"-")</f>
        <v>7.8947368421052627E-2</v>
      </c>
      <c r="AB134" s="268">
        <v>2548608</v>
      </c>
      <c r="AC134" s="268">
        <v>3</v>
      </c>
      <c r="AD134" s="268">
        <f t="shared" si="45"/>
        <v>849536</v>
      </c>
      <c r="AE134" s="268">
        <f t="shared" si="46"/>
        <v>849536</v>
      </c>
      <c r="AF134" s="175">
        <f t="shared" si="47"/>
        <v>1</v>
      </c>
      <c r="AG134" s="178">
        <v>9</v>
      </c>
      <c r="AH134" s="267">
        <f>IFERROR(AG134/AG139,"-")</f>
        <v>5.844155844155844E-2</v>
      </c>
      <c r="AI134" s="268">
        <v>8426269</v>
      </c>
      <c r="AJ134" s="268">
        <v>9</v>
      </c>
      <c r="AK134" s="268">
        <f t="shared" si="48"/>
        <v>936252.11111111112</v>
      </c>
      <c r="AL134" s="268">
        <f t="shared" si="49"/>
        <v>936252.11111111112</v>
      </c>
      <c r="AM134" s="175">
        <f t="shared" si="50"/>
        <v>1</v>
      </c>
      <c r="AN134" s="178">
        <v>63</v>
      </c>
      <c r="AO134" s="267">
        <f>IFERROR(AN134/AN139,"-")</f>
        <v>4.2654028436018961E-2</v>
      </c>
      <c r="AP134" s="268">
        <v>44694234</v>
      </c>
      <c r="AQ134" s="268">
        <v>63</v>
      </c>
      <c r="AR134" s="268">
        <f t="shared" si="51"/>
        <v>709432.28571428568</v>
      </c>
      <c r="AS134" s="268">
        <f t="shared" si="52"/>
        <v>709432.28571428568</v>
      </c>
      <c r="AT134" s="175">
        <f t="shared" si="53"/>
        <v>1</v>
      </c>
      <c r="AV134" s="77"/>
    </row>
    <row r="135" spans="2:48" s="9" customFormat="1">
      <c r="B135" s="552"/>
      <c r="C135" s="556"/>
      <c r="D135" s="174" t="s">
        <v>159</v>
      </c>
      <c r="E135" s="399">
        <v>13</v>
      </c>
      <c r="F135" s="269">
        <f>IFERROR(E135/E139,"-")</f>
        <v>3.367875647668394E-2</v>
      </c>
      <c r="G135" s="70">
        <v>13452613</v>
      </c>
      <c r="H135" s="70">
        <v>13</v>
      </c>
      <c r="I135" s="70">
        <f t="shared" si="36"/>
        <v>1034816.3846153846</v>
      </c>
      <c r="J135" s="70">
        <f t="shared" si="37"/>
        <v>1034816.3846153846</v>
      </c>
      <c r="K135" s="11">
        <f t="shared" si="38"/>
        <v>1</v>
      </c>
      <c r="L135" s="399">
        <v>10</v>
      </c>
      <c r="M135" s="269">
        <f>IFERROR(L135/L139,"-")</f>
        <v>3.2573289902280131E-2</v>
      </c>
      <c r="N135" s="70">
        <v>11003161</v>
      </c>
      <c r="O135" s="70">
        <v>10</v>
      </c>
      <c r="P135" s="70">
        <f t="shared" si="39"/>
        <v>1100316.1000000001</v>
      </c>
      <c r="Q135" s="70">
        <f t="shared" si="40"/>
        <v>1100316.1000000001</v>
      </c>
      <c r="R135" s="11">
        <f t="shared" si="41"/>
        <v>1</v>
      </c>
      <c r="S135" s="399">
        <v>2</v>
      </c>
      <c r="T135" s="269">
        <f>IFERROR(S135/S139,"-")</f>
        <v>4.1666666666666664E-2</v>
      </c>
      <c r="U135" s="70">
        <v>3930357</v>
      </c>
      <c r="V135" s="70">
        <v>2</v>
      </c>
      <c r="W135" s="70">
        <f t="shared" si="42"/>
        <v>1965178.5</v>
      </c>
      <c r="X135" s="70">
        <f t="shared" si="43"/>
        <v>1965178.5</v>
      </c>
      <c r="Y135" s="11">
        <f t="shared" si="44"/>
        <v>1</v>
      </c>
      <c r="Z135" s="399">
        <v>1</v>
      </c>
      <c r="AA135" s="269">
        <f>IFERROR(Z135/Z139,"-")</f>
        <v>2.6315789473684209E-2</v>
      </c>
      <c r="AB135" s="70">
        <v>2509845</v>
      </c>
      <c r="AC135" s="70">
        <v>1</v>
      </c>
      <c r="AD135" s="70">
        <f t="shared" si="45"/>
        <v>2509845</v>
      </c>
      <c r="AE135" s="70">
        <f t="shared" si="46"/>
        <v>2509845</v>
      </c>
      <c r="AF135" s="11">
        <f t="shared" si="47"/>
        <v>1</v>
      </c>
      <c r="AG135" s="399">
        <v>8</v>
      </c>
      <c r="AH135" s="269">
        <f>IFERROR(AG135/AG139,"-")</f>
        <v>5.1948051948051951E-2</v>
      </c>
      <c r="AI135" s="70">
        <v>9074067</v>
      </c>
      <c r="AJ135" s="70">
        <v>8</v>
      </c>
      <c r="AK135" s="70">
        <f t="shared" si="48"/>
        <v>1134258.375</v>
      </c>
      <c r="AL135" s="70">
        <f t="shared" si="49"/>
        <v>1134258.375</v>
      </c>
      <c r="AM135" s="11">
        <f t="shared" si="50"/>
        <v>1</v>
      </c>
      <c r="AN135" s="399">
        <v>44</v>
      </c>
      <c r="AO135" s="269">
        <f>IFERROR(AN135/AN139,"-")</f>
        <v>2.979011509817197E-2</v>
      </c>
      <c r="AP135" s="70">
        <v>48598453</v>
      </c>
      <c r="AQ135" s="70">
        <v>44</v>
      </c>
      <c r="AR135" s="70">
        <f t="shared" si="51"/>
        <v>1104510.2954545454</v>
      </c>
      <c r="AS135" s="70">
        <f t="shared" si="52"/>
        <v>1104510.2954545454</v>
      </c>
      <c r="AT135" s="11">
        <f t="shared" si="53"/>
        <v>1</v>
      </c>
      <c r="AV135" s="77"/>
    </row>
    <row r="136" spans="2:48" s="9" customFormat="1">
      <c r="B136" s="552"/>
      <c r="C136" s="556"/>
      <c r="D136" s="174" t="s">
        <v>160</v>
      </c>
      <c r="E136" s="178">
        <v>13</v>
      </c>
      <c r="F136" s="267">
        <f>IFERROR(E136/E139,"-")</f>
        <v>3.367875647668394E-2</v>
      </c>
      <c r="G136" s="268">
        <v>16300857</v>
      </c>
      <c r="H136" s="268">
        <v>13</v>
      </c>
      <c r="I136" s="268">
        <f t="shared" si="36"/>
        <v>1253912.076923077</v>
      </c>
      <c r="J136" s="268">
        <f t="shared" si="37"/>
        <v>1253912.076923077</v>
      </c>
      <c r="K136" s="175">
        <f t="shared" si="38"/>
        <v>1</v>
      </c>
      <c r="L136" s="178">
        <v>9</v>
      </c>
      <c r="M136" s="267">
        <f>IFERROR(L136/L139,"-")</f>
        <v>2.9315960912052116E-2</v>
      </c>
      <c r="N136" s="268">
        <v>9598058</v>
      </c>
      <c r="O136" s="268">
        <v>9</v>
      </c>
      <c r="P136" s="268">
        <f t="shared" si="39"/>
        <v>1066450.888888889</v>
      </c>
      <c r="Q136" s="268">
        <f t="shared" si="40"/>
        <v>1066450.888888889</v>
      </c>
      <c r="R136" s="175">
        <f t="shared" si="41"/>
        <v>1</v>
      </c>
      <c r="S136" s="178">
        <v>2</v>
      </c>
      <c r="T136" s="267">
        <f>IFERROR(S136/S139,"-")</f>
        <v>4.1666666666666664E-2</v>
      </c>
      <c r="U136" s="268">
        <v>2867882</v>
      </c>
      <c r="V136" s="268">
        <v>2</v>
      </c>
      <c r="W136" s="268">
        <f t="shared" si="42"/>
        <v>1433941</v>
      </c>
      <c r="X136" s="268">
        <f t="shared" si="43"/>
        <v>1433941</v>
      </c>
      <c r="Y136" s="175">
        <f t="shared" si="44"/>
        <v>1</v>
      </c>
      <c r="Z136" s="178">
        <v>1</v>
      </c>
      <c r="AA136" s="267">
        <f>IFERROR(Z136/Z139,"-")</f>
        <v>2.6315789473684209E-2</v>
      </c>
      <c r="AB136" s="268">
        <v>758397</v>
      </c>
      <c r="AC136" s="268">
        <v>1</v>
      </c>
      <c r="AD136" s="268">
        <f t="shared" si="45"/>
        <v>758397</v>
      </c>
      <c r="AE136" s="268">
        <f t="shared" si="46"/>
        <v>758397</v>
      </c>
      <c r="AF136" s="175">
        <f t="shared" si="47"/>
        <v>1</v>
      </c>
      <c r="AG136" s="178">
        <v>7</v>
      </c>
      <c r="AH136" s="267">
        <f>IFERROR(AG136/AG139,"-")</f>
        <v>4.5454545454545456E-2</v>
      </c>
      <c r="AI136" s="268">
        <v>12684469</v>
      </c>
      <c r="AJ136" s="268">
        <v>7</v>
      </c>
      <c r="AK136" s="268">
        <f t="shared" si="48"/>
        <v>1812067</v>
      </c>
      <c r="AL136" s="268">
        <f t="shared" si="49"/>
        <v>1812067</v>
      </c>
      <c r="AM136" s="175">
        <f t="shared" si="50"/>
        <v>1</v>
      </c>
      <c r="AN136" s="178">
        <v>23</v>
      </c>
      <c r="AO136" s="267">
        <f>IFERROR(AN136/AN139,"-")</f>
        <v>1.5572105619498984E-2</v>
      </c>
      <c r="AP136" s="268">
        <v>41292821</v>
      </c>
      <c r="AQ136" s="268">
        <v>23</v>
      </c>
      <c r="AR136" s="268">
        <f t="shared" si="51"/>
        <v>1795340.043478261</v>
      </c>
      <c r="AS136" s="268">
        <f t="shared" si="52"/>
        <v>1795340.043478261</v>
      </c>
      <c r="AT136" s="175">
        <f t="shared" si="53"/>
        <v>1</v>
      </c>
      <c r="AV136" s="77"/>
    </row>
    <row r="137" spans="2:48" s="9" customFormat="1">
      <c r="B137" s="552"/>
      <c r="C137" s="556"/>
      <c r="D137" s="174" t="s">
        <v>161</v>
      </c>
      <c r="E137" s="399">
        <v>7</v>
      </c>
      <c r="F137" s="269">
        <f>IFERROR(E137/E139,"-")</f>
        <v>1.8134715025906734E-2</v>
      </c>
      <c r="G137" s="70">
        <v>12473598</v>
      </c>
      <c r="H137" s="70">
        <v>7</v>
      </c>
      <c r="I137" s="70">
        <f t="shared" si="36"/>
        <v>1781942.5714285714</v>
      </c>
      <c r="J137" s="70">
        <f t="shared" si="37"/>
        <v>1781942.5714285714</v>
      </c>
      <c r="K137" s="11">
        <f t="shared" si="38"/>
        <v>1</v>
      </c>
      <c r="L137" s="399">
        <v>4</v>
      </c>
      <c r="M137" s="269">
        <f>IFERROR(L137/L139,"-")</f>
        <v>1.3029315960912053E-2</v>
      </c>
      <c r="N137" s="70">
        <v>6557835</v>
      </c>
      <c r="O137" s="70">
        <v>4</v>
      </c>
      <c r="P137" s="70">
        <f t="shared" si="39"/>
        <v>1639458.75</v>
      </c>
      <c r="Q137" s="70">
        <f t="shared" si="40"/>
        <v>1639458.75</v>
      </c>
      <c r="R137" s="11">
        <f t="shared" si="41"/>
        <v>1</v>
      </c>
      <c r="S137" s="399">
        <v>0</v>
      </c>
      <c r="T137" s="269">
        <f>IFERROR(S137/S139,"-")</f>
        <v>0</v>
      </c>
      <c r="U137" s="70">
        <v>0</v>
      </c>
      <c r="V137" s="70">
        <v>0</v>
      </c>
      <c r="W137" s="70" t="str">
        <f t="shared" si="42"/>
        <v>-</v>
      </c>
      <c r="X137" s="70" t="str">
        <f t="shared" si="43"/>
        <v>-</v>
      </c>
      <c r="Y137" s="11" t="str">
        <f t="shared" si="44"/>
        <v>-</v>
      </c>
      <c r="Z137" s="399">
        <v>0</v>
      </c>
      <c r="AA137" s="269">
        <f>IFERROR(Z137/Z139,"-")</f>
        <v>0</v>
      </c>
      <c r="AB137" s="70">
        <v>0</v>
      </c>
      <c r="AC137" s="70">
        <v>0</v>
      </c>
      <c r="AD137" s="70" t="str">
        <f t="shared" si="45"/>
        <v>-</v>
      </c>
      <c r="AE137" s="70" t="str">
        <f t="shared" si="46"/>
        <v>-</v>
      </c>
      <c r="AF137" s="11" t="str">
        <f t="shared" si="47"/>
        <v>-</v>
      </c>
      <c r="AG137" s="399">
        <v>4</v>
      </c>
      <c r="AH137" s="269">
        <f>IFERROR(AG137/AG139,"-")</f>
        <v>2.5974025974025976E-2</v>
      </c>
      <c r="AI137" s="70">
        <v>5416692</v>
      </c>
      <c r="AJ137" s="70">
        <v>4</v>
      </c>
      <c r="AK137" s="70">
        <f t="shared" si="48"/>
        <v>1354173</v>
      </c>
      <c r="AL137" s="70">
        <f t="shared" si="49"/>
        <v>1354173</v>
      </c>
      <c r="AM137" s="11">
        <f t="shared" si="50"/>
        <v>1</v>
      </c>
      <c r="AN137" s="399">
        <v>19</v>
      </c>
      <c r="AO137" s="269">
        <f>IFERROR(AN137/AN139,"-")</f>
        <v>1.2863913337846988E-2</v>
      </c>
      <c r="AP137" s="70">
        <v>33502339</v>
      </c>
      <c r="AQ137" s="70">
        <v>19</v>
      </c>
      <c r="AR137" s="70">
        <f t="shared" si="51"/>
        <v>1763281</v>
      </c>
      <c r="AS137" s="70">
        <f t="shared" si="52"/>
        <v>1763281</v>
      </c>
      <c r="AT137" s="11">
        <f t="shared" si="53"/>
        <v>1</v>
      </c>
      <c r="AV137" s="77"/>
    </row>
    <row r="138" spans="2:48" s="9" customFormat="1">
      <c r="B138" s="552"/>
      <c r="C138" s="556"/>
      <c r="D138" s="177" t="s">
        <v>162</v>
      </c>
      <c r="E138" s="400">
        <v>4</v>
      </c>
      <c r="F138" s="270">
        <f>IFERROR(E138/E139,"-")</f>
        <v>1.0362694300518135E-2</v>
      </c>
      <c r="G138" s="271">
        <v>7598843</v>
      </c>
      <c r="H138" s="271">
        <v>4</v>
      </c>
      <c r="I138" s="271">
        <f t="shared" si="36"/>
        <v>1899710.75</v>
      </c>
      <c r="J138" s="271">
        <f t="shared" si="37"/>
        <v>1899710.75</v>
      </c>
      <c r="K138" s="36">
        <f t="shared" si="38"/>
        <v>1</v>
      </c>
      <c r="L138" s="400">
        <v>3</v>
      </c>
      <c r="M138" s="270">
        <f>IFERROR(L138/L139,"-")</f>
        <v>9.7719869706840382E-3</v>
      </c>
      <c r="N138" s="271">
        <v>5875556</v>
      </c>
      <c r="O138" s="271">
        <v>3</v>
      </c>
      <c r="P138" s="271">
        <f t="shared" si="39"/>
        <v>1958518.6666666667</v>
      </c>
      <c r="Q138" s="271">
        <f t="shared" si="40"/>
        <v>1958518.6666666667</v>
      </c>
      <c r="R138" s="36">
        <f t="shared" si="41"/>
        <v>1</v>
      </c>
      <c r="S138" s="400">
        <v>0</v>
      </c>
      <c r="T138" s="270">
        <f>IFERROR(S138/S139,"-")</f>
        <v>0</v>
      </c>
      <c r="U138" s="271">
        <v>0</v>
      </c>
      <c r="V138" s="271">
        <v>0</v>
      </c>
      <c r="W138" s="271" t="str">
        <f t="shared" si="42"/>
        <v>-</v>
      </c>
      <c r="X138" s="271" t="str">
        <f t="shared" si="43"/>
        <v>-</v>
      </c>
      <c r="Y138" s="36" t="str">
        <f t="shared" si="44"/>
        <v>-</v>
      </c>
      <c r="Z138" s="400">
        <v>0</v>
      </c>
      <c r="AA138" s="270">
        <f>IFERROR(Z138/Z139,"-")</f>
        <v>0</v>
      </c>
      <c r="AB138" s="271">
        <v>0</v>
      </c>
      <c r="AC138" s="271">
        <v>0</v>
      </c>
      <c r="AD138" s="271" t="str">
        <f t="shared" si="45"/>
        <v>-</v>
      </c>
      <c r="AE138" s="271" t="str">
        <f t="shared" si="46"/>
        <v>-</v>
      </c>
      <c r="AF138" s="36" t="str">
        <f t="shared" si="47"/>
        <v>-</v>
      </c>
      <c r="AG138" s="400">
        <v>4</v>
      </c>
      <c r="AH138" s="270">
        <f>IFERROR(AG138/AG139,"-")</f>
        <v>2.5974025974025976E-2</v>
      </c>
      <c r="AI138" s="271">
        <v>7598843</v>
      </c>
      <c r="AJ138" s="271">
        <v>4</v>
      </c>
      <c r="AK138" s="271">
        <f t="shared" si="48"/>
        <v>1899710.75</v>
      </c>
      <c r="AL138" s="271">
        <f t="shared" si="49"/>
        <v>1899710.75</v>
      </c>
      <c r="AM138" s="36">
        <f t="shared" si="50"/>
        <v>1</v>
      </c>
      <c r="AN138" s="400">
        <v>8</v>
      </c>
      <c r="AO138" s="270">
        <f>IFERROR(AN138/AN139,"-")</f>
        <v>5.4163845633039944E-3</v>
      </c>
      <c r="AP138" s="271">
        <v>14555220</v>
      </c>
      <c r="AQ138" s="271">
        <v>8</v>
      </c>
      <c r="AR138" s="271">
        <f t="shared" si="51"/>
        <v>1819402.5</v>
      </c>
      <c r="AS138" s="271">
        <f t="shared" si="52"/>
        <v>1819402.5</v>
      </c>
      <c r="AT138" s="36">
        <f t="shared" si="53"/>
        <v>1</v>
      </c>
      <c r="AV138" s="77"/>
    </row>
    <row r="139" spans="2:48" s="9" customFormat="1">
      <c r="B139" s="553"/>
      <c r="C139" s="557"/>
      <c r="D139" s="300" t="s">
        <v>64</v>
      </c>
      <c r="E139" s="179">
        <f>SUM(E131:E138)</f>
        <v>386</v>
      </c>
      <c r="F139" s="272">
        <f>IFERROR(E139/E139,"-")</f>
        <v>1</v>
      </c>
      <c r="G139" s="273">
        <f>SUM(G131:G138)</f>
        <v>69627242</v>
      </c>
      <c r="H139" s="273">
        <f>SUM(H131:H138)</f>
        <v>97</v>
      </c>
      <c r="I139" s="273">
        <f t="shared" si="36"/>
        <v>180381.45595854922</v>
      </c>
      <c r="J139" s="273">
        <f t="shared" si="37"/>
        <v>717806.618556701</v>
      </c>
      <c r="K139" s="152">
        <f t="shared" si="38"/>
        <v>0.25129533678756477</v>
      </c>
      <c r="L139" s="179">
        <f>SUM(L131:L138)</f>
        <v>307</v>
      </c>
      <c r="M139" s="272">
        <f>IFERROR(L139/L139,"-")</f>
        <v>1</v>
      </c>
      <c r="N139" s="273">
        <f>SUM(N131:N138)</f>
        <v>50685116</v>
      </c>
      <c r="O139" s="273">
        <f>SUM(O131:O138)</f>
        <v>79</v>
      </c>
      <c r="P139" s="273">
        <f t="shared" si="39"/>
        <v>165098.09771986969</v>
      </c>
      <c r="Q139" s="273">
        <f t="shared" si="40"/>
        <v>641583.74683544307</v>
      </c>
      <c r="R139" s="152">
        <f t="shared" si="41"/>
        <v>0.25732899022801303</v>
      </c>
      <c r="S139" s="179">
        <f>SUM(S131:S138)</f>
        <v>48</v>
      </c>
      <c r="T139" s="272">
        <f>IFERROR(S139/S139,"-")</f>
        <v>1</v>
      </c>
      <c r="U139" s="273">
        <f>SUM(U131:U138)</f>
        <v>11489876</v>
      </c>
      <c r="V139" s="273">
        <f>SUM(V131:V138)</f>
        <v>16</v>
      </c>
      <c r="W139" s="273">
        <f t="shared" si="42"/>
        <v>239372.41666666666</v>
      </c>
      <c r="X139" s="273">
        <f t="shared" si="43"/>
        <v>718117.25</v>
      </c>
      <c r="Y139" s="152">
        <f t="shared" si="44"/>
        <v>0.33333333333333331</v>
      </c>
      <c r="Z139" s="179">
        <f>SUM(Z131:Z138)</f>
        <v>38</v>
      </c>
      <c r="AA139" s="272">
        <f>IFERROR(Z139/Z139,"-")</f>
        <v>1</v>
      </c>
      <c r="AB139" s="273">
        <f>SUM(AB131:AB138)</f>
        <v>6875964</v>
      </c>
      <c r="AC139" s="273">
        <f>SUM(AC131:AC138)</f>
        <v>13</v>
      </c>
      <c r="AD139" s="273">
        <f t="shared" si="45"/>
        <v>180946.42105263157</v>
      </c>
      <c r="AE139" s="273">
        <f t="shared" si="46"/>
        <v>528920.30769230775</v>
      </c>
      <c r="AF139" s="152">
        <f t="shared" si="47"/>
        <v>0.34210526315789475</v>
      </c>
      <c r="AG139" s="179">
        <f>SUM(AG131:AG138)</f>
        <v>154</v>
      </c>
      <c r="AH139" s="272">
        <f>IFERROR(AG139/AG139,"-")</f>
        <v>1</v>
      </c>
      <c r="AI139" s="273">
        <f>SUM(AI131:AI138)</f>
        <v>44440435</v>
      </c>
      <c r="AJ139" s="273">
        <f>SUM(AJ131:AJ138)</f>
        <v>43</v>
      </c>
      <c r="AK139" s="273">
        <f t="shared" si="48"/>
        <v>288574.25324675324</v>
      </c>
      <c r="AL139" s="273">
        <f t="shared" si="49"/>
        <v>1033498.4883720931</v>
      </c>
      <c r="AM139" s="152">
        <f t="shared" si="50"/>
        <v>0.2792207792207792</v>
      </c>
      <c r="AN139" s="179">
        <f>SUM(AN131:AN138)</f>
        <v>1477</v>
      </c>
      <c r="AO139" s="272">
        <f>IFERROR(AN139/AN139,"-")</f>
        <v>1</v>
      </c>
      <c r="AP139" s="273">
        <f>SUM(AP131:AP138)</f>
        <v>195867534</v>
      </c>
      <c r="AQ139" s="273">
        <f>SUM(AQ131:AQ138)</f>
        <v>227</v>
      </c>
      <c r="AR139" s="273">
        <f t="shared" si="51"/>
        <v>132611.73595125254</v>
      </c>
      <c r="AS139" s="273">
        <f t="shared" si="52"/>
        <v>862852.57268722472</v>
      </c>
      <c r="AT139" s="152">
        <f t="shared" si="53"/>
        <v>0.15368991198375084</v>
      </c>
      <c r="AV139" s="77"/>
    </row>
    <row r="140" spans="2:48" s="9" customFormat="1">
      <c r="B140" s="551">
        <v>16</v>
      </c>
      <c r="C140" s="555" t="s">
        <v>53</v>
      </c>
      <c r="D140" s="174" t="s">
        <v>158</v>
      </c>
      <c r="E140" s="178">
        <v>206</v>
      </c>
      <c r="F140" s="267">
        <f>IFERROR(E140/E148,"-")</f>
        <v>0.74909090909090914</v>
      </c>
      <c r="G140" s="268">
        <v>0</v>
      </c>
      <c r="H140" s="268">
        <v>0</v>
      </c>
      <c r="I140" s="268">
        <f t="shared" si="36"/>
        <v>0</v>
      </c>
      <c r="J140" s="268" t="str">
        <f t="shared" si="37"/>
        <v>-</v>
      </c>
      <c r="K140" s="175">
        <f t="shared" si="38"/>
        <v>0</v>
      </c>
      <c r="L140" s="178">
        <v>170</v>
      </c>
      <c r="M140" s="267">
        <f>IFERROR(L140/L148,"-")</f>
        <v>0.74235807860262004</v>
      </c>
      <c r="N140" s="268">
        <v>0</v>
      </c>
      <c r="O140" s="268">
        <v>0</v>
      </c>
      <c r="P140" s="268">
        <f t="shared" si="39"/>
        <v>0</v>
      </c>
      <c r="Q140" s="268" t="str">
        <f t="shared" si="40"/>
        <v>-</v>
      </c>
      <c r="R140" s="175">
        <f t="shared" si="41"/>
        <v>0</v>
      </c>
      <c r="S140" s="178">
        <v>12</v>
      </c>
      <c r="T140" s="267">
        <f>IFERROR(S140/S148,"-")</f>
        <v>0.44444444444444442</v>
      </c>
      <c r="U140" s="268">
        <v>0</v>
      </c>
      <c r="V140" s="268">
        <v>0</v>
      </c>
      <c r="W140" s="268">
        <f t="shared" si="42"/>
        <v>0</v>
      </c>
      <c r="X140" s="268" t="str">
        <f t="shared" si="43"/>
        <v>-</v>
      </c>
      <c r="Y140" s="175">
        <f t="shared" si="44"/>
        <v>0</v>
      </c>
      <c r="Z140" s="178">
        <v>11</v>
      </c>
      <c r="AA140" s="267">
        <f>IFERROR(Z140/Z148,"-")</f>
        <v>0.45833333333333331</v>
      </c>
      <c r="AB140" s="268">
        <v>0</v>
      </c>
      <c r="AC140" s="268">
        <v>0</v>
      </c>
      <c r="AD140" s="268">
        <f t="shared" si="45"/>
        <v>0</v>
      </c>
      <c r="AE140" s="268" t="str">
        <f t="shared" si="46"/>
        <v>-</v>
      </c>
      <c r="AF140" s="175">
        <f t="shared" si="47"/>
        <v>0</v>
      </c>
      <c r="AG140" s="178">
        <v>70</v>
      </c>
      <c r="AH140" s="267">
        <f>IFERROR(AG140/AG148,"-")</f>
        <v>0.625</v>
      </c>
      <c r="AI140" s="268">
        <v>0</v>
      </c>
      <c r="AJ140" s="268">
        <v>0</v>
      </c>
      <c r="AK140" s="268">
        <f t="shared" si="48"/>
        <v>0</v>
      </c>
      <c r="AL140" s="268" t="str">
        <f t="shared" si="49"/>
        <v>-</v>
      </c>
      <c r="AM140" s="175">
        <f t="shared" si="50"/>
        <v>0</v>
      </c>
      <c r="AN140" s="178">
        <v>927</v>
      </c>
      <c r="AO140" s="267">
        <f>IFERROR(AN140/AN148,"-")</f>
        <v>0.83139013452914801</v>
      </c>
      <c r="AP140" s="268">
        <v>0</v>
      </c>
      <c r="AQ140" s="268">
        <v>0</v>
      </c>
      <c r="AR140" s="268">
        <f t="shared" si="51"/>
        <v>0</v>
      </c>
      <c r="AS140" s="268" t="str">
        <f t="shared" si="52"/>
        <v>-</v>
      </c>
      <c r="AT140" s="175">
        <f t="shared" si="53"/>
        <v>0</v>
      </c>
      <c r="AV140" s="77"/>
    </row>
    <row r="141" spans="2:48" s="9" customFormat="1">
      <c r="B141" s="552"/>
      <c r="C141" s="556"/>
      <c r="D141" s="174" t="s">
        <v>155</v>
      </c>
      <c r="E141" s="399">
        <v>13</v>
      </c>
      <c r="F141" s="269">
        <f>IFERROR(E141/E148,"-")</f>
        <v>4.7272727272727272E-2</v>
      </c>
      <c r="G141" s="70">
        <v>2563870</v>
      </c>
      <c r="H141" s="70">
        <v>13</v>
      </c>
      <c r="I141" s="70">
        <f t="shared" si="36"/>
        <v>197220.76923076922</v>
      </c>
      <c r="J141" s="70">
        <f t="shared" si="37"/>
        <v>197220.76923076922</v>
      </c>
      <c r="K141" s="11">
        <f t="shared" si="38"/>
        <v>1</v>
      </c>
      <c r="L141" s="399">
        <v>13</v>
      </c>
      <c r="M141" s="269">
        <f>IFERROR(L141/L148,"-")</f>
        <v>5.6768558951965066E-2</v>
      </c>
      <c r="N141" s="70">
        <v>2563870</v>
      </c>
      <c r="O141" s="70">
        <v>13</v>
      </c>
      <c r="P141" s="70">
        <f t="shared" si="39"/>
        <v>197220.76923076922</v>
      </c>
      <c r="Q141" s="70">
        <f t="shared" si="40"/>
        <v>197220.76923076922</v>
      </c>
      <c r="R141" s="11">
        <f t="shared" si="41"/>
        <v>1</v>
      </c>
      <c r="S141" s="399">
        <v>3</v>
      </c>
      <c r="T141" s="269">
        <f>IFERROR(S141/S148,"-")</f>
        <v>0.1111111111111111</v>
      </c>
      <c r="U141" s="70">
        <v>293748</v>
      </c>
      <c r="V141" s="70">
        <v>3</v>
      </c>
      <c r="W141" s="70">
        <f t="shared" si="42"/>
        <v>97916</v>
      </c>
      <c r="X141" s="70">
        <f t="shared" si="43"/>
        <v>97916</v>
      </c>
      <c r="Y141" s="11">
        <f t="shared" si="44"/>
        <v>1</v>
      </c>
      <c r="Z141" s="399">
        <v>3</v>
      </c>
      <c r="AA141" s="269">
        <f>IFERROR(Z141/Z148,"-")</f>
        <v>0.125</v>
      </c>
      <c r="AB141" s="70">
        <v>293748</v>
      </c>
      <c r="AC141" s="70">
        <v>3</v>
      </c>
      <c r="AD141" s="70">
        <f t="shared" si="45"/>
        <v>97916</v>
      </c>
      <c r="AE141" s="70">
        <f t="shared" si="46"/>
        <v>97916</v>
      </c>
      <c r="AF141" s="11">
        <f t="shared" si="47"/>
        <v>1</v>
      </c>
      <c r="AG141" s="399">
        <v>3</v>
      </c>
      <c r="AH141" s="269">
        <f>IFERROR(AG141/AG148,"-")</f>
        <v>2.6785714285714284E-2</v>
      </c>
      <c r="AI141" s="70">
        <v>724153</v>
      </c>
      <c r="AJ141" s="70">
        <v>3</v>
      </c>
      <c r="AK141" s="70">
        <f t="shared" si="48"/>
        <v>241384.33333333334</v>
      </c>
      <c r="AL141" s="70">
        <f t="shared" si="49"/>
        <v>241384.33333333334</v>
      </c>
      <c r="AM141" s="11">
        <f t="shared" si="50"/>
        <v>1</v>
      </c>
      <c r="AN141" s="399">
        <v>44</v>
      </c>
      <c r="AO141" s="269">
        <f>IFERROR(AN141/AN148,"-")</f>
        <v>3.9461883408071746E-2</v>
      </c>
      <c r="AP141" s="70">
        <v>9433835</v>
      </c>
      <c r="AQ141" s="70">
        <v>42</v>
      </c>
      <c r="AR141" s="70">
        <f t="shared" si="51"/>
        <v>214405.34090909091</v>
      </c>
      <c r="AS141" s="70">
        <f t="shared" si="52"/>
        <v>224615.11904761905</v>
      </c>
      <c r="AT141" s="11">
        <f t="shared" si="53"/>
        <v>0.95454545454545459</v>
      </c>
      <c r="AV141" s="77"/>
    </row>
    <row r="142" spans="2:48" s="9" customFormat="1">
      <c r="B142" s="552"/>
      <c r="C142" s="556"/>
      <c r="D142" s="174" t="s">
        <v>156</v>
      </c>
      <c r="E142" s="399">
        <v>12</v>
      </c>
      <c r="F142" s="269">
        <f>IFERROR(E142/E148,"-")</f>
        <v>4.363636363636364E-2</v>
      </c>
      <c r="G142" s="70">
        <v>2604909</v>
      </c>
      <c r="H142" s="70">
        <v>12</v>
      </c>
      <c r="I142" s="70">
        <f t="shared" ref="I142:I205" si="54">IFERROR(G142/E142,"-")</f>
        <v>217075.75</v>
      </c>
      <c r="J142" s="70">
        <f t="shared" si="37"/>
        <v>217075.75</v>
      </c>
      <c r="K142" s="11">
        <f t="shared" si="38"/>
        <v>1</v>
      </c>
      <c r="L142" s="399">
        <v>10</v>
      </c>
      <c r="M142" s="269">
        <f>IFERROR(L142/L148,"-")</f>
        <v>4.3668122270742356E-2</v>
      </c>
      <c r="N142" s="70">
        <v>2332293</v>
      </c>
      <c r="O142" s="70">
        <v>10</v>
      </c>
      <c r="P142" s="70">
        <f t="shared" si="39"/>
        <v>233229.3</v>
      </c>
      <c r="Q142" s="70">
        <f t="shared" si="40"/>
        <v>233229.3</v>
      </c>
      <c r="R142" s="11">
        <f t="shared" si="41"/>
        <v>1</v>
      </c>
      <c r="S142" s="399">
        <v>2</v>
      </c>
      <c r="T142" s="269">
        <f>IFERROR(S142/S148,"-")</f>
        <v>7.407407407407407E-2</v>
      </c>
      <c r="U142" s="70">
        <v>303800</v>
      </c>
      <c r="V142" s="70">
        <v>2</v>
      </c>
      <c r="W142" s="70">
        <f t="shared" si="42"/>
        <v>151900</v>
      </c>
      <c r="X142" s="70">
        <f t="shared" si="43"/>
        <v>151900</v>
      </c>
      <c r="Y142" s="11">
        <f t="shared" si="44"/>
        <v>1</v>
      </c>
      <c r="Z142" s="399">
        <v>2</v>
      </c>
      <c r="AA142" s="269">
        <f>IFERROR(Z142/Z148,"-")</f>
        <v>8.3333333333333329E-2</v>
      </c>
      <c r="AB142" s="70">
        <v>303800</v>
      </c>
      <c r="AC142" s="70">
        <v>2</v>
      </c>
      <c r="AD142" s="70">
        <f t="shared" si="45"/>
        <v>151900</v>
      </c>
      <c r="AE142" s="70">
        <f t="shared" si="46"/>
        <v>151900</v>
      </c>
      <c r="AF142" s="11">
        <f t="shared" si="47"/>
        <v>1</v>
      </c>
      <c r="AG142" s="399">
        <v>4</v>
      </c>
      <c r="AH142" s="269">
        <f>IFERROR(AG142/AG148,"-")</f>
        <v>3.5714285714285712E-2</v>
      </c>
      <c r="AI142" s="70">
        <v>606980</v>
      </c>
      <c r="AJ142" s="70">
        <v>4</v>
      </c>
      <c r="AK142" s="70">
        <f t="shared" si="48"/>
        <v>151745</v>
      </c>
      <c r="AL142" s="70">
        <f t="shared" si="49"/>
        <v>151745</v>
      </c>
      <c r="AM142" s="11">
        <f t="shared" si="50"/>
        <v>1</v>
      </c>
      <c r="AN142" s="399">
        <v>25</v>
      </c>
      <c r="AO142" s="269">
        <f>IFERROR(AN142/AN148,"-")</f>
        <v>2.2421524663677129E-2</v>
      </c>
      <c r="AP142" s="70">
        <v>6073309</v>
      </c>
      <c r="AQ142" s="70">
        <v>25</v>
      </c>
      <c r="AR142" s="70">
        <f t="shared" si="51"/>
        <v>242932.36</v>
      </c>
      <c r="AS142" s="70">
        <f t="shared" si="52"/>
        <v>242932.36</v>
      </c>
      <c r="AT142" s="11">
        <f t="shared" si="53"/>
        <v>1</v>
      </c>
      <c r="AV142" s="77"/>
    </row>
    <row r="143" spans="2:48" s="9" customFormat="1">
      <c r="B143" s="552"/>
      <c r="C143" s="556"/>
      <c r="D143" s="174" t="s">
        <v>157</v>
      </c>
      <c r="E143" s="178">
        <v>14</v>
      </c>
      <c r="F143" s="267">
        <f>IFERROR(E143/E148,"-")</f>
        <v>5.0909090909090911E-2</v>
      </c>
      <c r="G143" s="268">
        <v>12105401</v>
      </c>
      <c r="H143" s="268">
        <v>14</v>
      </c>
      <c r="I143" s="268">
        <f t="shared" si="54"/>
        <v>864671.5</v>
      </c>
      <c r="J143" s="268">
        <f t="shared" si="37"/>
        <v>864671.5</v>
      </c>
      <c r="K143" s="175">
        <f t="shared" si="38"/>
        <v>1</v>
      </c>
      <c r="L143" s="178">
        <v>10</v>
      </c>
      <c r="M143" s="267">
        <f>IFERROR(L143/L148,"-")</f>
        <v>4.3668122270742356E-2</v>
      </c>
      <c r="N143" s="268">
        <v>9689982</v>
      </c>
      <c r="O143" s="268">
        <v>10</v>
      </c>
      <c r="P143" s="268">
        <f t="shared" si="39"/>
        <v>968998.2</v>
      </c>
      <c r="Q143" s="268">
        <f t="shared" si="40"/>
        <v>968998.2</v>
      </c>
      <c r="R143" s="175">
        <f t="shared" si="41"/>
        <v>1</v>
      </c>
      <c r="S143" s="178">
        <v>1</v>
      </c>
      <c r="T143" s="267">
        <f>IFERROR(S143/S148,"-")</f>
        <v>3.7037037037037035E-2</v>
      </c>
      <c r="U143" s="268">
        <v>477831</v>
      </c>
      <c r="V143" s="268">
        <v>1</v>
      </c>
      <c r="W143" s="268">
        <f t="shared" si="42"/>
        <v>477831</v>
      </c>
      <c r="X143" s="268">
        <f t="shared" si="43"/>
        <v>477831</v>
      </c>
      <c r="Y143" s="175">
        <f t="shared" si="44"/>
        <v>1</v>
      </c>
      <c r="Z143" s="178">
        <v>0</v>
      </c>
      <c r="AA143" s="267">
        <f>IFERROR(Z143/Z148,"-")</f>
        <v>0</v>
      </c>
      <c r="AB143" s="268">
        <v>0</v>
      </c>
      <c r="AC143" s="268">
        <v>0</v>
      </c>
      <c r="AD143" s="268" t="str">
        <f t="shared" si="45"/>
        <v>-</v>
      </c>
      <c r="AE143" s="268" t="str">
        <f t="shared" si="46"/>
        <v>-</v>
      </c>
      <c r="AF143" s="175" t="str">
        <f t="shared" si="47"/>
        <v>-</v>
      </c>
      <c r="AG143" s="178">
        <v>12</v>
      </c>
      <c r="AH143" s="267">
        <f>IFERROR(AG143/AG148,"-")</f>
        <v>0.10714285714285714</v>
      </c>
      <c r="AI143" s="268">
        <v>11800604</v>
      </c>
      <c r="AJ143" s="268">
        <v>12</v>
      </c>
      <c r="AK143" s="268">
        <f t="shared" si="48"/>
        <v>983383.66666666663</v>
      </c>
      <c r="AL143" s="268">
        <f t="shared" si="49"/>
        <v>983383.66666666663</v>
      </c>
      <c r="AM143" s="175">
        <f t="shared" si="50"/>
        <v>1</v>
      </c>
      <c r="AN143" s="178">
        <v>49</v>
      </c>
      <c r="AO143" s="267">
        <f>IFERROR(AN143/AN148,"-")</f>
        <v>4.3946188340807178E-2</v>
      </c>
      <c r="AP143" s="268">
        <v>33992133</v>
      </c>
      <c r="AQ143" s="268">
        <v>49</v>
      </c>
      <c r="AR143" s="268">
        <f t="shared" si="51"/>
        <v>693717</v>
      </c>
      <c r="AS143" s="268">
        <f t="shared" si="52"/>
        <v>693717</v>
      </c>
      <c r="AT143" s="175">
        <f t="shared" si="53"/>
        <v>1</v>
      </c>
      <c r="AV143" s="77"/>
    </row>
    <row r="144" spans="2:48" s="9" customFormat="1">
      <c r="B144" s="552"/>
      <c r="C144" s="556"/>
      <c r="D144" s="174" t="s">
        <v>159</v>
      </c>
      <c r="E144" s="399">
        <v>14</v>
      </c>
      <c r="F144" s="269">
        <f>IFERROR(E144/E148,"-")</f>
        <v>5.0909090909090911E-2</v>
      </c>
      <c r="G144" s="70">
        <v>12530785</v>
      </c>
      <c r="H144" s="70">
        <v>14</v>
      </c>
      <c r="I144" s="70">
        <f t="shared" si="54"/>
        <v>895056.07142857148</v>
      </c>
      <c r="J144" s="70">
        <f t="shared" si="37"/>
        <v>895056.07142857148</v>
      </c>
      <c r="K144" s="11">
        <f t="shared" si="38"/>
        <v>1</v>
      </c>
      <c r="L144" s="399">
        <v>13</v>
      </c>
      <c r="M144" s="269">
        <f>IFERROR(L144/L148,"-")</f>
        <v>5.6768558951965066E-2</v>
      </c>
      <c r="N144" s="70">
        <v>10484305</v>
      </c>
      <c r="O144" s="70">
        <v>13</v>
      </c>
      <c r="P144" s="70">
        <f t="shared" si="39"/>
        <v>806485</v>
      </c>
      <c r="Q144" s="70">
        <f t="shared" si="40"/>
        <v>806485</v>
      </c>
      <c r="R144" s="11">
        <f t="shared" si="41"/>
        <v>1</v>
      </c>
      <c r="S144" s="399">
        <v>6</v>
      </c>
      <c r="T144" s="269">
        <f>IFERROR(S144/S148,"-")</f>
        <v>0.22222222222222221</v>
      </c>
      <c r="U144" s="70">
        <v>6393299</v>
      </c>
      <c r="V144" s="70">
        <v>6</v>
      </c>
      <c r="W144" s="70">
        <f t="shared" si="42"/>
        <v>1065549.8333333333</v>
      </c>
      <c r="X144" s="70">
        <f t="shared" si="43"/>
        <v>1065549.8333333333</v>
      </c>
      <c r="Y144" s="11">
        <f t="shared" si="44"/>
        <v>1</v>
      </c>
      <c r="Z144" s="399">
        <v>6</v>
      </c>
      <c r="AA144" s="269">
        <f>IFERROR(Z144/Z148,"-")</f>
        <v>0.25</v>
      </c>
      <c r="AB144" s="70">
        <v>6393299</v>
      </c>
      <c r="AC144" s="70">
        <v>6</v>
      </c>
      <c r="AD144" s="70">
        <f t="shared" si="45"/>
        <v>1065549.8333333333</v>
      </c>
      <c r="AE144" s="70">
        <f t="shared" si="46"/>
        <v>1065549.8333333333</v>
      </c>
      <c r="AF144" s="11">
        <f t="shared" si="47"/>
        <v>1</v>
      </c>
      <c r="AG144" s="399">
        <v>14</v>
      </c>
      <c r="AH144" s="269">
        <f>IFERROR(AG144/AG148,"-")</f>
        <v>0.125</v>
      </c>
      <c r="AI144" s="70">
        <v>13175089</v>
      </c>
      <c r="AJ144" s="70">
        <v>14</v>
      </c>
      <c r="AK144" s="70">
        <f t="shared" si="48"/>
        <v>941077.78571428568</v>
      </c>
      <c r="AL144" s="70">
        <f t="shared" si="49"/>
        <v>941077.78571428568</v>
      </c>
      <c r="AM144" s="11">
        <f t="shared" si="50"/>
        <v>1</v>
      </c>
      <c r="AN144" s="399">
        <v>37</v>
      </c>
      <c r="AO144" s="269">
        <f>IFERROR(AN144/AN148,"-")</f>
        <v>3.3183856502242155E-2</v>
      </c>
      <c r="AP144" s="70">
        <v>28605524</v>
      </c>
      <c r="AQ144" s="70">
        <v>37</v>
      </c>
      <c r="AR144" s="70">
        <f t="shared" si="51"/>
        <v>773122.2702702703</v>
      </c>
      <c r="AS144" s="70">
        <f t="shared" si="52"/>
        <v>773122.2702702703</v>
      </c>
      <c r="AT144" s="11">
        <f t="shared" si="53"/>
        <v>1</v>
      </c>
      <c r="AV144" s="77"/>
    </row>
    <row r="145" spans="2:48" s="9" customFormat="1">
      <c r="B145" s="552"/>
      <c r="C145" s="556"/>
      <c r="D145" s="174" t="s">
        <v>160</v>
      </c>
      <c r="E145" s="178">
        <v>11</v>
      </c>
      <c r="F145" s="267">
        <f>IFERROR(E145/E148,"-")</f>
        <v>0.04</v>
      </c>
      <c r="G145" s="268">
        <v>21001466</v>
      </c>
      <c r="H145" s="268">
        <v>11</v>
      </c>
      <c r="I145" s="268">
        <f t="shared" si="54"/>
        <v>1909224.1818181819</v>
      </c>
      <c r="J145" s="268">
        <f t="shared" si="37"/>
        <v>1909224.1818181819</v>
      </c>
      <c r="K145" s="175">
        <f t="shared" si="38"/>
        <v>1</v>
      </c>
      <c r="L145" s="178">
        <v>9</v>
      </c>
      <c r="M145" s="267">
        <f>IFERROR(L145/L148,"-")</f>
        <v>3.9301310043668124E-2</v>
      </c>
      <c r="N145" s="268">
        <v>17205075</v>
      </c>
      <c r="O145" s="268">
        <v>9</v>
      </c>
      <c r="P145" s="268">
        <f t="shared" si="39"/>
        <v>1911675</v>
      </c>
      <c r="Q145" s="268">
        <f t="shared" si="40"/>
        <v>1911675</v>
      </c>
      <c r="R145" s="175">
        <f t="shared" si="41"/>
        <v>1</v>
      </c>
      <c r="S145" s="178">
        <v>2</v>
      </c>
      <c r="T145" s="267">
        <f>IFERROR(S145/S148,"-")</f>
        <v>7.407407407407407E-2</v>
      </c>
      <c r="U145" s="268">
        <v>3105106</v>
      </c>
      <c r="V145" s="268">
        <v>2</v>
      </c>
      <c r="W145" s="268">
        <f t="shared" si="42"/>
        <v>1552553</v>
      </c>
      <c r="X145" s="268">
        <f t="shared" si="43"/>
        <v>1552553</v>
      </c>
      <c r="Y145" s="175">
        <f t="shared" si="44"/>
        <v>1</v>
      </c>
      <c r="Z145" s="178">
        <v>2</v>
      </c>
      <c r="AA145" s="267">
        <f>IFERROR(Z145/Z148,"-")</f>
        <v>8.3333333333333329E-2</v>
      </c>
      <c r="AB145" s="268">
        <v>3105106</v>
      </c>
      <c r="AC145" s="268">
        <v>2</v>
      </c>
      <c r="AD145" s="268">
        <f t="shared" si="45"/>
        <v>1552553</v>
      </c>
      <c r="AE145" s="268">
        <f t="shared" si="46"/>
        <v>1552553</v>
      </c>
      <c r="AF145" s="175">
        <f t="shared" si="47"/>
        <v>1</v>
      </c>
      <c r="AG145" s="178">
        <v>3</v>
      </c>
      <c r="AH145" s="267">
        <f>IFERROR(AG145/AG148,"-")</f>
        <v>2.6785714285714284E-2</v>
      </c>
      <c r="AI145" s="268">
        <v>5804333</v>
      </c>
      <c r="AJ145" s="268">
        <v>3</v>
      </c>
      <c r="AK145" s="268">
        <f t="shared" si="48"/>
        <v>1934777.6666666667</v>
      </c>
      <c r="AL145" s="268">
        <f t="shared" si="49"/>
        <v>1934777.6666666667</v>
      </c>
      <c r="AM145" s="175">
        <f t="shared" si="50"/>
        <v>1</v>
      </c>
      <c r="AN145" s="178">
        <v>18</v>
      </c>
      <c r="AO145" s="267">
        <f>IFERROR(AN145/AN148,"-")</f>
        <v>1.6143497757847534E-2</v>
      </c>
      <c r="AP145" s="268">
        <v>22392246</v>
      </c>
      <c r="AQ145" s="268">
        <v>18</v>
      </c>
      <c r="AR145" s="268">
        <f t="shared" si="51"/>
        <v>1244013.6666666667</v>
      </c>
      <c r="AS145" s="268">
        <f t="shared" si="52"/>
        <v>1244013.6666666667</v>
      </c>
      <c r="AT145" s="175">
        <f t="shared" si="53"/>
        <v>1</v>
      </c>
      <c r="AV145" s="77"/>
    </row>
    <row r="146" spans="2:48" s="9" customFormat="1">
      <c r="B146" s="552"/>
      <c r="C146" s="556"/>
      <c r="D146" s="174" t="s">
        <v>161</v>
      </c>
      <c r="E146" s="399">
        <v>3</v>
      </c>
      <c r="F146" s="269">
        <f>IFERROR(E146/E148,"-")</f>
        <v>1.090909090909091E-2</v>
      </c>
      <c r="G146" s="70">
        <v>5983134</v>
      </c>
      <c r="H146" s="70">
        <v>3</v>
      </c>
      <c r="I146" s="70">
        <f t="shared" si="54"/>
        <v>1994378</v>
      </c>
      <c r="J146" s="70">
        <f t="shared" si="37"/>
        <v>1994378</v>
      </c>
      <c r="K146" s="11">
        <f t="shared" si="38"/>
        <v>1</v>
      </c>
      <c r="L146" s="399">
        <v>2</v>
      </c>
      <c r="M146" s="269">
        <f>IFERROR(L146/L148,"-")</f>
        <v>8.7336244541484712E-3</v>
      </c>
      <c r="N146" s="70">
        <v>3559132</v>
      </c>
      <c r="O146" s="70">
        <v>2</v>
      </c>
      <c r="P146" s="70">
        <f t="shared" si="39"/>
        <v>1779566</v>
      </c>
      <c r="Q146" s="70">
        <f t="shared" si="40"/>
        <v>1779566</v>
      </c>
      <c r="R146" s="11">
        <f t="shared" si="41"/>
        <v>1</v>
      </c>
      <c r="S146" s="399">
        <v>1</v>
      </c>
      <c r="T146" s="269">
        <f>IFERROR(S146/S148,"-")</f>
        <v>3.7037037037037035E-2</v>
      </c>
      <c r="U146" s="70">
        <v>2424002</v>
      </c>
      <c r="V146" s="70">
        <v>1</v>
      </c>
      <c r="W146" s="70">
        <f t="shared" si="42"/>
        <v>2424002</v>
      </c>
      <c r="X146" s="70">
        <f t="shared" si="43"/>
        <v>2424002</v>
      </c>
      <c r="Y146" s="11">
        <f t="shared" si="44"/>
        <v>1</v>
      </c>
      <c r="Z146" s="399">
        <v>0</v>
      </c>
      <c r="AA146" s="269">
        <f>IFERROR(Z146/Z148,"-")</f>
        <v>0</v>
      </c>
      <c r="AB146" s="70">
        <v>0</v>
      </c>
      <c r="AC146" s="70">
        <v>0</v>
      </c>
      <c r="AD146" s="70" t="str">
        <f t="shared" si="45"/>
        <v>-</v>
      </c>
      <c r="AE146" s="70" t="str">
        <f t="shared" si="46"/>
        <v>-</v>
      </c>
      <c r="AF146" s="11" t="str">
        <f t="shared" si="47"/>
        <v>-</v>
      </c>
      <c r="AG146" s="399">
        <v>5</v>
      </c>
      <c r="AH146" s="269">
        <f>IFERROR(AG146/AG148,"-")</f>
        <v>4.4642857142857144E-2</v>
      </c>
      <c r="AI146" s="70">
        <v>5677918</v>
      </c>
      <c r="AJ146" s="70">
        <v>5</v>
      </c>
      <c r="AK146" s="70">
        <f t="shared" si="48"/>
        <v>1135583.6000000001</v>
      </c>
      <c r="AL146" s="70">
        <f t="shared" si="49"/>
        <v>1135583.6000000001</v>
      </c>
      <c r="AM146" s="11">
        <f t="shared" si="50"/>
        <v>1</v>
      </c>
      <c r="AN146" s="399">
        <v>13</v>
      </c>
      <c r="AO146" s="269">
        <f>IFERROR(AN146/AN148,"-")</f>
        <v>1.1659192825112108E-2</v>
      </c>
      <c r="AP146" s="70">
        <v>25715299</v>
      </c>
      <c r="AQ146" s="70">
        <v>13</v>
      </c>
      <c r="AR146" s="70">
        <f t="shared" si="51"/>
        <v>1978099.923076923</v>
      </c>
      <c r="AS146" s="70">
        <f t="shared" si="52"/>
        <v>1978099.923076923</v>
      </c>
      <c r="AT146" s="11">
        <f t="shared" si="53"/>
        <v>1</v>
      </c>
      <c r="AV146" s="77"/>
    </row>
    <row r="147" spans="2:48" s="9" customFormat="1">
      <c r="B147" s="552"/>
      <c r="C147" s="556"/>
      <c r="D147" s="177" t="s">
        <v>162</v>
      </c>
      <c r="E147" s="400">
        <v>2</v>
      </c>
      <c r="F147" s="270">
        <f>IFERROR(E147/E148,"-")</f>
        <v>7.2727272727272727E-3</v>
      </c>
      <c r="G147" s="271">
        <v>5265929</v>
      </c>
      <c r="H147" s="271">
        <v>2</v>
      </c>
      <c r="I147" s="271">
        <f t="shared" si="54"/>
        <v>2632964.5</v>
      </c>
      <c r="J147" s="271">
        <f t="shared" si="37"/>
        <v>2632964.5</v>
      </c>
      <c r="K147" s="36">
        <f t="shared" si="38"/>
        <v>1</v>
      </c>
      <c r="L147" s="400">
        <v>2</v>
      </c>
      <c r="M147" s="270">
        <f>IFERROR(L147/L148,"-")</f>
        <v>8.7336244541484712E-3</v>
      </c>
      <c r="N147" s="271">
        <v>5265929</v>
      </c>
      <c r="O147" s="271">
        <v>2</v>
      </c>
      <c r="P147" s="271">
        <f t="shared" si="39"/>
        <v>2632964.5</v>
      </c>
      <c r="Q147" s="271">
        <f t="shared" si="40"/>
        <v>2632964.5</v>
      </c>
      <c r="R147" s="36">
        <f t="shared" si="41"/>
        <v>1</v>
      </c>
      <c r="S147" s="400">
        <v>0</v>
      </c>
      <c r="T147" s="270">
        <f>IFERROR(S147/S148,"-")</f>
        <v>0</v>
      </c>
      <c r="U147" s="271">
        <v>0</v>
      </c>
      <c r="V147" s="271">
        <v>0</v>
      </c>
      <c r="W147" s="271" t="str">
        <f t="shared" si="42"/>
        <v>-</v>
      </c>
      <c r="X147" s="271" t="str">
        <f t="shared" si="43"/>
        <v>-</v>
      </c>
      <c r="Y147" s="36" t="str">
        <f t="shared" si="44"/>
        <v>-</v>
      </c>
      <c r="Z147" s="400">
        <v>0</v>
      </c>
      <c r="AA147" s="270">
        <f>IFERROR(Z147/Z148,"-")</f>
        <v>0</v>
      </c>
      <c r="AB147" s="271">
        <v>0</v>
      </c>
      <c r="AC147" s="271">
        <v>0</v>
      </c>
      <c r="AD147" s="271" t="str">
        <f t="shared" si="45"/>
        <v>-</v>
      </c>
      <c r="AE147" s="271" t="str">
        <f t="shared" si="46"/>
        <v>-</v>
      </c>
      <c r="AF147" s="36" t="str">
        <f t="shared" si="47"/>
        <v>-</v>
      </c>
      <c r="AG147" s="400">
        <v>1</v>
      </c>
      <c r="AH147" s="270">
        <f>IFERROR(AG147/AG148,"-")</f>
        <v>8.9285714285714281E-3</v>
      </c>
      <c r="AI147" s="271">
        <v>2369603</v>
      </c>
      <c r="AJ147" s="271">
        <v>1</v>
      </c>
      <c r="AK147" s="271">
        <f t="shared" si="48"/>
        <v>2369603</v>
      </c>
      <c r="AL147" s="271">
        <f t="shared" si="49"/>
        <v>2369603</v>
      </c>
      <c r="AM147" s="36">
        <f t="shared" si="50"/>
        <v>1</v>
      </c>
      <c r="AN147" s="400">
        <v>2</v>
      </c>
      <c r="AO147" s="270">
        <f>IFERROR(AN147/AN148,"-")</f>
        <v>1.7937219730941704E-3</v>
      </c>
      <c r="AP147" s="271">
        <v>924856</v>
      </c>
      <c r="AQ147" s="271">
        <v>2</v>
      </c>
      <c r="AR147" s="271">
        <f t="shared" si="51"/>
        <v>462428</v>
      </c>
      <c r="AS147" s="271">
        <f t="shared" si="52"/>
        <v>462428</v>
      </c>
      <c r="AT147" s="36">
        <f t="shared" si="53"/>
        <v>1</v>
      </c>
      <c r="AV147" s="77"/>
    </row>
    <row r="148" spans="2:48" s="9" customFormat="1">
      <c r="B148" s="553"/>
      <c r="C148" s="557"/>
      <c r="D148" s="300" t="s">
        <v>64</v>
      </c>
      <c r="E148" s="179">
        <f>SUM(E140:E147)</f>
        <v>275</v>
      </c>
      <c r="F148" s="272">
        <f>IFERROR(E148/E148,"-")</f>
        <v>1</v>
      </c>
      <c r="G148" s="273">
        <f>SUM(G140:G147)</f>
        <v>62055494</v>
      </c>
      <c r="H148" s="273">
        <f>SUM(H140:H147)</f>
        <v>69</v>
      </c>
      <c r="I148" s="273">
        <f t="shared" si="54"/>
        <v>225656.34181818183</v>
      </c>
      <c r="J148" s="273">
        <f t="shared" si="37"/>
        <v>899354.98550724634</v>
      </c>
      <c r="K148" s="152">
        <f t="shared" si="38"/>
        <v>0.25090909090909091</v>
      </c>
      <c r="L148" s="179">
        <f>SUM(L140:L147)</f>
        <v>229</v>
      </c>
      <c r="M148" s="272">
        <f>IFERROR(L148/L148,"-")</f>
        <v>1</v>
      </c>
      <c r="N148" s="273">
        <f>SUM(N140:N147)</f>
        <v>51100586</v>
      </c>
      <c r="O148" s="273">
        <f>SUM(O140:O147)</f>
        <v>59</v>
      </c>
      <c r="P148" s="273">
        <f t="shared" si="39"/>
        <v>223146.66375545852</v>
      </c>
      <c r="Q148" s="273">
        <f t="shared" si="40"/>
        <v>866111.62711864407</v>
      </c>
      <c r="R148" s="152">
        <f t="shared" si="41"/>
        <v>0.2576419213973799</v>
      </c>
      <c r="S148" s="179">
        <f>SUM(S140:S147)</f>
        <v>27</v>
      </c>
      <c r="T148" s="272">
        <f>IFERROR(S148/S148,"-")</f>
        <v>1</v>
      </c>
      <c r="U148" s="273">
        <f>SUM(U140:U147)</f>
        <v>12997786</v>
      </c>
      <c r="V148" s="273">
        <f>SUM(V140:V147)</f>
        <v>15</v>
      </c>
      <c r="W148" s="273">
        <f t="shared" si="42"/>
        <v>481399.48148148146</v>
      </c>
      <c r="X148" s="273">
        <f t="shared" si="43"/>
        <v>866519.06666666665</v>
      </c>
      <c r="Y148" s="152">
        <f t="shared" si="44"/>
        <v>0.55555555555555558</v>
      </c>
      <c r="Z148" s="179">
        <f>SUM(Z140:Z147)</f>
        <v>24</v>
      </c>
      <c r="AA148" s="272">
        <f>IFERROR(Z148/Z148,"-")</f>
        <v>1</v>
      </c>
      <c r="AB148" s="273">
        <f>SUM(AB140:AB147)</f>
        <v>10095953</v>
      </c>
      <c r="AC148" s="273">
        <f>SUM(AC140:AC147)</f>
        <v>13</v>
      </c>
      <c r="AD148" s="273">
        <f t="shared" si="45"/>
        <v>420664.70833333331</v>
      </c>
      <c r="AE148" s="273">
        <f t="shared" si="46"/>
        <v>776611.76923076925</v>
      </c>
      <c r="AF148" s="152">
        <f t="shared" si="47"/>
        <v>0.54166666666666663</v>
      </c>
      <c r="AG148" s="179">
        <f>SUM(AG140:AG147)</f>
        <v>112</v>
      </c>
      <c r="AH148" s="272">
        <f>IFERROR(AG148/AG148,"-")</f>
        <v>1</v>
      </c>
      <c r="AI148" s="273">
        <f>SUM(AI140:AI147)</f>
        <v>40158680</v>
      </c>
      <c r="AJ148" s="273">
        <f>SUM(AJ140:AJ147)</f>
        <v>42</v>
      </c>
      <c r="AK148" s="273">
        <f t="shared" si="48"/>
        <v>358559.64285714284</v>
      </c>
      <c r="AL148" s="273">
        <f t="shared" si="49"/>
        <v>956159.04761904757</v>
      </c>
      <c r="AM148" s="152">
        <f t="shared" si="50"/>
        <v>0.375</v>
      </c>
      <c r="AN148" s="179">
        <f>SUM(AN140:AN147)</f>
        <v>1115</v>
      </c>
      <c r="AO148" s="272">
        <f>IFERROR(AN148/AN148,"-")</f>
        <v>1</v>
      </c>
      <c r="AP148" s="273">
        <f>SUM(AP140:AP147)</f>
        <v>127137202</v>
      </c>
      <c r="AQ148" s="273">
        <f>SUM(AQ140:AQ147)</f>
        <v>186</v>
      </c>
      <c r="AR148" s="273">
        <f t="shared" si="51"/>
        <v>114024.39641255606</v>
      </c>
      <c r="AS148" s="273">
        <f t="shared" si="52"/>
        <v>683533.34408602153</v>
      </c>
      <c r="AT148" s="152">
        <f t="shared" si="53"/>
        <v>0.16681614349775784</v>
      </c>
      <c r="AV148" s="77"/>
    </row>
    <row r="149" spans="2:48" s="9" customFormat="1">
      <c r="B149" s="551">
        <v>17</v>
      </c>
      <c r="C149" s="555" t="s">
        <v>87</v>
      </c>
      <c r="D149" s="174" t="s">
        <v>158</v>
      </c>
      <c r="E149" s="178">
        <v>341</v>
      </c>
      <c r="F149" s="267">
        <f>IFERROR(E149/E157,"-")</f>
        <v>0.74945054945054945</v>
      </c>
      <c r="G149" s="268">
        <v>0</v>
      </c>
      <c r="H149" s="268">
        <v>0</v>
      </c>
      <c r="I149" s="268">
        <f t="shared" si="54"/>
        <v>0</v>
      </c>
      <c r="J149" s="268" t="str">
        <f t="shared" si="37"/>
        <v>-</v>
      </c>
      <c r="K149" s="175">
        <f t="shared" si="38"/>
        <v>0</v>
      </c>
      <c r="L149" s="178">
        <v>262</v>
      </c>
      <c r="M149" s="267">
        <f>IFERROR(L149/L157,"-")</f>
        <v>0.74220963172804533</v>
      </c>
      <c r="N149" s="268">
        <v>0</v>
      </c>
      <c r="O149" s="268">
        <v>0</v>
      </c>
      <c r="P149" s="268">
        <f t="shared" si="39"/>
        <v>0</v>
      </c>
      <c r="Q149" s="268" t="str">
        <f t="shared" si="40"/>
        <v>-</v>
      </c>
      <c r="R149" s="175">
        <f t="shared" si="41"/>
        <v>0</v>
      </c>
      <c r="S149" s="178">
        <v>34</v>
      </c>
      <c r="T149" s="267">
        <f>IFERROR(S149/S157,"-")</f>
        <v>0.59649122807017541</v>
      </c>
      <c r="U149" s="268">
        <v>0</v>
      </c>
      <c r="V149" s="268">
        <v>0</v>
      </c>
      <c r="W149" s="268">
        <f t="shared" si="42"/>
        <v>0</v>
      </c>
      <c r="X149" s="268" t="str">
        <f t="shared" si="43"/>
        <v>-</v>
      </c>
      <c r="Y149" s="175">
        <f t="shared" si="44"/>
        <v>0</v>
      </c>
      <c r="Z149" s="178">
        <v>26</v>
      </c>
      <c r="AA149" s="267">
        <f>IFERROR(Z149/Z157,"-")</f>
        <v>0.56521739130434778</v>
      </c>
      <c r="AB149" s="268">
        <v>0</v>
      </c>
      <c r="AC149" s="268">
        <v>0</v>
      </c>
      <c r="AD149" s="268">
        <f t="shared" si="45"/>
        <v>0</v>
      </c>
      <c r="AE149" s="268" t="str">
        <f t="shared" si="46"/>
        <v>-</v>
      </c>
      <c r="AF149" s="175">
        <f t="shared" si="47"/>
        <v>0</v>
      </c>
      <c r="AG149" s="178">
        <v>103</v>
      </c>
      <c r="AH149" s="267">
        <f>IFERROR(AG149/AG157,"-")</f>
        <v>0.60946745562130178</v>
      </c>
      <c r="AI149" s="268">
        <v>0</v>
      </c>
      <c r="AJ149" s="268">
        <v>0</v>
      </c>
      <c r="AK149" s="268">
        <f t="shared" si="48"/>
        <v>0</v>
      </c>
      <c r="AL149" s="268" t="str">
        <f t="shared" si="49"/>
        <v>-</v>
      </c>
      <c r="AM149" s="175">
        <f t="shared" si="50"/>
        <v>0</v>
      </c>
      <c r="AN149" s="178">
        <v>1375</v>
      </c>
      <c r="AO149" s="267">
        <f>IFERROR(AN149/AN157,"-")</f>
        <v>0.85034013605442171</v>
      </c>
      <c r="AP149" s="268">
        <v>0</v>
      </c>
      <c r="AQ149" s="268">
        <v>0</v>
      </c>
      <c r="AR149" s="268">
        <f t="shared" si="51"/>
        <v>0</v>
      </c>
      <c r="AS149" s="268" t="str">
        <f t="shared" si="52"/>
        <v>-</v>
      </c>
      <c r="AT149" s="175">
        <f t="shared" si="53"/>
        <v>0</v>
      </c>
      <c r="AV149" s="77"/>
    </row>
    <row r="150" spans="2:48" s="9" customFormat="1">
      <c r="B150" s="552"/>
      <c r="C150" s="556"/>
      <c r="D150" s="174" t="s">
        <v>155</v>
      </c>
      <c r="E150" s="399">
        <v>20</v>
      </c>
      <c r="F150" s="269">
        <f>IFERROR(E150/E157,"-")</f>
        <v>4.3956043956043959E-2</v>
      </c>
      <c r="G150" s="70">
        <v>3826126</v>
      </c>
      <c r="H150" s="70">
        <v>20</v>
      </c>
      <c r="I150" s="70">
        <f t="shared" si="54"/>
        <v>191306.3</v>
      </c>
      <c r="J150" s="70">
        <f t="shared" si="37"/>
        <v>191306.3</v>
      </c>
      <c r="K150" s="11">
        <f t="shared" si="38"/>
        <v>1</v>
      </c>
      <c r="L150" s="399">
        <v>15</v>
      </c>
      <c r="M150" s="269">
        <f>IFERROR(L150/L157,"-")</f>
        <v>4.2492917847025496E-2</v>
      </c>
      <c r="N150" s="70">
        <v>2967305</v>
      </c>
      <c r="O150" s="70">
        <v>15</v>
      </c>
      <c r="P150" s="70">
        <f t="shared" si="39"/>
        <v>197820.33333333334</v>
      </c>
      <c r="Q150" s="70">
        <f t="shared" si="40"/>
        <v>197820.33333333334</v>
      </c>
      <c r="R150" s="11">
        <f t="shared" si="41"/>
        <v>1</v>
      </c>
      <c r="S150" s="399">
        <v>3</v>
      </c>
      <c r="T150" s="269">
        <f>IFERROR(S150/S157,"-")</f>
        <v>5.2631578947368418E-2</v>
      </c>
      <c r="U150" s="70">
        <v>1097489</v>
      </c>
      <c r="V150" s="70">
        <v>3</v>
      </c>
      <c r="W150" s="70">
        <f t="shared" si="42"/>
        <v>365829.66666666669</v>
      </c>
      <c r="X150" s="70">
        <f t="shared" si="43"/>
        <v>365829.66666666669</v>
      </c>
      <c r="Y150" s="11">
        <f t="shared" si="44"/>
        <v>1</v>
      </c>
      <c r="Z150" s="399">
        <v>3</v>
      </c>
      <c r="AA150" s="269">
        <f>IFERROR(Z150/Z157,"-")</f>
        <v>6.5217391304347824E-2</v>
      </c>
      <c r="AB150" s="70">
        <v>1097489</v>
      </c>
      <c r="AC150" s="70">
        <v>3</v>
      </c>
      <c r="AD150" s="70">
        <f t="shared" si="45"/>
        <v>365829.66666666669</v>
      </c>
      <c r="AE150" s="70">
        <f t="shared" si="46"/>
        <v>365829.66666666669</v>
      </c>
      <c r="AF150" s="11">
        <f t="shared" si="47"/>
        <v>1</v>
      </c>
      <c r="AG150" s="399">
        <v>11</v>
      </c>
      <c r="AH150" s="269">
        <f>IFERROR(AG150/AG157,"-")</f>
        <v>6.5088757396449703E-2</v>
      </c>
      <c r="AI150" s="70">
        <v>1560988</v>
      </c>
      <c r="AJ150" s="70">
        <v>11</v>
      </c>
      <c r="AK150" s="70">
        <f t="shared" si="48"/>
        <v>141908</v>
      </c>
      <c r="AL150" s="70">
        <f t="shared" si="49"/>
        <v>141908</v>
      </c>
      <c r="AM150" s="11">
        <f t="shared" si="50"/>
        <v>1</v>
      </c>
      <c r="AN150" s="399">
        <v>48</v>
      </c>
      <c r="AO150" s="269">
        <f>IFERROR(AN150/AN157,"-")</f>
        <v>2.9684601113172542E-2</v>
      </c>
      <c r="AP150" s="70">
        <v>9557922</v>
      </c>
      <c r="AQ150" s="70">
        <v>48</v>
      </c>
      <c r="AR150" s="70">
        <f t="shared" si="51"/>
        <v>199123.375</v>
      </c>
      <c r="AS150" s="70">
        <f t="shared" si="52"/>
        <v>199123.375</v>
      </c>
      <c r="AT150" s="11">
        <f t="shared" si="53"/>
        <v>1</v>
      </c>
      <c r="AV150" s="77"/>
    </row>
    <row r="151" spans="2:48" s="9" customFormat="1">
      <c r="B151" s="552"/>
      <c r="C151" s="556"/>
      <c r="D151" s="174" t="s">
        <v>156</v>
      </c>
      <c r="E151" s="399">
        <v>22</v>
      </c>
      <c r="F151" s="269">
        <f>IFERROR(E151/E157,"-")</f>
        <v>4.8351648351648353E-2</v>
      </c>
      <c r="G151" s="70">
        <v>3394224</v>
      </c>
      <c r="H151" s="70">
        <v>22</v>
      </c>
      <c r="I151" s="70">
        <f t="shared" si="54"/>
        <v>154282.90909090909</v>
      </c>
      <c r="J151" s="70">
        <f t="shared" si="37"/>
        <v>154282.90909090909</v>
      </c>
      <c r="K151" s="11">
        <f t="shared" si="38"/>
        <v>1</v>
      </c>
      <c r="L151" s="399">
        <v>17</v>
      </c>
      <c r="M151" s="269">
        <f>IFERROR(L151/L157,"-")</f>
        <v>4.8158640226628892E-2</v>
      </c>
      <c r="N151" s="70">
        <v>2348868</v>
      </c>
      <c r="O151" s="70">
        <v>17</v>
      </c>
      <c r="P151" s="70">
        <f t="shared" si="39"/>
        <v>138168.70588235295</v>
      </c>
      <c r="Q151" s="70">
        <f t="shared" si="40"/>
        <v>138168.70588235295</v>
      </c>
      <c r="R151" s="11">
        <f t="shared" si="41"/>
        <v>1</v>
      </c>
      <c r="S151" s="399">
        <v>3</v>
      </c>
      <c r="T151" s="269">
        <f>IFERROR(S151/S157,"-")</f>
        <v>5.2631578947368418E-2</v>
      </c>
      <c r="U151" s="70">
        <v>322914</v>
      </c>
      <c r="V151" s="70">
        <v>3</v>
      </c>
      <c r="W151" s="70">
        <f t="shared" si="42"/>
        <v>107638</v>
      </c>
      <c r="X151" s="70">
        <f t="shared" si="43"/>
        <v>107638</v>
      </c>
      <c r="Y151" s="11">
        <f t="shared" si="44"/>
        <v>1</v>
      </c>
      <c r="Z151" s="399">
        <v>2</v>
      </c>
      <c r="AA151" s="269">
        <f>IFERROR(Z151/Z157,"-")</f>
        <v>4.3478260869565216E-2</v>
      </c>
      <c r="AB151" s="70">
        <v>209394</v>
      </c>
      <c r="AC151" s="70">
        <v>2</v>
      </c>
      <c r="AD151" s="70">
        <f t="shared" si="45"/>
        <v>104697</v>
      </c>
      <c r="AE151" s="70">
        <f t="shared" si="46"/>
        <v>104697</v>
      </c>
      <c r="AF151" s="11">
        <f t="shared" si="47"/>
        <v>1</v>
      </c>
      <c r="AG151" s="399">
        <v>7</v>
      </c>
      <c r="AH151" s="269">
        <f>IFERROR(AG151/AG157,"-")</f>
        <v>4.142011834319527E-2</v>
      </c>
      <c r="AI151" s="70">
        <v>1196947</v>
      </c>
      <c r="AJ151" s="70">
        <v>7</v>
      </c>
      <c r="AK151" s="70">
        <f t="shared" si="48"/>
        <v>170992.42857142858</v>
      </c>
      <c r="AL151" s="70">
        <f t="shared" si="49"/>
        <v>170992.42857142858</v>
      </c>
      <c r="AM151" s="11">
        <f t="shared" si="50"/>
        <v>1</v>
      </c>
      <c r="AN151" s="399">
        <v>33</v>
      </c>
      <c r="AO151" s="269">
        <f>IFERROR(AN151/AN157,"-")</f>
        <v>2.0408163265306121E-2</v>
      </c>
      <c r="AP151" s="70">
        <v>6999292</v>
      </c>
      <c r="AQ151" s="70">
        <v>33</v>
      </c>
      <c r="AR151" s="70">
        <f t="shared" si="51"/>
        <v>212099.75757575757</v>
      </c>
      <c r="AS151" s="70">
        <f t="shared" si="52"/>
        <v>212099.75757575757</v>
      </c>
      <c r="AT151" s="11">
        <f t="shared" si="53"/>
        <v>1</v>
      </c>
      <c r="AV151" s="77"/>
    </row>
    <row r="152" spans="2:48" s="9" customFormat="1">
      <c r="B152" s="552"/>
      <c r="C152" s="556"/>
      <c r="D152" s="174" t="s">
        <v>157</v>
      </c>
      <c r="E152" s="178">
        <v>21</v>
      </c>
      <c r="F152" s="267">
        <f>IFERROR(E152/E157,"-")</f>
        <v>4.6153846153846156E-2</v>
      </c>
      <c r="G152" s="268">
        <v>10836247</v>
      </c>
      <c r="H152" s="268">
        <v>21</v>
      </c>
      <c r="I152" s="268">
        <f t="shared" si="54"/>
        <v>516011.76190476189</v>
      </c>
      <c r="J152" s="268">
        <f t="shared" si="37"/>
        <v>516011.76190476189</v>
      </c>
      <c r="K152" s="175">
        <f t="shared" si="38"/>
        <v>1</v>
      </c>
      <c r="L152" s="178">
        <v>17</v>
      </c>
      <c r="M152" s="267">
        <f>IFERROR(L152/L157,"-")</f>
        <v>4.8158640226628892E-2</v>
      </c>
      <c r="N152" s="268">
        <v>9107265</v>
      </c>
      <c r="O152" s="268">
        <v>17</v>
      </c>
      <c r="P152" s="268">
        <f t="shared" si="39"/>
        <v>535721.4705882353</v>
      </c>
      <c r="Q152" s="268">
        <f t="shared" si="40"/>
        <v>535721.4705882353</v>
      </c>
      <c r="R152" s="175">
        <f t="shared" si="41"/>
        <v>1</v>
      </c>
      <c r="S152" s="178">
        <v>6</v>
      </c>
      <c r="T152" s="267">
        <f>IFERROR(S152/S157,"-")</f>
        <v>0.10526315789473684</v>
      </c>
      <c r="U152" s="268">
        <v>3438549</v>
      </c>
      <c r="V152" s="268">
        <v>6</v>
      </c>
      <c r="W152" s="268">
        <f t="shared" si="42"/>
        <v>573091.5</v>
      </c>
      <c r="X152" s="268">
        <f t="shared" si="43"/>
        <v>573091.5</v>
      </c>
      <c r="Y152" s="175">
        <f t="shared" si="44"/>
        <v>1</v>
      </c>
      <c r="Z152" s="178">
        <v>6</v>
      </c>
      <c r="AA152" s="267">
        <f>IFERROR(Z152/Z157,"-")</f>
        <v>0.13043478260869565</v>
      </c>
      <c r="AB152" s="268">
        <v>3438549</v>
      </c>
      <c r="AC152" s="268">
        <v>6</v>
      </c>
      <c r="AD152" s="268">
        <f t="shared" si="45"/>
        <v>573091.5</v>
      </c>
      <c r="AE152" s="268">
        <f t="shared" si="46"/>
        <v>573091.5</v>
      </c>
      <c r="AF152" s="175">
        <f t="shared" si="47"/>
        <v>1</v>
      </c>
      <c r="AG152" s="178">
        <v>11</v>
      </c>
      <c r="AH152" s="267">
        <f>IFERROR(AG152/AG157,"-")</f>
        <v>6.5088757396449703E-2</v>
      </c>
      <c r="AI152" s="268">
        <v>9740766</v>
      </c>
      <c r="AJ152" s="268">
        <v>11</v>
      </c>
      <c r="AK152" s="268">
        <f t="shared" si="48"/>
        <v>885524.18181818177</v>
      </c>
      <c r="AL152" s="268">
        <f t="shared" si="49"/>
        <v>885524.18181818177</v>
      </c>
      <c r="AM152" s="175">
        <f t="shared" si="50"/>
        <v>1</v>
      </c>
      <c r="AN152" s="178">
        <v>61</v>
      </c>
      <c r="AO152" s="267">
        <f>IFERROR(AN152/AN157,"-")</f>
        <v>3.7724180581323437E-2</v>
      </c>
      <c r="AP152" s="268">
        <v>55318586</v>
      </c>
      <c r="AQ152" s="268">
        <v>61</v>
      </c>
      <c r="AR152" s="268">
        <f t="shared" si="51"/>
        <v>906862.06557377044</v>
      </c>
      <c r="AS152" s="268">
        <f t="shared" si="52"/>
        <v>906862.06557377044</v>
      </c>
      <c r="AT152" s="175">
        <f t="shared" si="53"/>
        <v>1</v>
      </c>
      <c r="AV152" s="77"/>
    </row>
    <row r="153" spans="2:48" s="9" customFormat="1">
      <c r="B153" s="552"/>
      <c r="C153" s="556"/>
      <c r="D153" s="174" t="s">
        <v>159</v>
      </c>
      <c r="E153" s="399">
        <v>27</v>
      </c>
      <c r="F153" s="269">
        <f>IFERROR(E153/E157,"-")</f>
        <v>5.9340659340659338E-2</v>
      </c>
      <c r="G153" s="70">
        <v>28720295</v>
      </c>
      <c r="H153" s="70">
        <v>27</v>
      </c>
      <c r="I153" s="70">
        <f t="shared" si="54"/>
        <v>1063714.6296296297</v>
      </c>
      <c r="J153" s="70">
        <f t="shared" si="37"/>
        <v>1063714.6296296297</v>
      </c>
      <c r="K153" s="11">
        <f t="shared" si="38"/>
        <v>1</v>
      </c>
      <c r="L153" s="399">
        <v>21</v>
      </c>
      <c r="M153" s="269">
        <f>IFERROR(L153/L157,"-")</f>
        <v>5.9490084985835696E-2</v>
      </c>
      <c r="N153" s="70">
        <v>20581827</v>
      </c>
      <c r="O153" s="70">
        <v>21</v>
      </c>
      <c r="P153" s="70">
        <f t="shared" si="39"/>
        <v>980087</v>
      </c>
      <c r="Q153" s="70">
        <f t="shared" si="40"/>
        <v>980087</v>
      </c>
      <c r="R153" s="11">
        <f t="shared" si="41"/>
        <v>1</v>
      </c>
      <c r="S153" s="399">
        <v>4</v>
      </c>
      <c r="T153" s="269">
        <f>IFERROR(S153/S157,"-")</f>
        <v>7.0175438596491224E-2</v>
      </c>
      <c r="U153" s="70">
        <v>4071245</v>
      </c>
      <c r="V153" s="70">
        <v>4</v>
      </c>
      <c r="W153" s="70">
        <f t="shared" si="42"/>
        <v>1017811.25</v>
      </c>
      <c r="X153" s="70">
        <f t="shared" si="43"/>
        <v>1017811.25</v>
      </c>
      <c r="Y153" s="11">
        <f t="shared" si="44"/>
        <v>1</v>
      </c>
      <c r="Z153" s="399">
        <v>3</v>
      </c>
      <c r="AA153" s="269">
        <f>IFERROR(Z153/Z157,"-")</f>
        <v>6.5217391304347824E-2</v>
      </c>
      <c r="AB153" s="70">
        <v>3035874</v>
      </c>
      <c r="AC153" s="70">
        <v>3</v>
      </c>
      <c r="AD153" s="70">
        <f t="shared" si="45"/>
        <v>1011958</v>
      </c>
      <c r="AE153" s="70">
        <f t="shared" si="46"/>
        <v>1011958</v>
      </c>
      <c r="AF153" s="11">
        <f t="shared" si="47"/>
        <v>1</v>
      </c>
      <c r="AG153" s="399">
        <v>14</v>
      </c>
      <c r="AH153" s="269">
        <f>IFERROR(AG153/AG157,"-")</f>
        <v>8.2840236686390539E-2</v>
      </c>
      <c r="AI153" s="70">
        <v>16170209</v>
      </c>
      <c r="AJ153" s="70">
        <v>14</v>
      </c>
      <c r="AK153" s="70">
        <f t="shared" si="48"/>
        <v>1155014.9285714286</v>
      </c>
      <c r="AL153" s="70">
        <f t="shared" si="49"/>
        <v>1155014.9285714286</v>
      </c>
      <c r="AM153" s="11">
        <f t="shared" si="50"/>
        <v>1</v>
      </c>
      <c r="AN153" s="399">
        <v>58</v>
      </c>
      <c r="AO153" s="269">
        <f>IFERROR(AN153/AN157,"-")</f>
        <v>3.5868893011750155E-2</v>
      </c>
      <c r="AP153" s="70">
        <v>52327762</v>
      </c>
      <c r="AQ153" s="70">
        <v>58</v>
      </c>
      <c r="AR153" s="70">
        <f t="shared" si="51"/>
        <v>902202.79310344823</v>
      </c>
      <c r="AS153" s="70">
        <f t="shared" si="52"/>
        <v>902202.79310344823</v>
      </c>
      <c r="AT153" s="11">
        <f t="shared" si="53"/>
        <v>1</v>
      </c>
      <c r="AV153" s="77"/>
    </row>
    <row r="154" spans="2:48" s="9" customFormat="1">
      <c r="B154" s="552"/>
      <c r="C154" s="556"/>
      <c r="D154" s="174" t="s">
        <v>160</v>
      </c>
      <c r="E154" s="178">
        <v>12</v>
      </c>
      <c r="F154" s="267">
        <f>IFERROR(E154/E157,"-")</f>
        <v>2.6373626373626374E-2</v>
      </c>
      <c r="G154" s="268">
        <v>15486262</v>
      </c>
      <c r="H154" s="268">
        <v>12</v>
      </c>
      <c r="I154" s="268">
        <f t="shared" si="54"/>
        <v>1290521.8333333333</v>
      </c>
      <c r="J154" s="268">
        <f t="shared" si="37"/>
        <v>1290521.8333333333</v>
      </c>
      <c r="K154" s="175">
        <f t="shared" si="38"/>
        <v>1</v>
      </c>
      <c r="L154" s="178">
        <v>11</v>
      </c>
      <c r="M154" s="267">
        <f>IFERROR(L154/L157,"-")</f>
        <v>3.1161473087818695E-2</v>
      </c>
      <c r="N154" s="268">
        <v>13809644</v>
      </c>
      <c r="O154" s="268">
        <v>11</v>
      </c>
      <c r="P154" s="268">
        <f t="shared" si="39"/>
        <v>1255422.1818181819</v>
      </c>
      <c r="Q154" s="268">
        <f t="shared" si="40"/>
        <v>1255422.1818181819</v>
      </c>
      <c r="R154" s="175">
        <f t="shared" si="41"/>
        <v>1</v>
      </c>
      <c r="S154" s="178">
        <v>3</v>
      </c>
      <c r="T154" s="267">
        <f>IFERROR(S154/S157,"-")</f>
        <v>5.2631578947368418E-2</v>
      </c>
      <c r="U154" s="268">
        <v>1695344</v>
      </c>
      <c r="V154" s="268">
        <v>3</v>
      </c>
      <c r="W154" s="268">
        <f t="shared" si="42"/>
        <v>565114.66666666663</v>
      </c>
      <c r="X154" s="268">
        <f t="shared" si="43"/>
        <v>565114.66666666663</v>
      </c>
      <c r="Y154" s="175">
        <f t="shared" si="44"/>
        <v>1</v>
      </c>
      <c r="Z154" s="178">
        <v>3</v>
      </c>
      <c r="AA154" s="267">
        <f>IFERROR(Z154/Z157,"-")</f>
        <v>6.5217391304347824E-2</v>
      </c>
      <c r="AB154" s="268">
        <v>1695344</v>
      </c>
      <c r="AC154" s="268">
        <v>3</v>
      </c>
      <c r="AD154" s="268">
        <f t="shared" si="45"/>
        <v>565114.66666666663</v>
      </c>
      <c r="AE154" s="268">
        <f t="shared" si="46"/>
        <v>565114.66666666663</v>
      </c>
      <c r="AF154" s="175">
        <f t="shared" si="47"/>
        <v>1</v>
      </c>
      <c r="AG154" s="178">
        <v>8</v>
      </c>
      <c r="AH154" s="267">
        <f>IFERROR(AG154/AG157,"-")</f>
        <v>4.7337278106508875E-2</v>
      </c>
      <c r="AI154" s="268">
        <v>14308914</v>
      </c>
      <c r="AJ154" s="268">
        <v>8</v>
      </c>
      <c r="AK154" s="268">
        <f t="shared" si="48"/>
        <v>1788614.25</v>
      </c>
      <c r="AL154" s="268">
        <f t="shared" si="49"/>
        <v>1788614.25</v>
      </c>
      <c r="AM154" s="175">
        <f t="shared" si="50"/>
        <v>1</v>
      </c>
      <c r="AN154" s="178">
        <v>23</v>
      </c>
      <c r="AO154" s="267">
        <f>IFERROR(AN154/AN157,"-")</f>
        <v>1.4223871366728509E-2</v>
      </c>
      <c r="AP154" s="268">
        <v>38098707</v>
      </c>
      <c r="AQ154" s="268">
        <v>23</v>
      </c>
      <c r="AR154" s="268">
        <f t="shared" si="51"/>
        <v>1656465.5217391304</v>
      </c>
      <c r="AS154" s="268">
        <f t="shared" si="52"/>
        <v>1656465.5217391304</v>
      </c>
      <c r="AT154" s="175">
        <f t="shared" si="53"/>
        <v>1</v>
      </c>
      <c r="AV154" s="77"/>
    </row>
    <row r="155" spans="2:48" s="9" customFormat="1">
      <c r="B155" s="552"/>
      <c r="C155" s="556"/>
      <c r="D155" s="174" t="s">
        <v>161</v>
      </c>
      <c r="E155" s="399">
        <v>8</v>
      </c>
      <c r="F155" s="269">
        <f>IFERROR(E155/E157,"-")</f>
        <v>1.7582417582417582E-2</v>
      </c>
      <c r="G155" s="70">
        <v>13821470</v>
      </c>
      <c r="H155" s="70">
        <v>8</v>
      </c>
      <c r="I155" s="70">
        <f t="shared" si="54"/>
        <v>1727683.75</v>
      </c>
      <c r="J155" s="70">
        <f t="shared" si="37"/>
        <v>1727683.75</v>
      </c>
      <c r="K155" s="11">
        <f t="shared" si="38"/>
        <v>1</v>
      </c>
      <c r="L155" s="399">
        <v>7</v>
      </c>
      <c r="M155" s="269">
        <f>IFERROR(L155/L157,"-")</f>
        <v>1.9830028328611898E-2</v>
      </c>
      <c r="N155" s="70">
        <v>11181528</v>
      </c>
      <c r="O155" s="70">
        <v>7</v>
      </c>
      <c r="P155" s="70">
        <f t="shared" si="39"/>
        <v>1597361.142857143</v>
      </c>
      <c r="Q155" s="70">
        <f t="shared" si="40"/>
        <v>1597361.142857143</v>
      </c>
      <c r="R155" s="11">
        <f t="shared" si="41"/>
        <v>1</v>
      </c>
      <c r="S155" s="399">
        <v>2</v>
      </c>
      <c r="T155" s="269">
        <f>IFERROR(S155/S157,"-")</f>
        <v>3.5087719298245612E-2</v>
      </c>
      <c r="U155" s="70">
        <v>4211862</v>
      </c>
      <c r="V155" s="70">
        <v>2</v>
      </c>
      <c r="W155" s="70">
        <f t="shared" si="42"/>
        <v>2105931</v>
      </c>
      <c r="X155" s="70">
        <f t="shared" si="43"/>
        <v>2105931</v>
      </c>
      <c r="Y155" s="11">
        <f t="shared" si="44"/>
        <v>1</v>
      </c>
      <c r="Z155" s="399">
        <v>2</v>
      </c>
      <c r="AA155" s="269">
        <f>IFERROR(Z155/Z157,"-")</f>
        <v>4.3478260869565216E-2</v>
      </c>
      <c r="AB155" s="70">
        <v>4211862</v>
      </c>
      <c r="AC155" s="70">
        <v>2</v>
      </c>
      <c r="AD155" s="70">
        <f t="shared" si="45"/>
        <v>2105931</v>
      </c>
      <c r="AE155" s="70">
        <f t="shared" si="46"/>
        <v>2105931</v>
      </c>
      <c r="AF155" s="11">
        <f t="shared" si="47"/>
        <v>1</v>
      </c>
      <c r="AG155" s="399">
        <v>9</v>
      </c>
      <c r="AH155" s="269">
        <f>IFERROR(AG155/AG157,"-")</f>
        <v>5.3254437869822487E-2</v>
      </c>
      <c r="AI155" s="70">
        <v>16807732</v>
      </c>
      <c r="AJ155" s="70">
        <v>9</v>
      </c>
      <c r="AK155" s="70">
        <f t="shared" si="48"/>
        <v>1867525.7777777778</v>
      </c>
      <c r="AL155" s="70">
        <f t="shared" si="49"/>
        <v>1867525.7777777778</v>
      </c>
      <c r="AM155" s="11">
        <f t="shared" si="50"/>
        <v>1</v>
      </c>
      <c r="AN155" s="399">
        <v>13</v>
      </c>
      <c r="AO155" s="269">
        <f>IFERROR(AN155/AN157,"-")</f>
        <v>8.0395794681508963E-3</v>
      </c>
      <c r="AP155" s="70">
        <v>19419357</v>
      </c>
      <c r="AQ155" s="70">
        <v>13</v>
      </c>
      <c r="AR155" s="70">
        <f t="shared" si="51"/>
        <v>1493796.6923076923</v>
      </c>
      <c r="AS155" s="70">
        <f t="shared" si="52"/>
        <v>1493796.6923076923</v>
      </c>
      <c r="AT155" s="11">
        <f t="shared" si="53"/>
        <v>1</v>
      </c>
      <c r="AV155" s="77"/>
    </row>
    <row r="156" spans="2:48" s="9" customFormat="1">
      <c r="B156" s="552"/>
      <c r="C156" s="556"/>
      <c r="D156" s="177" t="s">
        <v>162</v>
      </c>
      <c r="E156" s="400">
        <v>4</v>
      </c>
      <c r="F156" s="270">
        <f>IFERROR(E156/E157,"-")</f>
        <v>8.7912087912087912E-3</v>
      </c>
      <c r="G156" s="271">
        <v>10640754</v>
      </c>
      <c r="H156" s="271">
        <v>4</v>
      </c>
      <c r="I156" s="271">
        <f t="shared" si="54"/>
        <v>2660188.5</v>
      </c>
      <c r="J156" s="271">
        <f t="shared" si="37"/>
        <v>2660188.5</v>
      </c>
      <c r="K156" s="36">
        <f t="shared" si="38"/>
        <v>1</v>
      </c>
      <c r="L156" s="400">
        <v>3</v>
      </c>
      <c r="M156" s="270">
        <f>IFERROR(L156/L157,"-")</f>
        <v>8.4985835694051E-3</v>
      </c>
      <c r="N156" s="271">
        <v>6872627</v>
      </c>
      <c r="O156" s="271">
        <v>3</v>
      </c>
      <c r="P156" s="271">
        <f t="shared" si="39"/>
        <v>2290875.6666666665</v>
      </c>
      <c r="Q156" s="271">
        <f t="shared" si="40"/>
        <v>2290875.6666666665</v>
      </c>
      <c r="R156" s="36">
        <f t="shared" si="41"/>
        <v>1</v>
      </c>
      <c r="S156" s="400">
        <v>2</v>
      </c>
      <c r="T156" s="270">
        <f>IFERROR(S156/S157,"-")</f>
        <v>3.5087719298245612E-2</v>
      </c>
      <c r="U156" s="271">
        <v>4853974</v>
      </c>
      <c r="V156" s="271">
        <v>2</v>
      </c>
      <c r="W156" s="271">
        <f t="shared" si="42"/>
        <v>2426987</v>
      </c>
      <c r="X156" s="271">
        <f t="shared" si="43"/>
        <v>2426987</v>
      </c>
      <c r="Y156" s="36">
        <f t="shared" si="44"/>
        <v>1</v>
      </c>
      <c r="Z156" s="400">
        <v>1</v>
      </c>
      <c r="AA156" s="270">
        <f>IFERROR(Z156/Z157,"-")</f>
        <v>2.1739130434782608E-2</v>
      </c>
      <c r="AB156" s="271">
        <v>1085847</v>
      </c>
      <c r="AC156" s="271">
        <v>1</v>
      </c>
      <c r="AD156" s="271">
        <f t="shared" si="45"/>
        <v>1085847</v>
      </c>
      <c r="AE156" s="271">
        <f t="shared" si="46"/>
        <v>1085847</v>
      </c>
      <c r="AF156" s="36">
        <f t="shared" si="47"/>
        <v>1</v>
      </c>
      <c r="AG156" s="400">
        <v>6</v>
      </c>
      <c r="AH156" s="270">
        <f>IFERROR(AG156/AG157,"-")</f>
        <v>3.5502958579881658E-2</v>
      </c>
      <c r="AI156" s="271">
        <v>12940002</v>
      </c>
      <c r="AJ156" s="271">
        <v>6</v>
      </c>
      <c r="AK156" s="271">
        <f t="shared" si="48"/>
        <v>2156667</v>
      </c>
      <c r="AL156" s="271">
        <f t="shared" si="49"/>
        <v>2156667</v>
      </c>
      <c r="AM156" s="36">
        <f t="shared" si="50"/>
        <v>1</v>
      </c>
      <c r="AN156" s="400">
        <v>6</v>
      </c>
      <c r="AO156" s="270">
        <f>IFERROR(AN156/AN157,"-")</f>
        <v>3.7105751391465678E-3</v>
      </c>
      <c r="AP156" s="271">
        <v>9864679</v>
      </c>
      <c r="AQ156" s="271">
        <v>6</v>
      </c>
      <c r="AR156" s="271">
        <f t="shared" si="51"/>
        <v>1644113.1666666667</v>
      </c>
      <c r="AS156" s="271">
        <f t="shared" si="52"/>
        <v>1644113.1666666667</v>
      </c>
      <c r="AT156" s="36">
        <f t="shared" si="53"/>
        <v>1</v>
      </c>
      <c r="AV156" s="77"/>
    </row>
    <row r="157" spans="2:48" s="9" customFormat="1">
      <c r="B157" s="553"/>
      <c r="C157" s="557"/>
      <c r="D157" s="300" t="s">
        <v>64</v>
      </c>
      <c r="E157" s="179">
        <f>SUM(E149:E156)</f>
        <v>455</v>
      </c>
      <c r="F157" s="272">
        <f>IFERROR(E157/E157,"-")</f>
        <v>1</v>
      </c>
      <c r="G157" s="273">
        <f>SUM(G149:G156)</f>
        <v>86725378</v>
      </c>
      <c r="H157" s="273">
        <f>SUM(H149:H156)</f>
        <v>114</v>
      </c>
      <c r="I157" s="273">
        <f t="shared" si="54"/>
        <v>190605.22637362638</v>
      </c>
      <c r="J157" s="273">
        <f t="shared" si="37"/>
        <v>760748.92982456135</v>
      </c>
      <c r="K157" s="152">
        <f t="shared" si="38"/>
        <v>0.25054945054945055</v>
      </c>
      <c r="L157" s="179">
        <f>SUM(L149:L156)</f>
        <v>353</v>
      </c>
      <c r="M157" s="272">
        <f>IFERROR(L157/L157,"-")</f>
        <v>1</v>
      </c>
      <c r="N157" s="273">
        <f>SUM(N149:N156)</f>
        <v>66869064</v>
      </c>
      <c r="O157" s="273">
        <f>SUM(O149:O156)</f>
        <v>91</v>
      </c>
      <c r="P157" s="273">
        <f t="shared" si="39"/>
        <v>189430.776203966</v>
      </c>
      <c r="Q157" s="273">
        <f t="shared" si="40"/>
        <v>734824.87912087911</v>
      </c>
      <c r="R157" s="152">
        <f t="shared" si="41"/>
        <v>0.25779036827195467</v>
      </c>
      <c r="S157" s="179">
        <f>SUM(S149:S156)</f>
        <v>57</v>
      </c>
      <c r="T157" s="272">
        <f>IFERROR(S157/S157,"-")</f>
        <v>1</v>
      </c>
      <c r="U157" s="273">
        <f>SUM(U149:U156)</f>
        <v>19691377</v>
      </c>
      <c r="V157" s="273">
        <f>SUM(V149:V156)</f>
        <v>23</v>
      </c>
      <c r="W157" s="273">
        <f t="shared" si="42"/>
        <v>345462.75438596489</v>
      </c>
      <c r="X157" s="273">
        <f t="shared" si="43"/>
        <v>856146.82608695654</v>
      </c>
      <c r="Y157" s="152">
        <f t="shared" si="44"/>
        <v>0.40350877192982454</v>
      </c>
      <c r="Z157" s="179">
        <f>SUM(Z149:Z156)</f>
        <v>46</v>
      </c>
      <c r="AA157" s="272">
        <f>IFERROR(Z157/Z157,"-")</f>
        <v>1</v>
      </c>
      <c r="AB157" s="273">
        <f>SUM(AB149:AB156)</f>
        <v>14774359</v>
      </c>
      <c r="AC157" s="273">
        <f>SUM(AC149:AC156)</f>
        <v>20</v>
      </c>
      <c r="AD157" s="273">
        <f t="shared" si="45"/>
        <v>321181.71739130432</v>
      </c>
      <c r="AE157" s="273">
        <f t="shared" si="46"/>
        <v>738717.95</v>
      </c>
      <c r="AF157" s="152">
        <f t="shared" si="47"/>
        <v>0.43478260869565216</v>
      </c>
      <c r="AG157" s="179">
        <f>SUM(AG149:AG156)</f>
        <v>169</v>
      </c>
      <c r="AH157" s="272">
        <f>IFERROR(AG157/AG157,"-")</f>
        <v>1</v>
      </c>
      <c r="AI157" s="273">
        <f>SUM(AI149:AI156)</f>
        <v>72725558</v>
      </c>
      <c r="AJ157" s="273">
        <f>SUM(AJ149:AJ156)</f>
        <v>66</v>
      </c>
      <c r="AK157" s="273">
        <f t="shared" si="48"/>
        <v>430328.74556213018</v>
      </c>
      <c r="AL157" s="273">
        <f t="shared" si="49"/>
        <v>1101902.393939394</v>
      </c>
      <c r="AM157" s="152">
        <f t="shared" si="50"/>
        <v>0.39053254437869822</v>
      </c>
      <c r="AN157" s="179">
        <f>SUM(AN149:AN156)</f>
        <v>1617</v>
      </c>
      <c r="AO157" s="272">
        <f>IFERROR(AN157/AN157,"-")</f>
        <v>1</v>
      </c>
      <c r="AP157" s="273">
        <f>SUM(AP149:AP156)</f>
        <v>191586305</v>
      </c>
      <c r="AQ157" s="273">
        <f>SUM(AQ149:AQ156)</f>
        <v>242</v>
      </c>
      <c r="AR157" s="273">
        <f t="shared" si="51"/>
        <v>118482.56338899196</v>
      </c>
      <c r="AS157" s="273">
        <f t="shared" si="52"/>
        <v>791678.94628099177</v>
      </c>
      <c r="AT157" s="152">
        <f t="shared" si="53"/>
        <v>0.14965986394557823</v>
      </c>
      <c r="AV157" s="77"/>
    </row>
    <row r="158" spans="2:48" s="9" customFormat="1">
      <c r="B158" s="551">
        <v>18</v>
      </c>
      <c r="C158" s="555" t="s">
        <v>54</v>
      </c>
      <c r="D158" s="174" t="s">
        <v>158</v>
      </c>
      <c r="E158" s="178">
        <v>314</v>
      </c>
      <c r="F158" s="267">
        <f>IFERROR(E158/E166,"-")</f>
        <v>0.75119617224880386</v>
      </c>
      <c r="G158" s="268">
        <v>0</v>
      </c>
      <c r="H158" s="268">
        <v>0</v>
      </c>
      <c r="I158" s="268">
        <f t="shared" si="54"/>
        <v>0</v>
      </c>
      <c r="J158" s="268" t="str">
        <f t="shared" si="37"/>
        <v>-</v>
      </c>
      <c r="K158" s="175">
        <f t="shared" si="38"/>
        <v>0</v>
      </c>
      <c r="L158" s="178">
        <v>248</v>
      </c>
      <c r="M158" s="267">
        <f>IFERROR(L158/L166,"-")</f>
        <v>0.74474474474474472</v>
      </c>
      <c r="N158" s="268">
        <v>0</v>
      </c>
      <c r="O158" s="268">
        <v>0</v>
      </c>
      <c r="P158" s="268">
        <f t="shared" si="39"/>
        <v>0</v>
      </c>
      <c r="Q158" s="268" t="str">
        <f t="shared" si="40"/>
        <v>-</v>
      </c>
      <c r="R158" s="175">
        <f t="shared" si="41"/>
        <v>0</v>
      </c>
      <c r="S158" s="178">
        <v>38</v>
      </c>
      <c r="T158" s="267">
        <f>IFERROR(S158/S166,"-")</f>
        <v>0.66666666666666663</v>
      </c>
      <c r="U158" s="268">
        <v>0</v>
      </c>
      <c r="V158" s="268">
        <v>0</v>
      </c>
      <c r="W158" s="268">
        <f t="shared" si="42"/>
        <v>0</v>
      </c>
      <c r="X158" s="268" t="str">
        <f t="shared" si="43"/>
        <v>-</v>
      </c>
      <c r="Y158" s="175">
        <f t="shared" si="44"/>
        <v>0</v>
      </c>
      <c r="Z158" s="178">
        <v>30</v>
      </c>
      <c r="AA158" s="267">
        <f>IFERROR(Z158/Z166,"-")</f>
        <v>0.66666666666666663</v>
      </c>
      <c r="AB158" s="268">
        <v>0</v>
      </c>
      <c r="AC158" s="268">
        <v>0</v>
      </c>
      <c r="AD158" s="268">
        <f t="shared" si="45"/>
        <v>0</v>
      </c>
      <c r="AE158" s="268" t="str">
        <f t="shared" si="46"/>
        <v>-</v>
      </c>
      <c r="AF158" s="175">
        <f t="shared" si="47"/>
        <v>0</v>
      </c>
      <c r="AG158" s="178">
        <v>78</v>
      </c>
      <c r="AH158" s="267">
        <f>IFERROR(AG158/AG166,"-")</f>
        <v>0.63934426229508201</v>
      </c>
      <c r="AI158" s="268">
        <v>0</v>
      </c>
      <c r="AJ158" s="268">
        <v>0</v>
      </c>
      <c r="AK158" s="268">
        <f t="shared" si="48"/>
        <v>0</v>
      </c>
      <c r="AL158" s="268" t="str">
        <f t="shared" si="49"/>
        <v>-</v>
      </c>
      <c r="AM158" s="175">
        <f t="shared" si="50"/>
        <v>0</v>
      </c>
      <c r="AN158" s="178">
        <v>1493</v>
      </c>
      <c r="AO158" s="267">
        <f>IFERROR(AN158/AN166,"-")</f>
        <v>0.82577433628318586</v>
      </c>
      <c r="AP158" s="268">
        <v>0</v>
      </c>
      <c r="AQ158" s="268">
        <v>0</v>
      </c>
      <c r="AR158" s="268">
        <f t="shared" si="51"/>
        <v>0</v>
      </c>
      <c r="AS158" s="268" t="str">
        <f t="shared" si="52"/>
        <v>-</v>
      </c>
      <c r="AT158" s="175">
        <f t="shared" si="53"/>
        <v>0</v>
      </c>
      <c r="AV158" s="77"/>
    </row>
    <row r="159" spans="2:48" s="9" customFormat="1">
      <c r="B159" s="552"/>
      <c r="C159" s="556"/>
      <c r="D159" s="174" t="s">
        <v>155</v>
      </c>
      <c r="E159" s="399">
        <v>26</v>
      </c>
      <c r="F159" s="269">
        <f>IFERROR(E159/E166,"-")</f>
        <v>6.2200956937799042E-2</v>
      </c>
      <c r="G159" s="70">
        <v>2918881</v>
      </c>
      <c r="H159" s="70">
        <v>26</v>
      </c>
      <c r="I159" s="70">
        <f t="shared" si="54"/>
        <v>112264.65384615384</v>
      </c>
      <c r="J159" s="70">
        <f t="shared" si="37"/>
        <v>112264.65384615384</v>
      </c>
      <c r="K159" s="11">
        <f t="shared" si="38"/>
        <v>1</v>
      </c>
      <c r="L159" s="399">
        <v>21</v>
      </c>
      <c r="M159" s="269">
        <f>IFERROR(L159/L166,"-")</f>
        <v>6.3063063063063057E-2</v>
      </c>
      <c r="N159" s="70">
        <v>2560330</v>
      </c>
      <c r="O159" s="70">
        <v>21</v>
      </c>
      <c r="P159" s="70">
        <f t="shared" si="39"/>
        <v>121920.47619047618</v>
      </c>
      <c r="Q159" s="70">
        <f t="shared" si="40"/>
        <v>121920.47619047618</v>
      </c>
      <c r="R159" s="11">
        <f t="shared" si="41"/>
        <v>1</v>
      </c>
      <c r="S159" s="399">
        <v>3</v>
      </c>
      <c r="T159" s="269">
        <f>IFERROR(S159/S166,"-")</f>
        <v>5.2631578947368418E-2</v>
      </c>
      <c r="U159" s="70">
        <v>167478</v>
      </c>
      <c r="V159" s="70">
        <v>3</v>
      </c>
      <c r="W159" s="70">
        <f t="shared" si="42"/>
        <v>55826</v>
      </c>
      <c r="X159" s="70">
        <f t="shared" si="43"/>
        <v>55826</v>
      </c>
      <c r="Y159" s="11">
        <f t="shared" si="44"/>
        <v>1</v>
      </c>
      <c r="Z159" s="399">
        <v>3</v>
      </c>
      <c r="AA159" s="269">
        <f>IFERROR(Z159/Z166,"-")</f>
        <v>6.6666666666666666E-2</v>
      </c>
      <c r="AB159" s="70">
        <v>167478</v>
      </c>
      <c r="AC159" s="70">
        <v>3</v>
      </c>
      <c r="AD159" s="70">
        <f t="shared" si="45"/>
        <v>55826</v>
      </c>
      <c r="AE159" s="70">
        <f t="shared" si="46"/>
        <v>55826</v>
      </c>
      <c r="AF159" s="11">
        <f t="shared" si="47"/>
        <v>1</v>
      </c>
      <c r="AG159" s="399">
        <v>3</v>
      </c>
      <c r="AH159" s="269">
        <f>IFERROR(AG159/AG166,"-")</f>
        <v>2.4590163934426229E-2</v>
      </c>
      <c r="AI159" s="70">
        <v>297981</v>
      </c>
      <c r="AJ159" s="70">
        <v>3</v>
      </c>
      <c r="AK159" s="70">
        <f t="shared" si="48"/>
        <v>99327</v>
      </c>
      <c r="AL159" s="70">
        <f t="shared" si="49"/>
        <v>99327</v>
      </c>
      <c r="AM159" s="11">
        <f t="shared" si="50"/>
        <v>1</v>
      </c>
      <c r="AN159" s="399">
        <v>64</v>
      </c>
      <c r="AO159" s="269">
        <f>IFERROR(AN159/AN166,"-")</f>
        <v>3.5398230088495575E-2</v>
      </c>
      <c r="AP159" s="70">
        <v>9104901</v>
      </c>
      <c r="AQ159" s="70">
        <v>64</v>
      </c>
      <c r="AR159" s="70">
        <f t="shared" si="51"/>
        <v>142264.078125</v>
      </c>
      <c r="AS159" s="70">
        <f t="shared" si="52"/>
        <v>142264.078125</v>
      </c>
      <c r="AT159" s="11">
        <f t="shared" si="53"/>
        <v>1</v>
      </c>
      <c r="AV159" s="77"/>
    </row>
    <row r="160" spans="2:48" s="9" customFormat="1">
      <c r="B160" s="552"/>
      <c r="C160" s="556"/>
      <c r="D160" s="174" t="s">
        <v>156</v>
      </c>
      <c r="E160" s="399">
        <v>16</v>
      </c>
      <c r="F160" s="269">
        <f>IFERROR(E160/E166,"-")</f>
        <v>3.8277511961722487E-2</v>
      </c>
      <c r="G160" s="70">
        <v>3129531</v>
      </c>
      <c r="H160" s="70">
        <v>16</v>
      </c>
      <c r="I160" s="70">
        <f t="shared" si="54"/>
        <v>195595.6875</v>
      </c>
      <c r="J160" s="70">
        <f t="shared" si="37"/>
        <v>195595.6875</v>
      </c>
      <c r="K160" s="11">
        <f t="shared" si="38"/>
        <v>1</v>
      </c>
      <c r="L160" s="399">
        <v>14</v>
      </c>
      <c r="M160" s="269">
        <f>IFERROR(L160/L166,"-")</f>
        <v>4.2042042042042045E-2</v>
      </c>
      <c r="N160" s="70">
        <v>2931651</v>
      </c>
      <c r="O160" s="70">
        <v>14</v>
      </c>
      <c r="P160" s="70">
        <f t="shared" si="39"/>
        <v>209403.64285714287</v>
      </c>
      <c r="Q160" s="70">
        <f t="shared" si="40"/>
        <v>209403.64285714287</v>
      </c>
      <c r="R160" s="11">
        <f t="shared" si="41"/>
        <v>1</v>
      </c>
      <c r="S160" s="399">
        <v>3</v>
      </c>
      <c r="T160" s="269">
        <f>IFERROR(S160/S166,"-")</f>
        <v>5.2631578947368418E-2</v>
      </c>
      <c r="U160" s="70">
        <v>815435</v>
      </c>
      <c r="V160" s="70">
        <v>3</v>
      </c>
      <c r="W160" s="70">
        <f t="shared" si="42"/>
        <v>271811.66666666669</v>
      </c>
      <c r="X160" s="70">
        <f t="shared" si="43"/>
        <v>271811.66666666669</v>
      </c>
      <c r="Y160" s="11">
        <f t="shared" si="44"/>
        <v>1</v>
      </c>
      <c r="Z160" s="399">
        <v>3</v>
      </c>
      <c r="AA160" s="269">
        <f>IFERROR(Z160/Z166,"-")</f>
        <v>6.6666666666666666E-2</v>
      </c>
      <c r="AB160" s="70">
        <v>815435</v>
      </c>
      <c r="AC160" s="70">
        <v>3</v>
      </c>
      <c r="AD160" s="70">
        <f t="shared" si="45"/>
        <v>271811.66666666669</v>
      </c>
      <c r="AE160" s="70">
        <f t="shared" si="46"/>
        <v>271811.66666666669</v>
      </c>
      <c r="AF160" s="11">
        <f t="shared" si="47"/>
        <v>1</v>
      </c>
      <c r="AG160" s="399">
        <v>5</v>
      </c>
      <c r="AH160" s="269">
        <f>IFERROR(AG160/AG166,"-")</f>
        <v>4.0983606557377046E-2</v>
      </c>
      <c r="AI160" s="70">
        <v>771807</v>
      </c>
      <c r="AJ160" s="70">
        <v>5</v>
      </c>
      <c r="AK160" s="70">
        <f t="shared" si="48"/>
        <v>154361.4</v>
      </c>
      <c r="AL160" s="70">
        <f t="shared" si="49"/>
        <v>154361.4</v>
      </c>
      <c r="AM160" s="11">
        <f t="shared" si="50"/>
        <v>1</v>
      </c>
      <c r="AN160" s="399">
        <v>38</v>
      </c>
      <c r="AO160" s="269">
        <f>IFERROR(AN160/AN166,"-")</f>
        <v>2.1017699115044249E-2</v>
      </c>
      <c r="AP160" s="70">
        <v>7807457</v>
      </c>
      <c r="AQ160" s="70">
        <v>38</v>
      </c>
      <c r="AR160" s="70">
        <f t="shared" si="51"/>
        <v>205459.39473684211</v>
      </c>
      <c r="AS160" s="70">
        <f t="shared" si="52"/>
        <v>205459.39473684211</v>
      </c>
      <c r="AT160" s="11">
        <f t="shared" si="53"/>
        <v>1</v>
      </c>
      <c r="AV160" s="77"/>
    </row>
    <row r="161" spans="2:48" s="9" customFormat="1">
      <c r="B161" s="552"/>
      <c r="C161" s="556"/>
      <c r="D161" s="174" t="s">
        <v>157</v>
      </c>
      <c r="E161" s="178">
        <v>22</v>
      </c>
      <c r="F161" s="267">
        <f>IFERROR(E161/E166,"-")</f>
        <v>5.2631578947368418E-2</v>
      </c>
      <c r="G161" s="268">
        <v>14987078</v>
      </c>
      <c r="H161" s="268">
        <v>22</v>
      </c>
      <c r="I161" s="268">
        <f t="shared" si="54"/>
        <v>681230.81818181823</v>
      </c>
      <c r="J161" s="268">
        <f t="shared" si="37"/>
        <v>681230.81818181823</v>
      </c>
      <c r="K161" s="175">
        <f t="shared" si="38"/>
        <v>1</v>
      </c>
      <c r="L161" s="178">
        <v>19</v>
      </c>
      <c r="M161" s="267">
        <f>IFERROR(L161/L166,"-")</f>
        <v>5.7057057057057055E-2</v>
      </c>
      <c r="N161" s="268">
        <v>12923492</v>
      </c>
      <c r="O161" s="268">
        <v>19</v>
      </c>
      <c r="P161" s="268">
        <f t="shared" si="39"/>
        <v>680183.78947368416</v>
      </c>
      <c r="Q161" s="268">
        <f t="shared" si="40"/>
        <v>680183.78947368416</v>
      </c>
      <c r="R161" s="175">
        <f t="shared" si="41"/>
        <v>1</v>
      </c>
      <c r="S161" s="178">
        <v>6</v>
      </c>
      <c r="T161" s="267">
        <f>IFERROR(S161/S166,"-")</f>
        <v>0.10526315789473684</v>
      </c>
      <c r="U161" s="268">
        <v>2045337</v>
      </c>
      <c r="V161" s="268">
        <v>6</v>
      </c>
      <c r="W161" s="268">
        <f t="shared" si="42"/>
        <v>340889.5</v>
      </c>
      <c r="X161" s="268">
        <f t="shared" si="43"/>
        <v>340889.5</v>
      </c>
      <c r="Y161" s="175">
        <f t="shared" si="44"/>
        <v>1</v>
      </c>
      <c r="Z161" s="178">
        <v>5</v>
      </c>
      <c r="AA161" s="267">
        <f>IFERROR(Z161/Z166,"-")</f>
        <v>0.1111111111111111</v>
      </c>
      <c r="AB161" s="268">
        <v>1628596</v>
      </c>
      <c r="AC161" s="268">
        <v>5</v>
      </c>
      <c r="AD161" s="268">
        <f t="shared" si="45"/>
        <v>325719.2</v>
      </c>
      <c r="AE161" s="268">
        <f t="shared" si="46"/>
        <v>325719.2</v>
      </c>
      <c r="AF161" s="175">
        <f t="shared" si="47"/>
        <v>1</v>
      </c>
      <c r="AG161" s="178">
        <v>12</v>
      </c>
      <c r="AH161" s="267">
        <f>IFERROR(AG161/AG166,"-")</f>
        <v>9.8360655737704916E-2</v>
      </c>
      <c r="AI161" s="268">
        <v>8522372</v>
      </c>
      <c r="AJ161" s="268">
        <v>12</v>
      </c>
      <c r="AK161" s="268">
        <f t="shared" si="48"/>
        <v>710197.66666666663</v>
      </c>
      <c r="AL161" s="268">
        <f t="shared" si="49"/>
        <v>710197.66666666663</v>
      </c>
      <c r="AM161" s="175">
        <f t="shared" si="50"/>
        <v>1</v>
      </c>
      <c r="AN161" s="178">
        <v>81</v>
      </c>
      <c r="AO161" s="267">
        <f>IFERROR(AN161/AN166,"-")</f>
        <v>4.4800884955752213E-2</v>
      </c>
      <c r="AP161" s="268">
        <v>62805330</v>
      </c>
      <c r="AQ161" s="268">
        <v>81</v>
      </c>
      <c r="AR161" s="268">
        <f t="shared" si="51"/>
        <v>775374.4444444445</v>
      </c>
      <c r="AS161" s="268">
        <f t="shared" si="52"/>
        <v>775374.4444444445</v>
      </c>
      <c r="AT161" s="175">
        <f t="shared" si="53"/>
        <v>1</v>
      </c>
      <c r="AV161" s="77"/>
    </row>
    <row r="162" spans="2:48" s="9" customFormat="1">
      <c r="B162" s="552"/>
      <c r="C162" s="556"/>
      <c r="D162" s="174" t="s">
        <v>159</v>
      </c>
      <c r="E162" s="399">
        <v>22</v>
      </c>
      <c r="F162" s="269">
        <f>IFERROR(E162/E166,"-")</f>
        <v>5.2631578947368418E-2</v>
      </c>
      <c r="G162" s="70">
        <v>19809807</v>
      </c>
      <c r="H162" s="70">
        <v>22</v>
      </c>
      <c r="I162" s="70">
        <f t="shared" si="54"/>
        <v>900445.77272727271</v>
      </c>
      <c r="J162" s="70">
        <f t="shared" si="37"/>
        <v>900445.77272727271</v>
      </c>
      <c r="K162" s="11">
        <f t="shared" si="38"/>
        <v>1</v>
      </c>
      <c r="L162" s="399">
        <v>18</v>
      </c>
      <c r="M162" s="269">
        <f>IFERROR(L162/L166,"-")</f>
        <v>5.4054054054054057E-2</v>
      </c>
      <c r="N162" s="70">
        <v>15595174</v>
      </c>
      <c r="O162" s="70">
        <v>18</v>
      </c>
      <c r="P162" s="70">
        <f t="shared" si="39"/>
        <v>866398.5555555555</v>
      </c>
      <c r="Q162" s="70">
        <f t="shared" si="40"/>
        <v>866398.5555555555</v>
      </c>
      <c r="R162" s="11">
        <f t="shared" si="41"/>
        <v>1</v>
      </c>
      <c r="S162" s="399">
        <v>3</v>
      </c>
      <c r="T162" s="269">
        <f>IFERROR(S162/S166,"-")</f>
        <v>5.2631578947368418E-2</v>
      </c>
      <c r="U162" s="70">
        <v>2936425</v>
      </c>
      <c r="V162" s="70">
        <v>3</v>
      </c>
      <c r="W162" s="70">
        <f t="shared" si="42"/>
        <v>978808.33333333337</v>
      </c>
      <c r="X162" s="70">
        <f t="shared" si="43"/>
        <v>978808.33333333337</v>
      </c>
      <c r="Y162" s="11">
        <f t="shared" si="44"/>
        <v>1</v>
      </c>
      <c r="Z162" s="399">
        <v>1</v>
      </c>
      <c r="AA162" s="269">
        <f>IFERROR(Z162/Z166,"-")</f>
        <v>2.2222222222222223E-2</v>
      </c>
      <c r="AB162" s="70">
        <v>1449449</v>
      </c>
      <c r="AC162" s="70">
        <v>1</v>
      </c>
      <c r="AD162" s="70">
        <f t="shared" si="45"/>
        <v>1449449</v>
      </c>
      <c r="AE162" s="70">
        <f t="shared" si="46"/>
        <v>1449449</v>
      </c>
      <c r="AF162" s="11">
        <f t="shared" si="47"/>
        <v>1</v>
      </c>
      <c r="AG162" s="399">
        <v>13</v>
      </c>
      <c r="AH162" s="269">
        <f>IFERROR(AG162/AG166,"-")</f>
        <v>0.10655737704918032</v>
      </c>
      <c r="AI162" s="70">
        <v>13996610</v>
      </c>
      <c r="AJ162" s="70">
        <v>13</v>
      </c>
      <c r="AK162" s="70">
        <f t="shared" si="48"/>
        <v>1076662.3076923077</v>
      </c>
      <c r="AL162" s="70">
        <f t="shared" si="49"/>
        <v>1076662.3076923077</v>
      </c>
      <c r="AM162" s="11">
        <f t="shared" si="50"/>
        <v>1</v>
      </c>
      <c r="AN162" s="399">
        <v>72</v>
      </c>
      <c r="AO162" s="269">
        <f>IFERROR(AN162/AN166,"-")</f>
        <v>3.9823008849557522E-2</v>
      </c>
      <c r="AP162" s="70">
        <v>77705434</v>
      </c>
      <c r="AQ162" s="70">
        <v>72</v>
      </c>
      <c r="AR162" s="70">
        <f t="shared" si="51"/>
        <v>1079242.138888889</v>
      </c>
      <c r="AS162" s="70">
        <f t="shared" si="52"/>
        <v>1079242.138888889</v>
      </c>
      <c r="AT162" s="11">
        <f t="shared" si="53"/>
        <v>1</v>
      </c>
      <c r="AV162" s="77"/>
    </row>
    <row r="163" spans="2:48" s="9" customFormat="1">
      <c r="B163" s="552"/>
      <c r="C163" s="556"/>
      <c r="D163" s="174" t="s">
        <v>160</v>
      </c>
      <c r="E163" s="178">
        <v>8</v>
      </c>
      <c r="F163" s="267">
        <f>IFERROR(E163/E166,"-")</f>
        <v>1.9138755980861243E-2</v>
      </c>
      <c r="G163" s="268">
        <v>11692683</v>
      </c>
      <c r="H163" s="268">
        <v>8</v>
      </c>
      <c r="I163" s="268">
        <f t="shared" si="54"/>
        <v>1461585.375</v>
      </c>
      <c r="J163" s="268">
        <f t="shared" si="37"/>
        <v>1461585.375</v>
      </c>
      <c r="K163" s="175">
        <f t="shared" si="38"/>
        <v>1</v>
      </c>
      <c r="L163" s="178">
        <v>6</v>
      </c>
      <c r="M163" s="267">
        <f>IFERROR(L163/L166,"-")</f>
        <v>1.8018018018018018E-2</v>
      </c>
      <c r="N163" s="268">
        <v>8106830</v>
      </c>
      <c r="O163" s="268">
        <v>6</v>
      </c>
      <c r="P163" s="268">
        <f t="shared" si="39"/>
        <v>1351138.3333333333</v>
      </c>
      <c r="Q163" s="268">
        <f t="shared" si="40"/>
        <v>1351138.3333333333</v>
      </c>
      <c r="R163" s="175">
        <f t="shared" si="41"/>
        <v>1</v>
      </c>
      <c r="S163" s="178">
        <v>1</v>
      </c>
      <c r="T163" s="267">
        <f>IFERROR(S163/S166,"-")</f>
        <v>1.7543859649122806E-2</v>
      </c>
      <c r="U163" s="268">
        <v>482982</v>
      </c>
      <c r="V163" s="268">
        <v>1</v>
      </c>
      <c r="W163" s="268">
        <f t="shared" si="42"/>
        <v>482982</v>
      </c>
      <c r="X163" s="268">
        <f t="shared" si="43"/>
        <v>482982</v>
      </c>
      <c r="Y163" s="175">
        <f t="shared" si="44"/>
        <v>1</v>
      </c>
      <c r="Z163" s="178">
        <v>1</v>
      </c>
      <c r="AA163" s="267">
        <f>IFERROR(Z163/Z166,"-")</f>
        <v>2.2222222222222223E-2</v>
      </c>
      <c r="AB163" s="268">
        <v>482982</v>
      </c>
      <c r="AC163" s="268">
        <v>1</v>
      </c>
      <c r="AD163" s="268">
        <f t="shared" si="45"/>
        <v>482982</v>
      </c>
      <c r="AE163" s="268">
        <f t="shared" si="46"/>
        <v>482982</v>
      </c>
      <c r="AF163" s="175">
        <f t="shared" si="47"/>
        <v>1</v>
      </c>
      <c r="AG163" s="178">
        <v>8</v>
      </c>
      <c r="AH163" s="267">
        <f>IFERROR(AG163/AG166,"-")</f>
        <v>6.5573770491803282E-2</v>
      </c>
      <c r="AI163" s="268">
        <v>12231604</v>
      </c>
      <c r="AJ163" s="268">
        <v>8</v>
      </c>
      <c r="AK163" s="268">
        <f t="shared" si="48"/>
        <v>1528950.5</v>
      </c>
      <c r="AL163" s="268">
        <f t="shared" si="49"/>
        <v>1528950.5</v>
      </c>
      <c r="AM163" s="175">
        <f t="shared" si="50"/>
        <v>1</v>
      </c>
      <c r="AN163" s="178">
        <v>36</v>
      </c>
      <c r="AO163" s="267">
        <f>IFERROR(AN163/AN166,"-")</f>
        <v>1.9911504424778761E-2</v>
      </c>
      <c r="AP163" s="268">
        <v>45259791</v>
      </c>
      <c r="AQ163" s="268">
        <v>36</v>
      </c>
      <c r="AR163" s="268">
        <f t="shared" si="51"/>
        <v>1257216.4166666667</v>
      </c>
      <c r="AS163" s="268">
        <f t="shared" si="52"/>
        <v>1257216.4166666667</v>
      </c>
      <c r="AT163" s="175">
        <f t="shared" si="53"/>
        <v>1</v>
      </c>
      <c r="AV163" s="77"/>
    </row>
    <row r="164" spans="2:48" s="9" customFormat="1">
      <c r="B164" s="552"/>
      <c r="C164" s="556"/>
      <c r="D164" s="174" t="s">
        <v>161</v>
      </c>
      <c r="E164" s="399">
        <v>6</v>
      </c>
      <c r="F164" s="269">
        <f>IFERROR(E164/E166,"-")</f>
        <v>1.4354066985645933E-2</v>
      </c>
      <c r="G164" s="70">
        <v>7872473</v>
      </c>
      <c r="H164" s="70">
        <v>6</v>
      </c>
      <c r="I164" s="70">
        <f t="shared" si="54"/>
        <v>1312078.8333333333</v>
      </c>
      <c r="J164" s="70">
        <f t="shared" si="37"/>
        <v>1312078.8333333333</v>
      </c>
      <c r="K164" s="11">
        <f t="shared" si="38"/>
        <v>1</v>
      </c>
      <c r="L164" s="399">
        <v>4</v>
      </c>
      <c r="M164" s="269">
        <f>IFERROR(L164/L166,"-")</f>
        <v>1.2012012012012012E-2</v>
      </c>
      <c r="N164" s="70">
        <v>4284252</v>
      </c>
      <c r="O164" s="70">
        <v>4</v>
      </c>
      <c r="P164" s="70">
        <f t="shared" si="39"/>
        <v>1071063</v>
      </c>
      <c r="Q164" s="70">
        <f t="shared" si="40"/>
        <v>1071063</v>
      </c>
      <c r="R164" s="11">
        <f t="shared" si="41"/>
        <v>1</v>
      </c>
      <c r="S164" s="399">
        <v>1</v>
      </c>
      <c r="T164" s="269">
        <f>IFERROR(S164/S166,"-")</f>
        <v>1.7543859649122806E-2</v>
      </c>
      <c r="U164" s="70">
        <v>1282444</v>
      </c>
      <c r="V164" s="70">
        <v>1</v>
      </c>
      <c r="W164" s="70">
        <f t="shared" si="42"/>
        <v>1282444</v>
      </c>
      <c r="X164" s="70">
        <f t="shared" si="43"/>
        <v>1282444</v>
      </c>
      <c r="Y164" s="11">
        <f t="shared" si="44"/>
        <v>1</v>
      </c>
      <c r="Z164" s="399">
        <v>1</v>
      </c>
      <c r="AA164" s="269">
        <f>IFERROR(Z164/Z166,"-")</f>
        <v>2.2222222222222223E-2</v>
      </c>
      <c r="AB164" s="70">
        <v>1282444</v>
      </c>
      <c r="AC164" s="70">
        <v>1</v>
      </c>
      <c r="AD164" s="70">
        <f t="shared" si="45"/>
        <v>1282444</v>
      </c>
      <c r="AE164" s="70">
        <f t="shared" si="46"/>
        <v>1282444</v>
      </c>
      <c r="AF164" s="11">
        <f t="shared" si="47"/>
        <v>1</v>
      </c>
      <c r="AG164" s="399">
        <v>2</v>
      </c>
      <c r="AH164" s="269">
        <f>IFERROR(AG164/AG166,"-")</f>
        <v>1.6393442622950821E-2</v>
      </c>
      <c r="AI164" s="70">
        <v>6236187</v>
      </c>
      <c r="AJ164" s="70">
        <v>2</v>
      </c>
      <c r="AK164" s="70">
        <f t="shared" si="48"/>
        <v>3118093.5</v>
      </c>
      <c r="AL164" s="70">
        <f t="shared" si="49"/>
        <v>3118093.5</v>
      </c>
      <c r="AM164" s="11">
        <f t="shared" si="50"/>
        <v>1</v>
      </c>
      <c r="AN164" s="399">
        <v>21</v>
      </c>
      <c r="AO164" s="269">
        <f>IFERROR(AN164/AN166,"-")</f>
        <v>1.1615044247787611E-2</v>
      </c>
      <c r="AP164" s="70">
        <v>32162013</v>
      </c>
      <c r="AQ164" s="70">
        <v>21</v>
      </c>
      <c r="AR164" s="70">
        <f t="shared" si="51"/>
        <v>1531524.4285714286</v>
      </c>
      <c r="AS164" s="70">
        <f t="shared" si="52"/>
        <v>1531524.4285714286</v>
      </c>
      <c r="AT164" s="11">
        <f t="shared" si="53"/>
        <v>1</v>
      </c>
      <c r="AV164" s="77"/>
    </row>
    <row r="165" spans="2:48" s="9" customFormat="1">
      <c r="B165" s="552"/>
      <c r="C165" s="556"/>
      <c r="D165" s="177" t="s">
        <v>162</v>
      </c>
      <c r="E165" s="400">
        <v>4</v>
      </c>
      <c r="F165" s="270">
        <f>IFERROR(E165/E166,"-")</f>
        <v>9.5693779904306216E-3</v>
      </c>
      <c r="G165" s="271">
        <v>6004789</v>
      </c>
      <c r="H165" s="271">
        <v>4</v>
      </c>
      <c r="I165" s="271">
        <f t="shared" si="54"/>
        <v>1501197.25</v>
      </c>
      <c r="J165" s="271">
        <f t="shared" si="37"/>
        <v>1501197.25</v>
      </c>
      <c r="K165" s="36">
        <f t="shared" si="38"/>
        <v>1</v>
      </c>
      <c r="L165" s="400">
        <v>3</v>
      </c>
      <c r="M165" s="270">
        <f>IFERROR(L165/L166,"-")</f>
        <v>9.0090090090090089E-3</v>
      </c>
      <c r="N165" s="271">
        <v>5966640</v>
      </c>
      <c r="O165" s="271">
        <v>3</v>
      </c>
      <c r="P165" s="271">
        <f t="shared" si="39"/>
        <v>1988880</v>
      </c>
      <c r="Q165" s="271">
        <f t="shared" si="40"/>
        <v>1988880</v>
      </c>
      <c r="R165" s="36">
        <f t="shared" si="41"/>
        <v>1</v>
      </c>
      <c r="S165" s="400">
        <v>2</v>
      </c>
      <c r="T165" s="270">
        <f>IFERROR(S165/S166,"-")</f>
        <v>3.5087719298245612E-2</v>
      </c>
      <c r="U165" s="271">
        <v>4326195</v>
      </c>
      <c r="V165" s="271">
        <v>2</v>
      </c>
      <c r="W165" s="271">
        <f t="shared" si="42"/>
        <v>2163097.5</v>
      </c>
      <c r="X165" s="271">
        <f t="shared" si="43"/>
        <v>2163097.5</v>
      </c>
      <c r="Y165" s="36">
        <f t="shared" si="44"/>
        <v>1</v>
      </c>
      <c r="Z165" s="400">
        <v>1</v>
      </c>
      <c r="AA165" s="270">
        <f>IFERROR(Z165/Z166,"-")</f>
        <v>2.2222222222222223E-2</v>
      </c>
      <c r="AB165" s="271">
        <v>4288046</v>
      </c>
      <c r="AC165" s="271">
        <v>1</v>
      </c>
      <c r="AD165" s="271">
        <f t="shared" si="45"/>
        <v>4288046</v>
      </c>
      <c r="AE165" s="271">
        <f t="shared" si="46"/>
        <v>4288046</v>
      </c>
      <c r="AF165" s="36">
        <f t="shared" si="47"/>
        <v>1</v>
      </c>
      <c r="AG165" s="400">
        <v>1</v>
      </c>
      <c r="AH165" s="270">
        <f>IFERROR(AG165/AG166,"-")</f>
        <v>8.1967213114754103E-3</v>
      </c>
      <c r="AI165" s="271">
        <v>4288046</v>
      </c>
      <c r="AJ165" s="271">
        <v>1</v>
      </c>
      <c r="AK165" s="271">
        <f t="shared" si="48"/>
        <v>4288046</v>
      </c>
      <c r="AL165" s="271">
        <f t="shared" si="49"/>
        <v>4288046</v>
      </c>
      <c r="AM165" s="36">
        <f t="shared" si="50"/>
        <v>1</v>
      </c>
      <c r="AN165" s="400">
        <v>3</v>
      </c>
      <c r="AO165" s="270">
        <f>IFERROR(AN165/AN166,"-")</f>
        <v>1.6592920353982301E-3</v>
      </c>
      <c r="AP165" s="271">
        <v>9550638</v>
      </c>
      <c r="AQ165" s="271">
        <v>3</v>
      </c>
      <c r="AR165" s="271">
        <f t="shared" si="51"/>
        <v>3183546</v>
      </c>
      <c r="AS165" s="271">
        <f t="shared" si="52"/>
        <v>3183546</v>
      </c>
      <c r="AT165" s="36">
        <f t="shared" si="53"/>
        <v>1</v>
      </c>
      <c r="AV165" s="77"/>
    </row>
    <row r="166" spans="2:48" s="9" customFormat="1">
      <c r="B166" s="553"/>
      <c r="C166" s="557"/>
      <c r="D166" s="300" t="s">
        <v>64</v>
      </c>
      <c r="E166" s="179">
        <f>SUM(E158:E165)</f>
        <v>418</v>
      </c>
      <c r="F166" s="272">
        <f>IFERROR(E166/E166,"-")</f>
        <v>1</v>
      </c>
      <c r="G166" s="273">
        <f>SUM(G158:G165)</f>
        <v>66415242</v>
      </c>
      <c r="H166" s="273">
        <f>SUM(H158:H165)</f>
        <v>104</v>
      </c>
      <c r="I166" s="273">
        <f t="shared" si="54"/>
        <v>158888.13875598085</v>
      </c>
      <c r="J166" s="273">
        <f t="shared" si="37"/>
        <v>638608.09615384613</v>
      </c>
      <c r="K166" s="152">
        <f t="shared" si="38"/>
        <v>0.24880382775119617</v>
      </c>
      <c r="L166" s="179">
        <f>SUM(L158:L165)</f>
        <v>333</v>
      </c>
      <c r="M166" s="272">
        <f>IFERROR(L166/L166,"-")</f>
        <v>1</v>
      </c>
      <c r="N166" s="273">
        <f>SUM(N158:N165)</f>
        <v>52368369</v>
      </c>
      <c r="O166" s="273">
        <f>SUM(O158:O165)</f>
        <v>85</v>
      </c>
      <c r="P166" s="273">
        <f t="shared" si="39"/>
        <v>157262.36936936938</v>
      </c>
      <c r="Q166" s="273">
        <f t="shared" si="40"/>
        <v>616098.45882352942</v>
      </c>
      <c r="R166" s="152">
        <f t="shared" si="41"/>
        <v>0.25525525525525528</v>
      </c>
      <c r="S166" s="179">
        <f>SUM(S158:S165)</f>
        <v>57</v>
      </c>
      <c r="T166" s="272">
        <f>IFERROR(S166/S166,"-")</f>
        <v>1</v>
      </c>
      <c r="U166" s="273">
        <f>SUM(U158:U165)</f>
        <v>12056296</v>
      </c>
      <c r="V166" s="273">
        <f>SUM(V158:V165)</f>
        <v>19</v>
      </c>
      <c r="W166" s="273">
        <f t="shared" si="42"/>
        <v>211513.9649122807</v>
      </c>
      <c r="X166" s="273">
        <f t="shared" si="43"/>
        <v>634541.89473684214</v>
      </c>
      <c r="Y166" s="152">
        <f t="shared" si="44"/>
        <v>0.33333333333333331</v>
      </c>
      <c r="Z166" s="179">
        <f>SUM(Z158:Z165)</f>
        <v>45</v>
      </c>
      <c r="AA166" s="272">
        <f>IFERROR(Z166/Z166,"-")</f>
        <v>1</v>
      </c>
      <c r="AB166" s="273">
        <f>SUM(AB158:AB165)</f>
        <v>10114430</v>
      </c>
      <c r="AC166" s="273">
        <f>SUM(AC158:AC165)</f>
        <v>15</v>
      </c>
      <c r="AD166" s="273">
        <f t="shared" si="45"/>
        <v>224765.11111111112</v>
      </c>
      <c r="AE166" s="273">
        <f t="shared" si="46"/>
        <v>674295.33333333337</v>
      </c>
      <c r="AF166" s="152">
        <f t="shared" si="47"/>
        <v>0.33333333333333331</v>
      </c>
      <c r="AG166" s="179">
        <f>SUM(AG158:AG165)</f>
        <v>122</v>
      </c>
      <c r="AH166" s="272">
        <f>IFERROR(AG166/AG166,"-")</f>
        <v>1</v>
      </c>
      <c r="AI166" s="273">
        <f>SUM(AI158:AI165)</f>
        <v>46344607</v>
      </c>
      <c r="AJ166" s="273">
        <f>SUM(AJ158:AJ165)</f>
        <v>44</v>
      </c>
      <c r="AK166" s="273">
        <f t="shared" si="48"/>
        <v>379873.82786885247</v>
      </c>
      <c r="AL166" s="273">
        <f t="shared" si="49"/>
        <v>1053286.5227272727</v>
      </c>
      <c r="AM166" s="152">
        <f t="shared" si="50"/>
        <v>0.36065573770491804</v>
      </c>
      <c r="AN166" s="179">
        <f>SUM(AN158:AN165)</f>
        <v>1808</v>
      </c>
      <c r="AO166" s="272">
        <f>IFERROR(AN166/AN166,"-")</f>
        <v>1</v>
      </c>
      <c r="AP166" s="273">
        <f>SUM(AP158:AP165)</f>
        <v>244395564</v>
      </c>
      <c r="AQ166" s="273">
        <f>SUM(AQ158:AQ165)</f>
        <v>315</v>
      </c>
      <c r="AR166" s="273">
        <f t="shared" si="51"/>
        <v>135174.53761061947</v>
      </c>
      <c r="AS166" s="273">
        <f t="shared" si="52"/>
        <v>775858.93333333335</v>
      </c>
      <c r="AT166" s="152">
        <f t="shared" si="53"/>
        <v>0.17422566371681417</v>
      </c>
      <c r="AV166" s="77"/>
    </row>
    <row r="167" spans="2:48" s="9" customFormat="1">
      <c r="B167" s="551">
        <v>19</v>
      </c>
      <c r="C167" s="555" t="s">
        <v>88</v>
      </c>
      <c r="D167" s="174" t="s">
        <v>158</v>
      </c>
      <c r="E167" s="178">
        <v>123</v>
      </c>
      <c r="F167" s="267">
        <f>IFERROR(E167/E175,"-")</f>
        <v>0.74545454545454548</v>
      </c>
      <c r="G167" s="268">
        <v>0</v>
      </c>
      <c r="H167" s="268">
        <v>0</v>
      </c>
      <c r="I167" s="268">
        <f t="shared" si="54"/>
        <v>0</v>
      </c>
      <c r="J167" s="268" t="str">
        <f t="shared" si="37"/>
        <v>-</v>
      </c>
      <c r="K167" s="175">
        <f t="shared" si="38"/>
        <v>0</v>
      </c>
      <c r="L167" s="178">
        <v>81</v>
      </c>
      <c r="M167" s="267">
        <f>IFERROR(L167/L175,"-")</f>
        <v>0.74311926605504586</v>
      </c>
      <c r="N167" s="268">
        <v>0</v>
      </c>
      <c r="O167" s="268">
        <v>0</v>
      </c>
      <c r="P167" s="268">
        <f t="shared" si="39"/>
        <v>0</v>
      </c>
      <c r="Q167" s="268" t="str">
        <f t="shared" si="40"/>
        <v>-</v>
      </c>
      <c r="R167" s="175">
        <f t="shared" si="41"/>
        <v>0</v>
      </c>
      <c r="S167" s="178">
        <v>13</v>
      </c>
      <c r="T167" s="267">
        <f>IFERROR(S167/S175,"-")</f>
        <v>0.52</v>
      </c>
      <c r="U167" s="268">
        <v>0</v>
      </c>
      <c r="V167" s="268">
        <v>0</v>
      </c>
      <c r="W167" s="268">
        <f t="shared" si="42"/>
        <v>0</v>
      </c>
      <c r="X167" s="268" t="str">
        <f t="shared" si="43"/>
        <v>-</v>
      </c>
      <c r="Y167" s="175">
        <f t="shared" si="44"/>
        <v>0</v>
      </c>
      <c r="Z167" s="178">
        <v>9</v>
      </c>
      <c r="AA167" s="267">
        <f>IFERROR(Z167/Z175,"-")</f>
        <v>0.52941176470588236</v>
      </c>
      <c r="AB167" s="268">
        <v>0</v>
      </c>
      <c r="AC167" s="268">
        <v>0</v>
      </c>
      <c r="AD167" s="268">
        <f t="shared" si="45"/>
        <v>0</v>
      </c>
      <c r="AE167" s="268" t="str">
        <f t="shared" si="46"/>
        <v>-</v>
      </c>
      <c r="AF167" s="175">
        <f t="shared" si="47"/>
        <v>0</v>
      </c>
      <c r="AG167" s="178">
        <v>34</v>
      </c>
      <c r="AH167" s="267">
        <f>IFERROR(AG167/AG175,"-")</f>
        <v>0.57627118644067798</v>
      </c>
      <c r="AI167" s="268">
        <v>0</v>
      </c>
      <c r="AJ167" s="268">
        <v>0</v>
      </c>
      <c r="AK167" s="268">
        <f t="shared" si="48"/>
        <v>0</v>
      </c>
      <c r="AL167" s="268" t="str">
        <f t="shared" si="49"/>
        <v>-</v>
      </c>
      <c r="AM167" s="175">
        <f t="shared" si="50"/>
        <v>0</v>
      </c>
      <c r="AN167" s="178">
        <v>419</v>
      </c>
      <c r="AO167" s="267">
        <f>IFERROR(AN167/AN175,"-")</f>
        <v>0.81996086105675148</v>
      </c>
      <c r="AP167" s="268">
        <v>0</v>
      </c>
      <c r="AQ167" s="268">
        <v>0</v>
      </c>
      <c r="AR167" s="268">
        <f t="shared" si="51"/>
        <v>0</v>
      </c>
      <c r="AS167" s="268" t="str">
        <f t="shared" si="52"/>
        <v>-</v>
      </c>
      <c r="AT167" s="175">
        <f t="shared" si="53"/>
        <v>0</v>
      </c>
      <c r="AV167" s="77"/>
    </row>
    <row r="168" spans="2:48" s="9" customFormat="1">
      <c r="B168" s="552"/>
      <c r="C168" s="556"/>
      <c r="D168" s="174" t="s">
        <v>155</v>
      </c>
      <c r="E168" s="399">
        <v>4</v>
      </c>
      <c r="F168" s="269">
        <f>IFERROR(E168/E175,"-")</f>
        <v>2.4242424242424242E-2</v>
      </c>
      <c r="G168" s="70">
        <v>513756</v>
      </c>
      <c r="H168" s="70">
        <v>4</v>
      </c>
      <c r="I168" s="70">
        <f t="shared" si="54"/>
        <v>128439</v>
      </c>
      <c r="J168" s="70">
        <f t="shared" si="37"/>
        <v>128439</v>
      </c>
      <c r="K168" s="11">
        <f t="shared" si="38"/>
        <v>1</v>
      </c>
      <c r="L168" s="399">
        <v>3</v>
      </c>
      <c r="M168" s="269">
        <f>IFERROR(L168/L175,"-")</f>
        <v>2.7522935779816515E-2</v>
      </c>
      <c r="N168" s="70">
        <v>428764</v>
      </c>
      <c r="O168" s="70">
        <v>3</v>
      </c>
      <c r="P168" s="70">
        <f t="shared" si="39"/>
        <v>142921.33333333334</v>
      </c>
      <c r="Q168" s="70">
        <f t="shared" si="40"/>
        <v>142921.33333333334</v>
      </c>
      <c r="R168" s="11">
        <f t="shared" si="41"/>
        <v>1</v>
      </c>
      <c r="S168" s="399">
        <v>0</v>
      </c>
      <c r="T168" s="269">
        <f>IFERROR(S168/S175,"-")</f>
        <v>0</v>
      </c>
      <c r="U168" s="70">
        <v>0</v>
      </c>
      <c r="V168" s="70">
        <v>0</v>
      </c>
      <c r="W168" s="70" t="str">
        <f t="shared" si="42"/>
        <v>-</v>
      </c>
      <c r="X168" s="70" t="str">
        <f t="shared" si="43"/>
        <v>-</v>
      </c>
      <c r="Y168" s="11" t="str">
        <f t="shared" si="44"/>
        <v>-</v>
      </c>
      <c r="Z168" s="399">
        <v>0</v>
      </c>
      <c r="AA168" s="269">
        <f>IFERROR(Z168/Z175,"-")</f>
        <v>0</v>
      </c>
      <c r="AB168" s="70">
        <v>0</v>
      </c>
      <c r="AC168" s="70">
        <v>0</v>
      </c>
      <c r="AD168" s="70" t="str">
        <f t="shared" si="45"/>
        <v>-</v>
      </c>
      <c r="AE168" s="70" t="str">
        <f t="shared" si="46"/>
        <v>-</v>
      </c>
      <c r="AF168" s="11" t="str">
        <f t="shared" si="47"/>
        <v>-</v>
      </c>
      <c r="AG168" s="399">
        <v>4</v>
      </c>
      <c r="AH168" s="269">
        <f>IFERROR(AG168/AG175,"-")</f>
        <v>6.7796610169491525E-2</v>
      </c>
      <c r="AI168" s="70">
        <v>681404</v>
      </c>
      <c r="AJ168" s="70">
        <v>4</v>
      </c>
      <c r="AK168" s="70">
        <f t="shared" si="48"/>
        <v>170351</v>
      </c>
      <c r="AL168" s="70">
        <f t="shared" si="49"/>
        <v>170351</v>
      </c>
      <c r="AM168" s="11">
        <f t="shared" si="50"/>
        <v>1</v>
      </c>
      <c r="AN168" s="399">
        <v>18</v>
      </c>
      <c r="AO168" s="269">
        <f>IFERROR(AN168/AN175,"-")</f>
        <v>3.5225048923679059E-2</v>
      </c>
      <c r="AP168" s="70">
        <v>3084757</v>
      </c>
      <c r="AQ168" s="70">
        <v>18</v>
      </c>
      <c r="AR168" s="70">
        <f t="shared" si="51"/>
        <v>171375.38888888888</v>
      </c>
      <c r="AS168" s="70">
        <f t="shared" si="52"/>
        <v>171375.38888888888</v>
      </c>
      <c r="AT168" s="11">
        <f t="shared" si="53"/>
        <v>1</v>
      </c>
      <c r="AV168" s="77"/>
    </row>
    <row r="169" spans="2:48" s="9" customFormat="1">
      <c r="B169" s="552"/>
      <c r="C169" s="556"/>
      <c r="D169" s="174" t="s">
        <v>156</v>
      </c>
      <c r="E169" s="399">
        <v>5</v>
      </c>
      <c r="F169" s="269">
        <f>IFERROR(E169/E175,"-")</f>
        <v>3.0303030303030304E-2</v>
      </c>
      <c r="G169" s="70">
        <v>1552267</v>
      </c>
      <c r="H169" s="70">
        <v>5</v>
      </c>
      <c r="I169" s="70">
        <f t="shared" si="54"/>
        <v>310453.40000000002</v>
      </c>
      <c r="J169" s="70">
        <f t="shared" si="37"/>
        <v>310453.40000000002</v>
      </c>
      <c r="K169" s="11">
        <f t="shared" si="38"/>
        <v>1</v>
      </c>
      <c r="L169" s="399">
        <v>2</v>
      </c>
      <c r="M169" s="269">
        <f>IFERROR(L169/L175,"-")</f>
        <v>1.834862385321101E-2</v>
      </c>
      <c r="N169" s="70">
        <v>679252</v>
      </c>
      <c r="O169" s="70">
        <v>2</v>
      </c>
      <c r="P169" s="70">
        <f t="shared" si="39"/>
        <v>339626</v>
      </c>
      <c r="Q169" s="70">
        <f t="shared" si="40"/>
        <v>339626</v>
      </c>
      <c r="R169" s="11">
        <f t="shared" si="41"/>
        <v>1</v>
      </c>
      <c r="S169" s="399">
        <v>2</v>
      </c>
      <c r="T169" s="269">
        <f>IFERROR(S169/S175,"-")</f>
        <v>0.08</v>
      </c>
      <c r="U169" s="70">
        <v>679252</v>
      </c>
      <c r="V169" s="70">
        <v>2</v>
      </c>
      <c r="W169" s="70">
        <f t="shared" si="42"/>
        <v>339626</v>
      </c>
      <c r="X169" s="70">
        <f t="shared" si="43"/>
        <v>339626</v>
      </c>
      <c r="Y169" s="11">
        <f t="shared" si="44"/>
        <v>1</v>
      </c>
      <c r="Z169" s="399">
        <v>2</v>
      </c>
      <c r="AA169" s="269">
        <f>IFERROR(Z169/Z175,"-")</f>
        <v>0.11764705882352941</v>
      </c>
      <c r="AB169" s="70">
        <v>679252</v>
      </c>
      <c r="AC169" s="70">
        <v>2</v>
      </c>
      <c r="AD169" s="70">
        <f t="shared" si="45"/>
        <v>339626</v>
      </c>
      <c r="AE169" s="70">
        <f t="shared" si="46"/>
        <v>339626</v>
      </c>
      <c r="AF169" s="11">
        <f t="shared" si="47"/>
        <v>1</v>
      </c>
      <c r="AG169" s="399">
        <v>1</v>
      </c>
      <c r="AH169" s="269">
        <f>IFERROR(AG169/AG175,"-")</f>
        <v>1.6949152542372881E-2</v>
      </c>
      <c r="AI169" s="70">
        <v>94080</v>
      </c>
      <c r="AJ169" s="70">
        <v>1</v>
      </c>
      <c r="AK169" s="70">
        <f t="shared" si="48"/>
        <v>94080</v>
      </c>
      <c r="AL169" s="70">
        <f t="shared" si="49"/>
        <v>94080</v>
      </c>
      <c r="AM169" s="11">
        <f t="shared" si="50"/>
        <v>1</v>
      </c>
      <c r="AN169" s="399">
        <v>10</v>
      </c>
      <c r="AO169" s="269">
        <f>IFERROR(AN169/AN175,"-")</f>
        <v>1.9569471624266144E-2</v>
      </c>
      <c r="AP169" s="70">
        <v>1619264</v>
      </c>
      <c r="AQ169" s="70">
        <v>10</v>
      </c>
      <c r="AR169" s="70">
        <f t="shared" si="51"/>
        <v>161926.39999999999</v>
      </c>
      <c r="AS169" s="70">
        <f t="shared" si="52"/>
        <v>161926.39999999999</v>
      </c>
      <c r="AT169" s="11">
        <f t="shared" si="53"/>
        <v>1</v>
      </c>
      <c r="AV169" s="77"/>
    </row>
    <row r="170" spans="2:48" s="9" customFormat="1">
      <c r="B170" s="552"/>
      <c r="C170" s="556"/>
      <c r="D170" s="174" t="s">
        <v>157</v>
      </c>
      <c r="E170" s="178">
        <v>9</v>
      </c>
      <c r="F170" s="267">
        <f>IFERROR(E170/E175,"-")</f>
        <v>5.4545454545454543E-2</v>
      </c>
      <c r="G170" s="268">
        <v>6351770</v>
      </c>
      <c r="H170" s="268">
        <v>9</v>
      </c>
      <c r="I170" s="268">
        <f t="shared" si="54"/>
        <v>705752.22222222225</v>
      </c>
      <c r="J170" s="268">
        <f t="shared" si="37"/>
        <v>705752.22222222225</v>
      </c>
      <c r="K170" s="175">
        <f t="shared" si="38"/>
        <v>1</v>
      </c>
      <c r="L170" s="178">
        <v>5</v>
      </c>
      <c r="M170" s="267">
        <f>IFERROR(L170/L175,"-")</f>
        <v>4.5871559633027525E-2</v>
      </c>
      <c r="N170" s="268">
        <v>3385675</v>
      </c>
      <c r="O170" s="268">
        <v>5</v>
      </c>
      <c r="P170" s="268">
        <f t="shared" si="39"/>
        <v>677135</v>
      </c>
      <c r="Q170" s="268">
        <f t="shared" si="40"/>
        <v>677135</v>
      </c>
      <c r="R170" s="175">
        <f t="shared" si="41"/>
        <v>1</v>
      </c>
      <c r="S170" s="178">
        <v>2</v>
      </c>
      <c r="T170" s="267">
        <f>IFERROR(S170/S175,"-")</f>
        <v>0.08</v>
      </c>
      <c r="U170" s="268">
        <v>2716546</v>
      </c>
      <c r="V170" s="268">
        <v>2</v>
      </c>
      <c r="W170" s="268">
        <f t="shared" si="42"/>
        <v>1358273</v>
      </c>
      <c r="X170" s="268">
        <f t="shared" si="43"/>
        <v>1358273</v>
      </c>
      <c r="Y170" s="175">
        <f t="shared" si="44"/>
        <v>1</v>
      </c>
      <c r="Z170" s="178">
        <v>0</v>
      </c>
      <c r="AA170" s="267">
        <f>IFERROR(Z170/Z175,"-")</f>
        <v>0</v>
      </c>
      <c r="AB170" s="268">
        <v>0</v>
      </c>
      <c r="AC170" s="268">
        <v>0</v>
      </c>
      <c r="AD170" s="268" t="str">
        <f t="shared" si="45"/>
        <v>-</v>
      </c>
      <c r="AE170" s="268" t="str">
        <f t="shared" si="46"/>
        <v>-</v>
      </c>
      <c r="AF170" s="175" t="str">
        <f t="shared" si="47"/>
        <v>-</v>
      </c>
      <c r="AG170" s="178">
        <v>4</v>
      </c>
      <c r="AH170" s="267">
        <f>IFERROR(AG170/AG175,"-")</f>
        <v>6.7796610169491525E-2</v>
      </c>
      <c r="AI170" s="268">
        <v>2568318</v>
      </c>
      <c r="AJ170" s="268">
        <v>4</v>
      </c>
      <c r="AK170" s="268">
        <f t="shared" si="48"/>
        <v>642079.5</v>
      </c>
      <c r="AL170" s="268">
        <f t="shared" si="49"/>
        <v>642079.5</v>
      </c>
      <c r="AM170" s="175">
        <f t="shared" si="50"/>
        <v>1</v>
      </c>
      <c r="AN170" s="178">
        <v>18</v>
      </c>
      <c r="AO170" s="267">
        <f>IFERROR(AN170/AN175,"-")</f>
        <v>3.5225048923679059E-2</v>
      </c>
      <c r="AP170" s="268">
        <v>12027861</v>
      </c>
      <c r="AQ170" s="268">
        <v>18</v>
      </c>
      <c r="AR170" s="268">
        <f t="shared" si="51"/>
        <v>668214.5</v>
      </c>
      <c r="AS170" s="268">
        <f t="shared" si="52"/>
        <v>668214.5</v>
      </c>
      <c r="AT170" s="175">
        <f t="shared" si="53"/>
        <v>1</v>
      </c>
      <c r="AV170" s="77"/>
    </row>
    <row r="171" spans="2:48" s="9" customFormat="1">
      <c r="B171" s="552"/>
      <c r="C171" s="556"/>
      <c r="D171" s="174" t="s">
        <v>159</v>
      </c>
      <c r="E171" s="399">
        <v>5</v>
      </c>
      <c r="F171" s="269">
        <f>IFERROR(E171/E175,"-")</f>
        <v>3.0303030303030304E-2</v>
      </c>
      <c r="G171" s="70">
        <v>5338951</v>
      </c>
      <c r="H171" s="70">
        <v>5</v>
      </c>
      <c r="I171" s="70">
        <f t="shared" si="54"/>
        <v>1067790.2</v>
      </c>
      <c r="J171" s="70">
        <f t="shared" si="37"/>
        <v>1067790.2</v>
      </c>
      <c r="K171" s="11">
        <f t="shared" si="38"/>
        <v>1</v>
      </c>
      <c r="L171" s="399">
        <v>3</v>
      </c>
      <c r="M171" s="269">
        <f>IFERROR(L171/L175,"-")</f>
        <v>2.7522935779816515E-2</v>
      </c>
      <c r="N171" s="70">
        <v>4981303</v>
      </c>
      <c r="O171" s="70">
        <v>3</v>
      </c>
      <c r="P171" s="70">
        <f t="shared" si="39"/>
        <v>1660434.3333333333</v>
      </c>
      <c r="Q171" s="70">
        <f t="shared" si="40"/>
        <v>1660434.3333333333</v>
      </c>
      <c r="R171" s="11">
        <f t="shared" si="41"/>
        <v>1</v>
      </c>
      <c r="S171" s="399">
        <v>1</v>
      </c>
      <c r="T171" s="269">
        <f>IFERROR(S171/S175,"-")</f>
        <v>0.04</v>
      </c>
      <c r="U171" s="70">
        <v>2637397</v>
      </c>
      <c r="V171" s="70">
        <v>1</v>
      </c>
      <c r="W171" s="70">
        <f t="shared" si="42"/>
        <v>2637397</v>
      </c>
      <c r="X171" s="70">
        <f t="shared" si="43"/>
        <v>2637397</v>
      </c>
      <c r="Y171" s="11">
        <f t="shared" si="44"/>
        <v>1</v>
      </c>
      <c r="Z171" s="399">
        <v>1</v>
      </c>
      <c r="AA171" s="269">
        <f>IFERROR(Z171/Z175,"-")</f>
        <v>5.8823529411764705E-2</v>
      </c>
      <c r="AB171" s="70">
        <v>2637397</v>
      </c>
      <c r="AC171" s="70">
        <v>1</v>
      </c>
      <c r="AD171" s="70">
        <f t="shared" si="45"/>
        <v>2637397</v>
      </c>
      <c r="AE171" s="70">
        <f t="shared" si="46"/>
        <v>2637397</v>
      </c>
      <c r="AF171" s="11">
        <f t="shared" si="47"/>
        <v>1</v>
      </c>
      <c r="AG171" s="399">
        <v>3</v>
      </c>
      <c r="AH171" s="269">
        <f>IFERROR(AG171/AG175,"-")</f>
        <v>5.0847457627118647E-2</v>
      </c>
      <c r="AI171" s="70">
        <v>4160260</v>
      </c>
      <c r="AJ171" s="70">
        <v>3</v>
      </c>
      <c r="AK171" s="70">
        <f t="shared" si="48"/>
        <v>1386753.3333333333</v>
      </c>
      <c r="AL171" s="70">
        <f t="shared" si="49"/>
        <v>1386753.3333333333</v>
      </c>
      <c r="AM171" s="11">
        <f t="shared" si="50"/>
        <v>1</v>
      </c>
      <c r="AN171" s="399">
        <v>24</v>
      </c>
      <c r="AO171" s="269">
        <f>IFERROR(AN171/AN175,"-")</f>
        <v>4.6966731898238745E-2</v>
      </c>
      <c r="AP171" s="70">
        <v>20552687</v>
      </c>
      <c r="AQ171" s="70">
        <v>24</v>
      </c>
      <c r="AR171" s="70">
        <f t="shared" si="51"/>
        <v>856361.95833333337</v>
      </c>
      <c r="AS171" s="70">
        <f t="shared" si="52"/>
        <v>856361.95833333337</v>
      </c>
      <c r="AT171" s="11">
        <f t="shared" si="53"/>
        <v>1</v>
      </c>
      <c r="AV171" s="77"/>
    </row>
    <row r="172" spans="2:48" s="9" customFormat="1">
      <c r="B172" s="552"/>
      <c r="C172" s="556"/>
      <c r="D172" s="174" t="s">
        <v>160</v>
      </c>
      <c r="E172" s="178">
        <v>9</v>
      </c>
      <c r="F172" s="267">
        <f>IFERROR(E172/E175,"-")</f>
        <v>5.4545454545454543E-2</v>
      </c>
      <c r="G172" s="268">
        <v>10816717</v>
      </c>
      <c r="H172" s="268">
        <v>9</v>
      </c>
      <c r="I172" s="268">
        <f t="shared" si="54"/>
        <v>1201857.4444444445</v>
      </c>
      <c r="J172" s="268">
        <f t="shared" si="37"/>
        <v>1201857.4444444445</v>
      </c>
      <c r="K172" s="175">
        <f t="shared" si="38"/>
        <v>1</v>
      </c>
      <c r="L172" s="178">
        <v>8</v>
      </c>
      <c r="M172" s="267">
        <f>IFERROR(L172/L175,"-")</f>
        <v>7.3394495412844041E-2</v>
      </c>
      <c r="N172" s="268">
        <v>9211805</v>
      </c>
      <c r="O172" s="268">
        <v>8</v>
      </c>
      <c r="P172" s="268">
        <f t="shared" si="39"/>
        <v>1151475.625</v>
      </c>
      <c r="Q172" s="268">
        <f t="shared" si="40"/>
        <v>1151475.625</v>
      </c>
      <c r="R172" s="175">
        <f t="shared" si="41"/>
        <v>1</v>
      </c>
      <c r="S172" s="178">
        <v>2</v>
      </c>
      <c r="T172" s="267">
        <f>IFERROR(S172/S175,"-")</f>
        <v>0.08</v>
      </c>
      <c r="U172" s="268">
        <v>2745322</v>
      </c>
      <c r="V172" s="268">
        <v>2</v>
      </c>
      <c r="W172" s="268">
        <f t="shared" si="42"/>
        <v>1372661</v>
      </c>
      <c r="X172" s="268">
        <f t="shared" si="43"/>
        <v>1372661</v>
      </c>
      <c r="Y172" s="175">
        <f t="shared" si="44"/>
        <v>1</v>
      </c>
      <c r="Z172" s="178">
        <v>2</v>
      </c>
      <c r="AA172" s="267">
        <f>IFERROR(Z172/Z175,"-")</f>
        <v>0.11764705882352941</v>
      </c>
      <c r="AB172" s="268">
        <v>2745322</v>
      </c>
      <c r="AC172" s="268">
        <v>2</v>
      </c>
      <c r="AD172" s="268">
        <f t="shared" si="45"/>
        <v>1372661</v>
      </c>
      <c r="AE172" s="268">
        <f t="shared" si="46"/>
        <v>1372661</v>
      </c>
      <c r="AF172" s="175">
        <f t="shared" si="47"/>
        <v>1</v>
      </c>
      <c r="AG172" s="178">
        <v>4</v>
      </c>
      <c r="AH172" s="267">
        <f>IFERROR(AG172/AG175,"-")</f>
        <v>6.7796610169491525E-2</v>
      </c>
      <c r="AI172" s="268">
        <v>7905203</v>
      </c>
      <c r="AJ172" s="268">
        <v>4</v>
      </c>
      <c r="AK172" s="268">
        <f t="shared" si="48"/>
        <v>1976300.75</v>
      </c>
      <c r="AL172" s="268">
        <f t="shared" si="49"/>
        <v>1976300.75</v>
      </c>
      <c r="AM172" s="175">
        <f t="shared" si="50"/>
        <v>1</v>
      </c>
      <c r="AN172" s="178">
        <v>14</v>
      </c>
      <c r="AO172" s="267">
        <f>IFERROR(AN172/AN175,"-")</f>
        <v>2.7397260273972601E-2</v>
      </c>
      <c r="AP172" s="268">
        <v>25347842</v>
      </c>
      <c r="AQ172" s="268">
        <v>14</v>
      </c>
      <c r="AR172" s="268">
        <f t="shared" si="51"/>
        <v>1810560.142857143</v>
      </c>
      <c r="AS172" s="268">
        <f t="shared" si="52"/>
        <v>1810560.142857143</v>
      </c>
      <c r="AT172" s="175">
        <f t="shared" si="53"/>
        <v>1</v>
      </c>
      <c r="AV172" s="77"/>
    </row>
    <row r="173" spans="2:48" s="9" customFormat="1">
      <c r="B173" s="552"/>
      <c r="C173" s="556"/>
      <c r="D173" s="174" t="s">
        <v>161</v>
      </c>
      <c r="E173" s="399">
        <v>8</v>
      </c>
      <c r="F173" s="269">
        <f>IFERROR(E173/E175,"-")</f>
        <v>4.8484848484848485E-2</v>
      </c>
      <c r="G173" s="70">
        <v>14242817</v>
      </c>
      <c r="H173" s="70">
        <v>8</v>
      </c>
      <c r="I173" s="70">
        <f t="shared" si="54"/>
        <v>1780352.125</v>
      </c>
      <c r="J173" s="70">
        <f t="shared" si="37"/>
        <v>1780352.125</v>
      </c>
      <c r="K173" s="11">
        <f t="shared" si="38"/>
        <v>1</v>
      </c>
      <c r="L173" s="399">
        <v>5</v>
      </c>
      <c r="M173" s="269">
        <f>IFERROR(L173/L175,"-")</f>
        <v>4.5871559633027525E-2</v>
      </c>
      <c r="N173" s="70">
        <v>8163808</v>
      </c>
      <c r="O173" s="70">
        <v>5</v>
      </c>
      <c r="P173" s="70">
        <f t="shared" si="39"/>
        <v>1632761.6</v>
      </c>
      <c r="Q173" s="70">
        <f t="shared" si="40"/>
        <v>1632761.6</v>
      </c>
      <c r="R173" s="11">
        <f t="shared" si="41"/>
        <v>1</v>
      </c>
      <c r="S173" s="399">
        <v>5</v>
      </c>
      <c r="T173" s="269">
        <f>IFERROR(S173/S175,"-")</f>
        <v>0.2</v>
      </c>
      <c r="U173" s="70">
        <v>6537950</v>
      </c>
      <c r="V173" s="70">
        <v>5</v>
      </c>
      <c r="W173" s="70">
        <f t="shared" si="42"/>
        <v>1307590</v>
      </c>
      <c r="X173" s="70">
        <f t="shared" si="43"/>
        <v>1307590</v>
      </c>
      <c r="Y173" s="11">
        <f t="shared" si="44"/>
        <v>1</v>
      </c>
      <c r="Z173" s="399">
        <v>3</v>
      </c>
      <c r="AA173" s="269">
        <f>IFERROR(Z173/Z175,"-")</f>
        <v>0.17647058823529413</v>
      </c>
      <c r="AB173" s="70">
        <v>4366238</v>
      </c>
      <c r="AC173" s="70">
        <v>3</v>
      </c>
      <c r="AD173" s="70">
        <f t="shared" si="45"/>
        <v>1455412.6666666667</v>
      </c>
      <c r="AE173" s="70">
        <f t="shared" si="46"/>
        <v>1455412.6666666667</v>
      </c>
      <c r="AF173" s="11">
        <f t="shared" si="47"/>
        <v>1</v>
      </c>
      <c r="AG173" s="399">
        <v>7</v>
      </c>
      <c r="AH173" s="269">
        <f>IFERROR(AG173/AG175,"-")</f>
        <v>0.11864406779661017</v>
      </c>
      <c r="AI173" s="70">
        <v>12125645</v>
      </c>
      <c r="AJ173" s="70">
        <v>7</v>
      </c>
      <c r="AK173" s="70">
        <f t="shared" si="48"/>
        <v>1732235</v>
      </c>
      <c r="AL173" s="70">
        <f t="shared" si="49"/>
        <v>1732235</v>
      </c>
      <c r="AM173" s="11">
        <f t="shared" si="50"/>
        <v>1</v>
      </c>
      <c r="AN173" s="399">
        <v>5</v>
      </c>
      <c r="AO173" s="269">
        <f>IFERROR(AN173/AN175,"-")</f>
        <v>9.7847358121330719E-3</v>
      </c>
      <c r="AP173" s="70">
        <v>7806675</v>
      </c>
      <c r="AQ173" s="70">
        <v>5</v>
      </c>
      <c r="AR173" s="70">
        <f t="shared" si="51"/>
        <v>1561335</v>
      </c>
      <c r="AS173" s="70">
        <f t="shared" si="52"/>
        <v>1561335</v>
      </c>
      <c r="AT173" s="11">
        <f t="shared" si="53"/>
        <v>1</v>
      </c>
      <c r="AV173" s="77"/>
    </row>
    <row r="174" spans="2:48" s="9" customFormat="1">
      <c r="B174" s="552"/>
      <c r="C174" s="556"/>
      <c r="D174" s="177" t="s">
        <v>162</v>
      </c>
      <c r="E174" s="400">
        <v>2</v>
      </c>
      <c r="F174" s="270">
        <f>IFERROR(E174/E175,"-")</f>
        <v>1.2121212121212121E-2</v>
      </c>
      <c r="G174" s="271">
        <v>3544839</v>
      </c>
      <c r="H174" s="271">
        <v>2</v>
      </c>
      <c r="I174" s="271">
        <f t="shared" si="54"/>
        <v>1772419.5</v>
      </c>
      <c r="J174" s="271">
        <f t="shared" si="37"/>
        <v>1772419.5</v>
      </c>
      <c r="K174" s="36">
        <f t="shared" si="38"/>
        <v>1</v>
      </c>
      <c r="L174" s="400">
        <v>2</v>
      </c>
      <c r="M174" s="270">
        <f>IFERROR(L174/L175,"-")</f>
        <v>1.834862385321101E-2</v>
      </c>
      <c r="N174" s="271">
        <v>3544839</v>
      </c>
      <c r="O174" s="271">
        <v>2</v>
      </c>
      <c r="P174" s="271">
        <f t="shared" si="39"/>
        <v>1772419.5</v>
      </c>
      <c r="Q174" s="271">
        <f t="shared" si="40"/>
        <v>1772419.5</v>
      </c>
      <c r="R174" s="36">
        <f t="shared" si="41"/>
        <v>1</v>
      </c>
      <c r="S174" s="400">
        <v>0</v>
      </c>
      <c r="T174" s="270">
        <f>IFERROR(S174/S175,"-")</f>
        <v>0</v>
      </c>
      <c r="U174" s="271">
        <v>0</v>
      </c>
      <c r="V174" s="271">
        <v>0</v>
      </c>
      <c r="W174" s="271" t="str">
        <f t="shared" si="42"/>
        <v>-</v>
      </c>
      <c r="X174" s="271" t="str">
        <f t="shared" si="43"/>
        <v>-</v>
      </c>
      <c r="Y174" s="36" t="str">
        <f t="shared" si="44"/>
        <v>-</v>
      </c>
      <c r="Z174" s="400">
        <v>0</v>
      </c>
      <c r="AA174" s="270">
        <f>IFERROR(Z174/Z175,"-")</f>
        <v>0</v>
      </c>
      <c r="AB174" s="271">
        <v>0</v>
      </c>
      <c r="AC174" s="271">
        <v>0</v>
      </c>
      <c r="AD174" s="271" t="str">
        <f t="shared" si="45"/>
        <v>-</v>
      </c>
      <c r="AE174" s="271" t="str">
        <f t="shared" si="46"/>
        <v>-</v>
      </c>
      <c r="AF174" s="36" t="str">
        <f t="shared" si="47"/>
        <v>-</v>
      </c>
      <c r="AG174" s="400">
        <v>2</v>
      </c>
      <c r="AH174" s="270">
        <f>IFERROR(AG174/AG175,"-")</f>
        <v>3.3898305084745763E-2</v>
      </c>
      <c r="AI174" s="271">
        <v>5576926</v>
      </c>
      <c r="AJ174" s="271">
        <v>2</v>
      </c>
      <c r="AK174" s="271">
        <f t="shared" si="48"/>
        <v>2788463</v>
      </c>
      <c r="AL174" s="271">
        <f t="shared" si="49"/>
        <v>2788463</v>
      </c>
      <c r="AM174" s="36">
        <f t="shared" si="50"/>
        <v>1</v>
      </c>
      <c r="AN174" s="400">
        <v>3</v>
      </c>
      <c r="AO174" s="270">
        <f>IFERROR(AN174/AN175,"-")</f>
        <v>5.8708414872798431E-3</v>
      </c>
      <c r="AP174" s="271">
        <v>7939039</v>
      </c>
      <c r="AQ174" s="271">
        <v>3</v>
      </c>
      <c r="AR174" s="271">
        <f t="shared" si="51"/>
        <v>2646346.3333333335</v>
      </c>
      <c r="AS174" s="271">
        <f t="shared" si="52"/>
        <v>2646346.3333333335</v>
      </c>
      <c r="AT174" s="36">
        <f t="shared" si="53"/>
        <v>1</v>
      </c>
      <c r="AV174" s="77"/>
    </row>
    <row r="175" spans="2:48" s="9" customFormat="1">
      <c r="B175" s="553"/>
      <c r="C175" s="557"/>
      <c r="D175" s="300" t="s">
        <v>64</v>
      </c>
      <c r="E175" s="179">
        <f>SUM(E167:E174)</f>
        <v>165</v>
      </c>
      <c r="F175" s="272">
        <f>IFERROR(E175/E175,"-")</f>
        <v>1</v>
      </c>
      <c r="G175" s="273">
        <f>SUM(G167:G174)</f>
        <v>42361117</v>
      </c>
      <c r="H175" s="273">
        <f>SUM(H167:H174)</f>
        <v>42</v>
      </c>
      <c r="I175" s="273">
        <f t="shared" si="54"/>
        <v>256734.04242424242</v>
      </c>
      <c r="J175" s="273">
        <f t="shared" si="37"/>
        <v>1008598.0238095238</v>
      </c>
      <c r="K175" s="152">
        <f t="shared" si="38"/>
        <v>0.25454545454545452</v>
      </c>
      <c r="L175" s="179">
        <f>SUM(L167:L174)</f>
        <v>109</v>
      </c>
      <c r="M175" s="272">
        <f>IFERROR(L175/L175,"-")</f>
        <v>1</v>
      </c>
      <c r="N175" s="273">
        <f>SUM(N167:N174)</f>
        <v>30395446</v>
      </c>
      <c r="O175" s="273">
        <f>SUM(O167:O174)</f>
        <v>28</v>
      </c>
      <c r="P175" s="273">
        <f t="shared" si="39"/>
        <v>278857.30275229359</v>
      </c>
      <c r="Q175" s="273">
        <f t="shared" si="40"/>
        <v>1085551.642857143</v>
      </c>
      <c r="R175" s="152">
        <f t="shared" si="41"/>
        <v>0.25688073394495414</v>
      </c>
      <c r="S175" s="179">
        <f>SUM(S167:S174)</f>
        <v>25</v>
      </c>
      <c r="T175" s="272">
        <f>IFERROR(S175/S175,"-")</f>
        <v>1</v>
      </c>
      <c r="U175" s="273">
        <f>SUM(U167:U174)</f>
        <v>15316467</v>
      </c>
      <c r="V175" s="273">
        <f>SUM(V167:V174)</f>
        <v>12</v>
      </c>
      <c r="W175" s="273">
        <f t="shared" si="42"/>
        <v>612658.68000000005</v>
      </c>
      <c r="X175" s="273">
        <f t="shared" si="43"/>
        <v>1276372.25</v>
      </c>
      <c r="Y175" s="152">
        <f t="shared" si="44"/>
        <v>0.48</v>
      </c>
      <c r="Z175" s="179">
        <f>SUM(Z167:Z174)</f>
        <v>17</v>
      </c>
      <c r="AA175" s="272">
        <f>IFERROR(Z175/Z175,"-")</f>
        <v>1</v>
      </c>
      <c r="AB175" s="273">
        <f>SUM(AB167:AB174)</f>
        <v>10428209</v>
      </c>
      <c r="AC175" s="273">
        <f>SUM(AC167:AC174)</f>
        <v>8</v>
      </c>
      <c r="AD175" s="273">
        <f t="shared" si="45"/>
        <v>613424.0588235294</v>
      </c>
      <c r="AE175" s="273">
        <f t="shared" si="46"/>
        <v>1303526.125</v>
      </c>
      <c r="AF175" s="152">
        <f t="shared" si="47"/>
        <v>0.47058823529411764</v>
      </c>
      <c r="AG175" s="179">
        <f>SUM(AG167:AG174)</f>
        <v>59</v>
      </c>
      <c r="AH175" s="272">
        <f>IFERROR(AG175/AG175,"-")</f>
        <v>1</v>
      </c>
      <c r="AI175" s="273">
        <f>SUM(AI167:AI174)</f>
        <v>33111836</v>
      </c>
      <c r="AJ175" s="273">
        <f>SUM(AJ167:AJ174)</f>
        <v>25</v>
      </c>
      <c r="AK175" s="273">
        <f t="shared" si="48"/>
        <v>561217.55932203389</v>
      </c>
      <c r="AL175" s="273">
        <f t="shared" si="49"/>
        <v>1324473.44</v>
      </c>
      <c r="AM175" s="152">
        <f t="shared" si="50"/>
        <v>0.42372881355932202</v>
      </c>
      <c r="AN175" s="179">
        <f>SUM(AN167:AN174)</f>
        <v>511</v>
      </c>
      <c r="AO175" s="272">
        <f>IFERROR(AN175/AN175,"-")</f>
        <v>1</v>
      </c>
      <c r="AP175" s="273">
        <f>SUM(AP167:AP174)</f>
        <v>78378125</v>
      </c>
      <c r="AQ175" s="273">
        <f>SUM(AQ167:AQ174)</f>
        <v>92</v>
      </c>
      <c r="AR175" s="273">
        <f t="shared" si="51"/>
        <v>153381.84931506848</v>
      </c>
      <c r="AS175" s="273">
        <f t="shared" si="52"/>
        <v>851936.14130434778</v>
      </c>
      <c r="AT175" s="152">
        <f t="shared" si="53"/>
        <v>0.18003913894324852</v>
      </c>
      <c r="AV175" s="77"/>
    </row>
    <row r="176" spans="2:48" s="9" customFormat="1">
      <c r="B176" s="551">
        <v>20</v>
      </c>
      <c r="C176" s="555" t="s">
        <v>89</v>
      </c>
      <c r="D176" s="174" t="s">
        <v>158</v>
      </c>
      <c r="E176" s="178">
        <v>355</v>
      </c>
      <c r="F176" s="267">
        <f>IFERROR(E176/E184,"-")</f>
        <v>0.7819383259911894</v>
      </c>
      <c r="G176" s="268">
        <v>0</v>
      </c>
      <c r="H176" s="268">
        <v>0</v>
      </c>
      <c r="I176" s="268">
        <f t="shared" si="54"/>
        <v>0</v>
      </c>
      <c r="J176" s="268" t="str">
        <f t="shared" si="37"/>
        <v>-</v>
      </c>
      <c r="K176" s="175">
        <f t="shared" si="38"/>
        <v>0</v>
      </c>
      <c r="L176" s="178">
        <v>261</v>
      </c>
      <c r="M176" s="267">
        <f>IFERROR(L176/L184,"-")</f>
        <v>0.76764705882352946</v>
      </c>
      <c r="N176" s="268">
        <v>0</v>
      </c>
      <c r="O176" s="268">
        <v>0</v>
      </c>
      <c r="P176" s="268">
        <f t="shared" si="39"/>
        <v>0</v>
      </c>
      <c r="Q176" s="268" t="str">
        <f t="shared" si="40"/>
        <v>-</v>
      </c>
      <c r="R176" s="175">
        <f t="shared" si="41"/>
        <v>0</v>
      </c>
      <c r="S176" s="178">
        <v>35</v>
      </c>
      <c r="T176" s="267">
        <f>IFERROR(S176/S184,"-")</f>
        <v>0.68627450980392157</v>
      </c>
      <c r="U176" s="268">
        <v>0</v>
      </c>
      <c r="V176" s="268">
        <v>0</v>
      </c>
      <c r="W176" s="268">
        <f t="shared" si="42"/>
        <v>0</v>
      </c>
      <c r="X176" s="268" t="str">
        <f t="shared" si="43"/>
        <v>-</v>
      </c>
      <c r="Y176" s="175">
        <f t="shared" si="44"/>
        <v>0</v>
      </c>
      <c r="Z176" s="178">
        <v>27</v>
      </c>
      <c r="AA176" s="267">
        <f>IFERROR(Z176/Z184,"-")</f>
        <v>0.65853658536585369</v>
      </c>
      <c r="AB176" s="268">
        <v>0</v>
      </c>
      <c r="AC176" s="268">
        <v>0</v>
      </c>
      <c r="AD176" s="268">
        <f t="shared" si="45"/>
        <v>0</v>
      </c>
      <c r="AE176" s="268" t="str">
        <f t="shared" si="46"/>
        <v>-</v>
      </c>
      <c r="AF176" s="175">
        <f t="shared" si="47"/>
        <v>0</v>
      </c>
      <c r="AG176" s="178">
        <v>61</v>
      </c>
      <c r="AH176" s="267">
        <f>IFERROR(AG176/AG184,"-")</f>
        <v>0.61616161616161613</v>
      </c>
      <c r="AI176" s="268">
        <v>0</v>
      </c>
      <c r="AJ176" s="268">
        <v>0</v>
      </c>
      <c r="AK176" s="268">
        <f t="shared" si="48"/>
        <v>0</v>
      </c>
      <c r="AL176" s="268" t="str">
        <f t="shared" si="49"/>
        <v>-</v>
      </c>
      <c r="AM176" s="175">
        <f t="shared" si="50"/>
        <v>0</v>
      </c>
      <c r="AN176" s="178">
        <v>1516</v>
      </c>
      <c r="AO176" s="267">
        <f>IFERROR(AN176/AN184,"-")</f>
        <v>0.87076392877656517</v>
      </c>
      <c r="AP176" s="268">
        <v>0</v>
      </c>
      <c r="AQ176" s="268">
        <v>0</v>
      </c>
      <c r="AR176" s="268">
        <f t="shared" si="51"/>
        <v>0</v>
      </c>
      <c r="AS176" s="268" t="str">
        <f t="shared" si="52"/>
        <v>-</v>
      </c>
      <c r="AT176" s="175">
        <f t="shared" si="53"/>
        <v>0</v>
      </c>
      <c r="AV176" s="77"/>
    </row>
    <row r="177" spans="2:48" s="9" customFormat="1">
      <c r="B177" s="552"/>
      <c r="C177" s="556"/>
      <c r="D177" s="174" t="s">
        <v>155</v>
      </c>
      <c r="E177" s="399">
        <v>19</v>
      </c>
      <c r="F177" s="269">
        <f>IFERROR(E177/E184,"-")</f>
        <v>4.185022026431718E-2</v>
      </c>
      <c r="G177" s="70">
        <v>2230849</v>
      </c>
      <c r="H177" s="70">
        <v>18</v>
      </c>
      <c r="I177" s="70">
        <f t="shared" si="54"/>
        <v>117413.10526315789</v>
      </c>
      <c r="J177" s="70">
        <f t="shared" si="37"/>
        <v>123936.05555555556</v>
      </c>
      <c r="K177" s="11">
        <f t="shared" si="38"/>
        <v>0.94736842105263153</v>
      </c>
      <c r="L177" s="399">
        <v>14</v>
      </c>
      <c r="M177" s="269">
        <f>IFERROR(L177/L184,"-")</f>
        <v>4.1176470588235294E-2</v>
      </c>
      <c r="N177" s="70">
        <v>1843423</v>
      </c>
      <c r="O177" s="70">
        <v>14</v>
      </c>
      <c r="P177" s="70">
        <f t="shared" si="39"/>
        <v>131673.07142857142</v>
      </c>
      <c r="Q177" s="70">
        <f t="shared" si="40"/>
        <v>131673.07142857142</v>
      </c>
      <c r="R177" s="11">
        <f t="shared" si="41"/>
        <v>1</v>
      </c>
      <c r="S177" s="399">
        <v>3</v>
      </c>
      <c r="T177" s="269">
        <f>IFERROR(S177/S184,"-")</f>
        <v>5.8823529411764705E-2</v>
      </c>
      <c r="U177" s="70">
        <v>324540</v>
      </c>
      <c r="V177" s="70">
        <v>2</v>
      </c>
      <c r="W177" s="70">
        <f t="shared" si="42"/>
        <v>108180</v>
      </c>
      <c r="X177" s="70">
        <f t="shared" si="43"/>
        <v>162270</v>
      </c>
      <c r="Y177" s="11">
        <f t="shared" si="44"/>
        <v>0.66666666666666663</v>
      </c>
      <c r="Z177" s="399">
        <v>2</v>
      </c>
      <c r="AA177" s="269">
        <f>IFERROR(Z177/Z184,"-")</f>
        <v>4.878048780487805E-2</v>
      </c>
      <c r="AB177" s="70">
        <v>324540</v>
      </c>
      <c r="AC177" s="70">
        <v>2</v>
      </c>
      <c r="AD177" s="70">
        <f t="shared" si="45"/>
        <v>162270</v>
      </c>
      <c r="AE177" s="70">
        <f t="shared" si="46"/>
        <v>162270</v>
      </c>
      <c r="AF177" s="11">
        <f t="shared" si="47"/>
        <v>1</v>
      </c>
      <c r="AG177" s="399">
        <v>6</v>
      </c>
      <c r="AH177" s="269">
        <f>IFERROR(AG177/AG184,"-")</f>
        <v>6.0606060606060608E-2</v>
      </c>
      <c r="AI177" s="70">
        <v>1650094</v>
      </c>
      <c r="AJ177" s="70">
        <v>5</v>
      </c>
      <c r="AK177" s="70">
        <f t="shared" si="48"/>
        <v>275015.66666666669</v>
      </c>
      <c r="AL177" s="70">
        <f t="shared" si="49"/>
        <v>330018.8</v>
      </c>
      <c r="AM177" s="11">
        <f t="shared" si="50"/>
        <v>0.83333333333333337</v>
      </c>
      <c r="AN177" s="399">
        <v>53</v>
      </c>
      <c r="AO177" s="269">
        <f>IFERROR(AN177/AN184,"-")</f>
        <v>3.0442274554853533E-2</v>
      </c>
      <c r="AP177" s="70">
        <v>9719087</v>
      </c>
      <c r="AQ177" s="70">
        <v>52</v>
      </c>
      <c r="AR177" s="70">
        <f t="shared" si="51"/>
        <v>183379</v>
      </c>
      <c r="AS177" s="70">
        <f t="shared" si="52"/>
        <v>186905.51923076922</v>
      </c>
      <c r="AT177" s="11">
        <f t="shared" si="53"/>
        <v>0.98113207547169812</v>
      </c>
      <c r="AV177" s="77"/>
    </row>
    <row r="178" spans="2:48" s="9" customFormat="1">
      <c r="B178" s="552"/>
      <c r="C178" s="556"/>
      <c r="D178" s="174" t="s">
        <v>156</v>
      </c>
      <c r="E178" s="399">
        <v>19</v>
      </c>
      <c r="F178" s="269">
        <f>IFERROR(E178/E184,"-")</f>
        <v>4.185022026431718E-2</v>
      </c>
      <c r="G178" s="70">
        <v>4863627</v>
      </c>
      <c r="H178" s="70">
        <v>19</v>
      </c>
      <c r="I178" s="70">
        <f t="shared" si="54"/>
        <v>255980.36842105264</v>
      </c>
      <c r="J178" s="70">
        <f t="shared" si="37"/>
        <v>255980.36842105264</v>
      </c>
      <c r="K178" s="11">
        <f t="shared" si="38"/>
        <v>1</v>
      </c>
      <c r="L178" s="399">
        <v>16</v>
      </c>
      <c r="M178" s="269">
        <f>IFERROR(L178/L184,"-")</f>
        <v>4.7058823529411764E-2</v>
      </c>
      <c r="N178" s="70">
        <v>4733790</v>
      </c>
      <c r="O178" s="70">
        <v>16</v>
      </c>
      <c r="P178" s="70">
        <f t="shared" si="39"/>
        <v>295861.875</v>
      </c>
      <c r="Q178" s="70">
        <f t="shared" si="40"/>
        <v>295861.875</v>
      </c>
      <c r="R178" s="11">
        <f t="shared" si="41"/>
        <v>1</v>
      </c>
      <c r="S178" s="399">
        <v>2</v>
      </c>
      <c r="T178" s="269">
        <f>IFERROR(S178/S184,"-")</f>
        <v>3.9215686274509803E-2</v>
      </c>
      <c r="U178" s="70">
        <v>738514</v>
      </c>
      <c r="V178" s="70">
        <v>2</v>
      </c>
      <c r="W178" s="70">
        <f t="shared" si="42"/>
        <v>369257</v>
      </c>
      <c r="X178" s="70">
        <f t="shared" si="43"/>
        <v>369257</v>
      </c>
      <c r="Y178" s="11">
        <f t="shared" si="44"/>
        <v>1</v>
      </c>
      <c r="Z178" s="399">
        <v>1</v>
      </c>
      <c r="AA178" s="269">
        <f>IFERROR(Z178/Z184,"-")</f>
        <v>2.4390243902439025E-2</v>
      </c>
      <c r="AB178" s="70">
        <v>704361</v>
      </c>
      <c r="AC178" s="70">
        <v>1</v>
      </c>
      <c r="AD178" s="70">
        <f t="shared" si="45"/>
        <v>704361</v>
      </c>
      <c r="AE178" s="70">
        <f t="shared" si="46"/>
        <v>704361</v>
      </c>
      <c r="AF178" s="11">
        <f t="shared" si="47"/>
        <v>1</v>
      </c>
      <c r="AG178" s="399">
        <v>5</v>
      </c>
      <c r="AH178" s="269">
        <f>IFERROR(AG178/AG184,"-")</f>
        <v>5.0505050505050504E-2</v>
      </c>
      <c r="AI178" s="70">
        <v>771128</v>
      </c>
      <c r="AJ178" s="70">
        <v>5</v>
      </c>
      <c r="AK178" s="70">
        <f t="shared" si="48"/>
        <v>154225.60000000001</v>
      </c>
      <c r="AL178" s="70">
        <f t="shared" si="49"/>
        <v>154225.60000000001</v>
      </c>
      <c r="AM178" s="11">
        <f t="shared" si="50"/>
        <v>1</v>
      </c>
      <c r="AN178" s="399">
        <v>36</v>
      </c>
      <c r="AO178" s="269">
        <f>IFERROR(AN178/AN184,"-")</f>
        <v>2.067777139574957E-2</v>
      </c>
      <c r="AP178" s="70">
        <v>7030905</v>
      </c>
      <c r="AQ178" s="70">
        <v>36</v>
      </c>
      <c r="AR178" s="70">
        <f t="shared" si="51"/>
        <v>195302.91666666666</v>
      </c>
      <c r="AS178" s="70">
        <f t="shared" si="52"/>
        <v>195302.91666666666</v>
      </c>
      <c r="AT178" s="11">
        <f t="shared" si="53"/>
        <v>1</v>
      </c>
      <c r="AV178" s="77"/>
    </row>
    <row r="179" spans="2:48" s="9" customFormat="1">
      <c r="B179" s="552"/>
      <c r="C179" s="556"/>
      <c r="D179" s="174" t="s">
        <v>157</v>
      </c>
      <c r="E179" s="178">
        <v>21</v>
      </c>
      <c r="F179" s="267">
        <f>IFERROR(E179/E184,"-")</f>
        <v>4.6255506607929514E-2</v>
      </c>
      <c r="G179" s="268">
        <v>13607132</v>
      </c>
      <c r="H179" s="268">
        <v>21</v>
      </c>
      <c r="I179" s="268">
        <f t="shared" si="54"/>
        <v>647958.66666666663</v>
      </c>
      <c r="J179" s="268">
        <f t="shared" si="37"/>
        <v>647958.66666666663</v>
      </c>
      <c r="K179" s="175">
        <f t="shared" si="38"/>
        <v>1</v>
      </c>
      <c r="L179" s="178">
        <v>17</v>
      </c>
      <c r="M179" s="267">
        <f>IFERROR(L179/L184,"-")</f>
        <v>0.05</v>
      </c>
      <c r="N179" s="268">
        <v>12419811</v>
      </c>
      <c r="O179" s="268">
        <v>17</v>
      </c>
      <c r="P179" s="268">
        <f t="shared" si="39"/>
        <v>730577.1176470588</v>
      </c>
      <c r="Q179" s="268">
        <f t="shared" si="40"/>
        <v>730577.1176470588</v>
      </c>
      <c r="R179" s="175">
        <f t="shared" si="41"/>
        <v>1</v>
      </c>
      <c r="S179" s="178">
        <v>4</v>
      </c>
      <c r="T179" s="267">
        <f>IFERROR(S179/S184,"-")</f>
        <v>7.8431372549019607E-2</v>
      </c>
      <c r="U179" s="268">
        <v>3676810</v>
      </c>
      <c r="V179" s="268">
        <v>4</v>
      </c>
      <c r="W179" s="268">
        <f t="shared" si="42"/>
        <v>919202.5</v>
      </c>
      <c r="X179" s="268">
        <f t="shared" si="43"/>
        <v>919202.5</v>
      </c>
      <c r="Y179" s="175">
        <f t="shared" si="44"/>
        <v>1</v>
      </c>
      <c r="Z179" s="178">
        <v>4</v>
      </c>
      <c r="AA179" s="267">
        <f>IFERROR(Z179/Z184,"-")</f>
        <v>9.7560975609756101E-2</v>
      </c>
      <c r="AB179" s="268">
        <v>3676810</v>
      </c>
      <c r="AC179" s="268">
        <v>4</v>
      </c>
      <c r="AD179" s="268">
        <f t="shared" si="45"/>
        <v>919202.5</v>
      </c>
      <c r="AE179" s="268">
        <f t="shared" si="46"/>
        <v>919202.5</v>
      </c>
      <c r="AF179" s="175">
        <f t="shared" si="47"/>
        <v>1</v>
      </c>
      <c r="AG179" s="178">
        <v>7</v>
      </c>
      <c r="AH179" s="267">
        <f>IFERROR(AG179/AG184,"-")</f>
        <v>7.0707070707070704E-2</v>
      </c>
      <c r="AI179" s="268">
        <v>3882373</v>
      </c>
      <c r="AJ179" s="268">
        <v>7</v>
      </c>
      <c r="AK179" s="268">
        <f t="shared" si="48"/>
        <v>554624.71428571432</v>
      </c>
      <c r="AL179" s="268">
        <f t="shared" si="49"/>
        <v>554624.71428571432</v>
      </c>
      <c r="AM179" s="175">
        <f t="shared" si="50"/>
        <v>1</v>
      </c>
      <c r="AN179" s="178">
        <v>62</v>
      </c>
      <c r="AO179" s="267">
        <f>IFERROR(AN179/AN184,"-")</f>
        <v>3.5611717403790925E-2</v>
      </c>
      <c r="AP179" s="268">
        <v>46411498</v>
      </c>
      <c r="AQ179" s="268">
        <v>62</v>
      </c>
      <c r="AR179" s="268">
        <f t="shared" si="51"/>
        <v>748572.54838709673</v>
      </c>
      <c r="AS179" s="268">
        <f t="shared" si="52"/>
        <v>748572.54838709673</v>
      </c>
      <c r="AT179" s="175">
        <f t="shared" si="53"/>
        <v>1</v>
      </c>
      <c r="AV179" s="77"/>
    </row>
    <row r="180" spans="2:48" s="9" customFormat="1">
      <c r="B180" s="552"/>
      <c r="C180" s="556"/>
      <c r="D180" s="174" t="s">
        <v>159</v>
      </c>
      <c r="E180" s="399">
        <v>24</v>
      </c>
      <c r="F180" s="269">
        <f>IFERROR(E180/E184,"-")</f>
        <v>5.2863436123348019E-2</v>
      </c>
      <c r="G180" s="70">
        <v>28310173</v>
      </c>
      <c r="H180" s="70">
        <v>24</v>
      </c>
      <c r="I180" s="70">
        <f t="shared" si="54"/>
        <v>1179590.5416666667</v>
      </c>
      <c r="J180" s="70">
        <f t="shared" si="37"/>
        <v>1179590.5416666667</v>
      </c>
      <c r="K180" s="11">
        <f t="shared" si="38"/>
        <v>1</v>
      </c>
      <c r="L180" s="399">
        <v>19</v>
      </c>
      <c r="M180" s="269">
        <f>IFERROR(L180/L184,"-")</f>
        <v>5.5882352941176473E-2</v>
      </c>
      <c r="N180" s="70">
        <v>22349433</v>
      </c>
      <c r="O180" s="70">
        <v>19</v>
      </c>
      <c r="P180" s="70">
        <f t="shared" si="39"/>
        <v>1176285.9473684211</v>
      </c>
      <c r="Q180" s="70">
        <f t="shared" si="40"/>
        <v>1176285.9473684211</v>
      </c>
      <c r="R180" s="11">
        <f t="shared" si="41"/>
        <v>1</v>
      </c>
      <c r="S180" s="399">
        <v>4</v>
      </c>
      <c r="T180" s="269">
        <f>IFERROR(S180/S184,"-")</f>
        <v>7.8431372549019607E-2</v>
      </c>
      <c r="U180" s="70">
        <v>6733025</v>
      </c>
      <c r="V180" s="70">
        <v>4</v>
      </c>
      <c r="W180" s="70">
        <f t="shared" si="42"/>
        <v>1683256.25</v>
      </c>
      <c r="X180" s="70">
        <f t="shared" si="43"/>
        <v>1683256.25</v>
      </c>
      <c r="Y180" s="11">
        <f t="shared" si="44"/>
        <v>1</v>
      </c>
      <c r="Z180" s="399">
        <v>4</v>
      </c>
      <c r="AA180" s="269">
        <f>IFERROR(Z180/Z184,"-")</f>
        <v>9.7560975609756101E-2</v>
      </c>
      <c r="AB180" s="70">
        <v>6733025</v>
      </c>
      <c r="AC180" s="70">
        <v>4</v>
      </c>
      <c r="AD180" s="70">
        <f t="shared" si="45"/>
        <v>1683256.25</v>
      </c>
      <c r="AE180" s="70">
        <f t="shared" si="46"/>
        <v>1683256.25</v>
      </c>
      <c r="AF180" s="11">
        <f t="shared" si="47"/>
        <v>1</v>
      </c>
      <c r="AG180" s="399">
        <v>10</v>
      </c>
      <c r="AH180" s="269">
        <f>IFERROR(AG180/AG184,"-")</f>
        <v>0.10101010101010101</v>
      </c>
      <c r="AI180" s="70">
        <v>8060330</v>
      </c>
      <c r="AJ180" s="70">
        <v>10</v>
      </c>
      <c r="AK180" s="70">
        <f t="shared" si="48"/>
        <v>806033</v>
      </c>
      <c r="AL180" s="70">
        <f t="shared" si="49"/>
        <v>806033</v>
      </c>
      <c r="AM180" s="11">
        <f t="shared" si="50"/>
        <v>1</v>
      </c>
      <c r="AN180" s="399">
        <v>38</v>
      </c>
      <c r="AO180" s="269">
        <f>IFERROR(AN180/AN184,"-")</f>
        <v>2.1826536473291212E-2</v>
      </c>
      <c r="AP180" s="70">
        <v>30167234</v>
      </c>
      <c r="AQ180" s="70">
        <v>38</v>
      </c>
      <c r="AR180" s="70">
        <f t="shared" si="51"/>
        <v>793874.57894736843</v>
      </c>
      <c r="AS180" s="70">
        <f t="shared" si="52"/>
        <v>793874.57894736843</v>
      </c>
      <c r="AT180" s="11">
        <f t="shared" si="53"/>
        <v>1</v>
      </c>
      <c r="AV180" s="77"/>
    </row>
    <row r="181" spans="2:48" s="9" customFormat="1">
      <c r="B181" s="552"/>
      <c r="C181" s="556"/>
      <c r="D181" s="174" t="s">
        <v>160</v>
      </c>
      <c r="E181" s="178">
        <v>9</v>
      </c>
      <c r="F181" s="267">
        <f>IFERROR(E181/E184,"-")</f>
        <v>1.9823788546255508E-2</v>
      </c>
      <c r="G181" s="268">
        <v>7670186</v>
      </c>
      <c r="H181" s="268">
        <v>9</v>
      </c>
      <c r="I181" s="268">
        <f t="shared" si="54"/>
        <v>852242.88888888888</v>
      </c>
      <c r="J181" s="268">
        <f t="shared" si="37"/>
        <v>852242.88888888888</v>
      </c>
      <c r="K181" s="175">
        <f t="shared" si="38"/>
        <v>1</v>
      </c>
      <c r="L181" s="178">
        <v>8</v>
      </c>
      <c r="M181" s="267">
        <f>IFERROR(L181/L184,"-")</f>
        <v>2.3529411764705882E-2</v>
      </c>
      <c r="N181" s="268">
        <v>7049179</v>
      </c>
      <c r="O181" s="268">
        <v>8</v>
      </c>
      <c r="P181" s="268">
        <f t="shared" si="39"/>
        <v>881147.375</v>
      </c>
      <c r="Q181" s="268">
        <f t="shared" si="40"/>
        <v>881147.375</v>
      </c>
      <c r="R181" s="175">
        <f t="shared" si="41"/>
        <v>1</v>
      </c>
      <c r="S181" s="178">
        <v>2</v>
      </c>
      <c r="T181" s="267">
        <f>IFERROR(S181/S184,"-")</f>
        <v>3.9215686274509803E-2</v>
      </c>
      <c r="U181" s="268">
        <v>1229649</v>
      </c>
      <c r="V181" s="268">
        <v>2</v>
      </c>
      <c r="W181" s="268">
        <f t="shared" si="42"/>
        <v>614824.5</v>
      </c>
      <c r="X181" s="268">
        <f t="shared" si="43"/>
        <v>614824.5</v>
      </c>
      <c r="Y181" s="175">
        <f t="shared" si="44"/>
        <v>1</v>
      </c>
      <c r="Z181" s="178">
        <v>2</v>
      </c>
      <c r="AA181" s="267">
        <f>IFERROR(Z181/Z184,"-")</f>
        <v>4.878048780487805E-2</v>
      </c>
      <c r="AB181" s="268">
        <v>1229649</v>
      </c>
      <c r="AC181" s="268">
        <v>2</v>
      </c>
      <c r="AD181" s="268">
        <f t="shared" si="45"/>
        <v>614824.5</v>
      </c>
      <c r="AE181" s="268">
        <f t="shared" si="46"/>
        <v>614824.5</v>
      </c>
      <c r="AF181" s="175">
        <f t="shared" si="47"/>
        <v>1</v>
      </c>
      <c r="AG181" s="178">
        <v>4</v>
      </c>
      <c r="AH181" s="267">
        <f>IFERROR(AG181/AG184,"-")</f>
        <v>4.0404040404040407E-2</v>
      </c>
      <c r="AI181" s="268">
        <v>4190713</v>
      </c>
      <c r="AJ181" s="268">
        <v>4</v>
      </c>
      <c r="AK181" s="268">
        <f t="shared" si="48"/>
        <v>1047678.25</v>
      </c>
      <c r="AL181" s="268">
        <f t="shared" si="49"/>
        <v>1047678.25</v>
      </c>
      <c r="AM181" s="175">
        <f t="shared" si="50"/>
        <v>1</v>
      </c>
      <c r="AN181" s="178">
        <v>18</v>
      </c>
      <c r="AO181" s="267">
        <f>IFERROR(AN181/AN184,"-")</f>
        <v>1.0338885697874785E-2</v>
      </c>
      <c r="AP181" s="268">
        <v>30500452</v>
      </c>
      <c r="AQ181" s="268">
        <v>18</v>
      </c>
      <c r="AR181" s="268">
        <f t="shared" si="51"/>
        <v>1694469.5555555555</v>
      </c>
      <c r="AS181" s="268">
        <f t="shared" si="52"/>
        <v>1694469.5555555555</v>
      </c>
      <c r="AT181" s="175">
        <f t="shared" si="53"/>
        <v>1</v>
      </c>
      <c r="AV181" s="77"/>
    </row>
    <row r="182" spans="2:48" s="9" customFormat="1">
      <c r="B182" s="552"/>
      <c r="C182" s="556"/>
      <c r="D182" s="174" t="s">
        <v>161</v>
      </c>
      <c r="E182" s="399">
        <v>5</v>
      </c>
      <c r="F182" s="269">
        <f>IFERROR(E182/E184,"-")</f>
        <v>1.1013215859030838E-2</v>
      </c>
      <c r="G182" s="70">
        <v>2835643</v>
      </c>
      <c r="H182" s="70">
        <v>5</v>
      </c>
      <c r="I182" s="70">
        <f t="shared" si="54"/>
        <v>567128.6</v>
      </c>
      <c r="J182" s="70">
        <f t="shared" si="37"/>
        <v>567128.6</v>
      </c>
      <c r="K182" s="11">
        <f t="shared" si="38"/>
        <v>1</v>
      </c>
      <c r="L182" s="399">
        <v>3</v>
      </c>
      <c r="M182" s="269">
        <f>IFERROR(L182/L184,"-")</f>
        <v>8.8235294117647058E-3</v>
      </c>
      <c r="N182" s="70">
        <v>1207609</v>
      </c>
      <c r="O182" s="70">
        <v>3</v>
      </c>
      <c r="P182" s="70">
        <f t="shared" si="39"/>
        <v>402536.33333333331</v>
      </c>
      <c r="Q182" s="70">
        <f t="shared" si="40"/>
        <v>402536.33333333331</v>
      </c>
      <c r="R182" s="11">
        <f t="shared" si="41"/>
        <v>1</v>
      </c>
      <c r="S182" s="399">
        <v>1</v>
      </c>
      <c r="T182" s="269">
        <f>IFERROR(S182/S184,"-")</f>
        <v>1.9607843137254902E-2</v>
      </c>
      <c r="U182" s="70">
        <v>372200</v>
      </c>
      <c r="V182" s="70">
        <v>1</v>
      </c>
      <c r="W182" s="70">
        <f t="shared" si="42"/>
        <v>372200</v>
      </c>
      <c r="X182" s="70">
        <f t="shared" si="43"/>
        <v>372200</v>
      </c>
      <c r="Y182" s="11">
        <f t="shared" si="44"/>
        <v>1</v>
      </c>
      <c r="Z182" s="399">
        <v>1</v>
      </c>
      <c r="AA182" s="269">
        <f>IFERROR(Z182/Z184,"-")</f>
        <v>2.4390243902439025E-2</v>
      </c>
      <c r="AB182" s="70">
        <v>372200</v>
      </c>
      <c r="AC182" s="70">
        <v>1</v>
      </c>
      <c r="AD182" s="70">
        <f t="shared" si="45"/>
        <v>372200</v>
      </c>
      <c r="AE182" s="70">
        <f t="shared" si="46"/>
        <v>372200</v>
      </c>
      <c r="AF182" s="11">
        <f t="shared" si="47"/>
        <v>1</v>
      </c>
      <c r="AG182" s="399">
        <v>3</v>
      </c>
      <c r="AH182" s="269">
        <f>IFERROR(AG182/AG184,"-")</f>
        <v>3.0303030303030304E-2</v>
      </c>
      <c r="AI182" s="70">
        <v>3380714</v>
      </c>
      <c r="AJ182" s="70">
        <v>3</v>
      </c>
      <c r="AK182" s="70">
        <f t="shared" si="48"/>
        <v>1126904.6666666667</v>
      </c>
      <c r="AL182" s="70">
        <f t="shared" si="49"/>
        <v>1126904.6666666667</v>
      </c>
      <c r="AM182" s="11">
        <f t="shared" si="50"/>
        <v>1</v>
      </c>
      <c r="AN182" s="399">
        <v>12</v>
      </c>
      <c r="AO182" s="269">
        <f>IFERROR(AN182/AN184,"-")</f>
        <v>6.8925904652498565E-3</v>
      </c>
      <c r="AP182" s="70">
        <v>25945772</v>
      </c>
      <c r="AQ182" s="70">
        <v>12</v>
      </c>
      <c r="AR182" s="70">
        <f t="shared" si="51"/>
        <v>2162147.6666666665</v>
      </c>
      <c r="AS182" s="70">
        <f t="shared" si="52"/>
        <v>2162147.6666666665</v>
      </c>
      <c r="AT182" s="11">
        <f t="shared" si="53"/>
        <v>1</v>
      </c>
      <c r="AV182" s="77"/>
    </row>
    <row r="183" spans="2:48" s="9" customFormat="1">
      <c r="B183" s="552"/>
      <c r="C183" s="556"/>
      <c r="D183" s="177" t="s">
        <v>162</v>
      </c>
      <c r="E183" s="400">
        <v>2</v>
      </c>
      <c r="F183" s="270">
        <f>IFERROR(E183/E184,"-")</f>
        <v>4.4052863436123352E-3</v>
      </c>
      <c r="G183" s="271">
        <v>4436663</v>
      </c>
      <c r="H183" s="271">
        <v>2</v>
      </c>
      <c r="I183" s="271">
        <f t="shared" si="54"/>
        <v>2218331.5</v>
      </c>
      <c r="J183" s="271">
        <f t="shared" si="37"/>
        <v>2218331.5</v>
      </c>
      <c r="K183" s="36">
        <f t="shared" si="38"/>
        <v>1</v>
      </c>
      <c r="L183" s="400">
        <v>2</v>
      </c>
      <c r="M183" s="270">
        <f>IFERROR(L183/L184,"-")</f>
        <v>5.8823529411764705E-3</v>
      </c>
      <c r="N183" s="271">
        <v>4436663</v>
      </c>
      <c r="O183" s="271">
        <v>2</v>
      </c>
      <c r="P183" s="271">
        <f t="shared" si="39"/>
        <v>2218331.5</v>
      </c>
      <c r="Q183" s="271">
        <f t="shared" si="40"/>
        <v>2218331.5</v>
      </c>
      <c r="R183" s="36">
        <f t="shared" si="41"/>
        <v>1</v>
      </c>
      <c r="S183" s="400">
        <v>0</v>
      </c>
      <c r="T183" s="270">
        <f>IFERROR(S183/S184,"-")</f>
        <v>0</v>
      </c>
      <c r="U183" s="271">
        <v>0</v>
      </c>
      <c r="V183" s="271">
        <v>0</v>
      </c>
      <c r="W183" s="271" t="str">
        <f t="shared" si="42"/>
        <v>-</v>
      </c>
      <c r="X183" s="271" t="str">
        <f t="shared" si="43"/>
        <v>-</v>
      </c>
      <c r="Y183" s="36" t="str">
        <f t="shared" si="44"/>
        <v>-</v>
      </c>
      <c r="Z183" s="400">
        <v>0</v>
      </c>
      <c r="AA183" s="270">
        <f>IFERROR(Z183/Z184,"-")</f>
        <v>0</v>
      </c>
      <c r="AB183" s="271">
        <v>0</v>
      </c>
      <c r="AC183" s="271">
        <v>0</v>
      </c>
      <c r="AD183" s="271" t="str">
        <f t="shared" si="45"/>
        <v>-</v>
      </c>
      <c r="AE183" s="271" t="str">
        <f t="shared" si="46"/>
        <v>-</v>
      </c>
      <c r="AF183" s="36" t="str">
        <f t="shared" si="47"/>
        <v>-</v>
      </c>
      <c r="AG183" s="400">
        <v>3</v>
      </c>
      <c r="AH183" s="270">
        <f>IFERROR(AG183/AG184,"-")</f>
        <v>3.0303030303030304E-2</v>
      </c>
      <c r="AI183" s="271">
        <v>5823867</v>
      </c>
      <c r="AJ183" s="271">
        <v>3</v>
      </c>
      <c r="AK183" s="271">
        <f t="shared" si="48"/>
        <v>1941289</v>
      </c>
      <c r="AL183" s="271">
        <f t="shared" si="49"/>
        <v>1941289</v>
      </c>
      <c r="AM183" s="36">
        <f t="shared" si="50"/>
        <v>1</v>
      </c>
      <c r="AN183" s="400">
        <v>6</v>
      </c>
      <c r="AO183" s="270">
        <f>IFERROR(AN183/AN184,"-")</f>
        <v>3.4462952326249283E-3</v>
      </c>
      <c r="AP183" s="271">
        <v>14887818</v>
      </c>
      <c r="AQ183" s="271">
        <v>6</v>
      </c>
      <c r="AR183" s="271">
        <f t="shared" si="51"/>
        <v>2481303</v>
      </c>
      <c r="AS183" s="271">
        <f t="shared" si="52"/>
        <v>2481303</v>
      </c>
      <c r="AT183" s="36">
        <f t="shared" si="53"/>
        <v>1</v>
      </c>
      <c r="AV183" s="77"/>
    </row>
    <row r="184" spans="2:48" s="9" customFormat="1">
      <c r="B184" s="553"/>
      <c r="C184" s="557"/>
      <c r="D184" s="300" t="s">
        <v>64</v>
      </c>
      <c r="E184" s="179">
        <f>SUM(E176:E183)</f>
        <v>454</v>
      </c>
      <c r="F184" s="272">
        <f>IFERROR(E184/E184,"-")</f>
        <v>1</v>
      </c>
      <c r="G184" s="273">
        <f>SUM(G176:G183)</f>
        <v>63954273</v>
      </c>
      <c r="H184" s="273">
        <f>SUM(H176:H183)</f>
        <v>98</v>
      </c>
      <c r="I184" s="273">
        <f t="shared" si="54"/>
        <v>140868.44273127752</v>
      </c>
      <c r="J184" s="273">
        <f t="shared" si="37"/>
        <v>652594.62244897964</v>
      </c>
      <c r="K184" s="152">
        <f t="shared" si="38"/>
        <v>0.21585903083700442</v>
      </c>
      <c r="L184" s="179">
        <f>SUM(L176:L183)</f>
        <v>340</v>
      </c>
      <c r="M184" s="272">
        <f>IFERROR(L184/L184,"-")</f>
        <v>1</v>
      </c>
      <c r="N184" s="273">
        <f>SUM(N176:N183)</f>
        <v>54039908</v>
      </c>
      <c r="O184" s="273">
        <f>SUM(O176:O183)</f>
        <v>79</v>
      </c>
      <c r="P184" s="273">
        <f t="shared" si="39"/>
        <v>158940.90588235293</v>
      </c>
      <c r="Q184" s="273">
        <f t="shared" si="40"/>
        <v>684049.4683544304</v>
      </c>
      <c r="R184" s="152">
        <f t="shared" si="41"/>
        <v>0.2323529411764706</v>
      </c>
      <c r="S184" s="179">
        <f>SUM(S176:S183)</f>
        <v>51</v>
      </c>
      <c r="T184" s="272">
        <f>IFERROR(S184/S184,"-")</f>
        <v>1</v>
      </c>
      <c r="U184" s="273">
        <f>SUM(U176:U183)</f>
        <v>13074738</v>
      </c>
      <c r="V184" s="273">
        <f>SUM(V176:V183)</f>
        <v>15</v>
      </c>
      <c r="W184" s="273">
        <f t="shared" si="42"/>
        <v>256367.41176470587</v>
      </c>
      <c r="X184" s="273">
        <f t="shared" si="43"/>
        <v>871649.2</v>
      </c>
      <c r="Y184" s="152">
        <f t="shared" si="44"/>
        <v>0.29411764705882354</v>
      </c>
      <c r="Z184" s="179">
        <f>SUM(Z176:Z183)</f>
        <v>41</v>
      </c>
      <c r="AA184" s="272">
        <f>IFERROR(Z184/Z184,"-")</f>
        <v>1</v>
      </c>
      <c r="AB184" s="273">
        <f>SUM(AB176:AB183)</f>
        <v>13040585</v>
      </c>
      <c r="AC184" s="273">
        <f>SUM(AC176:AC183)</f>
        <v>14</v>
      </c>
      <c r="AD184" s="273">
        <f t="shared" si="45"/>
        <v>318063.04878048779</v>
      </c>
      <c r="AE184" s="273">
        <f t="shared" si="46"/>
        <v>931470.35714285716</v>
      </c>
      <c r="AF184" s="152">
        <f t="shared" si="47"/>
        <v>0.34146341463414637</v>
      </c>
      <c r="AG184" s="179">
        <f>SUM(AG176:AG183)</f>
        <v>99</v>
      </c>
      <c r="AH184" s="272">
        <f>IFERROR(AG184/AG184,"-")</f>
        <v>1</v>
      </c>
      <c r="AI184" s="273">
        <f>SUM(AI176:AI183)</f>
        <v>27759219</v>
      </c>
      <c r="AJ184" s="273">
        <f>SUM(AJ176:AJ183)</f>
        <v>37</v>
      </c>
      <c r="AK184" s="273">
        <f t="shared" si="48"/>
        <v>280396.15151515149</v>
      </c>
      <c r="AL184" s="273">
        <f t="shared" si="49"/>
        <v>750249.16216216213</v>
      </c>
      <c r="AM184" s="152">
        <f t="shared" si="50"/>
        <v>0.37373737373737376</v>
      </c>
      <c r="AN184" s="179">
        <f>SUM(AN176:AN183)</f>
        <v>1741</v>
      </c>
      <c r="AO184" s="272">
        <f>IFERROR(AN184/AN184,"-")</f>
        <v>1</v>
      </c>
      <c r="AP184" s="273">
        <f>SUM(AP176:AP183)</f>
        <v>164662766</v>
      </c>
      <c r="AQ184" s="273">
        <f>SUM(AQ176:AQ183)</f>
        <v>224</v>
      </c>
      <c r="AR184" s="273">
        <f t="shared" si="51"/>
        <v>94579.417576105683</v>
      </c>
      <c r="AS184" s="273">
        <f t="shared" si="52"/>
        <v>735101.63392857148</v>
      </c>
      <c r="AT184" s="152">
        <f t="shared" si="53"/>
        <v>0.12866168868466399</v>
      </c>
      <c r="AV184" s="77"/>
    </row>
    <row r="185" spans="2:48" s="9" customFormat="1">
      <c r="B185" s="551">
        <v>21</v>
      </c>
      <c r="C185" s="555" t="s">
        <v>90</v>
      </c>
      <c r="D185" s="174" t="s">
        <v>158</v>
      </c>
      <c r="E185" s="178">
        <v>188</v>
      </c>
      <c r="F185" s="267">
        <f>IFERROR(E185/E193,"-")</f>
        <v>0.73151750972762641</v>
      </c>
      <c r="G185" s="268">
        <v>0</v>
      </c>
      <c r="H185" s="268">
        <v>0</v>
      </c>
      <c r="I185" s="268">
        <f t="shared" si="54"/>
        <v>0</v>
      </c>
      <c r="J185" s="268" t="str">
        <f t="shared" si="37"/>
        <v>-</v>
      </c>
      <c r="K185" s="175">
        <f t="shared" si="38"/>
        <v>0</v>
      </c>
      <c r="L185" s="178">
        <v>163</v>
      </c>
      <c r="M185" s="267">
        <f>IFERROR(L185/L193,"-")</f>
        <v>0.73423423423423428</v>
      </c>
      <c r="N185" s="268">
        <v>0</v>
      </c>
      <c r="O185" s="268">
        <v>0</v>
      </c>
      <c r="P185" s="268">
        <f t="shared" si="39"/>
        <v>0</v>
      </c>
      <c r="Q185" s="268" t="str">
        <f t="shared" si="40"/>
        <v>-</v>
      </c>
      <c r="R185" s="175">
        <f t="shared" si="41"/>
        <v>0</v>
      </c>
      <c r="S185" s="178">
        <v>16</v>
      </c>
      <c r="T185" s="267">
        <f>IFERROR(S185/S193,"-")</f>
        <v>0.53333333333333333</v>
      </c>
      <c r="U185" s="268">
        <v>0</v>
      </c>
      <c r="V185" s="268">
        <v>0</v>
      </c>
      <c r="W185" s="268">
        <f t="shared" si="42"/>
        <v>0</v>
      </c>
      <c r="X185" s="268" t="str">
        <f t="shared" si="43"/>
        <v>-</v>
      </c>
      <c r="Y185" s="175">
        <f t="shared" si="44"/>
        <v>0</v>
      </c>
      <c r="Z185" s="178">
        <v>14</v>
      </c>
      <c r="AA185" s="267">
        <f>IFERROR(Z185/Z193,"-")</f>
        <v>0.53846153846153844</v>
      </c>
      <c r="AB185" s="268">
        <v>0</v>
      </c>
      <c r="AC185" s="268">
        <v>0</v>
      </c>
      <c r="AD185" s="268">
        <f t="shared" si="45"/>
        <v>0</v>
      </c>
      <c r="AE185" s="268" t="str">
        <f t="shared" si="46"/>
        <v>-</v>
      </c>
      <c r="AF185" s="175">
        <f t="shared" si="47"/>
        <v>0</v>
      </c>
      <c r="AG185" s="178">
        <v>69</v>
      </c>
      <c r="AH185" s="267">
        <f>IFERROR(AG185/AG193,"-")</f>
        <v>0.55200000000000005</v>
      </c>
      <c r="AI185" s="268">
        <v>0</v>
      </c>
      <c r="AJ185" s="268">
        <v>0</v>
      </c>
      <c r="AK185" s="268">
        <f t="shared" si="48"/>
        <v>0</v>
      </c>
      <c r="AL185" s="268" t="str">
        <f t="shared" si="49"/>
        <v>-</v>
      </c>
      <c r="AM185" s="175">
        <f t="shared" si="50"/>
        <v>0</v>
      </c>
      <c r="AN185" s="178">
        <v>866</v>
      </c>
      <c r="AO185" s="267">
        <f>IFERROR(AN185/AN193,"-")</f>
        <v>0.84818805093046035</v>
      </c>
      <c r="AP185" s="268">
        <v>0</v>
      </c>
      <c r="AQ185" s="268">
        <v>0</v>
      </c>
      <c r="AR185" s="268">
        <f t="shared" si="51"/>
        <v>0</v>
      </c>
      <c r="AS185" s="268" t="str">
        <f t="shared" si="52"/>
        <v>-</v>
      </c>
      <c r="AT185" s="175">
        <f t="shared" si="53"/>
        <v>0</v>
      </c>
      <c r="AV185" s="77"/>
    </row>
    <row r="186" spans="2:48" s="9" customFormat="1">
      <c r="B186" s="552"/>
      <c r="C186" s="556"/>
      <c r="D186" s="174" t="s">
        <v>155</v>
      </c>
      <c r="E186" s="399">
        <v>6</v>
      </c>
      <c r="F186" s="269">
        <f>IFERROR(E186/E193,"-")</f>
        <v>2.3346303501945526E-2</v>
      </c>
      <c r="G186" s="70">
        <v>923439</v>
      </c>
      <c r="H186" s="70">
        <v>6</v>
      </c>
      <c r="I186" s="70">
        <f t="shared" si="54"/>
        <v>153906.5</v>
      </c>
      <c r="J186" s="70">
        <f t="shared" si="37"/>
        <v>153906.5</v>
      </c>
      <c r="K186" s="11">
        <f t="shared" si="38"/>
        <v>1</v>
      </c>
      <c r="L186" s="399">
        <v>5</v>
      </c>
      <c r="M186" s="269">
        <f>IFERROR(L186/L193,"-")</f>
        <v>2.2522522522522521E-2</v>
      </c>
      <c r="N186" s="70">
        <v>805095</v>
      </c>
      <c r="O186" s="70">
        <v>5</v>
      </c>
      <c r="P186" s="70">
        <f t="shared" si="39"/>
        <v>161019</v>
      </c>
      <c r="Q186" s="70">
        <f t="shared" si="40"/>
        <v>161019</v>
      </c>
      <c r="R186" s="11">
        <f t="shared" si="41"/>
        <v>1</v>
      </c>
      <c r="S186" s="399">
        <v>2</v>
      </c>
      <c r="T186" s="269">
        <f>IFERROR(S186/S193,"-")</f>
        <v>6.6666666666666666E-2</v>
      </c>
      <c r="U186" s="70">
        <v>166641</v>
      </c>
      <c r="V186" s="70">
        <v>2</v>
      </c>
      <c r="W186" s="70">
        <f t="shared" si="42"/>
        <v>83320.5</v>
      </c>
      <c r="X186" s="70">
        <f t="shared" si="43"/>
        <v>83320.5</v>
      </c>
      <c r="Y186" s="11">
        <f t="shared" si="44"/>
        <v>1</v>
      </c>
      <c r="Z186" s="399">
        <v>2</v>
      </c>
      <c r="AA186" s="269">
        <f>IFERROR(Z186/Z193,"-")</f>
        <v>7.6923076923076927E-2</v>
      </c>
      <c r="AB186" s="70">
        <v>166641</v>
      </c>
      <c r="AC186" s="70">
        <v>2</v>
      </c>
      <c r="AD186" s="70">
        <f t="shared" si="45"/>
        <v>83320.5</v>
      </c>
      <c r="AE186" s="70">
        <f t="shared" si="46"/>
        <v>83320.5</v>
      </c>
      <c r="AF186" s="11">
        <f t="shared" si="47"/>
        <v>1</v>
      </c>
      <c r="AG186" s="399">
        <v>8</v>
      </c>
      <c r="AH186" s="269">
        <f>IFERROR(AG186/AG193,"-")</f>
        <v>6.4000000000000001E-2</v>
      </c>
      <c r="AI186" s="70">
        <v>1093777</v>
      </c>
      <c r="AJ186" s="70">
        <v>8</v>
      </c>
      <c r="AK186" s="70">
        <f t="shared" si="48"/>
        <v>136722.125</v>
      </c>
      <c r="AL186" s="70">
        <f t="shared" si="49"/>
        <v>136722.125</v>
      </c>
      <c r="AM186" s="11">
        <f t="shared" si="50"/>
        <v>1</v>
      </c>
      <c r="AN186" s="399">
        <v>25</v>
      </c>
      <c r="AO186" s="269">
        <f>IFERROR(AN186/AN193,"-")</f>
        <v>2.4485798237022526E-2</v>
      </c>
      <c r="AP186" s="70">
        <v>3739865</v>
      </c>
      <c r="AQ186" s="70">
        <v>25</v>
      </c>
      <c r="AR186" s="70">
        <f t="shared" si="51"/>
        <v>149594.6</v>
      </c>
      <c r="AS186" s="70">
        <f t="shared" si="52"/>
        <v>149594.6</v>
      </c>
      <c r="AT186" s="11">
        <f t="shared" si="53"/>
        <v>1</v>
      </c>
      <c r="AV186" s="77"/>
    </row>
    <row r="187" spans="2:48" s="9" customFormat="1">
      <c r="B187" s="552"/>
      <c r="C187" s="556"/>
      <c r="D187" s="174" t="s">
        <v>156</v>
      </c>
      <c r="E187" s="399">
        <v>11</v>
      </c>
      <c r="F187" s="269">
        <f>IFERROR(E187/E193,"-")</f>
        <v>4.2801556420233464E-2</v>
      </c>
      <c r="G187" s="70">
        <v>2852999</v>
      </c>
      <c r="H187" s="70">
        <v>11</v>
      </c>
      <c r="I187" s="70">
        <f t="shared" si="54"/>
        <v>259363.54545454544</v>
      </c>
      <c r="J187" s="70">
        <f t="shared" si="37"/>
        <v>259363.54545454544</v>
      </c>
      <c r="K187" s="11">
        <f t="shared" si="38"/>
        <v>1</v>
      </c>
      <c r="L187" s="399">
        <v>9</v>
      </c>
      <c r="M187" s="269">
        <f>IFERROR(L187/L193,"-")</f>
        <v>4.0540540540540543E-2</v>
      </c>
      <c r="N187" s="70">
        <v>2474189</v>
      </c>
      <c r="O187" s="70">
        <v>9</v>
      </c>
      <c r="P187" s="70">
        <f t="shared" si="39"/>
        <v>274909.88888888888</v>
      </c>
      <c r="Q187" s="70">
        <f t="shared" si="40"/>
        <v>274909.88888888888</v>
      </c>
      <c r="R187" s="11">
        <f t="shared" si="41"/>
        <v>1</v>
      </c>
      <c r="S187" s="399">
        <v>3</v>
      </c>
      <c r="T187" s="269">
        <f>IFERROR(S187/S193,"-")</f>
        <v>0.1</v>
      </c>
      <c r="U187" s="70">
        <v>708330</v>
      </c>
      <c r="V187" s="70">
        <v>3</v>
      </c>
      <c r="W187" s="70">
        <f t="shared" si="42"/>
        <v>236110</v>
      </c>
      <c r="X187" s="70">
        <f t="shared" si="43"/>
        <v>236110</v>
      </c>
      <c r="Y187" s="11">
        <f t="shared" si="44"/>
        <v>1</v>
      </c>
      <c r="Z187" s="399">
        <v>1</v>
      </c>
      <c r="AA187" s="269">
        <f>IFERROR(Z187/Z193,"-")</f>
        <v>3.8461538461538464E-2</v>
      </c>
      <c r="AB187" s="70">
        <v>329520</v>
      </c>
      <c r="AC187" s="70">
        <v>1</v>
      </c>
      <c r="AD187" s="70">
        <f t="shared" si="45"/>
        <v>329520</v>
      </c>
      <c r="AE187" s="70">
        <f t="shared" si="46"/>
        <v>329520</v>
      </c>
      <c r="AF187" s="11">
        <f t="shared" si="47"/>
        <v>1</v>
      </c>
      <c r="AG187" s="399">
        <v>9</v>
      </c>
      <c r="AH187" s="269">
        <f>IFERROR(AG187/AG193,"-")</f>
        <v>7.1999999999999995E-2</v>
      </c>
      <c r="AI187" s="70">
        <v>2730502</v>
      </c>
      <c r="AJ187" s="70">
        <v>9</v>
      </c>
      <c r="AK187" s="70">
        <f t="shared" si="48"/>
        <v>303389.11111111112</v>
      </c>
      <c r="AL187" s="70">
        <f t="shared" si="49"/>
        <v>303389.11111111112</v>
      </c>
      <c r="AM187" s="11">
        <f t="shared" si="50"/>
        <v>1</v>
      </c>
      <c r="AN187" s="399">
        <v>37</v>
      </c>
      <c r="AO187" s="269">
        <f>IFERROR(AN187/AN193,"-")</f>
        <v>3.6238981390793339E-2</v>
      </c>
      <c r="AP187" s="70">
        <v>10169423</v>
      </c>
      <c r="AQ187" s="70">
        <v>37</v>
      </c>
      <c r="AR187" s="70">
        <f t="shared" si="51"/>
        <v>274849.2702702703</v>
      </c>
      <c r="AS187" s="70">
        <f t="shared" si="52"/>
        <v>274849.2702702703</v>
      </c>
      <c r="AT187" s="11">
        <f t="shared" si="53"/>
        <v>1</v>
      </c>
      <c r="AV187" s="77"/>
    </row>
    <row r="188" spans="2:48" s="9" customFormat="1">
      <c r="B188" s="552"/>
      <c r="C188" s="556"/>
      <c r="D188" s="174" t="s">
        <v>157</v>
      </c>
      <c r="E188" s="178">
        <v>13</v>
      </c>
      <c r="F188" s="267">
        <f>IFERROR(E188/E193,"-")</f>
        <v>5.0583657587548639E-2</v>
      </c>
      <c r="G188" s="268">
        <v>5252209</v>
      </c>
      <c r="H188" s="268">
        <v>13</v>
      </c>
      <c r="I188" s="268">
        <f t="shared" si="54"/>
        <v>404016.07692307694</v>
      </c>
      <c r="J188" s="268">
        <f t="shared" si="37"/>
        <v>404016.07692307694</v>
      </c>
      <c r="K188" s="175">
        <f t="shared" si="38"/>
        <v>1</v>
      </c>
      <c r="L188" s="178">
        <v>11</v>
      </c>
      <c r="M188" s="267">
        <f>IFERROR(L188/L193,"-")</f>
        <v>4.954954954954955E-2</v>
      </c>
      <c r="N188" s="268">
        <v>4857110</v>
      </c>
      <c r="O188" s="268">
        <v>11</v>
      </c>
      <c r="P188" s="268">
        <f t="shared" si="39"/>
        <v>441555.45454545453</v>
      </c>
      <c r="Q188" s="268">
        <f t="shared" si="40"/>
        <v>441555.45454545453</v>
      </c>
      <c r="R188" s="175">
        <f t="shared" si="41"/>
        <v>1</v>
      </c>
      <c r="S188" s="178">
        <v>2</v>
      </c>
      <c r="T188" s="267">
        <f>IFERROR(S188/S193,"-")</f>
        <v>6.6666666666666666E-2</v>
      </c>
      <c r="U188" s="268">
        <v>645096</v>
      </c>
      <c r="V188" s="268">
        <v>2</v>
      </c>
      <c r="W188" s="268">
        <f t="shared" si="42"/>
        <v>322548</v>
      </c>
      <c r="X188" s="268">
        <f t="shared" si="43"/>
        <v>322548</v>
      </c>
      <c r="Y188" s="175">
        <f t="shared" si="44"/>
        <v>1</v>
      </c>
      <c r="Z188" s="178">
        <v>2</v>
      </c>
      <c r="AA188" s="267">
        <f>IFERROR(Z188/Z193,"-")</f>
        <v>7.6923076923076927E-2</v>
      </c>
      <c r="AB188" s="268">
        <v>645096</v>
      </c>
      <c r="AC188" s="268">
        <v>2</v>
      </c>
      <c r="AD188" s="268">
        <f t="shared" si="45"/>
        <v>322548</v>
      </c>
      <c r="AE188" s="268">
        <f t="shared" si="46"/>
        <v>322548</v>
      </c>
      <c r="AF188" s="175">
        <f t="shared" si="47"/>
        <v>1</v>
      </c>
      <c r="AG188" s="178">
        <v>10</v>
      </c>
      <c r="AH188" s="267">
        <f>IFERROR(AG188/AG193,"-")</f>
        <v>0.08</v>
      </c>
      <c r="AI188" s="268">
        <v>8080200</v>
      </c>
      <c r="AJ188" s="268">
        <v>10</v>
      </c>
      <c r="AK188" s="268">
        <f t="shared" si="48"/>
        <v>808020</v>
      </c>
      <c r="AL188" s="268">
        <f t="shared" si="49"/>
        <v>808020</v>
      </c>
      <c r="AM188" s="175">
        <f t="shared" si="50"/>
        <v>1</v>
      </c>
      <c r="AN188" s="178">
        <v>31</v>
      </c>
      <c r="AO188" s="267">
        <f>IFERROR(AN188/AN193,"-")</f>
        <v>3.0362389813907934E-2</v>
      </c>
      <c r="AP188" s="268">
        <v>24418678</v>
      </c>
      <c r="AQ188" s="268">
        <v>31</v>
      </c>
      <c r="AR188" s="268">
        <f t="shared" si="51"/>
        <v>787699.29032258061</v>
      </c>
      <c r="AS188" s="268">
        <f t="shared" si="52"/>
        <v>787699.29032258061</v>
      </c>
      <c r="AT188" s="175">
        <f t="shared" si="53"/>
        <v>1</v>
      </c>
      <c r="AV188" s="77"/>
    </row>
    <row r="189" spans="2:48" s="9" customFormat="1">
      <c r="B189" s="552"/>
      <c r="C189" s="556"/>
      <c r="D189" s="174" t="s">
        <v>159</v>
      </c>
      <c r="E189" s="399">
        <v>22</v>
      </c>
      <c r="F189" s="269">
        <f>IFERROR(E189/E193,"-")</f>
        <v>8.5603112840466927E-2</v>
      </c>
      <c r="G189" s="70">
        <v>22652120</v>
      </c>
      <c r="H189" s="70">
        <v>22</v>
      </c>
      <c r="I189" s="70">
        <f t="shared" si="54"/>
        <v>1029641.8181818182</v>
      </c>
      <c r="J189" s="70">
        <f t="shared" si="37"/>
        <v>1029641.8181818182</v>
      </c>
      <c r="K189" s="11">
        <f t="shared" si="38"/>
        <v>1</v>
      </c>
      <c r="L189" s="399">
        <v>18</v>
      </c>
      <c r="M189" s="269">
        <f>IFERROR(L189/L193,"-")</f>
        <v>8.1081081081081086E-2</v>
      </c>
      <c r="N189" s="70">
        <v>19767846</v>
      </c>
      <c r="O189" s="70">
        <v>18</v>
      </c>
      <c r="P189" s="70">
        <f t="shared" si="39"/>
        <v>1098213.6666666667</v>
      </c>
      <c r="Q189" s="70">
        <f t="shared" si="40"/>
        <v>1098213.6666666667</v>
      </c>
      <c r="R189" s="11">
        <f t="shared" si="41"/>
        <v>1</v>
      </c>
      <c r="S189" s="399">
        <v>2</v>
      </c>
      <c r="T189" s="269">
        <f>IFERROR(S189/S193,"-")</f>
        <v>6.6666666666666666E-2</v>
      </c>
      <c r="U189" s="70">
        <v>2178194</v>
      </c>
      <c r="V189" s="70">
        <v>2</v>
      </c>
      <c r="W189" s="70">
        <f t="shared" si="42"/>
        <v>1089097</v>
      </c>
      <c r="X189" s="70">
        <f t="shared" si="43"/>
        <v>1089097</v>
      </c>
      <c r="Y189" s="11">
        <f t="shared" si="44"/>
        <v>1</v>
      </c>
      <c r="Z189" s="399">
        <v>2</v>
      </c>
      <c r="AA189" s="269">
        <f>IFERROR(Z189/Z193,"-")</f>
        <v>7.6923076923076927E-2</v>
      </c>
      <c r="AB189" s="70">
        <v>2178194</v>
      </c>
      <c r="AC189" s="70">
        <v>2</v>
      </c>
      <c r="AD189" s="70">
        <f t="shared" si="45"/>
        <v>1089097</v>
      </c>
      <c r="AE189" s="70">
        <f t="shared" si="46"/>
        <v>1089097</v>
      </c>
      <c r="AF189" s="11">
        <f t="shared" si="47"/>
        <v>1</v>
      </c>
      <c r="AG189" s="399">
        <v>13</v>
      </c>
      <c r="AH189" s="269">
        <f>IFERROR(AG189/AG193,"-")</f>
        <v>0.104</v>
      </c>
      <c r="AI189" s="70">
        <v>16091977</v>
      </c>
      <c r="AJ189" s="70">
        <v>13</v>
      </c>
      <c r="AK189" s="70">
        <f t="shared" si="48"/>
        <v>1237844.3846153845</v>
      </c>
      <c r="AL189" s="70">
        <f t="shared" si="49"/>
        <v>1237844.3846153845</v>
      </c>
      <c r="AM189" s="11">
        <f t="shared" si="50"/>
        <v>1</v>
      </c>
      <c r="AN189" s="399">
        <v>39</v>
      </c>
      <c r="AO189" s="269">
        <f>IFERROR(AN189/AN193,"-")</f>
        <v>3.8197845249755141E-2</v>
      </c>
      <c r="AP189" s="70">
        <v>34087443</v>
      </c>
      <c r="AQ189" s="70">
        <v>39</v>
      </c>
      <c r="AR189" s="70">
        <f t="shared" si="51"/>
        <v>874037</v>
      </c>
      <c r="AS189" s="70">
        <f t="shared" si="52"/>
        <v>874037</v>
      </c>
      <c r="AT189" s="11">
        <f t="shared" si="53"/>
        <v>1</v>
      </c>
      <c r="AV189" s="77"/>
    </row>
    <row r="190" spans="2:48" s="9" customFormat="1">
      <c r="B190" s="552"/>
      <c r="C190" s="556"/>
      <c r="D190" s="174" t="s">
        <v>160</v>
      </c>
      <c r="E190" s="178">
        <v>8</v>
      </c>
      <c r="F190" s="267">
        <f>IFERROR(E190/E193,"-")</f>
        <v>3.1128404669260701E-2</v>
      </c>
      <c r="G190" s="268">
        <v>12035682</v>
      </c>
      <c r="H190" s="268">
        <v>8</v>
      </c>
      <c r="I190" s="268">
        <f t="shared" si="54"/>
        <v>1504460.25</v>
      </c>
      <c r="J190" s="268">
        <f t="shared" si="37"/>
        <v>1504460.25</v>
      </c>
      <c r="K190" s="175">
        <f t="shared" si="38"/>
        <v>1</v>
      </c>
      <c r="L190" s="178">
        <v>8</v>
      </c>
      <c r="M190" s="267">
        <f>IFERROR(L190/L193,"-")</f>
        <v>3.6036036036036036E-2</v>
      </c>
      <c r="N190" s="268">
        <v>12035682</v>
      </c>
      <c r="O190" s="268">
        <v>8</v>
      </c>
      <c r="P190" s="268">
        <f t="shared" si="39"/>
        <v>1504460.25</v>
      </c>
      <c r="Q190" s="268">
        <f t="shared" si="40"/>
        <v>1504460.25</v>
      </c>
      <c r="R190" s="175">
        <f t="shared" si="41"/>
        <v>1</v>
      </c>
      <c r="S190" s="178">
        <v>1</v>
      </c>
      <c r="T190" s="267">
        <f>IFERROR(S190/S193,"-")</f>
        <v>3.3333333333333333E-2</v>
      </c>
      <c r="U190" s="268">
        <v>1049354</v>
      </c>
      <c r="V190" s="268">
        <v>1</v>
      </c>
      <c r="W190" s="268">
        <f t="shared" si="42"/>
        <v>1049354</v>
      </c>
      <c r="X190" s="268">
        <f t="shared" si="43"/>
        <v>1049354</v>
      </c>
      <c r="Y190" s="175">
        <f t="shared" si="44"/>
        <v>1</v>
      </c>
      <c r="Z190" s="178">
        <v>1</v>
      </c>
      <c r="AA190" s="267">
        <f>IFERROR(Z190/Z193,"-")</f>
        <v>3.8461538461538464E-2</v>
      </c>
      <c r="AB190" s="268">
        <v>1049354</v>
      </c>
      <c r="AC190" s="268">
        <v>1</v>
      </c>
      <c r="AD190" s="268">
        <f t="shared" si="45"/>
        <v>1049354</v>
      </c>
      <c r="AE190" s="268">
        <f t="shared" si="46"/>
        <v>1049354</v>
      </c>
      <c r="AF190" s="175">
        <f t="shared" si="47"/>
        <v>1</v>
      </c>
      <c r="AG190" s="178">
        <v>7</v>
      </c>
      <c r="AH190" s="267">
        <f>IFERROR(AG190/AG193,"-")</f>
        <v>5.6000000000000001E-2</v>
      </c>
      <c r="AI190" s="268">
        <v>9213681</v>
      </c>
      <c r="AJ190" s="268">
        <v>7</v>
      </c>
      <c r="AK190" s="268">
        <f t="shared" si="48"/>
        <v>1316240.142857143</v>
      </c>
      <c r="AL190" s="268">
        <f t="shared" si="49"/>
        <v>1316240.142857143</v>
      </c>
      <c r="AM190" s="175">
        <f t="shared" si="50"/>
        <v>1</v>
      </c>
      <c r="AN190" s="178">
        <v>10</v>
      </c>
      <c r="AO190" s="267">
        <f>IFERROR(AN190/AN193,"-")</f>
        <v>9.7943192948090115E-3</v>
      </c>
      <c r="AP190" s="268">
        <v>12353486</v>
      </c>
      <c r="AQ190" s="268">
        <v>10</v>
      </c>
      <c r="AR190" s="268">
        <f t="shared" si="51"/>
        <v>1235348.6000000001</v>
      </c>
      <c r="AS190" s="268">
        <f t="shared" si="52"/>
        <v>1235348.6000000001</v>
      </c>
      <c r="AT190" s="175">
        <f t="shared" si="53"/>
        <v>1</v>
      </c>
      <c r="AV190" s="77"/>
    </row>
    <row r="191" spans="2:48" s="9" customFormat="1">
      <c r="B191" s="552"/>
      <c r="C191" s="556"/>
      <c r="D191" s="174" t="s">
        <v>161</v>
      </c>
      <c r="E191" s="399">
        <v>4</v>
      </c>
      <c r="F191" s="269">
        <f>IFERROR(E191/E193,"-")</f>
        <v>1.556420233463035E-2</v>
      </c>
      <c r="G191" s="70">
        <v>9972696</v>
      </c>
      <c r="H191" s="70">
        <v>4</v>
      </c>
      <c r="I191" s="70">
        <f t="shared" si="54"/>
        <v>2493174</v>
      </c>
      <c r="J191" s="70">
        <f t="shared" si="37"/>
        <v>2493174</v>
      </c>
      <c r="K191" s="11">
        <f t="shared" si="38"/>
        <v>1</v>
      </c>
      <c r="L191" s="399">
        <v>3</v>
      </c>
      <c r="M191" s="269">
        <f>IFERROR(L191/L193,"-")</f>
        <v>1.3513513513513514E-2</v>
      </c>
      <c r="N191" s="70">
        <v>8380906</v>
      </c>
      <c r="O191" s="70">
        <v>3</v>
      </c>
      <c r="P191" s="70">
        <f t="shared" si="39"/>
        <v>2793635.3333333335</v>
      </c>
      <c r="Q191" s="70">
        <f t="shared" si="40"/>
        <v>2793635.3333333335</v>
      </c>
      <c r="R191" s="11">
        <f t="shared" si="41"/>
        <v>1</v>
      </c>
      <c r="S191" s="399">
        <v>1</v>
      </c>
      <c r="T191" s="269">
        <f>IFERROR(S191/S193,"-")</f>
        <v>3.3333333333333333E-2</v>
      </c>
      <c r="U191" s="70">
        <v>1887744</v>
      </c>
      <c r="V191" s="70">
        <v>1</v>
      </c>
      <c r="W191" s="70">
        <f t="shared" si="42"/>
        <v>1887744</v>
      </c>
      <c r="X191" s="70">
        <f t="shared" si="43"/>
        <v>1887744</v>
      </c>
      <c r="Y191" s="11">
        <f t="shared" si="44"/>
        <v>1</v>
      </c>
      <c r="Z191" s="399">
        <v>1</v>
      </c>
      <c r="AA191" s="269">
        <f>IFERROR(Z191/Z193,"-")</f>
        <v>3.8461538461538464E-2</v>
      </c>
      <c r="AB191" s="70">
        <v>1887744</v>
      </c>
      <c r="AC191" s="70">
        <v>1</v>
      </c>
      <c r="AD191" s="70">
        <f t="shared" si="45"/>
        <v>1887744</v>
      </c>
      <c r="AE191" s="70">
        <f t="shared" si="46"/>
        <v>1887744</v>
      </c>
      <c r="AF191" s="11">
        <f t="shared" si="47"/>
        <v>1</v>
      </c>
      <c r="AG191" s="399">
        <v>4</v>
      </c>
      <c r="AH191" s="269">
        <f>IFERROR(AG191/AG193,"-")</f>
        <v>3.2000000000000001E-2</v>
      </c>
      <c r="AI191" s="70">
        <v>9490336</v>
      </c>
      <c r="AJ191" s="70">
        <v>4</v>
      </c>
      <c r="AK191" s="70">
        <f t="shared" si="48"/>
        <v>2372584</v>
      </c>
      <c r="AL191" s="70">
        <f t="shared" si="49"/>
        <v>2372584</v>
      </c>
      <c r="AM191" s="11">
        <f t="shared" si="50"/>
        <v>1</v>
      </c>
      <c r="AN191" s="399">
        <v>11</v>
      </c>
      <c r="AO191" s="269">
        <f>IFERROR(AN191/AN193,"-")</f>
        <v>1.0773751224289911E-2</v>
      </c>
      <c r="AP191" s="70">
        <v>19762755</v>
      </c>
      <c r="AQ191" s="70">
        <v>11</v>
      </c>
      <c r="AR191" s="70">
        <f t="shared" si="51"/>
        <v>1796614.0909090908</v>
      </c>
      <c r="AS191" s="70">
        <f t="shared" si="52"/>
        <v>1796614.0909090908</v>
      </c>
      <c r="AT191" s="11">
        <f t="shared" si="53"/>
        <v>1</v>
      </c>
      <c r="AV191" s="77"/>
    </row>
    <row r="192" spans="2:48" s="9" customFormat="1">
      <c r="B192" s="552"/>
      <c r="C192" s="556"/>
      <c r="D192" s="177" t="s">
        <v>162</v>
      </c>
      <c r="E192" s="400">
        <v>5</v>
      </c>
      <c r="F192" s="270">
        <f>IFERROR(E192/E193,"-")</f>
        <v>1.9455252918287938E-2</v>
      </c>
      <c r="G192" s="271">
        <v>5527915</v>
      </c>
      <c r="H192" s="271">
        <v>5</v>
      </c>
      <c r="I192" s="271">
        <f t="shared" si="54"/>
        <v>1105583</v>
      </c>
      <c r="J192" s="271">
        <f t="shared" si="37"/>
        <v>1105583</v>
      </c>
      <c r="K192" s="36">
        <f t="shared" si="38"/>
        <v>1</v>
      </c>
      <c r="L192" s="400">
        <v>5</v>
      </c>
      <c r="M192" s="270">
        <f>IFERROR(L192/L193,"-")</f>
        <v>2.2522522522522521E-2</v>
      </c>
      <c r="N192" s="271">
        <v>5527915</v>
      </c>
      <c r="O192" s="271">
        <v>5</v>
      </c>
      <c r="P192" s="271">
        <f t="shared" si="39"/>
        <v>1105583</v>
      </c>
      <c r="Q192" s="271">
        <f t="shared" si="40"/>
        <v>1105583</v>
      </c>
      <c r="R192" s="36">
        <f t="shared" si="41"/>
        <v>1</v>
      </c>
      <c r="S192" s="400">
        <v>3</v>
      </c>
      <c r="T192" s="270">
        <f>IFERROR(S192/S193,"-")</f>
        <v>0.1</v>
      </c>
      <c r="U192" s="271">
        <v>4660391</v>
      </c>
      <c r="V192" s="271">
        <v>3</v>
      </c>
      <c r="W192" s="271">
        <f t="shared" si="42"/>
        <v>1553463.6666666667</v>
      </c>
      <c r="X192" s="271">
        <f t="shared" si="43"/>
        <v>1553463.6666666667</v>
      </c>
      <c r="Y192" s="36">
        <f t="shared" si="44"/>
        <v>1</v>
      </c>
      <c r="Z192" s="400">
        <v>3</v>
      </c>
      <c r="AA192" s="270">
        <f>IFERROR(Z192/Z193,"-")</f>
        <v>0.11538461538461539</v>
      </c>
      <c r="AB192" s="271">
        <v>4660391</v>
      </c>
      <c r="AC192" s="271">
        <v>3</v>
      </c>
      <c r="AD192" s="271">
        <f t="shared" si="45"/>
        <v>1553463.6666666667</v>
      </c>
      <c r="AE192" s="271">
        <f t="shared" si="46"/>
        <v>1553463.6666666667</v>
      </c>
      <c r="AF192" s="36">
        <f t="shared" si="47"/>
        <v>1</v>
      </c>
      <c r="AG192" s="400">
        <v>5</v>
      </c>
      <c r="AH192" s="270">
        <f>IFERROR(AG192/AG193,"-")</f>
        <v>0.04</v>
      </c>
      <c r="AI192" s="271">
        <v>9154714</v>
      </c>
      <c r="AJ192" s="271">
        <v>5</v>
      </c>
      <c r="AK192" s="271">
        <f t="shared" si="48"/>
        <v>1830942.8</v>
      </c>
      <c r="AL192" s="271">
        <f t="shared" si="49"/>
        <v>1830942.8</v>
      </c>
      <c r="AM192" s="36">
        <f t="shared" si="50"/>
        <v>1</v>
      </c>
      <c r="AN192" s="400">
        <v>2</v>
      </c>
      <c r="AO192" s="270">
        <f>IFERROR(AN192/AN193,"-")</f>
        <v>1.9588638589618022E-3</v>
      </c>
      <c r="AP192" s="271">
        <v>6696720</v>
      </c>
      <c r="AQ192" s="271">
        <v>2</v>
      </c>
      <c r="AR192" s="271">
        <f t="shared" si="51"/>
        <v>3348360</v>
      </c>
      <c r="AS192" s="271">
        <f t="shared" si="52"/>
        <v>3348360</v>
      </c>
      <c r="AT192" s="36">
        <f t="shared" si="53"/>
        <v>1</v>
      </c>
      <c r="AV192" s="77"/>
    </row>
    <row r="193" spans="2:48" s="9" customFormat="1">
      <c r="B193" s="553"/>
      <c r="C193" s="557"/>
      <c r="D193" s="300" t="s">
        <v>64</v>
      </c>
      <c r="E193" s="179">
        <f>SUM(E185:E192)</f>
        <v>257</v>
      </c>
      <c r="F193" s="272">
        <f>IFERROR(E193/E193,"-")</f>
        <v>1</v>
      </c>
      <c r="G193" s="273">
        <f>SUM(G185:G192)</f>
        <v>59217060</v>
      </c>
      <c r="H193" s="273">
        <f>SUM(H185:H192)</f>
        <v>69</v>
      </c>
      <c r="I193" s="273">
        <f t="shared" si="54"/>
        <v>230416.57587548639</v>
      </c>
      <c r="J193" s="273">
        <f t="shared" si="37"/>
        <v>858218.26086956519</v>
      </c>
      <c r="K193" s="152">
        <f t="shared" si="38"/>
        <v>0.26848249027237353</v>
      </c>
      <c r="L193" s="179">
        <f>SUM(L185:L192)</f>
        <v>222</v>
      </c>
      <c r="M193" s="272">
        <f>IFERROR(L193/L193,"-")</f>
        <v>1</v>
      </c>
      <c r="N193" s="273">
        <f>SUM(N185:N192)</f>
        <v>53848743</v>
      </c>
      <c r="O193" s="273">
        <f>SUM(O185:O192)</f>
        <v>59</v>
      </c>
      <c r="P193" s="273">
        <f t="shared" si="39"/>
        <v>242561.90540540541</v>
      </c>
      <c r="Q193" s="273">
        <f t="shared" si="40"/>
        <v>912690.55932203389</v>
      </c>
      <c r="R193" s="152">
        <f t="shared" si="41"/>
        <v>0.26576576576576577</v>
      </c>
      <c r="S193" s="179">
        <f>SUM(S185:S192)</f>
        <v>30</v>
      </c>
      <c r="T193" s="272">
        <f>IFERROR(S193/S193,"-")</f>
        <v>1</v>
      </c>
      <c r="U193" s="273">
        <f>SUM(U185:U192)</f>
        <v>11295750</v>
      </c>
      <c r="V193" s="273">
        <f>SUM(V185:V192)</f>
        <v>14</v>
      </c>
      <c r="W193" s="273">
        <f t="shared" si="42"/>
        <v>376525</v>
      </c>
      <c r="X193" s="273">
        <f t="shared" si="43"/>
        <v>806839.28571428568</v>
      </c>
      <c r="Y193" s="152">
        <f t="shared" si="44"/>
        <v>0.46666666666666667</v>
      </c>
      <c r="Z193" s="179">
        <f>SUM(Z185:Z192)</f>
        <v>26</v>
      </c>
      <c r="AA193" s="272">
        <f>IFERROR(Z193/Z193,"-")</f>
        <v>1</v>
      </c>
      <c r="AB193" s="273">
        <f>SUM(AB185:AB192)</f>
        <v>10916940</v>
      </c>
      <c r="AC193" s="273">
        <f>SUM(AC185:AC192)</f>
        <v>12</v>
      </c>
      <c r="AD193" s="273">
        <f t="shared" si="45"/>
        <v>419882.30769230769</v>
      </c>
      <c r="AE193" s="273">
        <f t="shared" si="46"/>
        <v>909745</v>
      </c>
      <c r="AF193" s="152">
        <f t="shared" si="47"/>
        <v>0.46153846153846156</v>
      </c>
      <c r="AG193" s="179">
        <f>SUM(AG185:AG192)</f>
        <v>125</v>
      </c>
      <c r="AH193" s="272">
        <f>IFERROR(AG193/AG193,"-")</f>
        <v>1</v>
      </c>
      <c r="AI193" s="273">
        <f>SUM(AI185:AI192)</f>
        <v>55855187</v>
      </c>
      <c r="AJ193" s="273">
        <f>SUM(AJ185:AJ192)</f>
        <v>56</v>
      </c>
      <c r="AK193" s="273">
        <f t="shared" si="48"/>
        <v>446841.49599999998</v>
      </c>
      <c r="AL193" s="273">
        <f t="shared" si="49"/>
        <v>997414.05357142852</v>
      </c>
      <c r="AM193" s="152">
        <f t="shared" si="50"/>
        <v>0.44800000000000001</v>
      </c>
      <c r="AN193" s="179">
        <f>SUM(AN185:AN192)</f>
        <v>1021</v>
      </c>
      <c r="AO193" s="272">
        <f>IFERROR(AN193/AN193,"-")</f>
        <v>1</v>
      </c>
      <c r="AP193" s="273">
        <f>SUM(AP185:AP192)</f>
        <v>111228370</v>
      </c>
      <c r="AQ193" s="273">
        <f>SUM(AQ185:AQ192)</f>
        <v>155</v>
      </c>
      <c r="AR193" s="273">
        <f t="shared" si="51"/>
        <v>108940.61704211557</v>
      </c>
      <c r="AS193" s="273">
        <f t="shared" si="52"/>
        <v>717602.38709677418</v>
      </c>
      <c r="AT193" s="152">
        <f t="shared" si="53"/>
        <v>0.15181194906953965</v>
      </c>
      <c r="AV193" s="77"/>
    </row>
    <row r="194" spans="2:48" s="9" customFormat="1">
      <c r="B194" s="551">
        <v>22</v>
      </c>
      <c r="C194" s="555" t="s">
        <v>55</v>
      </c>
      <c r="D194" s="174" t="s">
        <v>158</v>
      </c>
      <c r="E194" s="178">
        <v>358</v>
      </c>
      <c r="F194" s="267">
        <f>IFERROR(E194/E202,"-")</f>
        <v>0.77657266811279824</v>
      </c>
      <c r="G194" s="268">
        <v>0</v>
      </c>
      <c r="H194" s="268">
        <v>0</v>
      </c>
      <c r="I194" s="268">
        <f t="shared" si="54"/>
        <v>0</v>
      </c>
      <c r="J194" s="268" t="str">
        <f t="shared" si="37"/>
        <v>-</v>
      </c>
      <c r="K194" s="175">
        <f t="shared" si="38"/>
        <v>0</v>
      </c>
      <c r="L194" s="178">
        <v>257</v>
      </c>
      <c r="M194" s="267">
        <f>IFERROR(L194/L202,"-")</f>
        <v>0.76716417910447765</v>
      </c>
      <c r="N194" s="268">
        <v>0</v>
      </c>
      <c r="O194" s="268">
        <v>0</v>
      </c>
      <c r="P194" s="268">
        <f t="shared" si="39"/>
        <v>0</v>
      </c>
      <c r="Q194" s="268" t="str">
        <f t="shared" si="40"/>
        <v>-</v>
      </c>
      <c r="R194" s="175">
        <f t="shared" si="41"/>
        <v>0</v>
      </c>
      <c r="S194" s="178">
        <v>32</v>
      </c>
      <c r="T194" s="267">
        <f>IFERROR(S194/S202,"-")</f>
        <v>0.64</v>
      </c>
      <c r="U194" s="268">
        <v>0</v>
      </c>
      <c r="V194" s="268">
        <v>0</v>
      </c>
      <c r="W194" s="268">
        <f t="shared" si="42"/>
        <v>0</v>
      </c>
      <c r="X194" s="268" t="str">
        <f t="shared" si="43"/>
        <v>-</v>
      </c>
      <c r="Y194" s="175">
        <f t="shared" si="44"/>
        <v>0</v>
      </c>
      <c r="Z194" s="178">
        <v>21</v>
      </c>
      <c r="AA194" s="267">
        <f>IFERROR(Z194/Z202,"-")</f>
        <v>0.61764705882352944</v>
      </c>
      <c r="AB194" s="268">
        <v>0</v>
      </c>
      <c r="AC194" s="268">
        <v>0</v>
      </c>
      <c r="AD194" s="268">
        <f t="shared" si="45"/>
        <v>0</v>
      </c>
      <c r="AE194" s="268" t="str">
        <f t="shared" si="46"/>
        <v>-</v>
      </c>
      <c r="AF194" s="175">
        <f t="shared" si="47"/>
        <v>0</v>
      </c>
      <c r="AG194" s="178">
        <v>70</v>
      </c>
      <c r="AH194" s="267">
        <f>IFERROR(AG194/AG202,"-")</f>
        <v>0.68627450980392157</v>
      </c>
      <c r="AI194" s="268">
        <v>0</v>
      </c>
      <c r="AJ194" s="268">
        <v>0</v>
      </c>
      <c r="AK194" s="268">
        <f t="shared" si="48"/>
        <v>0</v>
      </c>
      <c r="AL194" s="268" t="str">
        <f t="shared" si="49"/>
        <v>-</v>
      </c>
      <c r="AM194" s="175">
        <f t="shared" si="50"/>
        <v>0</v>
      </c>
      <c r="AN194" s="178">
        <v>1441</v>
      </c>
      <c r="AO194" s="267">
        <f>IFERROR(AN194/AN202,"-")</f>
        <v>0.87865853658536586</v>
      </c>
      <c r="AP194" s="268">
        <v>0</v>
      </c>
      <c r="AQ194" s="268">
        <v>0</v>
      </c>
      <c r="AR194" s="268">
        <f t="shared" si="51"/>
        <v>0</v>
      </c>
      <c r="AS194" s="268" t="str">
        <f t="shared" si="52"/>
        <v>-</v>
      </c>
      <c r="AT194" s="175">
        <f t="shared" si="53"/>
        <v>0</v>
      </c>
      <c r="AV194" s="77"/>
    </row>
    <row r="195" spans="2:48" s="9" customFormat="1">
      <c r="B195" s="552"/>
      <c r="C195" s="556"/>
      <c r="D195" s="174" t="s">
        <v>155</v>
      </c>
      <c r="E195" s="399">
        <v>25</v>
      </c>
      <c r="F195" s="269">
        <f>IFERROR(E195/E202,"-")</f>
        <v>5.4229934924078092E-2</v>
      </c>
      <c r="G195" s="70">
        <v>4416553</v>
      </c>
      <c r="H195" s="70">
        <v>25</v>
      </c>
      <c r="I195" s="70">
        <f t="shared" si="54"/>
        <v>176662.12</v>
      </c>
      <c r="J195" s="70">
        <f t="shared" si="37"/>
        <v>176662.12</v>
      </c>
      <c r="K195" s="11">
        <f t="shared" si="38"/>
        <v>1</v>
      </c>
      <c r="L195" s="399">
        <v>20</v>
      </c>
      <c r="M195" s="269">
        <f>IFERROR(L195/L202,"-")</f>
        <v>5.9701492537313432E-2</v>
      </c>
      <c r="N195" s="70">
        <v>3797154</v>
      </c>
      <c r="O195" s="70">
        <v>20</v>
      </c>
      <c r="P195" s="70">
        <f t="shared" si="39"/>
        <v>189857.7</v>
      </c>
      <c r="Q195" s="70">
        <f t="shared" si="40"/>
        <v>189857.7</v>
      </c>
      <c r="R195" s="11">
        <f t="shared" si="41"/>
        <v>1</v>
      </c>
      <c r="S195" s="399">
        <v>5</v>
      </c>
      <c r="T195" s="269">
        <f>IFERROR(S195/S202,"-")</f>
        <v>0.1</v>
      </c>
      <c r="U195" s="70">
        <v>1132643</v>
      </c>
      <c r="V195" s="70">
        <v>5</v>
      </c>
      <c r="W195" s="70">
        <f t="shared" si="42"/>
        <v>226528.6</v>
      </c>
      <c r="X195" s="70">
        <f t="shared" si="43"/>
        <v>226528.6</v>
      </c>
      <c r="Y195" s="11">
        <f t="shared" si="44"/>
        <v>1</v>
      </c>
      <c r="Z195" s="399">
        <v>5</v>
      </c>
      <c r="AA195" s="269">
        <f>IFERROR(Z195/Z202,"-")</f>
        <v>0.14705882352941177</v>
      </c>
      <c r="AB195" s="70">
        <v>1132643</v>
      </c>
      <c r="AC195" s="70">
        <v>5</v>
      </c>
      <c r="AD195" s="70">
        <f t="shared" si="45"/>
        <v>226528.6</v>
      </c>
      <c r="AE195" s="70">
        <f t="shared" si="46"/>
        <v>226528.6</v>
      </c>
      <c r="AF195" s="11">
        <f t="shared" si="47"/>
        <v>1</v>
      </c>
      <c r="AG195" s="399">
        <v>7</v>
      </c>
      <c r="AH195" s="269">
        <f>IFERROR(AG195/AG202,"-")</f>
        <v>6.8627450980392163E-2</v>
      </c>
      <c r="AI195" s="70">
        <v>1067416</v>
      </c>
      <c r="AJ195" s="70">
        <v>7</v>
      </c>
      <c r="AK195" s="70">
        <f t="shared" si="48"/>
        <v>152488</v>
      </c>
      <c r="AL195" s="70">
        <f t="shared" si="49"/>
        <v>152488</v>
      </c>
      <c r="AM195" s="11">
        <f t="shared" si="50"/>
        <v>1</v>
      </c>
      <c r="AN195" s="399">
        <v>42</v>
      </c>
      <c r="AO195" s="269">
        <f>IFERROR(AN195/AN202,"-")</f>
        <v>2.5609756097560974E-2</v>
      </c>
      <c r="AP195" s="70">
        <v>6665412</v>
      </c>
      <c r="AQ195" s="70">
        <v>42</v>
      </c>
      <c r="AR195" s="70">
        <f t="shared" si="51"/>
        <v>158700.28571428571</v>
      </c>
      <c r="AS195" s="70">
        <f t="shared" si="52"/>
        <v>158700.28571428571</v>
      </c>
      <c r="AT195" s="11">
        <f t="shared" si="53"/>
        <v>1</v>
      </c>
      <c r="AV195" s="77"/>
    </row>
    <row r="196" spans="2:48" s="9" customFormat="1">
      <c r="B196" s="552"/>
      <c r="C196" s="556"/>
      <c r="D196" s="174" t="s">
        <v>156</v>
      </c>
      <c r="E196" s="399">
        <v>15</v>
      </c>
      <c r="F196" s="269">
        <f>IFERROR(E196/E202,"-")</f>
        <v>3.2537960954446853E-2</v>
      </c>
      <c r="G196" s="70">
        <v>2885740</v>
      </c>
      <c r="H196" s="70">
        <v>15</v>
      </c>
      <c r="I196" s="70">
        <f t="shared" si="54"/>
        <v>192382.66666666666</v>
      </c>
      <c r="J196" s="70">
        <f t="shared" si="37"/>
        <v>192382.66666666666</v>
      </c>
      <c r="K196" s="11">
        <f t="shared" si="38"/>
        <v>1</v>
      </c>
      <c r="L196" s="399">
        <v>13</v>
      </c>
      <c r="M196" s="269">
        <f>IFERROR(L196/L202,"-")</f>
        <v>3.880597014925373E-2</v>
      </c>
      <c r="N196" s="70">
        <v>2548613</v>
      </c>
      <c r="O196" s="70">
        <v>13</v>
      </c>
      <c r="P196" s="70">
        <f t="shared" si="39"/>
        <v>196047.15384615384</v>
      </c>
      <c r="Q196" s="70">
        <f t="shared" si="40"/>
        <v>196047.15384615384</v>
      </c>
      <c r="R196" s="11">
        <f t="shared" si="41"/>
        <v>1</v>
      </c>
      <c r="S196" s="399">
        <v>2</v>
      </c>
      <c r="T196" s="269">
        <f>IFERROR(S196/S202,"-")</f>
        <v>0.04</v>
      </c>
      <c r="U196" s="70">
        <v>115100</v>
      </c>
      <c r="V196" s="70">
        <v>2</v>
      </c>
      <c r="W196" s="70">
        <f t="shared" si="42"/>
        <v>57550</v>
      </c>
      <c r="X196" s="70">
        <f t="shared" si="43"/>
        <v>57550</v>
      </c>
      <c r="Y196" s="11">
        <f t="shared" si="44"/>
        <v>1</v>
      </c>
      <c r="Z196" s="399">
        <v>2</v>
      </c>
      <c r="AA196" s="269">
        <f>IFERROR(Z196/Z202,"-")</f>
        <v>5.8823529411764705E-2</v>
      </c>
      <c r="AB196" s="70">
        <v>115100</v>
      </c>
      <c r="AC196" s="70">
        <v>2</v>
      </c>
      <c r="AD196" s="70">
        <f t="shared" si="45"/>
        <v>57550</v>
      </c>
      <c r="AE196" s="70">
        <f t="shared" si="46"/>
        <v>57550</v>
      </c>
      <c r="AF196" s="11">
        <f t="shared" si="47"/>
        <v>1</v>
      </c>
      <c r="AG196" s="399">
        <v>0</v>
      </c>
      <c r="AH196" s="269">
        <f>IFERROR(AG196/AG202,"-")</f>
        <v>0</v>
      </c>
      <c r="AI196" s="70">
        <v>0</v>
      </c>
      <c r="AJ196" s="70">
        <v>0</v>
      </c>
      <c r="AK196" s="70" t="str">
        <f t="shared" si="48"/>
        <v>-</v>
      </c>
      <c r="AL196" s="70" t="str">
        <f t="shared" si="49"/>
        <v>-</v>
      </c>
      <c r="AM196" s="11" t="str">
        <f t="shared" si="50"/>
        <v>-</v>
      </c>
      <c r="AN196" s="399">
        <v>34</v>
      </c>
      <c r="AO196" s="269">
        <f>IFERROR(AN196/AN202,"-")</f>
        <v>2.0731707317073172E-2</v>
      </c>
      <c r="AP196" s="70">
        <v>5888380</v>
      </c>
      <c r="AQ196" s="70">
        <v>34</v>
      </c>
      <c r="AR196" s="70">
        <f t="shared" si="51"/>
        <v>173187.64705882352</v>
      </c>
      <c r="AS196" s="70">
        <f t="shared" si="52"/>
        <v>173187.64705882352</v>
      </c>
      <c r="AT196" s="11">
        <f t="shared" si="53"/>
        <v>1</v>
      </c>
      <c r="AV196" s="77"/>
    </row>
    <row r="197" spans="2:48" s="9" customFormat="1">
      <c r="B197" s="552"/>
      <c r="C197" s="556"/>
      <c r="D197" s="174" t="s">
        <v>157</v>
      </c>
      <c r="E197" s="178">
        <v>25</v>
      </c>
      <c r="F197" s="267">
        <f>IFERROR(E197/E202,"-")</f>
        <v>5.4229934924078092E-2</v>
      </c>
      <c r="G197" s="268">
        <v>15353912</v>
      </c>
      <c r="H197" s="268">
        <v>25</v>
      </c>
      <c r="I197" s="268">
        <f t="shared" si="54"/>
        <v>614156.48</v>
      </c>
      <c r="J197" s="268">
        <f t="shared" ref="J197:J260" si="55">IFERROR(G197/H197,"-")</f>
        <v>614156.48</v>
      </c>
      <c r="K197" s="175">
        <f t="shared" ref="K197:K260" si="56">IFERROR(H197/E197,"-")</f>
        <v>1</v>
      </c>
      <c r="L197" s="178">
        <v>18</v>
      </c>
      <c r="M197" s="267">
        <f>IFERROR(L197/L202,"-")</f>
        <v>5.3731343283582089E-2</v>
      </c>
      <c r="N197" s="268">
        <v>10470337</v>
      </c>
      <c r="O197" s="268">
        <v>18</v>
      </c>
      <c r="P197" s="268">
        <f t="shared" ref="P197:P260" si="57">IFERROR(N197/L197,"-")</f>
        <v>581685.38888888888</v>
      </c>
      <c r="Q197" s="268">
        <f t="shared" ref="Q197:Q260" si="58">IFERROR(N197/O197,"-")</f>
        <v>581685.38888888888</v>
      </c>
      <c r="R197" s="175">
        <f t="shared" ref="R197:R260" si="59">IFERROR(O197/L197,"-")</f>
        <v>1</v>
      </c>
      <c r="S197" s="178">
        <v>3</v>
      </c>
      <c r="T197" s="267">
        <f>IFERROR(S197/S202,"-")</f>
        <v>0.06</v>
      </c>
      <c r="U197" s="268">
        <v>1936110</v>
      </c>
      <c r="V197" s="268">
        <v>3</v>
      </c>
      <c r="W197" s="268">
        <f t="shared" ref="W197:W260" si="60">IFERROR(U197/S197,"-")</f>
        <v>645370</v>
      </c>
      <c r="X197" s="268">
        <f t="shared" ref="X197:X260" si="61">IFERROR(U197/V197,"-")</f>
        <v>645370</v>
      </c>
      <c r="Y197" s="175">
        <f t="shared" ref="Y197:Y260" si="62">IFERROR(V197/S197,"-")</f>
        <v>1</v>
      </c>
      <c r="Z197" s="178">
        <v>1</v>
      </c>
      <c r="AA197" s="267">
        <f>IFERROR(Z197/Z202,"-")</f>
        <v>2.9411764705882353E-2</v>
      </c>
      <c r="AB197" s="268">
        <v>499483</v>
      </c>
      <c r="AC197" s="268">
        <v>1</v>
      </c>
      <c r="AD197" s="268">
        <f t="shared" ref="AD197:AD260" si="63">IFERROR(AB197/Z197,"-")</f>
        <v>499483</v>
      </c>
      <c r="AE197" s="268">
        <f t="shared" ref="AE197:AE260" si="64">IFERROR(AB197/AC197,"-")</f>
        <v>499483</v>
      </c>
      <c r="AF197" s="175">
        <f t="shared" ref="AF197:AF260" si="65">IFERROR(AC197/Z197,"-")</f>
        <v>1</v>
      </c>
      <c r="AG197" s="178">
        <v>8</v>
      </c>
      <c r="AH197" s="267">
        <f>IFERROR(AG197/AG202,"-")</f>
        <v>7.8431372549019607E-2</v>
      </c>
      <c r="AI197" s="268">
        <v>4059685</v>
      </c>
      <c r="AJ197" s="268">
        <v>8</v>
      </c>
      <c r="AK197" s="268">
        <f t="shared" ref="AK197:AK260" si="66">IFERROR(AI197/AG197,"-")</f>
        <v>507460.625</v>
      </c>
      <c r="AL197" s="268">
        <f t="shared" ref="AL197:AL260" si="67">IFERROR(AI197/AJ197,"-")</f>
        <v>507460.625</v>
      </c>
      <c r="AM197" s="175">
        <f t="shared" ref="AM197:AM260" si="68">IFERROR(AJ197/AG197,"-")</f>
        <v>1</v>
      </c>
      <c r="AN197" s="178">
        <v>40</v>
      </c>
      <c r="AO197" s="267">
        <f>IFERROR(AN197/AN202,"-")</f>
        <v>2.4390243902439025E-2</v>
      </c>
      <c r="AP197" s="268">
        <v>33921150</v>
      </c>
      <c r="AQ197" s="268">
        <v>40</v>
      </c>
      <c r="AR197" s="268">
        <f t="shared" ref="AR197:AR260" si="69">IFERROR(AP197/AN197,"-")</f>
        <v>848028.75</v>
      </c>
      <c r="AS197" s="268">
        <f t="shared" ref="AS197:AS260" si="70">IFERROR(AP197/AQ197,"-")</f>
        <v>848028.75</v>
      </c>
      <c r="AT197" s="175">
        <f t="shared" ref="AT197:AT260" si="71">IFERROR(AQ197/AN197,"-")</f>
        <v>1</v>
      </c>
      <c r="AV197" s="77"/>
    </row>
    <row r="198" spans="2:48" s="9" customFormat="1">
      <c r="B198" s="552"/>
      <c r="C198" s="556"/>
      <c r="D198" s="174" t="s">
        <v>159</v>
      </c>
      <c r="E198" s="399">
        <v>19</v>
      </c>
      <c r="F198" s="269">
        <f>IFERROR(E198/E202,"-")</f>
        <v>4.1214750542299353E-2</v>
      </c>
      <c r="G198" s="70">
        <v>14426053</v>
      </c>
      <c r="H198" s="70">
        <v>19</v>
      </c>
      <c r="I198" s="70">
        <f t="shared" si="54"/>
        <v>759265.94736842101</v>
      </c>
      <c r="J198" s="70">
        <f t="shared" si="55"/>
        <v>759265.94736842101</v>
      </c>
      <c r="K198" s="11">
        <f t="shared" si="56"/>
        <v>1</v>
      </c>
      <c r="L198" s="399">
        <v>13</v>
      </c>
      <c r="M198" s="269">
        <f>IFERROR(L198/L202,"-")</f>
        <v>3.880597014925373E-2</v>
      </c>
      <c r="N198" s="70">
        <v>9961622</v>
      </c>
      <c r="O198" s="70">
        <v>13</v>
      </c>
      <c r="P198" s="70">
        <f t="shared" si="57"/>
        <v>766278.61538461538</v>
      </c>
      <c r="Q198" s="70">
        <f t="shared" si="58"/>
        <v>766278.61538461538</v>
      </c>
      <c r="R198" s="11">
        <f t="shared" si="59"/>
        <v>1</v>
      </c>
      <c r="S198" s="399">
        <v>2</v>
      </c>
      <c r="T198" s="269">
        <f>IFERROR(S198/S202,"-")</f>
        <v>0.04</v>
      </c>
      <c r="U198" s="70">
        <v>730591</v>
      </c>
      <c r="V198" s="70">
        <v>2</v>
      </c>
      <c r="W198" s="70">
        <f t="shared" si="60"/>
        <v>365295.5</v>
      </c>
      <c r="X198" s="70">
        <f t="shared" si="61"/>
        <v>365295.5</v>
      </c>
      <c r="Y198" s="11">
        <f t="shared" si="62"/>
        <v>1</v>
      </c>
      <c r="Z198" s="399">
        <v>1</v>
      </c>
      <c r="AA198" s="269">
        <f>IFERROR(Z198/Z202,"-")</f>
        <v>2.9411764705882353E-2</v>
      </c>
      <c r="AB198" s="70">
        <v>90600</v>
      </c>
      <c r="AC198" s="70">
        <v>1</v>
      </c>
      <c r="AD198" s="70">
        <f t="shared" si="63"/>
        <v>90600</v>
      </c>
      <c r="AE198" s="70">
        <f t="shared" si="64"/>
        <v>90600</v>
      </c>
      <c r="AF198" s="11">
        <f t="shared" si="65"/>
        <v>1</v>
      </c>
      <c r="AG198" s="399">
        <v>9</v>
      </c>
      <c r="AH198" s="269">
        <f>IFERROR(AG198/AG202,"-")</f>
        <v>8.8235294117647065E-2</v>
      </c>
      <c r="AI198" s="70">
        <v>10361853</v>
      </c>
      <c r="AJ198" s="70">
        <v>9</v>
      </c>
      <c r="AK198" s="70">
        <f t="shared" si="66"/>
        <v>1151317</v>
      </c>
      <c r="AL198" s="70">
        <f t="shared" si="67"/>
        <v>1151317</v>
      </c>
      <c r="AM198" s="11">
        <f t="shared" si="68"/>
        <v>1</v>
      </c>
      <c r="AN198" s="399">
        <v>44</v>
      </c>
      <c r="AO198" s="269">
        <f>IFERROR(AN198/AN202,"-")</f>
        <v>2.6829268292682926E-2</v>
      </c>
      <c r="AP198" s="70">
        <v>40896847</v>
      </c>
      <c r="AQ198" s="70">
        <v>44</v>
      </c>
      <c r="AR198" s="70">
        <f t="shared" si="69"/>
        <v>929473.79545454541</v>
      </c>
      <c r="AS198" s="70">
        <f t="shared" si="70"/>
        <v>929473.79545454541</v>
      </c>
      <c r="AT198" s="11">
        <f t="shared" si="71"/>
        <v>1</v>
      </c>
      <c r="AV198" s="77"/>
    </row>
    <row r="199" spans="2:48" s="9" customFormat="1">
      <c r="B199" s="552"/>
      <c r="C199" s="556"/>
      <c r="D199" s="174" t="s">
        <v>160</v>
      </c>
      <c r="E199" s="178">
        <v>12</v>
      </c>
      <c r="F199" s="267">
        <f>IFERROR(E199/E202,"-")</f>
        <v>2.6030368763557483E-2</v>
      </c>
      <c r="G199" s="268">
        <v>16377026</v>
      </c>
      <c r="H199" s="268">
        <v>12</v>
      </c>
      <c r="I199" s="268">
        <f t="shared" si="54"/>
        <v>1364752.1666666667</v>
      </c>
      <c r="J199" s="268">
        <f t="shared" si="55"/>
        <v>1364752.1666666667</v>
      </c>
      <c r="K199" s="175">
        <f t="shared" si="56"/>
        <v>1</v>
      </c>
      <c r="L199" s="178">
        <v>9</v>
      </c>
      <c r="M199" s="267">
        <f>IFERROR(L199/L202,"-")</f>
        <v>2.6865671641791045E-2</v>
      </c>
      <c r="N199" s="268">
        <v>11107439</v>
      </c>
      <c r="O199" s="268">
        <v>9</v>
      </c>
      <c r="P199" s="268">
        <f t="shared" si="57"/>
        <v>1234159.888888889</v>
      </c>
      <c r="Q199" s="268">
        <f t="shared" si="58"/>
        <v>1234159.888888889</v>
      </c>
      <c r="R199" s="175">
        <f t="shared" si="59"/>
        <v>1</v>
      </c>
      <c r="S199" s="178">
        <v>4</v>
      </c>
      <c r="T199" s="267">
        <f>IFERROR(S199/S202,"-")</f>
        <v>0.08</v>
      </c>
      <c r="U199" s="268">
        <v>7494713</v>
      </c>
      <c r="V199" s="268">
        <v>4</v>
      </c>
      <c r="W199" s="268">
        <f t="shared" si="60"/>
        <v>1873678.25</v>
      </c>
      <c r="X199" s="268">
        <f t="shared" si="61"/>
        <v>1873678.25</v>
      </c>
      <c r="Y199" s="175">
        <f t="shared" si="62"/>
        <v>1</v>
      </c>
      <c r="Z199" s="178">
        <v>3</v>
      </c>
      <c r="AA199" s="267">
        <f>IFERROR(Z199/Z202,"-")</f>
        <v>8.8235294117647065E-2</v>
      </c>
      <c r="AB199" s="268">
        <v>4779344</v>
      </c>
      <c r="AC199" s="268">
        <v>3</v>
      </c>
      <c r="AD199" s="268">
        <f t="shared" si="63"/>
        <v>1593114.6666666667</v>
      </c>
      <c r="AE199" s="268">
        <f t="shared" si="64"/>
        <v>1593114.6666666667</v>
      </c>
      <c r="AF199" s="175">
        <f t="shared" si="65"/>
        <v>1</v>
      </c>
      <c r="AG199" s="178">
        <v>4</v>
      </c>
      <c r="AH199" s="267">
        <f>IFERROR(AG199/AG202,"-")</f>
        <v>3.9215686274509803E-2</v>
      </c>
      <c r="AI199" s="268">
        <v>6756850</v>
      </c>
      <c r="AJ199" s="268">
        <v>4</v>
      </c>
      <c r="AK199" s="268">
        <f t="shared" si="66"/>
        <v>1689212.5</v>
      </c>
      <c r="AL199" s="268">
        <f t="shared" si="67"/>
        <v>1689212.5</v>
      </c>
      <c r="AM199" s="175">
        <f t="shared" si="68"/>
        <v>1</v>
      </c>
      <c r="AN199" s="178">
        <v>22</v>
      </c>
      <c r="AO199" s="267">
        <f>IFERROR(AN199/AN202,"-")</f>
        <v>1.3414634146341463E-2</v>
      </c>
      <c r="AP199" s="268">
        <v>34636250</v>
      </c>
      <c r="AQ199" s="268">
        <v>22</v>
      </c>
      <c r="AR199" s="268">
        <f t="shared" si="69"/>
        <v>1574375</v>
      </c>
      <c r="AS199" s="268">
        <f t="shared" si="70"/>
        <v>1574375</v>
      </c>
      <c r="AT199" s="175">
        <f t="shared" si="71"/>
        <v>1</v>
      </c>
      <c r="AV199" s="77"/>
    </row>
    <row r="200" spans="2:48" s="9" customFormat="1">
      <c r="B200" s="552"/>
      <c r="C200" s="556"/>
      <c r="D200" s="174" t="s">
        <v>161</v>
      </c>
      <c r="E200" s="399">
        <v>6</v>
      </c>
      <c r="F200" s="269">
        <f>IFERROR(E200/E202,"-")</f>
        <v>1.3015184381778741E-2</v>
      </c>
      <c r="G200" s="70">
        <v>12737038</v>
      </c>
      <c r="H200" s="70">
        <v>6</v>
      </c>
      <c r="I200" s="70">
        <f t="shared" si="54"/>
        <v>2122839.6666666665</v>
      </c>
      <c r="J200" s="70">
        <f t="shared" si="55"/>
        <v>2122839.6666666665</v>
      </c>
      <c r="K200" s="11">
        <f t="shared" si="56"/>
        <v>1</v>
      </c>
      <c r="L200" s="399">
        <v>4</v>
      </c>
      <c r="M200" s="269">
        <f>IFERROR(L200/L202,"-")</f>
        <v>1.1940298507462687E-2</v>
      </c>
      <c r="N200" s="70">
        <v>9284208</v>
      </c>
      <c r="O200" s="70">
        <v>4</v>
      </c>
      <c r="P200" s="70">
        <f t="shared" si="57"/>
        <v>2321052</v>
      </c>
      <c r="Q200" s="70">
        <f t="shared" si="58"/>
        <v>2321052</v>
      </c>
      <c r="R200" s="11">
        <f t="shared" si="59"/>
        <v>1</v>
      </c>
      <c r="S200" s="399">
        <v>2</v>
      </c>
      <c r="T200" s="269">
        <f>IFERROR(S200/S202,"-")</f>
        <v>0.04</v>
      </c>
      <c r="U200" s="70">
        <v>3794704</v>
      </c>
      <c r="V200" s="70">
        <v>2</v>
      </c>
      <c r="W200" s="70">
        <f t="shared" si="60"/>
        <v>1897352</v>
      </c>
      <c r="X200" s="70">
        <f t="shared" si="61"/>
        <v>1897352</v>
      </c>
      <c r="Y200" s="11">
        <f t="shared" si="62"/>
        <v>1</v>
      </c>
      <c r="Z200" s="399">
        <v>1</v>
      </c>
      <c r="AA200" s="269">
        <f>IFERROR(Z200/Z202,"-")</f>
        <v>2.9411764705882353E-2</v>
      </c>
      <c r="AB200" s="70">
        <v>2837358</v>
      </c>
      <c r="AC200" s="70">
        <v>1</v>
      </c>
      <c r="AD200" s="70">
        <f t="shared" si="63"/>
        <v>2837358</v>
      </c>
      <c r="AE200" s="70">
        <f t="shared" si="64"/>
        <v>2837358</v>
      </c>
      <c r="AF200" s="11">
        <f t="shared" si="65"/>
        <v>1</v>
      </c>
      <c r="AG200" s="399">
        <v>2</v>
      </c>
      <c r="AH200" s="269">
        <f>IFERROR(AG200/AG202,"-")</f>
        <v>1.9607843137254902E-2</v>
      </c>
      <c r="AI200" s="70">
        <v>5383111</v>
      </c>
      <c r="AJ200" s="70">
        <v>2</v>
      </c>
      <c r="AK200" s="70">
        <f t="shared" si="66"/>
        <v>2691555.5</v>
      </c>
      <c r="AL200" s="70">
        <f t="shared" si="67"/>
        <v>2691555.5</v>
      </c>
      <c r="AM200" s="11">
        <f t="shared" si="68"/>
        <v>1</v>
      </c>
      <c r="AN200" s="399">
        <v>15</v>
      </c>
      <c r="AO200" s="269">
        <f>IFERROR(AN200/AN202,"-")</f>
        <v>9.1463414634146336E-3</v>
      </c>
      <c r="AP200" s="70">
        <v>18154535</v>
      </c>
      <c r="AQ200" s="70">
        <v>15</v>
      </c>
      <c r="AR200" s="70">
        <f t="shared" si="69"/>
        <v>1210302.3333333333</v>
      </c>
      <c r="AS200" s="70">
        <f t="shared" si="70"/>
        <v>1210302.3333333333</v>
      </c>
      <c r="AT200" s="11">
        <f t="shared" si="71"/>
        <v>1</v>
      </c>
      <c r="AV200" s="77"/>
    </row>
    <row r="201" spans="2:48" s="9" customFormat="1">
      <c r="B201" s="552"/>
      <c r="C201" s="556"/>
      <c r="D201" s="177" t="s">
        <v>162</v>
      </c>
      <c r="E201" s="400">
        <v>1</v>
      </c>
      <c r="F201" s="270">
        <f>IFERROR(E201/E202,"-")</f>
        <v>2.1691973969631237E-3</v>
      </c>
      <c r="G201" s="271">
        <v>687012</v>
      </c>
      <c r="H201" s="271">
        <v>1</v>
      </c>
      <c r="I201" s="271">
        <f t="shared" si="54"/>
        <v>687012</v>
      </c>
      <c r="J201" s="271">
        <f t="shared" si="55"/>
        <v>687012</v>
      </c>
      <c r="K201" s="36">
        <f t="shared" si="56"/>
        <v>1</v>
      </c>
      <c r="L201" s="400">
        <v>1</v>
      </c>
      <c r="M201" s="270">
        <f>IFERROR(L201/L202,"-")</f>
        <v>2.9850746268656717E-3</v>
      </c>
      <c r="N201" s="271">
        <v>687012</v>
      </c>
      <c r="O201" s="271">
        <v>1</v>
      </c>
      <c r="P201" s="271">
        <f t="shared" si="57"/>
        <v>687012</v>
      </c>
      <c r="Q201" s="271">
        <f t="shared" si="58"/>
        <v>687012</v>
      </c>
      <c r="R201" s="36">
        <f t="shared" si="59"/>
        <v>1</v>
      </c>
      <c r="S201" s="400">
        <v>0</v>
      </c>
      <c r="T201" s="270">
        <f>IFERROR(S201/S202,"-")</f>
        <v>0</v>
      </c>
      <c r="U201" s="271">
        <v>0</v>
      </c>
      <c r="V201" s="271">
        <v>0</v>
      </c>
      <c r="W201" s="271" t="str">
        <f t="shared" si="60"/>
        <v>-</v>
      </c>
      <c r="X201" s="271" t="str">
        <f t="shared" si="61"/>
        <v>-</v>
      </c>
      <c r="Y201" s="36" t="str">
        <f t="shared" si="62"/>
        <v>-</v>
      </c>
      <c r="Z201" s="400">
        <v>0</v>
      </c>
      <c r="AA201" s="270">
        <f>IFERROR(Z201/Z202,"-")</f>
        <v>0</v>
      </c>
      <c r="AB201" s="271">
        <v>0</v>
      </c>
      <c r="AC201" s="271">
        <v>0</v>
      </c>
      <c r="AD201" s="271" t="str">
        <f t="shared" si="63"/>
        <v>-</v>
      </c>
      <c r="AE201" s="271" t="str">
        <f t="shared" si="64"/>
        <v>-</v>
      </c>
      <c r="AF201" s="36" t="str">
        <f t="shared" si="65"/>
        <v>-</v>
      </c>
      <c r="AG201" s="400">
        <v>2</v>
      </c>
      <c r="AH201" s="270">
        <f>IFERROR(AG201/AG202,"-")</f>
        <v>1.9607843137254902E-2</v>
      </c>
      <c r="AI201" s="271">
        <v>3700952</v>
      </c>
      <c r="AJ201" s="271">
        <v>2</v>
      </c>
      <c r="AK201" s="271">
        <f t="shared" si="66"/>
        <v>1850476</v>
      </c>
      <c r="AL201" s="271">
        <f t="shared" si="67"/>
        <v>1850476</v>
      </c>
      <c r="AM201" s="36">
        <f t="shared" si="68"/>
        <v>1</v>
      </c>
      <c r="AN201" s="400">
        <v>2</v>
      </c>
      <c r="AO201" s="270">
        <f>IFERROR(AN201/AN202,"-")</f>
        <v>1.2195121951219512E-3</v>
      </c>
      <c r="AP201" s="271">
        <v>5228645</v>
      </c>
      <c r="AQ201" s="271">
        <v>2</v>
      </c>
      <c r="AR201" s="271">
        <f t="shared" si="69"/>
        <v>2614322.5</v>
      </c>
      <c r="AS201" s="271">
        <f t="shared" si="70"/>
        <v>2614322.5</v>
      </c>
      <c r="AT201" s="36">
        <f t="shared" si="71"/>
        <v>1</v>
      </c>
      <c r="AV201" s="77"/>
    </row>
    <row r="202" spans="2:48" s="9" customFormat="1">
      <c r="B202" s="553"/>
      <c r="C202" s="557"/>
      <c r="D202" s="300" t="s">
        <v>64</v>
      </c>
      <c r="E202" s="179">
        <f>SUM(E194:E201)</f>
        <v>461</v>
      </c>
      <c r="F202" s="272">
        <f>IFERROR(E202/E202,"-")</f>
        <v>1</v>
      </c>
      <c r="G202" s="273">
        <f>SUM(G194:G201)</f>
        <v>66883334</v>
      </c>
      <c r="H202" s="273">
        <f>SUM(H194:H201)</f>
        <v>103</v>
      </c>
      <c r="I202" s="273">
        <f t="shared" si="54"/>
        <v>145083.15401301518</v>
      </c>
      <c r="J202" s="273">
        <f t="shared" si="55"/>
        <v>649352.75728155335</v>
      </c>
      <c r="K202" s="152">
        <f t="shared" si="56"/>
        <v>0.22342733188720174</v>
      </c>
      <c r="L202" s="179">
        <f>SUM(L194:L201)</f>
        <v>335</v>
      </c>
      <c r="M202" s="272">
        <f>IFERROR(L202/L202,"-")</f>
        <v>1</v>
      </c>
      <c r="N202" s="273">
        <f>SUM(N194:N201)</f>
        <v>47856385</v>
      </c>
      <c r="O202" s="273">
        <f>SUM(O194:O201)</f>
        <v>78</v>
      </c>
      <c r="P202" s="273">
        <f t="shared" si="57"/>
        <v>142854.88059701491</v>
      </c>
      <c r="Q202" s="273">
        <f t="shared" si="58"/>
        <v>613543.39743589738</v>
      </c>
      <c r="R202" s="152">
        <f t="shared" si="59"/>
        <v>0.23283582089552238</v>
      </c>
      <c r="S202" s="179">
        <f>SUM(S194:S201)</f>
        <v>50</v>
      </c>
      <c r="T202" s="272">
        <f>IFERROR(S202/S202,"-")</f>
        <v>1</v>
      </c>
      <c r="U202" s="273">
        <f>SUM(U194:U201)</f>
        <v>15203861</v>
      </c>
      <c r="V202" s="273">
        <f>SUM(V194:V201)</f>
        <v>18</v>
      </c>
      <c r="W202" s="273">
        <f t="shared" si="60"/>
        <v>304077.21999999997</v>
      </c>
      <c r="X202" s="273">
        <f t="shared" si="61"/>
        <v>844658.9444444445</v>
      </c>
      <c r="Y202" s="152">
        <f t="shared" si="62"/>
        <v>0.36</v>
      </c>
      <c r="Z202" s="179">
        <f>SUM(Z194:Z201)</f>
        <v>34</v>
      </c>
      <c r="AA202" s="272">
        <f>IFERROR(Z202/Z202,"-")</f>
        <v>1</v>
      </c>
      <c r="AB202" s="273">
        <f>SUM(AB194:AB201)</f>
        <v>9454528</v>
      </c>
      <c r="AC202" s="273">
        <f>SUM(AC194:AC201)</f>
        <v>13</v>
      </c>
      <c r="AD202" s="273">
        <f t="shared" si="63"/>
        <v>278074.35294117645</v>
      </c>
      <c r="AE202" s="273">
        <f t="shared" si="64"/>
        <v>727271.38461538462</v>
      </c>
      <c r="AF202" s="152">
        <f t="shared" si="65"/>
        <v>0.38235294117647056</v>
      </c>
      <c r="AG202" s="179">
        <f>SUM(AG194:AG201)</f>
        <v>102</v>
      </c>
      <c r="AH202" s="272">
        <f>IFERROR(AG202/AG202,"-")</f>
        <v>1</v>
      </c>
      <c r="AI202" s="273">
        <f>SUM(AI194:AI201)</f>
        <v>31329867</v>
      </c>
      <c r="AJ202" s="273">
        <f>SUM(AJ194:AJ201)</f>
        <v>32</v>
      </c>
      <c r="AK202" s="273">
        <f t="shared" si="66"/>
        <v>307155.5588235294</v>
      </c>
      <c r="AL202" s="273">
        <f t="shared" si="67"/>
        <v>979058.34375</v>
      </c>
      <c r="AM202" s="152">
        <f t="shared" si="68"/>
        <v>0.31372549019607843</v>
      </c>
      <c r="AN202" s="179">
        <f>SUM(AN194:AN201)</f>
        <v>1640</v>
      </c>
      <c r="AO202" s="272">
        <f>IFERROR(AN202/AN202,"-")</f>
        <v>1</v>
      </c>
      <c r="AP202" s="273">
        <f>SUM(AP194:AP201)</f>
        <v>145391219</v>
      </c>
      <c r="AQ202" s="273">
        <f>SUM(AQ194:AQ201)</f>
        <v>199</v>
      </c>
      <c r="AR202" s="273">
        <f t="shared" si="69"/>
        <v>88653.182317073166</v>
      </c>
      <c r="AS202" s="273">
        <f t="shared" si="70"/>
        <v>730609.14070351759</v>
      </c>
      <c r="AT202" s="152">
        <f t="shared" si="71"/>
        <v>0.12134146341463414</v>
      </c>
      <c r="AV202" s="77"/>
    </row>
    <row r="203" spans="2:48" s="9" customFormat="1">
      <c r="B203" s="551">
        <v>23</v>
      </c>
      <c r="C203" s="555" t="s">
        <v>91</v>
      </c>
      <c r="D203" s="174" t="s">
        <v>158</v>
      </c>
      <c r="E203" s="178">
        <v>471</v>
      </c>
      <c r="F203" s="267">
        <f>IFERROR(E203/E211,"-")</f>
        <v>0.7785123966942149</v>
      </c>
      <c r="G203" s="268">
        <v>0</v>
      </c>
      <c r="H203" s="268">
        <v>0</v>
      </c>
      <c r="I203" s="268">
        <f t="shared" si="54"/>
        <v>0</v>
      </c>
      <c r="J203" s="268" t="str">
        <f t="shared" si="55"/>
        <v>-</v>
      </c>
      <c r="K203" s="175">
        <f t="shared" si="56"/>
        <v>0</v>
      </c>
      <c r="L203" s="178">
        <v>379</v>
      </c>
      <c r="M203" s="267">
        <f>IFERROR(L203/L211,"-")</f>
        <v>0.77505112474437632</v>
      </c>
      <c r="N203" s="268">
        <v>0</v>
      </c>
      <c r="O203" s="268">
        <v>0</v>
      </c>
      <c r="P203" s="268">
        <f t="shared" si="57"/>
        <v>0</v>
      </c>
      <c r="Q203" s="268" t="str">
        <f t="shared" si="58"/>
        <v>-</v>
      </c>
      <c r="R203" s="175">
        <f t="shared" si="59"/>
        <v>0</v>
      </c>
      <c r="S203" s="178">
        <v>44</v>
      </c>
      <c r="T203" s="267">
        <f>IFERROR(S203/S211,"-")</f>
        <v>0.66666666666666663</v>
      </c>
      <c r="U203" s="268">
        <v>0</v>
      </c>
      <c r="V203" s="268">
        <v>0</v>
      </c>
      <c r="W203" s="268">
        <f t="shared" si="60"/>
        <v>0</v>
      </c>
      <c r="X203" s="268" t="str">
        <f t="shared" si="61"/>
        <v>-</v>
      </c>
      <c r="Y203" s="175">
        <f t="shared" si="62"/>
        <v>0</v>
      </c>
      <c r="Z203" s="178">
        <v>37</v>
      </c>
      <c r="AA203" s="267">
        <f>IFERROR(Z203/Z211,"-")</f>
        <v>0.72549019607843135</v>
      </c>
      <c r="AB203" s="268">
        <v>0</v>
      </c>
      <c r="AC203" s="268">
        <v>0</v>
      </c>
      <c r="AD203" s="268">
        <f t="shared" si="63"/>
        <v>0</v>
      </c>
      <c r="AE203" s="268" t="str">
        <f t="shared" si="64"/>
        <v>-</v>
      </c>
      <c r="AF203" s="175">
        <f t="shared" si="65"/>
        <v>0</v>
      </c>
      <c r="AG203" s="178">
        <v>114</v>
      </c>
      <c r="AH203" s="267">
        <f>IFERROR(AG203/AG211,"-")</f>
        <v>0.6333333333333333</v>
      </c>
      <c r="AI203" s="268">
        <v>0</v>
      </c>
      <c r="AJ203" s="268">
        <v>0</v>
      </c>
      <c r="AK203" s="268">
        <f t="shared" si="66"/>
        <v>0</v>
      </c>
      <c r="AL203" s="268" t="str">
        <f t="shared" si="67"/>
        <v>-</v>
      </c>
      <c r="AM203" s="175">
        <f t="shared" si="68"/>
        <v>0</v>
      </c>
      <c r="AN203" s="178">
        <v>1846</v>
      </c>
      <c r="AO203" s="267">
        <f>IFERROR(AN203/AN211,"-")</f>
        <v>0.8666666666666667</v>
      </c>
      <c r="AP203" s="268">
        <v>0</v>
      </c>
      <c r="AQ203" s="268">
        <v>0</v>
      </c>
      <c r="AR203" s="268">
        <f t="shared" si="69"/>
        <v>0</v>
      </c>
      <c r="AS203" s="268" t="str">
        <f t="shared" si="70"/>
        <v>-</v>
      </c>
      <c r="AT203" s="175">
        <f t="shared" si="71"/>
        <v>0</v>
      </c>
      <c r="AV203" s="77"/>
    </row>
    <row r="204" spans="2:48" s="9" customFormat="1">
      <c r="B204" s="552"/>
      <c r="C204" s="556"/>
      <c r="D204" s="174" t="s">
        <v>155</v>
      </c>
      <c r="E204" s="399">
        <v>17</v>
      </c>
      <c r="F204" s="269">
        <f>IFERROR(E204/E211,"-")</f>
        <v>2.809917355371901E-2</v>
      </c>
      <c r="G204" s="70">
        <v>2074127</v>
      </c>
      <c r="H204" s="70">
        <v>17</v>
      </c>
      <c r="I204" s="70">
        <f t="shared" si="54"/>
        <v>122007.4705882353</v>
      </c>
      <c r="J204" s="70">
        <f t="shared" si="55"/>
        <v>122007.4705882353</v>
      </c>
      <c r="K204" s="11">
        <f t="shared" si="56"/>
        <v>1</v>
      </c>
      <c r="L204" s="399">
        <v>13</v>
      </c>
      <c r="M204" s="269">
        <f>IFERROR(L204/L211,"-")</f>
        <v>2.6584867075664622E-2</v>
      </c>
      <c r="N204" s="70">
        <v>1475892</v>
      </c>
      <c r="O204" s="70">
        <v>13</v>
      </c>
      <c r="P204" s="70">
        <f t="shared" si="57"/>
        <v>113530.15384615384</v>
      </c>
      <c r="Q204" s="70">
        <f t="shared" si="58"/>
        <v>113530.15384615384</v>
      </c>
      <c r="R204" s="11">
        <f t="shared" si="59"/>
        <v>1</v>
      </c>
      <c r="S204" s="399">
        <v>4</v>
      </c>
      <c r="T204" s="269">
        <f>IFERROR(S204/S211,"-")</f>
        <v>6.0606060606060608E-2</v>
      </c>
      <c r="U204" s="70">
        <v>322406</v>
      </c>
      <c r="V204" s="70">
        <v>4</v>
      </c>
      <c r="W204" s="70">
        <f t="shared" si="60"/>
        <v>80601.5</v>
      </c>
      <c r="X204" s="70">
        <f t="shared" si="61"/>
        <v>80601.5</v>
      </c>
      <c r="Y204" s="11">
        <f t="shared" si="62"/>
        <v>1</v>
      </c>
      <c r="Z204" s="399">
        <v>3</v>
      </c>
      <c r="AA204" s="269">
        <f>IFERROR(Z204/Z211,"-")</f>
        <v>5.8823529411764705E-2</v>
      </c>
      <c r="AB204" s="70">
        <v>193118</v>
      </c>
      <c r="AC204" s="70">
        <v>3</v>
      </c>
      <c r="AD204" s="70">
        <f t="shared" si="63"/>
        <v>64372.666666666664</v>
      </c>
      <c r="AE204" s="70">
        <f t="shared" si="64"/>
        <v>64372.666666666664</v>
      </c>
      <c r="AF204" s="11">
        <f t="shared" si="65"/>
        <v>1</v>
      </c>
      <c r="AG204" s="399">
        <v>4</v>
      </c>
      <c r="AH204" s="269">
        <f>IFERROR(AG204/AG211,"-")</f>
        <v>2.2222222222222223E-2</v>
      </c>
      <c r="AI204" s="70">
        <v>708636</v>
      </c>
      <c r="AJ204" s="70">
        <v>4</v>
      </c>
      <c r="AK204" s="70">
        <f t="shared" si="66"/>
        <v>177159</v>
      </c>
      <c r="AL204" s="70">
        <f t="shared" si="67"/>
        <v>177159</v>
      </c>
      <c r="AM204" s="11">
        <f t="shared" si="68"/>
        <v>1</v>
      </c>
      <c r="AN204" s="399">
        <v>48</v>
      </c>
      <c r="AO204" s="269">
        <f>IFERROR(AN204/AN211,"-")</f>
        <v>2.2535211267605635E-2</v>
      </c>
      <c r="AP204" s="70">
        <v>7237071</v>
      </c>
      <c r="AQ204" s="70">
        <v>48</v>
      </c>
      <c r="AR204" s="70">
        <f t="shared" si="69"/>
        <v>150772.3125</v>
      </c>
      <c r="AS204" s="70">
        <f t="shared" si="70"/>
        <v>150772.3125</v>
      </c>
      <c r="AT204" s="11">
        <f t="shared" si="71"/>
        <v>1</v>
      </c>
      <c r="AV204" s="77"/>
    </row>
    <row r="205" spans="2:48" s="9" customFormat="1">
      <c r="B205" s="552"/>
      <c r="C205" s="556"/>
      <c r="D205" s="174" t="s">
        <v>156</v>
      </c>
      <c r="E205" s="399">
        <v>18</v>
      </c>
      <c r="F205" s="269">
        <f>IFERROR(E205/E211,"-")</f>
        <v>2.9752066115702479E-2</v>
      </c>
      <c r="G205" s="70">
        <v>4403288</v>
      </c>
      <c r="H205" s="70">
        <v>18</v>
      </c>
      <c r="I205" s="70">
        <f t="shared" si="54"/>
        <v>244627.11111111112</v>
      </c>
      <c r="J205" s="70">
        <f t="shared" si="55"/>
        <v>244627.11111111112</v>
      </c>
      <c r="K205" s="11">
        <f t="shared" si="56"/>
        <v>1</v>
      </c>
      <c r="L205" s="399">
        <v>16</v>
      </c>
      <c r="M205" s="269">
        <f>IFERROR(L205/L211,"-")</f>
        <v>3.2719836400817999E-2</v>
      </c>
      <c r="N205" s="70">
        <v>3773060</v>
      </c>
      <c r="O205" s="70">
        <v>16</v>
      </c>
      <c r="P205" s="70">
        <f t="shared" si="57"/>
        <v>235816.25</v>
      </c>
      <c r="Q205" s="70">
        <f t="shared" si="58"/>
        <v>235816.25</v>
      </c>
      <c r="R205" s="11">
        <f t="shared" si="59"/>
        <v>1</v>
      </c>
      <c r="S205" s="399">
        <v>3</v>
      </c>
      <c r="T205" s="269">
        <f>IFERROR(S205/S211,"-")</f>
        <v>4.5454545454545456E-2</v>
      </c>
      <c r="U205" s="70">
        <v>449874</v>
      </c>
      <c r="V205" s="70">
        <v>3</v>
      </c>
      <c r="W205" s="70">
        <f t="shared" si="60"/>
        <v>149958</v>
      </c>
      <c r="X205" s="70">
        <f t="shared" si="61"/>
        <v>149958</v>
      </c>
      <c r="Y205" s="11">
        <f t="shared" si="62"/>
        <v>1</v>
      </c>
      <c r="Z205" s="399">
        <v>2</v>
      </c>
      <c r="AA205" s="269">
        <f>IFERROR(Z205/Z211,"-")</f>
        <v>3.9215686274509803E-2</v>
      </c>
      <c r="AB205" s="70">
        <v>432342</v>
      </c>
      <c r="AC205" s="70">
        <v>2</v>
      </c>
      <c r="AD205" s="70">
        <f t="shared" si="63"/>
        <v>216171</v>
      </c>
      <c r="AE205" s="70">
        <f t="shared" si="64"/>
        <v>216171</v>
      </c>
      <c r="AF205" s="11">
        <f t="shared" si="65"/>
        <v>1</v>
      </c>
      <c r="AG205" s="399">
        <v>12</v>
      </c>
      <c r="AH205" s="269">
        <f>IFERROR(AG205/AG211,"-")</f>
        <v>6.6666666666666666E-2</v>
      </c>
      <c r="AI205" s="70">
        <v>2220328</v>
      </c>
      <c r="AJ205" s="70">
        <v>12</v>
      </c>
      <c r="AK205" s="70">
        <f t="shared" si="66"/>
        <v>185027.33333333334</v>
      </c>
      <c r="AL205" s="70">
        <f t="shared" si="67"/>
        <v>185027.33333333334</v>
      </c>
      <c r="AM205" s="11">
        <f t="shared" si="68"/>
        <v>1</v>
      </c>
      <c r="AN205" s="399">
        <v>45</v>
      </c>
      <c r="AO205" s="269">
        <f>IFERROR(AN205/AN211,"-")</f>
        <v>2.1126760563380281E-2</v>
      </c>
      <c r="AP205" s="70">
        <v>10111342</v>
      </c>
      <c r="AQ205" s="70">
        <v>45</v>
      </c>
      <c r="AR205" s="70">
        <f t="shared" si="69"/>
        <v>224696.48888888888</v>
      </c>
      <c r="AS205" s="70">
        <f t="shared" si="70"/>
        <v>224696.48888888888</v>
      </c>
      <c r="AT205" s="11">
        <f t="shared" si="71"/>
        <v>1</v>
      </c>
      <c r="AV205" s="77"/>
    </row>
    <row r="206" spans="2:48" s="9" customFormat="1">
      <c r="B206" s="552"/>
      <c r="C206" s="556"/>
      <c r="D206" s="174" t="s">
        <v>157</v>
      </c>
      <c r="E206" s="178">
        <v>31</v>
      </c>
      <c r="F206" s="267">
        <f>IFERROR(E206/E211,"-")</f>
        <v>5.1239669421487603E-2</v>
      </c>
      <c r="G206" s="268">
        <v>21793179</v>
      </c>
      <c r="H206" s="268">
        <v>31</v>
      </c>
      <c r="I206" s="268">
        <f t="shared" ref="I206:I269" si="72">IFERROR(G206/E206,"-")</f>
        <v>703005.77419354836</v>
      </c>
      <c r="J206" s="268">
        <f t="shared" si="55"/>
        <v>703005.77419354836</v>
      </c>
      <c r="K206" s="175">
        <f t="shared" si="56"/>
        <v>1</v>
      </c>
      <c r="L206" s="178">
        <v>25</v>
      </c>
      <c r="M206" s="267">
        <f>IFERROR(L206/L211,"-")</f>
        <v>5.112474437627812E-2</v>
      </c>
      <c r="N206" s="268">
        <v>17823957</v>
      </c>
      <c r="O206" s="268">
        <v>25</v>
      </c>
      <c r="P206" s="268">
        <f t="shared" si="57"/>
        <v>712958.28</v>
      </c>
      <c r="Q206" s="268">
        <f t="shared" si="58"/>
        <v>712958.28</v>
      </c>
      <c r="R206" s="175">
        <f t="shared" si="59"/>
        <v>1</v>
      </c>
      <c r="S206" s="178">
        <v>5</v>
      </c>
      <c r="T206" s="267">
        <f>IFERROR(S206/S211,"-")</f>
        <v>7.575757575757576E-2</v>
      </c>
      <c r="U206" s="268">
        <v>2447298</v>
      </c>
      <c r="V206" s="268">
        <v>5</v>
      </c>
      <c r="W206" s="268">
        <f t="shared" si="60"/>
        <v>489459.6</v>
      </c>
      <c r="X206" s="268">
        <f t="shared" si="61"/>
        <v>489459.6</v>
      </c>
      <c r="Y206" s="175">
        <f t="shared" si="62"/>
        <v>1</v>
      </c>
      <c r="Z206" s="178">
        <v>2</v>
      </c>
      <c r="AA206" s="267">
        <f>IFERROR(Z206/Z211,"-")</f>
        <v>3.9215686274509803E-2</v>
      </c>
      <c r="AB206" s="268">
        <v>1463313</v>
      </c>
      <c r="AC206" s="268">
        <v>2</v>
      </c>
      <c r="AD206" s="268">
        <f t="shared" si="63"/>
        <v>731656.5</v>
      </c>
      <c r="AE206" s="268">
        <f t="shared" si="64"/>
        <v>731656.5</v>
      </c>
      <c r="AF206" s="175">
        <f t="shared" si="65"/>
        <v>1</v>
      </c>
      <c r="AG206" s="178">
        <v>11</v>
      </c>
      <c r="AH206" s="267">
        <f>IFERROR(AG206/AG211,"-")</f>
        <v>6.1111111111111109E-2</v>
      </c>
      <c r="AI206" s="268">
        <v>12083384</v>
      </c>
      <c r="AJ206" s="268">
        <v>11</v>
      </c>
      <c r="AK206" s="268">
        <f t="shared" si="66"/>
        <v>1098489.4545454546</v>
      </c>
      <c r="AL206" s="268">
        <f t="shared" si="67"/>
        <v>1098489.4545454546</v>
      </c>
      <c r="AM206" s="175">
        <f t="shared" si="68"/>
        <v>1</v>
      </c>
      <c r="AN206" s="178">
        <v>65</v>
      </c>
      <c r="AO206" s="267">
        <f>IFERROR(AN206/AN211,"-")</f>
        <v>3.0516431924882629E-2</v>
      </c>
      <c r="AP206" s="268">
        <v>44446567</v>
      </c>
      <c r="AQ206" s="268">
        <v>64</v>
      </c>
      <c r="AR206" s="268">
        <f t="shared" si="69"/>
        <v>683793.33846153843</v>
      </c>
      <c r="AS206" s="268">
        <f t="shared" si="70"/>
        <v>694477.609375</v>
      </c>
      <c r="AT206" s="175">
        <f t="shared" si="71"/>
        <v>0.98461538461538467</v>
      </c>
      <c r="AV206" s="77"/>
    </row>
    <row r="207" spans="2:48" s="9" customFormat="1">
      <c r="B207" s="552"/>
      <c r="C207" s="556"/>
      <c r="D207" s="174" t="s">
        <v>159</v>
      </c>
      <c r="E207" s="399">
        <v>28</v>
      </c>
      <c r="F207" s="269">
        <f>IFERROR(E207/E211,"-")</f>
        <v>4.6280991735537187E-2</v>
      </c>
      <c r="G207" s="70">
        <v>21750652</v>
      </c>
      <c r="H207" s="70">
        <v>28</v>
      </c>
      <c r="I207" s="70">
        <f t="shared" si="72"/>
        <v>776809</v>
      </c>
      <c r="J207" s="70">
        <f t="shared" si="55"/>
        <v>776809</v>
      </c>
      <c r="K207" s="11">
        <f t="shared" si="56"/>
        <v>1</v>
      </c>
      <c r="L207" s="399">
        <v>22</v>
      </c>
      <c r="M207" s="269">
        <f>IFERROR(L207/L211,"-")</f>
        <v>4.4989775051124746E-2</v>
      </c>
      <c r="N207" s="70">
        <v>16772751</v>
      </c>
      <c r="O207" s="70">
        <v>22</v>
      </c>
      <c r="P207" s="70">
        <f t="shared" si="57"/>
        <v>762397.77272727271</v>
      </c>
      <c r="Q207" s="70">
        <f t="shared" si="58"/>
        <v>762397.77272727271</v>
      </c>
      <c r="R207" s="11">
        <f t="shared" si="59"/>
        <v>1</v>
      </c>
      <c r="S207" s="399">
        <v>2</v>
      </c>
      <c r="T207" s="269">
        <f>IFERROR(S207/S211,"-")</f>
        <v>3.0303030303030304E-2</v>
      </c>
      <c r="U207" s="70">
        <v>2253002</v>
      </c>
      <c r="V207" s="70">
        <v>2</v>
      </c>
      <c r="W207" s="70">
        <f t="shared" si="60"/>
        <v>1126501</v>
      </c>
      <c r="X207" s="70">
        <f t="shared" si="61"/>
        <v>1126501</v>
      </c>
      <c r="Y207" s="11">
        <f t="shared" si="62"/>
        <v>1</v>
      </c>
      <c r="Z207" s="399">
        <v>2</v>
      </c>
      <c r="AA207" s="269">
        <f>IFERROR(Z207/Z211,"-")</f>
        <v>3.9215686274509803E-2</v>
      </c>
      <c r="AB207" s="70">
        <v>2253002</v>
      </c>
      <c r="AC207" s="70">
        <v>2</v>
      </c>
      <c r="AD207" s="70">
        <f t="shared" si="63"/>
        <v>1126501</v>
      </c>
      <c r="AE207" s="70">
        <f t="shared" si="64"/>
        <v>1126501</v>
      </c>
      <c r="AF207" s="11">
        <f t="shared" si="65"/>
        <v>1</v>
      </c>
      <c r="AG207" s="399">
        <v>15</v>
      </c>
      <c r="AH207" s="269">
        <f>IFERROR(AG207/AG211,"-")</f>
        <v>8.3333333333333329E-2</v>
      </c>
      <c r="AI207" s="70">
        <v>16358731</v>
      </c>
      <c r="AJ207" s="70">
        <v>15</v>
      </c>
      <c r="AK207" s="70">
        <f t="shared" si="66"/>
        <v>1090582.0666666667</v>
      </c>
      <c r="AL207" s="70">
        <f t="shared" si="67"/>
        <v>1090582.0666666667</v>
      </c>
      <c r="AM207" s="11">
        <f t="shared" si="68"/>
        <v>1</v>
      </c>
      <c r="AN207" s="399">
        <v>64</v>
      </c>
      <c r="AO207" s="269">
        <f>IFERROR(AN207/AN211,"-")</f>
        <v>3.0046948356807511E-2</v>
      </c>
      <c r="AP207" s="70">
        <v>66500137</v>
      </c>
      <c r="AQ207" s="70">
        <v>64</v>
      </c>
      <c r="AR207" s="70">
        <f t="shared" si="69"/>
        <v>1039064.640625</v>
      </c>
      <c r="AS207" s="70">
        <f t="shared" si="70"/>
        <v>1039064.640625</v>
      </c>
      <c r="AT207" s="11">
        <f t="shared" si="71"/>
        <v>1</v>
      </c>
      <c r="AV207" s="77"/>
    </row>
    <row r="208" spans="2:48" s="9" customFormat="1">
      <c r="B208" s="552"/>
      <c r="C208" s="556"/>
      <c r="D208" s="174" t="s">
        <v>160</v>
      </c>
      <c r="E208" s="178">
        <v>21</v>
      </c>
      <c r="F208" s="267">
        <f>IFERROR(E208/E211,"-")</f>
        <v>3.4710743801652892E-2</v>
      </c>
      <c r="G208" s="268">
        <v>28486125</v>
      </c>
      <c r="H208" s="268">
        <v>21</v>
      </c>
      <c r="I208" s="268">
        <f t="shared" si="72"/>
        <v>1356482.142857143</v>
      </c>
      <c r="J208" s="268">
        <f t="shared" si="55"/>
        <v>1356482.142857143</v>
      </c>
      <c r="K208" s="175">
        <f t="shared" si="56"/>
        <v>1</v>
      </c>
      <c r="L208" s="178">
        <v>18</v>
      </c>
      <c r="M208" s="267">
        <f>IFERROR(L208/L211,"-")</f>
        <v>3.6809815950920248E-2</v>
      </c>
      <c r="N208" s="268">
        <v>22277398</v>
      </c>
      <c r="O208" s="268">
        <v>18</v>
      </c>
      <c r="P208" s="268">
        <f t="shared" si="57"/>
        <v>1237633.2222222222</v>
      </c>
      <c r="Q208" s="268">
        <f t="shared" si="58"/>
        <v>1237633.2222222222</v>
      </c>
      <c r="R208" s="175">
        <f t="shared" si="59"/>
        <v>1</v>
      </c>
      <c r="S208" s="178">
        <v>6</v>
      </c>
      <c r="T208" s="267">
        <f>IFERROR(S208/S211,"-")</f>
        <v>9.0909090909090912E-2</v>
      </c>
      <c r="U208" s="268">
        <v>10770771</v>
      </c>
      <c r="V208" s="268">
        <v>6</v>
      </c>
      <c r="W208" s="268">
        <f t="shared" si="60"/>
        <v>1795128.5</v>
      </c>
      <c r="X208" s="268">
        <f t="shared" si="61"/>
        <v>1795128.5</v>
      </c>
      <c r="Y208" s="175">
        <f t="shared" si="62"/>
        <v>1</v>
      </c>
      <c r="Z208" s="178">
        <v>3</v>
      </c>
      <c r="AA208" s="267">
        <f>IFERROR(Z208/Z211,"-")</f>
        <v>5.8823529411764705E-2</v>
      </c>
      <c r="AB208" s="268">
        <v>4562044</v>
      </c>
      <c r="AC208" s="268">
        <v>3</v>
      </c>
      <c r="AD208" s="268">
        <f t="shared" si="63"/>
        <v>1520681.3333333333</v>
      </c>
      <c r="AE208" s="268">
        <f t="shared" si="64"/>
        <v>1520681.3333333333</v>
      </c>
      <c r="AF208" s="175">
        <f t="shared" si="65"/>
        <v>1</v>
      </c>
      <c r="AG208" s="178">
        <v>10</v>
      </c>
      <c r="AH208" s="267">
        <f>IFERROR(AG208/AG211,"-")</f>
        <v>5.5555555555555552E-2</v>
      </c>
      <c r="AI208" s="268">
        <v>17554671</v>
      </c>
      <c r="AJ208" s="268">
        <v>10</v>
      </c>
      <c r="AK208" s="268">
        <f t="shared" si="66"/>
        <v>1755467.1</v>
      </c>
      <c r="AL208" s="268">
        <f t="shared" si="67"/>
        <v>1755467.1</v>
      </c>
      <c r="AM208" s="175">
        <f t="shared" si="68"/>
        <v>1</v>
      </c>
      <c r="AN208" s="178">
        <v>27</v>
      </c>
      <c r="AO208" s="267">
        <f>IFERROR(AN208/AN211,"-")</f>
        <v>1.2676056338028169E-2</v>
      </c>
      <c r="AP208" s="268">
        <v>35638111</v>
      </c>
      <c r="AQ208" s="268">
        <v>27</v>
      </c>
      <c r="AR208" s="268">
        <f t="shared" si="69"/>
        <v>1319930.0370370371</v>
      </c>
      <c r="AS208" s="268">
        <f t="shared" si="70"/>
        <v>1319930.0370370371</v>
      </c>
      <c r="AT208" s="175">
        <f t="shared" si="71"/>
        <v>1</v>
      </c>
      <c r="AV208" s="77"/>
    </row>
    <row r="209" spans="2:48" s="9" customFormat="1">
      <c r="B209" s="552"/>
      <c r="C209" s="556"/>
      <c r="D209" s="174" t="s">
        <v>161</v>
      </c>
      <c r="E209" s="399">
        <v>15</v>
      </c>
      <c r="F209" s="269">
        <f>IFERROR(E209/E211,"-")</f>
        <v>2.4793388429752067E-2</v>
      </c>
      <c r="G209" s="70">
        <v>21219522</v>
      </c>
      <c r="H209" s="70">
        <v>15</v>
      </c>
      <c r="I209" s="70">
        <f t="shared" si="72"/>
        <v>1414634.8</v>
      </c>
      <c r="J209" s="70">
        <f t="shared" si="55"/>
        <v>1414634.8</v>
      </c>
      <c r="K209" s="11">
        <f t="shared" si="56"/>
        <v>1</v>
      </c>
      <c r="L209" s="399">
        <v>13</v>
      </c>
      <c r="M209" s="269">
        <f>IFERROR(L209/L211,"-")</f>
        <v>2.6584867075664622E-2</v>
      </c>
      <c r="N209" s="70">
        <v>18502485</v>
      </c>
      <c r="O209" s="70">
        <v>13</v>
      </c>
      <c r="P209" s="70">
        <f t="shared" si="57"/>
        <v>1423268.076923077</v>
      </c>
      <c r="Q209" s="70">
        <f t="shared" si="58"/>
        <v>1423268.076923077</v>
      </c>
      <c r="R209" s="11">
        <f t="shared" si="59"/>
        <v>1</v>
      </c>
      <c r="S209" s="399">
        <v>2</v>
      </c>
      <c r="T209" s="269">
        <f>IFERROR(S209/S211,"-")</f>
        <v>3.0303030303030304E-2</v>
      </c>
      <c r="U209" s="70">
        <v>2033278</v>
      </c>
      <c r="V209" s="70">
        <v>2</v>
      </c>
      <c r="W209" s="70">
        <f t="shared" si="60"/>
        <v>1016639</v>
      </c>
      <c r="X209" s="70">
        <f t="shared" si="61"/>
        <v>1016639</v>
      </c>
      <c r="Y209" s="11">
        <f t="shared" si="62"/>
        <v>1</v>
      </c>
      <c r="Z209" s="399">
        <v>2</v>
      </c>
      <c r="AA209" s="269">
        <f>IFERROR(Z209/Z211,"-")</f>
        <v>3.9215686274509803E-2</v>
      </c>
      <c r="AB209" s="70">
        <v>2033278</v>
      </c>
      <c r="AC209" s="70">
        <v>2</v>
      </c>
      <c r="AD209" s="70">
        <f t="shared" si="63"/>
        <v>1016639</v>
      </c>
      <c r="AE209" s="70">
        <f t="shared" si="64"/>
        <v>1016639</v>
      </c>
      <c r="AF209" s="11">
        <f t="shared" si="65"/>
        <v>1</v>
      </c>
      <c r="AG209" s="399">
        <v>14</v>
      </c>
      <c r="AH209" s="269">
        <f>IFERROR(AG209/AG211,"-")</f>
        <v>7.7777777777777779E-2</v>
      </c>
      <c r="AI209" s="70">
        <v>21551796</v>
      </c>
      <c r="AJ209" s="70">
        <v>14</v>
      </c>
      <c r="AK209" s="70">
        <f t="shared" si="66"/>
        <v>1539414</v>
      </c>
      <c r="AL209" s="70">
        <f t="shared" si="67"/>
        <v>1539414</v>
      </c>
      <c r="AM209" s="11">
        <f t="shared" si="68"/>
        <v>1</v>
      </c>
      <c r="AN209" s="399">
        <v>24</v>
      </c>
      <c r="AO209" s="269">
        <f>IFERROR(AN209/AN211,"-")</f>
        <v>1.1267605633802818E-2</v>
      </c>
      <c r="AP209" s="70">
        <v>22744078</v>
      </c>
      <c r="AQ209" s="70">
        <v>24</v>
      </c>
      <c r="AR209" s="70">
        <f t="shared" si="69"/>
        <v>947669.91666666663</v>
      </c>
      <c r="AS209" s="70">
        <f t="shared" si="70"/>
        <v>947669.91666666663</v>
      </c>
      <c r="AT209" s="11">
        <f t="shared" si="71"/>
        <v>1</v>
      </c>
      <c r="AV209" s="77"/>
    </row>
    <row r="210" spans="2:48" s="9" customFormat="1">
      <c r="B210" s="552"/>
      <c r="C210" s="556"/>
      <c r="D210" s="177" t="s">
        <v>162</v>
      </c>
      <c r="E210" s="400">
        <v>4</v>
      </c>
      <c r="F210" s="270">
        <f>IFERROR(E210/E211,"-")</f>
        <v>6.6115702479338841E-3</v>
      </c>
      <c r="G210" s="271">
        <v>5188111</v>
      </c>
      <c r="H210" s="271">
        <v>4</v>
      </c>
      <c r="I210" s="271">
        <f t="shared" si="72"/>
        <v>1297027.75</v>
      </c>
      <c r="J210" s="271">
        <f t="shared" si="55"/>
        <v>1297027.75</v>
      </c>
      <c r="K210" s="36">
        <f t="shared" si="56"/>
        <v>1</v>
      </c>
      <c r="L210" s="400">
        <v>3</v>
      </c>
      <c r="M210" s="270">
        <f>IFERROR(L210/L211,"-")</f>
        <v>6.1349693251533744E-3</v>
      </c>
      <c r="N210" s="271">
        <v>2920377</v>
      </c>
      <c r="O210" s="271">
        <v>3</v>
      </c>
      <c r="P210" s="271">
        <f t="shared" si="57"/>
        <v>973459</v>
      </c>
      <c r="Q210" s="271">
        <f t="shared" si="58"/>
        <v>973459</v>
      </c>
      <c r="R210" s="36">
        <f t="shared" si="59"/>
        <v>1</v>
      </c>
      <c r="S210" s="400">
        <v>0</v>
      </c>
      <c r="T210" s="270">
        <f>IFERROR(S210/S211,"-")</f>
        <v>0</v>
      </c>
      <c r="U210" s="271">
        <v>0</v>
      </c>
      <c r="V210" s="271">
        <v>0</v>
      </c>
      <c r="W210" s="271" t="str">
        <f t="shared" si="60"/>
        <v>-</v>
      </c>
      <c r="X210" s="271" t="str">
        <f t="shared" si="61"/>
        <v>-</v>
      </c>
      <c r="Y210" s="36" t="str">
        <f t="shared" si="62"/>
        <v>-</v>
      </c>
      <c r="Z210" s="400">
        <v>0</v>
      </c>
      <c r="AA210" s="270">
        <f>IFERROR(Z210/Z211,"-")</f>
        <v>0</v>
      </c>
      <c r="AB210" s="271">
        <v>0</v>
      </c>
      <c r="AC210" s="271">
        <v>0</v>
      </c>
      <c r="AD210" s="271" t="str">
        <f t="shared" si="63"/>
        <v>-</v>
      </c>
      <c r="AE210" s="271" t="str">
        <f t="shared" si="64"/>
        <v>-</v>
      </c>
      <c r="AF210" s="36" t="str">
        <f t="shared" si="65"/>
        <v>-</v>
      </c>
      <c r="AG210" s="400">
        <v>0</v>
      </c>
      <c r="AH210" s="270">
        <f>IFERROR(AG210/AG211,"-")</f>
        <v>0</v>
      </c>
      <c r="AI210" s="271">
        <v>0</v>
      </c>
      <c r="AJ210" s="271">
        <v>0</v>
      </c>
      <c r="AK210" s="271" t="str">
        <f t="shared" si="66"/>
        <v>-</v>
      </c>
      <c r="AL210" s="271" t="str">
        <f t="shared" si="67"/>
        <v>-</v>
      </c>
      <c r="AM210" s="36" t="str">
        <f t="shared" si="68"/>
        <v>-</v>
      </c>
      <c r="AN210" s="400">
        <v>11</v>
      </c>
      <c r="AO210" s="270">
        <f>IFERROR(AN210/AN211,"-")</f>
        <v>5.1643192488262908E-3</v>
      </c>
      <c r="AP210" s="271">
        <v>18227728</v>
      </c>
      <c r="AQ210" s="271">
        <v>11</v>
      </c>
      <c r="AR210" s="271">
        <f t="shared" si="69"/>
        <v>1657066.1818181819</v>
      </c>
      <c r="AS210" s="271">
        <f t="shared" si="70"/>
        <v>1657066.1818181819</v>
      </c>
      <c r="AT210" s="36">
        <f t="shared" si="71"/>
        <v>1</v>
      </c>
      <c r="AV210" s="77"/>
    </row>
    <row r="211" spans="2:48" s="9" customFormat="1">
      <c r="B211" s="553"/>
      <c r="C211" s="557"/>
      <c r="D211" s="300" t="s">
        <v>64</v>
      </c>
      <c r="E211" s="179">
        <f>SUM(E203:E210)</f>
        <v>605</v>
      </c>
      <c r="F211" s="272">
        <f>IFERROR(E211/E211,"-")</f>
        <v>1</v>
      </c>
      <c r="G211" s="273">
        <f>SUM(G203:G210)</f>
        <v>104915004</v>
      </c>
      <c r="H211" s="273">
        <f>SUM(H203:H210)</f>
        <v>134</v>
      </c>
      <c r="I211" s="273">
        <f t="shared" si="72"/>
        <v>173413.22975206611</v>
      </c>
      <c r="J211" s="273">
        <f t="shared" si="55"/>
        <v>782947.7910447761</v>
      </c>
      <c r="K211" s="152">
        <f t="shared" si="56"/>
        <v>0.22148760330578512</v>
      </c>
      <c r="L211" s="179">
        <f>SUM(L203:L210)</f>
        <v>489</v>
      </c>
      <c r="M211" s="272">
        <f>IFERROR(L211/L211,"-")</f>
        <v>1</v>
      </c>
      <c r="N211" s="273">
        <f>SUM(N203:N210)</f>
        <v>83545920</v>
      </c>
      <c r="O211" s="273">
        <f>SUM(O203:O210)</f>
        <v>110</v>
      </c>
      <c r="P211" s="273">
        <f t="shared" si="57"/>
        <v>170850.55214723927</v>
      </c>
      <c r="Q211" s="273">
        <f t="shared" si="58"/>
        <v>759508.36363636365</v>
      </c>
      <c r="R211" s="152">
        <f t="shared" si="59"/>
        <v>0.22494887525562371</v>
      </c>
      <c r="S211" s="179">
        <f>SUM(S203:S210)</f>
        <v>66</v>
      </c>
      <c r="T211" s="272">
        <f>IFERROR(S211/S211,"-")</f>
        <v>1</v>
      </c>
      <c r="U211" s="273">
        <f>SUM(U203:U210)</f>
        <v>18276629</v>
      </c>
      <c r="V211" s="273">
        <f>SUM(V203:V210)</f>
        <v>22</v>
      </c>
      <c r="W211" s="273">
        <f t="shared" si="60"/>
        <v>276918.62121212122</v>
      </c>
      <c r="X211" s="273">
        <f t="shared" si="61"/>
        <v>830755.86363636365</v>
      </c>
      <c r="Y211" s="152">
        <f t="shared" si="62"/>
        <v>0.33333333333333331</v>
      </c>
      <c r="Z211" s="179">
        <f>SUM(Z203:Z210)</f>
        <v>51</v>
      </c>
      <c r="AA211" s="272">
        <f>IFERROR(Z211/Z211,"-")</f>
        <v>1</v>
      </c>
      <c r="AB211" s="273">
        <f>SUM(AB203:AB210)</f>
        <v>10937097</v>
      </c>
      <c r="AC211" s="273">
        <f>SUM(AC203:AC210)</f>
        <v>14</v>
      </c>
      <c r="AD211" s="273">
        <f t="shared" si="63"/>
        <v>214452.88235294117</v>
      </c>
      <c r="AE211" s="273">
        <f t="shared" si="64"/>
        <v>781221.21428571432</v>
      </c>
      <c r="AF211" s="152">
        <f t="shared" si="65"/>
        <v>0.27450980392156865</v>
      </c>
      <c r="AG211" s="179">
        <f>SUM(AG203:AG210)</f>
        <v>180</v>
      </c>
      <c r="AH211" s="272">
        <f>IFERROR(AG211/AG211,"-")</f>
        <v>1</v>
      </c>
      <c r="AI211" s="273">
        <f>SUM(AI203:AI210)</f>
        <v>70477546</v>
      </c>
      <c r="AJ211" s="273">
        <f>SUM(AJ203:AJ210)</f>
        <v>66</v>
      </c>
      <c r="AK211" s="273">
        <f t="shared" si="66"/>
        <v>391541.9222222222</v>
      </c>
      <c r="AL211" s="273">
        <f t="shared" si="67"/>
        <v>1067841.606060606</v>
      </c>
      <c r="AM211" s="152">
        <f t="shared" si="68"/>
        <v>0.36666666666666664</v>
      </c>
      <c r="AN211" s="179">
        <f>SUM(AN203:AN210)</f>
        <v>2130</v>
      </c>
      <c r="AO211" s="272">
        <f>IFERROR(AN211/AN211,"-")</f>
        <v>1</v>
      </c>
      <c r="AP211" s="273">
        <f>SUM(AP203:AP210)</f>
        <v>204905034</v>
      </c>
      <c r="AQ211" s="273">
        <f>SUM(AQ203:AQ210)</f>
        <v>283</v>
      </c>
      <c r="AR211" s="273">
        <f t="shared" si="69"/>
        <v>96199.546478873235</v>
      </c>
      <c r="AS211" s="273">
        <f t="shared" si="70"/>
        <v>724046.05653710244</v>
      </c>
      <c r="AT211" s="152">
        <f t="shared" si="71"/>
        <v>0.13286384976525822</v>
      </c>
      <c r="AV211" s="77"/>
    </row>
    <row r="212" spans="2:48" s="9" customFormat="1">
      <c r="B212" s="551">
        <v>24</v>
      </c>
      <c r="C212" s="555" t="s">
        <v>92</v>
      </c>
      <c r="D212" s="174" t="s">
        <v>158</v>
      </c>
      <c r="E212" s="178">
        <v>174</v>
      </c>
      <c r="F212" s="267">
        <f>IFERROR(E212/E220,"-")</f>
        <v>0.71604938271604934</v>
      </c>
      <c r="G212" s="268">
        <v>0</v>
      </c>
      <c r="H212" s="268">
        <v>0</v>
      </c>
      <c r="I212" s="268">
        <f t="shared" si="72"/>
        <v>0</v>
      </c>
      <c r="J212" s="268" t="str">
        <f t="shared" si="55"/>
        <v>-</v>
      </c>
      <c r="K212" s="175">
        <f t="shared" si="56"/>
        <v>0</v>
      </c>
      <c r="L212" s="178">
        <v>136</v>
      </c>
      <c r="M212" s="267">
        <f>IFERROR(L212/L220,"-")</f>
        <v>0.68686868686868685</v>
      </c>
      <c r="N212" s="268">
        <v>0</v>
      </c>
      <c r="O212" s="268">
        <v>0</v>
      </c>
      <c r="P212" s="268">
        <f t="shared" si="57"/>
        <v>0</v>
      </c>
      <c r="Q212" s="268" t="str">
        <f t="shared" si="58"/>
        <v>-</v>
      </c>
      <c r="R212" s="175">
        <f t="shared" si="59"/>
        <v>0</v>
      </c>
      <c r="S212" s="178">
        <v>18</v>
      </c>
      <c r="T212" s="267">
        <f>IFERROR(S212/S220,"-")</f>
        <v>0.5625</v>
      </c>
      <c r="U212" s="268">
        <v>0</v>
      </c>
      <c r="V212" s="268">
        <v>0</v>
      </c>
      <c r="W212" s="268">
        <f t="shared" si="60"/>
        <v>0</v>
      </c>
      <c r="X212" s="268" t="str">
        <f t="shared" si="61"/>
        <v>-</v>
      </c>
      <c r="Y212" s="175">
        <f t="shared" si="62"/>
        <v>0</v>
      </c>
      <c r="Z212" s="178">
        <v>14</v>
      </c>
      <c r="AA212" s="267">
        <f>IFERROR(Z212/Z220,"-")</f>
        <v>0.5</v>
      </c>
      <c r="AB212" s="268">
        <v>0</v>
      </c>
      <c r="AC212" s="268">
        <v>0</v>
      </c>
      <c r="AD212" s="268">
        <f t="shared" si="63"/>
        <v>0</v>
      </c>
      <c r="AE212" s="268" t="str">
        <f t="shared" si="64"/>
        <v>-</v>
      </c>
      <c r="AF212" s="175">
        <f t="shared" si="65"/>
        <v>0</v>
      </c>
      <c r="AG212" s="178">
        <v>30</v>
      </c>
      <c r="AH212" s="267">
        <f>IFERROR(AG212/AG220,"-")</f>
        <v>0.5</v>
      </c>
      <c r="AI212" s="268">
        <v>0</v>
      </c>
      <c r="AJ212" s="268">
        <v>0</v>
      </c>
      <c r="AK212" s="268">
        <f t="shared" si="66"/>
        <v>0</v>
      </c>
      <c r="AL212" s="268" t="str">
        <f t="shared" si="67"/>
        <v>-</v>
      </c>
      <c r="AM212" s="175">
        <f t="shared" si="68"/>
        <v>0</v>
      </c>
      <c r="AN212" s="178">
        <v>946</v>
      </c>
      <c r="AO212" s="267">
        <f>IFERROR(AN212/AN220,"-")</f>
        <v>0.85379061371841158</v>
      </c>
      <c r="AP212" s="268">
        <v>0</v>
      </c>
      <c r="AQ212" s="268">
        <v>0</v>
      </c>
      <c r="AR212" s="268">
        <f t="shared" si="69"/>
        <v>0</v>
      </c>
      <c r="AS212" s="268" t="str">
        <f t="shared" si="70"/>
        <v>-</v>
      </c>
      <c r="AT212" s="175">
        <f t="shared" si="71"/>
        <v>0</v>
      </c>
      <c r="AV212" s="77"/>
    </row>
    <row r="213" spans="2:48" s="9" customFormat="1">
      <c r="B213" s="552"/>
      <c r="C213" s="556"/>
      <c r="D213" s="174" t="s">
        <v>155</v>
      </c>
      <c r="E213" s="399">
        <v>7</v>
      </c>
      <c r="F213" s="269">
        <f>IFERROR(E213/E220,"-")</f>
        <v>2.8806584362139918E-2</v>
      </c>
      <c r="G213" s="70">
        <v>2265591</v>
      </c>
      <c r="H213" s="70">
        <v>7</v>
      </c>
      <c r="I213" s="70">
        <f t="shared" si="72"/>
        <v>323655.85714285716</v>
      </c>
      <c r="J213" s="70">
        <f t="shared" si="55"/>
        <v>323655.85714285716</v>
      </c>
      <c r="K213" s="11">
        <f t="shared" si="56"/>
        <v>1</v>
      </c>
      <c r="L213" s="399">
        <v>6</v>
      </c>
      <c r="M213" s="269">
        <f>IFERROR(L213/L220,"-")</f>
        <v>3.0303030303030304E-2</v>
      </c>
      <c r="N213" s="70">
        <v>2185605</v>
      </c>
      <c r="O213" s="70">
        <v>6</v>
      </c>
      <c r="P213" s="70">
        <f t="shared" si="57"/>
        <v>364267.5</v>
      </c>
      <c r="Q213" s="70">
        <f t="shared" si="58"/>
        <v>364267.5</v>
      </c>
      <c r="R213" s="11">
        <f t="shared" si="59"/>
        <v>1</v>
      </c>
      <c r="S213" s="399">
        <v>1</v>
      </c>
      <c r="T213" s="269">
        <f>IFERROR(S213/S220,"-")</f>
        <v>3.125E-2</v>
      </c>
      <c r="U213" s="70">
        <v>549820</v>
      </c>
      <c r="V213" s="70">
        <v>1</v>
      </c>
      <c r="W213" s="70">
        <f t="shared" si="60"/>
        <v>549820</v>
      </c>
      <c r="X213" s="70">
        <f t="shared" si="61"/>
        <v>549820</v>
      </c>
      <c r="Y213" s="11">
        <f t="shared" si="62"/>
        <v>1</v>
      </c>
      <c r="Z213" s="399">
        <v>1</v>
      </c>
      <c r="AA213" s="269">
        <f>IFERROR(Z213/Z220,"-")</f>
        <v>3.5714285714285712E-2</v>
      </c>
      <c r="AB213" s="70">
        <v>549820</v>
      </c>
      <c r="AC213" s="70">
        <v>1</v>
      </c>
      <c r="AD213" s="70">
        <f t="shared" si="63"/>
        <v>549820</v>
      </c>
      <c r="AE213" s="70">
        <f t="shared" si="64"/>
        <v>549820</v>
      </c>
      <c r="AF213" s="11">
        <f t="shared" si="65"/>
        <v>1</v>
      </c>
      <c r="AG213" s="399">
        <v>2</v>
      </c>
      <c r="AH213" s="269">
        <f>IFERROR(AG213/AG220,"-")</f>
        <v>3.3333333333333333E-2</v>
      </c>
      <c r="AI213" s="70">
        <v>534723</v>
      </c>
      <c r="AJ213" s="70">
        <v>2</v>
      </c>
      <c r="AK213" s="70">
        <f t="shared" si="66"/>
        <v>267361.5</v>
      </c>
      <c r="AL213" s="70">
        <f t="shared" si="67"/>
        <v>267361.5</v>
      </c>
      <c r="AM213" s="11">
        <f t="shared" si="68"/>
        <v>1</v>
      </c>
      <c r="AN213" s="399">
        <v>16</v>
      </c>
      <c r="AO213" s="269">
        <f>IFERROR(AN213/AN220,"-")</f>
        <v>1.444043321299639E-2</v>
      </c>
      <c r="AP213" s="70">
        <v>2504302</v>
      </c>
      <c r="AQ213" s="70">
        <v>16</v>
      </c>
      <c r="AR213" s="70">
        <f t="shared" si="69"/>
        <v>156518.875</v>
      </c>
      <c r="AS213" s="70">
        <f t="shared" si="70"/>
        <v>156518.875</v>
      </c>
      <c r="AT213" s="11">
        <f t="shared" si="71"/>
        <v>1</v>
      </c>
      <c r="AV213" s="77"/>
    </row>
    <row r="214" spans="2:48" s="9" customFormat="1">
      <c r="B214" s="552"/>
      <c r="C214" s="556"/>
      <c r="D214" s="174" t="s">
        <v>156</v>
      </c>
      <c r="E214" s="399">
        <v>16</v>
      </c>
      <c r="F214" s="269">
        <f>IFERROR(E214/E220,"-")</f>
        <v>6.584362139917696E-2</v>
      </c>
      <c r="G214" s="70">
        <v>3878735</v>
      </c>
      <c r="H214" s="70">
        <v>16</v>
      </c>
      <c r="I214" s="70">
        <f t="shared" si="72"/>
        <v>242420.9375</v>
      </c>
      <c r="J214" s="70">
        <f t="shared" si="55"/>
        <v>242420.9375</v>
      </c>
      <c r="K214" s="11">
        <f t="shared" si="56"/>
        <v>1</v>
      </c>
      <c r="L214" s="399">
        <v>14</v>
      </c>
      <c r="M214" s="269">
        <f>IFERROR(L214/L220,"-")</f>
        <v>7.0707070707070704E-2</v>
      </c>
      <c r="N214" s="70">
        <v>3473594</v>
      </c>
      <c r="O214" s="70">
        <v>14</v>
      </c>
      <c r="P214" s="70">
        <f t="shared" si="57"/>
        <v>248113.85714285713</v>
      </c>
      <c r="Q214" s="70">
        <f t="shared" si="58"/>
        <v>248113.85714285713</v>
      </c>
      <c r="R214" s="11">
        <f t="shared" si="59"/>
        <v>1</v>
      </c>
      <c r="S214" s="399">
        <v>2</v>
      </c>
      <c r="T214" s="269">
        <f>IFERROR(S214/S220,"-")</f>
        <v>6.25E-2</v>
      </c>
      <c r="U214" s="70">
        <v>81877</v>
      </c>
      <c r="V214" s="70">
        <v>2</v>
      </c>
      <c r="W214" s="70">
        <f t="shared" si="60"/>
        <v>40938.5</v>
      </c>
      <c r="X214" s="70">
        <f t="shared" si="61"/>
        <v>40938.5</v>
      </c>
      <c r="Y214" s="11">
        <f t="shared" si="62"/>
        <v>1</v>
      </c>
      <c r="Z214" s="399">
        <v>2</v>
      </c>
      <c r="AA214" s="269">
        <f>IFERROR(Z214/Z220,"-")</f>
        <v>7.1428571428571425E-2</v>
      </c>
      <c r="AB214" s="70">
        <v>81877</v>
      </c>
      <c r="AC214" s="70">
        <v>2</v>
      </c>
      <c r="AD214" s="70">
        <f t="shared" si="63"/>
        <v>40938.5</v>
      </c>
      <c r="AE214" s="70">
        <f t="shared" si="64"/>
        <v>40938.5</v>
      </c>
      <c r="AF214" s="11">
        <f t="shared" si="65"/>
        <v>1</v>
      </c>
      <c r="AG214" s="399">
        <v>4</v>
      </c>
      <c r="AH214" s="269">
        <f>IFERROR(AG214/AG220,"-")</f>
        <v>6.6666666666666666E-2</v>
      </c>
      <c r="AI214" s="70">
        <v>448865</v>
      </c>
      <c r="AJ214" s="70">
        <v>4</v>
      </c>
      <c r="AK214" s="70">
        <f t="shared" si="66"/>
        <v>112216.25</v>
      </c>
      <c r="AL214" s="70">
        <f t="shared" si="67"/>
        <v>112216.25</v>
      </c>
      <c r="AM214" s="11">
        <f t="shared" si="68"/>
        <v>1</v>
      </c>
      <c r="AN214" s="399">
        <v>30</v>
      </c>
      <c r="AO214" s="269">
        <f>IFERROR(AN214/AN220,"-")</f>
        <v>2.7075812274368231E-2</v>
      </c>
      <c r="AP214" s="70">
        <v>6931534</v>
      </c>
      <c r="AQ214" s="70">
        <v>30</v>
      </c>
      <c r="AR214" s="70">
        <f t="shared" si="69"/>
        <v>231051.13333333333</v>
      </c>
      <c r="AS214" s="70">
        <f t="shared" si="70"/>
        <v>231051.13333333333</v>
      </c>
      <c r="AT214" s="11">
        <f t="shared" si="71"/>
        <v>1</v>
      </c>
      <c r="AV214" s="77"/>
    </row>
    <row r="215" spans="2:48" s="9" customFormat="1">
      <c r="B215" s="552"/>
      <c r="C215" s="556"/>
      <c r="D215" s="174" t="s">
        <v>157</v>
      </c>
      <c r="E215" s="178">
        <v>13</v>
      </c>
      <c r="F215" s="267">
        <f>IFERROR(E215/E220,"-")</f>
        <v>5.3497942386831275E-2</v>
      </c>
      <c r="G215" s="268">
        <v>6600183</v>
      </c>
      <c r="H215" s="268">
        <v>13</v>
      </c>
      <c r="I215" s="268">
        <f t="shared" si="72"/>
        <v>507706.38461538462</v>
      </c>
      <c r="J215" s="268">
        <f t="shared" si="55"/>
        <v>507706.38461538462</v>
      </c>
      <c r="K215" s="175">
        <f t="shared" si="56"/>
        <v>1</v>
      </c>
      <c r="L215" s="178">
        <v>12</v>
      </c>
      <c r="M215" s="267">
        <f>IFERROR(L215/L220,"-")</f>
        <v>6.0606060606060608E-2</v>
      </c>
      <c r="N215" s="268">
        <v>6291011</v>
      </c>
      <c r="O215" s="268">
        <v>12</v>
      </c>
      <c r="P215" s="268">
        <f t="shared" si="57"/>
        <v>524250.91666666669</v>
      </c>
      <c r="Q215" s="268">
        <f t="shared" si="58"/>
        <v>524250.91666666669</v>
      </c>
      <c r="R215" s="175">
        <f t="shared" si="59"/>
        <v>1</v>
      </c>
      <c r="S215" s="178">
        <v>2</v>
      </c>
      <c r="T215" s="267">
        <f>IFERROR(S215/S220,"-")</f>
        <v>6.25E-2</v>
      </c>
      <c r="U215" s="268">
        <v>967454</v>
      </c>
      <c r="V215" s="268">
        <v>2</v>
      </c>
      <c r="W215" s="268">
        <f t="shared" si="60"/>
        <v>483727</v>
      </c>
      <c r="X215" s="268">
        <f t="shared" si="61"/>
        <v>483727</v>
      </c>
      <c r="Y215" s="175">
        <f t="shared" si="62"/>
        <v>1</v>
      </c>
      <c r="Z215" s="178">
        <v>2</v>
      </c>
      <c r="AA215" s="267">
        <f>IFERROR(Z215/Z220,"-")</f>
        <v>7.1428571428571425E-2</v>
      </c>
      <c r="AB215" s="268">
        <v>967454</v>
      </c>
      <c r="AC215" s="268">
        <v>2</v>
      </c>
      <c r="AD215" s="268">
        <f t="shared" si="63"/>
        <v>483727</v>
      </c>
      <c r="AE215" s="268">
        <f t="shared" si="64"/>
        <v>483727</v>
      </c>
      <c r="AF215" s="175">
        <f t="shared" si="65"/>
        <v>1</v>
      </c>
      <c r="AG215" s="178">
        <v>4</v>
      </c>
      <c r="AH215" s="267">
        <f>IFERROR(AG215/AG220,"-")</f>
        <v>6.6666666666666666E-2</v>
      </c>
      <c r="AI215" s="268">
        <v>3584258</v>
      </c>
      <c r="AJ215" s="268">
        <v>4</v>
      </c>
      <c r="AK215" s="268">
        <f t="shared" si="66"/>
        <v>896064.5</v>
      </c>
      <c r="AL215" s="268">
        <f t="shared" si="67"/>
        <v>896064.5</v>
      </c>
      <c r="AM215" s="175">
        <f t="shared" si="68"/>
        <v>1</v>
      </c>
      <c r="AN215" s="178">
        <v>43</v>
      </c>
      <c r="AO215" s="267">
        <f>IFERROR(AN215/AN220,"-")</f>
        <v>3.8808664259927801E-2</v>
      </c>
      <c r="AP215" s="268">
        <v>34116749</v>
      </c>
      <c r="AQ215" s="268">
        <v>43</v>
      </c>
      <c r="AR215" s="268">
        <f t="shared" si="69"/>
        <v>793412.76744186052</v>
      </c>
      <c r="AS215" s="268">
        <f t="shared" si="70"/>
        <v>793412.76744186052</v>
      </c>
      <c r="AT215" s="175">
        <f t="shared" si="71"/>
        <v>1</v>
      </c>
      <c r="AV215" s="77"/>
    </row>
    <row r="216" spans="2:48" s="9" customFormat="1">
      <c r="B216" s="552"/>
      <c r="C216" s="556"/>
      <c r="D216" s="174" t="s">
        <v>159</v>
      </c>
      <c r="E216" s="399">
        <v>20</v>
      </c>
      <c r="F216" s="269">
        <f>IFERROR(E216/E220,"-")</f>
        <v>8.2304526748971193E-2</v>
      </c>
      <c r="G216" s="70">
        <v>16993120</v>
      </c>
      <c r="H216" s="70">
        <v>20</v>
      </c>
      <c r="I216" s="70">
        <f t="shared" si="72"/>
        <v>849656</v>
      </c>
      <c r="J216" s="70">
        <f t="shared" si="55"/>
        <v>849656</v>
      </c>
      <c r="K216" s="11">
        <f t="shared" si="56"/>
        <v>1</v>
      </c>
      <c r="L216" s="399">
        <v>19</v>
      </c>
      <c r="M216" s="269">
        <f>IFERROR(L216/L220,"-")</f>
        <v>9.5959595959595953E-2</v>
      </c>
      <c r="N216" s="70">
        <v>16499755</v>
      </c>
      <c r="O216" s="70">
        <v>19</v>
      </c>
      <c r="P216" s="70">
        <f t="shared" si="57"/>
        <v>868408.15789473685</v>
      </c>
      <c r="Q216" s="70">
        <f t="shared" si="58"/>
        <v>868408.15789473685</v>
      </c>
      <c r="R216" s="11">
        <f t="shared" si="59"/>
        <v>1</v>
      </c>
      <c r="S216" s="399">
        <v>7</v>
      </c>
      <c r="T216" s="269">
        <f>IFERROR(S216/S220,"-")</f>
        <v>0.21875</v>
      </c>
      <c r="U216" s="70">
        <v>6167349</v>
      </c>
      <c r="V216" s="70">
        <v>7</v>
      </c>
      <c r="W216" s="70">
        <f t="shared" si="60"/>
        <v>881049.85714285716</v>
      </c>
      <c r="X216" s="70">
        <f t="shared" si="61"/>
        <v>881049.85714285716</v>
      </c>
      <c r="Y216" s="11">
        <f t="shared" si="62"/>
        <v>1</v>
      </c>
      <c r="Z216" s="399">
        <v>7</v>
      </c>
      <c r="AA216" s="269">
        <f>IFERROR(Z216/Z220,"-")</f>
        <v>0.25</v>
      </c>
      <c r="AB216" s="70">
        <v>6167349</v>
      </c>
      <c r="AC216" s="70">
        <v>7</v>
      </c>
      <c r="AD216" s="70">
        <f t="shared" si="63"/>
        <v>881049.85714285716</v>
      </c>
      <c r="AE216" s="70">
        <f t="shared" si="64"/>
        <v>881049.85714285716</v>
      </c>
      <c r="AF216" s="11">
        <f t="shared" si="65"/>
        <v>1</v>
      </c>
      <c r="AG216" s="399">
        <v>8</v>
      </c>
      <c r="AH216" s="269">
        <f>IFERROR(AG216/AG220,"-")</f>
        <v>0.13333333333333333</v>
      </c>
      <c r="AI216" s="70">
        <v>8497370</v>
      </c>
      <c r="AJ216" s="70">
        <v>8</v>
      </c>
      <c r="AK216" s="70">
        <f t="shared" si="66"/>
        <v>1062171.25</v>
      </c>
      <c r="AL216" s="70">
        <f t="shared" si="67"/>
        <v>1062171.25</v>
      </c>
      <c r="AM216" s="11">
        <f t="shared" si="68"/>
        <v>1</v>
      </c>
      <c r="AN216" s="399">
        <v>34</v>
      </c>
      <c r="AO216" s="269">
        <f>IFERROR(AN216/AN220,"-")</f>
        <v>3.0685920577617327E-2</v>
      </c>
      <c r="AP216" s="70">
        <v>29428436</v>
      </c>
      <c r="AQ216" s="70">
        <v>34</v>
      </c>
      <c r="AR216" s="70">
        <f t="shared" si="69"/>
        <v>865542.23529411759</v>
      </c>
      <c r="AS216" s="70">
        <f t="shared" si="70"/>
        <v>865542.23529411759</v>
      </c>
      <c r="AT216" s="11">
        <f t="shared" si="71"/>
        <v>1</v>
      </c>
      <c r="AV216" s="77"/>
    </row>
    <row r="217" spans="2:48" s="9" customFormat="1">
      <c r="B217" s="552"/>
      <c r="C217" s="556"/>
      <c r="D217" s="174" t="s">
        <v>160</v>
      </c>
      <c r="E217" s="178">
        <v>9</v>
      </c>
      <c r="F217" s="267">
        <f>IFERROR(E217/E220,"-")</f>
        <v>3.7037037037037035E-2</v>
      </c>
      <c r="G217" s="268">
        <v>12476812</v>
      </c>
      <c r="H217" s="268">
        <v>9</v>
      </c>
      <c r="I217" s="268">
        <f t="shared" si="72"/>
        <v>1386312.4444444445</v>
      </c>
      <c r="J217" s="268">
        <f t="shared" si="55"/>
        <v>1386312.4444444445</v>
      </c>
      <c r="K217" s="175">
        <f t="shared" si="56"/>
        <v>1</v>
      </c>
      <c r="L217" s="178">
        <v>7</v>
      </c>
      <c r="M217" s="267">
        <f>IFERROR(L217/L220,"-")</f>
        <v>3.5353535353535352E-2</v>
      </c>
      <c r="N217" s="268">
        <v>10747044</v>
      </c>
      <c r="O217" s="268">
        <v>7</v>
      </c>
      <c r="P217" s="268">
        <f t="shared" si="57"/>
        <v>1535292</v>
      </c>
      <c r="Q217" s="268">
        <f t="shared" si="58"/>
        <v>1535292</v>
      </c>
      <c r="R217" s="175">
        <f t="shared" si="59"/>
        <v>1</v>
      </c>
      <c r="S217" s="178">
        <v>2</v>
      </c>
      <c r="T217" s="267">
        <f>IFERROR(S217/S220,"-")</f>
        <v>6.25E-2</v>
      </c>
      <c r="U217" s="268">
        <v>4371607</v>
      </c>
      <c r="V217" s="268">
        <v>2</v>
      </c>
      <c r="W217" s="268">
        <f t="shared" si="60"/>
        <v>2185803.5</v>
      </c>
      <c r="X217" s="268">
        <f t="shared" si="61"/>
        <v>2185803.5</v>
      </c>
      <c r="Y217" s="175">
        <f t="shared" si="62"/>
        <v>1</v>
      </c>
      <c r="Z217" s="178">
        <v>2</v>
      </c>
      <c r="AA217" s="267">
        <f>IFERROR(Z217/Z220,"-")</f>
        <v>7.1428571428571425E-2</v>
      </c>
      <c r="AB217" s="268">
        <v>4371607</v>
      </c>
      <c r="AC217" s="268">
        <v>2</v>
      </c>
      <c r="AD217" s="268">
        <f t="shared" si="63"/>
        <v>2185803.5</v>
      </c>
      <c r="AE217" s="268">
        <f t="shared" si="64"/>
        <v>2185803.5</v>
      </c>
      <c r="AF217" s="175">
        <f t="shared" si="65"/>
        <v>1</v>
      </c>
      <c r="AG217" s="178">
        <v>7</v>
      </c>
      <c r="AH217" s="267">
        <f>IFERROR(AG217/AG220,"-")</f>
        <v>0.11666666666666667</v>
      </c>
      <c r="AI217" s="268">
        <v>8836584</v>
      </c>
      <c r="AJ217" s="268">
        <v>7</v>
      </c>
      <c r="AK217" s="268">
        <f t="shared" si="66"/>
        <v>1262369.142857143</v>
      </c>
      <c r="AL217" s="268">
        <f t="shared" si="67"/>
        <v>1262369.142857143</v>
      </c>
      <c r="AM217" s="175">
        <f t="shared" si="68"/>
        <v>1</v>
      </c>
      <c r="AN217" s="178">
        <v>20</v>
      </c>
      <c r="AO217" s="267">
        <f>IFERROR(AN217/AN220,"-")</f>
        <v>1.8050541516245487E-2</v>
      </c>
      <c r="AP217" s="268">
        <v>21283834</v>
      </c>
      <c r="AQ217" s="268">
        <v>20</v>
      </c>
      <c r="AR217" s="268">
        <f t="shared" si="69"/>
        <v>1064191.7</v>
      </c>
      <c r="AS217" s="268">
        <f t="shared" si="70"/>
        <v>1064191.7</v>
      </c>
      <c r="AT217" s="175">
        <f t="shared" si="71"/>
        <v>1</v>
      </c>
      <c r="AV217" s="77"/>
    </row>
    <row r="218" spans="2:48" s="9" customFormat="1">
      <c r="B218" s="552"/>
      <c r="C218" s="556"/>
      <c r="D218" s="174" t="s">
        <v>161</v>
      </c>
      <c r="E218" s="399">
        <v>3</v>
      </c>
      <c r="F218" s="269">
        <f>IFERROR(E218/E220,"-")</f>
        <v>1.2345679012345678E-2</v>
      </c>
      <c r="G218" s="70">
        <v>971893</v>
      </c>
      <c r="H218" s="70">
        <v>3</v>
      </c>
      <c r="I218" s="70">
        <f t="shared" si="72"/>
        <v>323964.33333333331</v>
      </c>
      <c r="J218" s="70">
        <f t="shared" si="55"/>
        <v>323964.33333333331</v>
      </c>
      <c r="K218" s="11">
        <f t="shared" si="56"/>
        <v>1</v>
      </c>
      <c r="L218" s="399">
        <v>3</v>
      </c>
      <c r="M218" s="269">
        <f>IFERROR(L218/L220,"-")</f>
        <v>1.5151515151515152E-2</v>
      </c>
      <c r="N218" s="70">
        <v>971893</v>
      </c>
      <c r="O218" s="70">
        <v>3</v>
      </c>
      <c r="P218" s="70">
        <f t="shared" si="57"/>
        <v>323964.33333333331</v>
      </c>
      <c r="Q218" s="70">
        <f t="shared" si="58"/>
        <v>323964.33333333331</v>
      </c>
      <c r="R218" s="11">
        <f t="shared" si="59"/>
        <v>1</v>
      </c>
      <c r="S218" s="399">
        <v>0</v>
      </c>
      <c r="T218" s="269">
        <f>IFERROR(S218/S220,"-")</f>
        <v>0</v>
      </c>
      <c r="U218" s="70">
        <v>0</v>
      </c>
      <c r="V218" s="70">
        <v>0</v>
      </c>
      <c r="W218" s="70" t="str">
        <f t="shared" si="60"/>
        <v>-</v>
      </c>
      <c r="X218" s="70" t="str">
        <f t="shared" si="61"/>
        <v>-</v>
      </c>
      <c r="Y218" s="11" t="str">
        <f t="shared" si="62"/>
        <v>-</v>
      </c>
      <c r="Z218" s="399">
        <v>0</v>
      </c>
      <c r="AA218" s="269">
        <f>IFERROR(Z218/Z220,"-")</f>
        <v>0</v>
      </c>
      <c r="AB218" s="70">
        <v>0</v>
      </c>
      <c r="AC218" s="70">
        <v>0</v>
      </c>
      <c r="AD218" s="70" t="str">
        <f t="shared" si="63"/>
        <v>-</v>
      </c>
      <c r="AE218" s="70" t="str">
        <f t="shared" si="64"/>
        <v>-</v>
      </c>
      <c r="AF218" s="11" t="str">
        <f t="shared" si="65"/>
        <v>-</v>
      </c>
      <c r="AG218" s="399">
        <v>5</v>
      </c>
      <c r="AH218" s="269">
        <f>IFERROR(AG218/AG220,"-")</f>
        <v>8.3333333333333329E-2</v>
      </c>
      <c r="AI218" s="70">
        <v>3630176</v>
      </c>
      <c r="AJ218" s="70">
        <v>5</v>
      </c>
      <c r="AK218" s="70">
        <f t="shared" si="66"/>
        <v>726035.2</v>
      </c>
      <c r="AL218" s="70">
        <f t="shared" si="67"/>
        <v>726035.2</v>
      </c>
      <c r="AM218" s="11">
        <f t="shared" si="68"/>
        <v>1</v>
      </c>
      <c r="AN218" s="399">
        <v>16</v>
      </c>
      <c r="AO218" s="269">
        <f>IFERROR(AN218/AN220,"-")</f>
        <v>1.444043321299639E-2</v>
      </c>
      <c r="AP218" s="70">
        <v>23316637</v>
      </c>
      <c r="AQ218" s="70">
        <v>16</v>
      </c>
      <c r="AR218" s="70">
        <f t="shared" si="69"/>
        <v>1457289.8125</v>
      </c>
      <c r="AS218" s="70">
        <f t="shared" si="70"/>
        <v>1457289.8125</v>
      </c>
      <c r="AT218" s="11">
        <f t="shared" si="71"/>
        <v>1</v>
      </c>
      <c r="AV218" s="77"/>
    </row>
    <row r="219" spans="2:48" s="9" customFormat="1">
      <c r="B219" s="552"/>
      <c r="C219" s="556"/>
      <c r="D219" s="177" t="s">
        <v>162</v>
      </c>
      <c r="E219" s="400">
        <v>1</v>
      </c>
      <c r="F219" s="270">
        <f>IFERROR(E219/E220,"-")</f>
        <v>4.11522633744856E-3</v>
      </c>
      <c r="G219" s="271">
        <v>195323</v>
      </c>
      <c r="H219" s="271">
        <v>1</v>
      </c>
      <c r="I219" s="271">
        <f t="shared" si="72"/>
        <v>195323</v>
      </c>
      <c r="J219" s="271">
        <f t="shared" si="55"/>
        <v>195323</v>
      </c>
      <c r="K219" s="36">
        <f t="shared" si="56"/>
        <v>1</v>
      </c>
      <c r="L219" s="400">
        <v>1</v>
      </c>
      <c r="M219" s="270">
        <f>IFERROR(L219/L220,"-")</f>
        <v>5.0505050505050509E-3</v>
      </c>
      <c r="N219" s="271">
        <v>195323</v>
      </c>
      <c r="O219" s="271">
        <v>1</v>
      </c>
      <c r="P219" s="271">
        <f t="shared" si="57"/>
        <v>195323</v>
      </c>
      <c r="Q219" s="271">
        <f t="shared" si="58"/>
        <v>195323</v>
      </c>
      <c r="R219" s="36">
        <f t="shared" si="59"/>
        <v>1</v>
      </c>
      <c r="S219" s="400">
        <v>0</v>
      </c>
      <c r="T219" s="270">
        <f>IFERROR(S219/S220,"-")</f>
        <v>0</v>
      </c>
      <c r="U219" s="271">
        <v>0</v>
      </c>
      <c r="V219" s="271">
        <v>0</v>
      </c>
      <c r="W219" s="271" t="str">
        <f t="shared" si="60"/>
        <v>-</v>
      </c>
      <c r="X219" s="271" t="str">
        <f t="shared" si="61"/>
        <v>-</v>
      </c>
      <c r="Y219" s="36" t="str">
        <f t="shared" si="62"/>
        <v>-</v>
      </c>
      <c r="Z219" s="400">
        <v>0</v>
      </c>
      <c r="AA219" s="270">
        <f>IFERROR(Z219/Z220,"-")</f>
        <v>0</v>
      </c>
      <c r="AB219" s="271">
        <v>0</v>
      </c>
      <c r="AC219" s="271">
        <v>0</v>
      </c>
      <c r="AD219" s="271" t="str">
        <f t="shared" si="63"/>
        <v>-</v>
      </c>
      <c r="AE219" s="271" t="str">
        <f t="shared" si="64"/>
        <v>-</v>
      </c>
      <c r="AF219" s="36" t="str">
        <f t="shared" si="65"/>
        <v>-</v>
      </c>
      <c r="AG219" s="400">
        <v>0</v>
      </c>
      <c r="AH219" s="270">
        <f>IFERROR(AG219/AG220,"-")</f>
        <v>0</v>
      </c>
      <c r="AI219" s="271">
        <v>0</v>
      </c>
      <c r="AJ219" s="271">
        <v>0</v>
      </c>
      <c r="AK219" s="271" t="str">
        <f t="shared" si="66"/>
        <v>-</v>
      </c>
      <c r="AL219" s="271" t="str">
        <f t="shared" si="67"/>
        <v>-</v>
      </c>
      <c r="AM219" s="36" t="str">
        <f t="shared" si="68"/>
        <v>-</v>
      </c>
      <c r="AN219" s="400">
        <v>3</v>
      </c>
      <c r="AO219" s="270">
        <f>IFERROR(AN219/AN220,"-")</f>
        <v>2.707581227436823E-3</v>
      </c>
      <c r="AP219" s="271">
        <v>4646787</v>
      </c>
      <c r="AQ219" s="271">
        <v>3</v>
      </c>
      <c r="AR219" s="271">
        <f t="shared" si="69"/>
        <v>1548929</v>
      </c>
      <c r="AS219" s="271">
        <f t="shared" si="70"/>
        <v>1548929</v>
      </c>
      <c r="AT219" s="36">
        <f t="shared" si="71"/>
        <v>1</v>
      </c>
      <c r="AV219" s="77"/>
    </row>
    <row r="220" spans="2:48" s="9" customFormat="1">
      <c r="B220" s="553"/>
      <c r="C220" s="557"/>
      <c r="D220" s="300" t="s">
        <v>64</v>
      </c>
      <c r="E220" s="179">
        <f>SUM(E212:E219)</f>
        <v>243</v>
      </c>
      <c r="F220" s="272">
        <f>IFERROR(E220/E220,"-")</f>
        <v>1</v>
      </c>
      <c r="G220" s="273">
        <f>SUM(G212:G219)</f>
        <v>43381657</v>
      </c>
      <c r="H220" s="273">
        <f>SUM(H212:H219)</f>
        <v>69</v>
      </c>
      <c r="I220" s="273">
        <f t="shared" si="72"/>
        <v>178525.33744855967</v>
      </c>
      <c r="J220" s="273">
        <f t="shared" si="55"/>
        <v>628719.66666666663</v>
      </c>
      <c r="K220" s="152">
        <f t="shared" si="56"/>
        <v>0.2839506172839506</v>
      </c>
      <c r="L220" s="179">
        <f>SUM(L212:L219)</f>
        <v>198</v>
      </c>
      <c r="M220" s="272">
        <f>IFERROR(L220/L220,"-")</f>
        <v>1</v>
      </c>
      <c r="N220" s="273">
        <f>SUM(N212:N219)</f>
        <v>40364225</v>
      </c>
      <c r="O220" s="273">
        <f>SUM(O212:O219)</f>
        <v>62</v>
      </c>
      <c r="P220" s="273">
        <f t="shared" si="57"/>
        <v>203859.72222222222</v>
      </c>
      <c r="Q220" s="273">
        <f t="shared" si="58"/>
        <v>651035.88709677418</v>
      </c>
      <c r="R220" s="152">
        <f t="shared" si="59"/>
        <v>0.31313131313131315</v>
      </c>
      <c r="S220" s="179">
        <f>SUM(S212:S219)</f>
        <v>32</v>
      </c>
      <c r="T220" s="272">
        <f>IFERROR(S220/S220,"-")</f>
        <v>1</v>
      </c>
      <c r="U220" s="273">
        <f>SUM(U212:U219)</f>
        <v>12138107</v>
      </c>
      <c r="V220" s="273">
        <f>SUM(V212:V219)</f>
        <v>14</v>
      </c>
      <c r="W220" s="273">
        <f t="shared" si="60"/>
        <v>379315.84375</v>
      </c>
      <c r="X220" s="273">
        <f t="shared" si="61"/>
        <v>867007.64285714284</v>
      </c>
      <c r="Y220" s="152">
        <f t="shared" si="62"/>
        <v>0.4375</v>
      </c>
      <c r="Z220" s="179">
        <f>SUM(Z212:Z219)</f>
        <v>28</v>
      </c>
      <c r="AA220" s="272">
        <f>IFERROR(Z220/Z220,"-")</f>
        <v>1</v>
      </c>
      <c r="AB220" s="273">
        <f>SUM(AB212:AB219)</f>
        <v>12138107</v>
      </c>
      <c r="AC220" s="273">
        <f>SUM(AC212:AC219)</f>
        <v>14</v>
      </c>
      <c r="AD220" s="273">
        <f t="shared" si="63"/>
        <v>433503.82142857142</v>
      </c>
      <c r="AE220" s="273">
        <f t="shared" si="64"/>
        <v>867007.64285714284</v>
      </c>
      <c r="AF220" s="152">
        <f t="shared" si="65"/>
        <v>0.5</v>
      </c>
      <c r="AG220" s="179">
        <f>SUM(AG212:AG219)</f>
        <v>60</v>
      </c>
      <c r="AH220" s="272">
        <f>IFERROR(AG220/AG220,"-")</f>
        <v>1</v>
      </c>
      <c r="AI220" s="273">
        <f>SUM(AI212:AI219)</f>
        <v>25531976</v>
      </c>
      <c r="AJ220" s="273">
        <f>SUM(AJ212:AJ219)</f>
        <v>30</v>
      </c>
      <c r="AK220" s="273">
        <f t="shared" si="66"/>
        <v>425532.93333333335</v>
      </c>
      <c r="AL220" s="273">
        <f t="shared" si="67"/>
        <v>851065.8666666667</v>
      </c>
      <c r="AM220" s="152">
        <f t="shared" si="68"/>
        <v>0.5</v>
      </c>
      <c r="AN220" s="179">
        <f>SUM(AN212:AN219)</f>
        <v>1108</v>
      </c>
      <c r="AO220" s="272">
        <f>IFERROR(AN220/AN220,"-")</f>
        <v>1</v>
      </c>
      <c r="AP220" s="273">
        <f>SUM(AP212:AP219)</f>
        <v>122228279</v>
      </c>
      <c r="AQ220" s="273">
        <f>SUM(AQ212:AQ219)</f>
        <v>162</v>
      </c>
      <c r="AR220" s="273">
        <f t="shared" si="69"/>
        <v>110314.33122743682</v>
      </c>
      <c r="AS220" s="273">
        <f t="shared" si="70"/>
        <v>754495.54938271607</v>
      </c>
      <c r="AT220" s="152">
        <f t="shared" si="71"/>
        <v>0.14620938628158844</v>
      </c>
      <c r="AV220" s="77"/>
    </row>
    <row r="221" spans="2:48" s="9" customFormat="1">
      <c r="B221" s="551">
        <v>25</v>
      </c>
      <c r="C221" s="555" t="s">
        <v>93</v>
      </c>
      <c r="D221" s="174" t="s">
        <v>158</v>
      </c>
      <c r="E221" s="178">
        <v>101</v>
      </c>
      <c r="F221" s="267">
        <f>IFERROR(E221/E229,"-")</f>
        <v>0.74264705882352944</v>
      </c>
      <c r="G221" s="268">
        <v>0</v>
      </c>
      <c r="H221" s="268">
        <v>0</v>
      </c>
      <c r="I221" s="268">
        <f t="shared" si="72"/>
        <v>0</v>
      </c>
      <c r="J221" s="268" t="str">
        <f t="shared" si="55"/>
        <v>-</v>
      </c>
      <c r="K221" s="175">
        <f t="shared" si="56"/>
        <v>0</v>
      </c>
      <c r="L221" s="178">
        <v>74</v>
      </c>
      <c r="M221" s="267">
        <f>IFERROR(L221/L229,"-")</f>
        <v>0.73267326732673266</v>
      </c>
      <c r="N221" s="268">
        <v>0</v>
      </c>
      <c r="O221" s="268">
        <v>0</v>
      </c>
      <c r="P221" s="268">
        <f t="shared" si="57"/>
        <v>0</v>
      </c>
      <c r="Q221" s="268" t="str">
        <f t="shared" si="58"/>
        <v>-</v>
      </c>
      <c r="R221" s="175">
        <f t="shared" si="59"/>
        <v>0</v>
      </c>
      <c r="S221" s="178">
        <v>12</v>
      </c>
      <c r="T221" s="267">
        <f>IFERROR(S221/S229,"-")</f>
        <v>0.8</v>
      </c>
      <c r="U221" s="268">
        <v>0</v>
      </c>
      <c r="V221" s="268">
        <v>0</v>
      </c>
      <c r="W221" s="268">
        <f t="shared" si="60"/>
        <v>0</v>
      </c>
      <c r="X221" s="268" t="str">
        <f t="shared" si="61"/>
        <v>-</v>
      </c>
      <c r="Y221" s="175">
        <f t="shared" si="62"/>
        <v>0</v>
      </c>
      <c r="Z221" s="178">
        <v>10</v>
      </c>
      <c r="AA221" s="267">
        <f>IFERROR(Z221/Z229,"-")</f>
        <v>0.76923076923076927</v>
      </c>
      <c r="AB221" s="268">
        <v>0</v>
      </c>
      <c r="AC221" s="268">
        <v>0</v>
      </c>
      <c r="AD221" s="268">
        <f t="shared" si="63"/>
        <v>0</v>
      </c>
      <c r="AE221" s="268" t="str">
        <f t="shared" si="64"/>
        <v>-</v>
      </c>
      <c r="AF221" s="175">
        <f t="shared" si="65"/>
        <v>0</v>
      </c>
      <c r="AG221" s="178">
        <v>28</v>
      </c>
      <c r="AH221" s="267">
        <f>IFERROR(AG221/AG229,"-")</f>
        <v>0.5957446808510638</v>
      </c>
      <c r="AI221" s="268">
        <v>0</v>
      </c>
      <c r="AJ221" s="268">
        <v>0</v>
      </c>
      <c r="AK221" s="268">
        <f t="shared" si="66"/>
        <v>0</v>
      </c>
      <c r="AL221" s="268" t="str">
        <f t="shared" si="67"/>
        <v>-</v>
      </c>
      <c r="AM221" s="175">
        <f t="shared" si="68"/>
        <v>0</v>
      </c>
      <c r="AN221" s="178">
        <v>494</v>
      </c>
      <c r="AO221" s="267">
        <f>IFERROR(AN221/AN229,"-")</f>
        <v>0.86212914485165792</v>
      </c>
      <c r="AP221" s="268">
        <v>0</v>
      </c>
      <c r="AQ221" s="268">
        <v>0</v>
      </c>
      <c r="AR221" s="268">
        <f t="shared" si="69"/>
        <v>0</v>
      </c>
      <c r="AS221" s="268" t="str">
        <f t="shared" si="70"/>
        <v>-</v>
      </c>
      <c r="AT221" s="175">
        <f t="shared" si="71"/>
        <v>0</v>
      </c>
      <c r="AV221" s="77"/>
    </row>
    <row r="222" spans="2:48" s="9" customFormat="1">
      <c r="B222" s="552"/>
      <c r="C222" s="556"/>
      <c r="D222" s="174" t="s">
        <v>155</v>
      </c>
      <c r="E222" s="399">
        <v>7</v>
      </c>
      <c r="F222" s="269">
        <f>IFERROR(E222/E229,"-")</f>
        <v>5.1470588235294115E-2</v>
      </c>
      <c r="G222" s="70">
        <v>1728347</v>
      </c>
      <c r="H222" s="70">
        <v>7</v>
      </c>
      <c r="I222" s="70">
        <f t="shared" si="72"/>
        <v>246906.71428571429</v>
      </c>
      <c r="J222" s="70">
        <f t="shared" si="55"/>
        <v>246906.71428571429</v>
      </c>
      <c r="K222" s="11">
        <f t="shared" si="56"/>
        <v>1</v>
      </c>
      <c r="L222" s="399">
        <v>3</v>
      </c>
      <c r="M222" s="269">
        <f>IFERROR(L222/L229,"-")</f>
        <v>2.9702970297029702E-2</v>
      </c>
      <c r="N222" s="70">
        <v>1307116</v>
      </c>
      <c r="O222" s="70">
        <v>3</v>
      </c>
      <c r="P222" s="70">
        <f t="shared" si="57"/>
        <v>435705.33333333331</v>
      </c>
      <c r="Q222" s="70">
        <f t="shared" si="58"/>
        <v>435705.33333333331</v>
      </c>
      <c r="R222" s="11">
        <f t="shared" si="59"/>
        <v>1</v>
      </c>
      <c r="S222" s="399">
        <v>0</v>
      </c>
      <c r="T222" s="269">
        <f>IFERROR(S222/S229,"-")</f>
        <v>0</v>
      </c>
      <c r="U222" s="70">
        <v>0</v>
      </c>
      <c r="V222" s="70">
        <v>0</v>
      </c>
      <c r="W222" s="70" t="str">
        <f t="shared" si="60"/>
        <v>-</v>
      </c>
      <c r="X222" s="70" t="str">
        <f t="shared" si="61"/>
        <v>-</v>
      </c>
      <c r="Y222" s="11" t="str">
        <f t="shared" si="62"/>
        <v>-</v>
      </c>
      <c r="Z222" s="399">
        <v>0</v>
      </c>
      <c r="AA222" s="269">
        <f>IFERROR(Z222/Z229,"-")</f>
        <v>0</v>
      </c>
      <c r="AB222" s="70">
        <v>0</v>
      </c>
      <c r="AC222" s="70">
        <v>0</v>
      </c>
      <c r="AD222" s="70" t="str">
        <f t="shared" si="63"/>
        <v>-</v>
      </c>
      <c r="AE222" s="70" t="str">
        <f t="shared" si="64"/>
        <v>-</v>
      </c>
      <c r="AF222" s="11" t="str">
        <f t="shared" si="65"/>
        <v>-</v>
      </c>
      <c r="AG222" s="399">
        <v>1</v>
      </c>
      <c r="AH222" s="269">
        <f>IFERROR(AG222/AG229,"-")</f>
        <v>2.1276595744680851E-2</v>
      </c>
      <c r="AI222" s="70">
        <v>322240</v>
      </c>
      <c r="AJ222" s="70">
        <v>1</v>
      </c>
      <c r="AK222" s="70">
        <f t="shared" si="66"/>
        <v>322240</v>
      </c>
      <c r="AL222" s="70">
        <f t="shared" si="67"/>
        <v>322240</v>
      </c>
      <c r="AM222" s="11">
        <f t="shared" si="68"/>
        <v>1</v>
      </c>
      <c r="AN222" s="399">
        <v>12</v>
      </c>
      <c r="AO222" s="269">
        <f>IFERROR(AN222/AN229,"-")</f>
        <v>2.0942408376963352E-2</v>
      </c>
      <c r="AP222" s="70">
        <v>2673688</v>
      </c>
      <c r="AQ222" s="70">
        <v>12</v>
      </c>
      <c r="AR222" s="70">
        <f t="shared" si="69"/>
        <v>222807.33333333334</v>
      </c>
      <c r="AS222" s="70">
        <f t="shared" si="70"/>
        <v>222807.33333333334</v>
      </c>
      <c r="AT222" s="11">
        <f t="shared" si="71"/>
        <v>1</v>
      </c>
      <c r="AV222" s="77"/>
    </row>
    <row r="223" spans="2:48" s="9" customFormat="1">
      <c r="B223" s="552"/>
      <c r="C223" s="556"/>
      <c r="D223" s="174" t="s">
        <v>156</v>
      </c>
      <c r="E223" s="399">
        <v>9</v>
      </c>
      <c r="F223" s="269">
        <f>IFERROR(E223/E229,"-")</f>
        <v>6.6176470588235295E-2</v>
      </c>
      <c r="G223" s="70">
        <v>2984806</v>
      </c>
      <c r="H223" s="70">
        <v>9</v>
      </c>
      <c r="I223" s="70">
        <f t="shared" si="72"/>
        <v>331645.11111111112</v>
      </c>
      <c r="J223" s="70">
        <f t="shared" si="55"/>
        <v>331645.11111111112</v>
      </c>
      <c r="K223" s="11">
        <f t="shared" si="56"/>
        <v>1</v>
      </c>
      <c r="L223" s="399">
        <v>8</v>
      </c>
      <c r="M223" s="269">
        <f>IFERROR(L223/L229,"-")</f>
        <v>7.9207920792079209E-2</v>
      </c>
      <c r="N223" s="70">
        <v>2421250</v>
      </c>
      <c r="O223" s="70">
        <v>8</v>
      </c>
      <c r="P223" s="70">
        <f t="shared" si="57"/>
        <v>302656.25</v>
      </c>
      <c r="Q223" s="70">
        <f t="shared" si="58"/>
        <v>302656.25</v>
      </c>
      <c r="R223" s="11">
        <f t="shared" si="59"/>
        <v>1</v>
      </c>
      <c r="S223" s="399">
        <v>1</v>
      </c>
      <c r="T223" s="269">
        <f>IFERROR(S223/S229,"-")</f>
        <v>6.6666666666666666E-2</v>
      </c>
      <c r="U223" s="70">
        <v>263213</v>
      </c>
      <c r="V223" s="70">
        <v>1</v>
      </c>
      <c r="W223" s="70">
        <f t="shared" si="60"/>
        <v>263213</v>
      </c>
      <c r="X223" s="70">
        <f t="shared" si="61"/>
        <v>263213</v>
      </c>
      <c r="Y223" s="11">
        <f t="shared" si="62"/>
        <v>1</v>
      </c>
      <c r="Z223" s="399">
        <v>1</v>
      </c>
      <c r="AA223" s="269">
        <f>IFERROR(Z223/Z229,"-")</f>
        <v>7.6923076923076927E-2</v>
      </c>
      <c r="AB223" s="70">
        <v>263213</v>
      </c>
      <c r="AC223" s="70">
        <v>1</v>
      </c>
      <c r="AD223" s="70">
        <f t="shared" si="63"/>
        <v>263213</v>
      </c>
      <c r="AE223" s="70">
        <f t="shared" si="64"/>
        <v>263213</v>
      </c>
      <c r="AF223" s="11">
        <f t="shared" si="65"/>
        <v>1</v>
      </c>
      <c r="AG223" s="399">
        <v>1</v>
      </c>
      <c r="AH223" s="269">
        <f>IFERROR(AG223/AG229,"-")</f>
        <v>2.1276595744680851E-2</v>
      </c>
      <c r="AI223" s="70">
        <v>365694</v>
      </c>
      <c r="AJ223" s="70">
        <v>1</v>
      </c>
      <c r="AK223" s="70">
        <f t="shared" si="66"/>
        <v>365694</v>
      </c>
      <c r="AL223" s="70">
        <f t="shared" si="67"/>
        <v>365694</v>
      </c>
      <c r="AM223" s="11">
        <f t="shared" si="68"/>
        <v>1</v>
      </c>
      <c r="AN223" s="399">
        <v>11</v>
      </c>
      <c r="AO223" s="269">
        <f>IFERROR(AN223/AN229,"-")</f>
        <v>1.9197207678883072E-2</v>
      </c>
      <c r="AP223" s="70">
        <v>2048686</v>
      </c>
      <c r="AQ223" s="70">
        <v>10</v>
      </c>
      <c r="AR223" s="70">
        <f t="shared" si="69"/>
        <v>186244.18181818182</v>
      </c>
      <c r="AS223" s="70">
        <f t="shared" si="70"/>
        <v>204868.6</v>
      </c>
      <c r="AT223" s="11">
        <f t="shared" si="71"/>
        <v>0.90909090909090906</v>
      </c>
      <c r="AV223" s="77"/>
    </row>
    <row r="224" spans="2:48" s="9" customFormat="1">
      <c r="B224" s="552"/>
      <c r="C224" s="556"/>
      <c r="D224" s="174" t="s">
        <v>157</v>
      </c>
      <c r="E224" s="178">
        <v>8</v>
      </c>
      <c r="F224" s="267">
        <f>IFERROR(E224/E229,"-")</f>
        <v>5.8823529411764705E-2</v>
      </c>
      <c r="G224" s="268">
        <v>2977370</v>
      </c>
      <c r="H224" s="268">
        <v>8</v>
      </c>
      <c r="I224" s="268">
        <f t="shared" si="72"/>
        <v>372171.25</v>
      </c>
      <c r="J224" s="268">
        <f t="shared" si="55"/>
        <v>372171.25</v>
      </c>
      <c r="K224" s="175">
        <f t="shared" si="56"/>
        <v>1</v>
      </c>
      <c r="L224" s="178">
        <v>7</v>
      </c>
      <c r="M224" s="267">
        <f>IFERROR(L224/L229,"-")</f>
        <v>6.9306930693069313E-2</v>
      </c>
      <c r="N224" s="268">
        <v>2513511</v>
      </c>
      <c r="O224" s="268">
        <v>7</v>
      </c>
      <c r="P224" s="268">
        <f t="shared" si="57"/>
        <v>359073</v>
      </c>
      <c r="Q224" s="268">
        <f t="shared" si="58"/>
        <v>359073</v>
      </c>
      <c r="R224" s="175">
        <f t="shared" si="59"/>
        <v>1</v>
      </c>
      <c r="S224" s="178">
        <v>1</v>
      </c>
      <c r="T224" s="267">
        <f>IFERROR(S224/S229,"-")</f>
        <v>6.6666666666666666E-2</v>
      </c>
      <c r="U224" s="268">
        <v>378091</v>
      </c>
      <c r="V224" s="268">
        <v>1</v>
      </c>
      <c r="W224" s="268">
        <f t="shared" si="60"/>
        <v>378091</v>
      </c>
      <c r="X224" s="268">
        <f t="shared" si="61"/>
        <v>378091</v>
      </c>
      <c r="Y224" s="175">
        <f t="shared" si="62"/>
        <v>1</v>
      </c>
      <c r="Z224" s="178">
        <v>1</v>
      </c>
      <c r="AA224" s="267">
        <f>IFERROR(Z224/Z229,"-")</f>
        <v>7.6923076923076927E-2</v>
      </c>
      <c r="AB224" s="268">
        <v>378091</v>
      </c>
      <c r="AC224" s="268">
        <v>1</v>
      </c>
      <c r="AD224" s="268">
        <f t="shared" si="63"/>
        <v>378091</v>
      </c>
      <c r="AE224" s="268">
        <f t="shared" si="64"/>
        <v>378091</v>
      </c>
      <c r="AF224" s="175">
        <f t="shared" si="65"/>
        <v>1</v>
      </c>
      <c r="AG224" s="178">
        <v>6</v>
      </c>
      <c r="AH224" s="267">
        <f>IFERROR(AG224/AG229,"-")</f>
        <v>0.1276595744680851</v>
      </c>
      <c r="AI224" s="268">
        <v>5560639</v>
      </c>
      <c r="AJ224" s="268">
        <v>6</v>
      </c>
      <c r="AK224" s="268">
        <f t="shared" si="66"/>
        <v>926773.16666666663</v>
      </c>
      <c r="AL224" s="268">
        <f t="shared" si="67"/>
        <v>926773.16666666663</v>
      </c>
      <c r="AM224" s="175">
        <f t="shared" si="68"/>
        <v>1</v>
      </c>
      <c r="AN224" s="178">
        <v>21</v>
      </c>
      <c r="AO224" s="267">
        <f>IFERROR(AN224/AN229,"-")</f>
        <v>3.6649214659685861E-2</v>
      </c>
      <c r="AP224" s="268">
        <v>12953190</v>
      </c>
      <c r="AQ224" s="268">
        <v>21</v>
      </c>
      <c r="AR224" s="268">
        <f t="shared" si="69"/>
        <v>616818.57142857148</v>
      </c>
      <c r="AS224" s="268">
        <f t="shared" si="70"/>
        <v>616818.57142857148</v>
      </c>
      <c r="AT224" s="175">
        <f t="shared" si="71"/>
        <v>1</v>
      </c>
      <c r="AV224" s="77"/>
    </row>
    <row r="225" spans="2:48" s="9" customFormat="1">
      <c r="B225" s="552"/>
      <c r="C225" s="556"/>
      <c r="D225" s="174" t="s">
        <v>159</v>
      </c>
      <c r="E225" s="399">
        <v>4</v>
      </c>
      <c r="F225" s="269">
        <f>IFERROR(E225/E229,"-")</f>
        <v>2.9411764705882353E-2</v>
      </c>
      <c r="G225" s="70">
        <v>5051171</v>
      </c>
      <c r="H225" s="70">
        <v>4</v>
      </c>
      <c r="I225" s="70">
        <f t="shared" si="72"/>
        <v>1262792.75</v>
      </c>
      <c r="J225" s="70">
        <f t="shared" si="55"/>
        <v>1262792.75</v>
      </c>
      <c r="K225" s="11">
        <f t="shared" si="56"/>
        <v>1</v>
      </c>
      <c r="L225" s="399">
        <v>3</v>
      </c>
      <c r="M225" s="269">
        <f>IFERROR(L225/L229,"-")</f>
        <v>2.9702970297029702E-2</v>
      </c>
      <c r="N225" s="70">
        <v>2815658</v>
      </c>
      <c r="O225" s="70">
        <v>3</v>
      </c>
      <c r="P225" s="70">
        <f t="shared" si="57"/>
        <v>938552.66666666663</v>
      </c>
      <c r="Q225" s="70">
        <f t="shared" si="58"/>
        <v>938552.66666666663</v>
      </c>
      <c r="R225" s="11">
        <f t="shared" si="59"/>
        <v>1</v>
      </c>
      <c r="S225" s="399">
        <v>0</v>
      </c>
      <c r="T225" s="269">
        <f>IFERROR(S225/S229,"-")</f>
        <v>0</v>
      </c>
      <c r="U225" s="70">
        <v>0</v>
      </c>
      <c r="V225" s="70">
        <v>0</v>
      </c>
      <c r="W225" s="70" t="str">
        <f t="shared" si="60"/>
        <v>-</v>
      </c>
      <c r="X225" s="70" t="str">
        <f t="shared" si="61"/>
        <v>-</v>
      </c>
      <c r="Y225" s="11" t="str">
        <f t="shared" si="62"/>
        <v>-</v>
      </c>
      <c r="Z225" s="399">
        <v>0</v>
      </c>
      <c r="AA225" s="269">
        <f>IFERROR(Z225/Z229,"-")</f>
        <v>0</v>
      </c>
      <c r="AB225" s="70">
        <v>0</v>
      </c>
      <c r="AC225" s="70">
        <v>0</v>
      </c>
      <c r="AD225" s="70" t="str">
        <f t="shared" si="63"/>
        <v>-</v>
      </c>
      <c r="AE225" s="70" t="str">
        <f t="shared" si="64"/>
        <v>-</v>
      </c>
      <c r="AF225" s="11" t="str">
        <f t="shared" si="65"/>
        <v>-</v>
      </c>
      <c r="AG225" s="399">
        <v>4</v>
      </c>
      <c r="AH225" s="269">
        <f>IFERROR(AG225/AG229,"-")</f>
        <v>8.5106382978723402E-2</v>
      </c>
      <c r="AI225" s="70">
        <v>5573337</v>
      </c>
      <c r="AJ225" s="70">
        <v>4</v>
      </c>
      <c r="AK225" s="70">
        <f t="shared" si="66"/>
        <v>1393334.25</v>
      </c>
      <c r="AL225" s="70">
        <f t="shared" si="67"/>
        <v>1393334.25</v>
      </c>
      <c r="AM225" s="11">
        <f t="shared" si="68"/>
        <v>1</v>
      </c>
      <c r="AN225" s="399">
        <v>16</v>
      </c>
      <c r="AO225" s="269">
        <f>IFERROR(AN225/AN229,"-")</f>
        <v>2.7923211169284468E-2</v>
      </c>
      <c r="AP225" s="70">
        <v>19541866</v>
      </c>
      <c r="AQ225" s="70">
        <v>16</v>
      </c>
      <c r="AR225" s="70">
        <f t="shared" si="69"/>
        <v>1221366.625</v>
      </c>
      <c r="AS225" s="70">
        <f t="shared" si="70"/>
        <v>1221366.625</v>
      </c>
      <c r="AT225" s="11">
        <f t="shared" si="71"/>
        <v>1</v>
      </c>
      <c r="AV225" s="77"/>
    </row>
    <row r="226" spans="2:48" s="9" customFormat="1">
      <c r="B226" s="552"/>
      <c r="C226" s="556"/>
      <c r="D226" s="174" t="s">
        <v>160</v>
      </c>
      <c r="E226" s="178">
        <v>4</v>
      </c>
      <c r="F226" s="267">
        <f>IFERROR(E226/E229,"-")</f>
        <v>2.9411764705882353E-2</v>
      </c>
      <c r="G226" s="268">
        <v>4721811</v>
      </c>
      <c r="H226" s="268">
        <v>4</v>
      </c>
      <c r="I226" s="268">
        <f t="shared" si="72"/>
        <v>1180452.75</v>
      </c>
      <c r="J226" s="268">
        <f t="shared" si="55"/>
        <v>1180452.75</v>
      </c>
      <c r="K226" s="175">
        <f t="shared" si="56"/>
        <v>1</v>
      </c>
      <c r="L226" s="178">
        <v>3</v>
      </c>
      <c r="M226" s="267">
        <f>IFERROR(L226/L229,"-")</f>
        <v>2.9702970297029702E-2</v>
      </c>
      <c r="N226" s="268">
        <v>4513164</v>
      </c>
      <c r="O226" s="268">
        <v>3</v>
      </c>
      <c r="P226" s="268">
        <f t="shared" si="57"/>
        <v>1504388</v>
      </c>
      <c r="Q226" s="268">
        <f t="shared" si="58"/>
        <v>1504388</v>
      </c>
      <c r="R226" s="175">
        <f t="shared" si="59"/>
        <v>1</v>
      </c>
      <c r="S226" s="178">
        <v>1</v>
      </c>
      <c r="T226" s="267">
        <f>IFERROR(S226/S229,"-")</f>
        <v>6.6666666666666666E-2</v>
      </c>
      <c r="U226" s="268">
        <v>2123687</v>
      </c>
      <c r="V226" s="268">
        <v>1</v>
      </c>
      <c r="W226" s="268">
        <f t="shared" si="60"/>
        <v>2123687</v>
      </c>
      <c r="X226" s="268">
        <f t="shared" si="61"/>
        <v>2123687</v>
      </c>
      <c r="Y226" s="175">
        <f t="shared" si="62"/>
        <v>1</v>
      </c>
      <c r="Z226" s="178">
        <v>1</v>
      </c>
      <c r="AA226" s="267">
        <f>IFERROR(Z226/Z229,"-")</f>
        <v>7.6923076923076927E-2</v>
      </c>
      <c r="AB226" s="268">
        <v>2123687</v>
      </c>
      <c r="AC226" s="268">
        <v>1</v>
      </c>
      <c r="AD226" s="268">
        <f t="shared" si="63"/>
        <v>2123687</v>
      </c>
      <c r="AE226" s="268">
        <f t="shared" si="64"/>
        <v>2123687</v>
      </c>
      <c r="AF226" s="175">
        <f t="shared" si="65"/>
        <v>1</v>
      </c>
      <c r="AG226" s="178">
        <v>4</v>
      </c>
      <c r="AH226" s="267">
        <f>IFERROR(AG226/AG229,"-")</f>
        <v>8.5106382978723402E-2</v>
      </c>
      <c r="AI226" s="268">
        <v>8648198</v>
      </c>
      <c r="AJ226" s="268">
        <v>4</v>
      </c>
      <c r="AK226" s="268">
        <f t="shared" si="66"/>
        <v>2162049.5</v>
      </c>
      <c r="AL226" s="268">
        <f t="shared" si="67"/>
        <v>2162049.5</v>
      </c>
      <c r="AM226" s="175">
        <f t="shared" si="68"/>
        <v>1</v>
      </c>
      <c r="AN226" s="178">
        <v>11</v>
      </c>
      <c r="AO226" s="267">
        <f>IFERROR(AN226/AN229,"-")</f>
        <v>1.9197207678883072E-2</v>
      </c>
      <c r="AP226" s="268">
        <v>15835846</v>
      </c>
      <c r="AQ226" s="268">
        <v>11</v>
      </c>
      <c r="AR226" s="268">
        <f t="shared" si="69"/>
        <v>1439622.3636363635</v>
      </c>
      <c r="AS226" s="268">
        <f t="shared" si="70"/>
        <v>1439622.3636363635</v>
      </c>
      <c r="AT226" s="175">
        <f t="shared" si="71"/>
        <v>1</v>
      </c>
      <c r="AV226" s="77"/>
    </row>
    <row r="227" spans="2:48" s="9" customFormat="1">
      <c r="B227" s="552"/>
      <c r="C227" s="556"/>
      <c r="D227" s="174" t="s">
        <v>161</v>
      </c>
      <c r="E227" s="399">
        <v>3</v>
      </c>
      <c r="F227" s="269">
        <f>IFERROR(E227/E229,"-")</f>
        <v>2.2058823529411766E-2</v>
      </c>
      <c r="G227" s="70">
        <v>3287738</v>
      </c>
      <c r="H227" s="70">
        <v>3</v>
      </c>
      <c r="I227" s="70">
        <f t="shared" si="72"/>
        <v>1095912.6666666667</v>
      </c>
      <c r="J227" s="70">
        <f t="shared" si="55"/>
        <v>1095912.6666666667</v>
      </c>
      <c r="K227" s="11">
        <f t="shared" si="56"/>
        <v>1</v>
      </c>
      <c r="L227" s="399">
        <v>3</v>
      </c>
      <c r="M227" s="269">
        <f>IFERROR(L227/L229,"-")</f>
        <v>2.9702970297029702E-2</v>
      </c>
      <c r="N227" s="70">
        <v>3287738</v>
      </c>
      <c r="O227" s="70">
        <v>3</v>
      </c>
      <c r="P227" s="70">
        <f t="shared" si="57"/>
        <v>1095912.6666666667</v>
      </c>
      <c r="Q227" s="70">
        <f t="shared" si="58"/>
        <v>1095912.6666666667</v>
      </c>
      <c r="R227" s="11">
        <f t="shared" si="59"/>
        <v>1</v>
      </c>
      <c r="S227" s="399">
        <v>0</v>
      </c>
      <c r="T227" s="269">
        <f>IFERROR(S227/S229,"-")</f>
        <v>0</v>
      </c>
      <c r="U227" s="70">
        <v>0</v>
      </c>
      <c r="V227" s="70">
        <v>0</v>
      </c>
      <c r="W227" s="70" t="str">
        <f t="shared" si="60"/>
        <v>-</v>
      </c>
      <c r="X227" s="70" t="str">
        <f t="shared" si="61"/>
        <v>-</v>
      </c>
      <c r="Y227" s="11" t="str">
        <f t="shared" si="62"/>
        <v>-</v>
      </c>
      <c r="Z227" s="399">
        <v>0</v>
      </c>
      <c r="AA227" s="269">
        <f>IFERROR(Z227/Z229,"-")</f>
        <v>0</v>
      </c>
      <c r="AB227" s="70">
        <v>0</v>
      </c>
      <c r="AC227" s="70">
        <v>0</v>
      </c>
      <c r="AD227" s="70" t="str">
        <f t="shared" si="63"/>
        <v>-</v>
      </c>
      <c r="AE227" s="70" t="str">
        <f t="shared" si="64"/>
        <v>-</v>
      </c>
      <c r="AF227" s="11" t="str">
        <f t="shared" si="65"/>
        <v>-</v>
      </c>
      <c r="AG227" s="399">
        <v>3</v>
      </c>
      <c r="AH227" s="269">
        <f>IFERROR(AG227/AG229,"-")</f>
        <v>6.3829787234042548E-2</v>
      </c>
      <c r="AI227" s="70">
        <v>3287738</v>
      </c>
      <c r="AJ227" s="70">
        <v>3</v>
      </c>
      <c r="AK227" s="70">
        <f t="shared" si="66"/>
        <v>1095912.6666666667</v>
      </c>
      <c r="AL227" s="70">
        <f t="shared" si="67"/>
        <v>1095912.6666666667</v>
      </c>
      <c r="AM227" s="11">
        <f t="shared" si="68"/>
        <v>1</v>
      </c>
      <c r="AN227" s="399">
        <v>5</v>
      </c>
      <c r="AO227" s="269">
        <f>IFERROR(AN227/AN229,"-")</f>
        <v>8.7260034904013961E-3</v>
      </c>
      <c r="AP227" s="70">
        <v>9006921</v>
      </c>
      <c r="AQ227" s="70">
        <v>5</v>
      </c>
      <c r="AR227" s="70">
        <f t="shared" si="69"/>
        <v>1801384.2</v>
      </c>
      <c r="AS227" s="70">
        <f t="shared" si="70"/>
        <v>1801384.2</v>
      </c>
      <c r="AT227" s="11">
        <f t="shared" si="71"/>
        <v>1</v>
      </c>
      <c r="AV227" s="77"/>
    </row>
    <row r="228" spans="2:48" s="9" customFormat="1">
      <c r="B228" s="552"/>
      <c r="C228" s="556"/>
      <c r="D228" s="177" t="s">
        <v>162</v>
      </c>
      <c r="E228" s="400">
        <v>0</v>
      </c>
      <c r="F228" s="270">
        <f>IFERROR(E228/E229,"-")</f>
        <v>0</v>
      </c>
      <c r="G228" s="271">
        <v>0</v>
      </c>
      <c r="H228" s="271">
        <v>0</v>
      </c>
      <c r="I228" s="271" t="str">
        <f t="shared" si="72"/>
        <v>-</v>
      </c>
      <c r="J228" s="271" t="str">
        <f t="shared" si="55"/>
        <v>-</v>
      </c>
      <c r="K228" s="36" t="str">
        <f t="shared" si="56"/>
        <v>-</v>
      </c>
      <c r="L228" s="400">
        <v>0</v>
      </c>
      <c r="M228" s="270">
        <f>IFERROR(L228/L229,"-")</f>
        <v>0</v>
      </c>
      <c r="N228" s="271">
        <v>0</v>
      </c>
      <c r="O228" s="271">
        <v>0</v>
      </c>
      <c r="P228" s="271" t="str">
        <f t="shared" si="57"/>
        <v>-</v>
      </c>
      <c r="Q228" s="271" t="str">
        <f t="shared" si="58"/>
        <v>-</v>
      </c>
      <c r="R228" s="36" t="str">
        <f t="shared" si="59"/>
        <v>-</v>
      </c>
      <c r="S228" s="400">
        <v>0</v>
      </c>
      <c r="T228" s="270">
        <f>IFERROR(S228/S229,"-")</f>
        <v>0</v>
      </c>
      <c r="U228" s="271">
        <v>0</v>
      </c>
      <c r="V228" s="271">
        <v>0</v>
      </c>
      <c r="W228" s="271" t="str">
        <f t="shared" si="60"/>
        <v>-</v>
      </c>
      <c r="X228" s="271" t="str">
        <f t="shared" si="61"/>
        <v>-</v>
      </c>
      <c r="Y228" s="36" t="str">
        <f t="shared" si="62"/>
        <v>-</v>
      </c>
      <c r="Z228" s="400">
        <v>0</v>
      </c>
      <c r="AA228" s="270">
        <f>IFERROR(Z228/Z229,"-")</f>
        <v>0</v>
      </c>
      <c r="AB228" s="271">
        <v>0</v>
      </c>
      <c r="AC228" s="271">
        <v>0</v>
      </c>
      <c r="AD228" s="271" t="str">
        <f t="shared" si="63"/>
        <v>-</v>
      </c>
      <c r="AE228" s="271" t="str">
        <f t="shared" si="64"/>
        <v>-</v>
      </c>
      <c r="AF228" s="36" t="str">
        <f t="shared" si="65"/>
        <v>-</v>
      </c>
      <c r="AG228" s="400">
        <v>0</v>
      </c>
      <c r="AH228" s="270">
        <f>IFERROR(AG228/AG229,"-")</f>
        <v>0</v>
      </c>
      <c r="AI228" s="271">
        <v>0</v>
      </c>
      <c r="AJ228" s="271">
        <v>0</v>
      </c>
      <c r="AK228" s="271" t="str">
        <f t="shared" si="66"/>
        <v>-</v>
      </c>
      <c r="AL228" s="271" t="str">
        <f t="shared" si="67"/>
        <v>-</v>
      </c>
      <c r="AM228" s="36" t="str">
        <f t="shared" si="68"/>
        <v>-</v>
      </c>
      <c r="AN228" s="400">
        <v>3</v>
      </c>
      <c r="AO228" s="270">
        <f>IFERROR(AN228/AN229,"-")</f>
        <v>5.235602094240838E-3</v>
      </c>
      <c r="AP228" s="271">
        <v>4961382</v>
      </c>
      <c r="AQ228" s="271">
        <v>3</v>
      </c>
      <c r="AR228" s="271">
        <f t="shared" si="69"/>
        <v>1653794</v>
      </c>
      <c r="AS228" s="271">
        <f t="shared" si="70"/>
        <v>1653794</v>
      </c>
      <c r="AT228" s="36">
        <f t="shared" si="71"/>
        <v>1</v>
      </c>
      <c r="AV228" s="77"/>
    </row>
    <row r="229" spans="2:48" s="9" customFormat="1">
      <c r="B229" s="553"/>
      <c r="C229" s="557"/>
      <c r="D229" s="300" t="s">
        <v>64</v>
      </c>
      <c r="E229" s="179">
        <f>SUM(E221:E228)</f>
        <v>136</v>
      </c>
      <c r="F229" s="272">
        <f>IFERROR(E229/E229,"-")</f>
        <v>1</v>
      </c>
      <c r="G229" s="273">
        <f>SUM(G221:G228)</f>
        <v>20751243</v>
      </c>
      <c r="H229" s="273">
        <f>SUM(H221:H228)</f>
        <v>35</v>
      </c>
      <c r="I229" s="273">
        <f t="shared" si="72"/>
        <v>152582.66911764705</v>
      </c>
      <c r="J229" s="273">
        <f t="shared" si="55"/>
        <v>592892.65714285709</v>
      </c>
      <c r="K229" s="152">
        <f t="shared" si="56"/>
        <v>0.25735294117647056</v>
      </c>
      <c r="L229" s="179">
        <f>SUM(L221:L228)</f>
        <v>101</v>
      </c>
      <c r="M229" s="272">
        <f>IFERROR(L229/L229,"-")</f>
        <v>1</v>
      </c>
      <c r="N229" s="273">
        <f>SUM(N221:N228)</f>
        <v>16858437</v>
      </c>
      <c r="O229" s="273">
        <f>SUM(O221:O228)</f>
        <v>27</v>
      </c>
      <c r="P229" s="273">
        <f t="shared" si="57"/>
        <v>166915.21782178216</v>
      </c>
      <c r="Q229" s="273">
        <f t="shared" si="58"/>
        <v>624386.5555555555</v>
      </c>
      <c r="R229" s="152">
        <f t="shared" si="59"/>
        <v>0.26732673267326734</v>
      </c>
      <c r="S229" s="179">
        <f>SUM(S221:S228)</f>
        <v>15</v>
      </c>
      <c r="T229" s="272">
        <f>IFERROR(S229/S229,"-")</f>
        <v>1</v>
      </c>
      <c r="U229" s="273">
        <f>SUM(U221:U228)</f>
        <v>2764991</v>
      </c>
      <c r="V229" s="273">
        <f>SUM(V221:V228)</f>
        <v>3</v>
      </c>
      <c r="W229" s="273">
        <f t="shared" si="60"/>
        <v>184332.73333333334</v>
      </c>
      <c r="X229" s="273">
        <f t="shared" si="61"/>
        <v>921663.66666666663</v>
      </c>
      <c r="Y229" s="152">
        <f t="shared" si="62"/>
        <v>0.2</v>
      </c>
      <c r="Z229" s="179">
        <f>SUM(Z221:Z228)</f>
        <v>13</v>
      </c>
      <c r="AA229" s="272">
        <f>IFERROR(Z229/Z229,"-")</f>
        <v>1</v>
      </c>
      <c r="AB229" s="273">
        <f>SUM(AB221:AB228)</f>
        <v>2764991</v>
      </c>
      <c r="AC229" s="273">
        <f>SUM(AC221:AC228)</f>
        <v>3</v>
      </c>
      <c r="AD229" s="273">
        <f t="shared" si="63"/>
        <v>212691.61538461538</v>
      </c>
      <c r="AE229" s="273">
        <f t="shared" si="64"/>
        <v>921663.66666666663</v>
      </c>
      <c r="AF229" s="152">
        <f t="shared" si="65"/>
        <v>0.23076923076923078</v>
      </c>
      <c r="AG229" s="179">
        <f>SUM(AG221:AG228)</f>
        <v>47</v>
      </c>
      <c r="AH229" s="272">
        <f>IFERROR(AG229/AG229,"-")</f>
        <v>1</v>
      </c>
      <c r="AI229" s="273">
        <f>SUM(AI221:AI228)</f>
        <v>23757846</v>
      </c>
      <c r="AJ229" s="273">
        <f>SUM(AJ221:AJ228)</f>
        <v>19</v>
      </c>
      <c r="AK229" s="273">
        <f t="shared" si="66"/>
        <v>505486.08510638296</v>
      </c>
      <c r="AL229" s="273">
        <f t="shared" si="67"/>
        <v>1250412.9473684211</v>
      </c>
      <c r="AM229" s="152">
        <f t="shared" si="68"/>
        <v>0.40425531914893614</v>
      </c>
      <c r="AN229" s="179">
        <f>SUM(AN221:AN228)</f>
        <v>573</v>
      </c>
      <c r="AO229" s="272">
        <f>IFERROR(AN229/AN229,"-")</f>
        <v>1</v>
      </c>
      <c r="AP229" s="273">
        <f>SUM(AP221:AP228)</f>
        <v>67021579</v>
      </c>
      <c r="AQ229" s="273">
        <f>SUM(AQ221:AQ228)</f>
        <v>78</v>
      </c>
      <c r="AR229" s="273">
        <f t="shared" si="69"/>
        <v>116966.10645724258</v>
      </c>
      <c r="AS229" s="273">
        <f t="shared" si="70"/>
        <v>859251.01282051287</v>
      </c>
      <c r="AT229" s="152">
        <f t="shared" si="71"/>
        <v>0.13612565445026178</v>
      </c>
      <c r="AV229" s="77"/>
    </row>
    <row r="230" spans="2:48" s="9" customFormat="1">
      <c r="B230" s="551">
        <v>26</v>
      </c>
      <c r="C230" s="555" t="s">
        <v>29</v>
      </c>
      <c r="D230" s="174" t="s">
        <v>158</v>
      </c>
      <c r="E230" s="178">
        <v>1275</v>
      </c>
      <c r="F230" s="267">
        <f>IFERROR(E230/E238,"-")</f>
        <v>0.62225475841874089</v>
      </c>
      <c r="G230" s="268">
        <v>0</v>
      </c>
      <c r="H230" s="268">
        <v>0</v>
      </c>
      <c r="I230" s="268">
        <f t="shared" si="72"/>
        <v>0</v>
      </c>
      <c r="J230" s="268" t="str">
        <f t="shared" si="55"/>
        <v>-</v>
      </c>
      <c r="K230" s="175">
        <f t="shared" si="56"/>
        <v>0</v>
      </c>
      <c r="L230" s="178">
        <v>935</v>
      </c>
      <c r="M230" s="267">
        <f>IFERROR(L230/L238,"-")</f>
        <v>0.61675461741424797</v>
      </c>
      <c r="N230" s="268">
        <v>0</v>
      </c>
      <c r="O230" s="268">
        <v>0</v>
      </c>
      <c r="P230" s="268">
        <f t="shared" si="57"/>
        <v>0</v>
      </c>
      <c r="Q230" s="268" t="str">
        <f t="shared" si="58"/>
        <v>-</v>
      </c>
      <c r="R230" s="175">
        <f t="shared" si="59"/>
        <v>0</v>
      </c>
      <c r="S230" s="178">
        <v>119</v>
      </c>
      <c r="T230" s="267">
        <f>IFERROR(S230/S238,"-")</f>
        <v>0.51965065502183405</v>
      </c>
      <c r="U230" s="268">
        <v>0</v>
      </c>
      <c r="V230" s="268">
        <v>0</v>
      </c>
      <c r="W230" s="268">
        <f t="shared" si="60"/>
        <v>0</v>
      </c>
      <c r="X230" s="268" t="str">
        <f t="shared" si="61"/>
        <v>-</v>
      </c>
      <c r="Y230" s="175">
        <f t="shared" si="62"/>
        <v>0</v>
      </c>
      <c r="Z230" s="178">
        <v>94</v>
      </c>
      <c r="AA230" s="267">
        <f>IFERROR(Z230/Z238,"-")</f>
        <v>0.54022988505747127</v>
      </c>
      <c r="AB230" s="268">
        <v>0</v>
      </c>
      <c r="AC230" s="268">
        <v>0</v>
      </c>
      <c r="AD230" s="268">
        <f t="shared" si="63"/>
        <v>0</v>
      </c>
      <c r="AE230" s="268" t="str">
        <f t="shared" si="64"/>
        <v>-</v>
      </c>
      <c r="AF230" s="175">
        <f t="shared" si="65"/>
        <v>0</v>
      </c>
      <c r="AG230" s="178">
        <v>399</v>
      </c>
      <c r="AH230" s="267">
        <f>IFERROR(AG230/AG238,"-")</f>
        <v>0.55110497237569056</v>
      </c>
      <c r="AI230" s="268">
        <v>0</v>
      </c>
      <c r="AJ230" s="268">
        <v>0</v>
      </c>
      <c r="AK230" s="268">
        <f t="shared" si="66"/>
        <v>0</v>
      </c>
      <c r="AL230" s="268" t="str">
        <f t="shared" si="67"/>
        <v>-</v>
      </c>
      <c r="AM230" s="175">
        <f t="shared" si="68"/>
        <v>0</v>
      </c>
      <c r="AN230" s="178">
        <v>6144</v>
      </c>
      <c r="AO230" s="267">
        <f>IFERROR(AN230/AN238,"-")</f>
        <v>0.76379910492292391</v>
      </c>
      <c r="AP230" s="268">
        <v>0</v>
      </c>
      <c r="AQ230" s="268">
        <v>0</v>
      </c>
      <c r="AR230" s="268">
        <f t="shared" si="69"/>
        <v>0</v>
      </c>
      <c r="AS230" s="268" t="str">
        <f t="shared" si="70"/>
        <v>-</v>
      </c>
      <c r="AT230" s="175">
        <f t="shared" si="71"/>
        <v>0</v>
      </c>
      <c r="AV230" s="77"/>
    </row>
    <row r="231" spans="2:48" s="9" customFormat="1">
      <c r="B231" s="552"/>
      <c r="C231" s="556"/>
      <c r="D231" s="174" t="s">
        <v>155</v>
      </c>
      <c r="E231" s="399">
        <v>298</v>
      </c>
      <c r="F231" s="269">
        <f>IFERROR(E231/E238,"-")</f>
        <v>0.14543679843826257</v>
      </c>
      <c r="G231" s="70">
        <v>13779290</v>
      </c>
      <c r="H231" s="70">
        <v>97</v>
      </c>
      <c r="I231" s="70">
        <f t="shared" si="72"/>
        <v>46239.228187919463</v>
      </c>
      <c r="J231" s="70">
        <f t="shared" si="55"/>
        <v>142054.53608247422</v>
      </c>
      <c r="K231" s="11">
        <f t="shared" si="56"/>
        <v>0.32550335570469796</v>
      </c>
      <c r="L231" s="399">
        <v>224</v>
      </c>
      <c r="M231" s="269">
        <f>IFERROR(L231/L238,"-")</f>
        <v>0.14775725593667546</v>
      </c>
      <c r="N231" s="70">
        <v>8910863</v>
      </c>
      <c r="O231" s="70">
        <v>65</v>
      </c>
      <c r="P231" s="70">
        <f t="shared" si="57"/>
        <v>39780.638392857145</v>
      </c>
      <c r="Q231" s="70">
        <f t="shared" si="58"/>
        <v>137090.20000000001</v>
      </c>
      <c r="R231" s="11">
        <f t="shared" si="59"/>
        <v>0.29017857142857145</v>
      </c>
      <c r="S231" s="399">
        <v>29</v>
      </c>
      <c r="T231" s="269">
        <f>IFERROR(S231/S238,"-")</f>
        <v>0.12663755458515283</v>
      </c>
      <c r="U231" s="70">
        <v>1198595</v>
      </c>
      <c r="V231" s="70">
        <v>11</v>
      </c>
      <c r="W231" s="70">
        <f t="shared" si="60"/>
        <v>41330.862068965514</v>
      </c>
      <c r="X231" s="70">
        <f t="shared" si="61"/>
        <v>108963.18181818182</v>
      </c>
      <c r="Y231" s="11">
        <f t="shared" si="62"/>
        <v>0.37931034482758619</v>
      </c>
      <c r="Z231" s="399">
        <v>23</v>
      </c>
      <c r="AA231" s="269">
        <f>IFERROR(Z231/Z238,"-")</f>
        <v>0.13218390804597702</v>
      </c>
      <c r="AB231" s="70">
        <v>847034</v>
      </c>
      <c r="AC231" s="70">
        <v>9</v>
      </c>
      <c r="AD231" s="70">
        <f t="shared" si="63"/>
        <v>36827.565217391304</v>
      </c>
      <c r="AE231" s="70">
        <f t="shared" si="64"/>
        <v>94114.888888888891</v>
      </c>
      <c r="AF231" s="11">
        <f t="shared" si="65"/>
        <v>0.39130434782608697</v>
      </c>
      <c r="AG231" s="399">
        <v>100</v>
      </c>
      <c r="AH231" s="269">
        <f>IFERROR(AG231/AG238,"-")</f>
        <v>0.13812154696132597</v>
      </c>
      <c r="AI231" s="70">
        <v>3571785</v>
      </c>
      <c r="AJ231" s="70">
        <v>26</v>
      </c>
      <c r="AK231" s="70">
        <f t="shared" si="66"/>
        <v>35717.85</v>
      </c>
      <c r="AL231" s="70">
        <f t="shared" si="67"/>
        <v>137376.34615384616</v>
      </c>
      <c r="AM231" s="11">
        <f t="shared" si="68"/>
        <v>0.26</v>
      </c>
      <c r="AN231" s="399">
        <v>831</v>
      </c>
      <c r="AO231" s="269">
        <f>IFERROR(AN231/AN238,"-")</f>
        <v>0.10330681253107907</v>
      </c>
      <c r="AP231" s="70">
        <v>42045197</v>
      </c>
      <c r="AQ231" s="70">
        <v>243</v>
      </c>
      <c r="AR231" s="70">
        <f t="shared" si="69"/>
        <v>50595.90493381468</v>
      </c>
      <c r="AS231" s="70">
        <f t="shared" si="70"/>
        <v>173025.50205761316</v>
      </c>
      <c r="AT231" s="11">
        <f t="shared" si="71"/>
        <v>0.29241877256317689</v>
      </c>
      <c r="AV231" s="77"/>
    </row>
    <row r="232" spans="2:48" s="9" customFormat="1">
      <c r="B232" s="552"/>
      <c r="C232" s="556"/>
      <c r="D232" s="174" t="s">
        <v>156</v>
      </c>
      <c r="E232" s="399">
        <v>174</v>
      </c>
      <c r="F232" s="269">
        <f>IFERROR(E232/E238,"-")</f>
        <v>8.4919472913616401E-2</v>
      </c>
      <c r="G232" s="70">
        <v>23370355</v>
      </c>
      <c r="H232" s="70">
        <v>84</v>
      </c>
      <c r="I232" s="70">
        <f t="shared" si="72"/>
        <v>134312.38505747126</v>
      </c>
      <c r="J232" s="70">
        <f t="shared" si="55"/>
        <v>278218.51190476189</v>
      </c>
      <c r="K232" s="11">
        <f t="shared" si="56"/>
        <v>0.48275862068965519</v>
      </c>
      <c r="L232" s="399">
        <v>133</v>
      </c>
      <c r="M232" s="269">
        <f>IFERROR(L232/L238,"-")</f>
        <v>8.7730870712401057E-2</v>
      </c>
      <c r="N232" s="70">
        <v>17833802</v>
      </c>
      <c r="O232" s="70">
        <v>64</v>
      </c>
      <c r="P232" s="70">
        <f t="shared" si="57"/>
        <v>134088.73684210525</v>
      </c>
      <c r="Q232" s="70">
        <f t="shared" si="58"/>
        <v>278653.15625</v>
      </c>
      <c r="R232" s="11">
        <f t="shared" si="59"/>
        <v>0.48120300751879697</v>
      </c>
      <c r="S232" s="399">
        <v>22</v>
      </c>
      <c r="T232" s="269">
        <f>IFERROR(S232/S238,"-")</f>
        <v>9.606986899563319E-2</v>
      </c>
      <c r="U232" s="70">
        <v>3888313</v>
      </c>
      <c r="V232" s="70">
        <v>15</v>
      </c>
      <c r="W232" s="70">
        <f t="shared" si="60"/>
        <v>176741.5</v>
      </c>
      <c r="X232" s="70">
        <f t="shared" si="61"/>
        <v>259220.86666666667</v>
      </c>
      <c r="Y232" s="11">
        <f t="shared" si="62"/>
        <v>0.68181818181818177</v>
      </c>
      <c r="Z232" s="399">
        <v>14</v>
      </c>
      <c r="AA232" s="269">
        <f>IFERROR(Z232/Z238,"-")</f>
        <v>8.0459770114942528E-2</v>
      </c>
      <c r="AB232" s="70">
        <v>2025432</v>
      </c>
      <c r="AC232" s="70">
        <v>9</v>
      </c>
      <c r="AD232" s="70">
        <f t="shared" si="63"/>
        <v>144673.71428571429</v>
      </c>
      <c r="AE232" s="70">
        <f t="shared" si="64"/>
        <v>225048</v>
      </c>
      <c r="AF232" s="11">
        <f t="shared" si="65"/>
        <v>0.6428571428571429</v>
      </c>
      <c r="AG232" s="399">
        <v>64</v>
      </c>
      <c r="AH232" s="269">
        <f>IFERROR(AG232/AG238,"-")</f>
        <v>8.8397790055248615E-2</v>
      </c>
      <c r="AI232" s="70">
        <v>6549237</v>
      </c>
      <c r="AJ232" s="70">
        <v>31</v>
      </c>
      <c r="AK232" s="70">
        <f t="shared" si="66"/>
        <v>102331.828125</v>
      </c>
      <c r="AL232" s="70">
        <f t="shared" si="67"/>
        <v>211265.70967741936</v>
      </c>
      <c r="AM232" s="11">
        <f t="shared" si="68"/>
        <v>0.484375</v>
      </c>
      <c r="AN232" s="399">
        <v>417</v>
      </c>
      <c r="AO232" s="269">
        <f>IFERROR(AN232/AN238,"-")</f>
        <v>5.1839880656389857E-2</v>
      </c>
      <c r="AP232" s="70">
        <v>46569721</v>
      </c>
      <c r="AQ232" s="70">
        <v>197</v>
      </c>
      <c r="AR232" s="70">
        <f t="shared" si="69"/>
        <v>111677.98800959233</v>
      </c>
      <c r="AS232" s="70">
        <f t="shared" si="70"/>
        <v>236394.52284263959</v>
      </c>
      <c r="AT232" s="11">
        <f t="shared" si="71"/>
        <v>0.47242206235011991</v>
      </c>
      <c r="AV232" s="77"/>
    </row>
    <row r="233" spans="2:48" s="9" customFormat="1">
      <c r="B233" s="552"/>
      <c r="C233" s="556"/>
      <c r="D233" s="174" t="s">
        <v>157</v>
      </c>
      <c r="E233" s="178">
        <v>126</v>
      </c>
      <c r="F233" s="267">
        <f>IFERROR(E233/E238,"-")</f>
        <v>6.149341142020498E-2</v>
      </c>
      <c r="G233" s="268">
        <v>79885168</v>
      </c>
      <c r="H233" s="268">
        <v>104</v>
      </c>
      <c r="I233" s="268">
        <f t="shared" si="72"/>
        <v>634009.26984126982</v>
      </c>
      <c r="J233" s="268">
        <f t="shared" si="55"/>
        <v>768126.61538461538</v>
      </c>
      <c r="K233" s="175">
        <f t="shared" si="56"/>
        <v>0.82539682539682535</v>
      </c>
      <c r="L233" s="178">
        <v>98</v>
      </c>
      <c r="M233" s="267">
        <f>IFERROR(L233/L238,"-")</f>
        <v>6.464379947229551E-2</v>
      </c>
      <c r="N233" s="268">
        <v>63386053</v>
      </c>
      <c r="O233" s="268">
        <v>81</v>
      </c>
      <c r="P233" s="268">
        <f t="shared" si="57"/>
        <v>646796.45918367349</v>
      </c>
      <c r="Q233" s="268">
        <f t="shared" si="58"/>
        <v>782543.8641975309</v>
      </c>
      <c r="R233" s="175">
        <f t="shared" si="59"/>
        <v>0.82653061224489799</v>
      </c>
      <c r="S233" s="178">
        <v>26</v>
      </c>
      <c r="T233" s="267">
        <f>IFERROR(S233/S238,"-")</f>
        <v>0.11353711790393013</v>
      </c>
      <c r="U233" s="268">
        <v>12510510</v>
      </c>
      <c r="V233" s="268">
        <v>20</v>
      </c>
      <c r="W233" s="268">
        <f t="shared" si="60"/>
        <v>481173.46153846156</v>
      </c>
      <c r="X233" s="268">
        <f t="shared" si="61"/>
        <v>625525.5</v>
      </c>
      <c r="Y233" s="175">
        <f t="shared" si="62"/>
        <v>0.76923076923076927</v>
      </c>
      <c r="Z233" s="178">
        <v>21</v>
      </c>
      <c r="AA233" s="267">
        <f>IFERROR(Z233/Z238,"-")</f>
        <v>0.1206896551724138</v>
      </c>
      <c r="AB233" s="268">
        <v>8980156</v>
      </c>
      <c r="AC233" s="268">
        <v>15</v>
      </c>
      <c r="AD233" s="268">
        <f t="shared" si="63"/>
        <v>427626.47619047621</v>
      </c>
      <c r="AE233" s="268">
        <f t="shared" si="64"/>
        <v>598677.06666666665</v>
      </c>
      <c r="AF233" s="175">
        <f t="shared" si="65"/>
        <v>0.7142857142857143</v>
      </c>
      <c r="AG233" s="178">
        <v>60</v>
      </c>
      <c r="AH233" s="267">
        <f>IFERROR(AG233/AG238,"-")</f>
        <v>8.2872928176795577E-2</v>
      </c>
      <c r="AI233" s="268">
        <v>43148391</v>
      </c>
      <c r="AJ233" s="268">
        <v>54</v>
      </c>
      <c r="AK233" s="268">
        <f t="shared" si="66"/>
        <v>719139.85</v>
      </c>
      <c r="AL233" s="268">
        <f t="shared" si="67"/>
        <v>799044.27777777775</v>
      </c>
      <c r="AM233" s="175">
        <f t="shared" si="68"/>
        <v>0.9</v>
      </c>
      <c r="AN233" s="178">
        <v>318</v>
      </c>
      <c r="AO233" s="267">
        <f>IFERROR(AN233/AN238,"-")</f>
        <v>3.9532570860268526E-2</v>
      </c>
      <c r="AP233" s="268">
        <v>198397856</v>
      </c>
      <c r="AQ233" s="268">
        <v>264</v>
      </c>
      <c r="AR233" s="268">
        <f t="shared" si="69"/>
        <v>623892.62893081759</v>
      </c>
      <c r="AS233" s="268">
        <f t="shared" si="70"/>
        <v>751507.03030303027</v>
      </c>
      <c r="AT233" s="175">
        <f t="shared" si="71"/>
        <v>0.83018867924528306</v>
      </c>
      <c r="AV233" s="77"/>
    </row>
    <row r="234" spans="2:48" s="9" customFormat="1">
      <c r="B234" s="552"/>
      <c r="C234" s="556"/>
      <c r="D234" s="174" t="s">
        <v>159</v>
      </c>
      <c r="E234" s="399">
        <v>95</v>
      </c>
      <c r="F234" s="269">
        <f>IFERROR(E234/E238,"-")</f>
        <v>4.6364080039043437E-2</v>
      </c>
      <c r="G234" s="70">
        <v>93276709</v>
      </c>
      <c r="H234" s="70">
        <v>90</v>
      </c>
      <c r="I234" s="70">
        <f t="shared" si="72"/>
        <v>981860.09473684209</v>
      </c>
      <c r="J234" s="70">
        <f t="shared" si="55"/>
        <v>1036407.8777777777</v>
      </c>
      <c r="K234" s="11">
        <f t="shared" si="56"/>
        <v>0.94736842105263153</v>
      </c>
      <c r="L234" s="399">
        <v>69</v>
      </c>
      <c r="M234" s="269">
        <f>IFERROR(L234/L238,"-")</f>
        <v>4.5514511873350927E-2</v>
      </c>
      <c r="N234" s="70">
        <v>68058057</v>
      </c>
      <c r="O234" s="70">
        <v>65</v>
      </c>
      <c r="P234" s="70">
        <f t="shared" si="57"/>
        <v>986348.65217391308</v>
      </c>
      <c r="Q234" s="70">
        <f t="shared" si="58"/>
        <v>1047047.0307692308</v>
      </c>
      <c r="R234" s="11">
        <f t="shared" si="59"/>
        <v>0.94202898550724634</v>
      </c>
      <c r="S234" s="399">
        <v>17</v>
      </c>
      <c r="T234" s="269">
        <f>IFERROR(S234/S238,"-")</f>
        <v>7.4235807860262015E-2</v>
      </c>
      <c r="U234" s="70">
        <v>14969922</v>
      </c>
      <c r="V234" s="70">
        <v>17</v>
      </c>
      <c r="W234" s="70">
        <f t="shared" si="60"/>
        <v>880583.6470588235</v>
      </c>
      <c r="X234" s="70">
        <f t="shared" si="61"/>
        <v>880583.6470588235</v>
      </c>
      <c r="Y234" s="11">
        <f t="shared" si="62"/>
        <v>1</v>
      </c>
      <c r="Z234" s="399">
        <v>9</v>
      </c>
      <c r="AA234" s="269">
        <f>IFERROR(Z234/Z238,"-")</f>
        <v>5.1724137931034482E-2</v>
      </c>
      <c r="AB234" s="70">
        <v>8853174</v>
      </c>
      <c r="AC234" s="70">
        <v>9</v>
      </c>
      <c r="AD234" s="70">
        <f t="shared" si="63"/>
        <v>983686</v>
      </c>
      <c r="AE234" s="70">
        <f t="shared" si="64"/>
        <v>983686</v>
      </c>
      <c r="AF234" s="11">
        <f t="shared" si="65"/>
        <v>1</v>
      </c>
      <c r="AG234" s="399">
        <v>55</v>
      </c>
      <c r="AH234" s="269">
        <f>IFERROR(AG234/AG238,"-")</f>
        <v>7.5966850828729282E-2</v>
      </c>
      <c r="AI234" s="70">
        <v>58095405</v>
      </c>
      <c r="AJ234" s="70">
        <v>53</v>
      </c>
      <c r="AK234" s="70">
        <f t="shared" si="66"/>
        <v>1056280.0909090908</v>
      </c>
      <c r="AL234" s="70">
        <f t="shared" si="67"/>
        <v>1096139.716981132</v>
      </c>
      <c r="AM234" s="11">
        <f t="shared" si="68"/>
        <v>0.96363636363636362</v>
      </c>
      <c r="AN234" s="399">
        <v>188</v>
      </c>
      <c r="AO234" s="269">
        <f>IFERROR(AN234/AN238,"-")</f>
        <v>2.3371456986573842E-2</v>
      </c>
      <c r="AP234" s="70">
        <v>188776875</v>
      </c>
      <c r="AQ234" s="70">
        <v>174</v>
      </c>
      <c r="AR234" s="70">
        <f t="shared" si="69"/>
        <v>1004132.3138297872</v>
      </c>
      <c r="AS234" s="70">
        <f t="shared" si="70"/>
        <v>1084924.5689655172</v>
      </c>
      <c r="AT234" s="11">
        <f t="shared" si="71"/>
        <v>0.92553191489361697</v>
      </c>
      <c r="AV234" s="77"/>
    </row>
    <row r="235" spans="2:48" s="9" customFormat="1">
      <c r="B235" s="552"/>
      <c r="C235" s="556"/>
      <c r="D235" s="174" t="s">
        <v>160</v>
      </c>
      <c r="E235" s="178">
        <v>41</v>
      </c>
      <c r="F235" s="267">
        <f>IFERROR(E235/E238,"-")</f>
        <v>2.0009760858955589E-2</v>
      </c>
      <c r="G235" s="268">
        <v>59617574</v>
      </c>
      <c r="H235" s="268">
        <v>39</v>
      </c>
      <c r="I235" s="268">
        <f t="shared" si="72"/>
        <v>1454087.1707317072</v>
      </c>
      <c r="J235" s="268">
        <f t="shared" si="55"/>
        <v>1528655.7435897435</v>
      </c>
      <c r="K235" s="175">
        <f t="shared" si="56"/>
        <v>0.95121951219512191</v>
      </c>
      <c r="L235" s="178">
        <v>30</v>
      </c>
      <c r="M235" s="267">
        <f>IFERROR(L235/L238,"-")</f>
        <v>1.9788918205804751E-2</v>
      </c>
      <c r="N235" s="268">
        <v>40000532</v>
      </c>
      <c r="O235" s="268">
        <v>28</v>
      </c>
      <c r="P235" s="268">
        <f t="shared" si="57"/>
        <v>1333351.0666666667</v>
      </c>
      <c r="Q235" s="268">
        <f t="shared" si="58"/>
        <v>1428590.4285714286</v>
      </c>
      <c r="R235" s="175">
        <f t="shared" si="59"/>
        <v>0.93333333333333335</v>
      </c>
      <c r="S235" s="178">
        <v>8</v>
      </c>
      <c r="T235" s="267">
        <f>IFERROR(S235/S238,"-")</f>
        <v>3.4934497816593885E-2</v>
      </c>
      <c r="U235" s="268">
        <v>6823852</v>
      </c>
      <c r="V235" s="268">
        <v>8</v>
      </c>
      <c r="W235" s="268">
        <f t="shared" si="60"/>
        <v>852981.5</v>
      </c>
      <c r="X235" s="268">
        <f t="shared" si="61"/>
        <v>852981.5</v>
      </c>
      <c r="Y235" s="175">
        <f t="shared" si="62"/>
        <v>1</v>
      </c>
      <c r="Z235" s="178">
        <v>6</v>
      </c>
      <c r="AA235" s="267">
        <f>IFERROR(Z235/Z238,"-")</f>
        <v>3.4482758620689655E-2</v>
      </c>
      <c r="AB235" s="268">
        <v>4954523</v>
      </c>
      <c r="AC235" s="268">
        <v>6</v>
      </c>
      <c r="AD235" s="268">
        <f t="shared" si="63"/>
        <v>825753.83333333337</v>
      </c>
      <c r="AE235" s="268">
        <f t="shared" si="64"/>
        <v>825753.83333333337</v>
      </c>
      <c r="AF235" s="175">
        <f t="shared" si="65"/>
        <v>1</v>
      </c>
      <c r="AG235" s="178">
        <v>21</v>
      </c>
      <c r="AH235" s="267">
        <f>IFERROR(AG235/AG238,"-")</f>
        <v>2.9005524861878452E-2</v>
      </c>
      <c r="AI235" s="268">
        <v>32807342</v>
      </c>
      <c r="AJ235" s="268">
        <v>20</v>
      </c>
      <c r="AK235" s="268">
        <f t="shared" si="66"/>
        <v>1562254.3809523811</v>
      </c>
      <c r="AL235" s="268">
        <f t="shared" si="67"/>
        <v>1640367.1</v>
      </c>
      <c r="AM235" s="175">
        <f t="shared" si="68"/>
        <v>0.95238095238095233</v>
      </c>
      <c r="AN235" s="178">
        <v>78</v>
      </c>
      <c r="AO235" s="267">
        <f>IFERROR(AN235/AN238,"-")</f>
        <v>9.6966683242168082E-3</v>
      </c>
      <c r="AP235" s="268">
        <v>111229581</v>
      </c>
      <c r="AQ235" s="268">
        <v>69</v>
      </c>
      <c r="AR235" s="268">
        <f t="shared" si="69"/>
        <v>1426020.2692307692</v>
      </c>
      <c r="AS235" s="268">
        <f t="shared" si="70"/>
        <v>1612022.9130434783</v>
      </c>
      <c r="AT235" s="175">
        <f t="shared" si="71"/>
        <v>0.88461538461538458</v>
      </c>
      <c r="AV235" s="77"/>
    </row>
    <row r="236" spans="2:48" s="9" customFormat="1">
      <c r="B236" s="552"/>
      <c r="C236" s="556"/>
      <c r="D236" s="174" t="s">
        <v>161</v>
      </c>
      <c r="E236" s="399">
        <v>27</v>
      </c>
      <c r="F236" s="269">
        <f>IFERROR(E236/E238,"-")</f>
        <v>1.3177159590043924E-2</v>
      </c>
      <c r="G236" s="70">
        <v>54587971</v>
      </c>
      <c r="H236" s="70">
        <v>25</v>
      </c>
      <c r="I236" s="70">
        <f t="shared" si="72"/>
        <v>2021776.7037037036</v>
      </c>
      <c r="J236" s="70">
        <f t="shared" si="55"/>
        <v>2183518.84</v>
      </c>
      <c r="K236" s="11">
        <f t="shared" si="56"/>
        <v>0.92592592592592593</v>
      </c>
      <c r="L236" s="399">
        <v>17</v>
      </c>
      <c r="M236" s="269">
        <f>IFERROR(L236/L238,"-")</f>
        <v>1.1213720316622692E-2</v>
      </c>
      <c r="N236" s="70">
        <v>33001376</v>
      </c>
      <c r="O236" s="70">
        <v>16</v>
      </c>
      <c r="P236" s="70">
        <f t="shared" si="57"/>
        <v>1941257.4117647058</v>
      </c>
      <c r="Q236" s="70">
        <f t="shared" si="58"/>
        <v>2062586</v>
      </c>
      <c r="R236" s="11">
        <f t="shared" si="59"/>
        <v>0.94117647058823528</v>
      </c>
      <c r="S236" s="399">
        <v>4</v>
      </c>
      <c r="T236" s="269">
        <f>IFERROR(S236/S238,"-")</f>
        <v>1.7467248908296942E-2</v>
      </c>
      <c r="U236" s="70">
        <v>9610855</v>
      </c>
      <c r="V236" s="70">
        <v>4</v>
      </c>
      <c r="W236" s="70">
        <f t="shared" si="60"/>
        <v>2402713.75</v>
      </c>
      <c r="X236" s="70">
        <f t="shared" si="61"/>
        <v>2402713.75</v>
      </c>
      <c r="Y236" s="11">
        <f t="shared" si="62"/>
        <v>1</v>
      </c>
      <c r="Z236" s="399">
        <v>3</v>
      </c>
      <c r="AA236" s="269">
        <f>IFERROR(Z236/Z238,"-")</f>
        <v>1.7241379310344827E-2</v>
      </c>
      <c r="AB236" s="70">
        <v>5564102</v>
      </c>
      <c r="AC236" s="70">
        <v>3</v>
      </c>
      <c r="AD236" s="70">
        <f t="shared" si="63"/>
        <v>1854700.6666666667</v>
      </c>
      <c r="AE236" s="70">
        <f t="shared" si="64"/>
        <v>1854700.6666666667</v>
      </c>
      <c r="AF236" s="11">
        <f t="shared" si="65"/>
        <v>1</v>
      </c>
      <c r="AG236" s="399">
        <v>16</v>
      </c>
      <c r="AH236" s="269">
        <f>IFERROR(AG236/AG238,"-")</f>
        <v>2.2099447513812154E-2</v>
      </c>
      <c r="AI236" s="70">
        <v>28623646</v>
      </c>
      <c r="AJ236" s="70">
        <v>15</v>
      </c>
      <c r="AK236" s="70">
        <f t="shared" si="66"/>
        <v>1788977.875</v>
      </c>
      <c r="AL236" s="70">
        <f t="shared" si="67"/>
        <v>1908243.0666666667</v>
      </c>
      <c r="AM236" s="11">
        <f t="shared" si="68"/>
        <v>0.9375</v>
      </c>
      <c r="AN236" s="399">
        <v>54</v>
      </c>
      <c r="AO236" s="269">
        <f>IFERROR(AN236/AN238,"-")</f>
        <v>6.7130780706116363E-3</v>
      </c>
      <c r="AP236" s="70">
        <v>70927797</v>
      </c>
      <c r="AQ236" s="70">
        <v>43</v>
      </c>
      <c r="AR236" s="70">
        <f t="shared" si="69"/>
        <v>1313477.7222222222</v>
      </c>
      <c r="AS236" s="70">
        <f t="shared" si="70"/>
        <v>1649483.6511627906</v>
      </c>
      <c r="AT236" s="11">
        <f t="shared" si="71"/>
        <v>0.79629629629629628</v>
      </c>
      <c r="AV236" s="77"/>
    </row>
    <row r="237" spans="2:48" s="9" customFormat="1">
      <c r="B237" s="552"/>
      <c r="C237" s="556"/>
      <c r="D237" s="177" t="s">
        <v>162</v>
      </c>
      <c r="E237" s="400">
        <v>13</v>
      </c>
      <c r="F237" s="270">
        <f>IFERROR(E237/E238,"-")</f>
        <v>6.3445583211322598E-3</v>
      </c>
      <c r="G237" s="271">
        <v>22118313</v>
      </c>
      <c r="H237" s="271">
        <v>10</v>
      </c>
      <c r="I237" s="271">
        <f t="shared" si="72"/>
        <v>1701408.6923076923</v>
      </c>
      <c r="J237" s="271">
        <f t="shared" si="55"/>
        <v>2211831.2999999998</v>
      </c>
      <c r="K237" s="36">
        <f t="shared" si="56"/>
        <v>0.76923076923076927</v>
      </c>
      <c r="L237" s="400">
        <v>10</v>
      </c>
      <c r="M237" s="270">
        <f>IFERROR(L237/L238,"-")</f>
        <v>6.5963060686015833E-3</v>
      </c>
      <c r="N237" s="271">
        <v>13874439</v>
      </c>
      <c r="O237" s="271">
        <v>7</v>
      </c>
      <c r="P237" s="271">
        <f t="shared" si="57"/>
        <v>1387443.9</v>
      </c>
      <c r="Q237" s="271">
        <f t="shared" si="58"/>
        <v>1982062.7142857143</v>
      </c>
      <c r="R237" s="36">
        <f t="shared" si="59"/>
        <v>0.7</v>
      </c>
      <c r="S237" s="400">
        <v>4</v>
      </c>
      <c r="T237" s="270">
        <f>IFERROR(S237/S238,"-")</f>
        <v>1.7467248908296942E-2</v>
      </c>
      <c r="U237" s="271">
        <v>1940802</v>
      </c>
      <c r="V237" s="271">
        <v>2</v>
      </c>
      <c r="W237" s="271">
        <f t="shared" si="60"/>
        <v>485200.5</v>
      </c>
      <c r="X237" s="271">
        <f t="shared" si="61"/>
        <v>970401</v>
      </c>
      <c r="Y237" s="36">
        <f t="shared" si="62"/>
        <v>0.5</v>
      </c>
      <c r="Z237" s="400">
        <v>4</v>
      </c>
      <c r="AA237" s="270">
        <f>IFERROR(Z237/Z238,"-")</f>
        <v>2.2988505747126436E-2</v>
      </c>
      <c r="AB237" s="271">
        <v>1940802</v>
      </c>
      <c r="AC237" s="271">
        <v>2</v>
      </c>
      <c r="AD237" s="271">
        <f t="shared" si="63"/>
        <v>485200.5</v>
      </c>
      <c r="AE237" s="271">
        <f t="shared" si="64"/>
        <v>970401</v>
      </c>
      <c r="AF237" s="36">
        <f t="shared" si="65"/>
        <v>0.5</v>
      </c>
      <c r="AG237" s="400">
        <v>9</v>
      </c>
      <c r="AH237" s="270">
        <f>IFERROR(AG237/AG238,"-")</f>
        <v>1.2430939226519336E-2</v>
      </c>
      <c r="AI237" s="271">
        <v>23483724</v>
      </c>
      <c r="AJ237" s="271">
        <v>8</v>
      </c>
      <c r="AK237" s="271">
        <f t="shared" si="66"/>
        <v>2609302.6666666665</v>
      </c>
      <c r="AL237" s="271">
        <f t="shared" si="67"/>
        <v>2935465.5</v>
      </c>
      <c r="AM237" s="36">
        <f t="shared" si="68"/>
        <v>0.88888888888888884</v>
      </c>
      <c r="AN237" s="400">
        <v>14</v>
      </c>
      <c r="AO237" s="270">
        <f>IFERROR(AN237/AN238,"-")</f>
        <v>1.7404276479363501E-3</v>
      </c>
      <c r="AP237" s="271">
        <v>23188777</v>
      </c>
      <c r="AQ237" s="271">
        <v>13</v>
      </c>
      <c r="AR237" s="271">
        <f t="shared" si="69"/>
        <v>1656341.2142857143</v>
      </c>
      <c r="AS237" s="271">
        <f t="shared" si="70"/>
        <v>1783752.076923077</v>
      </c>
      <c r="AT237" s="36">
        <f t="shared" si="71"/>
        <v>0.9285714285714286</v>
      </c>
      <c r="AV237" s="77"/>
    </row>
    <row r="238" spans="2:48" s="9" customFormat="1">
      <c r="B238" s="553"/>
      <c r="C238" s="557"/>
      <c r="D238" s="300" t="s">
        <v>64</v>
      </c>
      <c r="E238" s="179">
        <f>SUM(E230:E237)</f>
        <v>2049</v>
      </c>
      <c r="F238" s="272">
        <f>IFERROR(E238/E238,"-")</f>
        <v>1</v>
      </c>
      <c r="G238" s="273">
        <f>SUM(G230:G237)</f>
        <v>346635380</v>
      </c>
      <c r="H238" s="273">
        <f>SUM(H230:H237)</f>
        <v>449</v>
      </c>
      <c r="I238" s="273">
        <f t="shared" si="72"/>
        <v>169172.95265983406</v>
      </c>
      <c r="J238" s="273">
        <f t="shared" si="55"/>
        <v>772016.43652561249</v>
      </c>
      <c r="K238" s="152">
        <f t="shared" si="56"/>
        <v>0.21913128355295267</v>
      </c>
      <c r="L238" s="179">
        <f>SUM(L230:L237)</f>
        <v>1516</v>
      </c>
      <c r="M238" s="272">
        <f>IFERROR(L238/L238,"-")</f>
        <v>1</v>
      </c>
      <c r="N238" s="273">
        <f>SUM(N230:N237)</f>
        <v>245065122</v>
      </c>
      <c r="O238" s="273">
        <f>SUM(O230:O237)</f>
        <v>326</v>
      </c>
      <c r="P238" s="273">
        <f t="shared" si="57"/>
        <v>161652.45514511873</v>
      </c>
      <c r="Q238" s="273">
        <f t="shared" si="58"/>
        <v>751733.50306748471</v>
      </c>
      <c r="R238" s="152">
        <f t="shared" si="59"/>
        <v>0.21503957783641162</v>
      </c>
      <c r="S238" s="179">
        <f>SUM(S230:S237)</f>
        <v>229</v>
      </c>
      <c r="T238" s="272">
        <f>IFERROR(S238/S238,"-")</f>
        <v>1</v>
      </c>
      <c r="U238" s="273">
        <f>SUM(U230:U237)</f>
        <v>50942849</v>
      </c>
      <c r="V238" s="273">
        <f>SUM(V230:V237)</f>
        <v>77</v>
      </c>
      <c r="W238" s="273">
        <f t="shared" si="60"/>
        <v>222457.8558951965</v>
      </c>
      <c r="X238" s="273">
        <f t="shared" si="61"/>
        <v>661595.44155844161</v>
      </c>
      <c r="Y238" s="152">
        <f t="shared" si="62"/>
        <v>0.33624454148471616</v>
      </c>
      <c r="Z238" s="179">
        <f>SUM(Z230:Z237)</f>
        <v>174</v>
      </c>
      <c r="AA238" s="272">
        <f>IFERROR(Z238/Z238,"-")</f>
        <v>1</v>
      </c>
      <c r="AB238" s="273">
        <f>SUM(AB230:AB237)</f>
        <v>33165223</v>
      </c>
      <c r="AC238" s="273">
        <f>SUM(AC230:AC237)</f>
        <v>53</v>
      </c>
      <c r="AD238" s="273">
        <f t="shared" si="63"/>
        <v>190604.72988505746</v>
      </c>
      <c r="AE238" s="273">
        <f t="shared" si="64"/>
        <v>625758.92452830193</v>
      </c>
      <c r="AF238" s="152">
        <f t="shared" si="65"/>
        <v>0.3045977011494253</v>
      </c>
      <c r="AG238" s="179">
        <f>SUM(AG230:AG237)</f>
        <v>724</v>
      </c>
      <c r="AH238" s="272">
        <f>IFERROR(AG238/AG238,"-")</f>
        <v>1</v>
      </c>
      <c r="AI238" s="273">
        <f>SUM(AI230:AI237)</f>
        <v>196279530</v>
      </c>
      <c r="AJ238" s="273">
        <f>SUM(AJ230:AJ237)</f>
        <v>207</v>
      </c>
      <c r="AK238" s="273">
        <f t="shared" si="66"/>
        <v>271104.32320441987</v>
      </c>
      <c r="AL238" s="273">
        <f t="shared" si="67"/>
        <v>948210.28985507251</v>
      </c>
      <c r="AM238" s="152">
        <f t="shared" si="68"/>
        <v>0.28591160220994477</v>
      </c>
      <c r="AN238" s="179">
        <f>SUM(AN230:AN237)</f>
        <v>8044</v>
      </c>
      <c r="AO238" s="272">
        <f>IFERROR(AN238/AN238,"-")</f>
        <v>1</v>
      </c>
      <c r="AP238" s="273">
        <f>SUM(AP230:AP237)</f>
        <v>681135804</v>
      </c>
      <c r="AQ238" s="273">
        <f>SUM(AQ230:AQ237)</f>
        <v>1003</v>
      </c>
      <c r="AR238" s="273">
        <f t="shared" si="69"/>
        <v>84676.256091496762</v>
      </c>
      <c r="AS238" s="273">
        <f t="shared" si="70"/>
        <v>679098.50847457629</v>
      </c>
      <c r="AT238" s="152">
        <f t="shared" si="71"/>
        <v>0.1246892093485828</v>
      </c>
      <c r="AV238" s="77"/>
    </row>
    <row r="239" spans="2:48" s="9" customFormat="1">
      <c r="B239" s="551">
        <v>27</v>
      </c>
      <c r="C239" s="555" t="s">
        <v>30</v>
      </c>
      <c r="D239" s="174" t="s">
        <v>158</v>
      </c>
      <c r="E239" s="178">
        <v>193</v>
      </c>
      <c r="F239" s="267">
        <f>IFERROR(E239/E247,"-")</f>
        <v>0.56764705882352939</v>
      </c>
      <c r="G239" s="268">
        <v>0</v>
      </c>
      <c r="H239" s="268">
        <v>0</v>
      </c>
      <c r="I239" s="268">
        <f t="shared" si="72"/>
        <v>0</v>
      </c>
      <c r="J239" s="268" t="str">
        <f t="shared" si="55"/>
        <v>-</v>
      </c>
      <c r="K239" s="175">
        <f t="shared" si="56"/>
        <v>0</v>
      </c>
      <c r="L239" s="178">
        <v>123</v>
      </c>
      <c r="M239" s="267">
        <f>IFERROR(L239/L247,"-")</f>
        <v>0.55405405405405406</v>
      </c>
      <c r="N239" s="268">
        <v>0</v>
      </c>
      <c r="O239" s="268">
        <v>0</v>
      </c>
      <c r="P239" s="268">
        <f t="shared" si="57"/>
        <v>0</v>
      </c>
      <c r="Q239" s="268" t="str">
        <f t="shared" si="58"/>
        <v>-</v>
      </c>
      <c r="R239" s="175">
        <f t="shared" si="59"/>
        <v>0</v>
      </c>
      <c r="S239" s="178">
        <v>21</v>
      </c>
      <c r="T239" s="267">
        <f>IFERROR(S239/S247,"-")</f>
        <v>0.46666666666666667</v>
      </c>
      <c r="U239" s="268">
        <v>0</v>
      </c>
      <c r="V239" s="268">
        <v>0</v>
      </c>
      <c r="W239" s="268">
        <f t="shared" si="60"/>
        <v>0</v>
      </c>
      <c r="X239" s="268" t="str">
        <f t="shared" si="61"/>
        <v>-</v>
      </c>
      <c r="Y239" s="175">
        <f t="shared" si="62"/>
        <v>0</v>
      </c>
      <c r="Z239" s="178">
        <v>13</v>
      </c>
      <c r="AA239" s="267">
        <f>IFERROR(Z239/Z247,"-")</f>
        <v>0.4642857142857143</v>
      </c>
      <c r="AB239" s="268">
        <v>0</v>
      </c>
      <c r="AC239" s="268">
        <v>0</v>
      </c>
      <c r="AD239" s="268">
        <f t="shared" si="63"/>
        <v>0</v>
      </c>
      <c r="AE239" s="268" t="str">
        <f t="shared" si="64"/>
        <v>-</v>
      </c>
      <c r="AF239" s="175">
        <f t="shared" si="65"/>
        <v>0</v>
      </c>
      <c r="AG239" s="178">
        <v>42</v>
      </c>
      <c r="AH239" s="267">
        <f>IFERROR(AG239/AG247,"-")</f>
        <v>0.47191011235955055</v>
      </c>
      <c r="AI239" s="268">
        <v>0</v>
      </c>
      <c r="AJ239" s="268">
        <v>0</v>
      </c>
      <c r="AK239" s="268">
        <f t="shared" si="66"/>
        <v>0</v>
      </c>
      <c r="AL239" s="268" t="str">
        <f t="shared" si="67"/>
        <v>-</v>
      </c>
      <c r="AM239" s="175">
        <f t="shared" si="68"/>
        <v>0</v>
      </c>
      <c r="AN239" s="178">
        <v>1004</v>
      </c>
      <c r="AO239" s="267">
        <f>IFERROR(AN239/AN247,"-")</f>
        <v>0.75773584905660374</v>
      </c>
      <c r="AP239" s="268">
        <v>0</v>
      </c>
      <c r="AQ239" s="268">
        <v>0</v>
      </c>
      <c r="AR239" s="268">
        <f t="shared" si="69"/>
        <v>0</v>
      </c>
      <c r="AS239" s="268" t="str">
        <f t="shared" si="70"/>
        <v>-</v>
      </c>
      <c r="AT239" s="175">
        <f t="shared" si="71"/>
        <v>0</v>
      </c>
      <c r="AV239" s="77"/>
    </row>
    <row r="240" spans="2:48" s="9" customFormat="1">
      <c r="B240" s="552"/>
      <c r="C240" s="556"/>
      <c r="D240" s="174" t="s">
        <v>155</v>
      </c>
      <c r="E240" s="399">
        <v>45</v>
      </c>
      <c r="F240" s="269">
        <f>IFERROR(E240/E247,"-")</f>
        <v>0.13235294117647059</v>
      </c>
      <c r="G240" s="70">
        <v>2413502</v>
      </c>
      <c r="H240" s="70">
        <v>15</v>
      </c>
      <c r="I240" s="70">
        <f t="shared" si="72"/>
        <v>53633.37777777778</v>
      </c>
      <c r="J240" s="70">
        <f t="shared" si="55"/>
        <v>160900.13333333333</v>
      </c>
      <c r="K240" s="11">
        <f t="shared" si="56"/>
        <v>0.33333333333333331</v>
      </c>
      <c r="L240" s="399">
        <v>29</v>
      </c>
      <c r="M240" s="269">
        <f>IFERROR(L240/L247,"-")</f>
        <v>0.13063063063063063</v>
      </c>
      <c r="N240" s="70">
        <v>1624740</v>
      </c>
      <c r="O240" s="70">
        <v>11</v>
      </c>
      <c r="P240" s="70">
        <f t="shared" si="57"/>
        <v>56025.517241379312</v>
      </c>
      <c r="Q240" s="70">
        <f t="shared" si="58"/>
        <v>147703.63636363635</v>
      </c>
      <c r="R240" s="11">
        <f t="shared" si="59"/>
        <v>0.37931034482758619</v>
      </c>
      <c r="S240" s="399">
        <v>6</v>
      </c>
      <c r="T240" s="269">
        <f>IFERROR(S240/S247,"-")</f>
        <v>0.13333333333333333</v>
      </c>
      <c r="U240" s="70">
        <v>311538</v>
      </c>
      <c r="V240" s="70">
        <v>2</v>
      </c>
      <c r="W240" s="70">
        <f t="shared" si="60"/>
        <v>51923</v>
      </c>
      <c r="X240" s="70">
        <f t="shared" si="61"/>
        <v>155769</v>
      </c>
      <c r="Y240" s="11">
        <f t="shared" si="62"/>
        <v>0.33333333333333331</v>
      </c>
      <c r="Z240" s="399">
        <v>5</v>
      </c>
      <c r="AA240" s="269">
        <f>IFERROR(Z240/Z247,"-")</f>
        <v>0.17857142857142858</v>
      </c>
      <c r="AB240" s="70">
        <v>311538</v>
      </c>
      <c r="AC240" s="70">
        <v>2</v>
      </c>
      <c r="AD240" s="70">
        <f t="shared" si="63"/>
        <v>62307.6</v>
      </c>
      <c r="AE240" s="70">
        <f t="shared" si="64"/>
        <v>155769</v>
      </c>
      <c r="AF240" s="11">
        <f t="shared" si="65"/>
        <v>0.4</v>
      </c>
      <c r="AG240" s="399">
        <v>11</v>
      </c>
      <c r="AH240" s="269">
        <f>IFERROR(AG240/AG247,"-")</f>
        <v>0.12359550561797752</v>
      </c>
      <c r="AI240" s="70">
        <v>88632</v>
      </c>
      <c r="AJ240" s="70">
        <v>1</v>
      </c>
      <c r="AK240" s="70">
        <f t="shared" si="66"/>
        <v>8057.454545454545</v>
      </c>
      <c r="AL240" s="70">
        <f t="shared" si="67"/>
        <v>88632</v>
      </c>
      <c r="AM240" s="11">
        <f t="shared" si="68"/>
        <v>9.0909090909090912E-2</v>
      </c>
      <c r="AN240" s="399">
        <v>135</v>
      </c>
      <c r="AO240" s="269">
        <f>IFERROR(AN240/AN247,"-")</f>
        <v>0.10188679245283019</v>
      </c>
      <c r="AP240" s="70">
        <v>10363685</v>
      </c>
      <c r="AQ240" s="70">
        <v>51</v>
      </c>
      <c r="AR240" s="70">
        <f t="shared" si="69"/>
        <v>76768.037037037036</v>
      </c>
      <c r="AS240" s="70">
        <f t="shared" si="70"/>
        <v>203209.50980392157</v>
      </c>
      <c r="AT240" s="11">
        <f t="shared" si="71"/>
        <v>0.37777777777777777</v>
      </c>
      <c r="AV240" s="77"/>
    </row>
    <row r="241" spans="2:48" s="9" customFormat="1">
      <c r="B241" s="552"/>
      <c r="C241" s="556"/>
      <c r="D241" s="174" t="s">
        <v>156</v>
      </c>
      <c r="E241" s="399">
        <v>35</v>
      </c>
      <c r="F241" s="269">
        <f>IFERROR(E241/E247,"-")</f>
        <v>0.10294117647058823</v>
      </c>
      <c r="G241" s="70">
        <v>3487998</v>
      </c>
      <c r="H241" s="70">
        <v>16</v>
      </c>
      <c r="I241" s="70">
        <f t="shared" si="72"/>
        <v>99657.085714285713</v>
      </c>
      <c r="J241" s="70">
        <f t="shared" si="55"/>
        <v>217999.875</v>
      </c>
      <c r="K241" s="11">
        <f t="shared" si="56"/>
        <v>0.45714285714285713</v>
      </c>
      <c r="L241" s="399">
        <v>28</v>
      </c>
      <c r="M241" s="269">
        <f>IFERROR(L241/L247,"-")</f>
        <v>0.12612612612612611</v>
      </c>
      <c r="N241" s="70">
        <v>3129585</v>
      </c>
      <c r="O241" s="70">
        <v>12</v>
      </c>
      <c r="P241" s="70">
        <f t="shared" si="57"/>
        <v>111770.89285714286</v>
      </c>
      <c r="Q241" s="70">
        <f t="shared" si="58"/>
        <v>260798.75</v>
      </c>
      <c r="R241" s="11">
        <f t="shared" si="59"/>
        <v>0.42857142857142855</v>
      </c>
      <c r="S241" s="399">
        <v>4</v>
      </c>
      <c r="T241" s="269">
        <f>IFERROR(S241/S247,"-")</f>
        <v>8.8888888888888892E-2</v>
      </c>
      <c r="U241" s="70">
        <v>362808</v>
      </c>
      <c r="V241" s="70">
        <v>2</v>
      </c>
      <c r="W241" s="70">
        <f t="shared" si="60"/>
        <v>90702</v>
      </c>
      <c r="X241" s="70">
        <f t="shared" si="61"/>
        <v>181404</v>
      </c>
      <c r="Y241" s="11">
        <f t="shared" si="62"/>
        <v>0.5</v>
      </c>
      <c r="Z241" s="399">
        <v>3</v>
      </c>
      <c r="AA241" s="269">
        <f>IFERROR(Z241/Z247,"-")</f>
        <v>0.10714285714285714</v>
      </c>
      <c r="AB241" s="70">
        <v>362808</v>
      </c>
      <c r="AC241" s="70">
        <v>2</v>
      </c>
      <c r="AD241" s="70">
        <f t="shared" si="63"/>
        <v>120936</v>
      </c>
      <c r="AE241" s="70">
        <f t="shared" si="64"/>
        <v>181404</v>
      </c>
      <c r="AF241" s="11">
        <f t="shared" si="65"/>
        <v>0.66666666666666663</v>
      </c>
      <c r="AG241" s="399">
        <v>10</v>
      </c>
      <c r="AH241" s="269">
        <f>IFERROR(AG241/AG247,"-")</f>
        <v>0.11235955056179775</v>
      </c>
      <c r="AI241" s="70">
        <v>283599</v>
      </c>
      <c r="AJ241" s="70">
        <v>4</v>
      </c>
      <c r="AK241" s="70">
        <f t="shared" si="66"/>
        <v>28359.9</v>
      </c>
      <c r="AL241" s="70">
        <f t="shared" si="67"/>
        <v>70899.75</v>
      </c>
      <c r="AM241" s="11">
        <f t="shared" si="68"/>
        <v>0.4</v>
      </c>
      <c r="AN241" s="399">
        <v>63</v>
      </c>
      <c r="AO241" s="269">
        <f>IFERROR(AN241/AN247,"-")</f>
        <v>4.7547169811320754E-2</v>
      </c>
      <c r="AP241" s="70">
        <v>5823531</v>
      </c>
      <c r="AQ241" s="70">
        <v>26</v>
      </c>
      <c r="AR241" s="70">
        <f t="shared" si="69"/>
        <v>92437</v>
      </c>
      <c r="AS241" s="70">
        <f t="shared" si="70"/>
        <v>223981.96153846153</v>
      </c>
      <c r="AT241" s="11">
        <f t="shared" si="71"/>
        <v>0.41269841269841268</v>
      </c>
      <c r="AV241" s="77"/>
    </row>
    <row r="242" spans="2:48" s="9" customFormat="1">
      <c r="B242" s="552"/>
      <c r="C242" s="556"/>
      <c r="D242" s="174" t="s">
        <v>157</v>
      </c>
      <c r="E242" s="178">
        <v>30</v>
      </c>
      <c r="F242" s="267">
        <f>IFERROR(E242/E247,"-")</f>
        <v>8.8235294117647065E-2</v>
      </c>
      <c r="G242" s="268">
        <v>22660442</v>
      </c>
      <c r="H242" s="268">
        <v>25</v>
      </c>
      <c r="I242" s="268">
        <f t="shared" si="72"/>
        <v>755348.06666666665</v>
      </c>
      <c r="J242" s="268">
        <f t="shared" si="55"/>
        <v>906417.68</v>
      </c>
      <c r="K242" s="175">
        <f t="shared" si="56"/>
        <v>0.83333333333333337</v>
      </c>
      <c r="L242" s="178">
        <v>24</v>
      </c>
      <c r="M242" s="267">
        <f>IFERROR(L242/L247,"-")</f>
        <v>0.10810810810810811</v>
      </c>
      <c r="N242" s="268">
        <v>17862827</v>
      </c>
      <c r="O242" s="268">
        <v>19</v>
      </c>
      <c r="P242" s="268">
        <f t="shared" si="57"/>
        <v>744284.45833333337</v>
      </c>
      <c r="Q242" s="268">
        <f t="shared" si="58"/>
        <v>940148.78947368416</v>
      </c>
      <c r="R242" s="175">
        <f t="shared" si="59"/>
        <v>0.79166666666666663</v>
      </c>
      <c r="S242" s="178">
        <v>6</v>
      </c>
      <c r="T242" s="267">
        <f>IFERROR(S242/S247,"-")</f>
        <v>0.13333333333333333</v>
      </c>
      <c r="U242" s="268">
        <v>3537765</v>
      </c>
      <c r="V242" s="268">
        <v>5</v>
      </c>
      <c r="W242" s="268">
        <f t="shared" si="60"/>
        <v>589627.5</v>
      </c>
      <c r="X242" s="268">
        <f t="shared" si="61"/>
        <v>707553</v>
      </c>
      <c r="Y242" s="175">
        <f t="shared" si="62"/>
        <v>0.83333333333333337</v>
      </c>
      <c r="Z242" s="178">
        <v>5</v>
      </c>
      <c r="AA242" s="267">
        <f>IFERROR(Z242/Z247,"-")</f>
        <v>0.17857142857142858</v>
      </c>
      <c r="AB242" s="268">
        <v>2684223</v>
      </c>
      <c r="AC242" s="268">
        <v>4</v>
      </c>
      <c r="AD242" s="268">
        <f t="shared" si="63"/>
        <v>536844.6</v>
      </c>
      <c r="AE242" s="268">
        <f t="shared" si="64"/>
        <v>671055.75</v>
      </c>
      <c r="AF242" s="175">
        <f t="shared" si="65"/>
        <v>0.8</v>
      </c>
      <c r="AG242" s="178">
        <v>12</v>
      </c>
      <c r="AH242" s="267">
        <f>IFERROR(AG242/AG247,"-")</f>
        <v>0.1348314606741573</v>
      </c>
      <c r="AI242" s="268">
        <v>12435423</v>
      </c>
      <c r="AJ242" s="268">
        <v>12</v>
      </c>
      <c r="AK242" s="268">
        <f t="shared" si="66"/>
        <v>1036285.25</v>
      </c>
      <c r="AL242" s="268">
        <f t="shared" si="67"/>
        <v>1036285.25</v>
      </c>
      <c r="AM242" s="175">
        <f t="shared" si="68"/>
        <v>1</v>
      </c>
      <c r="AN242" s="178">
        <v>62</v>
      </c>
      <c r="AO242" s="267">
        <f>IFERROR(AN242/AN247,"-")</f>
        <v>4.679245283018868E-2</v>
      </c>
      <c r="AP242" s="268">
        <v>44858056</v>
      </c>
      <c r="AQ242" s="268">
        <v>57</v>
      </c>
      <c r="AR242" s="268">
        <f t="shared" si="69"/>
        <v>723517.03225806449</v>
      </c>
      <c r="AS242" s="268">
        <f t="shared" si="70"/>
        <v>786983.43859649124</v>
      </c>
      <c r="AT242" s="175">
        <f t="shared" si="71"/>
        <v>0.91935483870967738</v>
      </c>
      <c r="AV242" s="77"/>
    </row>
    <row r="243" spans="2:48" s="9" customFormat="1">
      <c r="B243" s="552"/>
      <c r="C243" s="556"/>
      <c r="D243" s="174" t="s">
        <v>159</v>
      </c>
      <c r="E243" s="399">
        <v>22</v>
      </c>
      <c r="F243" s="269">
        <f>IFERROR(E243/E247,"-")</f>
        <v>6.4705882352941183E-2</v>
      </c>
      <c r="G243" s="70">
        <v>22802875</v>
      </c>
      <c r="H243" s="70">
        <v>22</v>
      </c>
      <c r="I243" s="70">
        <f t="shared" si="72"/>
        <v>1036494.3181818182</v>
      </c>
      <c r="J243" s="70">
        <f t="shared" si="55"/>
        <v>1036494.3181818182</v>
      </c>
      <c r="K243" s="11">
        <f t="shared" si="56"/>
        <v>1</v>
      </c>
      <c r="L243" s="399">
        <v>11</v>
      </c>
      <c r="M243" s="269">
        <f>IFERROR(L243/L247,"-")</f>
        <v>4.954954954954955E-2</v>
      </c>
      <c r="N243" s="70">
        <v>11078723</v>
      </c>
      <c r="O243" s="70">
        <v>11</v>
      </c>
      <c r="P243" s="70">
        <f t="shared" si="57"/>
        <v>1007156.6363636364</v>
      </c>
      <c r="Q243" s="70">
        <f t="shared" si="58"/>
        <v>1007156.6363636364</v>
      </c>
      <c r="R243" s="11">
        <f t="shared" si="59"/>
        <v>1</v>
      </c>
      <c r="S243" s="399">
        <v>6</v>
      </c>
      <c r="T243" s="269">
        <f>IFERROR(S243/S247,"-")</f>
        <v>0.13333333333333333</v>
      </c>
      <c r="U243" s="70">
        <v>5250848</v>
      </c>
      <c r="V243" s="70">
        <v>6</v>
      </c>
      <c r="W243" s="70">
        <f t="shared" si="60"/>
        <v>875141.33333333337</v>
      </c>
      <c r="X243" s="70">
        <f t="shared" si="61"/>
        <v>875141.33333333337</v>
      </c>
      <c r="Y243" s="11">
        <f t="shared" si="62"/>
        <v>1</v>
      </c>
      <c r="Z243" s="399">
        <v>0</v>
      </c>
      <c r="AA243" s="269">
        <f>IFERROR(Z243/Z247,"-")</f>
        <v>0</v>
      </c>
      <c r="AB243" s="70">
        <v>0</v>
      </c>
      <c r="AC243" s="70">
        <v>0</v>
      </c>
      <c r="AD243" s="70" t="str">
        <f t="shared" si="63"/>
        <v>-</v>
      </c>
      <c r="AE243" s="70" t="str">
        <f t="shared" si="64"/>
        <v>-</v>
      </c>
      <c r="AF243" s="11" t="str">
        <f t="shared" si="65"/>
        <v>-</v>
      </c>
      <c r="AG243" s="399">
        <v>6</v>
      </c>
      <c r="AH243" s="269">
        <f>IFERROR(AG243/AG247,"-")</f>
        <v>6.741573033707865E-2</v>
      </c>
      <c r="AI243" s="70">
        <v>6331130</v>
      </c>
      <c r="AJ243" s="70">
        <v>5</v>
      </c>
      <c r="AK243" s="70">
        <f t="shared" si="66"/>
        <v>1055188.3333333333</v>
      </c>
      <c r="AL243" s="70">
        <f t="shared" si="67"/>
        <v>1266226</v>
      </c>
      <c r="AM243" s="11">
        <f t="shared" si="68"/>
        <v>0.83333333333333337</v>
      </c>
      <c r="AN243" s="399">
        <v>34</v>
      </c>
      <c r="AO243" s="269">
        <f>IFERROR(AN243/AN247,"-")</f>
        <v>2.5660377358490565E-2</v>
      </c>
      <c r="AP243" s="70">
        <v>38377158</v>
      </c>
      <c r="AQ243" s="70">
        <v>33</v>
      </c>
      <c r="AR243" s="70">
        <f t="shared" si="69"/>
        <v>1128739.9411764706</v>
      </c>
      <c r="AS243" s="70">
        <f t="shared" si="70"/>
        <v>1162944.1818181819</v>
      </c>
      <c r="AT243" s="11">
        <f t="shared" si="71"/>
        <v>0.97058823529411764</v>
      </c>
      <c r="AV243" s="77"/>
    </row>
    <row r="244" spans="2:48" s="9" customFormat="1">
      <c r="B244" s="552"/>
      <c r="C244" s="556"/>
      <c r="D244" s="174" t="s">
        <v>160</v>
      </c>
      <c r="E244" s="178">
        <v>9</v>
      </c>
      <c r="F244" s="267">
        <f>IFERROR(E244/E247,"-")</f>
        <v>2.6470588235294117E-2</v>
      </c>
      <c r="G244" s="268">
        <v>16511432</v>
      </c>
      <c r="H244" s="268">
        <v>9</v>
      </c>
      <c r="I244" s="268">
        <f t="shared" si="72"/>
        <v>1834603.5555555555</v>
      </c>
      <c r="J244" s="268">
        <f t="shared" si="55"/>
        <v>1834603.5555555555</v>
      </c>
      <c r="K244" s="175">
        <f t="shared" si="56"/>
        <v>1</v>
      </c>
      <c r="L244" s="178">
        <v>3</v>
      </c>
      <c r="M244" s="267">
        <f>IFERROR(L244/L247,"-")</f>
        <v>1.3513513513513514E-2</v>
      </c>
      <c r="N244" s="268">
        <v>3325316</v>
      </c>
      <c r="O244" s="268">
        <v>3</v>
      </c>
      <c r="P244" s="268">
        <f t="shared" si="57"/>
        <v>1108438.6666666667</v>
      </c>
      <c r="Q244" s="268">
        <f t="shared" si="58"/>
        <v>1108438.6666666667</v>
      </c>
      <c r="R244" s="175">
        <f t="shared" si="59"/>
        <v>1</v>
      </c>
      <c r="S244" s="178">
        <v>1</v>
      </c>
      <c r="T244" s="267">
        <f>IFERROR(S244/S247,"-")</f>
        <v>2.2222222222222223E-2</v>
      </c>
      <c r="U244" s="268">
        <v>309918</v>
      </c>
      <c r="V244" s="268">
        <v>1</v>
      </c>
      <c r="W244" s="268">
        <f t="shared" si="60"/>
        <v>309918</v>
      </c>
      <c r="X244" s="268">
        <f t="shared" si="61"/>
        <v>309918</v>
      </c>
      <c r="Y244" s="175">
        <f t="shared" si="62"/>
        <v>1</v>
      </c>
      <c r="Z244" s="178">
        <v>1</v>
      </c>
      <c r="AA244" s="267">
        <f>IFERROR(Z244/Z247,"-")</f>
        <v>3.5714285714285712E-2</v>
      </c>
      <c r="AB244" s="268">
        <v>309918</v>
      </c>
      <c r="AC244" s="268">
        <v>1</v>
      </c>
      <c r="AD244" s="268">
        <f t="shared" si="63"/>
        <v>309918</v>
      </c>
      <c r="AE244" s="268">
        <f t="shared" si="64"/>
        <v>309918</v>
      </c>
      <c r="AF244" s="175">
        <f t="shared" si="65"/>
        <v>1</v>
      </c>
      <c r="AG244" s="178">
        <v>4</v>
      </c>
      <c r="AH244" s="267">
        <f>IFERROR(AG244/AG247,"-")</f>
        <v>4.49438202247191E-2</v>
      </c>
      <c r="AI244" s="268">
        <v>9386417</v>
      </c>
      <c r="AJ244" s="268">
        <v>4</v>
      </c>
      <c r="AK244" s="268">
        <f t="shared" si="66"/>
        <v>2346604.25</v>
      </c>
      <c r="AL244" s="268">
        <f t="shared" si="67"/>
        <v>2346604.25</v>
      </c>
      <c r="AM244" s="175">
        <f t="shared" si="68"/>
        <v>1</v>
      </c>
      <c r="AN244" s="178">
        <v>10</v>
      </c>
      <c r="AO244" s="267">
        <f>IFERROR(AN244/AN247,"-")</f>
        <v>7.5471698113207548E-3</v>
      </c>
      <c r="AP244" s="268">
        <v>11522980</v>
      </c>
      <c r="AQ244" s="268">
        <v>10</v>
      </c>
      <c r="AR244" s="268">
        <f t="shared" si="69"/>
        <v>1152298</v>
      </c>
      <c r="AS244" s="268">
        <f t="shared" si="70"/>
        <v>1152298</v>
      </c>
      <c r="AT244" s="175">
        <f t="shared" si="71"/>
        <v>1</v>
      </c>
      <c r="AV244" s="77"/>
    </row>
    <row r="245" spans="2:48" s="9" customFormat="1">
      <c r="B245" s="552"/>
      <c r="C245" s="556"/>
      <c r="D245" s="174" t="s">
        <v>161</v>
      </c>
      <c r="E245" s="399">
        <v>3</v>
      </c>
      <c r="F245" s="269">
        <f>IFERROR(E245/E247,"-")</f>
        <v>8.8235294117647058E-3</v>
      </c>
      <c r="G245" s="70">
        <v>9445858</v>
      </c>
      <c r="H245" s="70">
        <v>3</v>
      </c>
      <c r="I245" s="70">
        <f t="shared" si="72"/>
        <v>3148619.3333333335</v>
      </c>
      <c r="J245" s="70">
        <f t="shared" si="55"/>
        <v>3148619.3333333335</v>
      </c>
      <c r="K245" s="11">
        <f t="shared" si="56"/>
        <v>1</v>
      </c>
      <c r="L245" s="399">
        <v>2</v>
      </c>
      <c r="M245" s="269">
        <f>IFERROR(L245/L247,"-")</f>
        <v>9.0090090090090089E-3</v>
      </c>
      <c r="N245" s="70">
        <v>5660806</v>
      </c>
      <c r="O245" s="70">
        <v>2</v>
      </c>
      <c r="P245" s="70">
        <f t="shared" si="57"/>
        <v>2830403</v>
      </c>
      <c r="Q245" s="70">
        <f t="shared" si="58"/>
        <v>2830403</v>
      </c>
      <c r="R245" s="11">
        <f t="shared" si="59"/>
        <v>1</v>
      </c>
      <c r="S245" s="399">
        <v>0</v>
      </c>
      <c r="T245" s="269">
        <f>IFERROR(S245/S247,"-")</f>
        <v>0</v>
      </c>
      <c r="U245" s="70">
        <v>0</v>
      </c>
      <c r="V245" s="70">
        <v>0</v>
      </c>
      <c r="W245" s="70" t="str">
        <f t="shared" si="60"/>
        <v>-</v>
      </c>
      <c r="X245" s="70" t="str">
        <f t="shared" si="61"/>
        <v>-</v>
      </c>
      <c r="Y245" s="11" t="str">
        <f t="shared" si="62"/>
        <v>-</v>
      </c>
      <c r="Z245" s="399">
        <v>0</v>
      </c>
      <c r="AA245" s="269">
        <f>IFERROR(Z245/Z247,"-")</f>
        <v>0</v>
      </c>
      <c r="AB245" s="70">
        <v>0</v>
      </c>
      <c r="AC245" s="70">
        <v>0</v>
      </c>
      <c r="AD245" s="70" t="str">
        <f t="shared" si="63"/>
        <v>-</v>
      </c>
      <c r="AE245" s="70" t="str">
        <f t="shared" si="64"/>
        <v>-</v>
      </c>
      <c r="AF245" s="11" t="str">
        <f t="shared" si="65"/>
        <v>-</v>
      </c>
      <c r="AG245" s="399">
        <v>2</v>
      </c>
      <c r="AH245" s="269">
        <f>IFERROR(AG245/AG247,"-")</f>
        <v>2.247191011235955E-2</v>
      </c>
      <c r="AI245" s="70">
        <v>4373767</v>
      </c>
      <c r="AJ245" s="70">
        <v>2</v>
      </c>
      <c r="AK245" s="70">
        <f t="shared" si="66"/>
        <v>2186883.5</v>
      </c>
      <c r="AL245" s="70">
        <f t="shared" si="67"/>
        <v>2186883.5</v>
      </c>
      <c r="AM245" s="11">
        <f t="shared" si="68"/>
        <v>1</v>
      </c>
      <c r="AN245" s="399">
        <v>13</v>
      </c>
      <c r="AO245" s="269">
        <f>IFERROR(AN245/AN247,"-")</f>
        <v>9.8113207547169817E-3</v>
      </c>
      <c r="AP245" s="70">
        <v>28705125</v>
      </c>
      <c r="AQ245" s="70">
        <v>12</v>
      </c>
      <c r="AR245" s="70">
        <f t="shared" si="69"/>
        <v>2208086.5384615385</v>
      </c>
      <c r="AS245" s="70">
        <f t="shared" si="70"/>
        <v>2392093.75</v>
      </c>
      <c r="AT245" s="11">
        <f t="shared" si="71"/>
        <v>0.92307692307692313</v>
      </c>
      <c r="AV245" s="77"/>
    </row>
    <row r="246" spans="2:48" s="9" customFormat="1">
      <c r="B246" s="552"/>
      <c r="C246" s="556"/>
      <c r="D246" s="177" t="s">
        <v>162</v>
      </c>
      <c r="E246" s="400">
        <v>3</v>
      </c>
      <c r="F246" s="270">
        <f>IFERROR(E246/E247,"-")</f>
        <v>8.8235294117647058E-3</v>
      </c>
      <c r="G246" s="271">
        <v>5590985</v>
      </c>
      <c r="H246" s="271">
        <v>2</v>
      </c>
      <c r="I246" s="271">
        <f t="shared" si="72"/>
        <v>1863661.6666666667</v>
      </c>
      <c r="J246" s="271">
        <f t="shared" si="55"/>
        <v>2795492.5</v>
      </c>
      <c r="K246" s="36">
        <f t="shared" si="56"/>
        <v>0.66666666666666663</v>
      </c>
      <c r="L246" s="400">
        <v>2</v>
      </c>
      <c r="M246" s="270">
        <f>IFERROR(L246/L247,"-")</f>
        <v>9.0090090090090089E-3</v>
      </c>
      <c r="N246" s="271">
        <v>1143527</v>
      </c>
      <c r="O246" s="271">
        <v>1</v>
      </c>
      <c r="P246" s="271">
        <f t="shared" si="57"/>
        <v>571763.5</v>
      </c>
      <c r="Q246" s="271">
        <f t="shared" si="58"/>
        <v>1143527</v>
      </c>
      <c r="R246" s="36">
        <f t="shared" si="59"/>
        <v>0.5</v>
      </c>
      <c r="S246" s="400">
        <v>1</v>
      </c>
      <c r="T246" s="270">
        <f>IFERROR(S246/S247,"-")</f>
        <v>2.2222222222222223E-2</v>
      </c>
      <c r="U246" s="271">
        <v>1143527</v>
      </c>
      <c r="V246" s="271">
        <v>1</v>
      </c>
      <c r="W246" s="271">
        <f t="shared" si="60"/>
        <v>1143527</v>
      </c>
      <c r="X246" s="271">
        <f t="shared" si="61"/>
        <v>1143527</v>
      </c>
      <c r="Y246" s="36">
        <f t="shared" si="62"/>
        <v>1</v>
      </c>
      <c r="Z246" s="400">
        <v>1</v>
      </c>
      <c r="AA246" s="270">
        <f>IFERROR(Z246/Z247,"-")</f>
        <v>3.5714285714285712E-2</v>
      </c>
      <c r="AB246" s="271">
        <v>1143527</v>
      </c>
      <c r="AC246" s="271">
        <v>1</v>
      </c>
      <c r="AD246" s="271">
        <f t="shared" si="63"/>
        <v>1143527</v>
      </c>
      <c r="AE246" s="271">
        <f t="shared" si="64"/>
        <v>1143527</v>
      </c>
      <c r="AF246" s="36">
        <f t="shared" si="65"/>
        <v>1</v>
      </c>
      <c r="AG246" s="400">
        <v>2</v>
      </c>
      <c r="AH246" s="270">
        <f>IFERROR(AG246/AG247,"-")</f>
        <v>2.247191011235955E-2</v>
      </c>
      <c r="AI246" s="271">
        <v>4719492</v>
      </c>
      <c r="AJ246" s="271">
        <v>2</v>
      </c>
      <c r="AK246" s="271">
        <f t="shared" si="66"/>
        <v>2359746</v>
      </c>
      <c r="AL246" s="271">
        <f t="shared" si="67"/>
        <v>2359746</v>
      </c>
      <c r="AM246" s="36">
        <f t="shared" si="68"/>
        <v>1</v>
      </c>
      <c r="AN246" s="400">
        <v>4</v>
      </c>
      <c r="AO246" s="270">
        <f>IFERROR(AN246/AN247,"-")</f>
        <v>3.0188679245283017E-3</v>
      </c>
      <c r="AP246" s="271">
        <v>12268546</v>
      </c>
      <c r="AQ246" s="271">
        <v>4</v>
      </c>
      <c r="AR246" s="271">
        <f t="shared" si="69"/>
        <v>3067136.5</v>
      </c>
      <c r="AS246" s="271">
        <f t="shared" si="70"/>
        <v>3067136.5</v>
      </c>
      <c r="AT246" s="36">
        <f t="shared" si="71"/>
        <v>1</v>
      </c>
      <c r="AV246" s="77"/>
    </row>
    <row r="247" spans="2:48" s="9" customFormat="1">
      <c r="B247" s="553"/>
      <c r="C247" s="557"/>
      <c r="D247" s="300" t="s">
        <v>64</v>
      </c>
      <c r="E247" s="179">
        <f>SUM(E239:E246)</f>
        <v>340</v>
      </c>
      <c r="F247" s="272">
        <f>IFERROR(E247/E247,"-")</f>
        <v>1</v>
      </c>
      <c r="G247" s="273">
        <f>SUM(G239:G246)</f>
        <v>82913092</v>
      </c>
      <c r="H247" s="273">
        <f>SUM(H239:H246)</f>
        <v>92</v>
      </c>
      <c r="I247" s="273">
        <f t="shared" si="72"/>
        <v>243862.03529411764</v>
      </c>
      <c r="J247" s="273">
        <f t="shared" si="55"/>
        <v>901229.26086956519</v>
      </c>
      <c r="K247" s="152">
        <f t="shared" si="56"/>
        <v>0.27058823529411763</v>
      </c>
      <c r="L247" s="179">
        <f>SUM(L239:L246)</f>
        <v>222</v>
      </c>
      <c r="M247" s="272">
        <f>IFERROR(L247/L247,"-")</f>
        <v>1</v>
      </c>
      <c r="N247" s="273">
        <f>SUM(N239:N246)</f>
        <v>43825524</v>
      </c>
      <c r="O247" s="273">
        <f>SUM(O239:O246)</f>
        <v>59</v>
      </c>
      <c r="P247" s="273">
        <f t="shared" si="57"/>
        <v>197412.27027027027</v>
      </c>
      <c r="Q247" s="273">
        <f t="shared" si="58"/>
        <v>742805.49152542371</v>
      </c>
      <c r="R247" s="152">
        <f t="shared" si="59"/>
        <v>0.26576576576576577</v>
      </c>
      <c r="S247" s="179">
        <f>SUM(S239:S246)</f>
        <v>45</v>
      </c>
      <c r="T247" s="272">
        <f>IFERROR(S247/S247,"-")</f>
        <v>1</v>
      </c>
      <c r="U247" s="273">
        <f>SUM(U239:U246)</f>
        <v>10916404</v>
      </c>
      <c r="V247" s="273">
        <f>SUM(V239:V246)</f>
        <v>17</v>
      </c>
      <c r="W247" s="273">
        <f t="shared" si="60"/>
        <v>242586.75555555554</v>
      </c>
      <c r="X247" s="273">
        <f t="shared" si="61"/>
        <v>642141.4117647059</v>
      </c>
      <c r="Y247" s="152">
        <f t="shared" si="62"/>
        <v>0.37777777777777777</v>
      </c>
      <c r="Z247" s="179">
        <f>SUM(Z239:Z246)</f>
        <v>28</v>
      </c>
      <c r="AA247" s="272">
        <f>IFERROR(Z247/Z247,"-")</f>
        <v>1</v>
      </c>
      <c r="AB247" s="273">
        <f>SUM(AB239:AB246)</f>
        <v>4812014</v>
      </c>
      <c r="AC247" s="273">
        <f>SUM(AC239:AC246)</f>
        <v>10</v>
      </c>
      <c r="AD247" s="273">
        <f t="shared" si="63"/>
        <v>171857.64285714287</v>
      </c>
      <c r="AE247" s="273">
        <f t="shared" si="64"/>
        <v>481201.4</v>
      </c>
      <c r="AF247" s="152">
        <f t="shared" si="65"/>
        <v>0.35714285714285715</v>
      </c>
      <c r="AG247" s="179">
        <f>SUM(AG239:AG246)</f>
        <v>89</v>
      </c>
      <c r="AH247" s="272">
        <f>IFERROR(AG247/AG247,"-")</f>
        <v>1</v>
      </c>
      <c r="AI247" s="273">
        <f>SUM(AI239:AI246)</f>
        <v>37618460</v>
      </c>
      <c r="AJ247" s="273">
        <f>SUM(AJ239:AJ246)</f>
        <v>30</v>
      </c>
      <c r="AK247" s="273">
        <f t="shared" si="66"/>
        <v>422679.32584269665</v>
      </c>
      <c r="AL247" s="273">
        <f t="shared" si="67"/>
        <v>1253948.6666666667</v>
      </c>
      <c r="AM247" s="152">
        <f t="shared" si="68"/>
        <v>0.33707865168539325</v>
      </c>
      <c r="AN247" s="179">
        <f>SUM(AN239:AN246)</f>
        <v>1325</v>
      </c>
      <c r="AO247" s="272">
        <f>IFERROR(AN247/AN247,"-")</f>
        <v>1</v>
      </c>
      <c r="AP247" s="273">
        <f>SUM(AP239:AP246)</f>
        <v>151919081</v>
      </c>
      <c r="AQ247" s="273">
        <f>SUM(AQ239:AQ246)</f>
        <v>193</v>
      </c>
      <c r="AR247" s="273">
        <f t="shared" si="69"/>
        <v>114655.91018867925</v>
      </c>
      <c r="AS247" s="273">
        <f t="shared" si="70"/>
        <v>787145.49740932637</v>
      </c>
      <c r="AT247" s="152">
        <f t="shared" si="71"/>
        <v>0.14566037735849058</v>
      </c>
      <c r="AV247" s="77"/>
    </row>
    <row r="248" spans="2:48" s="9" customFormat="1">
      <c r="B248" s="551">
        <v>28</v>
      </c>
      <c r="C248" s="555" t="s">
        <v>31</v>
      </c>
      <c r="D248" s="174" t="s">
        <v>158</v>
      </c>
      <c r="E248" s="178">
        <v>147</v>
      </c>
      <c r="F248" s="267">
        <f>IFERROR(E248/E256,"-")</f>
        <v>0.67123287671232879</v>
      </c>
      <c r="G248" s="268">
        <v>0</v>
      </c>
      <c r="H248" s="268">
        <v>0</v>
      </c>
      <c r="I248" s="268">
        <f t="shared" si="72"/>
        <v>0</v>
      </c>
      <c r="J248" s="268" t="str">
        <f t="shared" si="55"/>
        <v>-</v>
      </c>
      <c r="K248" s="175">
        <f t="shared" si="56"/>
        <v>0</v>
      </c>
      <c r="L248" s="178">
        <v>102</v>
      </c>
      <c r="M248" s="267">
        <f>IFERROR(L248/L256,"-")</f>
        <v>0.66233766233766234</v>
      </c>
      <c r="N248" s="268">
        <v>0</v>
      </c>
      <c r="O248" s="268">
        <v>0</v>
      </c>
      <c r="P248" s="268">
        <f t="shared" si="57"/>
        <v>0</v>
      </c>
      <c r="Q248" s="268" t="str">
        <f t="shared" si="58"/>
        <v>-</v>
      </c>
      <c r="R248" s="175">
        <f t="shared" si="59"/>
        <v>0</v>
      </c>
      <c r="S248" s="178">
        <v>12</v>
      </c>
      <c r="T248" s="267">
        <f>IFERROR(S248/S256,"-")</f>
        <v>0.52173913043478259</v>
      </c>
      <c r="U248" s="268">
        <v>0</v>
      </c>
      <c r="V248" s="268">
        <v>0</v>
      </c>
      <c r="W248" s="268">
        <f t="shared" si="60"/>
        <v>0</v>
      </c>
      <c r="X248" s="268" t="str">
        <f t="shared" si="61"/>
        <v>-</v>
      </c>
      <c r="Y248" s="175">
        <f t="shared" si="62"/>
        <v>0</v>
      </c>
      <c r="Z248" s="178">
        <v>11</v>
      </c>
      <c r="AA248" s="267">
        <f>IFERROR(Z248/Z256,"-")</f>
        <v>0.57894736842105265</v>
      </c>
      <c r="AB248" s="268">
        <v>0</v>
      </c>
      <c r="AC248" s="268">
        <v>0</v>
      </c>
      <c r="AD248" s="268">
        <f t="shared" si="63"/>
        <v>0</v>
      </c>
      <c r="AE248" s="268" t="str">
        <f t="shared" si="64"/>
        <v>-</v>
      </c>
      <c r="AF248" s="175">
        <f t="shared" si="65"/>
        <v>0</v>
      </c>
      <c r="AG248" s="178">
        <v>35</v>
      </c>
      <c r="AH248" s="267">
        <f>IFERROR(AG248/AG256,"-")</f>
        <v>0.53030303030303028</v>
      </c>
      <c r="AI248" s="268">
        <v>0</v>
      </c>
      <c r="AJ248" s="268">
        <v>0</v>
      </c>
      <c r="AK248" s="268">
        <f t="shared" si="66"/>
        <v>0</v>
      </c>
      <c r="AL248" s="268" t="str">
        <f t="shared" si="67"/>
        <v>-</v>
      </c>
      <c r="AM248" s="175">
        <f t="shared" si="68"/>
        <v>0</v>
      </c>
      <c r="AN248" s="178">
        <v>548</v>
      </c>
      <c r="AO248" s="267">
        <f>IFERROR(AN248/AN256,"-")</f>
        <v>0.78735632183908044</v>
      </c>
      <c r="AP248" s="268">
        <v>0</v>
      </c>
      <c r="AQ248" s="268">
        <v>0</v>
      </c>
      <c r="AR248" s="268">
        <f t="shared" si="69"/>
        <v>0</v>
      </c>
      <c r="AS248" s="268" t="str">
        <f t="shared" si="70"/>
        <v>-</v>
      </c>
      <c r="AT248" s="175">
        <f t="shared" si="71"/>
        <v>0</v>
      </c>
      <c r="AV248" s="77"/>
    </row>
    <row r="249" spans="2:48" s="9" customFormat="1">
      <c r="B249" s="552"/>
      <c r="C249" s="556"/>
      <c r="D249" s="174" t="s">
        <v>155</v>
      </c>
      <c r="E249" s="399">
        <v>30</v>
      </c>
      <c r="F249" s="269">
        <f>IFERROR(E249/E256,"-")</f>
        <v>0.13698630136986301</v>
      </c>
      <c r="G249" s="70">
        <v>1608722</v>
      </c>
      <c r="H249" s="70">
        <v>15</v>
      </c>
      <c r="I249" s="70">
        <f t="shared" si="72"/>
        <v>53624.066666666666</v>
      </c>
      <c r="J249" s="70">
        <f t="shared" si="55"/>
        <v>107248.13333333333</v>
      </c>
      <c r="K249" s="11">
        <f t="shared" si="56"/>
        <v>0.5</v>
      </c>
      <c r="L249" s="399">
        <v>23</v>
      </c>
      <c r="M249" s="269">
        <f>IFERROR(L249/L256,"-")</f>
        <v>0.14935064935064934</v>
      </c>
      <c r="N249" s="70">
        <v>1244406</v>
      </c>
      <c r="O249" s="70">
        <v>10</v>
      </c>
      <c r="P249" s="70">
        <f t="shared" si="57"/>
        <v>54104.608695652176</v>
      </c>
      <c r="Q249" s="70">
        <f t="shared" si="58"/>
        <v>124440.6</v>
      </c>
      <c r="R249" s="11">
        <f t="shared" si="59"/>
        <v>0.43478260869565216</v>
      </c>
      <c r="S249" s="399">
        <v>2</v>
      </c>
      <c r="T249" s="269">
        <f>IFERROR(S249/S256,"-")</f>
        <v>8.6956521739130432E-2</v>
      </c>
      <c r="U249" s="70">
        <v>20112</v>
      </c>
      <c r="V249" s="70">
        <v>1</v>
      </c>
      <c r="W249" s="70">
        <f t="shared" si="60"/>
        <v>10056</v>
      </c>
      <c r="X249" s="70">
        <f t="shared" si="61"/>
        <v>20112</v>
      </c>
      <c r="Y249" s="11">
        <f t="shared" si="62"/>
        <v>0.5</v>
      </c>
      <c r="Z249" s="399">
        <v>2</v>
      </c>
      <c r="AA249" s="269">
        <f>IFERROR(Z249/Z256,"-")</f>
        <v>0.10526315789473684</v>
      </c>
      <c r="AB249" s="70">
        <v>20112</v>
      </c>
      <c r="AC249" s="70">
        <v>1</v>
      </c>
      <c r="AD249" s="70">
        <f t="shared" si="63"/>
        <v>10056</v>
      </c>
      <c r="AE249" s="70">
        <f t="shared" si="64"/>
        <v>20112</v>
      </c>
      <c r="AF249" s="11">
        <f t="shared" si="65"/>
        <v>0.5</v>
      </c>
      <c r="AG249" s="399">
        <v>10</v>
      </c>
      <c r="AH249" s="269">
        <f>IFERROR(AG249/AG256,"-")</f>
        <v>0.15151515151515152</v>
      </c>
      <c r="AI249" s="70">
        <v>139378</v>
      </c>
      <c r="AJ249" s="70">
        <v>1</v>
      </c>
      <c r="AK249" s="70">
        <f t="shared" si="66"/>
        <v>13937.8</v>
      </c>
      <c r="AL249" s="70">
        <f t="shared" si="67"/>
        <v>139378</v>
      </c>
      <c r="AM249" s="11">
        <f t="shared" si="68"/>
        <v>0.1</v>
      </c>
      <c r="AN249" s="399">
        <v>49</v>
      </c>
      <c r="AO249" s="269">
        <f>IFERROR(AN249/AN256,"-")</f>
        <v>7.040229885057471E-2</v>
      </c>
      <c r="AP249" s="70">
        <v>1914136</v>
      </c>
      <c r="AQ249" s="70">
        <v>12</v>
      </c>
      <c r="AR249" s="70">
        <f t="shared" si="69"/>
        <v>39064</v>
      </c>
      <c r="AS249" s="70">
        <f t="shared" si="70"/>
        <v>159511.33333333334</v>
      </c>
      <c r="AT249" s="11">
        <f t="shared" si="71"/>
        <v>0.24489795918367346</v>
      </c>
      <c r="AV249" s="77"/>
    </row>
    <row r="250" spans="2:48" s="9" customFormat="1">
      <c r="B250" s="552"/>
      <c r="C250" s="556"/>
      <c r="D250" s="174" t="s">
        <v>156</v>
      </c>
      <c r="E250" s="399">
        <v>9</v>
      </c>
      <c r="F250" s="269">
        <f>IFERROR(E250/E256,"-")</f>
        <v>4.1095890410958902E-2</v>
      </c>
      <c r="G250" s="70">
        <v>819861</v>
      </c>
      <c r="H250" s="70">
        <v>3</v>
      </c>
      <c r="I250" s="70">
        <f t="shared" si="72"/>
        <v>91095.666666666672</v>
      </c>
      <c r="J250" s="70">
        <f t="shared" si="55"/>
        <v>273287</v>
      </c>
      <c r="K250" s="11">
        <f t="shared" si="56"/>
        <v>0.33333333333333331</v>
      </c>
      <c r="L250" s="399">
        <v>6</v>
      </c>
      <c r="M250" s="269">
        <f>IFERROR(L250/L256,"-")</f>
        <v>3.896103896103896E-2</v>
      </c>
      <c r="N250" s="70">
        <v>276255</v>
      </c>
      <c r="O250" s="70">
        <v>2</v>
      </c>
      <c r="P250" s="70">
        <f t="shared" si="57"/>
        <v>46042.5</v>
      </c>
      <c r="Q250" s="70">
        <f t="shared" si="58"/>
        <v>138127.5</v>
      </c>
      <c r="R250" s="11">
        <f t="shared" si="59"/>
        <v>0.33333333333333331</v>
      </c>
      <c r="S250" s="399">
        <v>1</v>
      </c>
      <c r="T250" s="269">
        <f>IFERROR(S250/S256,"-")</f>
        <v>4.3478260869565216E-2</v>
      </c>
      <c r="U250" s="70">
        <v>543606</v>
      </c>
      <c r="V250" s="70">
        <v>1</v>
      </c>
      <c r="W250" s="70">
        <f t="shared" si="60"/>
        <v>543606</v>
      </c>
      <c r="X250" s="70">
        <f t="shared" si="61"/>
        <v>543606</v>
      </c>
      <c r="Y250" s="11">
        <f t="shared" si="62"/>
        <v>1</v>
      </c>
      <c r="Z250" s="399">
        <v>0</v>
      </c>
      <c r="AA250" s="269">
        <f>IFERROR(Z250/Z256,"-")</f>
        <v>0</v>
      </c>
      <c r="AB250" s="70">
        <v>0</v>
      </c>
      <c r="AC250" s="70">
        <v>0</v>
      </c>
      <c r="AD250" s="70" t="str">
        <f t="shared" si="63"/>
        <v>-</v>
      </c>
      <c r="AE250" s="70" t="str">
        <f t="shared" si="64"/>
        <v>-</v>
      </c>
      <c r="AF250" s="11" t="str">
        <f t="shared" si="65"/>
        <v>-</v>
      </c>
      <c r="AG250" s="399">
        <v>3</v>
      </c>
      <c r="AH250" s="269">
        <f>IFERROR(AG250/AG256,"-")</f>
        <v>4.5454545454545456E-2</v>
      </c>
      <c r="AI250" s="70">
        <v>165771</v>
      </c>
      <c r="AJ250" s="70">
        <v>2</v>
      </c>
      <c r="AK250" s="70">
        <f t="shared" si="66"/>
        <v>55257</v>
      </c>
      <c r="AL250" s="70">
        <f t="shared" si="67"/>
        <v>82885.5</v>
      </c>
      <c r="AM250" s="11">
        <f t="shared" si="68"/>
        <v>0.66666666666666663</v>
      </c>
      <c r="AN250" s="399">
        <v>32</v>
      </c>
      <c r="AO250" s="269">
        <f>IFERROR(AN250/AN256,"-")</f>
        <v>4.5977011494252873E-2</v>
      </c>
      <c r="AP250" s="70">
        <v>2256044</v>
      </c>
      <c r="AQ250" s="70">
        <v>9</v>
      </c>
      <c r="AR250" s="70">
        <f t="shared" si="69"/>
        <v>70501.375</v>
      </c>
      <c r="AS250" s="70">
        <f t="shared" si="70"/>
        <v>250671.55555555556</v>
      </c>
      <c r="AT250" s="11">
        <f t="shared" si="71"/>
        <v>0.28125</v>
      </c>
      <c r="AV250" s="77"/>
    </row>
    <row r="251" spans="2:48" s="9" customFormat="1">
      <c r="B251" s="552"/>
      <c r="C251" s="556"/>
      <c r="D251" s="174" t="s">
        <v>157</v>
      </c>
      <c r="E251" s="178">
        <v>20</v>
      </c>
      <c r="F251" s="267">
        <f>IFERROR(E251/E256,"-")</f>
        <v>9.1324200913242004E-2</v>
      </c>
      <c r="G251" s="268">
        <v>9433375</v>
      </c>
      <c r="H251" s="268">
        <v>16</v>
      </c>
      <c r="I251" s="268">
        <f t="shared" si="72"/>
        <v>471668.75</v>
      </c>
      <c r="J251" s="268">
        <f t="shared" si="55"/>
        <v>589585.9375</v>
      </c>
      <c r="K251" s="175">
        <f t="shared" si="56"/>
        <v>0.8</v>
      </c>
      <c r="L251" s="178">
        <v>14</v>
      </c>
      <c r="M251" s="267">
        <f>IFERROR(L251/L256,"-")</f>
        <v>9.0909090909090912E-2</v>
      </c>
      <c r="N251" s="268">
        <v>7013152</v>
      </c>
      <c r="O251" s="268">
        <v>11</v>
      </c>
      <c r="P251" s="268">
        <f t="shared" si="57"/>
        <v>500939.42857142858</v>
      </c>
      <c r="Q251" s="268">
        <f t="shared" si="58"/>
        <v>637559.27272727271</v>
      </c>
      <c r="R251" s="175">
        <f t="shared" si="59"/>
        <v>0.7857142857142857</v>
      </c>
      <c r="S251" s="178">
        <v>6</v>
      </c>
      <c r="T251" s="267">
        <f>IFERROR(S251/S256,"-")</f>
        <v>0.2608695652173913</v>
      </c>
      <c r="U251" s="268">
        <v>1754991</v>
      </c>
      <c r="V251" s="268">
        <v>4</v>
      </c>
      <c r="W251" s="268">
        <f t="shared" si="60"/>
        <v>292498.5</v>
      </c>
      <c r="X251" s="268">
        <f t="shared" si="61"/>
        <v>438747.75</v>
      </c>
      <c r="Y251" s="175">
        <f t="shared" si="62"/>
        <v>0.66666666666666663</v>
      </c>
      <c r="Z251" s="178">
        <v>5</v>
      </c>
      <c r="AA251" s="267">
        <f>IFERROR(Z251/Z256,"-")</f>
        <v>0.26315789473684209</v>
      </c>
      <c r="AB251" s="268">
        <v>1281334</v>
      </c>
      <c r="AC251" s="268">
        <v>3</v>
      </c>
      <c r="AD251" s="268">
        <f t="shared" si="63"/>
        <v>256266.8</v>
      </c>
      <c r="AE251" s="268">
        <f t="shared" si="64"/>
        <v>427111.33333333331</v>
      </c>
      <c r="AF251" s="175">
        <f t="shared" si="65"/>
        <v>0.6</v>
      </c>
      <c r="AG251" s="178">
        <v>9</v>
      </c>
      <c r="AH251" s="267">
        <f>IFERROR(AG251/AG256,"-")</f>
        <v>0.13636363636363635</v>
      </c>
      <c r="AI251" s="268">
        <v>3826983</v>
      </c>
      <c r="AJ251" s="268">
        <v>8</v>
      </c>
      <c r="AK251" s="268">
        <f t="shared" si="66"/>
        <v>425220.33333333331</v>
      </c>
      <c r="AL251" s="268">
        <f t="shared" si="67"/>
        <v>478372.875</v>
      </c>
      <c r="AM251" s="175">
        <f t="shared" si="68"/>
        <v>0.88888888888888884</v>
      </c>
      <c r="AN251" s="178">
        <v>30</v>
      </c>
      <c r="AO251" s="267">
        <f>IFERROR(AN251/AN256,"-")</f>
        <v>4.3103448275862072E-2</v>
      </c>
      <c r="AP251" s="268">
        <v>16861137</v>
      </c>
      <c r="AQ251" s="268">
        <v>21</v>
      </c>
      <c r="AR251" s="268">
        <f t="shared" si="69"/>
        <v>562037.9</v>
      </c>
      <c r="AS251" s="268">
        <f t="shared" si="70"/>
        <v>802911.28571428568</v>
      </c>
      <c r="AT251" s="175">
        <f t="shared" si="71"/>
        <v>0.7</v>
      </c>
      <c r="AV251" s="77"/>
    </row>
    <row r="252" spans="2:48" s="9" customFormat="1">
      <c r="B252" s="552"/>
      <c r="C252" s="556"/>
      <c r="D252" s="174" t="s">
        <v>159</v>
      </c>
      <c r="E252" s="399">
        <v>7</v>
      </c>
      <c r="F252" s="269">
        <f>IFERROR(E252/E256,"-")</f>
        <v>3.1963470319634701E-2</v>
      </c>
      <c r="G252" s="70">
        <v>7847694</v>
      </c>
      <c r="H252" s="70">
        <v>7</v>
      </c>
      <c r="I252" s="70">
        <f t="shared" si="72"/>
        <v>1121099.142857143</v>
      </c>
      <c r="J252" s="70">
        <f t="shared" si="55"/>
        <v>1121099.142857143</v>
      </c>
      <c r="K252" s="11">
        <f t="shared" si="56"/>
        <v>1</v>
      </c>
      <c r="L252" s="399">
        <v>5</v>
      </c>
      <c r="M252" s="269">
        <f>IFERROR(L252/L256,"-")</f>
        <v>3.2467532467532464E-2</v>
      </c>
      <c r="N252" s="70">
        <v>5668812</v>
      </c>
      <c r="O252" s="70">
        <v>5</v>
      </c>
      <c r="P252" s="70">
        <f t="shared" si="57"/>
        <v>1133762.3999999999</v>
      </c>
      <c r="Q252" s="70">
        <f t="shared" si="58"/>
        <v>1133762.3999999999</v>
      </c>
      <c r="R252" s="11">
        <f t="shared" si="59"/>
        <v>1</v>
      </c>
      <c r="S252" s="399">
        <v>2</v>
      </c>
      <c r="T252" s="269">
        <f>IFERROR(S252/S256,"-")</f>
        <v>8.6956521739130432E-2</v>
      </c>
      <c r="U252" s="70">
        <v>1713647</v>
      </c>
      <c r="V252" s="70">
        <v>2</v>
      </c>
      <c r="W252" s="70">
        <f t="shared" si="60"/>
        <v>856823.5</v>
      </c>
      <c r="X252" s="70">
        <f t="shared" si="61"/>
        <v>856823.5</v>
      </c>
      <c r="Y252" s="11">
        <f t="shared" si="62"/>
        <v>1</v>
      </c>
      <c r="Z252" s="399">
        <v>1</v>
      </c>
      <c r="AA252" s="269">
        <f>IFERROR(Z252/Z256,"-")</f>
        <v>5.2631578947368418E-2</v>
      </c>
      <c r="AB252" s="70">
        <v>952307</v>
      </c>
      <c r="AC252" s="70">
        <v>1</v>
      </c>
      <c r="AD252" s="70">
        <f t="shared" si="63"/>
        <v>952307</v>
      </c>
      <c r="AE252" s="70">
        <f t="shared" si="64"/>
        <v>952307</v>
      </c>
      <c r="AF252" s="11">
        <f t="shared" si="65"/>
        <v>1</v>
      </c>
      <c r="AG252" s="399">
        <v>5</v>
      </c>
      <c r="AH252" s="269">
        <f>IFERROR(AG252/AG256,"-")</f>
        <v>7.575757575757576E-2</v>
      </c>
      <c r="AI252" s="70">
        <v>5536645</v>
      </c>
      <c r="AJ252" s="70">
        <v>5</v>
      </c>
      <c r="AK252" s="70">
        <f t="shared" si="66"/>
        <v>1107329</v>
      </c>
      <c r="AL252" s="70">
        <f t="shared" si="67"/>
        <v>1107329</v>
      </c>
      <c r="AM252" s="11">
        <f t="shared" si="68"/>
        <v>1</v>
      </c>
      <c r="AN252" s="399">
        <v>18</v>
      </c>
      <c r="AO252" s="269">
        <f>IFERROR(AN252/AN256,"-")</f>
        <v>2.5862068965517241E-2</v>
      </c>
      <c r="AP252" s="70">
        <v>13499960</v>
      </c>
      <c r="AQ252" s="70">
        <v>16</v>
      </c>
      <c r="AR252" s="70">
        <f t="shared" si="69"/>
        <v>749997.77777777775</v>
      </c>
      <c r="AS252" s="70">
        <f t="shared" si="70"/>
        <v>843747.5</v>
      </c>
      <c r="AT252" s="11">
        <f t="shared" si="71"/>
        <v>0.88888888888888884</v>
      </c>
      <c r="AV252" s="77"/>
    </row>
    <row r="253" spans="2:48" s="9" customFormat="1">
      <c r="B253" s="552"/>
      <c r="C253" s="556"/>
      <c r="D253" s="174" t="s">
        <v>160</v>
      </c>
      <c r="E253" s="178">
        <v>1</v>
      </c>
      <c r="F253" s="267">
        <f>IFERROR(E253/E256,"-")</f>
        <v>4.5662100456621002E-3</v>
      </c>
      <c r="G253" s="268">
        <v>3081715</v>
      </c>
      <c r="H253" s="268">
        <v>1</v>
      </c>
      <c r="I253" s="268">
        <f t="shared" si="72"/>
        <v>3081715</v>
      </c>
      <c r="J253" s="268">
        <f t="shared" si="55"/>
        <v>3081715</v>
      </c>
      <c r="K253" s="175">
        <f t="shared" si="56"/>
        <v>1</v>
      </c>
      <c r="L253" s="178">
        <v>1</v>
      </c>
      <c r="M253" s="267">
        <f>IFERROR(L253/L256,"-")</f>
        <v>6.4935064935064939E-3</v>
      </c>
      <c r="N253" s="268">
        <v>3081715</v>
      </c>
      <c r="O253" s="268">
        <v>1</v>
      </c>
      <c r="P253" s="268">
        <f t="shared" si="57"/>
        <v>3081715</v>
      </c>
      <c r="Q253" s="268">
        <f t="shared" si="58"/>
        <v>3081715</v>
      </c>
      <c r="R253" s="175">
        <f t="shared" si="59"/>
        <v>1</v>
      </c>
      <c r="S253" s="178">
        <v>0</v>
      </c>
      <c r="T253" s="267">
        <f>IFERROR(S253/S256,"-")</f>
        <v>0</v>
      </c>
      <c r="U253" s="268">
        <v>0</v>
      </c>
      <c r="V253" s="268">
        <v>0</v>
      </c>
      <c r="W253" s="268" t="str">
        <f t="shared" si="60"/>
        <v>-</v>
      </c>
      <c r="X253" s="268" t="str">
        <f t="shared" si="61"/>
        <v>-</v>
      </c>
      <c r="Y253" s="175" t="str">
        <f t="shared" si="62"/>
        <v>-</v>
      </c>
      <c r="Z253" s="178">
        <v>0</v>
      </c>
      <c r="AA253" s="267">
        <f>IFERROR(Z253/Z256,"-")</f>
        <v>0</v>
      </c>
      <c r="AB253" s="268">
        <v>0</v>
      </c>
      <c r="AC253" s="268">
        <v>0</v>
      </c>
      <c r="AD253" s="268" t="str">
        <f t="shared" si="63"/>
        <v>-</v>
      </c>
      <c r="AE253" s="268" t="str">
        <f t="shared" si="64"/>
        <v>-</v>
      </c>
      <c r="AF253" s="175" t="str">
        <f t="shared" si="65"/>
        <v>-</v>
      </c>
      <c r="AG253" s="178">
        <v>1</v>
      </c>
      <c r="AH253" s="267">
        <f>IFERROR(AG253/AG256,"-")</f>
        <v>1.5151515151515152E-2</v>
      </c>
      <c r="AI253" s="268">
        <v>3530345</v>
      </c>
      <c r="AJ253" s="268">
        <v>1</v>
      </c>
      <c r="AK253" s="268">
        <f t="shared" si="66"/>
        <v>3530345</v>
      </c>
      <c r="AL253" s="268">
        <f t="shared" si="67"/>
        <v>3530345</v>
      </c>
      <c r="AM253" s="175">
        <f t="shared" si="68"/>
        <v>1</v>
      </c>
      <c r="AN253" s="178">
        <v>13</v>
      </c>
      <c r="AO253" s="267">
        <f>IFERROR(AN253/AN256,"-")</f>
        <v>1.8678160919540231E-2</v>
      </c>
      <c r="AP253" s="268">
        <v>17520215</v>
      </c>
      <c r="AQ253" s="268">
        <v>10</v>
      </c>
      <c r="AR253" s="268">
        <f t="shared" si="69"/>
        <v>1347708.8461538462</v>
      </c>
      <c r="AS253" s="268">
        <f t="shared" si="70"/>
        <v>1752021.5</v>
      </c>
      <c r="AT253" s="175">
        <f t="shared" si="71"/>
        <v>0.76923076923076927</v>
      </c>
      <c r="AV253" s="77"/>
    </row>
    <row r="254" spans="2:48" s="9" customFormat="1">
      <c r="B254" s="552"/>
      <c r="C254" s="556"/>
      <c r="D254" s="174" t="s">
        <v>161</v>
      </c>
      <c r="E254" s="399">
        <v>5</v>
      </c>
      <c r="F254" s="269">
        <f>IFERROR(E254/E256,"-")</f>
        <v>2.2831050228310501E-2</v>
      </c>
      <c r="G254" s="70">
        <v>12178907</v>
      </c>
      <c r="H254" s="70">
        <v>5</v>
      </c>
      <c r="I254" s="70">
        <f t="shared" si="72"/>
        <v>2435781.4</v>
      </c>
      <c r="J254" s="70">
        <f t="shared" si="55"/>
        <v>2435781.4</v>
      </c>
      <c r="K254" s="11">
        <f t="shared" si="56"/>
        <v>1</v>
      </c>
      <c r="L254" s="399">
        <v>3</v>
      </c>
      <c r="M254" s="269">
        <f>IFERROR(L254/L256,"-")</f>
        <v>1.948051948051948E-2</v>
      </c>
      <c r="N254" s="70">
        <v>7214525</v>
      </c>
      <c r="O254" s="70">
        <v>3</v>
      </c>
      <c r="P254" s="70">
        <f t="shared" si="57"/>
        <v>2404841.6666666665</v>
      </c>
      <c r="Q254" s="70">
        <f t="shared" si="58"/>
        <v>2404841.6666666665</v>
      </c>
      <c r="R254" s="11">
        <f t="shared" si="59"/>
        <v>1</v>
      </c>
      <c r="S254" s="399">
        <v>0</v>
      </c>
      <c r="T254" s="269">
        <f>IFERROR(S254/S256,"-")</f>
        <v>0</v>
      </c>
      <c r="U254" s="70">
        <v>0</v>
      </c>
      <c r="V254" s="70">
        <v>0</v>
      </c>
      <c r="W254" s="70" t="str">
        <f t="shared" si="60"/>
        <v>-</v>
      </c>
      <c r="X254" s="70" t="str">
        <f t="shared" si="61"/>
        <v>-</v>
      </c>
      <c r="Y254" s="11" t="str">
        <f t="shared" si="62"/>
        <v>-</v>
      </c>
      <c r="Z254" s="399">
        <v>0</v>
      </c>
      <c r="AA254" s="269">
        <f>IFERROR(Z254/Z256,"-")</f>
        <v>0</v>
      </c>
      <c r="AB254" s="70">
        <v>0</v>
      </c>
      <c r="AC254" s="70">
        <v>0</v>
      </c>
      <c r="AD254" s="70" t="str">
        <f t="shared" si="63"/>
        <v>-</v>
      </c>
      <c r="AE254" s="70" t="str">
        <f t="shared" si="64"/>
        <v>-</v>
      </c>
      <c r="AF254" s="11" t="str">
        <f t="shared" si="65"/>
        <v>-</v>
      </c>
      <c r="AG254" s="399">
        <v>3</v>
      </c>
      <c r="AH254" s="269">
        <f>IFERROR(AG254/AG256,"-")</f>
        <v>4.5454545454545456E-2</v>
      </c>
      <c r="AI254" s="70">
        <v>5412095</v>
      </c>
      <c r="AJ254" s="70">
        <v>3</v>
      </c>
      <c r="AK254" s="70">
        <f t="shared" si="66"/>
        <v>1804031.6666666667</v>
      </c>
      <c r="AL254" s="70">
        <f t="shared" si="67"/>
        <v>1804031.6666666667</v>
      </c>
      <c r="AM254" s="11">
        <f t="shared" si="68"/>
        <v>1</v>
      </c>
      <c r="AN254" s="399">
        <v>5</v>
      </c>
      <c r="AO254" s="269">
        <f>IFERROR(AN254/AN256,"-")</f>
        <v>7.1839080459770114E-3</v>
      </c>
      <c r="AP254" s="70">
        <v>3208351</v>
      </c>
      <c r="AQ254" s="70">
        <v>3</v>
      </c>
      <c r="AR254" s="70">
        <f t="shared" si="69"/>
        <v>641670.19999999995</v>
      </c>
      <c r="AS254" s="70">
        <f t="shared" si="70"/>
        <v>1069450.3333333333</v>
      </c>
      <c r="AT254" s="11">
        <f t="shared" si="71"/>
        <v>0.6</v>
      </c>
      <c r="AV254" s="77"/>
    </row>
    <row r="255" spans="2:48" s="9" customFormat="1">
      <c r="B255" s="552"/>
      <c r="C255" s="556"/>
      <c r="D255" s="177" t="s">
        <v>162</v>
      </c>
      <c r="E255" s="400">
        <v>0</v>
      </c>
      <c r="F255" s="270">
        <f>IFERROR(E255/E256,"-")</f>
        <v>0</v>
      </c>
      <c r="G255" s="271">
        <v>0</v>
      </c>
      <c r="H255" s="271">
        <v>0</v>
      </c>
      <c r="I255" s="271" t="str">
        <f t="shared" si="72"/>
        <v>-</v>
      </c>
      <c r="J255" s="271" t="str">
        <f t="shared" si="55"/>
        <v>-</v>
      </c>
      <c r="K255" s="36" t="str">
        <f t="shared" si="56"/>
        <v>-</v>
      </c>
      <c r="L255" s="400">
        <v>0</v>
      </c>
      <c r="M255" s="270">
        <f>IFERROR(L255/L256,"-")</f>
        <v>0</v>
      </c>
      <c r="N255" s="271">
        <v>0</v>
      </c>
      <c r="O255" s="271">
        <v>0</v>
      </c>
      <c r="P255" s="271" t="str">
        <f t="shared" si="57"/>
        <v>-</v>
      </c>
      <c r="Q255" s="271" t="str">
        <f t="shared" si="58"/>
        <v>-</v>
      </c>
      <c r="R255" s="36" t="str">
        <f t="shared" si="59"/>
        <v>-</v>
      </c>
      <c r="S255" s="400">
        <v>0</v>
      </c>
      <c r="T255" s="270">
        <f>IFERROR(S255/S256,"-")</f>
        <v>0</v>
      </c>
      <c r="U255" s="271">
        <v>0</v>
      </c>
      <c r="V255" s="271">
        <v>0</v>
      </c>
      <c r="W255" s="271" t="str">
        <f t="shared" si="60"/>
        <v>-</v>
      </c>
      <c r="X255" s="271" t="str">
        <f t="shared" si="61"/>
        <v>-</v>
      </c>
      <c r="Y255" s="36" t="str">
        <f t="shared" si="62"/>
        <v>-</v>
      </c>
      <c r="Z255" s="400">
        <v>0</v>
      </c>
      <c r="AA255" s="270">
        <f>IFERROR(Z255/Z256,"-")</f>
        <v>0</v>
      </c>
      <c r="AB255" s="271">
        <v>0</v>
      </c>
      <c r="AC255" s="271">
        <v>0</v>
      </c>
      <c r="AD255" s="271" t="str">
        <f t="shared" si="63"/>
        <v>-</v>
      </c>
      <c r="AE255" s="271" t="str">
        <f t="shared" si="64"/>
        <v>-</v>
      </c>
      <c r="AF255" s="36" t="str">
        <f t="shared" si="65"/>
        <v>-</v>
      </c>
      <c r="AG255" s="400">
        <v>0</v>
      </c>
      <c r="AH255" s="270">
        <f>IFERROR(AG255/AG256,"-")</f>
        <v>0</v>
      </c>
      <c r="AI255" s="271">
        <v>0</v>
      </c>
      <c r="AJ255" s="271">
        <v>0</v>
      </c>
      <c r="AK255" s="271" t="str">
        <f t="shared" si="66"/>
        <v>-</v>
      </c>
      <c r="AL255" s="271" t="str">
        <f t="shared" si="67"/>
        <v>-</v>
      </c>
      <c r="AM255" s="36" t="str">
        <f t="shared" si="68"/>
        <v>-</v>
      </c>
      <c r="AN255" s="400">
        <v>1</v>
      </c>
      <c r="AO255" s="270">
        <f>IFERROR(AN255/AN256,"-")</f>
        <v>1.4367816091954023E-3</v>
      </c>
      <c r="AP255" s="271">
        <v>791824</v>
      </c>
      <c r="AQ255" s="271">
        <v>1</v>
      </c>
      <c r="AR255" s="271">
        <f t="shared" si="69"/>
        <v>791824</v>
      </c>
      <c r="AS255" s="271">
        <f t="shared" si="70"/>
        <v>791824</v>
      </c>
      <c r="AT255" s="36">
        <f t="shared" si="71"/>
        <v>1</v>
      </c>
      <c r="AV255" s="77"/>
    </row>
    <row r="256" spans="2:48" s="9" customFormat="1">
      <c r="B256" s="553"/>
      <c r="C256" s="557"/>
      <c r="D256" s="300" t="s">
        <v>64</v>
      </c>
      <c r="E256" s="179">
        <f>SUM(E248:E255)</f>
        <v>219</v>
      </c>
      <c r="F256" s="272">
        <f>IFERROR(E256/E256,"-")</f>
        <v>1</v>
      </c>
      <c r="G256" s="273">
        <f>SUM(G248:G255)</f>
        <v>34970274</v>
      </c>
      <c r="H256" s="273">
        <f>SUM(H248:H255)</f>
        <v>47</v>
      </c>
      <c r="I256" s="273">
        <f t="shared" si="72"/>
        <v>159681.61643835617</v>
      </c>
      <c r="J256" s="273">
        <f t="shared" si="55"/>
        <v>744048.38297872338</v>
      </c>
      <c r="K256" s="152">
        <f t="shared" si="56"/>
        <v>0.21461187214611871</v>
      </c>
      <c r="L256" s="179">
        <f>SUM(L248:L255)</f>
        <v>154</v>
      </c>
      <c r="M256" s="272">
        <f>IFERROR(L256/L256,"-")</f>
        <v>1</v>
      </c>
      <c r="N256" s="273">
        <f>SUM(N248:N255)</f>
        <v>24498865</v>
      </c>
      <c r="O256" s="273">
        <f>SUM(O248:O255)</f>
        <v>32</v>
      </c>
      <c r="P256" s="273">
        <f t="shared" si="57"/>
        <v>159083.53896103895</v>
      </c>
      <c r="Q256" s="273">
        <f t="shared" si="58"/>
        <v>765589.53125</v>
      </c>
      <c r="R256" s="152">
        <f t="shared" si="59"/>
        <v>0.20779220779220781</v>
      </c>
      <c r="S256" s="179">
        <f>SUM(S248:S255)</f>
        <v>23</v>
      </c>
      <c r="T256" s="272">
        <f>IFERROR(S256/S256,"-")</f>
        <v>1</v>
      </c>
      <c r="U256" s="273">
        <f>SUM(U248:U255)</f>
        <v>4032356</v>
      </c>
      <c r="V256" s="273">
        <f>SUM(V248:V255)</f>
        <v>8</v>
      </c>
      <c r="W256" s="273">
        <f t="shared" si="60"/>
        <v>175319.82608695651</v>
      </c>
      <c r="X256" s="273">
        <f t="shared" si="61"/>
        <v>504044.5</v>
      </c>
      <c r="Y256" s="152">
        <f t="shared" si="62"/>
        <v>0.34782608695652173</v>
      </c>
      <c r="Z256" s="179">
        <f>SUM(Z248:Z255)</f>
        <v>19</v>
      </c>
      <c r="AA256" s="272">
        <f>IFERROR(Z256/Z256,"-")</f>
        <v>1</v>
      </c>
      <c r="AB256" s="273">
        <f>SUM(AB248:AB255)</f>
        <v>2253753</v>
      </c>
      <c r="AC256" s="273">
        <f>SUM(AC248:AC255)</f>
        <v>5</v>
      </c>
      <c r="AD256" s="273">
        <f t="shared" si="63"/>
        <v>118618.57894736843</v>
      </c>
      <c r="AE256" s="273">
        <f t="shared" si="64"/>
        <v>450750.6</v>
      </c>
      <c r="AF256" s="152">
        <f t="shared" si="65"/>
        <v>0.26315789473684209</v>
      </c>
      <c r="AG256" s="179">
        <f>SUM(AG248:AG255)</f>
        <v>66</v>
      </c>
      <c r="AH256" s="272">
        <f>IFERROR(AG256/AG256,"-")</f>
        <v>1</v>
      </c>
      <c r="AI256" s="273">
        <f>SUM(AI248:AI255)</f>
        <v>18611217</v>
      </c>
      <c r="AJ256" s="273">
        <f>SUM(AJ248:AJ255)</f>
        <v>20</v>
      </c>
      <c r="AK256" s="273">
        <f t="shared" si="66"/>
        <v>281988.13636363635</v>
      </c>
      <c r="AL256" s="273">
        <f t="shared" si="67"/>
        <v>930560.85</v>
      </c>
      <c r="AM256" s="152">
        <f t="shared" si="68"/>
        <v>0.30303030303030304</v>
      </c>
      <c r="AN256" s="179">
        <f>SUM(AN248:AN255)</f>
        <v>696</v>
      </c>
      <c r="AO256" s="272">
        <f>IFERROR(AN256/AN256,"-")</f>
        <v>1</v>
      </c>
      <c r="AP256" s="273">
        <f>SUM(AP248:AP255)</f>
        <v>56051667</v>
      </c>
      <c r="AQ256" s="273">
        <f>SUM(AQ248:AQ255)</f>
        <v>72</v>
      </c>
      <c r="AR256" s="273">
        <f t="shared" si="69"/>
        <v>80534.004310344826</v>
      </c>
      <c r="AS256" s="273">
        <f t="shared" si="70"/>
        <v>778495.375</v>
      </c>
      <c r="AT256" s="152">
        <f t="shared" si="71"/>
        <v>0.10344827586206896</v>
      </c>
      <c r="AV256" s="77"/>
    </row>
    <row r="257" spans="2:48" s="9" customFormat="1">
      <c r="B257" s="551">
        <v>29</v>
      </c>
      <c r="C257" s="555" t="s">
        <v>32</v>
      </c>
      <c r="D257" s="174" t="s">
        <v>158</v>
      </c>
      <c r="E257" s="178">
        <v>142</v>
      </c>
      <c r="F257" s="267">
        <f>IFERROR(E257/E265,"-")</f>
        <v>0.65137614678899081</v>
      </c>
      <c r="G257" s="268">
        <v>0</v>
      </c>
      <c r="H257" s="268">
        <v>0</v>
      </c>
      <c r="I257" s="268">
        <f t="shared" si="72"/>
        <v>0</v>
      </c>
      <c r="J257" s="268" t="str">
        <f t="shared" si="55"/>
        <v>-</v>
      </c>
      <c r="K257" s="175">
        <f t="shared" si="56"/>
        <v>0</v>
      </c>
      <c r="L257" s="178">
        <v>95</v>
      </c>
      <c r="M257" s="267">
        <f>IFERROR(L257/L265,"-")</f>
        <v>0.61290322580645162</v>
      </c>
      <c r="N257" s="268">
        <v>0</v>
      </c>
      <c r="O257" s="268">
        <v>0</v>
      </c>
      <c r="P257" s="268">
        <f t="shared" si="57"/>
        <v>0</v>
      </c>
      <c r="Q257" s="268" t="str">
        <f t="shared" si="58"/>
        <v>-</v>
      </c>
      <c r="R257" s="175">
        <f t="shared" si="59"/>
        <v>0</v>
      </c>
      <c r="S257" s="178">
        <v>15</v>
      </c>
      <c r="T257" s="267">
        <f>IFERROR(S257/S265,"-")</f>
        <v>0.51724137931034486</v>
      </c>
      <c r="U257" s="268">
        <v>0</v>
      </c>
      <c r="V257" s="268">
        <v>0</v>
      </c>
      <c r="W257" s="268">
        <f t="shared" si="60"/>
        <v>0</v>
      </c>
      <c r="X257" s="268" t="str">
        <f t="shared" si="61"/>
        <v>-</v>
      </c>
      <c r="Y257" s="175">
        <f t="shared" si="62"/>
        <v>0</v>
      </c>
      <c r="Z257" s="178">
        <v>9</v>
      </c>
      <c r="AA257" s="267">
        <f>IFERROR(Z257/Z265,"-")</f>
        <v>0.47368421052631576</v>
      </c>
      <c r="AB257" s="268">
        <v>0</v>
      </c>
      <c r="AC257" s="268">
        <v>0</v>
      </c>
      <c r="AD257" s="268">
        <f t="shared" si="63"/>
        <v>0</v>
      </c>
      <c r="AE257" s="268" t="str">
        <f t="shared" si="64"/>
        <v>-</v>
      </c>
      <c r="AF257" s="175">
        <f t="shared" si="65"/>
        <v>0</v>
      </c>
      <c r="AG257" s="178">
        <v>51</v>
      </c>
      <c r="AH257" s="267">
        <f>IFERROR(AG257/AG265,"-")</f>
        <v>0.65384615384615385</v>
      </c>
      <c r="AI257" s="268">
        <v>0</v>
      </c>
      <c r="AJ257" s="268">
        <v>0</v>
      </c>
      <c r="AK257" s="268">
        <f t="shared" si="66"/>
        <v>0</v>
      </c>
      <c r="AL257" s="268" t="str">
        <f t="shared" si="67"/>
        <v>-</v>
      </c>
      <c r="AM257" s="175">
        <f t="shared" si="68"/>
        <v>0</v>
      </c>
      <c r="AN257" s="178">
        <v>604</v>
      </c>
      <c r="AO257" s="267">
        <f>IFERROR(AN257/AN265,"-")</f>
        <v>0.77336747759282976</v>
      </c>
      <c r="AP257" s="268">
        <v>0</v>
      </c>
      <c r="AQ257" s="268">
        <v>0</v>
      </c>
      <c r="AR257" s="268">
        <f t="shared" si="69"/>
        <v>0</v>
      </c>
      <c r="AS257" s="268" t="str">
        <f t="shared" si="70"/>
        <v>-</v>
      </c>
      <c r="AT257" s="175">
        <f t="shared" si="71"/>
        <v>0</v>
      </c>
      <c r="AV257" s="77"/>
    </row>
    <row r="258" spans="2:48" s="9" customFormat="1">
      <c r="B258" s="552"/>
      <c r="C258" s="556"/>
      <c r="D258" s="174" t="s">
        <v>155</v>
      </c>
      <c r="E258" s="399">
        <v>36</v>
      </c>
      <c r="F258" s="269">
        <f>IFERROR(E258/E265,"-")</f>
        <v>0.16513761467889909</v>
      </c>
      <c r="G258" s="70">
        <v>1953116</v>
      </c>
      <c r="H258" s="70">
        <v>12</v>
      </c>
      <c r="I258" s="70">
        <f t="shared" si="72"/>
        <v>54253.222222222219</v>
      </c>
      <c r="J258" s="70">
        <f t="shared" si="55"/>
        <v>162759.66666666666</v>
      </c>
      <c r="K258" s="11">
        <f t="shared" si="56"/>
        <v>0.33333333333333331</v>
      </c>
      <c r="L258" s="399">
        <v>30</v>
      </c>
      <c r="M258" s="269">
        <f>IFERROR(L258/L265,"-")</f>
        <v>0.19354838709677419</v>
      </c>
      <c r="N258" s="70">
        <v>1773586</v>
      </c>
      <c r="O258" s="70">
        <v>10</v>
      </c>
      <c r="P258" s="70">
        <f t="shared" si="57"/>
        <v>59119.533333333333</v>
      </c>
      <c r="Q258" s="70">
        <f t="shared" si="58"/>
        <v>177358.6</v>
      </c>
      <c r="R258" s="11">
        <f t="shared" si="59"/>
        <v>0.33333333333333331</v>
      </c>
      <c r="S258" s="399">
        <v>3</v>
      </c>
      <c r="T258" s="269">
        <f>IFERROR(S258/S265,"-")</f>
        <v>0.10344827586206896</v>
      </c>
      <c r="U258" s="70">
        <v>61026</v>
      </c>
      <c r="V258" s="70">
        <v>2</v>
      </c>
      <c r="W258" s="70">
        <f t="shared" si="60"/>
        <v>20342</v>
      </c>
      <c r="X258" s="70">
        <f t="shared" si="61"/>
        <v>30513</v>
      </c>
      <c r="Y258" s="11">
        <f t="shared" si="62"/>
        <v>0.66666666666666663</v>
      </c>
      <c r="Z258" s="399">
        <v>2</v>
      </c>
      <c r="AA258" s="269">
        <f>IFERROR(Z258/Z265,"-")</f>
        <v>0.10526315789473684</v>
      </c>
      <c r="AB258" s="70">
        <v>61026</v>
      </c>
      <c r="AC258" s="70">
        <v>2</v>
      </c>
      <c r="AD258" s="70">
        <f t="shared" si="63"/>
        <v>30513</v>
      </c>
      <c r="AE258" s="70">
        <f t="shared" si="64"/>
        <v>30513</v>
      </c>
      <c r="AF258" s="11">
        <f t="shared" si="65"/>
        <v>1</v>
      </c>
      <c r="AG258" s="399">
        <v>10</v>
      </c>
      <c r="AH258" s="269">
        <f>IFERROR(AG258/AG265,"-")</f>
        <v>0.12820512820512819</v>
      </c>
      <c r="AI258" s="70">
        <v>164948</v>
      </c>
      <c r="AJ258" s="70">
        <v>2</v>
      </c>
      <c r="AK258" s="70">
        <f t="shared" si="66"/>
        <v>16494.8</v>
      </c>
      <c r="AL258" s="70">
        <f t="shared" si="67"/>
        <v>82474</v>
      </c>
      <c r="AM258" s="11">
        <f t="shared" si="68"/>
        <v>0.2</v>
      </c>
      <c r="AN258" s="399">
        <v>79</v>
      </c>
      <c r="AO258" s="269">
        <f>IFERROR(AN258/AN265,"-")</f>
        <v>0.10115236875800256</v>
      </c>
      <c r="AP258" s="70">
        <v>5037462</v>
      </c>
      <c r="AQ258" s="70">
        <v>28</v>
      </c>
      <c r="AR258" s="70">
        <f t="shared" si="69"/>
        <v>63765.3417721519</v>
      </c>
      <c r="AS258" s="70">
        <f t="shared" si="70"/>
        <v>179909.35714285713</v>
      </c>
      <c r="AT258" s="11">
        <f t="shared" si="71"/>
        <v>0.35443037974683544</v>
      </c>
      <c r="AV258" s="77"/>
    </row>
    <row r="259" spans="2:48" s="9" customFormat="1">
      <c r="B259" s="552"/>
      <c r="C259" s="556"/>
      <c r="D259" s="174" t="s">
        <v>156</v>
      </c>
      <c r="E259" s="399">
        <v>15</v>
      </c>
      <c r="F259" s="269">
        <f>IFERROR(E259/E265,"-")</f>
        <v>6.8807339449541288E-2</v>
      </c>
      <c r="G259" s="70">
        <v>1041705</v>
      </c>
      <c r="H259" s="70">
        <v>6</v>
      </c>
      <c r="I259" s="70">
        <f t="shared" si="72"/>
        <v>69447</v>
      </c>
      <c r="J259" s="70">
        <f t="shared" si="55"/>
        <v>173617.5</v>
      </c>
      <c r="K259" s="11">
        <f t="shared" si="56"/>
        <v>0.4</v>
      </c>
      <c r="L259" s="399">
        <v>10</v>
      </c>
      <c r="M259" s="269">
        <f>IFERROR(L259/L265,"-")</f>
        <v>6.4516129032258063E-2</v>
      </c>
      <c r="N259" s="70">
        <v>670755</v>
      </c>
      <c r="O259" s="70">
        <v>4</v>
      </c>
      <c r="P259" s="70">
        <f t="shared" si="57"/>
        <v>67075.5</v>
      </c>
      <c r="Q259" s="70">
        <f t="shared" si="58"/>
        <v>167688.75</v>
      </c>
      <c r="R259" s="11">
        <f t="shared" si="59"/>
        <v>0.4</v>
      </c>
      <c r="S259" s="399">
        <v>2</v>
      </c>
      <c r="T259" s="269">
        <f>IFERROR(S259/S265,"-")</f>
        <v>6.8965517241379309E-2</v>
      </c>
      <c r="U259" s="70">
        <v>189708</v>
      </c>
      <c r="V259" s="70">
        <v>2</v>
      </c>
      <c r="W259" s="70">
        <f t="shared" si="60"/>
        <v>94854</v>
      </c>
      <c r="X259" s="70">
        <f t="shared" si="61"/>
        <v>94854</v>
      </c>
      <c r="Y259" s="11">
        <f t="shared" si="62"/>
        <v>1</v>
      </c>
      <c r="Z259" s="399">
        <v>1</v>
      </c>
      <c r="AA259" s="269">
        <f>IFERROR(Z259/Z265,"-")</f>
        <v>5.2631578947368418E-2</v>
      </c>
      <c r="AB259" s="70">
        <v>113832</v>
      </c>
      <c r="AC259" s="70">
        <v>1</v>
      </c>
      <c r="AD259" s="70">
        <f t="shared" si="63"/>
        <v>113832</v>
      </c>
      <c r="AE259" s="70">
        <f t="shared" si="64"/>
        <v>113832</v>
      </c>
      <c r="AF259" s="11">
        <f t="shared" si="65"/>
        <v>1</v>
      </c>
      <c r="AG259" s="399">
        <v>4</v>
      </c>
      <c r="AH259" s="269">
        <f>IFERROR(AG259/AG265,"-")</f>
        <v>5.128205128205128E-2</v>
      </c>
      <c r="AI259" s="70">
        <v>113832</v>
      </c>
      <c r="AJ259" s="70">
        <v>1</v>
      </c>
      <c r="AK259" s="70">
        <f t="shared" si="66"/>
        <v>28458</v>
      </c>
      <c r="AL259" s="70">
        <f t="shared" si="67"/>
        <v>113832</v>
      </c>
      <c r="AM259" s="11">
        <f t="shared" si="68"/>
        <v>0.25</v>
      </c>
      <c r="AN259" s="399">
        <v>36</v>
      </c>
      <c r="AO259" s="269">
        <f>IFERROR(AN259/AN265,"-")</f>
        <v>4.6094750320102434E-2</v>
      </c>
      <c r="AP259" s="70">
        <v>5402980</v>
      </c>
      <c r="AQ259" s="70">
        <v>19</v>
      </c>
      <c r="AR259" s="70">
        <f t="shared" si="69"/>
        <v>150082.77777777778</v>
      </c>
      <c r="AS259" s="70">
        <f t="shared" si="70"/>
        <v>284367.36842105264</v>
      </c>
      <c r="AT259" s="11">
        <f t="shared" si="71"/>
        <v>0.52777777777777779</v>
      </c>
      <c r="AV259" s="77"/>
    </row>
    <row r="260" spans="2:48" s="9" customFormat="1">
      <c r="B260" s="552"/>
      <c r="C260" s="556"/>
      <c r="D260" s="174" t="s">
        <v>157</v>
      </c>
      <c r="E260" s="178">
        <v>10</v>
      </c>
      <c r="F260" s="267">
        <f>IFERROR(E260/E265,"-")</f>
        <v>4.5871559633027525E-2</v>
      </c>
      <c r="G260" s="268">
        <v>10416600</v>
      </c>
      <c r="H260" s="268">
        <v>10</v>
      </c>
      <c r="I260" s="268">
        <f t="shared" si="72"/>
        <v>1041660</v>
      </c>
      <c r="J260" s="268">
        <f t="shared" si="55"/>
        <v>1041660</v>
      </c>
      <c r="K260" s="175">
        <f t="shared" si="56"/>
        <v>1</v>
      </c>
      <c r="L260" s="178">
        <v>8</v>
      </c>
      <c r="M260" s="267">
        <f>IFERROR(L260/L265,"-")</f>
        <v>5.1612903225806452E-2</v>
      </c>
      <c r="N260" s="268">
        <v>9269567</v>
      </c>
      <c r="O260" s="268">
        <v>8</v>
      </c>
      <c r="P260" s="268">
        <f t="shared" si="57"/>
        <v>1158695.875</v>
      </c>
      <c r="Q260" s="268">
        <f t="shared" si="58"/>
        <v>1158695.875</v>
      </c>
      <c r="R260" s="175">
        <f t="shared" si="59"/>
        <v>1</v>
      </c>
      <c r="S260" s="178">
        <v>3</v>
      </c>
      <c r="T260" s="267">
        <f>IFERROR(S260/S265,"-")</f>
        <v>0.10344827586206896</v>
      </c>
      <c r="U260" s="268">
        <v>1501154</v>
      </c>
      <c r="V260" s="268">
        <v>3</v>
      </c>
      <c r="W260" s="268">
        <f t="shared" si="60"/>
        <v>500384.66666666669</v>
      </c>
      <c r="X260" s="268">
        <f t="shared" si="61"/>
        <v>500384.66666666669</v>
      </c>
      <c r="Y260" s="175">
        <f t="shared" si="62"/>
        <v>1</v>
      </c>
      <c r="Z260" s="178">
        <v>2</v>
      </c>
      <c r="AA260" s="267">
        <f>IFERROR(Z260/Z265,"-")</f>
        <v>0.10526315789473684</v>
      </c>
      <c r="AB260" s="268">
        <v>1401915</v>
      </c>
      <c r="AC260" s="268">
        <v>2</v>
      </c>
      <c r="AD260" s="268">
        <f t="shared" si="63"/>
        <v>700957.5</v>
      </c>
      <c r="AE260" s="268">
        <f t="shared" si="64"/>
        <v>700957.5</v>
      </c>
      <c r="AF260" s="175">
        <f t="shared" si="65"/>
        <v>1</v>
      </c>
      <c r="AG260" s="178">
        <v>4</v>
      </c>
      <c r="AH260" s="267">
        <f>IFERROR(AG260/AG265,"-")</f>
        <v>5.128205128205128E-2</v>
      </c>
      <c r="AI260" s="268">
        <v>3206370</v>
      </c>
      <c r="AJ260" s="268">
        <v>3</v>
      </c>
      <c r="AK260" s="268">
        <f t="shared" si="66"/>
        <v>801592.5</v>
      </c>
      <c r="AL260" s="268">
        <f t="shared" si="67"/>
        <v>1068790</v>
      </c>
      <c r="AM260" s="175">
        <f t="shared" si="68"/>
        <v>0.75</v>
      </c>
      <c r="AN260" s="178">
        <v>33</v>
      </c>
      <c r="AO260" s="267">
        <f>IFERROR(AN260/AN265,"-")</f>
        <v>4.2253521126760563E-2</v>
      </c>
      <c r="AP260" s="268">
        <v>16140386</v>
      </c>
      <c r="AQ260" s="268">
        <v>25</v>
      </c>
      <c r="AR260" s="268">
        <f t="shared" si="69"/>
        <v>489102.60606060608</v>
      </c>
      <c r="AS260" s="268">
        <f t="shared" si="70"/>
        <v>645615.43999999994</v>
      </c>
      <c r="AT260" s="175">
        <f t="shared" si="71"/>
        <v>0.75757575757575757</v>
      </c>
      <c r="AV260" s="77"/>
    </row>
    <row r="261" spans="2:48" s="9" customFormat="1">
      <c r="B261" s="552"/>
      <c r="C261" s="556"/>
      <c r="D261" s="174" t="s">
        <v>159</v>
      </c>
      <c r="E261" s="399">
        <v>9</v>
      </c>
      <c r="F261" s="269">
        <f>IFERROR(E261/E265,"-")</f>
        <v>4.1284403669724773E-2</v>
      </c>
      <c r="G261" s="70">
        <v>8474240</v>
      </c>
      <c r="H261" s="70">
        <v>8</v>
      </c>
      <c r="I261" s="70">
        <f t="shared" si="72"/>
        <v>941582.22222222225</v>
      </c>
      <c r="J261" s="70">
        <f t="shared" ref="J261:J324" si="73">IFERROR(G261/H261,"-")</f>
        <v>1059280</v>
      </c>
      <c r="K261" s="11">
        <f t="shared" ref="K261:K324" si="74">IFERROR(H261/E261,"-")</f>
        <v>0.88888888888888884</v>
      </c>
      <c r="L261" s="399">
        <v>6</v>
      </c>
      <c r="M261" s="269">
        <f>IFERROR(L261/L265,"-")</f>
        <v>3.870967741935484E-2</v>
      </c>
      <c r="N261" s="70">
        <v>8009746</v>
      </c>
      <c r="O261" s="70">
        <v>6</v>
      </c>
      <c r="P261" s="70">
        <f t="shared" ref="P261:P324" si="75">IFERROR(N261/L261,"-")</f>
        <v>1334957.6666666667</v>
      </c>
      <c r="Q261" s="70">
        <f t="shared" ref="Q261:Q324" si="76">IFERROR(N261/O261,"-")</f>
        <v>1334957.6666666667</v>
      </c>
      <c r="R261" s="11">
        <f t="shared" ref="R261:R324" si="77">IFERROR(O261/L261,"-")</f>
        <v>1</v>
      </c>
      <c r="S261" s="399">
        <v>1</v>
      </c>
      <c r="T261" s="269">
        <f>IFERROR(S261/S265,"-")</f>
        <v>3.4482758620689655E-2</v>
      </c>
      <c r="U261" s="70">
        <v>104560</v>
      </c>
      <c r="V261" s="70">
        <v>1</v>
      </c>
      <c r="W261" s="70">
        <f t="shared" ref="W261:W324" si="78">IFERROR(U261/S261,"-")</f>
        <v>104560</v>
      </c>
      <c r="X261" s="70">
        <f t="shared" ref="X261:X324" si="79">IFERROR(U261/V261,"-")</f>
        <v>104560</v>
      </c>
      <c r="Y261" s="11">
        <f t="shared" ref="Y261:Y324" si="80">IFERROR(V261/S261,"-")</f>
        <v>1</v>
      </c>
      <c r="Z261" s="399">
        <v>0</v>
      </c>
      <c r="AA261" s="269">
        <f>IFERROR(Z261/Z265,"-")</f>
        <v>0</v>
      </c>
      <c r="AB261" s="70">
        <v>0</v>
      </c>
      <c r="AC261" s="70">
        <v>0</v>
      </c>
      <c r="AD261" s="70" t="str">
        <f t="shared" ref="AD261:AD324" si="81">IFERROR(AB261/Z261,"-")</f>
        <v>-</v>
      </c>
      <c r="AE261" s="70" t="str">
        <f t="shared" ref="AE261:AE324" si="82">IFERROR(AB261/AC261,"-")</f>
        <v>-</v>
      </c>
      <c r="AF261" s="11" t="str">
        <f t="shared" ref="AF261:AF324" si="83">IFERROR(AC261/Z261,"-")</f>
        <v>-</v>
      </c>
      <c r="AG261" s="399">
        <v>5</v>
      </c>
      <c r="AH261" s="269">
        <f>IFERROR(AG261/AG265,"-")</f>
        <v>6.4102564102564097E-2</v>
      </c>
      <c r="AI261" s="70">
        <v>3961469</v>
      </c>
      <c r="AJ261" s="70">
        <v>5</v>
      </c>
      <c r="AK261" s="70">
        <f t="shared" ref="AK261:AK324" si="84">IFERROR(AI261/AG261,"-")</f>
        <v>792293.8</v>
      </c>
      <c r="AL261" s="70">
        <f t="shared" ref="AL261:AL324" si="85">IFERROR(AI261/AJ261,"-")</f>
        <v>792293.8</v>
      </c>
      <c r="AM261" s="11">
        <f t="shared" ref="AM261:AM324" si="86">IFERROR(AJ261/AG261,"-")</f>
        <v>1</v>
      </c>
      <c r="AN261" s="399">
        <v>17</v>
      </c>
      <c r="AO261" s="269">
        <f>IFERROR(AN261/AN265,"-")</f>
        <v>2.176696542893726E-2</v>
      </c>
      <c r="AP261" s="70">
        <v>15367571</v>
      </c>
      <c r="AQ261" s="70">
        <v>16</v>
      </c>
      <c r="AR261" s="70">
        <f t="shared" ref="AR261:AR324" si="87">IFERROR(AP261/AN261,"-")</f>
        <v>903974.76470588241</v>
      </c>
      <c r="AS261" s="70">
        <f t="shared" ref="AS261:AS324" si="88">IFERROR(AP261/AQ261,"-")</f>
        <v>960473.1875</v>
      </c>
      <c r="AT261" s="11">
        <f t="shared" ref="AT261:AT324" si="89">IFERROR(AQ261/AN261,"-")</f>
        <v>0.94117647058823528</v>
      </c>
      <c r="AV261" s="77"/>
    </row>
    <row r="262" spans="2:48" s="9" customFormat="1">
      <c r="B262" s="552"/>
      <c r="C262" s="556"/>
      <c r="D262" s="174" t="s">
        <v>160</v>
      </c>
      <c r="E262" s="178">
        <v>1</v>
      </c>
      <c r="F262" s="267">
        <f>IFERROR(E262/E265,"-")</f>
        <v>4.5871559633027525E-3</v>
      </c>
      <c r="G262" s="268">
        <v>2409500</v>
      </c>
      <c r="H262" s="268">
        <v>1</v>
      </c>
      <c r="I262" s="268">
        <f t="shared" si="72"/>
        <v>2409500</v>
      </c>
      <c r="J262" s="268">
        <f t="shared" si="73"/>
        <v>2409500</v>
      </c>
      <c r="K262" s="175">
        <f t="shared" si="74"/>
        <v>1</v>
      </c>
      <c r="L262" s="178">
        <v>1</v>
      </c>
      <c r="M262" s="267">
        <f>IFERROR(L262/L265,"-")</f>
        <v>6.4516129032258064E-3</v>
      </c>
      <c r="N262" s="268">
        <v>2409500</v>
      </c>
      <c r="O262" s="268">
        <v>1</v>
      </c>
      <c r="P262" s="268">
        <f t="shared" si="75"/>
        <v>2409500</v>
      </c>
      <c r="Q262" s="268">
        <f t="shared" si="76"/>
        <v>2409500</v>
      </c>
      <c r="R262" s="175">
        <f t="shared" si="77"/>
        <v>1</v>
      </c>
      <c r="S262" s="178">
        <v>0</v>
      </c>
      <c r="T262" s="267">
        <f>IFERROR(S262/S265,"-")</f>
        <v>0</v>
      </c>
      <c r="U262" s="268">
        <v>0</v>
      </c>
      <c r="V262" s="268">
        <v>0</v>
      </c>
      <c r="W262" s="268" t="str">
        <f t="shared" si="78"/>
        <v>-</v>
      </c>
      <c r="X262" s="268" t="str">
        <f t="shared" si="79"/>
        <v>-</v>
      </c>
      <c r="Y262" s="175" t="str">
        <f t="shared" si="80"/>
        <v>-</v>
      </c>
      <c r="Z262" s="178">
        <v>0</v>
      </c>
      <c r="AA262" s="267">
        <f>IFERROR(Z262/Z265,"-")</f>
        <v>0</v>
      </c>
      <c r="AB262" s="268">
        <v>0</v>
      </c>
      <c r="AC262" s="268">
        <v>0</v>
      </c>
      <c r="AD262" s="268" t="str">
        <f t="shared" si="81"/>
        <v>-</v>
      </c>
      <c r="AE262" s="268" t="str">
        <f t="shared" si="82"/>
        <v>-</v>
      </c>
      <c r="AF262" s="175" t="str">
        <f t="shared" si="83"/>
        <v>-</v>
      </c>
      <c r="AG262" s="178">
        <v>0</v>
      </c>
      <c r="AH262" s="267">
        <f>IFERROR(AG262/AG265,"-")</f>
        <v>0</v>
      </c>
      <c r="AI262" s="268">
        <v>0</v>
      </c>
      <c r="AJ262" s="268">
        <v>0</v>
      </c>
      <c r="AK262" s="268" t="str">
        <f t="shared" si="84"/>
        <v>-</v>
      </c>
      <c r="AL262" s="268" t="str">
        <f t="shared" si="85"/>
        <v>-</v>
      </c>
      <c r="AM262" s="175" t="str">
        <f t="shared" si="86"/>
        <v>-</v>
      </c>
      <c r="AN262" s="178">
        <v>6</v>
      </c>
      <c r="AO262" s="267">
        <f>IFERROR(AN262/AN265,"-")</f>
        <v>7.6824583866837385E-3</v>
      </c>
      <c r="AP262" s="268">
        <v>6865842</v>
      </c>
      <c r="AQ262" s="268">
        <v>5</v>
      </c>
      <c r="AR262" s="268">
        <f t="shared" si="87"/>
        <v>1144307</v>
      </c>
      <c r="AS262" s="268">
        <f t="shared" si="88"/>
        <v>1373168.4</v>
      </c>
      <c r="AT262" s="175">
        <f t="shared" si="89"/>
        <v>0.83333333333333337</v>
      </c>
      <c r="AV262" s="77"/>
    </row>
    <row r="263" spans="2:48" s="9" customFormat="1">
      <c r="B263" s="552"/>
      <c r="C263" s="556"/>
      <c r="D263" s="174" t="s">
        <v>161</v>
      </c>
      <c r="E263" s="399">
        <v>3</v>
      </c>
      <c r="F263" s="269">
        <f>IFERROR(E263/E265,"-")</f>
        <v>1.3761467889908258E-2</v>
      </c>
      <c r="G263" s="70">
        <v>5564102</v>
      </c>
      <c r="H263" s="70">
        <v>3</v>
      </c>
      <c r="I263" s="70">
        <f t="shared" si="72"/>
        <v>1854700.6666666667</v>
      </c>
      <c r="J263" s="70">
        <f t="shared" si="73"/>
        <v>1854700.6666666667</v>
      </c>
      <c r="K263" s="11">
        <f t="shared" si="74"/>
        <v>1</v>
      </c>
      <c r="L263" s="399">
        <v>3</v>
      </c>
      <c r="M263" s="269">
        <f>IFERROR(L263/L265,"-")</f>
        <v>1.935483870967742E-2</v>
      </c>
      <c r="N263" s="70">
        <v>5564102</v>
      </c>
      <c r="O263" s="70">
        <v>3</v>
      </c>
      <c r="P263" s="70">
        <f t="shared" si="75"/>
        <v>1854700.6666666667</v>
      </c>
      <c r="Q263" s="70">
        <f t="shared" si="76"/>
        <v>1854700.6666666667</v>
      </c>
      <c r="R263" s="11">
        <f t="shared" si="77"/>
        <v>1</v>
      </c>
      <c r="S263" s="399">
        <v>3</v>
      </c>
      <c r="T263" s="269">
        <f>IFERROR(S263/S265,"-")</f>
        <v>0.10344827586206896</v>
      </c>
      <c r="U263" s="70">
        <v>5564102</v>
      </c>
      <c r="V263" s="70">
        <v>3</v>
      </c>
      <c r="W263" s="70">
        <f t="shared" si="78"/>
        <v>1854700.6666666667</v>
      </c>
      <c r="X263" s="70">
        <f t="shared" si="79"/>
        <v>1854700.6666666667</v>
      </c>
      <c r="Y263" s="11">
        <f t="shared" si="80"/>
        <v>1</v>
      </c>
      <c r="Z263" s="399">
        <v>3</v>
      </c>
      <c r="AA263" s="269">
        <f>IFERROR(Z263/Z265,"-")</f>
        <v>0.15789473684210525</v>
      </c>
      <c r="AB263" s="70">
        <v>5564102</v>
      </c>
      <c r="AC263" s="70">
        <v>3</v>
      </c>
      <c r="AD263" s="70">
        <f t="shared" si="81"/>
        <v>1854700.6666666667</v>
      </c>
      <c r="AE263" s="70">
        <f t="shared" si="82"/>
        <v>1854700.6666666667</v>
      </c>
      <c r="AF263" s="11">
        <f t="shared" si="83"/>
        <v>1</v>
      </c>
      <c r="AG263" s="399">
        <v>1</v>
      </c>
      <c r="AH263" s="269">
        <f>IFERROR(AG263/AG265,"-")</f>
        <v>1.282051282051282E-2</v>
      </c>
      <c r="AI263" s="70">
        <v>147220</v>
      </c>
      <c r="AJ263" s="70">
        <v>1</v>
      </c>
      <c r="AK263" s="70">
        <f t="shared" si="84"/>
        <v>147220</v>
      </c>
      <c r="AL263" s="70">
        <f t="shared" si="85"/>
        <v>147220</v>
      </c>
      <c r="AM263" s="11">
        <f t="shared" si="86"/>
        <v>1</v>
      </c>
      <c r="AN263" s="399">
        <v>6</v>
      </c>
      <c r="AO263" s="269">
        <f>IFERROR(AN263/AN265,"-")</f>
        <v>7.6824583866837385E-3</v>
      </c>
      <c r="AP263" s="70">
        <v>6829060</v>
      </c>
      <c r="AQ263" s="70">
        <v>5</v>
      </c>
      <c r="AR263" s="70">
        <f t="shared" si="87"/>
        <v>1138176.6666666667</v>
      </c>
      <c r="AS263" s="70">
        <f t="shared" si="88"/>
        <v>1365812</v>
      </c>
      <c r="AT263" s="11">
        <f t="shared" si="89"/>
        <v>0.83333333333333337</v>
      </c>
      <c r="AV263" s="77"/>
    </row>
    <row r="264" spans="2:48" s="9" customFormat="1">
      <c r="B264" s="552"/>
      <c r="C264" s="556"/>
      <c r="D264" s="177" t="s">
        <v>162</v>
      </c>
      <c r="E264" s="400">
        <v>2</v>
      </c>
      <c r="F264" s="270">
        <f>IFERROR(E264/E265,"-")</f>
        <v>9.1743119266055051E-3</v>
      </c>
      <c r="G264" s="271">
        <v>797275</v>
      </c>
      <c r="H264" s="271">
        <v>1</v>
      </c>
      <c r="I264" s="271">
        <f t="shared" si="72"/>
        <v>398637.5</v>
      </c>
      <c r="J264" s="271">
        <f t="shared" si="73"/>
        <v>797275</v>
      </c>
      <c r="K264" s="36">
        <f t="shared" si="74"/>
        <v>0.5</v>
      </c>
      <c r="L264" s="400">
        <v>2</v>
      </c>
      <c r="M264" s="270">
        <f>IFERROR(L264/L265,"-")</f>
        <v>1.2903225806451613E-2</v>
      </c>
      <c r="N264" s="271">
        <v>797275</v>
      </c>
      <c r="O264" s="271">
        <v>1</v>
      </c>
      <c r="P264" s="271">
        <f t="shared" si="75"/>
        <v>398637.5</v>
      </c>
      <c r="Q264" s="271">
        <f t="shared" si="76"/>
        <v>797275</v>
      </c>
      <c r="R264" s="36">
        <f t="shared" si="77"/>
        <v>0.5</v>
      </c>
      <c r="S264" s="400">
        <v>2</v>
      </c>
      <c r="T264" s="270">
        <f>IFERROR(S264/S265,"-")</f>
        <v>6.8965517241379309E-2</v>
      </c>
      <c r="U264" s="271">
        <v>797275</v>
      </c>
      <c r="V264" s="271">
        <v>1</v>
      </c>
      <c r="W264" s="271">
        <f t="shared" si="78"/>
        <v>398637.5</v>
      </c>
      <c r="X264" s="271">
        <f t="shared" si="79"/>
        <v>797275</v>
      </c>
      <c r="Y264" s="36">
        <f t="shared" si="80"/>
        <v>0.5</v>
      </c>
      <c r="Z264" s="400">
        <v>2</v>
      </c>
      <c r="AA264" s="270">
        <f>IFERROR(Z264/Z265,"-")</f>
        <v>0.10526315789473684</v>
      </c>
      <c r="AB264" s="271">
        <v>797275</v>
      </c>
      <c r="AC264" s="271">
        <v>1</v>
      </c>
      <c r="AD264" s="271">
        <f t="shared" si="81"/>
        <v>398637.5</v>
      </c>
      <c r="AE264" s="271">
        <f t="shared" si="82"/>
        <v>797275</v>
      </c>
      <c r="AF264" s="36">
        <f t="shared" si="83"/>
        <v>0.5</v>
      </c>
      <c r="AG264" s="400">
        <v>3</v>
      </c>
      <c r="AH264" s="270">
        <f>IFERROR(AG264/AG265,"-")</f>
        <v>3.8461538461538464E-2</v>
      </c>
      <c r="AI264" s="271">
        <v>5716414</v>
      </c>
      <c r="AJ264" s="271">
        <v>2</v>
      </c>
      <c r="AK264" s="271">
        <f t="shared" si="84"/>
        <v>1905471.3333333333</v>
      </c>
      <c r="AL264" s="271">
        <f t="shared" si="85"/>
        <v>2858207</v>
      </c>
      <c r="AM264" s="36">
        <f t="shared" si="86"/>
        <v>0.66666666666666663</v>
      </c>
      <c r="AN264" s="400">
        <v>0</v>
      </c>
      <c r="AO264" s="270">
        <f>IFERROR(AN264/AN265,"-")</f>
        <v>0</v>
      </c>
      <c r="AP264" s="271">
        <v>0</v>
      </c>
      <c r="AQ264" s="271">
        <v>0</v>
      </c>
      <c r="AR264" s="271" t="str">
        <f t="shared" si="87"/>
        <v>-</v>
      </c>
      <c r="AS264" s="271" t="str">
        <f t="shared" si="88"/>
        <v>-</v>
      </c>
      <c r="AT264" s="36" t="str">
        <f t="shared" si="89"/>
        <v>-</v>
      </c>
      <c r="AV264" s="77"/>
    </row>
    <row r="265" spans="2:48" s="9" customFormat="1">
      <c r="B265" s="553"/>
      <c r="C265" s="557"/>
      <c r="D265" s="300" t="s">
        <v>64</v>
      </c>
      <c r="E265" s="179">
        <f>SUM(E257:E264)</f>
        <v>218</v>
      </c>
      <c r="F265" s="272">
        <f>IFERROR(E265/E265,"-")</f>
        <v>1</v>
      </c>
      <c r="G265" s="273">
        <f>SUM(G257:G264)</f>
        <v>30656538</v>
      </c>
      <c r="H265" s="273">
        <f>SUM(H257:H264)</f>
        <v>41</v>
      </c>
      <c r="I265" s="273">
        <f t="shared" si="72"/>
        <v>140626.32110091744</v>
      </c>
      <c r="J265" s="273">
        <f t="shared" si="73"/>
        <v>747720.43902439019</v>
      </c>
      <c r="K265" s="152">
        <f t="shared" si="74"/>
        <v>0.18807339449541285</v>
      </c>
      <c r="L265" s="179">
        <f>SUM(L257:L264)</f>
        <v>155</v>
      </c>
      <c r="M265" s="272">
        <f>IFERROR(L265/L265,"-")</f>
        <v>1</v>
      </c>
      <c r="N265" s="273">
        <f>SUM(N257:N264)</f>
        <v>28494531</v>
      </c>
      <c r="O265" s="273">
        <f>SUM(O257:O264)</f>
        <v>33</v>
      </c>
      <c r="P265" s="273">
        <f t="shared" si="75"/>
        <v>183835.68387096774</v>
      </c>
      <c r="Q265" s="273">
        <f t="shared" si="76"/>
        <v>863470.63636363635</v>
      </c>
      <c r="R265" s="152">
        <f t="shared" si="77"/>
        <v>0.2129032258064516</v>
      </c>
      <c r="S265" s="179">
        <f>SUM(S257:S264)</f>
        <v>29</v>
      </c>
      <c r="T265" s="272">
        <f>IFERROR(S265/S265,"-")</f>
        <v>1</v>
      </c>
      <c r="U265" s="273">
        <f>SUM(U257:U264)</f>
        <v>8217825</v>
      </c>
      <c r="V265" s="273">
        <f>SUM(V257:V264)</f>
        <v>12</v>
      </c>
      <c r="W265" s="273">
        <f t="shared" si="78"/>
        <v>283373.27586206899</v>
      </c>
      <c r="X265" s="273">
        <f t="shared" si="79"/>
        <v>684818.75</v>
      </c>
      <c r="Y265" s="152">
        <f t="shared" si="80"/>
        <v>0.41379310344827586</v>
      </c>
      <c r="Z265" s="179">
        <f>SUM(Z257:Z264)</f>
        <v>19</v>
      </c>
      <c r="AA265" s="272">
        <f>IFERROR(Z265/Z265,"-")</f>
        <v>1</v>
      </c>
      <c r="AB265" s="273">
        <f>SUM(AB257:AB264)</f>
        <v>7938150</v>
      </c>
      <c r="AC265" s="273">
        <f>SUM(AC257:AC264)</f>
        <v>9</v>
      </c>
      <c r="AD265" s="273">
        <f t="shared" si="81"/>
        <v>417797.36842105264</v>
      </c>
      <c r="AE265" s="273">
        <f t="shared" si="82"/>
        <v>882016.66666666663</v>
      </c>
      <c r="AF265" s="152">
        <f t="shared" si="83"/>
        <v>0.47368421052631576</v>
      </c>
      <c r="AG265" s="179">
        <f>SUM(AG257:AG264)</f>
        <v>78</v>
      </c>
      <c r="AH265" s="272">
        <f>IFERROR(AG265/AG265,"-")</f>
        <v>1</v>
      </c>
      <c r="AI265" s="273">
        <f>SUM(AI257:AI264)</f>
        <v>13310253</v>
      </c>
      <c r="AJ265" s="273">
        <f>SUM(AJ257:AJ264)</f>
        <v>14</v>
      </c>
      <c r="AK265" s="273">
        <f t="shared" si="84"/>
        <v>170644.26923076922</v>
      </c>
      <c r="AL265" s="273">
        <f t="shared" si="85"/>
        <v>950732.35714285716</v>
      </c>
      <c r="AM265" s="152">
        <f t="shared" si="86"/>
        <v>0.17948717948717949</v>
      </c>
      <c r="AN265" s="179">
        <f>SUM(AN257:AN264)</f>
        <v>781</v>
      </c>
      <c r="AO265" s="272">
        <f>IFERROR(AN265/AN265,"-")</f>
        <v>1</v>
      </c>
      <c r="AP265" s="273">
        <f>SUM(AP257:AP264)</f>
        <v>55643301</v>
      </c>
      <c r="AQ265" s="273">
        <f>SUM(AQ257:AQ264)</f>
        <v>98</v>
      </c>
      <c r="AR265" s="273">
        <f t="shared" si="87"/>
        <v>71246.224071702949</v>
      </c>
      <c r="AS265" s="273">
        <f t="shared" si="88"/>
        <v>567788.78571428568</v>
      </c>
      <c r="AT265" s="152">
        <f t="shared" si="89"/>
        <v>0.12548015364916773</v>
      </c>
      <c r="AV265" s="77"/>
    </row>
    <row r="266" spans="2:48" s="9" customFormat="1">
      <c r="B266" s="551">
        <v>30</v>
      </c>
      <c r="C266" s="555" t="s">
        <v>33</v>
      </c>
      <c r="D266" s="174" t="s">
        <v>158</v>
      </c>
      <c r="E266" s="178">
        <v>188</v>
      </c>
      <c r="F266" s="267">
        <f>IFERROR(E266/E274,"-")</f>
        <v>0.6123778501628665</v>
      </c>
      <c r="G266" s="268">
        <v>0</v>
      </c>
      <c r="H266" s="268">
        <v>0</v>
      </c>
      <c r="I266" s="268">
        <f t="shared" si="72"/>
        <v>0</v>
      </c>
      <c r="J266" s="268" t="str">
        <f t="shared" si="73"/>
        <v>-</v>
      </c>
      <c r="K266" s="175">
        <f t="shared" si="74"/>
        <v>0</v>
      </c>
      <c r="L266" s="178">
        <v>140</v>
      </c>
      <c r="M266" s="267">
        <f>IFERROR(L266/L274,"-")</f>
        <v>0.63063063063063063</v>
      </c>
      <c r="N266" s="268">
        <v>0</v>
      </c>
      <c r="O266" s="268">
        <v>0</v>
      </c>
      <c r="P266" s="268">
        <f t="shared" si="75"/>
        <v>0</v>
      </c>
      <c r="Q266" s="268" t="str">
        <f t="shared" si="76"/>
        <v>-</v>
      </c>
      <c r="R266" s="175">
        <f t="shared" si="77"/>
        <v>0</v>
      </c>
      <c r="S266" s="178">
        <v>14</v>
      </c>
      <c r="T266" s="267">
        <f>IFERROR(S266/S274,"-")</f>
        <v>0.51851851851851849</v>
      </c>
      <c r="U266" s="268">
        <v>0</v>
      </c>
      <c r="V266" s="268">
        <v>0</v>
      </c>
      <c r="W266" s="268">
        <f t="shared" si="78"/>
        <v>0</v>
      </c>
      <c r="X266" s="268" t="str">
        <f t="shared" si="79"/>
        <v>-</v>
      </c>
      <c r="Y266" s="175">
        <f t="shared" si="80"/>
        <v>0</v>
      </c>
      <c r="Z266" s="178">
        <v>11</v>
      </c>
      <c r="AA266" s="267">
        <f>IFERROR(Z266/Z274,"-")</f>
        <v>0.55000000000000004</v>
      </c>
      <c r="AB266" s="268">
        <v>0</v>
      </c>
      <c r="AC266" s="268">
        <v>0</v>
      </c>
      <c r="AD266" s="268">
        <f t="shared" si="81"/>
        <v>0</v>
      </c>
      <c r="AE266" s="268" t="str">
        <f t="shared" si="82"/>
        <v>-</v>
      </c>
      <c r="AF266" s="175">
        <f t="shared" si="83"/>
        <v>0</v>
      </c>
      <c r="AG266" s="178">
        <v>31</v>
      </c>
      <c r="AH266" s="267">
        <f>IFERROR(AG266/AG274,"-")</f>
        <v>0.50819672131147542</v>
      </c>
      <c r="AI266" s="268">
        <v>0</v>
      </c>
      <c r="AJ266" s="268">
        <v>0</v>
      </c>
      <c r="AK266" s="268">
        <f t="shared" si="84"/>
        <v>0</v>
      </c>
      <c r="AL266" s="268" t="str">
        <f t="shared" si="85"/>
        <v>-</v>
      </c>
      <c r="AM266" s="175">
        <f t="shared" si="86"/>
        <v>0</v>
      </c>
      <c r="AN266" s="178">
        <v>1013</v>
      </c>
      <c r="AO266" s="267">
        <f>IFERROR(AN266/AN274,"-")</f>
        <v>0.74705014749262533</v>
      </c>
      <c r="AP266" s="268">
        <v>0</v>
      </c>
      <c r="AQ266" s="268">
        <v>0</v>
      </c>
      <c r="AR266" s="268">
        <f t="shared" si="87"/>
        <v>0</v>
      </c>
      <c r="AS266" s="268" t="str">
        <f t="shared" si="88"/>
        <v>-</v>
      </c>
      <c r="AT266" s="175">
        <f t="shared" si="89"/>
        <v>0</v>
      </c>
      <c r="AV266" s="77"/>
    </row>
    <row r="267" spans="2:48" s="9" customFormat="1">
      <c r="B267" s="552"/>
      <c r="C267" s="556"/>
      <c r="D267" s="174" t="s">
        <v>155</v>
      </c>
      <c r="E267" s="399">
        <v>42</v>
      </c>
      <c r="F267" s="269">
        <f>IFERROR(E267/E274,"-")</f>
        <v>0.13680781758957655</v>
      </c>
      <c r="G267" s="70">
        <v>2071120</v>
      </c>
      <c r="H267" s="70">
        <v>13</v>
      </c>
      <c r="I267" s="70">
        <f t="shared" si="72"/>
        <v>49312.380952380954</v>
      </c>
      <c r="J267" s="70">
        <f t="shared" si="73"/>
        <v>159316.92307692306</v>
      </c>
      <c r="K267" s="11">
        <f t="shared" si="74"/>
        <v>0.30952380952380953</v>
      </c>
      <c r="L267" s="399">
        <v>29</v>
      </c>
      <c r="M267" s="269">
        <f>IFERROR(L267/L274,"-")</f>
        <v>0.13063063063063063</v>
      </c>
      <c r="N267" s="70">
        <v>1529513</v>
      </c>
      <c r="O267" s="70">
        <v>8</v>
      </c>
      <c r="P267" s="70">
        <f t="shared" si="75"/>
        <v>52741.827586206899</v>
      </c>
      <c r="Q267" s="70">
        <f t="shared" si="76"/>
        <v>191189.125</v>
      </c>
      <c r="R267" s="11">
        <f t="shared" si="77"/>
        <v>0.27586206896551724</v>
      </c>
      <c r="S267" s="399">
        <v>4</v>
      </c>
      <c r="T267" s="269">
        <f>IFERROR(S267/S274,"-")</f>
        <v>0.14814814814814814</v>
      </c>
      <c r="U267" s="70">
        <v>217766</v>
      </c>
      <c r="V267" s="70">
        <v>1</v>
      </c>
      <c r="W267" s="70">
        <f t="shared" si="78"/>
        <v>54441.5</v>
      </c>
      <c r="X267" s="70">
        <f t="shared" si="79"/>
        <v>217766</v>
      </c>
      <c r="Y267" s="11">
        <f t="shared" si="80"/>
        <v>0.25</v>
      </c>
      <c r="Z267" s="399">
        <v>4</v>
      </c>
      <c r="AA267" s="269">
        <f>IFERROR(Z267/Z274,"-")</f>
        <v>0.2</v>
      </c>
      <c r="AB267" s="70">
        <v>217766</v>
      </c>
      <c r="AC267" s="70">
        <v>1</v>
      </c>
      <c r="AD267" s="70">
        <f t="shared" si="81"/>
        <v>54441.5</v>
      </c>
      <c r="AE267" s="70">
        <f t="shared" si="82"/>
        <v>217766</v>
      </c>
      <c r="AF267" s="11">
        <f t="shared" si="83"/>
        <v>0.25</v>
      </c>
      <c r="AG267" s="399">
        <v>9</v>
      </c>
      <c r="AH267" s="269">
        <f>IFERROR(AG267/AG274,"-")</f>
        <v>0.14754098360655737</v>
      </c>
      <c r="AI267" s="70">
        <v>723852</v>
      </c>
      <c r="AJ267" s="70">
        <v>3</v>
      </c>
      <c r="AK267" s="70">
        <f t="shared" si="84"/>
        <v>80428</v>
      </c>
      <c r="AL267" s="70">
        <f t="shared" si="85"/>
        <v>241284</v>
      </c>
      <c r="AM267" s="11">
        <f t="shared" si="86"/>
        <v>0.33333333333333331</v>
      </c>
      <c r="AN267" s="399">
        <v>158</v>
      </c>
      <c r="AO267" s="269">
        <f>IFERROR(AN267/AN274,"-")</f>
        <v>0.11651917404129794</v>
      </c>
      <c r="AP267" s="70">
        <v>8099074</v>
      </c>
      <c r="AQ267" s="70">
        <v>43</v>
      </c>
      <c r="AR267" s="70">
        <f t="shared" si="87"/>
        <v>51259.962025316454</v>
      </c>
      <c r="AS267" s="70">
        <f t="shared" si="88"/>
        <v>188350.55813953487</v>
      </c>
      <c r="AT267" s="11">
        <f t="shared" si="89"/>
        <v>0.27215189873417722</v>
      </c>
      <c r="AV267" s="77"/>
    </row>
    <row r="268" spans="2:48" s="9" customFormat="1">
      <c r="B268" s="552"/>
      <c r="C268" s="556"/>
      <c r="D268" s="174" t="s">
        <v>156</v>
      </c>
      <c r="E268" s="399">
        <v>29</v>
      </c>
      <c r="F268" s="269">
        <f>IFERROR(E268/E274,"-")</f>
        <v>9.4462540716612378E-2</v>
      </c>
      <c r="G268" s="70">
        <v>6310487</v>
      </c>
      <c r="H268" s="70">
        <v>17</v>
      </c>
      <c r="I268" s="70">
        <f t="shared" si="72"/>
        <v>217603</v>
      </c>
      <c r="J268" s="70">
        <f t="shared" si="73"/>
        <v>371205.1176470588</v>
      </c>
      <c r="K268" s="11">
        <f t="shared" si="74"/>
        <v>0.58620689655172409</v>
      </c>
      <c r="L268" s="399">
        <v>18</v>
      </c>
      <c r="M268" s="269">
        <f>IFERROR(L268/L274,"-")</f>
        <v>8.1081081081081086E-2</v>
      </c>
      <c r="N268" s="70">
        <v>3512735</v>
      </c>
      <c r="O268" s="70">
        <v>9</v>
      </c>
      <c r="P268" s="70">
        <f t="shared" si="75"/>
        <v>195151.94444444444</v>
      </c>
      <c r="Q268" s="70">
        <f t="shared" si="76"/>
        <v>390303.88888888888</v>
      </c>
      <c r="R268" s="11">
        <f t="shared" si="77"/>
        <v>0.5</v>
      </c>
      <c r="S268" s="399">
        <v>6</v>
      </c>
      <c r="T268" s="269">
        <f>IFERROR(S268/S274,"-")</f>
        <v>0.22222222222222221</v>
      </c>
      <c r="U268" s="70">
        <v>1259599</v>
      </c>
      <c r="V268" s="70">
        <v>4</v>
      </c>
      <c r="W268" s="70">
        <f t="shared" si="78"/>
        <v>209933.16666666666</v>
      </c>
      <c r="X268" s="70">
        <f t="shared" si="79"/>
        <v>314899.75</v>
      </c>
      <c r="Y268" s="11">
        <f t="shared" si="80"/>
        <v>0.66666666666666663</v>
      </c>
      <c r="Z268" s="399">
        <v>2</v>
      </c>
      <c r="AA268" s="269">
        <f>IFERROR(Z268/Z274,"-")</f>
        <v>0.1</v>
      </c>
      <c r="AB268" s="70">
        <v>212832</v>
      </c>
      <c r="AC268" s="70">
        <v>1</v>
      </c>
      <c r="AD268" s="70">
        <f t="shared" si="81"/>
        <v>106416</v>
      </c>
      <c r="AE268" s="70">
        <f t="shared" si="82"/>
        <v>212832</v>
      </c>
      <c r="AF268" s="11">
        <f t="shared" si="83"/>
        <v>0.5</v>
      </c>
      <c r="AG268" s="399">
        <v>10</v>
      </c>
      <c r="AH268" s="269">
        <f>IFERROR(AG268/AG274,"-")</f>
        <v>0.16393442622950818</v>
      </c>
      <c r="AI268" s="70">
        <v>2048340</v>
      </c>
      <c r="AJ268" s="70">
        <v>7</v>
      </c>
      <c r="AK268" s="70">
        <f t="shared" si="84"/>
        <v>204834</v>
      </c>
      <c r="AL268" s="70">
        <f t="shared" si="85"/>
        <v>292620</v>
      </c>
      <c r="AM268" s="11">
        <f t="shared" si="86"/>
        <v>0.7</v>
      </c>
      <c r="AN268" s="399">
        <v>78</v>
      </c>
      <c r="AO268" s="269">
        <f>IFERROR(AN268/AN274,"-")</f>
        <v>5.7522123893805309E-2</v>
      </c>
      <c r="AP268" s="70">
        <v>8145473</v>
      </c>
      <c r="AQ268" s="70">
        <v>44</v>
      </c>
      <c r="AR268" s="70">
        <f t="shared" si="87"/>
        <v>104429.14102564103</v>
      </c>
      <c r="AS268" s="70">
        <f t="shared" si="88"/>
        <v>185124.38636363635</v>
      </c>
      <c r="AT268" s="11">
        <f t="shared" si="89"/>
        <v>0.5641025641025641</v>
      </c>
      <c r="AV268" s="77"/>
    </row>
    <row r="269" spans="2:48" s="9" customFormat="1">
      <c r="B269" s="552"/>
      <c r="C269" s="556"/>
      <c r="D269" s="174" t="s">
        <v>157</v>
      </c>
      <c r="E269" s="178">
        <v>16</v>
      </c>
      <c r="F269" s="267">
        <f>IFERROR(E269/E274,"-")</f>
        <v>5.2117263843648211E-2</v>
      </c>
      <c r="G269" s="268">
        <v>7821250</v>
      </c>
      <c r="H269" s="268">
        <v>13</v>
      </c>
      <c r="I269" s="268">
        <f t="shared" si="72"/>
        <v>488828.125</v>
      </c>
      <c r="J269" s="268">
        <f t="shared" si="73"/>
        <v>601634.61538461538</v>
      </c>
      <c r="K269" s="175">
        <f t="shared" si="74"/>
        <v>0.8125</v>
      </c>
      <c r="L269" s="178">
        <v>11</v>
      </c>
      <c r="M269" s="267">
        <f>IFERROR(L269/L274,"-")</f>
        <v>4.954954954954955E-2</v>
      </c>
      <c r="N269" s="268">
        <v>5385035</v>
      </c>
      <c r="O269" s="268">
        <v>10</v>
      </c>
      <c r="P269" s="268">
        <f t="shared" si="75"/>
        <v>489548.63636363635</v>
      </c>
      <c r="Q269" s="268">
        <f t="shared" si="76"/>
        <v>538503.5</v>
      </c>
      <c r="R269" s="175">
        <f t="shared" si="77"/>
        <v>0.90909090909090906</v>
      </c>
      <c r="S269" s="178">
        <v>0</v>
      </c>
      <c r="T269" s="267">
        <f>IFERROR(S269/S274,"-")</f>
        <v>0</v>
      </c>
      <c r="U269" s="268">
        <v>0</v>
      </c>
      <c r="V269" s="268">
        <v>0</v>
      </c>
      <c r="W269" s="268" t="str">
        <f t="shared" si="78"/>
        <v>-</v>
      </c>
      <c r="X269" s="268" t="str">
        <f t="shared" si="79"/>
        <v>-</v>
      </c>
      <c r="Y269" s="175" t="str">
        <f t="shared" si="80"/>
        <v>-</v>
      </c>
      <c r="Z269" s="178">
        <v>0</v>
      </c>
      <c r="AA269" s="267">
        <f>IFERROR(Z269/Z274,"-")</f>
        <v>0</v>
      </c>
      <c r="AB269" s="268">
        <v>0</v>
      </c>
      <c r="AC269" s="268">
        <v>0</v>
      </c>
      <c r="AD269" s="268" t="str">
        <f t="shared" si="81"/>
        <v>-</v>
      </c>
      <c r="AE269" s="268" t="str">
        <f t="shared" si="82"/>
        <v>-</v>
      </c>
      <c r="AF269" s="175" t="str">
        <f t="shared" si="83"/>
        <v>-</v>
      </c>
      <c r="AG269" s="178">
        <v>5</v>
      </c>
      <c r="AH269" s="267">
        <f>IFERROR(AG269/AG274,"-")</f>
        <v>8.1967213114754092E-2</v>
      </c>
      <c r="AI269" s="268">
        <v>2674902</v>
      </c>
      <c r="AJ269" s="268">
        <v>5</v>
      </c>
      <c r="AK269" s="268">
        <f t="shared" si="84"/>
        <v>534980.4</v>
      </c>
      <c r="AL269" s="268">
        <f t="shared" si="85"/>
        <v>534980.4</v>
      </c>
      <c r="AM269" s="175">
        <f t="shared" si="86"/>
        <v>1</v>
      </c>
      <c r="AN269" s="178">
        <v>54</v>
      </c>
      <c r="AO269" s="267">
        <f>IFERROR(AN269/AN274,"-")</f>
        <v>3.9823008849557522E-2</v>
      </c>
      <c r="AP269" s="268">
        <v>36055617</v>
      </c>
      <c r="AQ269" s="268">
        <v>46</v>
      </c>
      <c r="AR269" s="268">
        <f t="shared" si="87"/>
        <v>667696.61111111112</v>
      </c>
      <c r="AS269" s="268">
        <f t="shared" si="88"/>
        <v>783817.76086956519</v>
      </c>
      <c r="AT269" s="175">
        <f t="shared" si="89"/>
        <v>0.85185185185185186</v>
      </c>
      <c r="AV269" s="77"/>
    </row>
    <row r="270" spans="2:48" s="9" customFormat="1">
      <c r="B270" s="552"/>
      <c r="C270" s="556"/>
      <c r="D270" s="174" t="s">
        <v>159</v>
      </c>
      <c r="E270" s="399">
        <v>22</v>
      </c>
      <c r="F270" s="269">
        <f>IFERROR(E270/E274,"-")</f>
        <v>7.1661237785016291E-2</v>
      </c>
      <c r="G270" s="70">
        <v>23609708</v>
      </c>
      <c r="H270" s="70">
        <v>19</v>
      </c>
      <c r="I270" s="70">
        <f t="shared" ref="I270:I333" si="90">IFERROR(G270/E270,"-")</f>
        <v>1073168.5454545454</v>
      </c>
      <c r="J270" s="70">
        <f t="shared" si="73"/>
        <v>1242616.2105263157</v>
      </c>
      <c r="K270" s="11">
        <f t="shared" si="74"/>
        <v>0.86363636363636365</v>
      </c>
      <c r="L270" s="399">
        <v>16</v>
      </c>
      <c r="M270" s="269">
        <f>IFERROR(L270/L274,"-")</f>
        <v>7.2072072072072071E-2</v>
      </c>
      <c r="N270" s="70">
        <v>17064932</v>
      </c>
      <c r="O270" s="70">
        <v>13</v>
      </c>
      <c r="P270" s="70">
        <f t="shared" si="75"/>
        <v>1066558.25</v>
      </c>
      <c r="Q270" s="70">
        <f t="shared" si="76"/>
        <v>1312687.076923077</v>
      </c>
      <c r="R270" s="11">
        <f t="shared" si="77"/>
        <v>0.8125</v>
      </c>
      <c r="S270" s="399">
        <v>2</v>
      </c>
      <c r="T270" s="269">
        <f>IFERROR(S270/S274,"-")</f>
        <v>7.407407407407407E-2</v>
      </c>
      <c r="U270" s="70">
        <v>1384907</v>
      </c>
      <c r="V270" s="70">
        <v>2</v>
      </c>
      <c r="W270" s="70">
        <f t="shared" si="78"/>
        <v>692453.5</v>
      </c>
      <c r="X270" s="70">
        <f t="shared" si="79"/>
        <v>692453.5</v>
      </c>
      <c r="Y270" s="11">
        <f t="shared" si="80"/>
        <v>1</v>
      </c>
      <c r="Z270" s="399">
        <v>2</v>
      </c>
      <c r="AA270" s="269">
        <f>IFERROR(Z270/Z274,"-")</f>
        <v>0.1</v>
      </c>
      <c r="AB270" s="70">
        <v>1384907</v>
      </c>
      <c r="AC270" s="70">
        <v>2</v>
      </c>
      <c r="AD270" s="70">
        <f t="shared" si="81"/>
        <v>692453.5</v>
      </c>
      <c r="AE270" s="70">
        <f t="shared" si="82"/>
        <v>692453.5</v>
      </c>
      <c r="AF270" s="11">
        <f t="shared" si="83"/>
        <v>1</v>
      </c>
      <c r="AG270" s="399">
        <v>4</v>
      </c>
      <c r="AH270" s="269">
        <f>IFERROR(AG270/AG274,"-")</f>
        <v>6.5573770491803282E-2</v>
      </c>
      <c r="AI270" s="70">
        <v>5883171</v>
      </c>
      <c r="AJ270" s="70">
        <v>4</v>
      </c>
      <c r="AK270" s="70">
        <f t="shared" si="84"/>
        <v>1470792.75</v>
      </c>
      <c r="AL270" s="70">
        <f t="shared" si="85"/>
        <v>1470792.75</v>
      </c>
      <c r="AM270" s="11">
        <f t="shared" si="86"/>
        <v>1</v>
      </c>
      <c r="AN270" s="399">
        <v>30</v>
      </c>
      <c r="AO270" s="269">
        <f>IFERROR(AN270/AN274,"-")</f>
        <v>2.2123893805309734E-2</v>
      </c>
      <c r="AP270" s="70">
        <v>35094664</v>
      </c>
      <c r="AQ270" s="70">
        <v>27</v>
      </c>
      <c r="AR270" s="70">
        <f t="shared" si="87"/>
        <v>1169822.1333333333</v>
      </c>
      <c r="AS270" s="70">
        <f t="shared" si="88"/>
        <v>1299802.3703703703</v>
      </c>
      <c r="AT270" s="11">
        <f t="shared" si="89"/>
        <v>0.9</v>
      </c>
      <c r="AV270" s="77"/>
    </row>
    <row r="271" spans="2:48" s="9" customFormat="1">
      <c r="B271" s="552"/>
      <c r="C271" s="556"/>
      <c r="D271" s="174" t="s">
        <v>160</v>
      </c>
      <c r="E271" s="178">
        <v>6</v>
      </c>
      <c r="F271" s="267">
        <f>IFERROR(E271/E274,"-")</f>
        <v>1.9543973941368076E-2</v>
      </c>
      <c r="G271" s="268">
        <v>5763736</v>
      </c>
      <c r="H271" s="268">
        <v>6</v>
      </c>
      <c r="I271" s="268">
        <f t="shared" si="90"/>
        <v>960622.66666666663</v>
      </c>
      <c r="J271" s="268">
        <f t="shared" si="73"/>
        <v>960622.66666666663</v>
      </c>
      <c r="K271" s="175">
        <f t="shared" si="74"/>
        <v>1</v>
      </c>
      <c r="L271" s="178">
        <v>5</v>
      </c>
      <c r="M271" s="267">
        <f>IFERROR(L271/L274,"-")</f>
        <v>2.2522522522522521E-2</v>
      </c>
      <c r="N271" s="268">
        <v>5103456</v>
      </c>
      <c r="O271" s="268">
        <v>5</v>
      </c>
      <c r="P271" s="268">
        <f t="shared" si="75"/>
        <v>1020691.2</v>
      </c>
      <c r="Q271" s="268">
        <f t="shared" si="76"/>
        <v>1020691.2</v>
      </c>
      <c r="R271" s="175">
        <f t="shared" si="77"/>
        <v>1</v>
      </c>
      <c r="S271" s="178">
        <v>1</v>
      </c>
      <c r="T271" s="267">
        <f>IFERROR(S271/S274,"-")</f>
        <v>3.7037037037037035E-2</v>
      </c>
      <c r="U271" s="268">
        <v>550602</v>
      </c>
      <c r="V271" s="268">
        <v>1</v>
      </c>
      <c r="W271" s="268">
        <f t="shared" si="78"/>
        <v>550602</v>
      </c>
      <c r="X271" s="268">
        <f t="shared" si="79"/>
        <v>550602</v>
      </c>
      <c r="Y271" s="175">
        <f t="shared" si="80"/>
        <v>1</v>
      </c>
      <c r="Z271" s="178">
        <v>1</v>
      </c>
      <c r="AA271" s="267">
        <f>IFERROR(Z271/Z274,"-")</f>
        <v>0.05</v>
      </c>
      <c r="AB271" s="268">
        <v>550602</v>
      </c>
      <c r="AC271" s="268">
        <v>1</v>
      </c>
      <c r="AD271" s="268">
        <f t="shared" si="81"/>
        <v>550602</v>
      </c>
      <c r="AE271" s="268">
        <f t="shared" si="82"/>
        <v>550602</v>
      </c>
      <c r="AF271" s="175">
        <f t="shared" si="83"/>
        <v>1</v>
      </c>
      <c r="AG271" s="178">
        <v>0</v>
      </c>
      <c r="AH271" s="267">
        <f>IFERROR(AG271/AG274,"-")</f>
        <v>0</v>
      </c>
      <c r="AI271" s="268">
        <v>0</v>
      </c>
      <c r="AJ271" s="268">
        <v>0</v>
      </c>
      <c r="AK271" s="268" t="str">
        <f t="shared" si="84"/>
        <v>-</v>
      </c>
      <c r="AL271" s="268" t="str">
        <f t="shared" si="85"/>
        <v>-</v>
      </c>
      <c r="AM271" s="175" t="str">
        <f t="shared" si="86"/>
        <v>-</v>
      </c>
      <c r="AN271" s="178">
        <v>15</v>
      </c>
      <c r="AO271" s="267">
        <f>IFERROR(AN271/AN274,"-")</f>
        <v>1.1061946902654867E-2</v>
      </c>
      <c r="AP271" s="268">
        <v>21247401</v>
      </c>
      <c r="AQ271" s="268">
        <v>13</v>
      </c>
      <c r="AR271" s="268">
        <f t="shared" si="87"/>
        <v>1416493.4</v>
      </c>
      <c r="AS271" s="268">
        <f t="shared" si="88"/>
        <v>1634415.4615384615</v>
      </c>
      <c r="AT271" s="175">
        <f t="shared" si="89"/>
        <v>0.8666666666666667</v>
      </c>
      <c r="AV271" s="77"/>
    </row>
    <row r="272" spans="2:48" s="9" customFormat="1">
      <c r="B272" s="552"/>
      <c r="C272" s="556"/>
      <c r="D272" s="174" t="s">
        <v>161</v>
      </c>
      <c r="E272" s="399">
        <v>4</v>
      </c>
      <c r="F272" s="269">
        <f>IFERROR(E272/E274,"-")</f>
        <v>1.3029315960912053E-2</v>
      </c>
      <c r="G272" s="70">
        <v>3537406</v>
      </c>
      <c r="H272" s="70">
        <v>3</v>
      </c>
      <c r="I272" s="70">
        <f t="shared" si="90"/>
        <v>884351.5</v>
      </c>
      <c r="J272" s="70">
        <f t="shared" si="73"/>
        <v>1179135.3333333333</v>
      </c>
      <c r="K272" s="11">
        <f t="shared" si="74"/>
        <v>0.75</v>
      </c>
      <c r="L272" s="399">
        <v>3</v>
      </c>
      <c r="M272" s="269">
        <f>IFERROR(L272/L274,"-")</f>
        <v>1.3513513513513514E-2</v>
      </c>
      <c r="N272" s="70">
        <v>556997</v>
      </c>
      <c r="O272" s="70">
        <v>2</v>
      </c>
      <c r="P272" s="70">
        <f t="shared" si="75"/>
        <v>185665.66666666666</v>
      </c>
      <c r="Q272" s="70">
        <f t="shared" si="76"/>
        <v>278498.5</v>
      </c>
      <c r="R272" s="11">
        <f t="shared" si="77"/>
        <v>0.66666666666666663</v>
      </c>
      <c r="S272" s="399">
        <v>0</v>
      </c>
      <c r="T272" s="269">
        <f>IFERROR(S272/S274,"-")</f>
        <v>0</v>
      </c>
      <c r="U272" s="70">
        <v>0</v>
      </c>
      <c r="V272" s="70">
        <v>0</v>
      </c>
      <c r="W272" s="70" t="str">
        <f t="shared" si="78"/>
        <v>-</v>
      </c>
      <c r="X272" s="70" t="str">
        <f t="shared" si="79"/>
        <v>-</v>
      </c>
      <c r="Y272" s="11" t="str">
        <f t="shared" si="80"/>
        <v>-</v>
      </c>
      <c r="Z272" s="399">
        <v>0</v>
      </c>
      <c r="AA272" s="269">
        <f>IFERROR(Z272/Z274,"-")</f>
        <v>0</v>
      </c>
      <c r="AB272" s="70">
        <v>0</v>
      </c>
      <c r="AC272" s="70">
        <v>0</v>
      </c>
      <c r="AD272" s="70" t="str">
        <f t="shared" si="81"/>
        <v>-</v>
      </c>
      <c r="AE272" s="70" t="str">
        <f t="shared" si="82"/>
        <v>-</v>
      </c>
      <c r="AF272" s="11" t="str">
        <f t="shared" si="83"/>
        <v>-</v>
      </c>
      <c r="AG272" s="399">
        <v>2</v>
      </c>
      <c r="AH272" s="269">
        <f>IFERROR(AG272/AG274,"-")</f>
        <v>3.2786885245901641E-2</v>
      </c>
      <c r="AI272" s="70">
        <v>2953065</v>
      </c>
      <c r="AJ272" s="70">
        <v>2</v>
      </c>
      <c r="AK272" s="70">
        <f t="shared" si="84"/>
        <v>1476532.5</v>
      </c>
      <c r="AL272" s="70">
        <f t="shared" si="85"/>
        <v>1476532.5</v>
      </c>
      <c r="AM272" s="11">
        <f t="shared" si="86"/>
        <v>1</v>
      </c>
      <c r="AN272" s="399">
        <v>5</v>
      </c>
      <c r="AO272" s="269">
        <f>IFERROR(AN272/AN274,"-")</f>
        <v>3.687315634218289E-3</v>
      </c>
      <c r="AP272" s="70">
        <v>2994462</v>
      </c>
      <c r="AQ272" s="70">
        <v>4</v>
      </c>
      <c r="AR272" s="70">
        <f t="shared" si="87"/>
        <v>598892.4</v>
      </c>
      <c r="AS272" s="70">
        <f t="shared" si="88"/>
        <v>748615.5</v>
      </c>
      <c r="AT272" s="11">
        <f t="shared" si="89"/>
        <v>0.8</v>
      </c>
      <c r="AV272" s="77"/>
    </row>
    <row r="273" spans="2:48" s="9" customFormat="1">
      <c r="B273" s="552"/>
      <c r="C273" s="556"/>
      <c r="D273" s="177" t="s">
        <v>162</v>
      </c>
      <c r="E273" s="400">
        <v>0</v>
      </c>
      <c r="F273" s="270">
        <f>IFERROR(E273/E274,"-")</f>
        <v>0</v>
      </c>
      <c r="G273" s="271">
        <v>0</v>
      </c>
      <c r="H273" s="271">
        <v>0</v>
      </c>
      <c r="I273" s="271" t="str">
        <f t="shared" si="90"/>
        <v>-</v>
      </c>
      <c r="J273" s="271" t="str">
        <f t="shared" si="73"/>
        <v>-</v>
      </c>
      <c r="K273" s="36" t="str">
        <f t="shared" si="74"/>
        <v>-</v>
      </c>
      <c r="L273" s="400">
        <v>0</v>
      </c>
      <c r="M273" s="270">
        <f>IFERROR(L273/L274,"-")</f>
        <v>0</v>
      </c>
      <c r="N273" s="271">
        <v>0</v>
      </c>
      <c r="O273" s="271">
        <v>0</v>
      </c>
      <c r="P273" s="271" t="str">
        <f t="shared" si="75"/>
        <v>-</v>
      </c>
      <c r="Q273" s="271" t="str">
        <f t="shared" si="76"/>
        <v>-</v>
      </c>
      <c r="R273" s="36" t="str">
        <f t="shared" si="77"/>
        <v>-</v>
      </c>
      <c r="S273" s="400">
        <v>0</v>
      </c>
      <c r="T273" s="270">
        <f>IFERROR(S273/S274,"-")</f>
        <v>0</v>
      </c>
      <c r="U273" s="271">
        <v>0</v>
      </c>
      <c r="V273" s="271">
        <v>0</v>
      </c>
      <c r="W273" s="271" t="str">
        <f t="shared" si="78"/>
        <v>-</v>
      </c>
      <c r="X273" s="271" t="str">
        <f t="shared" si="79"/>
        <v>-</v>
      </c>
      <c r="Y273" s="36" t="str">
        <f t="shared" si="80"/>
        <v>-</v>
      </c>
      <c r="Z273" s="400">
        <v>0</v>
      </c>
      <c r="AA273" s="270">
        <f>IFERROR(Z273/Z274,"-")</f>
        <v>0</v>
      </c>
      <c r="AB273" s="271">
        <v>0</v>
      </c>
      <c r="AC273" s="271">
        <v>0</v>
      </c>
      <c r="AD273" s="271" t="str">
        <f t="shared" si="81"/>
        <v>-</v>
      </c>
      <c r="AE273" s="271" t="str">
        <f t="shared" si="82"/>
        <v>-</v>
      </c>
      <c r="AF273" s="36" t="str">
        <f t="shared" si="83"/>
        <v>-</v>
      </c>
      <c r="AG273" s="400">
        <v>0</v>
      </c>
      <c r="AH273" s="270">
        <f>IFERROR(AG273/AG274,"-")</f>
        <v>0</v>
      </c>
      <c r="AI273" s="271">
        <v>0</v>
      </c>
      <c r="AJ273" s="271">
        <v>0</v>
      </c>
      <c r="AK273" s="271" t="str">
        <f t="shared" si="84"/>
        <v>-</v>
      </c>
      <c r="AL273" s="271" t="str">
        <f t="shared" si="85"/>
        <v>-</v>
      </c>
      <c r="AM273" s="36" t="str">
        <f t="shared" si="86"/>
        <v>-</v>
      </c>
      <c r="AN273" s="400">
        <v>3</v>
      </c>
      <c r="AO273" s="270">
        <f>IFERROR(AN273/AN274,"-")</f>
        <v>2.2123893805309734E-3</v>
      </c>
      <c r="AP273" s="271">
        <v>2206567</v>
      </c>
      <c r="AQ273" s="271">
        <v>3</v>
      </c>
      <c r="AR273" s="271">
        <f t="shared" si="87"/>
        <v>735522.33333333337</v>
      </c>
      <c r="AS273" s="271">
        <f t="shared" si="88"/>
        <v>735522.33333333337</v>
      </c>
      <c r="AT273" s="36">
        <f t="shared" si="89"/>
        <v>1</v>
      </c>
      <c r="AV273" s="77"/>
    </row>
    <row r="274" spans="2:48" s="9" customFormat="1">
      <c r="B274" s="553"/>
      <c r="C274" s="557"/>
      <c r="D274" s="300" t="s">
        <v>64</v>
      </c>
      <c r="E274" s="179">
        <f>SUM(E266:E273)</f>
        <v>307</v>
      </c>
      <c r="F274" s="272">
        <f>IFERROR(E274/E274,"-")</f>
        <v>1</v>
      </c>
      <c r="G274" s="273">
        <f>SUM(G266:G273)</f>
        <v>49113707</v>
      </c>
      <c r="H274" s="273">
        <f>SUM(H266:H273)</f>
        <v>71</v>
      </c>
      <c r="I274" s="273">
        <f t="shared" si="90"/>
        <v>159979.5016286645</v>
      </c>
      <c r="J274" s="273">
        <f t="shared" si="73"/>
        <v>691742.35211267602</v>
      </c>
      <c r="K274" s="152">
        <f t="shared" si="74"/>
        <v>0.23127035830618892</v>
      </c>
      <c r="L274" s="179">
        <f>SUM(L266:L273)</f>
        <v>222</v>
      </c>
      <c r="M274" s="272">
        <f>IFERROR(L274/L274,"-")</f>
        <v>1</v>
      </c>
      <c r="N274" s="273">
        <f>SUM(N266:N273)</f>
        <v>33152668</v>
      </c>
      <c r="O274" s="273">
        <f>SUM(O266:O273)</f>
        <v>47</v>
      </c>
      <c r="P274" s="273">
        <f t="shared" si="75"/>
        <v>149336.34234234234</v>
      </c>
      <c r="Q274" s="273">
        <f t="shared" si="76"/>
        <v>705375.91489361704</v>
      </c>
      <c r="R274" s="152">
        <f t="shared" si="77"/>
        <v>0.21171171171171171</v>
      </c>
      <c r="S274" s="179">
        <f>SUM(S266:S273)</f>
        <v>27</v>
      </c>
      <c r="T274" s="272">
        <f>IFERROR(S274/S274,"-")</f>
        <v>1</v>
      </c>
      <c r="U274" s="273">
        <f>SUM(U266:U273)</f>
        <v>3412874</v>
      </c>
      <c r="V274" s="273">
        <f>SUM(V266:V273)</f>
        <v>8</v>
      </c>
      <c r="W274" s="273">
        <f t="shared" si="78"/>
        <v>126402.74074074074</v>
      </c>
      <c r="X274" s="273">
        <f t="shared" si="79"/>
        <v>426609.25</v>
      </c>
      <c r="Y274" s="152">
        <f t="shared" si="80"/>
        <v>0.29629629629629628</v>
      </c>
      <c r="Z274" s="179">
        <f>SUM(Z266:Z273)</f>
        <v>20</v>
      </c>
      <c r="AA274" s="272">
        <f>IFERROR(Z274/Z274,"-")</f>
        <v>1</v>
      </c>
      <c r="AB274" s="273">
        <f>SUM(AB266:AB273)</f>
        <v>2366107</v>
      </c>
      <c r="AC274" s="273">
        <f>SUM(AC266:AC273)</f>
        <v>5</v>
      </c>
      <c r="AD274" s="273">
        <f t="shared" si="81"/>
        <v>118305.35</v>
      </c>
      <c r="AE274" s="273">
        <f t="shared" si="82"/>
        <v>473221.4</v>
      </c>
      <c r="AF274" s="152">
        <f t="shared" si="83"/>
        <v>0.25</v>
      </c>
      <c r="AG274" s="179">
        <f>SUM(AG266:AG273)</f>
        <v>61</v>
      </c>
      <c r="AH274" s="272">
        <f>IFERROR(AG274/AG274,"-")</f>
        <v>1</v>
      </c>
      <c r="AI274" s="273">
        <f>SUM(AI266:AI273)</f>
        <v>14283330</v>
      </c>
      <c r="AJ274" s="273">
        <f>SUM(AJ266:AJ273)</f>
        <v>21</v>
      </c>
      <c r="AK274" s="273">
        <f t="shared" si="84"/>
        <v>234152.95081967214</v>
      </c>
      <c r="AL274" s="273">
        <f t="shared" si="85"/>
        <v>680158.57142857148</v>
      </c>
      <c r="AM274" s="152">
        <f t="shared" si="86"/>
        <v>0.34426229508196721</v>
      </c>
      <c r="AN274" s="179">
        <f>SUM(AN266:AN273)</f>
        <v>1356</v>
      </c>
      <c r="AO274" s="272">
        <f>IFERROR(AN274/AN274,"-")</f>
        <v>1</v>
      </c>
      <c r="AP274" s="273">
        <f>SUM(AP266:AP273)</f>
        <v>113843258</v>
      </c>
      <c r="AQ274" s="273">
        <f>SUM(AQ266:AQ273)</f>
        <v>180</v>
      </c>
      <c r="AR274" s="273">
        <f t="shared" si="87"/>
        <v>83955.205014749255</v>
      </c>
      <c r="AS274" s="273">
        <f t="shared" si="88"/>
        <v>632462.54444444447</v>
      </c>
      <c r="AT274" s="152">
        <f t="shared" si="89"/>
        <v>0.13274336283185842</v>
      </c>
      <c r="AV274" s="77"/>
    </row>
    <row r="275" spans="2:48" s="9" customFormat="1">
      <c r="B275" s="551">
        <v>31</v>
      </c>
      <c r="C275" s="555" t="s">
        <v>34</v>
      </c>
      <c r="D275" s="174" t="s">
        <v>158</v>
      </c>
      <c r="E275" s="178">
        <v>277</v>
      </c>
      <c r="F275" s="267">
        <f>IFERROR(E275/E283,"-")</f>
        <v>0.66267942583732053</v>
      </c>
      <c r="G275" s="268">
        <v>0</v>
      </c>
      <c r="H275" s="268">
        <v>0</v>
      </c>
      <c r="I275" s="268">
        <f t="shared" si="90"/>
        <v>0</v>
      </c>
      <c r="J275" s="268" t="str">
        <f t="shared" si="73"/>
        <v>-</v>
      </c>
      <c r="K275" s="175">
        <f t="shared" si="74"/>
        <v>0</v>
      </c>
      <c r="L275" s="178">
        <v>241</v>
      </c>
      <c r="M275" s="267">
        <f>IFERROR(L275/L283,"-")</f>
        <v>0.66027397260273968</v>
      </c>
      <c r="N275" s="268">
        <v>0</v>
      </c>
      <c r="O275" s="268">
        <v>0</v>
      </c>
      <c r="P275" s="268">
        <f t="shared" si="75"/>
        <v>0</v>
      </c>
      <c r="Q275" s="268" t="str">
        <f t="shared" si="76"/>
        <v>-</v>
      </c>
      <c r="R275" s="175">
        <f t="shared" si="77"/>
        <v>0</v>
      </c>
      <c r="S275" s="178">
        <v>29</v>
      </c>
      <c r="T275" s="267">
        <f>IFERROR(S275/S283,"-")</f>
        <v>0.56862745098039214</v>
      </c>
      <c r="U275" s="268">
        <v>0</v>
      </c>
      <c r="V275" s="268">
        <v>0</v>
      </c>
      <c r="W275" s="268">
        <f t="shared" si="78"/>
        <v>0</v>
      </c>
      <c r="X275" s="268" t="str">
        <f t="shared" si="79"/>
        <v>-</v>
      </c>
      <c r="Y275" s="175">
        <f t="shared" si="80"/>
        <v>0</v>
      </c>
      <c r="Z275" s="178">
        <v>26</v>
      </c>
      <c r="AA275" s="267">
        <f>IFERROR(Z275/Z283,"-")</f>
        <v>0.61904761904761907</v>
      </c>
      <c r="AB275" s="268">
        <v>0</v>
      </c>
      <c r="AC275" s="268">
        <v>0</v>
      </c>
      <c r="AD275" s="268">
        <f t="shared" si="81"/>
        <v>0</v>
      </c>
      <c r="AE275" s="268" t="str">
        <f t="shared" si="82"/>
        <v>-</v>
      </c>
      <c r="AF275" s="175">
        <f t="shared" si="83"/>
        <v>0</v>
      </c>
      <c r="AG275" s="178">
        <v>109</v>
      </c>
      <c r="AH275" s="267">
        <f>IFERROR(AG275/AG283,"-")</f>
        <v>0.60893854748603349</v>
      </c>
      <c r="AI275" s="268">
        <v>0</v>
      </c>
      <c r="AJ275" s="268">
        <v>0</v>
      </c>
      <c r="AK275" s="268">
        <f t="shared" si="84"/>
        <v>0</v>
      </c>
      <c r="AL275" s="268" t="str">
        <f t="shared" si="85"/>
        <v>-</v>
      </c>
      <c r="AM275" s="175">
        <f t="shared" si="86"/>
        <v>0</v>
      </c>
      <c r="AN275" s="178">
        <v>1294</v>
      </c>
      <c r="AO275" s="267">
        <f>IFERROR(AN275/AN283,"-")</f>
        <v>0.79386503067484659</v>
      </c>
      <c r="AP275" s="268">
        <v>0</v>
      </c>
      <c r="AQ275" s="268">
        <v>0</v>
      </c>
      <c r="AR275" s="268">
        <f t="shared" si="87"/>
        <v>0</v>
      </c>
      <c r="AS275" s="268" t="str">
        <f t="shared" si="88"/>
        <v>-</v>
      </c>
      <c r="AT275" s="175">
        <f t="shared" si="89"/>
        <v>0</v>
      </c>
      <c r="AV275" s="77"/>
    </row>
    <row r="276" spans="2:48" s="9" customFormat="1">
      <c r="B276" s="552"/>
      <c r="C276" s="556"/>
      <c r="D276" s="174" t="s">
        <v>155</v>
      </c>
      <c r="E276" s="399">
        <v>64</v>
      </c>
      <c r="F276" s="269">
        <f>IFERROR(E276/E283,"-")</f>
        <v>0.15311004784688995</v>
      </c>
      <c r="G276" s="70">
        <v>1846948</v>
      </c>
      <c r="H276" s="70">
        <v>15</v>
      </c>
      <c r="I276" s="70">
        <f t="shared" si="90"/>
        <v>28858.5625</v>
      </c>
      <c r="J276" s="70">
        <f t="shared" si="73"/>
        <v>123129.86666666667</v>
      </c>
      <c r="K276" s="11">
        <f t="shared" si="74"/>
        <v>0.234375</v>
      </c>
      <c r="L276" s="399">
        <v>57</v>
      </c>
      <c r="M276" s="269">
        <f>IFERROR(L276/L283,"-")</f>
        <v>0.15616438356164383</v>
      </c>
      <c r="N276" s="70">
        <v>1136446</v>
      </c>
      <c r="O276" s="70">
        <v>11</v>
      </c>
      <c r="P276" s="70">
        <f t="shared" si="75"/>
        <v>19937.649122807019</v>
      </c>
      <c r="Q276" s="70">
        <f t="shared" si="76"/>
        <v>103313.27272727272</v>
      </c>
      <c r="R276" s="11">
        <f t="shared" si="77"/>
        <v>0.19298245614035087</v>
      </c>
      <c r="S276" s="399">
        <v>7</v>
      </c>
      <c r="T276" s="269">
        <f>IFERROR(S276/S283,"-")</f>
        <v>0.13725490196078433</v>
      </c>
      <c r="U276" s="70">
        <v>362289</v>
      </c>
      <c r="V276" s="70">
        <v>3</v>
      </c>
      <c r="W276" s="70">
        <f t="shared" si="78"/>
        <v>51755.571428571428</v>
      </c>
      <c r="X276" s="70">
        <f t="shared" si="79"/>
        <v>120763</v>
      </c>
      <c r="Y276" s="11">
        <f t="shared" si="80"/>
        <v>0.42857142857142855</v>
      </c>
      <c r="Z276" s="399">
        <v>4</v>
      </c>
      <c r="AA276" s="269">
        <f>IFERROR(Z276/Z283,"-")</f>
        <v>9.5238095238095233E-2</v>
      </c>
      <c r="AB276" s="70">
        <v>10728</v>
      </c>
      <c r="AC276" s="70">
        <v>1</v>
      </c>
      <c r="AD276" s="70">
        <f t="shared" si="81"/>
        <v>2682</v>
      </c>
      <c r="AE276" s="70">
        <f t="shared" si="82"/>
        <v>10728</v>
      </c>
      <c r="AF276" s="11">
        <f t="shared" si="83"/>
        <v>0.25</v>
      </c>
      <c r="AG276" s="399">
        <v>27</v>
      </c>
      <c r="AH276" s="269">
        <f>IFERROR(AG276/AG283,"-")</f>
        <v>0.15083798882681565</v>
      </c>
      <c r="AI276" s="70">
        <v>1142055</v>
      </c>
      <c r="AJ276" s="70">
        <v>8</v>
      </c>
      <c r="AK276" s="70">
        <f t="shared" si="84"/>
        <v>42298.333333333336</v>
      </c>
      <c r="AL276" s="70">
        <f t="shared" si="85"/>
        <v>142756.875</v>
      </c>
      <c r="AM276" s="11">
        <f t="shared" si="86"/>
        <v>0.29629629629629628</v>
      </c>
      <c r="AN276" s="399">
        <v>166</v>
      </c>
      <c r="AO276" s="269">
        <f>IFERROR(AN276/AN283,"-")</f>
        <v>0.10184049079754601</v>
      </c>
      <c r="AP276" s="70">
        <v>6041798</v>
      </c>
      <c r="AQ276" s="70">
        <v>32</v>
      </c>
      <c r="AR276" s="70">
        <f t="shared" si="87"/>
        <v>36396.373493975902</v>
      </c>
      <c r="AS276" s="70">
        <f t="shared" si="88"/>
        <v>188806.1875</v>
      </c>
      <c r="AT276" s="11">
        <f t="shared" si="89"/>
        <v>0.19277108433734941</v>
      </c>
      <c r="AV276" s="77"/>
    </row>
    <row r="277" spans="2:48" s="9" customFormat="1">
      <c r="B277" s="552"/>
      <c r="C277" s="556"/>
      <c r="D277" s="174" t="s">
        <v>156</v>
      </c>
      <c r="E277" s="399">
        <v>25</v>
      </c>
      <c r="F277" s="269">
        <f>IFERROR(E277/E283,"-")</f>
        <v>5.9808612440191387E-2</v>
      </c>
      <c r="G277" s="70">
        <v>3682625</v>
      </c>
      <c r="H277" s="70">
        <v>12</v>
      </c>
      <c r="I277" s="70">
        <f t="shared" si="90"/>
        <v>147305</v>
      </c>
      <c r="J277" s="70">
        <f t="shared" si="73"/>
        <v>306885.41666666669</v>
      </c>
      <c r="K277" s="11">
        <f t="shared" si="74"/>
        <v>0.48</v>
      </c>
      <c r="L277" s="399">
        <v>22</v>
      </c>
      <c r="M277" s="269">
        <f>IFERROR(L277/L283,"-")</f>
        <v>6.0273972602739728E-2</v>
      </c>
      <c r="N277" s="70">
        <v>3485993</v>
      </c>
      <c r="O277" s="70">
        <v>11</v>
      </c>
      <c r="P277" s="70">
        <f t="shared" si="75"/>
        <v>158454.22727272726</v>
      </c>
      <c r="Q277" s="70">
        <f t="shared" si="76"/>
        <v>316908.45454545453</v>
      </c>
      <c r="R277" s="11">
        <f t="shared" si="77"/>
        <v>0.5</v>
      </c>
      <c r="S277" s="399">
        <v>4</v>
      </c>
      <c r="T277" s="269">
        <f>IFERROR(S277/S283,"-")</f>
        <v>7.8431372549019607E-2</v>
      </c>
      <c r="U277" s="70">
        <v>493808</v>
      </c>
      <c r="V277" s="70">
        <v>2</v>
      </c>
      <c r="W277" s="70">
        <f t="shared" si="78"/>
        <v>123452</v>
      </c>
      <c r="X277" s="70">
        <f t="shared" si="79"/>
        <v>246904</v>
      </c>
      <c r="Y277" s="11">
        <f t="shared" si="80"/>
        <v>0.5</v>
      </c>
      <c r="Z277" s="399">
        <v>3</v>
      </c>
      <c r="AA277" s="269">
        <f>IFERROR(Z277/Z283,"-")</f>
        <v>7.1428571428571425E-2</v>
      </c>
      <c r="AB277" s="70">
        <v>297176</v>
      </c>
      <c r="AC277" s="70">
        <v>1</v>
      </c>
      <c r="AD277" s="70">
        <f t="shared" si="81"/>
        <v>99058.666666666672</v>
      </c>
      <c r="AE277" s="70">
        <f t="shared" si="82"/>
        <v>297176</v>
      </c>
      <c r="AF277" s="11">
        <f t="shared" si="83"/>
        <v>0.33333333333333331</v>
      </c>
      <c r="AG277" s="399">
        <v>10</v>
      </c>
      <c r="AH277" s="269">
        <f>IFERROR(AG277/AG283,"-")</f>
        <v>5.5865921787709494E-2</v>
      </c>
      <c r="AI277" s="70">
        <v>464722</v>
      </c>
      <c r="AJ277" s="70">
        <v>3</v>
      </c>
      <c r="AK277" s="70">
        <f t="shared" si="84"/>
        <v>46472.2</v>
      </c>
      <c r="AL277" s="70">
        <f t="shared" si="85"/>
        <v>154907.33333333334</v>
      </c>
      <c r="AM277" s="11">
        <f t="shared" si="86"/>
        <v>0.3</v>
      </c>
      <c r="AN277" s="399">
        <v>65</v>
      </c>
      <c r="AO277" s="269">
        <f>IFERROR(AN277/AN283,"-")</f>
        <v>3.9877300613496931E-2</v>
      </c>
      <c r="AP277" s="70">
        <v>8731603</v>
      </c>
      <c r="AQ277" s="70">
        <v>32</v>
      </c>
      <c r="AR277" s="70">
        <f t="shared" si="87"/>
        <v>134332.35384615386</v>
      </c>
      <c r="AS277" s="70">
        <f t="shared" si="88"/>
        <v>272862.59375</v>
      </c>
      <c r="AT277" s="11">
        <f t="shared" si="89"/>
        <v>0.49230769230769234</v>
      </c>
      <c r="AV277" s="77"/>
    </row>
    <row r="278" spans="2:48" s="9" customFormat="1">
      <c r="B278" s="552"/>
      <c r="C278" s="556"/>
      <c r="D278" s="174" t="s">
        <v>157</v>
      </c>
      <c r="E278" s="178">
        <v>27</v>
      </c>
      <c r="F278" s="267">
        <f>IFERROR(E278/E283,"-")</f>
        <v>6.4593301435406703E-2</v>
      </c>
      <c r="G278" s="268">
        <v>15290647</v>
      </c>
      <c r="H278" s="268">
        <v>22</v>
      </c>
      <c r="I278" s="268">
        <f t="shared" si="90"/>
        <v>566320.25925925921</v>
      </c>
      <c r="J278" s="268">
        <f t="shared" si="73"/>
        <v>695029.40909090906</v>
      </c>
      <c r="K278" s="175">
        <f t="shared" si="74"/>
        <v>0.81481481481481477</v>
      </c>
      <c r="L278" s="178">
        <v>22</v>
      </c>
      <c r="M278" s="267">
        <f>IFERROR(L278/L283,"-")</f>
        <v>6.0273972602739728E-2</v>
      </c>
      <c r="N278" s="268">
        <v>12448437</v>
      </c>
      <c r="O278" s="268">
        <v>18</v>
      </c>
      <c r="P278" s="268">
        <f t="shared" si="75"/>
        <v>565838.04545454541</v>
      </c>
      <c r="Q278" s="268">
        <f t="shared" si="76"/>
        <v>691579.83333333337</v>
      </c>
      <c r="R278" s="175">
        <f t="shared" si="77"/>
        <v>0.81818181818181823</v>
      </c>
      <c r="S278" s="178">
        <v>6</v>
      </c>
      <c r="T278" s="267">
        <f>IFERROR(S278/S283,"-")</f>
        <v>0.11764705882352941</v>
      </c>
      <c r="U278" s="268">
        <v>3436259</v>
      </c>
      <c r="V278" s="268">
        <v>5</v>
      </c>
      <c r="W278" s="268">
        <f t="shared" si="78"/>
        <v>572709.83333333337</v>
      </c>
      <c r="X278" s="268">
        <f t="shared" si="79"/>
        <v>687251.8</v>
      </c>
      <c r="Y278" s="175">
        <f t="shared" si="80"/>
        <v>0.83333333333333337</v>
      </c>
      <c r="Z278" s="178">
        <v>5</v>
      </c>
      <c r="AA278" s="267">
        <f>IFERROR(Z278/Z283,"-")</f>
        <v>0.11904761904761904</v>
      </c>
      <c r="AB278" s="268">
        <v>2572668</v>
      </c>
      <c r="AC278" s="268">
        <v>4</v>
      </c>
      <c r="AD278" s="268">
        <f t="shared" si="81"/>
        <v>514533.6</v>
      </c>
      <c r="AE278" s="268">
        <f t="shared" si="82"/>
        <v>643167</v>
      </c>
      <c r="AF278" s="175">
        <f t="shared" si="83"/>
        <v>0.8</v>
      </c>
      <c r="AG278" s="178">
        <v>15</v>
      </c>
      <c r="AH278" s="267">
        <f>IFERROR(AG278/AG283,"-")</f>
        <v>8.3798882681564241E-2</v>
      </c>
      <c r="AI278" s="268">
        <v>13101615</v>
      </c>
      <c r="AJ278" s="268">
        <v>13</v>
      </c>
      <c r="AK278" s="268">
        <f t="shared" si="84"/>
        <v>873441</v>
      </c>
      <c r="AL278" s="268">
        <f t="shared" si="85"/>
        <v>1007816.5384615385</v>
      </c>
      <c r="AM278" s="175">
        <f t="shared" si="86"/>
        <v>0.8666666666666667</v>
      </c>
      <c r="AN278" s="178">
        <v>57</v>
      </c>
      <c r="AO278" s="267">
        <f>IFERROR(AN278/AN283,"-")</f>
        <v>3.4969325153374232E-2</v>
      </c>
      <c r="AP278" s="268">
        <v>32660177</v>
      </c>
      <c r="AQ278" s="268">
        <v>46</v>
      </c>
      <c r="AR278" s="268">
        <f t="shared" si="87"/>
        <v>572985.56140350876</v>
      </c>
      <c r="AS278" s="268">
        <f t="shared" si="88"/>
        <v>710003.84782608692</v>
      </c>
      <c r="AT278" s="175">
        <f t="shared" si="89"/>
        <v>0.80701754385964908</v>
      </c>
      <c r="AV278" s="77"/>
    </row>
    <row r="279" spans="2:48" s="9" customFormat="1">
      <c r="B279" s="552"/>
      <c r="C279" s="556"/>
      <c r="D279" s="174" t="s">
        <v>159</v>
      </c>
      <c r="E279" s="399">
        <v>11</v>
      </c>
      <c r="F279" s="269">
        <f>IFERROR(E279/E283,"-")</f>
        <v>2.6315789473684209E-2</v>
      </c>
      <c r="G279" s="70">
        <v>8220796</v>
      </c>
      <c r="H279" s="70">
        <v>11</v>
      </c>
      <c r="I279" s="70">
        <f t="shared" si="90"/>
        <v>747345.09090909094</v>
      </c>
      <c r="J279" s="70">
        <f t="shared" si="73"/>
        <v>747345.09090909094</v>
      </c>
      <c r="K279" s="11">
        <f t="shared" si="74"/>
        <v>1</v>
      </c>
      <c r="L279" s="399">
        <v>11</v>
      </c>
      <c r="M279" s="269">
        <f>IFERROR(L279/L283,"-")</f>
        <v>3.0136986301369864E-2</v>
      </c>
      <c r="N279" s="70">
        <v>8220796</v>
      </c>
      <c r="O279" s="70">
        <v>11</v>
      </c>
      <c r="P279" s="70">
        <f t="shared" si="75"/>
        <v>747345.09090909094</v>
      </c>
      <c r="Q279" s="70">
        <f t="shared" si="76"/>
        <v>747345.09090909094</v>
      </c>
      <c r="R279" s="11">
        <f t="shared" si="77"/>
        <v>1</v>
      </c>
      <c r="S279" s="399">
        <v>1</v>
      </c>
      <c r="T279" s="269">
        <f>IFERROR(S279/S283,"-")</f>
        <v>1.9607843137254902E-2</v>
      </c>
      <c r="U279" s="70">
        <v>1849138</v>
      </c>
      <c r="V279" s="70">
        <v>1</v>
      </c>
      <c r="W279" s="70">
        <f t="shared" si="78"/>
        <v>1849138</v>
      </c>
      <c r="X279" s="70">
        <f t="shared" si="79"/>
        <v>1849138</v>
      </c>
      <c r="Y279" s="11">
        <f t="shared" si="80"/>
        <v>1</v>
      </c>
      <c r="Z279" s="399">
        <v>1</v>
      </c>
      <c r="AA279" s="269">
        <f>IFERROR(Z279/Z283,"-")</f>
        <v>2.3809523809523808E-2</v>
      </c>
      <c r="AB279" s="70">
        <v>1849138</v>
      </c>
      <c r="AC279" s="70">
        <v>1</v>
      </c>
      <c r="AD279" s="70">
        <f t="shared" si="81"/>
        <v>1849138</v>
      </c>
      <c r="AE279" s="70">
        <f t="shared" si="82"/>
        <v>1849138</v>
      </c>
      <c r="AF279" s="11">
        <f t="shared" si="83"/>
        <v>1</v>
      </c>
      <c r="AG279" s="399">
        <v>11</v>
      </c>
      <c r="AH279" s="269">
        <f>IFERROR(AG279/AG283,"-")</f>
        <v>6.1452513966480445E-2</v>
      </c>
      <c r="AI279" s="70">
        <v>12187892</v>
      </c>
      <c r="AJ279" s="70">
        <v>11</v>
      </c>
      <c r="AK279" s="70">
        <f t="shared" si="84"/>
        <v>1107990.1818181819</v>
      </c>
      <c r="AL279" s="70">
        <f t="shared" si="85"/>
        <v>1107990.1818181819</v>
      </c>
      <c r="AM279" s="11">
        <f t="shared" si="86"/>
        <v>1</v>
      </c>
      <c r="AN279" s="399">
        <v>32</v>
      </c>
      <c r="AO279" s="269">
        <f>IFERROR(AN279/AN283,"-")</f>
        <v>1.9631901840490799E-2</v>
      </c>
      <c r="AP279" s="70">
        <v>27289957</v>
      </c>
      <c r="AQ279" s="70">
        <v>29</v>
      </c>
      <c r="AR279" s="70">
        <f t="shared" si="87"/>
        <v>852811.15625</v>
      </c>
      <c r="AS279" s="70">
        <f t="shared" si="88"/>
        <v>941033</v>
      </c>
      <c r="AT279" s="11">
        <f t="shared" si="89"/>
        <v>0.90625</v>
      </c>
      <c r="AV279" s="77"/>
    </row>
    <row r="280" spans="2:48" s="9" customFormat="1">
      <c r="B280" s="552"/>
      <c r="C280" s="556"/>
      <c r="D280" s="174" t="s">
        <v>160</v>
      </c>
      <c r="E280" s="178">
        <v>10</v>
      </c>
      <c r="F280" s="267">
        <f>IFERROR(E280/E283,"-")</f>
        <v>2.3923444976076555E-2</v>
      </c>
      <c r="G280" s="268">
        <v>11032425</v>
      </c>
      <c r="H280" s="268">
        <v>9</v>
      </c>
      <c r="I280" s="268">
        <f t="shared" si="90"/>
        <v>1103242.5</v>
      </c>
      <c r="J280" s="268">
        <f t="shared" si="73"/>
        <v>1225825</v>
      </c>
      <c r="K280" s="175">
        <f t="shared" si="74"/>
        <v>0.9</v>
      </c>
      <c r="L280" s="178">
        <v>9</v>
      </c>
      <c r="M280" s="267">
        <f>IFERROR(L280/L283,"-")</f>
        <v>2.4657534246575342E-2</v>
      </c>
      <c r="N280" s="268">
        <v>10527563</v>
      </c>
      <c r="O280" s="268">
        <v>8</v>
      </c>
      <c r="P280" s="268">
        <f t="shared" si="75"/>
        <v>1169729.2222222222</v>
      </c>
      <c r="Q280" s="268">
        <f t="shared" si="76"/>
        <v>1315945.375</v>
      </c>
      <c r="R280" s="175">
        <f t="shared" si="77"/>
        <v>0.88888888888888884</v>
      </c>
      <c r="S280" s="178">
        <v>3</v>
      </c>
      <c r="T280" s="267">
        <f>IFERROR(S280/S283,"-")</f>
        <v>5.8823529411764705E-2</v>
      </c>
      <c r="U280" s="268">
        <v>3240999</v>
      </c>
      <c r="V280" s="268">
        <v>3</v>
      </c>
      <c r="W280" s="268">
        <f t="shared" si="78"/>
        <v>1080333</v>
      </c>
      <c r="X280" s="268">
        <f t="shared" si="79"/>
        <v>1080333</v>
      </c>
      <c r="Y280" s="175">
        <f t="shared" si="80"/>
        <v>1</v>
      </c>
      <c r="Z280" s="178">
        <v>2</v>
      </c>
      <c r="AA280" s="267">
        <f>IFERROR(Z280/Z283,"-")</f>
        <v>4.7619047619047616E-2</v>
      </c>
      <c r="AB280" s="268">
        <v>2736137</v>
      </c>
      <c r="AC280" s="268">
        <v>2</v>
      </c>
      <c r="AD280" s="268">
        <f t="shared" si="81"/>
        <v>1368068.5</v>
      </c>
      <c r="AE280" s="268">
        <f t="shared" si="82"/>
        <v>1368068.5</v>
      </c>
      <c r="AF280" s="175">
        <f t="shared" si="83"/>
        <v>1</v>
      </c>
      <c r="AG280" s="178">
        <v>5</v>
      </c>
      <c r="AH280" s="267">
        <f>IFERROR(AG280/AG283,"-")</f>
        <v>2.7932960893854747E-2</v>
      </c>
      <c r="AI280" s="268">
        <v>3197893</v>
      </c>
      <c r="AJ280" s="268">
        <v>5</v>
      </c>
      <c r="AK280" s="268">
        <f t="shared" si="84"/>
        <v>639578.6</v>
      </c>
      <c r="AL280" s="268">
        <f t="shared" si="85"/>
        <v>639578.6</v>
      </c>
      <c r="AM280" s="175">
        <f t="shared" si="86"/>
        <v>1</v>
      </c>
      <c r="AN280" s="178">
        <v>7</v>
      </c>
      <c r="AO280" s="267">
        <f>IFERROR(AN280/AN283,"-")</f>
        <v>4.2944785276073623E-3</v>
      </c>
      <c r="AP280" s="268">
        <v>10948483</v>
      </c>
      <c r="AQ280" s="268">
        <v>7</v>
      </c>
      <c r="AR280" s="268">
        <f t="shared" si="87"/>
        <v>1564069</v>
      </c>
      <c r="AS280" s="268">
        <f t="shared" si="88"/>
        <v>1564069</v>
      </c>
      <c r="AT280" s="175">
        <f t="shared" si="89"/>
        <v>1</v>
      </c>
      <c r="AV280" s="77"/>
    </row>
    <row r="281" spans="2:48" s="9" customFormat="1">
      <c r="B281" s="552"/>
      <c r="C281" s="556"/>
      <c r="D281" s="174" t="s">
        <v>161</v>
      </c>
      <c r="E281" s="399">
        <v>3</v>
      </c>
      <c r="F281" s="269">
        <f>IFERROR(E281/E283,"-")</f>
        <v>7.1770334928229667E-3</v>
      </c>
      <c r="G281" s="70">
        <v>8966284</v>
      </c>
      <c r="H281" s="70">
        <v>3</v>
      </c>
      <c r="I281" s="70">
        <f t="shared" si="90"/>
        <v>2988761.3333333335</v>
      </c>
      <c r="J281" s="70">
        <f t="shared" si="73"/>
        <v>2988761.3333333335</v>
      </c>
      <c r="K281" s="11">
        <f t="shared" si="74"/>
        <v>1</v>
      </c>
      <c r="L281" s="399">
        <v>2</v>
      </c>
      <c r="M281" s="269">
        <f>IFERROR(L281/L283,"-")</f>
        <v>5.4794520547945206E-3</v>
      </c>
      <c r="N281" s="70">
        <v>5767355</v>
      </c>
      <c r="O281" s="70">
        <v>2</v>
      </c>
      <c r="P281" s="70">
        <f t="shared" si="75"/>
        <v>2883677.5</v>
      </c>
      <c r="Q281" s="70">
        <f t="shared" si="76"/>
        <v>2883677.5</v>
      </c>
      <c r="R281" s="11">
        <f t="shared" si="77"/>
        <v>1</v>
      </c>
      <c r="S281" s="399">
        <v>0</v>
      </c>
      <c r="T281" s="269">
        <f>IFERROR(S281/S283,"-")</f>
        <v>0</v>
      </c>
      <c r="U281" s="70">
        <v>0</v>
      </c>
      <c r="V281" s="70">
        <v>0</v>
      </c>
      <c r="W281" s="70" t="str">
        <f t="shared" si="78"/>
        <v>-</v>
      </c>
      <c r="X281" s="70" t="str">
        <f t="shared" si="79"/>
        <v>-</v>
      </c>
      <c r="Y281" s="11" t="str">
        <f t="shared" si="80"/>
        <v>-</v>
      </c>
      <c r="Z281" s="399">
        <v>0</v>
      </c>
      <c r="AA281" s="269">
        <f>IFERROR(Z281/Z283,"-")</f>
        <v>0</v>
      </c>
      <c r="AB281" s="70">
        <v>0</v>
      </c>
      <c r="AC281" s="70">
        <v>0</v>
      </c>
      <c r="AD281" s="70" t="str">
        <f t="shared" si="81"/>
        <v>-</v>
      </c>
      <c r="AE281" s="70" t="str">
        <f t="shared" si="82"/>
        <v>-</v>
      </c>
      <c r="AF281" s="11" t="str">
        <f t="shared" si="83"/>
        <v>-</v>
      </c>
      <c r="AG281" s="399">
        <v>2</v>
      </c>
      <c r="AH281" s="269">
        <f>IFERROR(AG281/AG283,"-")</f>
        <v>1.11731843575419E-2</v>
      </c>
      <c r="AI281" s="70">
        <v>4562009</v>
      </c>
      <c r="AJ281" s="70">
        <v>2</v>
      </c>
      <c r="AK281" s="70">
        <f t="shared" si="84"/>
        <v>2281004.5</v>
      </c>
      <c r="AL281" s="70">
        <f t="shared" si="85"/>
        <v>2281004.5</v>
      </c>
      <c r="AM281" s="11">
        <f t="shared" si="86"/>
        <v>1</v>
      </c>
      <c r="AN281" s="399">
        <v>4</v>
      </c>
      <c r="AO281" s="269">
        <f>IFERROR(AN281/AN283,"-")</f>
        <v>2.4539877300613498E-3</v>
      </c>
      <c r="AP281" s="70">
        <v>6827874</v>
      </c>
      <c r="AQ281" s="70">
        <v>4</v>
      </c>
      <c r="AR281" s="70">
        <f t="shared" si="87"/>
        <v>1706968.5</v>
      </c>
      <c r="AS281" s="70">
        <f t="shared" si="88"/>
        <v>1706968.5</v>
      </c>
      <c r="AT281" s="11">
        <f t="shared" si="89"/>
        <v>1</v>
      </c>
      <c r="AV281" s="77"/>
    </row>
    <row r="282" spans="2:48" s="9" customFormat="1">
      <c r="B282" s="552"/>
      <c r="C282" s="556"/>
      <c r="D282" s="177" t="s">
        <v>162</v>
      </c>
      <c r="E282" s="400">
        <v>1</v>
      </c>
      <c r="F282" s="270">
        <f>IFERROR(E282/E283,"-")</f>
        <v>2.3923444976076554E-3</v>
      </c>
      <c r="G282" s="271">
        <v>0</v>
      </c>
      <c r="H282" s="271">
        <v>0</v>
      </c>
      <c r="I282" s="271">
        <f t="shared" si="90"/>
        <v>0</v>
      </c>
      <c r="J282" s="271" t="str">
        <f t="shared" si="73"/>
        <v>-</v>
      </c>
      <c r="K282" s="36">
        <f t="shared" si="74"/>
        <v>0</v>
      </c>
      <c r="L282" s="400">
        <v>1</v>
      </c>
      <c r="M282" s="270">
        <f>IFERROR(L282/L283,"-")</f>
        <v>2.7397260273972603E-3</v>
      </c>
      <c r="N282" s="271">
        <v>0</v>
      </c>
      <c r="O282" s="271">
        <v>0</v>
      </c>
      <c r="P282" s="271">
        <f t="shared" si="75"/>
        <v>0</v>
      </c>
      <c r="Q282" s="271" t="str">
        <f t="shared" si="76"/>
        <v>-</v>
      </c>
      <c r="R282" s="36">
        <f t="shared" si="77"/>
        <v>0</v>
      </c>
      <c r="S282" s="400">
        <v>1</v>
      </c>
      <c r="T282" s="270">
        <f>IFERROR(S282/S283,"-")</f>
        <v>1.9607843137254902E-2</v>
      </c>
      <c r="U282" s="271">
        <v>0</v>
      </c>
      <c r="V282" s="271">
        <v>0</v>
      </c>
      <c r="W282" s="271">
        <f t="shared" si="78"/>
        <v>0</v>
      </c>
      <c r="X282" s="271" t="str">
        <f t="shared" si="79"/>
        <v>-</v>
      </c>
      <c r="Y282" s="36">
        <f t="shared" si="80"/>
        <v>0</v>
      </c>
      <c r="Z282" s="400">
        <v>1</v>
      </c>
      <c r="AA282" s="270">
        <f>IFERROR(Z282/Z283,"-")</f>
        <v>2.3809523809523808E-2</v>
      </c>
      <c r="AB282" s="271">
        <v>0</v>
      </c>
      <c r="AC282" s="271">
        <v>0</v>
      </c>
      <c r="AD282" s="271">
        <f t="shared" si="81"/>
        <v>0</v>
      </c>
      <c r="AE282" s="271" t="str">
        <f t="shared" si="82"/>
        <v>-</v>
      </c>
      <c r="AF282" s="36">
        <f t="shared" si="83"/>
        <v>0</v>
      </c>
      <c r="AG282" s="400">
        <v>0</v>
      </c>
      <c r="AH282" s="270">
        <f>IFERROR(AG282/AG283,"-")</f>
        <v>0</v>
      </c>
      <c r="AI282" s="271">
        <v>0</v>
      </c>
      <c r="AJ282" s="271">
        <v>0</v>
      </c>
      <c r="AK282" s="271" t="str">
        <f t="shared" si="84"/>
        <v>-</v>
      </c>
      <c r="AL282" s="271" t="str">
        <f t="shared" si="85"/>
        <v>-</v>
      </c>
      <c r="AM282" s="36" t="str">
        <f t="shared" si="86"/>
        <v>-</v>
      </c>
      <c r="AN282" s="400">
        <v>5</v>
      </c>
      <c r="AO282" s="270">
        <f>IFERROR(AN282/AN283,"-")</f>
        <v>3.0674846625766872E-3</v>
      </c>
      <c r="AP282" s="271">
        <v>6282198</v>
      </c>
      <c r="AQ282" s="271">
        <v>4</v>
      </c>
      <c r="AR282" s="271">
        <f t="shared" si="87"/>
        <v>1256439.6000000001</v>
      </c>
      <c r="AS282" s="271">
        <f t="shared" si="88"/>
        <v>1570549.5</v>
      </c>
      <c r="AT282" s="36">
        <f t="shared" si="89"/>
        <v>0.8</v>
      </c>
      <c r="AV282" s="77"/>
    </row>
    <row r="283" spans="2:48" s="9" customFormat="1">
      <c r="B283" s="553"/>
      <c r="C283" s="557"/>
      <c r="D283" s="300" t="s">
        <v>64</v>
      </c>
      <c r="E283" s="179">
        <f>SUM(E275:E282)</f>
        <v>418</v>
      </c>
      <c r="F283" s="272">
        <f>IFERROR(E283/E283,"-")</f>
        <v>1</v>
      </c>
      <c r="G283" s="273">
        <f>SUM(G275:G282)</f>
        <v>49039725</v>
      </c>
      <c r="H283" s="273">
        <f>SUM(H275:H282)</f>
        <v>72</v>
      </c>
      <c r="I283" s="273">
        <f t="shared" si="90"/>
        <v>117319.91626794258</v>
      </c>
      <c r="J283" s="273">
        <f t="shared" si="73"/>
        <v>681107.29166666663</v>
      </c>
      <c r="K283" s="152">
        <f t="shared" si="74"/>
        <v>0.17224880382775121</v>
      </c>
      <c r="L283" s="179">
        <f>SUM(L275:L282)</f>
        <v>365</v>
      </c>
      <c r="M283" s="272">
        <f>IFERROR(L283/L283,"-")</f>
        <v>1</v>
      </c>
      <c r="N283" s="273">
        <f>SUM(N275:N282)</f>
        <v>41586590</v>
      </c>
      <c r="O283" s="273">
        <f>SUM(O275:O282)</f>
        <v>61</v>
      </c>
      <c r="P283" s="273">
        <f t="shared" si="75"/>
        <v>113935.86301369863</v>
      </c>
      <c r="Q283" s="273">
        <f t="shared" si="76"/>
        <v>681747.37704918033</v>
      </c>
      <c r="R283" s="152">
        <f t="shared" si="77"/>
        <v>0.16712328767123288</v>
      </c>
      <c r="S283" s="179">
        <f>SUM(S275:S282)</f>
        <v>51</v>
      </c>
      <c r="T283" s="272">
        <f>IFERROR(S283/S283,"-")</f>
        <v>1</v>
      </c>
      <c r="U283" s="273">
        <f>SUM(U275:U282)</f>
        <v>9382493</v>
      </c>
      <c r="V283" s="273">
        <f>SUM(V275:V282)</f>
        <v>14</v>
      </c>
      <c r="W283" s="273">
        <f t="shared" si="78"/>
        <v>183970.45098039217</v>
      </c>
      <c r="X283" s="273">
        <f t="shared" si="79"/>
        <v>670178.07142857148</v>
      </c>
      <c r="Y283" s="152">
        <f t="shared" si="80"/>
        <v>0.27450980392156865</v>
      </c>
      <c r="Z283" s="179">
        <f>SUM(Z275:Z282)</f>
        <v>42</v>
      </c>
      <c r="AA283" s="272">
        <f>IFERROR(Z283/Z283,"-")</f>
        <v>1</v>
      </c>
      <c r="AB283" s="273">
        <f>SUM(AB275:AB282)</f>
        <v>7465847</v>
      </c>
      <c r="AC283" s="273">
        <f>SUM(AC275:AC282)</f>
        <v>9</v>
      </c>
      <c r="AD283" s="273">
        <f t="shared" si="81"/>
        <v>177758.26190476189</v>
      </c>
      <c r="AE283" s="273">
        <f t="shared" si="82"/>
        <v>829538.5555555555</v>
      </c>
      <c r="AF283" s="152">
        <f t="shared" si="83"/>
        <v>0.21428571428571427</v>
      </c>
      <c r="AG283" s="179">
        <f>SUM(AG275:AG282)</f>
        <v>179</v>
      </c>
      <c r="AH283" s="272">
        <f>IFERROR(AG283/AG283,"-")</f>
        <v>1</v>
      </c>
      <c r="AI283" s="273">
        <f>SUM(AI275:AI282)</f>
        <v>34656186</v>
      </c>
      <c r="AJ283" s="273">
        <f>SUM(AJ275:AJ282)</f>
        <v>42</v>
      </c>
      <c r="AK283" s="273">
        <f t="shared" si="84"/>
        <v>193609.97765363127</v>
      </c>
      <c r="AL283" s="273">
        <f t="shared" si="85"/>
        <v>825147.28571428568</v>
      </c>
      <c r="AM283" s="152">
        <f t="shared" si="86"/>
        <v>0.23463687150837989</v>
      </c>
      <c r="AN283" s="179">
        <f>SUM(AN275:AN282)</f>
        <v>1630</v>
      </c>
      <c r="AO283" s="272">
        <f>IFERROR(AN283/AN283,"-")</f>
        <v>1</v>
      </c>
      <c r="AP283" s="273">
        <f>SUM(AP275:AP282)</f>
        <v>98782090</v>
      </c>
      <c r="AQ283" s="273">
        <f>SUM(AQ275:AQ282)</f>
        <v>154</v>
      </c>
      <c r="AR283" s="273">
        <f t="shared" si="87"/>
        <v>60602.509202453984</v>
      </c>
      <c r="AS283" s="273">
        <f t="shared" si="88"/>
        <v>641442.14285714284</v>
      </c>
      <c r="AT283" s="152">
        <f t="shared" si="89"/>
        <v>9.4478527607361959E-2</v>
      </c>
      <c r="AV283" s="77"/>
    </row>
    <row r="284" spans="2:48" s="9" customFormat="1">
      <c r="B284" s="551">
        <v>32</v>
      </c>
      <c r="C284" s="555" t="s">
        <v>35</v>
      </c>
      <c r="D284" s="174" t="s">
        <v>158</v>
      </c>
      <c r="E284" s="178">
        <v>278</v>
      </c>
      <c r="F284" s="267">
        <f>IFERROR(E284/E292,"-")</f>
        <v>0.59528907922912211</v>
      </c>
      <c r="G284" s="268">
        <v>0</v>
      </c>
      <c r="H284" s="268">
        <v>0</v>
      </c>
      <c r="I284" s="268">
        <f t="shared" si="90"/>
        <v>0</v>
      </c>
      <c r="J284" s="268" t="str">
        <f t="shared" si="73"/>
        <v>-</v>
      </c>
      <c r="K284" s="175">
        <f t="shared" si="74"/>
        <v>0</v>
      </c>
      <c r="L284" s="178">
        <v>193</v>
      </c>
      <c r="M284" s="267">
        <f>IFERROR(L284/L292,"-")</f>
        <v>0.58308157099697888</v>
      </c>
      <c r="N284" s="268">
        <v>0</v>
      </c>
      <c r="O284" s="268">
        <v>0</v>
      </c>
      <c r="P284" s="268">
        <f t="shared" si="75"/>
        <v>0</v>
      </c>
      <c r="Q284" s="268" t="str">
        <f t="shared" si="76"/>
        <v>-</v>
      </c>
      <c r="R284" s="175">
        <f t="shared" si="77"/>
        <v>0</v>
      </c>
      <c r="S284" s="178">
        <v>22</v>
      </c>
      <c r="T284" s="267">
        <f>IFERROR(S284/S292,"-")</f>
        <v>0.48888888888888887</v>
      </c>
      <c r="U284" s="268">
        <v>0</v>
      </c>
      <c r="V284" s="268">
        <v>0</v>
      </c>
      <c r="W284" s="268">
        <f t="shared" si="78"/>
        <v>0</v>
      </c>
      <c r="X284" s="268" t="str">
        <f t="shared" si="79"/>
        <v>-</v>
      </c>
      <c r="Y284" s="175">
        <f t="shared" si="80"/>
        <v>0</v>
      </c>
      <c r="Z284" s="178">
        <v>18</v>
      </c>
      <c r="AA284" s="267">
        <f>IFERROR(Z284/Z292,"-")</f>
        <v>0.48648648648648651</v>
      </c>
      <c r="AB284" s="268">
        <v>0</v>
      </c>
      <c r="AC284" s="268">
        <v>0</v>
      </c>
      <c r="AD284" s="268">
        <f t="shared" si="81"/>
        <v>0</v>
      </c>
      <c r="AE284" s="268" t="str">
        <f t="shared" si="82"/>
        <v>-</v>
      </c>
      <c r="AF284" s="175">
        <f t="shared" si="83"/>
        <v>0</v>
      </c>
      <c r="AG284" s="178">
        <v>114</v>
      </c>
      <c r="AH284" s="267">
        <f>IFERROR(AG284/AG292,"-")</f>
        <v>0.52293577981651373</v>
      </c>
      <c r="AI284" s="268">
        <v>0</v>
      </c>
      <c r="AJ284" s="268">
        <v>0</v>
      </c>
      <c r="AK284" s="268">
        <f t="shared" si="84"/>
        <v>0</v>
      </c>
      <c r="AL284" s="268" t="str">
        <f t="shared" si="85"/>
        <v>-</v>
      </c>
      <c r="AM284" s="175">
        <f t="shared" si="86"/>
        <v>0</v>
      </c>
      <c r="AN284" s="178">
        <v>1305</v>
      </c>
      <c r="AO284" s="267">
        <f>IFERROR(AN284/AN292,"-")</f>
        <v>0.7229916897506925</v>
      </c>
      <c r="AP284" s="268">
        <v>0</v>
      </c>
      <c r="AQ284" s="268">
        <v>0</v>
      </c>
      <c r="AR284" s="268">
        <f t="shared" si="87"/>
        <v>0</v>
      </c>
      <c r="AS284" s="268" t="str">
        <f t="shared" si="88"/>
        <v>-</v>
      </c>
      <c r="AT284" s="175">
        <f t="shared" si="89"/>
        <v>0</v>
      </c>
      <c r="AV284" s="77"/>
    </row>
    <row r="285" spans="2:48" s="9" customFormat="1">
      <c r="B285" s="552"/>
      <c r="C285" s="556"/>
      <c r="D285" s="174" t="s">
        <v>155</v>
      </c>
      <c r="E285" s="399">
        <v>68</v>
      </c>
      <c r="F285" s="269">
        <f>IFERROR(E285/E292,"-")</f>
        <v>0.145610278372591</v>
      </c>
      <c r="G285" s="70">
        <v>3627546</v>
      </c>
      <c r="H285" s="70">
        <v>24</v>
      </c>
      <c r="I285" s="70">
        <f t="shared" si="90"/>
        <v>53346.26470588235</v>
      </c>
      <c r="J285" s="70">
        <f t="shared" si="73"/>
        <v>151147.75</v>
      </c>
      <c r="K285" s="11">
        <f t="shared" si="74"/>
        <v>0.35294117647058826</v>
      </c>
      <c r="L285" s="399">
        <v>45</v>
      </c>
      <c r="M285" s="269">
        <f>IFERROR(L285/L292,"-")</f>
        <v>0.13595166163141995</v>
      </c>
      <c r="N285" s="70">
        <v>1343836</v>
      </c>
      <c r="O285" s="70">
        <v>12</v>
      </c>
      <c r="P285" s="70">
        <f t="shared" si="75"/>
        <v>29863.022222222222</v>
      </c>
      <c r="Q285" s="70">
        <f t="shared" si="76"/>
        <v>111986.33333333333</v>
      </c>
      <c r="R285" s="11">
        <f t="shared" si="77"/>
        <v>0.26666666666666666</v>
      </c>
      <c r="S285" s="399">
        <v>6</v>
      </c>
      <c r="T285" s="269">
        <f>IFERROR(S285/S292,"-")</f>
        <v>0.13333333333333333</v>
      </c>
      <c r="U285" s="70">
        <v>225864</v>
      </c>
      <c r="V285" s="70">
        <v>2</v>
      </c>
      <c r="W285" s="70">
        <f t="shared" si="78"/>
        <v>37644</v>
      </c>
      <c r="X285" s="70">
        <f t="shared" si="79"/>
        <v>112932</v>
      </c>
      <c r="Y285" s="11">
        <f t="shared" si="80"/>
        <v>0.33333333333333331</v>
      </c>
      <c r="Z285" s="399">
        <v>5</v>
      </c>
      <c r="AA285" s="269">
        <f>IFERROR(Z285/Z292,"-")</f>
        <v>0.13513513513513514</v>
      </c>
      <c r="AB285" s="70">
        <v>225864</v>
      </c>
      <c r="AC285" s="70">
        <v>2</v>
      </c>
      <c r="AD285" s="70">
        <f t="shared" si="81"/>
        <v>45172.800000000003</v>
      </c>
      <c r="AE285" s="70">
        <f t="shared" si="82"/>
        <v>112932</v>
      </c>
      <c r="AF285" s="11">
        <f t="shared" si="83"/>
        <v>0.4</v>
      </c>
      <c r="AG285" s="399">
        <v>30</v>
      </c>
      <c r="AH285" s="269">
        <f>IFERROR(AG285/AG292,"-")</f>
        <v>0.13761467889908258</v>
      </c>
      <c r="AI285" s="70">
        <v>1237248</v>
      </c>
      <c r="AJ285" s="70">
        <v>10</v>
      </c>
      <c r="AK285" s="70">
        <f t="shared" si="84"/>
        <v>41241.599999999999</v>
      </c>
      <c r="AL285" s="70">
        <f t="shared" si="85"/>
        <v>123724.8</v>
      </c>
      <c r="AM285" s="11">
        <f t="shared" si="86"/>
        <v>0.33333333333333331</v>
      </c>
      <c r="AN285" s="399">
        <v>213</v>
      </c>
      <c r="AO285" s="269">
        <f>IFERROR(AN285/AN292,"-")</f>
        <v>0.11800554016620499</v>
      </c>
      <c r="AP285" s="70">
        <v>9434230</v>
      </c>
      <c r="AQ285" s="70">
        <v>67</v>
      </c>
      <c r="AR285" s="70">
        <f t="shared" si="87"/>
        <v>44292.159624413143</v>
      </c>
      <c r="AS285" s="70">
        <f t="shared" si="88"/>
        <v>140809.40298507462</v>
      </c>
      <c r="AT285" s="11">
        <f t="shared" si="89"/>
        <v>0.31455399061032863</v>
      </c>
      <c r="AV285" s="77"/>
    </row>
    <row r="286" spans="2:48" s="9" customFormat="1">
      <c r="B286" s="552"/>
      <c r="C286" s="556"/>
      <c r="D286" s="174" t="s">
        <v>156</v>
      </c>
      <c r="E286" s="399">
        <v>55</v>
      </c>
      <c r="F286" s="269">
        <f>IFERROR(E286/E292,"-")</f>
        <v>0.11777301927194861</v>
      </c>
      <c r="G286" s="70">
        <v>7876767</v>
      </c>
      <c r="H286" s="70">
        <v>28</v>
      </c>
      <c r="I286" s="70">
        <f t="shared" si="90"/>
        <v>143213.94545454546</v>
      </c>
      <c r="J286" s="70">
        <f t="shared" si="73"/>
        <v>281313.10714285716</v>
      </c>
      <c r="K286" s="11">
        <f t="shared" si="74"/>
        <v>0.50909090909090904</v>
      </c>
      <c r="L286" s="399">
        <v>44</v>
      </c>
      <c r="M286" s="269">
        <f>IFERROR(L286/L292,"-")</f>
        <v>0.13293051359516617</v>
      </c>
      <c r="N286" s="70">
        <v>6607567</v>
      </c>
      <c r="O286" s="70">
        <v>24</v>
      </c>
      <c r="P286" s="70">
        <f t="shared" si="75"/>
        <v>150171.97727272726</v>
      </c>
      <c r="Q286" s="70">
        <f t="shared" si="76"/>
        <v>275315.29166666669</v>
      </c>
      <c r="R286" s="11">
        <f t="shared" si="77"/>
        <v>0.54545454545454541</v>
      </c>
      <c r="S286" s="399">
        <v>5</v>
      </c>
      <c r="T286" s="269">
        <f>IFERROR(S286/S292,"-")</f>
        <v>0.1111111111111111</v>
      </c>
      <c r="U286" s="70">
        <v>1038784</v>
      </c>
      <c r="V286" s="70">
        <v>4</v>
      </c>
      <c r="W286" s="70">
        <f t="shared" si="78"/>
        <v>207756.79999999999</v>
      </c>
      <c r="X286" s="70">
        <f t="shared" si="79"/>
        <v>259696</v>
      </c>
      <c r="Y286" s="11">
        <f t="shared" si="80"/>
        <v>0.8</v>
      </c>
      <c r="Z286" s="399">
        <v>5</v>
      </c>
      <c r="AA286" s="269">
        <f>IFERROR(Z286/Z292,"-")</f>
        <v>0.13513513513513514</v>
      </c>
      <c r="AB286" s="70">
        <v>1038784</v>
      </c>
      <c r="AC286" s="70">
        <v>4</v>
      </c>
      <c r="AD286" s="70">
        <f t="shared" si="81"/>
        <v>207756.79999999999</v>
      </c>
      <c r="AE286" s="70">
        <f t="shared" si="82"/>
        <v>259696</v>
      </c>
      <c r="AF286" s="11">
        <f t="shared" si="83"/>
        <v>0.8</v>
      </c>
      <c r="AG286" s="399">
        <v>24</v>
      </c>
      <c r="AH286" s="269">
        <f>IFERROR(AG286/AG292,"-")</f>
        <v>0.11009174311926606</v>
      </c>
      <c r="AI286" s="70">
        <v>3128058</v>
      </c>
      <c r="AJ286" s="70">
        <v>12</v>
      </c>
      <c r="AK286" s="70">
        <f t="shared" si="84"/>
        <v>130335.75</v>
      </c>
      <c r="AL286" s="70">
        <f t="shared" si="85"/>
        <v>260671.5</v>
      </c>
      <c r="AM286" s="11">
        <f t="shared" si="86"/>
        <v>0.5</v>
      </c>
      <c r="AN286" s="399">
        <v>127</v>
      </c>
      <c r="AO286" s="269">
        <f>IFERROR(AN286/AN292,"-")</f>
        <v>7.0360110803324105E-2</v>
      </c>
      <c r="AP286" s="70">
        <v>14242929</v>
      </c>
      <c r="AQ286" s="70">
        <v>59</v>
      </c>
      <c r="AR286" s="70">
        <f t="shared" si="87"/>
        <v>112149.04724409449</v>
      </c>
      <c r="AS286" s="70">
        <f t="shared" si="88"/>
        <v>241405.57627118644</v>
      </c>
      <c r="AT286" s="11">
        <f t="shared" si="89"/>
        <v>0.46456692913385828</v>
      </c>
      <c r="AV286" s="77"/>
    </row>
    <row r="287" spans="2:48" s="9" customFormat="1">
      <c r="B287" s="552"/>
      <c r="C287" s="556"/>
      <c r="D287" s="174" t="s">
        <v>157</v>
      </c>
      <c r="E287" s="178">
        <v>21</v>
      </c>
      <c r="F287" s="267">
        <f>IFERROR(E287/E292,"-")</f>
        <v>4.4967880085653104E-2</v>
      </c>
      <c r="G287" s="268">
        <v>14262854</v>
      </c>
      <c r="H287" s="268">
        <v>18</v>
      </c>
      <c r="I287" s="268">
        <f t="shared" si="90"/>
        <v>679183.52380952379</v>
      </c>
      <c r="J287" s="268">
        <f t="shared" si="73"/>
        <v>792380.77777777775</v>
      </c>
      <c r="K287" s="175">
        <f t="shared" si="74"/>
        <v>0.8571428571428571</v>
      </c>
      <c r="L287" s="178">
        <v>17</v>
      </c>
      <c r="M287" s="267">
        <f>IFERROR(L287/L292,"-")</f>
        <v>5.1359516616314202E-2</v>
      </c>
      <c r="N287" s="268">
        <v>11407035</v>
      </c>
      <c r="O287" s="268">
        <v>15</v>
      </c>
      <c r="P287" s="268">
        <f t="shared" si="75"/>
        <v>671002.0588235294</v>
      </c>
      <c r="Q287" s="268">
        <f t="shared" si="76"/>
        <v>760469</v>
      </c>
      <c r="R287" s="175">
        <f t="shared" si="77"/>
        <v>0.88235294117647056</v>
      </c>
      <c r="S287" s="178">
        <v>4</v>
      </c>
      <c r="T287" s="267">
        <f>IFERROR(S287/S292,"-")</f>
        <v>8.8888888888888892E-2</v>
      </c>
      <c r="U287" s="268">
        <v>2280341</v>
      </c>
      <c r="V287" s="268">
        <v>3</v>
      </c>
      <c r="W287" s="268">
        <f t="shared" si="78"/>
        <v>570085.25</v>
      </c>
      <c r="X287" s="268">
        <f t="shared" si="79"/>
        <v>760113.66666666663</v>
      </c>
      <c r="Y287" s="175">
        <f t="shared" si="80"/>
        <v>0.75</v>
      </c>
      <c r="Z287" s="178">
        <v>3</v>
      </c>
      <c r="AA287" s="267">
        <f>IFERROR(Z287/Z292,"-")</f>
        <v>8.1081081081081086E-2</v>
      </c>
      <c r="AB287" s="268">
        <v>1040016</v>
      </c>
      <c r="AC287" s="268">
        <v>2</v>
      </c>
      <c r="AD287" s="268">
        <f t="shared" si="81"/>
        <v>346672</v>
      </c>
      <c r="AE287" s="268">
        <f t="shared" si="82"/>
        <v>520008</v>
      </c>
      <c r="AF287" s="175">
        <f t="shared" si="83"/>
        <v>0.66666666666666663</v>
      </c>
      <c r="AG287" s="178">
        <v>13</v>
      </c>
      <c r="AH287" s="267">
        <f>IFERROR(AG287/AG292,"-")</f>
        <v>5.9633027522935783E-2</v>
      </c>
      <c r="AI287" s="268">
        <v>7903098</v>
      </c>
      <c r="AJ287" s="268">
        <v>13</v>
      </c>
      <c r="AK287" s="268">
        <f t="shared" si="84"/>
        <v>607930.61538461538</v>
      </c>
      <c r="AL287" s="268">
        <f t="shared" si="85"/>
        <v>607930.61538461538</v>
      </c>
      <c r="AM287" s="175">
        <f t="shared" si="86"/>
        <v>1</v>
      </c>
      <c r="AN287" s="178">
        <v>68</v>
      </c>
      <c r="AO287" s="267">
        <f>IFERROR(AN287/AN292,"-")</f>
        <v>3.7673130193905814E-2</v>
      </c>
      <c r="AP287" s="268">
        <v>44374496</v>
      </c>
      <c r="AQ287" s="268">
        <v>57</v>
      </c>
      <c r="AR287" s="268">
        <f t="shared" si="87"/>
        <v>652566.1176470588</v>
      </c>
      <c r="AS287" s="268">
        <f t="shared" si="88"/>
        <v>778499.92982456135</v>
      </c>
      <c r="AT287" s="175">
        <f t="shared" si="89"/>
        <v>0.83823529411764708</v>
      </c>
      <c r="AV287" s="77"/>
    </row>
    <row r="288" spans="2:48" s="9" customFormat="1">
      <c r="B288" s="552"/>
      <c r="C288" s="556"/>
      <c r="D288" s="174" t="s">
        <v>159</v>
      </c>
      <c r="E288" s="399">
        <v>21</v>
      </c>
      <c r="F288" s="269">
        <f>IFERROR(E288/E292,"-")</f>
        <v>4.4967880085653104E-2</v>
      </c>
      <c r="G288" s="70">
        <v>17768514</v>
      </c>
      <c r="H288" s="70">
        <v>20</v>
      </c>
      <c r="I288" s="70">
        <f t="shared" si="90"/>
        <v>846119.71428571432</v>
      </c>
      <c r="J288" s="70">
        <f t="shared" si="73"/>
        <v>888425.7</v>
      </c>
      <c r="K288" s="11">
        <f t="shared" si="74"/>
        <v>0.95238095238095233</v>
      </c>
      <c r="L288" s="399">
        <v>18</v>
      </c>
      <c r="M288" s="269">
        <f>IFERROR(L288/L292,"-")</f>
        <v>5.4380664652567974E-2</v>
      </c>
      <c r="N288" s="70">
        <v>14983051</v>
      </c>
      <c r="O288" s="70">
        <v>17</v>
      </c>
      <c r="P288" s="70">
        <f t="shared" si="75"/>
        <v>832391.72222222225</v>
      </c>
      <c r="Q288" s="70">
        <f t="shared" si="76"/>
        <v>881355.9411764706</v>
      </c>
      <c r="R288" s="11">
        <f t="shared" si="77"/>
        <v>0.94444444444444442</v>
      </c>
      <c r="S288" s="399">
        <v>4</v>
      </c>
      <c r="T288" s="269">
        <f>IFERROR(S288/S292,"-")</f>
        <v>8.8888888888888892E-2</v>
      </c>
      <c r="U288" s="70">
        <v>2218644</v>
      </c>
      <c r="V288" s="70">
        <v>4</v>
      </c>
      <c r="W288" s="70">
        <f t="shared" si="78"/>
        <v>554661</v>
      </c>
      <c r="X288" s="70">
        <f t="shared" si="79"/>
        <v>554661</v>
      </c>
      <c r="Y288" s="11">
        <f t="shared" si="80"/>
        <v>1</v>
      </c>
      <c r="Z288" s="399">
        <v>4</v>
      </c>
      <c r="AA288" s="269">
        <f>IFERROR(Z288/Z292,"-")</f>
        <v>0.10810810810810811</v>
      </c>
      <c r="AB288" s="70">
        <v>2218644</v>
      </c>
      <c r="AC288" s="70">
        <v>4</v>
      </c>
      <c r="AD288" s="70">
        <f t="shared" si="81"/>
        <v>554661</v>
      </c>
      <c r="AE288" s="70">
        <f t="shared" si="82"/>
        <v>554661</v>
      </c>
      <c r="AF288" s="11">
        <f t="shared" si="83"/>
        <v>1</v>
      </c>
      <c r="AG288" s="399">
        <v>21</v>
      </c>
      <c r="AH288" s="269">
        <f>IFERROR(AG288/AG292,"-")</f>
        <v>9.6330275229357804E-2</v>
      </c>
      <c r="AI288" s="70">
        <v>18890413</v>
      </c>
      <c r="AJ288" s="70">
        <v>20</v>
      </c>
      <c r="AK288" s="70">
        <f t="shared" si="84"/>
        <v>899543.47619047621</v>
      </c>
      <c r="AL288" s="70">
        <f t="shared" si="85"/>
        <v>944520.65</v>
      </c>
      <c r="AM288" s="11">
        <f t="shared" si="86"/>
        <v>0.95238095238095233</v>
      </c>
      <c r="AN288" s="399">
        <v>48</v>
      </c>
      <c r="AO288" s="269">
        <f>IFERROR(AN288/AN292,"-")</f>
        <v>2.6592797783933517E-2</v>
      </c>
      <c r="AP288" s="70">
        <v>41670205</v>
      </c>
      <c r="AQ288" s="70">
        <v>44</v>
      </c>
      <c r="AR288" s="70">
        <f t="shared" si="87"/>
        <v>868129.27083333337</v>
      </c>
      <c r="AS288" s="70">
        <f t="shared" si="88"/>
        <v>947050.11363636365</v>
      </c>
      <c r="AT288" s="11">
        <f t="shared" si="89"/>
        <v>0.91666666666666663</v>
      </c>
      <c r="AV288" s="77"/>
    </row>
    <row r="289" spans="2:48" s="9" customFormat="1">
      <c r="B289" s="552"/>
      <c r="C289" s="556"/>
      <c r="D289" s="174" t="s">
        <v>160</v>
      </c>
      <c r="E289" s="178">
        <v>11</v>
      </c>
      <c r="F289" s="267">
        <f>IFERROR(E289/E292,"-")</f>
        <v>2.3554603854389723E-2</v>
      </c>
      <c r="G289" s="268">
        <v>14778681</v>
      </c>
      <c r="H289" s="268">
        <v>10</v>
      </c>
      <c r="I289" s="268">
        <f t="shared" si="90"/>
        <v>1343516.4545454546</v>
      </c>
      <c r="J289" s="268">
        <f t="shared" si="73"/>
        <v>1477868.1</v>
      </c>
      <c r="K289" s="175">
        <f t="shared" si="74"/>
        <v>0.90909090909090906</v>
      </c>
      <c r="L289" s="178">
        <v>8</v>
      </c>
      <c r="M289" s="267">
        <f>IFERROR(L289/L292,"-")</f>
        <v>2.4169184290030211E-2</v>
      </c>
      <c r="N289" s="268">
        <v>9512897</v>
      </c>
      <c r="O289" s="268">
        <v>7</v>
      </c>
      <c r="P289" s="268">
        <f t="shared" si="75"/>
        <v>1189112.125</v>
      </c>
      <c r="Q289" s="268">
        <f t="shared" si="76"/>
        <v>1358985.2857142857</v>
      </c>
      <c r="R289" s="175">
        <f t="shared" si="77"/>
        <v>0.875</v>
      </c>
      <c r="S289" s="178">
        <v>3</v>
      </c>
      <c r="T289" s="267">
        <f>IFERROR(S289/S292,"-")</f>
        <v>6.6666666666666666E-2</v>
      </c>
      <c r="U289" s="268">
        <v>2722333</v>
      </c>
      <c r="V289" s="268">
        <v>3</v>
      </c>
      <c r="W289" s="268">
        <f t="shared" si="78"/>
        <v>907444.33333333337</v>
      </c>
      <c r="X289" s="268">
        <f t="shared" si="79"/>
        <v>907444.33333333337</v>
      </c>
      <c r="Y289" s="175">
        <f t="shared" si="80"/>
        <v>1</v>
      </c>
      <c r="Z289" s="178">
        <v>2</v>
      </c>
      <c r="AA289" s="267">
        <f>IFERROR(Z289/Z292,"-")</f>
        <v>5.4054054054054057E-2</v>
      </c>
      <c r="AB289" s="268">
        <v>1357866</v>
      </c>
      <c r="AC289" s="268">
        <v>2</v>
      </c>
      <c r="AD289" s="268">
        <f t="shared" si="81"/>
        <v>678933</v>
      </c>
      <c r="AE289" s="268">
        <f t="shared" si="82"/>
        <v>678933</v>
      </c>
      <c r="AF289" s="175">
        <f t="shared" si="83"/>
        <v>1</v>
      </c>
      <c r="AG289" s="178">
        <v>8</v>
      </c>
      <c r="AH289" s="267">
        <f>IFERROR(AG289/AG292,"-")</f>
        <v>3.669724770642202E-2</v>
      </c>
      <c r="AI289" s="268">
        <v>13418343</v>
      </c>
      <c r="AJ289" s="268">
        <v>7</v>
      </c>
      <c r="AK289" s="268">
        <f t="shared" si="84"/>
        <v>1677292.875</v>
      </c>
      <c r="AL289" s="268">
        <f t="shared" si="85"/>
        <v>1916906.142857143</v>
      </c>
      <c r="AM289" s="175">
        <f t="shared" si="86"/>
        <v>0.875</v>
      </c>
      <c r="AN289" s="178">
        <v>24</v>
      </c>
      <c r="AO289" s="267">
        <f>IFERROR(AN289/AN292,"-")</f>
        <v>1.3296398891966758E-2</v>
      </c>
      <c r="AP289" s="268">
        <v>38731044</v>
      </c>
      <c r="AQ289" s="268">
        <v>21</v>
      </c>
      <c r="AR289" s="268">
        <f t="shared" si="87"/>
        <v>1613793.5</v>
      </c>
      <c r="AS289" s="268">
        <f t="shared" si="88"/>
        <v>1844335.4285714286</v>
      </c>
      <c r="AT289" s="175">
        <f t="shared" si="89"/>
        <v>0.875</v>
      </c>
      <c r="AV289" s="77"/>
    </row>
    <row r="290" spans="2:48" s="9" customFormat="1">
      <c r="B290" s="552"/>
      <c r="C290" s="556"/>
      <c r="D290" s="174" t="s">
        <v>161</v>
      </c>
      <c r="E290" s="399">
        <v>6</v>
      </c>
      <c r="F290" s="269">
        <f>IFERROR(E290/E292,"-")</f>
        <v>1.284796573875803E-2</v>
      </c>
      <c r="G290" s="70">
        <v>9920900</v>
      </c>
      <c r="H290" s="70">
        <v>5</v>
      </c>
      <c r="I290" s="70">
        <f t="shared" si="90"/>
        <v>1653483.3333333333</v>
      </c>
      <c r="J290" s="70">
        <f t="shared" si="73"/>
        <v>1984180</v>
      </c>
      <c r="K290" s="11">
        <f t="shared" si="74"/>
        <v>0.83333333333333337</v>
      </c>
      <c r="L290" s="399">
        <v>1</v>
      </c>
      <c r="M290" s="269">
        <f>IFERROR(L290/L292,"-")</f>
        <v>3.0211480362537764E-3</v>
      </c>
      <c r="N290" s="70">
        <v>3263077</v>
      </c>
      <c r="O290" s="70">
        <v>1</v>
      </c>
      <c r="P290" s="70">
        <f t="shared" si="75"/>
        <v>3263077</v>
      </c>
      <c r="Q290" s="70">
        <f t="shared" si="76"/>
        <v>3263077</v>
      </c>
      <c r="R290" s="11">
        <f t="shared" si="77"/>
        <v>1</v>
      </c>
      <c r="S290" s="399">
        <v>1</v>
      </c>
      <c r="T290" s="269">
        <f>IFERROR(S290/S292,"-")</f>
        <v>2.2222222222222223E-2</v>
      </c>
      <c r="U290" s="70">
        <v>4046753</v>
      </c>
      <c r="V290" s="70">
        <v>1</v>
      </c>
      <c r="W290" s="70">
        <f t="shared" si="78"/>
        <v>4046753</v>
      </c>
      <c r="X290" s="70">
        <f t="shared" si="79"/>
        <v>4046753</v>
      </c>
      <c r="Y290" s="11">
        <f t="shared" si="80"/>
        <v>1</v>
      </c>
      <c r="Z290" s="399">
        <v>0</v>
      </c>
      <c r="AA290" s="269">
        <f>IFERROR(Z290/Z292,"-")</f>
        <v>0</v>
      </c>
      <c r="AB290" s="70">
        <v>0</v>
      </c>
      <c r="AC290" s="70">
        <v>0</v>
      </c>
      <c r="AD290" s="70" t="str">
        <f t="shared" si="81"/>
        <v>-</v>
      </c>
      <c r="AE290" s="70" t="str">
        <f t="shared" si="82"/>
        <v>-</v>
      </c>
      <c r="AF290" s="11" t="str">
        <f t="shared" si="83"/>
        <v>-</v>
      </c>
      <c r="AG290" s="399">
        <v>4</v>
      </c>
      <c r="AH290" s="269">
        <f>IFERROR(AG290/AG292,"-")</f>
        <v>1.834862385321101E-2</v>
      </c>
      <c r="AI290" s="70">
        <v>7358481</v>
      </c>
      <c r="AJ290" s="70">
        <v>3</v>
      </c>
      <c r="AK290" s="70">
        <f t="shared" si="84"/>
        <v>1839620.25</v>
      </c>
      <c r="AL290" s="70">
        <f t="shared" si="85"/>
        <v>2452827</v>
      </c>
      <c r="AM290" s="11">
        <f t="shared" si="86"/>
        <v>0.75</v>
      </c>
      <c r="AN290" s="399">
        <v>19</v>
      </c>
      <c r="AO290" s="269">
        <f>IFERROR(AN290/AN292,"-")</f>
        <v>1.0526315789473684E-2</v>
      </c>
      <c r="AP290" s="70">
        <v>15484508</v>
      </c>
      <c r="AQ290" s="70">
        <v>13</v>
      </c>
      <c r="AR290" s="70">
        <f t="shared" si="87"/>
        <v>814974.10526315786</v>
      </c>
      <c r="AS290" s="70">
        <f t="shared" si="88"/>
        <v>1191116</v>
      </c>
      <c r="AT290" s="11">
        <f t="shared" si="89"/>
        <v>0.68421052631578949</v>
      </c>
      <c r="AV290" s="77"/>
    </row>
    <row r="291" spans="2:48" s="9" customFormat="1">
      <c r="B291" s="552"/>
      <c r="C291" s="556"/>
      <c r="D291" s="177" t="s">
        <v>162</v>
      </c>
      <c r="E291" s="400">
        <v>7</v>
      </c>
      <c r="F291" s="270">
        <f>IFERROR(E291/E292,"-")</f>
        <v>1.4989293361884369E-2</v>
      </c>
      <c r="G291" s="271">
        <v>15730053</v>
      </c>
      <c r="H291" s="271">
        <v>7</v>
      </c>
      <c r="I291" s="271">
        <f t="shared" si="90"/>
        <v>2247150.4285714286</v>
      </c>
      <c r="J291" s="271">
        <f t="shared" si="73"/>
        <v>2247150.4285714286</v>
      </c>
      <c r="K291" s="36">
        <f t="shared" si="74"/>
        <v>1</v>
      </c>
      <c r="L291" s="400">
        <v>5</v>
      </c>
      <c r="M291" s="270">
        <f>IFERROR(L291/L292,"-")</f>
        <v>1.5105740181268883E-2</v>
      </c>
      <c r="N291" s="271">
        <v>11933637</v>
      </c>
      <c r="O291" s="271">
        <v>5</v>
      </c>
      <c r="P291" s="271">
        <f t="shared" si="75"/>
        <v>2386727.4</v>
      </c>
      <c r="Q291" s="271">
        <f t="shared" si="76"/>
        <v>2386727.4</v>
      </c>
      <c r="R291" s="36">
        <f t="shared" si="77"/>
        <v>1</v>
      </c>
      <c r="S291" s="400">
        <v>0</v>
      </c>
      <c r="T291" s="270">
        <f>IFERROR(S291/S292,"-")</f>
        <v>0</v>
      </c>
      <c r="U291" s="271">
        <v>0</v>
      </c>
      <c r="V291" s="271">
        <v>0</v>
      </c>
      <c r="W291" s="271" t="str">
        <f t="shared" si="78"/>
        <v>-</v>
      </c>
      <c r="X291" s="271" t="str">
        <f t="shared" si="79"/>
        <v>-</v>
      </c>
      <c r="Y291" s="36" t="str">
        <f t="shared" si="80"/>
        <v>-</v>
      </c>
      <c r="Z291" s="400">
        <v>0</v>
      </c>
      <c r="AA291" s="270">
        <f>IFERROR(Z291/Z292,"-")</f>
        <v>0</v>
      </c>
      <c r="AB291" s="271">
        <v>0</v>
      </c>
      <c r="AC291" s="271">
        <v>0</v>
      </c>
      <c r="AD291" s="271" t="str">
        <f t="shared" si="81"/>
        <v>-</v>
      </c>
      <c r="AE291" s="271" t="str">
        <f t="shared" si="82"/>
        <v>-</v>
      </c>
      <c r="AF291" s="36" t="str">
        <f t="shared" si="83"/>
        <v>-</v>
      </c>
      <c r="AG291" s="400">
        <v>4</v>
      </c>
      <c r="AH291" s="270">
        <f>IFERROR(AG291/AG292,"-")</f>
        <v>1.834862385321101E-2</v>
      </c>
      <c r="AI291" s="271">
        <v>13047818</v>
      </c>
      <c r="AJ291" s="271">
        <v>4</v>
      </c>
      <c r="AK291" s="271">
        <f t="shared" si="84"/>
        <v>3261954.5</v>
      </c>
      <c r="AL291" s="271">
        <f t="shared" si="85"/>
        <v>3261954.5</v>
      </c>
      <c r="AM291" s="36">
        <f t="shared" si="86"/>
        <v>1</v>
      </c>
      <c r="AN291" s="400">
        <v>1</v>
      </c>
      <c r="AO291" s="270">
        <f>IFERROR(AN291/AN292,"-")</f>
        <v>5.54016620498615E-4</v>
      </c>
      <c r="AP291" s="271">
        <v>1639642</v>
      </c>
      <c r="AQ291" s="271">
        <v>1</v>
      </c>
      <c r="AR291" s="271">
        <f t="shared" si="87"/>
        <v>1639642</v>
      </c>
      <c r="AS291" s="271">
        <f t="shared" si="88"/>
        <v>1639642</v>
      </c>
      <c r="AT291" s="36">
        <f t="shared" si="89"/>
        <v>1</v>
      </c>
      <c r="AV291" s="77"/>
    </row>
    <row r="292" spans="2:48" s="9" customFormat="1">
      <c r="B292" s="553"/>
      <c r="C292" s="557"/>
      <c r="D292" s="300" t="s">
        <v>64</v>
      </c>
      <c r="E292" s="179">
        <f>SUM(E284:E291)</f>
        <v>467</v>
      </c>
      <c r="F292" s="272">
        <f>IFERROR(E292/E292,"-")</f>
        <v>1</v>
      </c>
      <c r="G292" s="273">
        <f>SUM(G284:G291)</f>
        <v>83965315</v>
      </c>
      <c r="H292" s="273">
        <f>SUM(H284:H291)</f>
        <v>112</v>
      </c>
      <c r="I292" s="273">
        <f t="shared" si="90"/>
        <v>179797.24839400427</v>
      </c>
      <c r="J292" s="273">
        <f t="shared" si="73"/>
        <v>749690.3125</v>
      </c>
      <c r="K292" s="152">
        <f t="shared" si="74"/>
        <v>0.2398286937901499</v>
      </c>
      <c r="L292" s="179">
        <f>SUM(L284:L291)</f>
        <v>331</v>
      </c>
      <c r="M292" s="272">
        <f>IFERROR(L292/L292,"-")</f>
        <v>1</v>
      </c>
      <c r="N292" s="273">
        <f>SUM(N284:N291)</f>
        <v>59051100</v>
      </c>
      <c r="O292" s="273">
        <f>SUM(O284:O291)</f>
        <v>81</v>
      </c>
      <c r="P292" s="273">
        <f t="shared" si="75"/>
        <v>178402.11480362539</v>
      </c>
      <c r="Q292" s="273">
        <f t="shared" si="76"/>
        <v>729025.92592592596</v>
      </c>
      <c r="R292" s="152">
        <f t="shared" si="77"/>
        <v>0.24471299093655588</v>
      </c>
      <c r="S292" s="179">
        <f>SUM(S284:S291)</f>
        <v>45</v>
      </c>
      <c r="T292" s="272">
        <f>IFERROR(S292/S292,"-")</f>
        <v>1</v>
      </c>
      <c r="U292" s="273">
        <f>SUM(U284:U291)</f>
        <v>12532719</v>
      </c>
      <c r="V292" s="273">
        <f>SUM(V284:V291)</f>
        <v>17</v>
      </c>
      <c r="W292" s="273">
        <f t="shared" si="78"/>
        <v>278504.86666666664</v>
      </c>
      <c r="X292" s="273">
        <f t="shared" si="79"/>
        <v>737218.76470588241</v>
      </c>
      <c r="Y292" s="152">
        <f t="shared" si="80"/>
        <v>0.37777777777777777</v>
      </c>
      <c r="Z292" s="179">
        <f>SUM(Z284:Z291)</f>
        <v>37</v>
      </c>
      <c r="AA292" s="272">
        <f>IFERROR(Z292/Z292,"-")</f>
        <v>1</v>
      </c>
      <c r="AB292" s="273">
        <f>SUM(AB284:AB291)</f>
        <v>5881174</v>
      </c>
      <c r="AC292" s="273">
        <f>SUM(AC284:AC291)</f>
        <v>14</v>
      </c>
      <c r="AD292" s="273">
        <f t="shared" si="81"/>
        <v>158950.64864864864</v>
      </c>
      <c r="AE292" s="273">
        <f t="shared" si="82"/>
        <v>420083.85714285716</v>
      </c>
      <c r="AF292" s="152">
        <f t="shared" si="83"/>
        <v>0.3783783783783784</v>
      </c>
      <c r="AG292" s="179">
        <f>SUM(AG284:AG291)</f>
        <v>218</v>
      </c>
      <c r="AH292" s="272">
        <f>IFERROR(AG292/AG292,"-")</f>
        <v>1</v>
      </c>
      <c r="AI292" s="273">
        <f>SUM(AI284:AI291)</f>
        <v>64983459</v>
      </c>
      <c r="AJ292" s="273">
        <f>SUM(AJ284:AJ291)</f>
        <v>69</v>
      </c>
      <c r="AK292" s="273">
        <f t="shared" si="84"/>
        <v>298089.26146788988</v>
      </c>
      <c r="AL292" s="273">
        <f t="shared" si="85"/>
        <v>941789.26086956519</v>
      </c>
      <c r="AM292" s="152">
        <f t="shared" si="86"/>
        <v>0.3165137614678899</v>
      </c>
      <c r="AN292" s="179">
        <f>SUM(AN284:AN291)</f>
        <v>1805</v>
      </c>
      <c r="AO292" s="272">
        <f>IFERROR(AN292/AN292,"-")</f>
        <v>1</v>
      </c>
      <c r="AP292" s="273">
        <f>SUM(AP284:AP291)</f>
        <v>165577054</v>
      </c>
      <c r="AQ292" s="273">
        <f>SUM(AQ284:AQ291)</f>
        <v>262</v>
      </c>
      <c r="AR292" s="273">
        <f t="shared" si="87"/>
        <v>91732.43988919667</v>
      </c>
      <c r="AS292" s="273">
        <f t="shared" si="88"/>
        <v>631973.48854961828</v>
      </c>
      <c r="AT292" s="152">
        <f t="shared" si="89"/>
        <v>0.14515235457063713</v>
      </c>
      <c r="AV292" s="77"/>
    </row>
    <row r="293" spans="2:48" s="9" customFormat="1">
      <c r="B293" s="551">
        <v>33</v>
      </c>
      <c r="C293" s="555" t="s">
        <v>36</v>
      </c>
      <c r="D293" s="174" t="s">
        <v>158</v>
      </c>
      <c r="E293" s="178">
        <v>50</v>
      </c>
      <c r="F293" s="267">
        <f>IFERROR(E293/E301,"-")</f>
        <v>0.625</v>
      </c>
      <c r="G293" s="268">
        <v>0</v>
      </c>
      <c r="H293" s="268">
        <v>0</v>
      </c>
      <c r="I293" s="268">
        <f t="shared" si="90"/>
        <v>0</v>
      </c>
      <c r="J293" s="268" t="str">
        <f t="shared" si="73"/>
        <v>-</v>
      </c>
      <c r="K293" s="175">
        <f t="shared" si="74"/>
        <v>0</v>
      </c>
      <c r="L293" s="178">
        <v>41</v>
      </c>
      <c r="M293" s="267">
        <f>IFERROR(L293/L301,"-")</f>
        <v>0.61194029850746268</v>
      </c>
      <c r="N293" s="268">
        <v>0</v>
      </c>
      <c r="O293" s="268">
        <v>0</v>
      </c>
      <c r="P293" s="268">
        <f t="shared" si="75"/>
        <v>0</v>
      </c>
      <c r="Q293" s="268" t="str">
        <f t="shared" si="76"/>
        <v>-</v>
      </c>
      <c r="R293" s="175">
        <f t="shared" si="77"/>
        <v>0</v>
      </c>
      <c r="S293" s="178">
        <v>6</v>
      </c>
      <c r="T293" s="267">
        <f>IFERROR(S293/S301,"-")</f>
        <v>0.66666666666666663</v>
      </c>
      <c r="U293" s="268">
        <v>0</v>
      </c>
      <c r="V293" s="268">
        <v>0</v>
      </c>
      <c r="W293" s="268">
        <f t="shared" si="78"/>
        <v>0</v>
      </c>
      <c r="X293" s="268" t="str">
        <f t="shared" si="79"/>
        <v>-</v>
      </c>
      <c r="Y293" s="175">
        <f t="shared" si="80"/>
        <v>0</v>
      </c>
      <c r="Z293" s="178">
        <v>6</v>
      </c>
      <c r="AA293" s="267">
        <f>IFERROR(Z293/Z301,"-")</f>
        <v>0.66666666666666663</v>
      </c>
      <c r="AB293" s="268">
        <v>0</v>
      </c>
      <c r="AC293" s="268">
        <v>0</v>
      </c>
      <c r="AD293" s="268">
        <f t="shared" si="81"/>
        <v>0</v>
      </c>
      <c r="AE293" s="268" t="str">
        <f t="shared" si="82"/>
        <v>-</v>
      </c>
      <c r="AF293" s="175">
        <f t="shared" si="83"/>
        <v>0</v>
      </c>
      <c r="AG293" s="178">
        <v>17</v>
      </c>
      <c r="AH293" s="267">
        <f>IFERROR(AG293/AG301,"-")</f>
        <v>0.51515151515151514</v>
      </c>
      <c r="AI293" s="268">
        <v>0</v>
      </c>
      <c r="AJ293" s="268">
        <v>0</v>
      </c>
      <c r="AK293" s="268">
        <f t="shared" si="84"/>
        <v>0</v>
      </c>
      <c r="AL293" s="268" t="str">
        <f t="shared" si="85"/>
        <v>-</v>
      </c>
      <c r="AM293" s="175">
        <f t="shared" si="86"/>
        <v>0</v>
      </c>
      <c r="AN293" s="178">
        <v>376</v>
      </c>
      <c r="AO293" s="267">
        <f>IFERROR(AN293/AN301,"-")</f>
        <v>0.83370288248337032</v>
      </c>
      <c r="AP293" s="268">
        <v>0</v>
      </c>
      <c r="AQ293" s="268">
        <v>0</v>
      </c>
      <c r="AR293" s="268">
        <f t="shared" si="87"/>
        <v>0</v>
      </c>
      <c r="AS293" s="268" t="str">
        <f t="shared" si="88"/>
        <v>-</v>
      </c>
      <c r="AT293" s="175">
        <f t="shared" si="89"/>
        <v>0</v>
      </c>
      <c r="AV293" s="77"/>
    </row>
    <row r="294" spans="2:48" s="9" customFormat="1">
      <c r="B294" s="552"/>
      <c r="C294" s="556"/>
      <c r="D294" s="174" t="s">
        <v>155</v>
      </c>
      <c r="E294" s="399">
        <v>13</v>
      </c>
      <c r="F294" s="269">
        <f>IFERROR(E294/E301,"-")</f>
        <v>0.16250000000000001</v>
      </c>
      <c r="G294" s="70">
        <v>258336</v>
      </c>
      <c r="H294" s="70">
        <v>3</v>
      </c>
      <c r="I294" s="70">
        <f t="shared" si="90"/>
        <v>19872</v>
      </c>
      <c r="J294" s="70">
        <f t="shared" si="73"/>
        <v>86112</v>
      </c>
      <c r="K294" s="11">
        <f t="shared" si="74"/>
        <v>0.23076923076923078</v>
      </c>
      <c r="L294" s="399">
        <v>11</v>
      </c>
      <c r="M294" s="269">
        <f>IFERROR(L294/L301,"-")</f>
        <v>0.16417910447761194</v>
      </c>
      <c r="N294" s="70">
        <v>258336</v>
      </c>
      <c r="O294" s="70">
        <v>3</v>
      </c>
      <c r="P294" s="70">
        <f t="shared" si="75"/>
        <v>23485.090909090908</v>
      </c>
      <c r="Q294" s="70">
        <f t="shared" si="76"/>
        <v>86112</v>
      </c>
      <c r="R294" s="11">
        <f t="shared" si="77"/>
        <v>0.27272727272727271</v>
      </c>
      <c r="S294" s="399">
        <v>1</v>
      </c>
      <c r="T294" s="269">
        <f>IFERROR(S294/S301,"-")</f>
        <v>0.1111111111111111</v>
      </c>
      <c r="U294" s="70">
        <v>0</v>
      </c>
      <c r="V294" s="70">
        <v>0</v>
      </c>
      <c r="W294" s="70">
        <f t="shared" si="78"/>
        <v>0</v>
      </c>
      <c r="X294" s="70" t="str">
        <f t="shared" si="79"/>
        <v>-</v>
      </c>
      <c r="Y294" s="11">
        <f t="shared" si="80"/>
        <v>0</v>
      </c>
      <c r="Z294" s="399">
        <v>1</v>
      </c>
      <c r="AA294" s="269">
        <f>IFERROR(Z294/Z301,"-")</f>
        <v>0.1111111111111111</v>
      </c>
      <c r="AB294" s="70">
        <v>0</v>
      </c>
      <c r="AC294" s="70">
        <v>0</v>
      </c>
      <c r="AD294" s="70">
        <f t="shared" si="81"/>
        <v>0</v>
      </c>
      <c r="AE294" s="70" t="str">
        <f t="shared" si="82"/>
        <v>-</v>
      </c>
      <c r="AF294" s="11">
        <f t="shared" si="83"/>
        <v>0</v>
      </c>
      <c r="AG294" s="399">
        <v>3</v>
      </c>
      <c r="AH294" s="269">
        <f>IFERROR(AG294/AG301,"-")</f>
        <v>9.0909090909090912E-2</v>
      </c>
      <c r="AI294" s="70">
        <v>75672</v>
      </c>
      <c r="AJ294" s="70">
        <v>1</v>
      </c>
      <c r="AK294" s="70">
        <f t="shared" si="84"/>
        <v>25224</v>
      </c>
      <c r="AL294" s="70">
        <f t="shared" si="85"/>
        <v>75672</v>
      </c>
      <c r="AM294" s="11">
        <f t="shared" si="86"/>
        <v>0.33333333333333331</v>
      </c>
      <c r="AN294" s="399">
        <v>31</v>
      </c>
      <c r="AO294" s="269">
        <f>IFERROR(AN294/AN301,"-")</f>
        <v>6.8736141906873618E-2</v>
      </c>
      <c r="AP294" s="70">
        <v>1154812</v>
      </c>
      <c r="AQ294" s="70">
        <v>10</v>
      </c>
      <c r="AR294" s="70">
        <f t="shared" si="87"/>
        <v>37252</v>
      </c>
      <c r="AS294" s="70">
        <f t="shared" si="88"/>
        <v>115481.2</v>
      </c>
      <c r="AT294" s="11">
        <f t="shared" si="89"/>
        <v>0.32258064516129031</v>
      </c>
      <c r="AV294" s="77"/>
    </row>
    <row r="295" spans="2:48" s="9" customFormat="1">
      <c r="B295" s="552"/>
      <c r="C295" s="556"/>
      <c r="D295" s="174" t="s">
        <v>156</v>
      </c>
      <c r="E295" s="399">
        <v>6</v>
      </c>
      <c r="F295" s="269">
        <f>IFERROR(E295/E301,"-")</f>
        <v>7.4999999999999997E-2</v>
      </c>
      <c r="G295" s="70">
        <v>150912</v>
      </c>
      <c r="H295" s="70">
        <v>2</v>
      </c>
      <c r="I295" s="70">
        <f t="shared" si="90"/>
        <v>25152</v>
      </c>
      <c r="J295" s="70">
        <f t="shared" si="73"/>
        <v>75456</v>
      </c>
      <c r="K295" s="11">
        <f t="shared" si="74"/>
        <v>0.33333333333333331</v>
      </c>
      <c r="L295" s="399">
        <v>5</v>
      </c>
      <c r="M295" s="269">
        <f>IFERROR(L295/L301,"-")</f>
        <v>7.4626865671641784E-2</v>
      </c>
      <c r="N295" s="70">
        <v>150912</v>
      </c>
      <c r="O295" s="70">
        <v>2</v>
      </c>
      <c r="P295" s="70">
        <f t="shared" si="75"/>
        <v>30182.400000000001</v>
      </c>
      <c r="Q295" s="70">
        <f t="shared" si="76"/>
        <v>75456</v>
      </c>
      <c r="R295" s="11">
        <f t="shared" si="77"/>
        <v>0.4</v>
      </c>
      <c r="S295" s="399">
        <v>0</v>
      </c>
      <c r="T295" s="269">
        <f>IFERROR(S295/S301,"-")</f>
        <v>0</v>
      </c>
      <c r="U295" s="70">
        <v>0</v>
      </c>
      <c r="V295" s="70">
        <v>0</v>
      </c>
      <c r="W295" s="70" t="str">
        <f t="shared" si="78"/>
        <v>-</v>
      </c>
      <c r="X295" s="70" t="str">
        <f t="shared" si="79"/>
        <v>-</v>
      </c>
      <c r="Y295" s="11" t="str">
        <f t="shared" si="80"/>
        <v>-</v>
      </c>
      <c r="Z295" s="399">
        <v>0</v>
      </c>
      <c r="AA295" s="269">
        <f>IFERROR(Z295/Z301,"-")</f>
        <v>0</v>
      </c>
      <c r="AB295" s="70">
        <v>0</v>
      </c>
      <c r="AC295" s="70">
        <v>0</v>
      </c>
      <c r="AD295" s="70" t="str">
        <f t="shared" si="81"/>
        <v>-</v>
      </c>
      <c r="AE295" s="70" t="str">
        <f t="shared" si="82"/>
        <v>-</v>
      </c>
      <c r="AF295" s="11" t="str">
        <f t="shared" si="83"/>
        <v>-</v>
      </c>
      <c r="AG295" s="399">
        <v>3</v>
      </c>
      <c r="AH295" s="269">
        <f>IFERROR(AG295/AG301,"-")</f>
        <v>9.0909090909090912E-2</v>
      </c>
      <c r="AI295" s="70">
        <v>344915</v>
      </c>
      <c r="AJ295" s="70">
        <v>2</v>
      </c>
      <c r="AK295" s="70">
        <f t="shared" si="84"/>
        <v>114971.66666666667</v>
      </c>
      <c r="AL295" s="70">
        <f t="shared" si="85"/>
        <v>172457.5</v>
      </c>
      <c r="AM295" s="11">
        <f t="shared" si="86"/>
        <v>0.66666666666666663</v>
      </c>
      <c r="AN295" s="399">
        <v>16</v>
      </c>
      <c r="AO295" s="269">
        <f>IFERROR(AN295/AN301,"-")</f>
        <v>3.5476718403547672E-2</v>
      </c>
      <c r="AP295" s="70">
        <v>1967161</v>
      </c>
      <c r="AQ295" s="70">
        <v>8</v>
      </c>
      <c r="AR295" s="70">
        <f t="shared" si="87"/>
        <v>122947.5625</v>
      </c>
      <c r="AS295" s="70">
        <f t="shared" si="88"/>
        <v>245895.125</v>
      </c>
      <c r="AT295" s="11">
        <f t="shared" si="89"/>
        <v>0.5</v>
      </c>
      <c r="AV295" s="77"/>
    </row>
    <row r="296" spans="2:48" s="9" customFormat="1">
      <c r="B296" s="552"/>
      <c r="C296" s="556"/>
      <c r="D296" s="174" t="s">
        <v>157</v>
      </c>
      <c r="E296" s="178">
        <v>2</v>
      </c>
      <c r="F296" s="267">
        <f>IFERROR(E296/E301,"-")</f>
        <v>2.5000000000000001E-2</v>
      </c>
      <c r="G296" s="268">
        <v>0</v>
      </c>
      <c r="H296" s="268">
        <v>0</v>
      </c>
      <c r="I296" s="268">
        <f t="shared" si="90"/>
        <v>0</v>
      </c>
      <c r="J296" s="268" t="str">
        <f t="shared" si="73"/>
        <v>-</v>
      </c>
      <c r="K296" s="175">
        <f t="shared" si="74"/>
        <v>0</v>
      </c>
      <c r="L296" s="178">
        <v>2</v>
      </c>
      <c r="M296" s="267">
        <f>IFERROR(L296/L301,"-")</f>
        <v>2.9850746268656716E-2</v>
      </c>
      <c r="N296" s="268">
        <v>0</v>
      </c>
      <c r="O296" s="268">
        <v>0</v>
      </c>
      <c r="P296" s="268">
        <f t="shared" si="75"/>
        <v>0</v>
      </c>
      <c r="Q296" s="268" t="str">
        <f t="shared" si="76"/>
        <v>-</v>
      </c>
      <c r="R296" s="175">
        <f t="shared" si="77"/>
        <v>0</v>
      </c>
      <c r="S296" s="178">
        <v>1</v>
      </c>
      <c r="T296" s="267">
        <f>IFERROR(S296/S301,"-")</f>
        <v>0.1111111111111111</v>
      </c>
      <c r="U296" s="268">
        <v>0</v>
      </c>
      <c r="V296" s="268">
        <v>0</v>
      </c>
      <c r="W296" s="268">
        <f t="shared" si="78"/>
        <v>0</v>
      </c>
      <c r="X296" s="268" t="str">
        <f t="shared" si="79"/>
        <v>-</v>
      </c>
      <c r="Y296" s="175">
        <f t="shared" si="80"/>
        <v>0</v>
      </c>
      <c r="Z296" s="178">
        <v>1</v>
      </c>
      <c r="AA296" s="267">
        <f>IFERROR(Z296/Z301,"-")</f>
        <v>0.1111111111111111</v>
      </c>
      <c r="AB296" s="268">
        <v>0</v>
      </c>
      <c r="AC296" s="268">
        <v>0</v>
      </c>
      <c r="AD296" s="268">
        <f t="shared" si="81"/>
        <v>0</v>
      </c>
      <c r="AE296" s="268" t="str">
        <f t="shared" si="82"/>
        <v>-</v>
      </c>
      <c r="AF296" s="175">
        <f t="shared" si="83"/>
        <v>0</v>
      </c>
      <c r="AG296" s="178">
        <v>2</v>
      </c>
      <c r="AH296" s="267">
        <f>IFERROR(AG296/AG301,"-")</f>
        <v>6.0606060606060608E-2</v>
      </c>
      <c r="AI296" s="268">
        <v>0</v>
      </c>
      <c r="AJ296" s="268">
        <v>0</v>
      </c>
      <c r="AK296" s="268">
        <f t="shared" si="84"/>
        <v>0</v>
      </c>
      <c r="AL296" s="268" t="str">
        <f t="shared" si="85"/>
        <v>-</v>
      </c>
      <c r="AM296" s="175">
        <f t="shared" si="86"/>
        <v>0</v>
      </c>
      <c r="AN296" s="178">
        <v>14</v>
      </c>
      <c r="AO296" s="267">
        <f>IFERROR(AN296/AN301,"-")</f>
        <v>3.1042128603104215E-2</v>
      </c>
      <c r="AP296" s="268">
        <v>7447987</v>
      </c>
      <c r="AQ296" s="268">
        <v>12</v>
      </c>
      <c r="AR296" s="268">
        <f t="shared" si="87"/>
        <v>531999.07142857148</v>
      </c>
      <c r="AS296" s="268">
        <f t="shared" si="88"/>
        <v>620665.58333333337</v>
      </c>
      <c r="AT296" s="175">
        <f t="shared" si="89"/>
        <v>0.8571428571428571</v>
      </c>
      <c r="AV296" s="77"/>
    </row>
    <row r="297" spans="2:48" s="9" customFormat="1">
      <c r="B297" s="552"/>
      <c r="C297" s="556"/>
      <c r="D297" s="174" t="s">
        <v>159</v>
      </c>
      <c r="E297" s="399">
        <v>3</v>
      </c>
      <c r="F297" s="269">
        <f>IFERROR(E297/E301,"-")</f>
        <v>3.7499999999999999E-2</v>
      </c>
      <c r="G297" s="70">
        <v>4552882</v>
      </c>
      <c r="H297" s="70">
        <v>3</v>
      </c>
      <c r="I297" s="70">
        <f t="shared" si="90"/>
        <v>1517627.3333333333</v>
      </c>
      <c r="J297" s="70">
        <f t="shared" si="73"/>
        <v>1517627.3333333333</v>
      </c>
      <c r="K297" s="11">
        <f t="shared" si="74"/>
        <v>1</v>
      </c>
      <c r="L297" s="399">
        <v>2</v>
      </c>
      <c r="M297" s="269">
        <f>IFERROR(L297/L301,"-")</f>
        <v>2.9850746268656716E-2</v>
      </c>
      <c r="N297" s="70">
        <v>3031997</v>
      </c>
      <c r="O297" s="70">
        <v>2</v>
      </c>
      <c r="P297" s="70">
        <f t="shared" si="75"/>
        <v>1515998.5</v>
      </c>
      <c r="Q297" s="70">
        <f t="shared" si="76"/>
        <v>1515998.5</v>
      </c>
      <c r="R297" s="11">
        <f t="shared" si="77"/>
        <v>1</v>
      </c>
      <c r="S297" s="399">
        <v>1</v>
      </c>
      <c r="T297" s="269">
        <f>IFERROR(S297/S301,"-")</f>
        <v>0.1111111111111111</v>
      </c>
      <c r="U297" s="70">
        <v>2448178</v>
      </c>
      <c r="V297" s="70">
        <v>1</v>
      </c>
      <c r="W297" s="70">
        <f t="shared" si="78"/>
        <v>2448178</v>
      </c>
      <c r="X297" s="70">
        <f t="shared" si="79"/>
        <v>2448178</v>
      </c>
      <c r="Y297" s="11">
        <f t="shared" si="80"/>
        <v>1</v>
      </c>
      <c r="Z297" s="399">
        <v>1</v>
      </c>
      <c r="AA297" s="269">
        <f>IFERROR(Z297/Z301,"-")</f>
        <v>0.1111111111111111</v>
      </c>
      <c r="AB297" s="70">
        <v>2448178</v>
      </c>
      <c r="AC297" s="70">
        <v>1</v>
      </c>
      <c r="AD297" s="70">
        <f t="shared" si="81"/>
        <v>2448178</v>
      </c>
      <c r="AE297" s="70">
        <f t="shared" si="82"/>
        <v>2448178</v>
      </c>
      <c r="AF297" s="11">
        <f t="shared" si="83"/>
        <v>1</v>
      </c>
      <c r="AG297" s="399">
        <v>3</v>
      </c>
      <c r="AH297" s="269">
        <f>IFERROR(AG297/AG301,"-")</f>
        <v>9.0909090909090912E-2</v>
      </c>
      <c r="AI297" s="70">
        <v>5304685</v>
      </c>
      <c r="AJ297" s="70">
        <v>3</v>
      </c>
      <c r="AK297" s="70">
        <f t="shared" si="84"/>
        <v>1768228.3333333333</v>
      </c>
      <c r="AL297" s="70">
        <f t="shared" si="85"/>
        <v>1768228.3333333333</v>
      </c>
      <c r="AM297" s="11">
        <f t="shared" si="86"/>
        <v>1</v>
      </c>
      <c r="AN297" s="399">
        <v>9</v>
      </c>
      <c r="AO297" s="269">
        <f>IFERROR(AN297/AN301,"-")</f>
        <v>1.9955654101995565E-2</v>
      </c>
      <c r="AP297" s="70">
        <v>17477360</v>
      </c>
      <c r="AQ297" s="70">
        <v>9</v>
      </c>
      <c r="AR297" s="70">
        <f t="shared" si="87"/>
        <v>1941928.888888889</v>
      </c>
      <c r="AS297" s="70">
        <f t="shared" si="88"/>
        <v>1941928.888888889</v>
      </c>
      <c r="AT297" s="11">
        <f t="shared" si="89"/>
        <v>1</v>
      </c>
      <c r="AV297" s="77"/>
    </row>
    <row r="298" spans="2:48" s="9" customFormat="1">
      <c r="B298" s="552"/>
      <c r="C298" s="556"/>
      <c r="D298" s="174" t="s">
        <v>160</v>
      </c>
      <c r="E298" s="178">
        <v>3</v>
      </c>
      <c r="F298" s="267">
        <f>IFERROR(E298/E301,"-")</f>
        <v>3.7499999999999999E-2</v>
      </c>
      <c r="G298" s="268">
        <v>6040085</v>
      </c>
      <c r="H298" s="268">
        <v>3</v>
      </c>
      <c r="I298" s="268">
        <f t="shared" si="90"/>
        <v>2013361.6666666667</v>
      </c>
      <c r="J298" s="268">
        <f t="shared" si="73"/>
        <v>2013361.6666666667</v>
      </c>
      <c r="K298" s="175">
        <f t="shared" si="74"/>
        <v>1</v>
      </c>
      <c r="L298" s="178">
        <v>3</v>
      </c>
      <c r="M298" s="267">
        <f>IFERROR(L298/L301,"-")</f>
        <v>4.4776119402985072E-2</v>
      </c>
      <c r="N298" s="268">
        <v>6040085</v>
      </c>
      <c r="O298" s="268">
        <v>3</v>
      </c>
      <c r="P298" s="268">
        <f t="shared" si="75"/>
        <v>2013361.6666666667</v>
      </c>
      <c r="Q298" s="268">
        <f t="shared" si="76"/>
        <v>2013361.6666666667</v>
      </c>
      <c r="R298" s="175">
        <f t="shared" si="77"/>
        <v>1</v>
      </c>
      <c r="S298" s="178">
        <v>0</v>
      </c>
      <c r="T298" s="267">
        <f>IFERROR(S298/S301,"-")</f>
        <v>0</v>
      </c>
      <c r="U298" s="268">
        <v>0</v>
      </c>
      <c r="V298" s="268">
        <v>0</v>
      </c>
      <c r="W298" s="268" t="str">
        <f t="shared" si="78"/>
        <v>-</v>
      </c>
      <c r="X298" s="268" t="str">
        <f t="shared" si="79"/>
        <v>-</v>
      </c>
      <c r="Y298" s="175" t="str">
        <f t="shared" si="80"/>
        <v>-</v>
      </c>
      <c r="Z298" s="178">
        <v>0</v>
      </c>
      <c r="AA298" s="267">
        <f>IFERROR(Z298/Z301,"-")</f>
        <v>0</v>
      </c>
      <c r="AB298" s="268">
        <v>0</v>
      </c>
      <c r="AC298" s="268">
        <v>0</v>
      </c>
      <c r="AD298" s="268" t="str">
        <f t="shared" si="81"/>
        <v>-</v>
      </c>
      <c r="AE298" s="268" t="str">
        <f t="shared" si="82"/>
        <v>-</v>
      </c>
      <c r="AF298" s="175" t="str">
        <f t="shared" si="83"/>
        <v>-</v>
      </c>
      <c r="AG298" s="178">
        <v>3</v>
      </c>
      <c r="AH298" s="267">
        <f>IFERROR(AG298/AG301,"-")</f>
        <v>9.0909090909090912E-2</v>
      </c>
      <c r="AI298" s="268">
        <v>3274344</v>
      </c>
      <c r="AJ298" s="268">
        <v>3</v>
      </c>
      <c r="AK298" s="268">
        <f t="shared" si="84"/>
        <v>1091448</v>
      </c>
      <c r="AL298" s="268">
        <f t="shared" si="85"/>
        <v>1091448</v>
      </c>
      <c r="AM298" s="175">
        <f t="shared" si="86"/>
        <v>1</v>
      </c>
      <c r="AN298" s="178">
        <v>3</v>
      </c>
      <c r="AO298" s="267">
        <f>IFERROR(AN298/AN301,"-")</f>
        <v>6.6518847006651885E-3</v>
      </c>
      <c r="AP298" s="268">
        <v>4393616</v>
      </c>
      <c r="AQ298" s="268">
        <v>3</v>
      </c>
      <c r="AR298" s="268">
        <f t="shared" si="87"/>
        <v>1464538.6666666667</v>
      </c>
      <c r="AS298" s="268">
        <f t="shared" si="88"/>
        <v>1464538.6666666667</v>
      </c>
      <c r="AT298" s="175">
        <f t="shared" si="89"/>
        <v>1</v>
      </c>
      <c r="AV298" s="77"/>
    </row>
    <row r="299" spans="2:48" s="9" customFormat="1">
      <c r="B299" s="552"/>
      <c r="C299" s="556"/>
      <c r="D299" s="174" t="s">
        <v>161</v>
      </c>
      <c r="E299" s="399">
        <v>3</v>
      </c>
      <c r="F299" s="269">
        <f>IFERROR(E299/E301,"-")</f>
        <v>3.7499999999999999E-2</v>
      </c>
      <c r="G299" s="70">
        <v>4974514</v>
      </c>
      <c r="H299" s="70">
        <v>3</v>
      </c>
      <c r="I299" s="70">
        <f t="shared" si="90"/>
        <v>1658171.3333333333</v>
      </c>
      <c r="J299" s="70">
        <f t="shared" si="73"/>
        <v>1658171.3333333333</v>
      </c>
      <c r="K299" s="11">
        <f t="shared" si="74"/>
        <v>1</v>
      </c>
      <c r="L299" s="399">
        <v>3</v>
      </c>
      <c r="M299" s="269">
        <f>IFERROR(L299/L301,"-")</f>
        <v>4.4776119402985072E-2</v>
      </c>
      <c r="N299" s="70">
        <v>4974514</v>
      </c>
      <c r="O299" s="70">
        <v>3</v>
      </c>
      <c r="P299" s="70">
        <f t="shared" si="75"/>
        <v>1658171.3333333333</v>
      </c>
      <c r="Q299" s="70">
        <f t="shared" si="76"/>
        <v>1658171.3333333333</v>
      </c>
      <c r="R299" s="11">
        <f t="shared" si="77"/>
        <v>1</v>
      </c>
      <c r="S299" s="399">
        <v>0</v>
      </c>
      <c r="T299" s="269">
        <f>IFERROR(S299/S301,"-")</f>
        <v>0</v>
      </c>
      <c r="U299" s="70">
        <v>0</v>
      </c>
      <c r="V299" s="70">
        <v>0</v>
      </c>
      <c r="W299" s="70" t="str">
        <f t="shared" si="78"/>
        <v>-</v>
      </c>
      <c r="X299" s="70" t="str">
        <f t="shared" si="79"/>
        <v>-</v>
      </c>
      <c r="Y299" s="11" t="str">
        <f t="shared" si="80"/>
        <v>-</v>
      </c>
      <c r="Z299" s="399">
        <v>0</v>
      </c>
      <c r="AA299" s="269">
        <f>IFERROR(Z299/Z301,"-")</f>
        <v>0</v>
      </c>
      <c r="AB299" s="70">
        <v>0</v>
      </c>
      <c r="AC299" s="70">
        <v>0</v>
      </c>
      <c r="AD299" s="70" t="str">
        <f t="shared" si="81"/>
        <v>-</v>
      </c>
      <c r="AE299" s="70" t="str">
        <f t="shared" si="82"/>
        <v>-</v>
      </c>
      <c r="AF299" s="11" t="str">
        <f t="shared" si="83"/>
        <v>-</v>
      </c>
      <c r="AG299" s="399">
        <v>2</v>
      </c>
      <c r="AH299" s="269">
        <f>IFERROR(AG299/AG301,"-")</f>
        <v>6.0606060606060608E-2</v>
      </c>
      <c r="AI299" s="70">
        <v>3817009</v>
      </c>
      <c r="AJ299" s="70">
        <v>2</v>
      </c>
      <c r="AK299" s="70">
        <f t="shared" si="84"/>
        <v>1908504.5</v>
      </c>
      <c r="AL299" s="70">
        <f t="shared" si="85"/>
        <v>1908504.5</v>
      </c>
      <c r="AM299" s="11">
        <f t="shared" si="86"/>
        <v>1</v>
      </c>
      <c r="AN299" s="399">
        <v>2</v>
      </c>
      <c r="AO299" s="269">
        <f>IFERROR(AN299/AN301,"-")</f>
        <v>4.434589800443459E-3</v>
      </c>
      <c r="AP299" s="70">
        <v>6878417</v>
      </c>
      <c r="AQ299" s="70">
        <v>2</v>
      </c>
      <c r="AR299" s="70">
        <f t="shared" si="87"/>
        <v>3439208.5</v>
      </c>
      <c r="AS299" s="70">
        <f t="shared" si="88"/>
        <v>3439208.5</v>
      </c>
      <c r="AT299" s="11">
        <f t="shared" si="89"/>
        <v>1</v>
      </c>
      <c r="AV299" s="77"/>
    </row>
    <row r="300" spans="2:48" s="9" customFormat="1">
      <c r="B300" s="552"/>
      <c r="C300" s="556"/>
      <c r="D300" s="177" t="s">
        <v>162</v>
      </c>
      <c r="E300" s="400">
        <v>0</v>
      </c>
      <c r="F300" s="270">
        <f>IFERROR(E300/E301,"-")</f>
        <v>0</v>
      </c>
      <c r="G300" s="271">
        <v>0</v>
      </c>
      <c r="H300" s="271">
        <v>0</v>
      </c>
      <c r="I300" s="271" t="str">
        <f t="shared" si="90"/>
        <v>-</v>
      </c>
      <c r="J300" s="271" t="str">
        <f t="shared" si="73"/>
        <v>-</v>
      </c>
      <c r="K300" s="36" t="str">
        <f t="shared" si="74"/>
        <v>-</v>
      </c>
      <c r="L300" s="400">
        <v>0</v>
      </c>
      <c r="M300" s="270">
        <f>IFERROR(L300/L301,"-")</f>
        <v>0</v>
      </c>
      <c r="N300" s="271">
        <v>0</v>
      </c>
      <c r="O300" s="271">
        <v>0</v>
      </c>
      <c r="P300" s="271" t="str">
        <f t="shared" si="75"/>
        <v>-</v>
      </c>
      <c r="Q300" s="271" t="str">
        <f t="shared" si="76"/>
        <v>-</v>
      </c>
      <c r="R300" s="36" t="str">
        <f t="shared" si="77"/>
        <v>-</v>
      </c>
      <c r="S300" s="400">
        <v>0</v>
      </c>
      <c r="T300" s="270">
        <f>IFERROR(S300/S301,"-")</f>
        <v>0</v>
      </c>
      <c r="U300" s="271">
        <v>0</v>
      </c>
      <c r="V300" s="271">
        <v>0</v>
      </c>
      <c r="W300" s="271" t="str">
        <f t="shared" si="78"/>
        <v>-</v>
      </c>
      <c r="X300" s="271" t="str">
        <f t="shared" si="79"/>
        <v>-</v>
      </c>
      <c r="Y300" s="36" t="str">
        <f t="shared" si="80"/>
        <v>-</v>
      </c>
      <c r="Z300" s="400">
        <v>0</v>
      </c>
      <c r="AA300" s="270">
        <f>IFERROR(Z300/Z301,"-")</f>
        <v>0</v>
      </c>
      <c r="AB300" s="271">
        <v>0</v>
      </c>
      <c r="AC300" s="271">
        <v>0</v>
      </c>
      <c r="AD300" s="271" t="str">
        <f t="shared" si="81"/>
        <v>-</v>
      </c>
      <c r="AE300" s="271" t="str">
        <f t="shared" si="82"/>
        <v>-</v>
      </c>
      <c r="AF300" s="36" t="str">
        <f t="shared" si="83"/>
        <v>-</v>
      </c>
      <c r="AG300" s="400">
        <v>0</v>
      </c>
      <c r="AH300" s="270">
        <f>IFERROR(AG300/AG301,"-")</f>
        <v>0</v>
      </c>
      <c r="AI300" s="271">
        <v>0</v>
      </c>
      <c r="AJ300" s="271">
        <v>0</v>
      </c>
      <c r="AK300" s="271" t="str">
        <f t="shared" si="84"/>
        <v>-</v>
      </c>
      <c r="AL300" s="271" t="str">
        <f t="shared" si="85"/>
        <v>-</v>
      </c>
      <c r="AM300" s="36" t="str">
        <f t="shared" si="86"/>
        <v>-</v>
      </c>
      <c r="AN300" s="400">
        <v>0</v>
      </c>
      <c r="AO300" s="270">
        <f>IFERROR(AN300/AN301,"-")</f>
        <v>0</v>
      </c>
      <c r="AP300" s="271">
        <v>0</v>
      </c>
      <c r="AQ300" s="271">
        <v>0</v>
      </c>
      <c r="AR300" s="271" t="str">
        <f t="shared" si="87"/>
        <v>-</v>
      </c>
      <c r="AS300" s="271" t="str">
        <f t="shared" si="88"/>
        <v>-</v>
      </c>
      <c r="AT300" s="36" t="str">
        <f t="shared" si="89"/>
        <v>-</v>
      </c>
      <c r="AV300" s="77"/>
    </row>
    <row r="301" spans="2:48" s="9" customFormat="1">
      <c r="B301" s="553"/>
      <c r="C301" s="557"/>
      <c r="D301" s="300" t="s">
        <v>64</v>
      </c>
      <c r="E301" s="179">
        <f>SUM(E293:E300)</f>
        <v>80</v>
      </c>
      <c r="F301" s="272">
        <f>IFERROR(E301/E301,"-")</f>
        <v>1</v>
      </c>
      <c r="G301" s="273">
        <f>SUM(G293:G300)</f>
        <v>15976729</v>
      </c>
      <c r="H301" s="273">
        <f>SUM(H293:H300)</f>
        <v>14</v>
      </c>
      <c r="I301" s="273">
        <f t="shared" si="90"/>
        <v>199709.11249999999</v>
      </c>
      <c r="J301" s="273">
        <f t="shared" si="73"/>
        <v>1141194.9285714286</v>
      </c>
      <c r="K301" s="152">
        <f t="shared" si="74"/>
        <v>0.17499999999999999</v>
      </c>
      <c r="L301" s="179">
        <f>SUM(L293:L300)</f>
        <v>67</v>
      </c>
      <c r="M301" s="272">
        <f>IFERROR(L301/L301,"-")</f>
        <v>1</v>
      </c>
      <c r="N301" s="273">
        <f>SUM(N293:N300)</f>
        <v>14455844</v>
      </c>
      <c r="O301" s="273">
        <f>SUM(O293:O300)</f>
        <v>13</v>
      </c>
      <c r="P301" s="273">
        <f t="shared" si="75"/>
        <v>215758.8656716418</v>
      </c>
      <c r="Q301" s="273">
        <f t="shared" si="76"/>
        <v>1111988</v>
      </c>
      <c r="R301" s="152">
        <f t="shared" si="77"/>
        <v>0.19402985074626866</v>
      </c>
      <c r="S301" s="179">
        <f>SUM(S293:S300)</f>
        <v>9</v>
      </c>
      <c r="T301" s="272">
        <f>IFERROR(S301/S301,"-")</f>
        <v>1</v>
      </c>
      <c r="U301" s="273">
        <f>SUM(U293:U300)</f>
        <v>2448178</v>
      </c>
      <c r="V301" s="273">
        <f>SUM(V293:V300)</f>
        <v>1</v>
      </c>
      <c r="W301" s="273">
        <f t="shared" si="78"/>
        <v>272019.77777777775</v>
      </c>
      <c r="X301" s="273">
        <f t="shared" si="79"/>
        <v>2448178</v>
      </c>
      <c r="Y301" s="152">
        <f t="shared" si="80"/>
        <v>0.1111111111111111</v>
      </c>
      <c r="Z301" s="179">
        <f>SUM(Z293:Z300)</f>
        <v>9</v>
      </c>
      <c r="AA301" s="272">
        <f>IFERROR(Z301/Z301,"-")</f>
        <v>1</v>
      </c>
      <c r="AB301" s="273">
        <f>SUM(AB293:AB300)</f>
        <v>2448178</v>
      </c>
      <c r="AC301" s="273">
        <f>SUM(AC293:AC300)</f>
        <v>1</v>
      </c>
      <c r="AD301" s="273">
        <f t="shared" si="81"/>
        <v>272019.77777777775</v>
      </c>
      <c r="AE301" s="273">
        <f t="shared" si="82"/>
        <v>2448178</v>
      </c>
      <c r="AF301" s="152">
        <f t="shared" si="83"/>
        <v>0.1111111111111111</v>
      </c>
      <c r="AG301" s="179">
        <f>SUM(AG293:AG300)</f>
        <v>33</v>
      </c>
      <c r="AH301" s="272">
        <f>IFERROR(AG301/AG301,"-")</f>
        <v>1</v>
      </c>
      <c r="AI301" s="273">
        <f>SUM(AI293:AI300)</f>
        <v>12816625</v>
      </c>
      <c r="AJ301" s="273">
        <f>SUM(AJ293:AJ300)</f>
        <v>11</v>
      </c>
      <c r="AK301" s="273">
        <f t="shared" si="84"/>
        <v>388382.57575757575</v>
      </c>
      <c r="AL301" s="273">
        <f t="shared" si="85"/>
        <v>1165147.7272727273</v>
      </c>
      <c r="AM301" s="152">
        <f t="shared" si="86"/>
        <v>0.33333333333333331</v>
      </c>
      <c r="AN301" s="179">
        <f>SUM(AN293:AN300)</f>
        <v>451</v>
      </c>
      <c r="AO301" s="272">
        <f>IFERROR(AN301/AN301,"-")</f>
        <v>1</v>
      </c>
      <c r="AP301" s="273">
        <f>SUM(AP293:AP300)</f>
        <v>39319353</v>
      </c>
      <c r="AQ301" s="273">
        <f>SUM(AQ293:AQ300)</f>
        <v>44</v>
      </c>
      <c r="AR301" s="273">
        <f t="shared" si="87"/>
        <v>87182.600886917964</v>
      </c>
      <c r="AS301" s="273">
        <f t="shared" si="88"/>
        <v>893621.65909090906</v>
      </c>
      <c r="AT301" s="152">
        <f t="shared" si="89"/>
        <v>9.7560975609756101E-2</v>
      </c>
      <c r="AV301" s="77"/>
    </row>
    <row r="302" spans="2:48" s="9" customFormat="1">
      <c r="B302" s="551">
        <v>34</v>
      </c>
      <c r="C302" s="555" t="s">
        <v>37</v>
      </c>
      <c r="D302" s="174" t="s">
        <v>158</v>
      </c>
      <c r="E302" s="178">
        <v>385</v>
      </c>
      <c r="F302" s="267">
        <f>IFERROR(E302/E310,"-")</f>
        <v>0.69872958257713247</v>
      </c>
      <c r="G302" s="268">
        <v>0</v>
      </c>
      <c r="H302" s="268">
        <v>0</v>
      </c>
      <c r="I302" s="268">
        <f t="shared" si="90"/>
        <v>0</v>
      </c>
      <c r="J302" s="268" t="str">
        <f t="shared" si="73"/>
        <v>-</v>
      </c>
      <c r="K302" s="175">
        <f t="shared" si="74"/>
        <v>0</v>
      </c>
      <c r="L302" s="178">
        <v>253</v>
      </c>
      <c r="M302" s="267">
        <f>IFERROR(L302/L310,"-")</f>
        <v>0.71267605633802822</v>
      </c>
      <c r="N302" s="268">
        <v>0</v>
      </c>
      <c r="O302" s="268">
        <v>0</v>
      </c>
      <c r="P302" s="268">
        <f t="shared" si="75"/>
        <v>0</v>
      </c>
      <c r="Q302" s="268" t="str">
        <f t="shared" si="76"/>
        <v>-</v>
      </c>
      <c r="R302" s="175">
        <f t="shared" si="77"/>
        <v>0</v>
      </c>
      <c r="S302" s="178">
        <v>30</v>
      </c>
      <c r="T302" s="267">
        <f>IFERROR(S302/S310,"-")</f>
        <v>0.51724137931034486</v>
      </c>
      <c r="U302" s="268">
        <v>0</v>
      </c>
      <c r="V302" s="268">
        <v>0</v>
      </c>
      <c r="W302" s="268">
        <f t="shared" si="78"/>
        <v>0</v>
      </c>
      <c r="X302" s="268" t="str">
        <f t="shared" si="79"/>
        <v>-</v>
      </c>
      <c r="Y302" s="175">
        <f t="shared" si="80"/>
        <v>0</v>
      </c>
      <c r="Z302" s="178">
        <v>17</v>
      </c>
      <c r="AA302" s="267">
        <f>IFERROR(Z302/Z310,"-")</f>
        <v>0.45945945945945948</v>
      </c>
      <c r="AB302" s="268">
        <v>0</v>
      </c>
      <c r="AC302" s="268">
        <v>0</v>
      </c>
      <c r="AD302" s="268">
        <f t="shared" si="81"/>
        <v>0</v>
      </c>
      <c r="AE302" s="268" t="str">
        <f t="shared" si="82"/>
        <v>-</v>
      </c>
      <c r="AF302" s="175">
        <f t="shared" si="83"/>
        <v>0</v>
      </c>
      <c r="AG302" s="178">
        <v>119</v>
      </c>
      <c r="AH302" s="267">
        <f>IFERROR(AG302/AG310,"-")</f>
        <v>0.58333333333333337</v>
      </c>
      <c r="AI302" s="268">
        <v>0</v>
      </c>
      <c r="AJ302" s="268">
        <v>0</v>
      </c>
      <c r="AK302" s="268">
        <f t="shared" si="84"/>
        <v>0</v>
      </c>
      <c r="AL302" s="268" t="str">
        <f t="shared" si="85"/>
        <v>-</v>
      </c>
      <c r="AM302" s="175">
        <f t="shared" si="86"/>
        <v>0</v>
      </c>
      <c r="AN302" s="178">
        <v>1508</v>
      </c>
      <c r="AO302" s="267">
        <f>IFERROR(AN302/AN310,"-")</f>
        <v>0.81734417344173438</v>
      </c>
      <c r="AP302" s="268">
        <v>0</v>
      </c>
      <c r="AQ302" s="268">
        <v>0</v>
      </c>
      <c r="AR302" s="268">
        <f t="shared" si="87"/>
        <v>0</v>
      </c>
      <c r="AS302" s="268" t="str">
        <f t="shared" si="88"/>
        <v>-</v>
      </c>
      <c r="AT302" s="175">
        <f t="shared" si="89"/>
        <v>0</v>
      </c>
      <c r="AV302" s="77"/>
    </row>
    <row r="303" spans="2:48" s="9" customFormat="1">
      <c r="B303" s="552"/>
      <c r="C303" s="556"/>
      <c r="D303" s="174" t="s">
        <v>155</v>
      </c>
      <c r="E303" s="399">
        <v>57</v>
      </c>
      <c r="F303" s="269">
        <f>IFERROR(E303/E310,"-")</f>
        <v>0.10344827586206896</v>
      </c>
      <c r="G303" s="70">
        <v>2905155</v>
      </c>
      <c r="H303" s="70">
        <v>22</v>
      </c>
      <c r="I303" s="70">
        <f t="shared" si="90"/>
        <v>50967.631578947367</v>
      </c>
      <c r="J303" s="70">
        <f t="shared" si="73"/>
        <v>132052.5</v>
      </c>
      <c r="K303" s="11">
        <f t="shared" si="74"/>
        <v>0.38596491228070173</v>
      </c>
      <c r="L303" s="399">
        <v>35</v>
      </c>
      <c r="M303" s="269">
        <f>IFERROR(L303/L310,"-")</f>
        <v>9.8591549295774641E-2</v>
      </c>
      <c r="N303" s="70">
        <v>1461970</v>
      </c>
      <c r="O303" s="70">
        <v>11</v>
      </c>
      <c r="P303" s="70">
        <f t="shared" si="75"/>
        <v>41770.571428571428</v>
      </c>
      <c r="Q303" s="70">
        <f t="shared" si="76"/>
        <v>132906.36363636365</v>
      </c>
      <c r="R303" s="11">
        <f t="shared" si="77"/>
        <v>0.31428571428571428</v>
      </c>
      <c r="S303" s="399">
        <v>6</v>
      </c>
      <c r="T303" s="269">
        <f>IFERROR(S303/S310,"-")</f>
        <v>0.10344827586206896</v>
      </c>
      <c r="U303" s="70">
        <v>685474</v>
      </c>
      <c r="V303" s="70">
        <v>4</v>
      </c>
      <c r="W303" s="70">
        <f t="shared" si="78"/>
        <v>114245.66666666667</v>
      </c>
      <c r="X303" s="70">
        <f t="shared" si="79"/>
        <v>171368.5</v>
      </c>
      <c r="Y303" s="11">
        <f t="shared" si="80"/>
        <v>0.66666666666666663</v>
      </c>
      <c r="Z303" s="399">
        <v>5</v>
      </c>
      <c r="AA303" s="269">
        <f>IFERROR(Z303/Z310,"-")</f>
        <v>0.13513513513513514</v>
      </c>
      <c r="AB303" s="70">
        <v>524230</v>
      </c>
      <c r="AC303" s="70">
        <v>3</v>
      </c>
      <c r="AD303" s="70">
        <f t="shared" si="81"/>
        <v>104846</v>
      </c>
      <c r="AE303" s="70">
        <f t="shared" si="82"/>
        <v>174743.33333333334</v>
      </c>
      <c r="AF303" s="11">
        <f t="shared" si="83"/>
        <v>0.6</v>
      </c>
      <c r="AG303" s="399">
        <v>26</v>
      </c>
      <c r="AH303" s="269">
        <f>IFERROR(AG303/AG310,"-")</f>
        <v>0.12745098039215685</v>
      </c>
      <c r="AI303" s="70">
        <v>1853307</v>
      </c>
      <c r="AJ303" s="70">
        <v>9</v>
      </c>
      <c r="AK303" s="70">
        <f t="shared" si="84"/>
        <v>71281.038461538468</v>
      </c>
      <c r="AL303" s="70">
        <f t="shared" si="85"/>
        <v>205923</v>
      </c>
      <c r="AM303" s="11">
        <f t="shared" si="86"/>
        <v>0.34615384615384615</v>
      </c>
      <c r="AN303" s="399">
        <v>116</v>
      </c>
      <c r="AO303" s="269">
        <f>IFERROR(AN303/AN310,"-")</f>
        <v>6.2872628726287266E-2</v>
      </c>
      <c r="AP303" s="70">
        <v>5996506</v>
      </c>
      <c r="AQ303" s="70">
        <v>43</v>
      </c>
      <c r="AR303" s="70">
        <f t="shared" si="87"/>
        <v>51694.017241379312</v>
      </c>
      <c r="AS303" s="70">
        <f t="shared" si="88"/>
        <v>139453.62790697673</v>
      </c>
      <c r="AT303" s="11">
        <f t="shared" si="89"/>
        <v>0.37068965517241381</v>
      </c>
      <c r="AV303" s="77"/>
    </row>
    <row r="304" spans="2:48" s="9" customFormat="1">
      <c r="B304" s="552"/>
      <c r="C304" s="556"/>
      <c r="D304" s="174" t="s">
        <v>156</v>
      </c>
      <c r="E304" s="399">
        <v>39</v>
      </c>
      <c r="F304" s="269">
        <f>IFERROR(E304/E310,"-")</f>
        <v>7.0780399274047182E-2</v>
      </c>
      <c r="G304" s="70">
        <v>6282356</v>
      </c>
      <c r="H304" s="70">
        <v>22</v>
      </c>
      <c r="I304" s="70">
        <f t="shared" si="90"/>
        <v>161086.05128205128</v>
      </c>
      <c r="J304" s="70">
        <f t="shared" si="73"/>
        <v>285561.63636363635</v>
      </c>
      <c r="K304" s="11">
        <f t="shared" si="74"/>
        <v>0.5641025641025641</v>
      </c>
      <c r="L304" s="399">
        <v>28</v>
      </c>
      <c r="M304" s="269">
        <f>IFERROR(L304/L310,"-")</f>
        <v>7.8873239436619724E-2</v>
      </c>
      <c r="N304" s="70">
        <v>4931393</v>
      </c>
      <c r="O304" s="70">
        <v>17</v>
      </c>
      <c r="P304" s="70">
        <f t="shared" si="75"/>
        <v>176121.17857142858</v>
      </c>
      <c r="Q304" s="70">
        <f t="shared" si="76"/>
        <v>290081.9411764706</v>
      </c>
      <c r="R304" s="11">
        <f t="shared" si="77"/>
        <v>0.6071428571428571</v>
      </c>
      <c r="S304" s="399">
        <v>6</v>
      </c>
      <c r="T304" s="269">
        <f>IFERROR(S304/S310,"-")</f>
        <v>0.10344827586206896</v>
      </c>
      <c r="U304" s="70">
        <v>1438884</v>
      </c>
      <c r="V304" s="70">
        <v>4</v>
      </c>
      <c r="W304" s="70">
        <f t="shared" si="78"/>
        <v>239814</v>
      </c>
      <c r="X304" s="70">
        <f t="shared" si="79"/>
        <v>359721</v>
      </c>
      <c r="Y304" s="11">
        <f t="shared" si="80"/>
        <v>0.66666666666666663</v>
      </c>
      <c r="Z304" s="399">
        <v>4</v>
      </c>
      <c r="AA304" s="269">
        <f>IFERROR(Z304/Z310,"-")</f>
        <v>0.10810810810810811</v>
      </c>
      <c r="AB304" s="70">
        <v>647039</v>
      </c>
      <c r="AC304" s="70">
        <v>3</v>
      </c>
      <c r="AD304" s="70">
        <f t="shared" si="81"/>
        <v>161759.75</v>
      </c>
      <c r="AE304" s="70">
        <f t="shared" si="82"/>
        <v>215679.66666666666</v>
      </c>
      <c r="AF304" s="11">
        <f t="shared" si="83"/>
        <v>0.75</v>
      </c>
      <c r="AG304" s="399">
        <v>19</v>
      </c>
      <c r="AH304" s="269">
        <f>IFERROR(AG304/AG310,"-")</f>
        <v>9.3137254901960786E-2</v>
      </c>
      <c r="AI304" s="70">
        <v>3265106</v>
      </c>
      <c r="AJ304" s="70">
        <v>12</v>
      </c>
      <c r="AK304" s="70">
        <f t="shared" si="84"/>
        <v>171847.68421052632</v>
      </c>
      <c r="AL304" s="70">
        <f t="shared" si="85"/>
        <v>272092.16666666669</v>
      </c>
      <c r="AM304" s="11">
        <f t="shared" si="86"/>
        <v>0.63157894736842102</v>
      </c>
      <c r="AN304" s="399">
        <v>61</v>
      </c>
      <c r="AO304" s="269">
        <f>IFERROR(AN304/AN310,"-")</f>
        <v>3.3062330623306234E-2</v>
      </c>
      <c r="AP304" s="70">
        <v>5372122</v>
      </c>
      <c r="AQ304" s="70">
        <v>25</v>
      </c>
      <c r="AR304" s="70">
        <f t="shared" si="87"/>
        <v>88067.573770491799</v>
      </c>
      <c r="AS304" s="70">
        <f t="shared" si="88"/>
        <v>214884.88</v>
      </c>
      <c r="AT304" s="11">
        <f t="shared" si="89"/>
        <v>0.4098360655737705</v>
      </c>
      <c r="AV304" s="77"/>
    </row>
    <row r="305" spans="2:48" s="9" customFormat="1">
      <c r="B305" s="552"/>
      <c r="C305" s="556"/>
      <c r="D305" s="174" t="s">
        <v>157</v>
      </c>
      <c r="E305" s="178">
        <v>36</v>
      </c>
      <c r="F305" s="267">
        <f>IFERROR(E305/E310,"-")</f>
        <v>6.5335753176043551E-2</v>
      </c>
      <c r="G305" s="268">
        <v>23314071</v>
      </c>
      <c r="H305" s="268">
        <v>29</v>
      </c>
      <c r="I305" s="268">
        <f t="shared" si="90"/>
        <v>647613.08333333337</v>
      </c>
      <c r="J305" s="268">
        <f t="shared" si="73"/>
        <v>803933.48275862064</v>
      </c>
      <c r="K305" s="175">
        <f t="shared" si="74"/>
        <v>0.80555555555555558</v>
      </c>
      <c r="L305" s="178">
        <v>19</v>
      </c>
      <c r="M305" s="267">
        <f>IFERROR(L305/L310,"-")</f>
        <v>5.3521126760563378E-2</v>
      </c>
      <c r="N305" s="268">
        <v>12612361</v>
      </c>
      <c r="O305" s="268">
        <v>15</v>
      </c>
      <c r="P305" s="268">
        <f t="shared" si="75"/>
        <v>663808.47368421056</v>
      </c>
      <c r="Q305" s="268">
        <f t="shared" si="76"/>
        <v>840824.06666666665</v>
      </c>
      <c r="R305" s="175">
        <f t="shared" si="77"/>
        <v>0.78947368421052633</v>
      </c>
      <c r="S305" s="178">
        <v>9</v>
      </c>
      <c r="T305" s="267">
        <f>IFERROR(S305/S310,"-")</f>
        <v>0.15517241379310345</v>
      </c>
      <c r="U305" s="268">
        <v>6463682</v>
      </c>
      <c r="V305" s="268">
        <v>7</v>
      </c>
      <c r="W305" s="268">
        <f t="shared" si="78"/>
        <v>718186.88888888888</v>
      </c>
      <c r="X305" s="268">
        <f t="shared" si="79"/>
        <v>923383.14285714284</v>
      </c>
      <c r="Y305" s="175">
        <f t="shared" si="80"/>
        <v>0.77777777777777779</v>
      </c>
      <c r="Z305" s="178">
        <v>6</v>
      </c>
      <c r="AA305" s="267">
        <f>IFERROR(Z305/Z310,"-")</f>
        <v>0.16216216216216217</v>
      </c>
      <c r="AB305" s="268">
        <v>5666937</v>
      </c>
      <c r="AC305" s="268">
        <v>6</v>
      </c>
      <c r="AD305" s="268">
        <f t="shared" si="81"/>
        <v>944489.5</v>
      </c>
      <c r="AE305" s="268">
        <f t="shared" si="82"/>
        <v>944489.5</v>
      </c>
      <c r="AF305" s="175">
        <f t="shared" si="83"/>
        <v>1</v>
      </c>
      <c r="AG305" s="178">
        <v>16</v>
      </c>
      <c r="AH305" s="267">
        <f>IFERROR(AG305/AG310,"-")</f>
        <v>7.8431372549019607E-2</v>
      </c>
      <c r="AI305" s="268">
        <v>10819708</v>
      </c>
      <c r="AJ305" s="268">
        <v>14</v>
      </c>
      <c r="AK305" s="268">
        <f t="shared" si="84"/>
        <v>676231.75</v>
      </c>
      <c r="AL305" s="268">
        <f t="shared" si="85"/>
        <v>772836.28571428568</v>
      </c>
      <c r="AM305" s="175">
        <f t="shared" si="86"/>
        <v>0.875</v>
      </c>
      <c r="AN305" s="178">
        <v>102</v>
      </c>
      <c r="AO305" s="267">
        <f>IFERROR(AN305/AN310,"-")</f>
        <v>5.5284552845528454E-2</v>
      </c>
      <c r="AP305" s="268">
        <v>73600099</v>
      </c>
      <c r="AQ305" s="268">
        <v>89</v>
      </c>
      <c r="AR305" s="268">
        <f t="shared" si="87"/>
        <v>721569.59803921566</v>
      </c>
      <c r="AS305" s="268">
        <f t="shared" si="88"/>
        <v>826967.40449438198</v>
      </c>
      <c r="AT305" s="175">
        <f t="shared" si="89"/>
        <v>0.87254901960784315</v>
      </c>
      <c r="AV305" s="77"/>
    </row>
    <row r="306" spans="2:48" s="9" customFormat="1">
      <c r="B306" s="552"/>
      <c r="C306" s="556"/>
      <c r="D306" s="174" t="s">
        <v>159</v>
      </c>
      <c r="E306" s="399">
        <v>24</v>
      </c>
      <c r="F306" s="269">
        <f>IFERROR(E306/E310,"-")</f>
        <v>4.3557168784029036E-2</v>
      </c>
      <c r="G306" s="70">
        <v>25141604</v>
      </c>
      <c r="H306" s="70">
        <v>22</v>
      </c>
      <c r="I306" s="70">
        <f t="shared" si="90"/>
        <v>1047566.8333333334</v>
      </c>
      <c r="J306" s="70">
        <f t="shared" si="73"/>
        <v>1142800.1818181819</v>
      </c>
      <c r="K306" s="11">
        <f t="shared" si="74"/>
        <v>0.91666666666666663</v>
      </c>
      <c r="L306" s="399">
        <v>14</v>
      </c>
      <c r="M306" s="269">
        <f>IFERROR(L306/L310,"-")</f>
        <v>3.9436619718309862E-2</v>
      </c>
      <c r="N306" s="70">
        <v>13205762</v>
      </c>
      <c r="O306" s="70">
        <v>13</v>
      </c>
      <c r="P306" s="70">
        <f t="shared" si="75"/>
        <v>943268.71428571432</v>
      </c>
      <c r="Q306" s="70">
        <f t="shared" si="76"/>
        <v>1015827.8461538461</v>
      </c>
      <c r="R306" s="11">
        <f t="shared" si="77"/>
        <v>0.9285714285714286</v>
      </c>
      <c r="S306" s="399">
        <v>6</v>
      </c>
      <c r="T306" s="269">
        <f>IFERROR(S306/S310,"-")</f>
        <v>0.10344827586206896</v>
      </c>
      <c r="U306" s="70">
        <v>8778467</v>
      </c>
      <c r="V306" s="70">
        <v>6</v>
      </c>
      <c r="W306" s="70">
        <f t="shared" si="78"/>
        <v>1463077.8333333333</v>
      </c>
      <c r="X306" s="70">
        <f t="shared" si="79"/>
        <v>1463077.8333333333</v>
      </c>
      <c r="Y306" s="11">
        <f t="shared" si="80"/>
        <v>1</v>
      </c>
      <c r="Z306" s="399">
        <v>4</v>
      </c>
      <c r="AA306" s="269">
        <f>IFERROR(Z306/Z310,"-")</f>
        <v>0.10810810810810811</v>
      </c>
      <c r="AB306" s="70">
        <v>5688294</v>
      </c>
      <c r="AC306" s="70">
        <v>4</v>
      </c>
      <c r="AD306" s="70">
        <f t="shared" si="81"/>
        <v>1422073.5</v>
      </c>
      <c r="AE306" s="70">
        <f t="shared" si="82"/>
        <v>1422073.5</v>
      </c>
      <c r="AF306" s="11">
        <f t="shared" si="83"/>
        <v>1</v>
      </c>
      <c r="AG306" s="399">
        <v>14</v>
      </c>
      <c r="AH306" s="269">
        <f>IFERROR(AG306/AG310,"-")</f>
        <v>6.8627450980392163E-2</v>
      </c>
      <c r="AI306" s="70">
        <v>20237759</v>
      </c>
      <c r="AJ306" s="70">
        <v>14</v>
      </c>
      <c r="AK306" s="70">
        <f t="shared" si="84"/>
        <v>1445554.2142857143</v>
      </c>
      <c r="AL306" s="70">
        <f t="shared" si="85"/>
        <v>1445554.2142857143</v>
      </c>
      <c r="AM306" s="11">
        <f t="shared" si="86"/>
        <v>1</v>
      </c>
      <c r="AN306" s="399">
        <v>31</v>
      </c>
      <c r="AO306" s="269">
        <f>IFERROR(AN306/AN310,"-")</f>
        <v>1.6802168021680216E-2</v>
      </c>
      <c r="AP306" s="70">
        <v>32629595</v>
      </c>
      <c r="AQ306" s="70">
        <v>30</v>
      </c>
      <c r="AR306" s="70">
        <f t="shared" si="87"/>
        <v>1052567.5806451612</v>
      </c>
      <c r="AS306" s="70">
        <f t="shared" si="88"/>
        <v>1087653.1666666667</v>
      </c>
      <c r="AT306" s="11">
        <f t="shared" si="89"/>
        <v>0.967741935483871</v>
      </c>
      <c r="AV306" s="77"/>
    </row>
    <row r="307" spans="2:48" s="9" customFormat="1">
      <c r="B307" s="552"/>
      <c r="C307" s="556"/>
      <c r="D307" s="174" t="s">
        <v>160</v>
      </c>
      <c r="E307" s="178">
        <v>7</v>
      </c>
      <c r="F307" s="267">
        <f>IFERROR(E307/E310,"-")</f>
        <v>1.2704174228675136E-2</v>
      </c>
      <c r="G307" s="268">
        <v>9113146</v>
      </c>
      <c r="H307" s="268">
        <v>7</v>
      </c>
      <c r="I307" s="268">
        <f t="shared" si="90"/>
        <v>1301878</v>
      </c>
      <c r="J307" s="268">
        <f t="shared" si="73"/>
        <v>1301878</v>
      </c>
      <c r="K307" s="175">
        <f t="shared" si="74"/>
        <v>1</v>
      </c>
      <c r="L307" s="178">
        <v>4</v>
      </c>
      <c r="M307" s="267">
        <f>IFERROR(L307/L310,"-")</f>
        <v>1.1267605633802818E-2</v>
      </c>
      <c r="N307" s="268">
        <v>6244050</v>
      </c>
      <c r="O307" s="268">
        <v>4</v>
      </c>
      <c r="P307" s="268">
        <f t="shared" si="75"/>
        <v>1561012.5</v>
      </c>
      <c r="Q307" s="268">
        <f t="shared" si="76"/>
        <v>1561012.5</v>
      </c>
      <c r="R307" s="175">
        <f t="shared" si="77"/>
        <v>1</v>
      </c>
      <c r="S307" s="178">
        <v>0</v>
      </c>
      <c r="T307" s="267">
        <f>IFERROR(S307/S310,"-")</f>
        <v>0</v>
      </c>
      <c r="U307" s="268">
        <v>0</v>
      </c>
      <c r="V307" s="268">
        <v>0</v>
      </c>
      <c r="W307" s="268" t="str">
        <f t="shared" si="78"/>
        <v>-</v>
      </c>
      <c r="X307" s="268" t="str">
        <f t="shared" si="79"/>
        <v>-</v>
      </c>
      <c r="Y307" s="175" t="str">
        <f t="shared" si="80"/>
        <v>-</v>
      </c>
      <c r="Z307" s="178">
        <v>0</v>
      </c>
      <c r="AA307" s="267">
        <f>IFERROR(Z307/Z310,"-")</f>
        <v>0</v>
      </c>
      <c r="AB307" s="268">
        <v>0</v>
      </c>
      <c r="AC307" s="268">
        <v>0</v>
      </c>
      <c r="AD307" s="268" t="str">
        <f t="shared" si="81"/>
        <v>-</v>
      </c>
      <c r="AE307" s="268" t="str">
        <f t="shared" si="82"/>
        <v>-</v>
      </c>
      <c r="AF307" s="175" t="str">
        <f t="shared" si="83"/>
        <v>-</v>
      </c>
      <c r="AG307" s="178">
        <v>2</v>
      </c>
      <c r="AH307" s="267">
        <f>IFERROR(AG307/AG310,"-")</f>
        <v>9.8039215686274508E-3</v>
      </c>
      <c r="AI307" s="268">
        <v>1354930</v>
      </c>
      <c r="AJ307" s="268">
        <v>2</v>
      </c>
      <c r="AK307" s="268">
        <f t="shared" si="84"/>
        <v>677465</v>
      </c>
      <c r="AL307" s="268">
        <f t="shared" si="85"/>
        <v>677465</v>
      </c>
      <c r="AM307" s="175">
        <f t="shared" si="86"/>
        <v>1</v>
      </c>
      <c r="AN307" s="178">
        <v>15</v>
      </c>
      <c r="AO307" s="267">
        <f>IFERROR(AN307/AN310,"-")</f>
        <v>8.130081300813009E-3</v>
      </c>
      <c r="AP307" s="268">
        <v>21768371</v>
      </c>
      <c r="AQ307" s="268">
        <v>15</v>
      </c>
      <c r="AR307" s="268">
        <f t="shared" si="87"/>
        <v>1451224.7333333334</v>
      </c>
      <c r="AS307" s="268">
        <f t="shared" si="88"/>
        <v>1451224.7333333334</v>
      </c>
      <c r="AT307" s="175">
        <f t="shared" si="89"/>
        <v>1</v>
      </c>
      <c r="AV307" s="77"/>
    </row>
    <row r="308" spans="2:48" s="9" customFormat="1">
      <c r="B308" s="552"/>
      <c r="C308" s="556"/>
      <c r="D308" s="174" t="s">
        <v>161</v>
      </c>
      <c r="E308" s="399">
        <v>2</v>
      </c>
      <c r="F308" s="269">
        <f>IFERROR(E308/E310,"-")</f>
        <v>3.629764065335753E-3</v>
      </c>
      <c r="G308" s="70">
        <v>2622022</v>
      </c>
      <c r="H308" s="70">
        <v>2</v>
      </c>
      <c r="I308" s="70">
        <f t="shared" si="90"/>
        <v>1311011</v>
      </c>
      <c r="J308" s="70">
        <f t="shared" si="73"/>
        <v>1311011</v>
      </c>
      <c r="K308" s="11">
        <f t="shared" si="74"/>
        <v>1</v>
      </c>
      <c r="L308" s="399">
        <v>1</v>
      </c>
      <c r="M308" s="269">
        <f>IFERROR(L308/L310,"-")</f>
        <v>2.8169014084507044E-3</v>
      </c>
      <c r="N308" s="70">
        <v>1902596</v>
      </c>
      <c r="O308" s="70">
        <v>1</v>
      </c>
      <c r="P308" s="70">
        <f t="shared" si="75"/>
        <v>1902596</v>
      </c>
      <c r="Q308" s="70">
        <f t="shared" si="76"/>
        <v>1902596</v>
      </c>
      <c r="R308" s="11">
        <f t="shared" si="77"/>
        <v>1</v>
      </c>
      <c r="S308" s="399">
        <v>1</v>
      </c>
      <c r="T308" s="269">
        <f>IFERROR(S308/S310,"-")</f>
        <v>1.7241379310344827E-2</v>
      </c>
      <c r="U308" s="70">
        <v>1902596</v>
      </c>
      <c r="V308" s="70">
        <v>1</v>
      </c>
      <c r="W308" s="70">
        <f t="shared" si="78"/>
        <v>1902596</v>
      </c>
      <c r="X308" s="70">
        <f t="shared" si="79"/>
        <v>1902596</v>
      </c>
      <c r="Y308" s="11">
        <f t="shared" si="80"/>
        <v>1</v>
      </c>
      <c r="Z308" s="399">
        <v>1</v>
      </c>
      <c r="AA308" s="269">
        <f>IFERROR(Z308/Z310,"-")</f>
        <v>2.7027027027027029E-2</v>
      </c>
      <c r="AB308" s="70">
        <v>1902596</v>
      </c>
      <c r="AC308" s="70">
        <v>1</v>
      </c>
      <c r="AD308" s="70">
        <f t="shared" si="81"/>
        <v>1902596</v>
      </c>
      <c r="AE308" s="70">
        <f t="shared" si="82"/>
        <v>1902596</v>
      </c>
      <c r="AF308" s="11">
        <f t="shared" si="83"/>
        <v>1</v>
      </c>
      <c r="AG308" s="399">
        <v>6</v>
      </c>
      <c r="AH308" s="269">
        <f>IFERROR(AG308/AG310,"-")</f>
        <v>2.9411764705882353E-2</v>
      </c>
      <c r="AI308" s="70">
        <v>13571001</v>
      </c>
      <c r="AJ308" s="70">
        <v>6</v>
      </c>
      <c r="AK308" s="70">
        <f t="shared" si="84"/>
        <v>2261833.5</v>
      </c>
      <c r="AL308" s="70">
        <f t="shared" si="85"/>
        <v>2261833.5</v>
      </c>
      <c r="AM308" s="11">
        <f t="shared" si="86"/>
        <v>1</v>
      </c>
      <c r="AN308" s="399">
        <v>11</v>
      </c>
      <c r="AO308" s="269">
        <f>IFERROR(AN308/AN310,"-")</f>
        <v>5.962059620596206E-3</v>
      </c>
      <c r="AP308" s="70">
        <v>12837595</v>
      </c>
      <c r="AQ308" s="70">
        <v>11</v>
      </c>
      <c r="AR308" s="70">
        <f t="shared" si="87"/>
        <v>1167054.0909090908</v>
      </c>
      <c r="AS308" s="70">
        <f t="shared" si="88"/>
        <v>1167054.0909090908</v>
      </c>
      <c r="AT308" s="11">
        <f t="shared" si="89"/>
        <v>1</v>
      </c>
      <c r="AV308" s="77"/>
    </row>
    <row r="309" spans="2:48" s="9" customFormat="1">
      <c r="B309" s="552"/>
      <c r="C309" s="556"/>
      <c r="D309" s="177" t="s">
        <v>162</v>
      </c>
      <c r="E309" s="400">
        <v>1</v>
      </c>
      <c r="F309" s="270">
        <f>IFERROR(E309/E310,"-")</f>
        <v>1.8148820326678765E-3</v>
      </c>
      <c r="G309" s="271">
        <v>163951</v>
      </c>
      <c r="H309" s="271">
        <v>1</v>
      </c>
      <c r="I309" s="271">
        <f t="shared" si="90"/>
        <v>163951</v>
      </c>
      <c r="J309" s="271">
        <f t="shared" si="73"/>
        <v>163951</v>
      </c>
      <c r="K309" s="36">
        <f t="shared" si="74"/>
        <v>1</v>
      </c>
      <c r="L309" s="400">
        <v>1</v>
      </c>
      <c r="M309" s="270">
        <f>IFERROR(L309/L310,"-")</f>
        <v>2.8169014084507044E-3</v>
      </c>
      <c r="N309" s="271">
        <v>163951</v>
      </c>
      <c r="O309" s="271">
        <v>1</v>
      </c>
      <c r="P309" s="271">
        <f t="shared" si="75"/>
        <v>163951</v>
      </c>
      <c r="Q309" s="271">
        <f t="shared" si="76"/>
        <v>163951</v>
      </c>
      <c r="R309" s="36">
        <f t="shared" si="77"/>
        <v>1</v>
      </c>
      <c r="S309" s="400">
        <v>0</v>
      </c>
      <c r="T309" s="270">
        <f>IFERROR(S309/S310,"-")</f>
        <v>0</v>
      </c>
      <c r="U309" s="271">
        <v>0</v>
      </c>
      <c r="V309" s="271">
        <v>0</v>
      </c>
      <c r="W309" s="271" t="str">
        <f t="shared" si="78"/>
        <v>-</v>
      </c>
      <c r="X309" s="271" t="str">
        <f t="shared" si="79"/>
        <v>-</v>
      </c>
      <c r="Y309" s="36" t="str">
        <f t="shared" si="80"/>
        <v>-</v>
      </c>
      <c r="Z309" s="400">
        <v>0</v>
      </c>
      <c r="AA309" s="270">
        <f>IFERROR(Z309/Z310,"-")</f>
        <v>0</v>
      </c>
      <c r="AB309" s="271">
        <v>0</v>
      </c>
      <c r="AC309" s="271">
        <v>0</v>
      </c>
      <c r="AD309" s="271" t="str">
        <f t="shared" si="81"/>
        <v>-</v>
      </c>
      <c r="AE309" s="271" t="str">
        <f t="shared" si="82"/>
        <v>-</v>
      </c>
      <c r="AF309" s="36" t="str">
        <f t="shared" si="83"/>
        <v>-</v>
      </c>
      <c r="AG309" s="400">
        <v>2</v>
      </c>
      <c r="AH309" s="270">
        <f>IFERROR(AG309/AG310,"-")</f>
        <v>9.8039215686274508E-3</v>
      </c>
      <c r="AI309" s="271">
        <v>2291124</v>
      </c>
      <c r="AJ309" s="271">
        <v>2</v>
      </c>
      <c r="AK309" s="271">
        <f t="shared" si="84"/>
        <v>1145562</v>
      </c>
      <c r="AL309" s="271">
        <f t="shared" si="85"/>
        <v>1145562</v>
      </c>
      <c r="AM309" s="36">
        <f t="shared" si="86"/>
        <v>1</v>
      </c>
      <c r="AN309" s="400">
        <v>1</v>
      </c>
      <c r="AO309" s="270">
        <f>IFERROR(AN309/AN310,"-")</f>
        <v>5.4200542005420054E-4</v>
      </c>
      <c r="AP309" s="271">
        <v>0</v>
      </c>
      <c r="AQ309" s="271">
        <v>0</v>
      </c>
      <c r="AR309" s="271">
        <f t="shared" si="87"/>
        <v>0</v>
      </c>
      <c r="AS309" s="271" t="str">
        <f t="shared" si="88"/>
        <v>-</v>
      </c>
      <c r="AT309" s="36">
        <f t="shared" si="89"/>
        <v>0</v>
      </c>
      <c r="AV309" s="77"/>
    </row>
    <row r="310" spans="2:48" s="9" customFormat="1">
      <c r="B310" s="553"/>
      <c r="C310" s="557"/>
      <c r="D310" s="300" t="s">
        <v>64</v>
      </c>
      <c r="E310" s="179">
        <f>SUM(E302:E309)</f>
        <v>551</v>
      </c>
      <c r="F310" s="272">
        <f>IFERROR(E310/E310,"-")</f>
        <v>1</v>
      </c>
      <c r="G310" s="273">
        <f>SUM(G302:G309)</f>
        <v>69542305</v>
      </c>
      <c r="H310" s="273">
        <f>SUM(H302:H309)</f>
        <v>105</v>
      </c>
      <c r="I310" s="273">
        <f t="shared" si="90"/>
        <v>126211.07985480943</v>
      </c>
      <c r="J310" s="273">
        <f t="shared" si="73"/>
        <v>662307.66666666663</v>
      </c>
      <c r="K310" s="152">
        <f t="shared" si="74"/>
        <v>0.19056261343012704</v>
      </c>
      <c r="L310" s="179">
        <f>SUM(L302:L309)</f>
        <v>355</v>
      </c>
      <c r="M310" s="272">
        <f>IFERROR(L310/L310,"-")</f>
        <v>1</v>
      </c>
      <c r="N310" s="273">
        <f>SUM(N302:N309)</f>
        <v>40522083</v>
      </c>
      <c r="O310" s="273">
        <f>SUM(O302:O309)</f>
        <v>62</v>
      </c>
      <c r="P310" s="273">
        <f t="shared" si="75"/>
        <v>114146.71267605634</v>
      </c>
      <c r="Q310" s="273">
        <f t="shared" si="76"/>
        <v>653581.98387096776</v>
      </c>
      <c r="R310" s="152">
        <f t="shared" si="77"/>
        <v>0.17464788732394365</v>
      </c>
      <c r="S310" s="179">
        <f>SUM(S302:S309)</f>
        <v>58</v>
      </c>
      <c r="T310" s="272">
        <f>IFERROR(S310/S310,"-")</f>
        <v>1</v>
      </c>
      <c r="U310" s="273">
        <f>SUM(U302:U309)</f>
        <v>19269103</v>
      </c>
      <c r="V310" s="273">
        <f>SUM(V302:V309)</f>
        <v>22</v>
      </c>
      <c r="W310" s="273">
        <f t="shared" si="78"/>
        <v>332225.91379310342</v>
      </c>
      <c r="X310" s="273">
        <f t="shared" si="79"/>
        <v>875868.31818181823</v>
      </c>
      <c r="Y310" s="152">
        <f t="shared" si="80"/>
        <v>0.37931034482758619</v>
      </c>
      <c r="Z310" s="179">
        <f>SUM(Z302:Z309)</f>
        <v>37</v>
      </c>
      <c r="AA310" s="272">
        <f>IFERROR(Z310/Z310,"-")</f>
        <v>1</v>
      </c>
      <c r="AB310" s="273">
        <f>SUM(AB302:AB309)</f>
        <v>14429096</v>
      </c>
      <c r="AC310" s="273">
        <f>SUM(AC302:AC309)</f>
        <v>17</v>
      </c>
      <c r="AD310" s="273">
        <f t="shared" si="81"/>
        <v>389975.56756756757</v>
      </c>
      <c r="AE310" s="273">
        <f t="shared" si="82"/>
        <v>848770.3529411765</v>
      </c>
      <c r="AF310" s="152">
        <f t="shared" si="83"/>
        <v>0.45945945945945948</v>
      </c>
      <c r="AG310" s="179">
        <f>SUM(AG302:AG309)</f>
        <v>204</v>
      </c>
      <c r="AH310" s="272">
        <f>IFERROR(AG310/AG310,"-")</f>
        <v>1</v>
      </c>
      <c r="AI310" s="273">
        <f>SUM(AI302:AI309)</f>
        <v>53392935</v>
      </c>
      <c r="AJ310" s="273">
        <f>SUM(AJ302:AJ309)</f>
        <v>59</v>
      </c>
      <c r="AK310" s="273">
        <f t="shared" si="84"/>
        <v>261730.07352941178</v>
      </c>
      <c r="AL310" s="273">
        <f t="shared" si="85"/>
        <v>904965</v>
      </c>
      <c r="AM310" s="152">
        <f t="shared" si="86"/>
        <v>0.28921568627450983</v>
      </c>
      <c r="AN310" s="179">
        <f>SUM(AN302:AN309)</f>
        <v>1845</v>
      </c>
      <c r="AO310" s="272">
        <f>IFERROR(AN310/AN310,"-")</f>
        <v>1</v>
      </c>
      <c r="AP310" s="273">
        <f>SUM(AP302:AP309)</f>
        <v>152204288</v>
      </c>
      <c r="AQ310" s="273">
        <f>SUM(AQ302:AQ309)</f>
        <v>213</v>
      </c>
      <c r="AR310" s="273">
        <f t="shared" si="87"/>
        <v>82495.54905149051</v>
      </c>
      <c r="AS310" s="273">
        <f t="shared" si="88"/>
        <v>714574.12206572772</v>
      </c>
      <c r="AT310" s="152">
        <f t="shared" si="89"/>
        <v>0.11544715447154472</v>
      </c>
      <c r="AV310" s="77"/>
    </row>
    <row r="311" spans="2:48" s="9" customFormat="1">
      <c r="B311" s="551">
        <v>35</v>
      </c>
      <c r="C311" s="555" t="s">
        <v>0</v>
      </c>
      <c r="D311" s="174" t="s">
        <v>158</v>
      </c>
      <c r="E311" s="178">
        <v>875</v>
      </c>
      <c r="F311" s="267">
        <f>IFERROR(E311/E319,"-")</f>
        <v>0.68466353677621283</v>
      </c>
      <c r="G311" s="268">
        <v>0</v>
      </c>
      <c r="H311" s="268">
        <v>0</v>
      </c>
      <c r="I311" s="268">
        <f t="shared" si="90"/>
        <v>0</v>
      </c>
      <c r="J311" s="268" t="str">
        <f t="shared" si="73"/>
        <v>-</v>
      </c>
      <c r="K311" s="175">
        <f t="shared" si="74"/>
        <v>0</v>
      </c>
      <c r="L311" s="178">
        <v>628</v>
      </c>
      <c r="M311" s="267">
        <f>IFERROR(L311/L319,"-")</f>
        <v>0.68708971553610498</v>
      </c>
      <c r="N311" s="268">
        <v>0</v>
      </c>
      <c r="O311" s="268">
        <v>0</v>
      </c>
      <c r="P311" s="268">
        <f t="shared" si="75"/>
        <v>0</v>
      </c>
      <c r="Q311" s="268" t="str">
        <f t="shared" si="76"/>
        <v>-</v>
      </c>
      <c r="R311" s="175">
        <f t="shared" si="77"/>
        <v>0</v>
      </c>
      <c r="S311" s="178">
        <v>90</v>
      </c>
      <c r="T311" s="267">
        <f>IFERROR(S311/S319,"-")</f>
        <v>0.58441558441558439</v>
      </c>
      <c r="U311" s="268">
        <v>0</v>
      </c>
      <c r="V311" s="268">
        <v>0</v>
      </c>
      <c r="W311" s="268">
        <f t="shared" si="78"/>
        <v>0</v>
      </c>
      <c r="X311" s="268" t="str">
        <f t="shared" si="79"/>
        <v>-</v>
      </c>
      <c r="Y311" s="175">
        <f t="shared" si="80"/>
        <v>0</v>
      </c>
      <c r="Z311" s="178">
        <v>58</v>
      </c>
      <c r="AA311" s="267">
        <f>IFERROR(Z311/Z319,"-")</f>
        <v>0.57425742574257421</v>
      </c>
      <c r="AB311" s="268">
        <v>0</v>
      </c>
      <c r="AC311" s="268">
        <v>0</v>
      </c>
      <c r="AD311" s="268">
        <f t="shared" si="81"/>
        <v>0</v>
      </c>
      <c r="AE311" s="268" t="str">
        <f t="shared" si="82"/>
        <v>-</v>
      </c>
      <c r="AF311" s="175">
        <f t="shared" si="83"/>
        <v>0</v>
      </c>
      <c r="AG311" s="178">
        <v>203</v>
      </c>
      <c r="AH311" s="267">
        <f>IFERROR(AG311/AG319,"-")</f>
        <v>0.56388888888888888</v>
      </c>
      <c r="AI311" s="268">
        <v>0</v>
      </c>
      <c r="AJ311" s="268">
        <v>0</v>
      </c>
      <c r="AK311" s="268">
        <f t="shared" si="84"/>
        <v>0</v>
      </c>
      <c r="AL311" s="268" t="str">
        <f t="shared" si="85"/>
        <v>-</v>
      </c>
      <c r="AM311" s="175">
        <f t="shared" si="86"/>
        <v>0</v>
      </c>
      <c r="AN311" s="178">
        <v>3738</v>
      </c>
      <c r="AO311" s="267">
        <f>IFERROR(AN311/AN319,"-")</f>
        <v>0.79262086513994912</v>
      </c>
      <c r="AP311" s="268">
        <v>0</v>
      </c>
      <c r="AQ311" s="268">
        <v>0</v>
      </c>
      <c r="AR311" s="268">
        <f t="shared" si="87"/>
        <v>0</v>
      </c>
      <c r="AS311" s="268" t="str">
        <f t="shared" si="88"/>
        <v>-</v>
      </c>
      <c r="AT311" s="175">
        <f t="shared" si="89"/>
        <v>0</v>
      </c>
      <c r="AV311" s="77"/>
    </row>
    <row r="312" spans="2:48" s="9" customFormat="1">
      <c r="B312" s="552"/>
      <c r="C312" s="556"/>
      <c r="D312" s="174" t="s">
        <v>155</v>
      </c>
      <c r="E312" s="399">
        <v>149</v>
      </c>
      <c r="F312" s="269">
        <f>IFERROR(E312/E319,"-")</f>
        <v>0.11658841940532082</v>
      </c>
      <c r="G312" s="70">
        <v>6951349</v>
      </c>
      <c r="H312" s="70">
        <v>39</v>
      </c>
      <c r="I312" s="70">
        <f t="shared" si="90"/>
        <v>46653.348993288593</v>
      </c>
      <c r="J312" s="70">
        <f t="shared" si="73"/>
        <v>178239.71794871794</v>
      </c>
      <c r="K312" s="11">
        <f t="shared" si="74"/>
        <v>0.26174496644295303</v>
      </c>
      <c r="L312" s="399">
        <v>97</v>
      </c>
      <c r="M312" s="269">
        <f>IFERROR(L312/L319,"-")</f>
        <v>0.1061269146608315</v>
      </c>
      <c r="N312" s="70">
        <v>5034167</v>
      </c>
      <c r="O312" s="70">
        <v>26</v>
      </c>
      <c r="P312" s="70">
        <f t="shared" si="75"/>
        <v>51898.628865979379</v>
      </c>
      <c r="Q312" s="70">
        <f t="shared" si="76"/>
        <v>193621.80769230769</v>
      </c>
      <c r="R312" s="11">
        <f t="shared" si="77"/>
        <v>0.26804123711340205</v>
      </c>
      <c r="S312" s="399">
        <v>21</v>
      </c>
      <c r="T312" s="269">
        <f>IFERROR(S312/S319,"-")</f>
        <v>0.13636363636363635</v>
      </c>
      <c r="U312" s="70">
        <v>882227</v>
      </c>
      <c r="V312" s="70">
        <v>8</v>
      </c>
      <c r="W312" s="70">
        <f t="shared" si="78"/>
        <v>42010.809523809527</v>
      </c>
      <c r="X312" s="70">
        <f t="shared" si="79"/>
        <v>110278.375</v>
      </c>
      <c r="Y312" s="11">
        <f t="shared" si="80"/>
        <v>0.38095238095238093</v>
      </c>
      <c r="Z312" s="399">
        <v>13</v>
      </c>
      <c r="AA312" s="269">
        <f>IFERROR(Z312/Z319,"-")</f>
        <v>0.12871287128712872</v>
      </c>
      <c r="AB312" s="70">
        <v>749123</v>
      </c>
      <c r="AC312" s="70">
        <v>7</v>
      </c>
      <c r="AD312" s="70">
        <f t="shared" si="81"/>
        <v>57624.846153846156</v>
      </c>
      <c r="AE312" s="70">
        <f t="shared" si="82"/>
        <v>107017.57142857143</v>
      </c>
      <c r="AF312" s="11">
        <f t="shared" si="83"/>
        <v>0.53846153846153844</v>
      </c>
      <c r="AG312" s="399">
        <v>38</v>
      </c>
      <c r="AH312" s="269">
        <f>IFERROR(AG312/AG319,"-")</f>
        <v>0.10555555555555556</v>
      </c>
      <c r="AI312" s="70">
        <v>577966</v>
      </c>
      <c r="AJ312" s="70">
        <v>10</v>
      </c>
      <c r="AK312" s="70">
        <f t="shared" si="84"/>
        <v>15209.631578947368</v>
      </c>
      <c r="AL312" s="70">
        <f t="shared" si="85"/>
        <v>57796.6</v>
      </c>
      <c r="AM312" s="11">
        <f t="shared" si="86"/>
        <v>0.26315789473684209</v>
      </c>
      <c r="AN312" s="399">
        <v>360</v>
      </c>
      <c r="AO312" s="269">
        <f>IFERROR(AN312/AN319,"-")</f>
        <v>7.6335877862595422E-2</v>
      </c>
      <c r="AP312" s="70">
        <v>13918099</v>
      </c>
      <c r="AQ312" s="70">
        <v>95</v>
      </c>
      <c r="AR312" s="70">
        <f t="shared" si="87"/>
        <v>38661.386111111111</v>
      </c>
      <c r="AS312" s="70">
        <f t="shared" si="88"/>
        <v>146506.3052631579</v>
      </c>
      <c r="AT312" s="11">
        <f t="shared" si="89"/>
        <v>0.2638888888888889</v>
      </c>
      <c r="AV312" s="77"/>
    </row>
    <row r="313" spans="2:48" s="9" customFormat="1">
      <c r="B313" s="552"/>
      <c r="C313" s="556"/>
      <c r="D313" s="174" t="s">
        <v>156</v>
      </c>
      <c r="E313" s="399">
        <v>93</v>
      </c>
      <c r="F313" s="269">
        <f>IFERROR(E313/E319,"-")</f>
        <v>7.2769953051643188E-2</v>
      </c>
      <c r="G313" s="70">
        <v>16006689</v>
      </c>
      <c r="H313" s="70">
        <v>59</v>
      </c>
      <c r="I313" s="70">
        <f t="shared" si="90"/>
        <v>172114.93548387097</v>
      </c>
      <c r="J313" s="70">
        <f t="shared" si="73"/>
        <v>271299.81355932204</v>
      </c>
      <c r="K313" s="11">
        <f t="shared" si="74"/>
        <v>0.63440860215053763</v>
      </c>
      <c r="L313" s="399">
        <v>71</v>
      </c>
      <c r="M313" s="269">
        <f>IFERROR(L313/L319,"-")</f>
        <v>7.7680525164113792E-2</v>
      </c>
      <c r="N313" s="70">
        <v>13047163</v>
      </c>
      <c r="O313" s="70">
        <v>42</v>
      </c>
      <c r="P313" s="70">
        <f t="shared" si="75"/>
        <v>183762.85915492958</v>
      </c>
      <c r="Q313" s="70">
        <f t="shared" si="76"/>
        <v>310646.73809523811</v>
      </c>
      <c r="R313" s="11">
        <f t="shared" si="77"/>
        <v>0.59154929577464788</v>
      </c>
      <c r="S313" s="399">
        <v>11</v>
      </c>
      <c r="T313" s="269">
        <f>IFERROR(S313/S319,"-")</f>
        <v>7.1428571428571425E-2</v>
      </c>
      <c r="U313" s="70">
        <v>2678579</v>
      </c>
      <c r="V313" s="70">
        <v>7</v>
      </c>
      <c r="W313" s="70">
        <f t="shared" si="78"/>
        <v>243507.18181818182</v>
      </c>
      <c r="X313" s="70">
        <f t="shared" si="79"/>
        <v>382654.14285714284</v>
      </c>
      <c r="Y313" s="11">
        <f t="shared" si="80"/>
        <v>0.63636363636363635</v>
      </c>
      <c r="Z313" s="399">
        <v>7</v>
      </c>
      <c r="AA313" s="269">
        <f>IFERROR(Z313/Z319,"-")</f>
        <v>6.9306930693069313E-2</v>
      </c>
      <c r="AB313" s="70">
        <v>2000732</v>
      </c>
      <c r="AC313" s="70">
        <v>4</v>
      </c>
      <c r="AD313" s="70">
        <f t="shared" si="81"/>
        <v>285818.85714285716</v>
      </c>
      <c r="AE313" s="70">
        <f t="shared" si="82"/>
        <v>500183</v>
      </c>
      <c r="AF313" s="11">
        <f t="shared" si="83"/>
        <v>0.5714285714285714</v>
      </c>
      <c r="AG313" s="399">
        <v>32</v>
      </c>
      <c r="AH313" s="269">
        <f>IFERROR(AG313/AG319,"-")</f>
        <v>8.8888888888888892E-2</v>
      </c>
      <c r="AI313" s="70">
        <v>6900280</v>
      </c>
      <c r="AJ313" s="70">
        <v>19</v>
      </c>
      <c r="AK313" s="70">
        <f t="shared" si="84"/>
        <v>215633.75</v>
      </c>
      <c r="AL313" s="70">
        <f t="shared" si="85"/>
        <v>363172.63157894736</v>
      </c>
      <c r="AM313" s="11">
        <f t="shared" si="86"/>
        <v>0.59375</v>
      </c>
      <c r="AN313" s="399">
        <v>215</v>
      </c>
      <c r="AO313" s="269">
        <f>IFERROR(AN313/AN319,"-")</f>
        <v>4.5589482612383374E-2</v>
      </c>
      <c r="AP313" s="70">
        <v>21760623</v>
      </c>
      <c r="AQ313" s="70">
        <v>104</v>
      </c>
      <c r="AR313" s="70">
        <f t="shared" si="87"/>
        <v>101212.2</v>
      </c>
      <c r="AS313" s="70">
        <f t="shared" si="88"/>
        <v>209236.75961538462</v>
      </c>
      <c r="AT313" s="11">
        <f t="shared" si="89"/>
        <v>0.48372093023255813</v>
      </c>
      <c r="AV313" s="77"/>
    </row>
    <row r="314" spans="2:48" s="9" customFormat="1">
      <c r="B314" s="552"/>
      <c r="C314" s="556"/>
      <c r="D314" s="174" t="s">
        <v>157</v>
      </c>
      <c r="E314" s="178">
        <v>70</v>
      </c>
      <c r="F314" s="267">
        <f>IFERROR(E314/E319,"-")</f>
        <v>5.4773082942097026E-2</v>
      </c>
      <c r="G314" s="268">
        <v>46888313</v>
      </c>
      <c r="H314" s="268">
        <v>62</v>
      </c>
      <c r="I314" s="268">
        <f t="shared" si="90"/>
        <v>669833.04285714286</v>
      </c>
      <c r="J314" s="268">
        <f t="shared" si="73"/>
        <v>756263.11290322582</v>
      </c>
      <c r="K314" s="175">
        <f t="shared" si="74"/>
        <v>0.88571428571428568</v>
      </c>
      <c r="L314" s="178">
        <v>49</v>
      </c>
      <c r="M314" s="267">
        <f>IFERROR(L314/L319,"-")</f>
        <v>5.3610503282275714E-2</v>
      </c>
      <c r="N314" s="268">
        <v>33757625</v>
      </c>
      <c r="O314" s="268">
        <v>44</v>
      </c>
      <c r="P314" s="268">
        <f t="shared" si="75"/>
        <v>688931.12244897964</v>
      </c>
      <c r="Q314" s="268">
        <f t="shared" si="76"/>
        <v>767218.75</v>
      </c>
      <c r="R314" s="175">
        <f t="shared" si="77"/>
        <v>0.89795918367346939</v>
      </c>
      <c r="S314" s="178">
        <v>12</v>
      </c>
      <c r="T314" s="267">
        <f>IFERROR(S314/S319,"-")</f>
        <v>7.792207792207792E-2</v>
      </c>
      <c r="U314" s="268">
        <v>9509601</v>
      </c>
      <c r="V314" s="268">
        <v>12</v>
      </c>
      <c r="W314" s="268">
        <f t="shared" si="78"/>
        <v>792466.75</v>
      </c>
      <c r="X314" s="268">
        <f t="shared" si="79"/>
        <v>792466.75</v>
      </c>
      <c r="Y314" s="175">
        <f t="shared" si="80"/>
        <v>1</v>
      </c>
      <c r="Z314" s="178">
        <v>7</v>
      </c>
      <c r="AA314" s="267">
        <f>IFERROR(Z314/Z319,"-")</f>
        <v>6.9306930693069313E-2</v>
      </c>
      <c r="AB314" s="268">
        <v>5485441</v>
      </c>
      <c r="AC314" s="268">
        <v>7</v>
      </c>
      <c r="AD314" s="268">
        <f t="shared" si="81"/>
        <v>783634.42857142852</v>
      </c>
      <c r="AE314" s="268">
        <f t="shared" si="82"/>
        <v>783634.42857142852</v>
      </c>
      <c r="AF314" s="175">
        <f t="shared" si="83"/>
        <v>1</v>
      </c>
      <c r="AG314" s="178">
        <v>36</v>
      </c>
      <c r="AH314" s="267">
        <f>IFERROR(AG314/AG319,"-")</f>
        <v>0.1</v>
      </c>
      <c r="AI314" s="268">
        <v>21242945</v>
      </c>
      <c r="AJ314" s="268">
        <v>31</v>
      </c>
      <c r="AK314" s="268">
        <f t="shared" si="84"/>
        <v>590081.8055555555</v>
      </c>
      <c r="AL314" s="268">
        <f t="shared" si="85"/>
        <v>685256.29032258061</v>
      </c>
      <c r="AM314" s="175">
        <f t="shared" si="86"/>
        <v>0.86111111111111116</v>
      </c>
      <c r="AN314" s="178">
        <v>232</v>
      </c>
      <c r="AO314" s="267">
        <f>IFERROR(AN314/AN319,"-")</f>
        <v>4.9194232400339273E-2</v>
      </c>
      <c r="AP314" s="268">
        <v>137388479</v>
      </c>
      <c r="AQ314" s="268">
        <v>190</v>
      </c>
      <c r="AR314" s="268">
        <f t="shared" si="87"/>
        <v>592191.7198275862</v>
      </c>
      <c r="AS314" s="268">
        <f t="shared" si="88"/>
        <v>723097.25789473683</v>
      </c>
      <c r="AT314" s="175">
        <f t="shared" si="89"/>
        <v>0.81896551724137934</v>
      </c>
      <c r="AV314" s="77"/>
    </row>
    <row r="315" spans="2:48" s="9" customFormat="1">
      <c r="B315" s="552"/>
      <c r="C315" s="556"/>
      <c r="D315" s="174" t="s">
        <v>159</v>
      </c>
      <c r="E315" s="399">
        <v>51</v>
      </c>
      <c r="F315" s="269">
        <f>IFERROR(E315/E319,"-")</f>
        <v>3.9906103286384977E-2</v>
      </c>
      <c r="G315" s="70">
        <v>49915715</v>
      </c>
      <c r="H315" s="70">
        <v>47</v>
      </c>
      <c r="I315" s="70">
        <f t="shared" si="90"/>
        <v>978739.50980392157</v>
      </c>
      <c r="J315" s="70">
        <f t="shared" si="73"/>
        <v>1062036.4893617022</v>
      </c>
      <c r="K315" s="11">
        <f t="shared" si="74"/>
        <v>0.92156862745098034</v>
      </c>
      <c r="L315" s="399">
        <v>40</v>
      </c>
      <c r="M315" s="269">
        <f>IFERROR(L315/L319,"-")</f>
        <v>4.3763676148796497E-2</v>
      </c>
      <c r="N315" s="70">
        <v>42282086</v>
      </c>
      <c r="O315" s="70">
        <v>37</v>
      </c>
      <c r="P315" s="70">
        <f t="shared" si="75"/>
        <v>1057052.1499999999</v>
      </c>
      <c r="Q315" s="70">
        <f t="shared" si="76"/>
        <v>1142759.0810810812</v>
      </c>
      <c r="R315" s="11">
        <f t="shared" si="77"/>
        <v>0.92500000000000004</v>
      </c>
      <c r="S315" s="399">
        <v>7</v>
      </c>
      <c r="T315" s="269">
        <f>IFERROR(S315/S319,"-")</f>
        <v>4.5454545454545456E-2</v>
      </c>
      <c r="U315" s="70">
        <v>9035851</v>
      </c>
      <c r="V315" s="70">
        <v>7</v>
      </c>
      <c r="W315" s="70">
        <f t="shared" si="78"/>
        <v>1290835.857142857</v>
      </c>
      <c r="X315" s="70">
        <f t="shared" si="79"/>
        <v>1290835.857142857</v>
      </c>
      <c r="Y315" s="11">
        <f t="shared" si="80"/>
        <v>1</v>
      </c>
      <c r="Z315" s="399">
        <v>5</v>
      </c>
      <c r="AA315" s="269">
        <f>IFERROR(Z315/Z319,"-")</f>
        <v>4.9504950495049507E-2</v>
      </c>
      <c r="AB315" s="70">
        <v>6687929</v>
      </c>
      <c r="AC315" s="70">
        <v>5</v>
      </c>
      <c r="AD315" s="70">
        <f t="shared" si="81"/>
        <v>1337585.8</v>
      </c>
      <c r="AE315" s="70">
        <f t="shared" si="82"/>
        <v>1337585.8</v>
      </c>
      <c r="AF315" s="11">
        <f t="shared" si="83"/>
        <v>1</v>
      </c>
      <c r="AG315" s="399">
        <v>25</v>
      </c>
      <c r="AH315" s="269">
        <f>IFERROR(AG315/AG319,"-")</f>
        <v>6.9444444444444448E-2</v>
      </c>
      <c r="AI315" s="70">
        <v>27349716</v>
      </c>
      <c r="AJ315" s="70">
        <v>25</v>
      </c>
      <c r="AK315" s="70">
        <f t="shared" si="84"/>
        <v>1093988.6399999999</v>
      </c>
      <c r="AL315" s="70">
        <f t="shared" si="85"/>
        <v>1093988.6399999999</v>
      </c>
      <c r="AM315" s="11">
        <f t="shared" si="86"/>
        <v>1</v>
      </c>
      <c r="AN315" s="399">
        <v>104</v>
      </c>
      <c r="AO315" s="269">
        <f>IFERROR(AN315/AN319,"-")</f>
        <v>2.2052586938083121E-2</v>
      </c>
      <c r="AP315" s="70">
        <v>111640459</v>
      </c>
      <c r="AQ315" s="70">
        <v>97</v>
      </c>
      <c r="AR315" s="70">
        <f t="shared" si="87"/>
        <v>1073465.951923077</v>
      </c>
      <c r="AS315" s="70">
        <f t="shared" si="88"/>
        <v>1150932.5670103093</v>
      </c>
      <c r="AT315" s="11">
        <f t="shared" si="89"/>
        <v>0.93269230769230771</v>
      </c>
      <c r="AV315" s="77"/>
    </row>
    <row r="316" spans="2:48" s="9" customFormat="1">
      <c r="B316" s="552"/>
      <c r="C316" s="556"/>
      <c r="D316" s="174" t="s">
        <v>160</v>
      </c>
      <c r="E316" s="178">
        <v>23</v>
      </c>
      <c r="F316" s="267">
        <f>IFERROR(E316/E319,"-")</f>
        <v>1.7996870109546165E-2</v>
      </c>
      <c r="G316" s="268">
        <v>34473182</v>
      </c>
      <c r="H316" s="268">
        <v>20</v>
      </c>
      <c r="I316" s="268">
        <f t="shared" si="90"/>
        <v>1498834</v>
      </c>
      <c r="J316" s="268">
        <f t="shared" si="73"/>
        <v>1723659.1</v>
      </c>
      <c r="K316" s="175">
        <f t="shared" si="74"/>
        <v>0.86956521739130432</v>
      </c>
      <c r="L316" s="178">
        <v>17</v>
      </c>
      <c r="M316" s="267">
        <f>IFERROR(L316/L319,"-")</f>
        <v>1.8599562363238512E-2</v>
      </c>
      <c r="N316" s="268">
        <v>24767529</v>
      </c>
      <c r="O316" s="268">
        <v>15</v>
      </c>
      <c r="P316" s="268">
        <f t="shared" si="75"/>
        <v>1456913.4705882352</v>
      </c>
      <c r="Q316" s="268">
        <f t="shared" si="76"/>
        <v>1651168.6</v>
      </c>
      <c r="R316" s="175">
        <f t="shared" si="77"/>
        <v>0.88235294117647056</v>
      </c>
      <c r="S316" s="178">
        <v>6</v>
      </c>
      <c r="T316" s="267">
        <f>IFERROR(S316/S319,"-")</f>
        <v>3.896103896103896E-2</v>
      </c>
      <c r="U316" s="268">
        <v>3787640</v>
      </c>
      <c r="V316" s="268">
        <v>6</v>
      </c>
      <c r="W316" s="268">
        <f t="shared" si="78"/>
        <v>631273.33333333337</v>
      </c>
      <c r="X316" s="268">
        <f t="shared" si="79"/>
        <v>631273.33333333337</v>
      </c>
      <c r="Y316" s="175">
        <f t="shared" si="80"/>
        <v>1</v>
      </c>
      <c r="Z316" s="178">
        <v>5</v>
      </c>
      <c r="AA316" s="267">
        <f>IFERROR(Z316/Z319,"-")</f>
        <v>4.9504950495049507E-2</v>
      </c>
      <c r="AB316" s="268">
        <v>2635504</v>
      </c>
      <c r="AC316" s="268">
        <v>5</v>
      </c>
      <c r="AD316" s="268">
        <f t="shared" si="81"/>
        <v>527100.80000000005</v>
      </c>
      <c r="AE316" s="268">
        <f t="shared" si="82"/>
        <v>527100.80000000005</v>
      </c>
      <c r="AF316" s="175">
        <f t="shared" si="83"/>
        <v>1</v>
      </c>
      <c r="AG316" s="178">
        <v>15</v>
      </c>
      <c r="AH316" s="267">
        <f>IFERROR(AG316/AG319,"-")</f>
        <v>4.1666666666666664E-2</v>
      </c>
      <c r="AI316" s="268">
        <v>18589966</v>
      </c>
      <c r="AJ316" s="268">
        <v>14</v>
      </c>
      <c r="AK316" s="268">
        <f t="shared" si="84"/>
        <v>1239331.0666666667</v>
      </c>
      <c r="AL316" s="268">
        <f t="shared" si="85"/>
        <v>1327854.7142857143</v>
      </c>
      <c r="AM316" s="175">
        <f t="shared" si="86"/>
        <v>0.93333333333333335</v>
      </c>
      <c r="AN316" s="178">
        <v>43</v>
      </c>
      <c r="AO316" s="267">
        <f>IFERROR(AN316/AN319,"-")</f>
        <v>9.1178965224766751E-3</v>
      </c>
      <c r="AP316" s="268">
        <v>68356885</v>
      </c>
      <c r="AQ316" s="268">
        <v>41</v>
      </c>
      <c r="AR316" s="268">
        <f t="shared" si="87"/>
        <v>1589695</v>
      </c>
      <c r="AS316" s="268">
        <f t="shared" si="88"/>
        <v>1667241.0975609757</v>
      </c>
      <c r="AT316" s="175">
        <f t="shared" si="89"/>
        <v>0.95348837209302328</v>
      </c>
      <c r="AV316" s="77"/>
    </row>
    <row r="317" spans="2:48" s="9" customFormat="1">
      <c r="B317" s="552"/>
      <c r="C317" s="556"/>
      <c r="D317" s="174" t="s">
        <v>161</v>
      </c>
      <c r="E317" s="399">
        <v>11</v>
      </c>
      <c r="F317" s="269">
        <f>IFERROR(E317/E319,"-")</f>
        <v>8.6071987480438178E-3</v>
      </c>
      <c r="G317" s="70">
        <v>20492864</v>
      </c>
      <c r="H317" s="70">
        <v>11</v>
      </c>
      <c r="I317" s="70">
        <f t="shared" si="90"/>
        <v>1862987.6363636365</v>
      </c>
      <c r="J317" s="70">
        <f t="shared" si="73"/>
        <v>1862987.6363636365</v>
      </c>
      <c r="K317" s="11">
        <f t="shared" si="74"/>
        <v>1</v>
      </c>
      <c r="L317" s="399">
        <v>9</v>
      </c>
      <c r="M317" s="269">
        <f>IFERROR(L317/L319,"-")</f>
        <v>9.8468271334792128E-3</v>
      </c>
      <c r="N317" s="70">
        <v>15153889</v>
      </c>
      <c r="O317" s="70">
        <v>9</v>
      </c>
      <c r="P317" s="70">
        <f t="shared" si="75"/>
        <v>1683765.4444444445</v>
      </c>
      <c r="Q317" s="70">
        <f t="shared" si="76"/>
        <v>1683765.4444444445</v>
      </c>
      <c r="R317" s="11">
        <f t="shared" si="77"/>
        <v>1</v>
      </c>
      <c r="S317" s="399">
        <v>5</v>
      </c>
      <c r="T317" s="269">
        <f>IFERROR(S317/S319,"-")</f>
        <v>3.2467532467532464E-2</v>
      </c>
      <c r="U317" s="70">
        <v>9442732</v>
      </c>
      <c r="V317" s="70">
        <v>5</v>
      </c>
      <c r="W317" s="70">
        <f t="shared" si="78"/>
        <v>1888546.4</v>
      </c>
      <c r="X317" s="70">
        <f t="shared" si="79"/>
        <v>1888546.4</v>
      </c>
      <c r="Y317" s="11">
        <f t="shared" si="80"/>
        <v>1</v>
      </c>
      <c r="Z317" s="399">
        <v>4</v>
      </c>
      <c r="AA317" s="269">
        <f>IFERROR(Z317/Z319,"-")</f>
        <v>3.9603960396039604E-2</v>
      </c>
      <c r="AB317" s="70">
        <v>7996659</v>
      </c>
      <c r="AC317" s="70">
        <v>4</v>
      </c>
      <c r="AD317" s="70">
        <f t="shared" si="81"/>
        <v>1999164.75</v>
      </c>
      <c r="AE317" s="70">
        <f t="shared" si="82"/>
        <v>1999164.75</v>
      </c>
      <c r="AF317" s="11">
        <f t="shared" si="83"/>
        <v>1</v>
      </c>
      <c r="AG317" s="399">
        <v>9</v>
      </c>
      <c r="AH317" s="269">
        <f>IFERROR(AG317/AG319,"-")</f>
        <v>2.5000000000000001E-2</v>
      </c>
      <c r="AI317" s="70">
        <v>18069994</v>
      </c>
      <c r="AJ317" s="70">
        <v>7</v>
      </c>
      <c r="AK317" s="70">
        <f t="shared" si="84"/>
        <v>2007777.111111111</v>
      </c>
      <c r="AL317" s="70">
        <f t="shared" si="85"/>
        <v>2581427.7142857141</v>
      </c>
      <c r="AM317" s="11">
        <f t="shared" si="86"/>
        <v>0.77777777777777779</v>
      </c>
      <c r="AN317" s="399">
        <v>19</v>
      </c>
      <c r="AO317" s="269">
        <f>IFERROR(AN317/AN319,"-")</f>
        <v>4.0288379983036467E-3</v>
      </c>
      <c r="AP317" s="70">
        <v>31454310</v>
      </c>
      <c r="AQ317" s="70">
        <v>16</v>
      </c>
      <c r="AR317" s="70">
        <f t="shared" si="87"/>
        <v>1655490</v>
      </c>
      <c r="AS317" s="70">
        <f t="shared" si="88"/>
        <v>1965894.375</v>
      </c>
      <c r="AT317" s="11">
        <f t="shared" si="89"/>
        <v>0.84210526315789469</v>
      </c>
      <c r="AV317" s="77"/>
    </row>
    <row r="318" spans="2:48" s="9" customFormat="1">
      <c r="B318" s="552"/>
      <c r="C318" s="556"/>
      <c r="D318" s="177" t="s">
        <v>162</v>
      </c>
      <c r="E318" s="400">
        <v>6</v>
      </c>
      <c r="F318" s="270">
        <f>IFERROR(E318/E319,"-")</f>
        <v>4.6948356807511738E-3</v>
      </c>
      <c r="G318" s="271">
        <v>10684038</v>
      </c>
      <c r="H318" s="271">
        <v>5</v>
      </c>
      <c r="I318" s="271">
        <f t="shared" si="90"/>
        <v>1780673</v>
      </c>
      <c r="J318" s="271">
        <f t="shared" si="73"/>
        <v>2136807.6</v>
      </c>
      <c r="K318" s="36">
        <f t="shared" si="74"/>
        <v>0.83333333333333337</v>
      </c>
      <c r="L318" s="400">
        <v>3</v>
      </c>
      <c r="M318" s="270">
        <f>IFERROR(L318/L319,"-")</f>
        <v>3.2822757111597373E-3</v>
      </c>
      <c r="N318" s="271">
        <v>7487789</v>
      </c>
      <c r="O318" s="271">
        <v>3</v>
      </c>
      <c r="P318" s="271">
        <f t="shared" si="75"/>
        <v>2495929.6666666665</v>
      </c>
      <c r="Q318" s="271">
        <f t="shared" si="76"/>
        <v>2495929.6666666665</v>
      </c>
      <c r="R318" s="36">
        <f t="shared" si="77"/>
        <v>1</v>
      </c>
      <c r="S318" s="400">
        <v>2</v>
      </c>
      <c r="T318" s="270">
        <f>IFERROR(S318/S319,"-")</f>
        <v>1.2987012987012988E-2</v>
      </c>
      <c r="U318" s="271">
        <v>5983351</v>
      </c>
      <c r="V318" s="271">
        <v>2</v>
      </c>
      <c r="W318" s="271">
        <f t="shared" si="78"/>
        <v>2991675.5</v>
      </c>
      <c r="X318" s="271">
        <f t="shared" si="79"/>
        <v>2991675.5</v>
      </c>
      <c r="Y318" s="36">
        <f t="shared" si="80"/>
        <v>1</v>
      </c>
      <c r="Z318" s="400">
        <v>2</v>
      </c>
      <c r="AA318" s="270">
        <f>IFERROR(Z318/Z319,"-")</f>
        <v>1.9801980198019802E-2</v>
      </c>
      <c r="AB318" s="271">
        <v>5983351</v>
      </c>
      <c r="AC318" s="271">
        <v>2</v>
      </c>
      <c r="AD318" s="271">
        <f t="shared" si="81"/>
        <v>2991675.5</v>
      </c>
      <c r="AE318" s="271">
        <f t="shared" si="82"/>
        <v>2991675.5</v>
      </c>
      <c r="AF318" s="36">
        <f t="shared" si="83"/>
        <v>1</v>
      </c>
      <c r="AG318" s="400">
        <v>2</v>
      </c>
      <c r="AH318" s="270">
        <f>IFERROR(AG318/AG319,"-")</f>
        <v>5.5555555555555558E-3</v>
      </c>
      <c r="AI318" s="271">
        <v>5485644</v>
      </c>
      <c r="AJ318" s="271">
        <v>2</v>
      </c>
      <c r="AK318" s="271">
        <f t="shared" si="84"/>
        <v>2742822</v>
      </c>
      <c r="AL318" s="271">
        <f t="shared" si="85"/>
        <v>2742822</v>
      </c>
      <c r="AM318" s="36">
        <f t="shared" si="86"/>
        <v>1</v>
      </c>
      <c r="AN318" s="400">
        <v>5</v>
      </c>
      <c r="AO318" s="270">
        <f>IFERROR(AN318/AN319,"-")</f>
        <v>1.0602205258693808E-3</v>
      </c>
      <c r="AP318" s="271">
        <v>3128186</v>
      </c>
      <c r="AQ318" s="271">
        <v>4</v>
      </c>
      <c r="AR318" s="271">
        <f t="shared" si="87"/>
        <v>625637.19999999995</v>
      </c>
      <c r="AS318" s="271">
        <f t="shared" si="88"/>
        <v>782046.5</v>
      </c>
      <c r="AT318" s="36">
        <f t="shared" si="89"/>
        <v>0.8</v>
      </c>
      <c r="AV318" s="77"/>
    </row>
    <row r="319" spans="2:48" s="9" customFormat="1">
      <c r="B319" s="553"/>
      <c r="C319" s="557"/>
      <c r="D319" s="300" t="s">
        <v>64</v>
      </c>
      <c r="E319" s="179">
        <f>SUM(E311:E318)</f>
        <v>1278</v>
      </c>
      <c r="F319" s="272">
        <f>IFERROR(E319/E319,"-")</f>
        <v>1</v>
      </c>
      <c r="G319" s="273">
        <f>SUM(G311:G318)</f>
        <v>185412150</v>
      </c>
      <c r="H319" s="273">
        <f>SUM(H311:H318)</f>
        <v>243</v>
      </c>
      <c r="I319" s="273">
        <f t="shared" si="90"/>
        <v>145079.92957746479</v>
      </c>
      <c r="J319" s="273">
        <f t="shared" si="73"/>
        <v>763012.96296296292</v>
      </c>
      <c r="K319" s="152">
        <f t="shared" si="74"/>
        <v>0.19014084507042253</v>
      </c>
      <c r="L319" s="179">
        <f>SUM(L311:L318)</f>
        <v>914</v>
      </c>
      <c r="M319" s="272">
        <f>IFERROR(L319/L319,"-")</f>
        <v>1</v>
      </c>
      <c r="N319" s="273">
        <f>SUM(N311:N318)</f>
        <v>141530248</v>
      </c>
      <c r="O319" s="273">
        <f>SUM(O311:O318)</f>
        <v>176</v>
      </c>
      <c r="P319" s="273">
        <f t="shared" si="75"/>
        <v>154847.09846827135</v>
      </c>
      <c r="Q319" s="273">
        <f t="shared" si="76"/>
        <v>804149.13636363635</v>
      </c>
      <c r="R319" s="152">
        <f t="shared" si="77"/>
        <v>0.1925601750547046</v>
      </c>
      <c r="S319" s="179">
        <f>SUM(S311:S318)</f>
        <v>154</v>
      </c>
      <c r="T319" s="272">
        <f>IFERROR(S319/S319,"-")</f>
        <v>1</v>
      </c>
      <c r="U319" s="273">
        <f>SUM(U311:U318)</f>
        <v>41319981</v>
      </c>
      <c r="V319" s="273">
        <f>SUM(V311:V318)</f>
        <v>47</v>
      </c>
      <c r="W319" s="273">
        <f t="shared" si="78"/>
        <v>268311.56493506493</v>
      </c>
      <c r="X319" s="273">
        <f t="shared" si="79"/>
        <v>879148.53191489365</v>
      </c>
      <c r="Y319" s="152">
        <f t="shared" si="80"/>
        <v>0.30519480519480519</v>
      </c>
      <c r="Z319" s="179">
        <f>SUM(Z311:Z318)</f>
        <v>101</v>
      </c>
      <c r="AA319" s="272">
        <f>IFERROR(Z319/Z319,"-")</f>
        <v>1</v>
      </c>
      <c r="AB319" s="273">
        <f>SUM(AB311:AB318)</f>
        <v>31538739</v>
      </c>
      <c r="AC319" s="273">
        <f>SUM(AC311:AC318)</f>
        <v>34</v>
      </c>
      <c r="AD319" s="273">
        <f t="shared" si="81"/>
        <v>312264.74257425743</v>
      </c>
      <c r="AE319" s="273">
        <f t="shared" si="82"/>
        <v>927609.9705882353</v>
      </c>
      <c r="AF319" s="152">
        <f t="shared" si="83"/>
        <v>0.33663366336633666</v>
      </c>
      <c r="AG319" s="179">
        <f>SUM(AG311:AG318)</f>
        <v>360</v>
      </c>
      <c r="AH319" s="272">
        <f>IFERROR(AG319/AG319,"-")</f>
        <v>1</v>
      </c>
      <c r="AI319" s="273">
        <f>SUM(AI311:AI318)</f>
        <v>98216511</v>
      </c>
      <c r="AJ319" s="273">
        <f>SUM(AJ311:AJ318)</f>
        <v>108</v>
      </c>
      <c r="AK319" s="273">
        <f t="shared" si="84"/>
        <v>272823.64166666666</v>
      </c>
      <c r="AL319" s="273">
        <f t="shared" si="85"/>
        <v>909412.13888888888</v>
      </c>
      <c r="AM319" s="152">
        <f t="shared" si="86"/>
        <v>0.3</v>
      </c>
      <c r="AN319" s="179">
        <f>SUM(AN311:AN318)</f>
        <v>4716</v>
      </c>
      <c r="AO319" s="272">
        <f>IFERROR(AN319/AN319,"-")</f>
        <v>1</v>
      </c>
      <c r="AP319" s="273">
        <f>SUM(AP311:AP318)</f>
        <v>387647041</v>
      </c>
      <c r="AQ319" s="273">
        <f>SUM(AQ311:AQ318)</f>
        <v>547</v>
      </c>
      <c r="AR319" s="273">
        <f t="shared" si="87"/>
        <v>82198.269932145893</v>
      </c>
      <c r="AS319" s="273">
        <f t="shared" si="88"/>
        <v>708678.3199268739</v>
      </c>
      <c r="AT319" s="152">
        <f t="shared" si="89"/>
        <v>0.11598812553011026</v>
      </c>
      <c r="AV319" s="77"/>
    </row>
    <row r="320" spans="2:48" s="9" customFormat="1">
      <c r="B320" s="551">
        <v>36</v>
      </c>
      <c r="C320" s="555" t="s">
        <v>1</v>
      </c>
      <c r="D320" s="174" t="s">
        <v>158</v>
      </c>
      <c r="E320" s="178">
        <v>199</v>
      </c>
      <c r="F320" s="267">
        <f>IFERROR(E320/E328,"-")</f>
        <v>0.67229729729729726</v>
      </c>
      <c r="G320" s="268">
        <v>0</v>
      </c>
      <c r="H320" s="268">
        <v>0</v>
      </c>
      <c r="I320" s="268">
        <f t="shared" si="90"/>
        <v>0</v>
      </c>
      <c r="J320" s="268" t="str">
        <f t="shared" si="73"/>
        <v>-</v>
      </c>
      <c r="K320" s="175">
        <f t="shared" si="74"/>
        <v>0</v>
      </c>
      <c r="L320" s="178">
        <v>149</v>
      </c>
      <c r="M320" s="267">
        <f>IFERROR(L320/L328,"-")</f>
        <v>0.6711711711711712</v>
      </c>
      <c r="N320" s="268">
        <v>0</v>
      </c>
      <c r="O320" s="268">
        <v>0</v>
      </c>
      <c r="P320" s="268">
        <f t="shared" si="75"/>
        <v>0</v>
      </c>
      <c r="Q320" s="268" t="str">
        <f t="shared" si="76"/>
        <v>-</v>
      </c>
      <c r="R320" s="175">
        <f t="shared" si="77"/>
        <v>0</v>
      </c>
      <c r="S320" s="178">
        <v>12</v>
      </c>
      <c r="T320" s="267">
        <f>IFERROR(S320/S328,"-")</f>
        <v>0.41379310344827586</v>
      </c>
      <c r="U320" s="268">
        <v>0</v>
      </c>
      <c r="V320" s="268">
        <v>0</v>
      </c>
      <c r="W320" s="268">
        <f t="shared" si="78"/>
        <v>0</v>
      </c>
      <c r="X320" s="268" t="str">
        <f t="shared" si="79"/>
        <v>-</v>
      </c>
      <c r="Y320" s="175">
        <f t="shared" si="80"/>
        <v>0</v>
      </c>
      <c r="Z320" s="178">
        <v>10</v>
      </c>
      <c r="AA320" s="267">
        <f>IFERROR(Z320/Z328,"-")</f>
        <v>0.41666666666666669</v>
      </c>
      <c r="AB320" s="268">
        <v>0</v>
      </c>
      <c r="AC320" s="268">
        <v>0</v>
      </c>
      <c r="AD320" s="268">
        <f t="shared" si="81"/>
        <v>0</v>
      </c>
      <c r="AE320" s="268" t="str">
        <f t="shared" si="82"/>
        <v>-</v>
      </c>
      <c r="AF320" s="175">
        <f t="shared" si="83"/>
        <v>0</v>
      </c>
      <c r="AG320" s="178">
        <v>31</v>
      </c>
      <c r="AH320" s="267">
        <f>IFERROR(AG320/AG328,"-")</f>
        <v>0.42465753424657532</v>
      </c>
      <c r="AI320" s="268">
        <v>0</v>
      </c>
      <c r="AJ320" s="268">
        <v>0</v>
      </c>
      <c r="AK320" s="268">
        <f t="shared" si="84"/>
        <v>0</v>
      </c>
      <c r="AL320" s="268" t="str">
        <f t="shared" si="85"/>
        <v>-</v>
      </c>
      <c r="AM320" s="175">
        <f t="shared" si="86"/>
        <v>0</v>
      </c>
      <c r="AN320" s="178">
        <v>1068</v>
      </c>
      <c r="AO320" s="267">
        <f>IFERROR(AN320/AN328,"-")</f>
        <v>0.82471042471042466</v>
      </c>
      <c r="AP320" s="268">
        <v>0</v>
      </c>
      <c r="AQ320" s="268">
        <v>0</v>
      </c>
      <c r="AR320" s="268">
        <f t="shared" si="87"/>
        <v>0</v>
      </c>
      <c r="AS320" s="268" t="str">
        <f t="shared" si="88"/>
        <v>-</v>
      </c>
      <c r="AT320" s="175">
        <f t="shared" si="89"/>
        <v>0</v>
      </c>
      <c r="AV320" s="77"/>
    </row>
    <row r="321" spans="2:48" s="9" customFormat="1">
      <c r="B321" s="552"/>
      <c r="C321" s="556"/>
      <c r="D321" s="174" t="s">
        <v>155</v>
      </c>
      <c r="E321" s="399">
        <v>26</v>
      </c>
      <c r="F321" s="269">
        <f>IFERROR(E321/E328,"-")</f>
        <v>8.7837837837837843E-2</v>
      </c>
      <c r="G321" s="70">
        <v>1973267</v>
      </c>
      <c r="H321" s="70">
        <v>9</v>
      </c>
      <c r="I321" s="70">
        <f t="shared" si="90"/>
        <v>75894.88461538461</v>
      </c>
      <c r="J321" s="70">
        <f t="shared" si="73"/>
        <v>219251.88888888888</v>
      </c>
      <c r="K321" s="11">
        <f t="shared" si="74"/>
        <v>0.34615384615384615</v>
      </c>
      <c r="L321" s="399">
        <v>23</v>
      </c>
      <c r="M321" s="269">
        <f>IFERROR(L321/L328,"-")</f>
        <v>0.1036036036036036</v>
      </c>
      <c r="N321" s="70">
        <v>1439431</v>
      </c>
      <c r="O321" s="70">
        <v>8</v>
      </c>
      <c r="P321" s="70">
        <f t="shared" si="75"/>
        <v>62583.956521739128</v>
      </c>
      <c r="Q321" s="70">
        <f t="shared" si="76"/>
        <v>179928.875</v>
      </c>
      <c r="R321" s="11">
        <f t="shared" si="77"/>
        <v>0.34782608695652173</v>
      </c>
      <c r="S321" s="399">
        <v>5</v>
      </c>
      <c r="T321" s="269">
        <f>IFERROR(S321/S328,"-")</f>
        <v>0.17241379310344829</v>
      </c>
      <c r="U321" s="70">
        <v>94425</v>
      </c>
      <c r="V321" s="70">
        <v>1</v>
      </c>
      <c r="W321" s="70">
        <f t="shared" si="78"/>
        <v>18885</v>
      </c>
      <c r="X321" s="70">
        <f t="shared" si="79"/>
        <v>94425</v>
      </c>
      <c r="Y321" s="11">
        <f t="shared" si="80"/>
        <v>0.2</v>
      </c>
      <c r="Z321" s="399">
        <v>4</v>
      </c>
      <c r="AA321" s="269">
        <f>IFERROR(Z321/Z328,"-")</f>
        <v>0.16666666666666666</v>
      </c>
      <c r="AB321" s="70">
        <v>94425</v>
      </c>
      <c r="AC321" s="70">
        <v>1</v>
      </c>
      <c r="AD321" s="70">
        <f t="shared" si="81"/>
        <v>23606.25</v>
      </c>
      <c r="AE321" s="70">
        <f t="shared" si="82"/>
        <v>94425</v>
      </c>
      <c r="AF321" s="11">
        <f t="shared" si="83"/>
        <v>0.25</v>
      </c>
      <c r="AG321" s="399">
        <v>9</v>
      </c>
      <c r="AH321" s="269">
        <f>IFERROR(AG321/AG328,"-")</f>
        <v>0.12328767123287671</v>
      </c>
      <c r="AI321" s="70">
        <v>396750</v>
      </c>
      <c r="AJ321" s="70">
        <v>5</v>
      </c>
      <c r="AK321" s="70">
        <f t="shared" si="84"/>
        <v>44083.333333333336</v>
      </c>
      <c r="AL321" s="70">
        <f t="shared" si="85"/>
        <v>79350</v>
      </c>
      <c r="AM321" s="11">
        <f t="shared" si="86"/>
        <v>0.55555555555555558</v>
      </c>
      <c r="AN321" s="399">
        <v>90</v>
      </c>
      <c r="AO321" s="269">
        <f>IFERROR(AN321/AN328,"-")</f>
        <v>6.9498069498069498E-2</v>
      </c>
      <c r="AP321" s="70">
        <v>5312514</v>
      </c>
      <c r="AQ321" s="70">
        <v>25</v>
      </c>
      <c r="AR321" s="70">
        <f t="shared" si="87"/>
        <v>59027.933333333334</v>
      </c>
      <c r="AS321" s="70">
        <f t="shared" si="88"/>
        <v>212500.56</v>
      </c>
      <c r="AT321" s="11">
        <f t="shared" si="89"/>
        <v>0.27777777777777779</v>
      </c>
      <c r="AV321" s="77"/>
    </row>
    <row r="322" spans="2:48" s="9" customFormat="1">
      <c r="B322" s="552"/>
      <c r="C322" s="556"/>
      <c r="D322" s="174" t="s">
        <v>156</v>
      </c>
      <c r="E322" s="399">
        <v>33</v>
      </c>
      <c r="F322" s="269">
        <f>IFERROR(E322/E328,"-")</f>
        <v>0.11148648648648649</v>
      </c>
      <c r="G322" s="70">
        <v>5680754</v>
      </c>
      <c r="H322" s="70">
        <v>18</v>
      </c>
      <c r="I322" s="70">
        <f t="shared" si="90"/>
        <v>172144.06060606061</v>
      </c>
      <c r="J322" s="70">
        <f t="shared" si="73"/>
        <v>315597.44444444444</v>
      </c>
      <c r="K322" s="11">
        <f t="shared" si="74"/>
        <v>0.54545454545454541</v>
      </c>
      <c r="L322" s="399">
        <v>22</v>
      </c>
      <c r="M322" s="269">
        <f>IFERROR(L322/L328,"-")</f>
        <v>9.90990990990991E-2</v>
      </c>
      <c r="N322" s="70">
        <v>2870886</v>
      </c>
      <c r="O322" s="70">
        <v>11</v>
      </c>
      <c r="P322" s="70">
        <f t="shared" si="75"/>
        <v>130494.81818181818</v>
      </c>
      <c r="Q322" s="70">
        <f t="shared" si="76"/>
        <v>260989.63636363635</v>
      </c>
      <c r="R322" s="11">
        <f t="shared" si="77"/>
        <v>0.5</v>
      </c>
      <c r="S322" s="399">
        <v>3</v>
      </c>
      <c r="T322" s="269">
        <f>IFERROR(S322/S328,"-")</f>
        <v>0.10344827586206896</v>
      </c>
      <c r="U322" s="70">
        <v>161868</v>
      </c>
      <c r="V322" s="70">
        <v>1</v>
      </c>
      <c r="W322" s="70">
        <f t="shared" si="78"/>
        <v>53956</v>
      </c>
      <c r="X322" s="70">
        <f t="shared" si="79"/>
        <v>161868</v>
      </c>
      <c r="Y322" s="11">
        <f t="shared" si="80"/>
        <v>0.33333333333333331</v>
      </c>
      <c r="Z322" s="399">
        <v>2</v>
      </c>
      <c r="AA322" s="269">
        <f>IFERROR(Z322/Z328,"-")</f>
        <v>8.3333333333333329E-2</v>
      </c>
      <c r="AB322" s="70">
        <v>161868</v>
      </c>
      <c r="AC322" s="70">
        <v>1</v>
      </c>
      <c r="AD322" s="70">
        <f t="shared" si="81"/>
        <v>80934</v>
      </c>
      <c r="AE322" s="70">
        <f t="shared" si="82"/>
        <v>161868</v>
      </c>
      <c r="AF322" s="11">
        <f t="shared" si="83"/>
        <v>0.5</v>
      </c>
      <c r="AG322" s="399">
        <v>9</v>
      </c>
      <c r="AH322" s="269">
        <f>IFERROR(AG322/AG328,"-")</f>
        <v>0.12328767123287671</v>
      </c>
      <c r="AI322" s="70">
        <v>3164876</v>
      </c>
      <c r="AJ322" s="70">
        <v>7</v>
      </c>
      <c r="AK322" s="70">
        <f t="shared" si="84"/>
        <v>351652.88888888888</v>
      </c>
      <c r="AL322" s="70">
        <f t="shared" si="85"/>
        <v>452125.14285714284</v>
      </c>
      <c r="AM322" s="11">
        <f t="shared" si="86"/>
        <v>0.77777777777777779</v>
      </c>
      <c r="AN322" s="399">
        <v>53</v>
      </c>
      <c r="AO322" s="269">
        <f>IFERROR(AN322/AN328,"-")</f>
        <v>4.0926640926640924E-2</v>
      </c>
      <c r="AP322" s="70">
        <v>7995978</v>
      </c>
      <c r="AQ322" s="70">
        <v>26</v>
      </c>
      <c r="AR322" s="70">
        <f t="shared" si="87"/>
        <v>150867.50943396226</v>
      </c>
      <c r="AS322" s="70">
        <f t="shared" si="88"/>
        <v>307537.61538461538</v>
      </c>
      <c r="AT322" s="11">
        <f t="shared" si="89"/>
        <v>0.49056603773584906</v>
      </c>
      <c r="AV322" s="77"/>
    </row>
    <row r="323" spans="2:48" s="9" customFormat="1">
      <c r="B323" s="552"/>
      <c r="C323" s="556"/>
      <c r="D323" s="174" t="s">
        <v>157</v>
      </c>
      <c r="E323" s="178">
        <v>19</v>
      </c>
      <c r="F323" s="267">
        <f>IFERROR(E323/E328,"-")</f>
        <v>6.4189189189189186E-2</v>
      </c>
      <c r="G323" s="268">
        <v>16704824</v>
      </c>
      <c r="H323" s="268">
        <v>17</v>
      </c>
      <c r="I323" s="268">
        <f t="shared" si="90"/>
        <v>879201.26315789472</v>
      </c>
      <c r="J323" s="268">
        <f t="shared" si="73"/>
        <v>982636.70588235289</v>
      </c>
      <c r="K323" s="175">
        <f t="shared" si="74"/>
        <v>0.89473684210526316</v>
      </c>
      <c r="L323" s="178">
        <v>15</v>
      </c>
      <c r="M323" s="267">
        <f>IFERROR(L323/L328,"-")</f>
        <v>6.7567567567567571E-2</v>
      </c>
      <c r="N323" s="268">
        <v>13887090</v>
      </c>
      <c r="O323" s="268">
        <v>14</v>
      </c>
      <c r="P323" s="268">
        <f t="shared" si="75"/>
        <v>925806</v>
      </c>
      <c r="Q323" s="268">
        <f t="shared" si="76"/>
        <v>991935</v>
      </c>
      <c r="R323" s="175">
        <f t="shared" si="77"/>
        <v>0.93333333333333335</v>
      </c>
      <c r="S323" s="178">
        <v>3</v>
      </c>
      <c r="T323" s="267">
        <f>IFERROR(S323/S328,"-")</f>
        <v>0.10344827586206896</v>
      </c>
      <c r="U323" s="268">
        <v>2635678</v>
      </c>
      <c r="V323" s="268">
        <v>3</v>
      </c>
      <c r="W323" s="268">
        <f t="shared" si="78"/>
        <v>878559.33333333337</v>
      </c>
      <c r="X323" s="268">
        <f t="shared" si="79"/>
        <v>878559.33333333337</v>
      </c>
      <c r="Y323" s="175">
        <f t="shared" si="80"/>
        <v>1</v>
      </c>
      <c r="Z323" s="178">
        <v>3</v>
      </c>
      <c r="AA323" s="267">
        <f>IFERROR(Z323/Z328,"-")</f>
        <v>0.125</v>
      </c>
      <c r="AB323" s="268">
        <v>2635678</v>
      </c>
      <c r="AC323" s="268">
        <v>3</v>
      </c>
      <c r="AD323" s="268">
        <f t="shared" si="81"/>
        <v>878559.33333333337</v>
      </c>
      <c r="AE323" s="268">
        <f t="shared" si="82"/>
        <v>878559.33333333337</v>
      </c>
      <c r="AF323" s="175">
        <f t="shared" si="83"/>
        <v>1</v>
      </c>
      <c r="AG323" s="178">
        <v>8</v>
      </c>
      <c r="AH323" s="267">
        <f>IFERROR(AG323/AG328,"-")</f>
        <v>0.1095890410958904</v>
      </c>
      <c r="AI323" s="268">
        <v>9708190</v>
      </c>
      <c r="AJ323" s="268">
        <v>7</v>
      </c>
      <c r="AK323" s="268">
        <f t="shared" si="84"/>
        <v>1213523.75</v>
      </c>
      <c r="AL323" s="268">
        <f t="shared" si="85"/>
        <v>1386884.2857142857</v>
      </c>
      <c r="AM323" s="175">
        <f t="shared" si="86"/>
        <v>0.875</v>
      </c>
      <c r="AN323" s="178">
        <v>49</v>
      </c>
      <c r="AO323" s="267">
        <f>IFERROR(AN323/AN328,"-")</f>
        <v>3.783783783783784E-2</v>
      </c>
      <c r="AP323" s="268">
        <v>33902458</v>
      </c>
      <c r="AQ323" s="268">
        <v>39</v>
      </c>
      <c r="AR323" s="268">
        <f t="shared" si="87"/>
        <v>691886.89795918367</v>
      </c>
      <c r="AS323" s="268">
        <f t="shared" si="88"/>
        <v>869293.79487179487</v>
      </c>
      <c r="AT323" s="175">
        <f t="shared" si="89"/>
        <v>0.79591836734693877</v>
      </c>
      <c r="AV323" s="77"/>
    </row>
    <row r="324" spans="2:48" s="9" customFormat="1">
      <c r="B324" s="552"/>
      <c r="C324" s="556"/>
      <c r="D324" s="174" t="s">
        <v>159</v>
      </c>
      <c r="E324" s="399">
        <v>13</v>
      </c>
      <c r="F324" s="269">
        <f>IFERROR(E324/E328,"-")</f>
        <v>4.3918918918918921E-2</v>
      </c>
      <c r="G324" s="70">
        <v>14558985</v>
      </c>
      <c r="H324" s="70">
        <v>13</v>
      </c>
      <c r="I324" s="70">
        <f t="shared" si="90"/>
        <v>1119921.923076923</v>
      </c>
      <c r="J324" s="70">
        <f t="shared" si="73"/>
        <v>1119921.923076923</v>
      </c>
      <c r="K324" s="11">
        <f t="shared" si="74"/>
        <v>1</v>
      </c>
      <c r="L324" s="399">
        <v>9</v>
      </c>
      <c r="M324" s="269">
        <f>IFERROR(L324/L328,"-")</f>
        <v>4.0540540540540543E-2</v>
      </c>
      <c r="N324" s="70">
        <v>9391631</v>
      </c>
      <c r="O324" s="70">
        <v>9</v>
      </c>
      <c r="P324" s="70">
        <f t="shared" si="75"/>
        <v>1043514.5555555555</v>
      </c>
      <c r="Q324" s="70">
        <f t="shared" si="76"/>
        <v>1043514.5555555555</v>
      </c>
      <c r="R324" s="11">
        <f t="shared" si="77"/>
        <v>1</v>
      </c>
      <c r="S324" s="399">
        <v>6</v>
      </c>
      <c r="T324" s="269">
        <f>IFERROR(S324/S328,"-")</f>
        <v>0.20689655172413793</v>
      </c>
      <c r="U324" s="70">
        <v>6297238</v>
      </c>
      <c r="V324" s="70">
        <v>6</v>
      </c>
      <c r="W324" s="70">
        <f t="shared" si="78"/>
        <v>1049539.6666666667</v>
      </c>
      <c r="X324" s="70">
        <f t="shared" si="79"/>
        <v>1049539.6666666667</v>
      </c>
      <c r="Y324" s="11">
        <f t="shared" si="80"/>
        <v>1</v>
      </c>
      <c r="Z324" s="399">
        <v>5</v>
      </c>
      <c r="AA324" s="269">
        <f>IFERROR(Z324/Z328,"-")</f>
        <v>0.20833333333333334</v>
      </c>
      <c r="AB324" s="70">
        <v>5078727</v>
      </c>
      <c r="AC324" s="70">
        <v>5</v>
      </c>
      <c r="AD324" s="70">
        <f t="shared" si="81"/>
        <v>1015745.4</v>
      </c>
      <c r="AE324" s="70">
        <f t="shared" si="82"/>
        <v>1015745.4</v>
      </c>
      <c r="AF324" s="11">
        <f t="shared" si="83"/>
        <v>1</v>
      </c>
      <c r="AG324" s="399">
        <v>5</v>
      </c>
      <c r="AH324" s="269">
        <f>IFERROR(AG324/AG328,"-")</f>
        <v>6.8493150684931503E-2</v>
      </c>
      <c r="AI324" s="70">
        <v>3606602</v>
      </c>
      <c r="AJ324" s="70">
        <v>5</v>
      </c>
      <c r="AK324" s="70">
        <f t="shared" si="84"/>
        <v>721320.4</v>
      </c>
      <c r="AL324" s="70">
        <f t="shared" si="85"/>
        <v>721320.4</v>
      </c>
      <c r="AM324" s="11">
        <f t="shared" si="86"/>
        <v>1</v>
      </c>
      <c r="AN324" s="399">
        <v>19</v>
      </c>
      <c r="AO324" s="269">
        <f>IFERROR(AN324/AN328,"-")</f>
        <v>1.4671814671814672E-2</v>
      </c>
      <c r="AP324" s="70">
        <v>25267881</v>
      </c>
      <c r="AQ324" s="70">
        <v>18</v>
      </c>
      <c r="AR324" s="70">
        <f t="shared" si="87"/>
        <v>1329888.4736842106</v>
      </c>
      <c r="AS324" s="70">
        <f t="shared" si="88"/>
        <v>1403771.1666666667</v>
      </c>
      <c r="AT324" s="11">
        <f t="shared" si="89"/>
        <v>0.94736842105263153</v>
      </c>
      <c r="AV324" s="77"/>
    </row>
    <row r="325" spans="2:48" s="9" customFormat="1">
      <c r="B325" s="552"/>
      <c r="C325" s="556"/>
      <c r="D325" s="174" t="s">
        <v>160</v>
      </c>
      <c r="E325" s="178">
        <v>3</v>
      </c>
      <c r="F325" s="267">
        <f>IFERROR(E325/E328,"-")</f>
        <v>1.0135135135135136E-2</v>
      </c>
      <c r="G325" s="268">
        <v>5152536</v>
      </c>
      <c r="H325" s="268">
        <v>3</v>
      </c>
      <c r="I325" s="268">
        <f t="shared" si="90"/>
        <v>1717512</v>
      </c>
      <c r="J325" s="268">
        <f t="shared" ref="J325:J388" si="91">IFERROR(G325/H325,"-")</f>
        <v>1717512</v>
      </c>
      <c r="K325" s="175">
        <f t="shared" ref="K325:K388" si="92">IFERROR(H325/E325,"-")</f>
        <v>1</v>
      </c>
      <c r="L325" s="178">
        <v>2</v>
      </c>
      <c r="M325" s="267">
        <f>IFERROR(L325/L328,"-")</f>
        <v>9.0090090090090089E-3</v>
      </c>
      <c r="N325" s="268">
        <v>4014577</v>
      </c>
      <c r="O325" s="268">
        <v>2</v>
      </c>
      <c r="P325" s="268">
        <f t="shared" ref="P325:P388" si="93">IFERROR(N325/L325,"-")</f>
        <v>2007288.5</v>
      </c>
      <c r="Q325" s="268">
        <f t="shared" ref="Q325:Q388" si="94">IFERROR(N325/O325,"-")</f>
        <v>2007288.5</v>
      </c>
      <c r="R325" s="175">
        <f t="shared" ref="R325:R388" si="95">IFERROR(O325/L325,"-")</f>
        <v>1</v>
      </c>
      <c r="S325" s="178">
        <v>0</v>
      </c>
      <c r="T325" s="267">
        <f>IFERROR(S325/S328,"-")</f>
        <v>0</v>
      </c>
      <c r="U325" s="268">
        <v>0</v>
      </c>
      <c r="V325" s="268">
        <v>0</v>
      </c>
      <c r="W325" s="268" t="str">
        <f t="shared" ref="W325:W388" si="96">IFERROR(U325/S325,"-")</f>
        <v>-</v>
      </c>
      <c r="X325" s="268" t="str">
        <f t="shared" ref="X325:X388" si="97">IFERROR(U325/V325,"-")</f>
        <v>-</v>
      </c>
      <c r="Y325" s="175" t="str">
        <f t="shared" ref="Y325:Y388" si="98">IFERROR(V325/S325,"-")</f>
        <v>-</v>
      </c>
      <c r="Z325" s="178">
        <v>0</v>
      </c>
      <c r="AA325" s="267">
        <f>IFERROR(Z325/Z328,"-")</f>
        <v>0</v>
      </c>
      <c r="AB325" s="268">
        <v>0</v>
      </c>
      <c r="AC325" s="268">
        <v>0</v>
      </c>
      <c r="AD325" s="268" t="str">
        <f t="shared" ref="AD325:AD388" si="99">IFERROR(AB325/Z325,"-")</f>
        <v>-</v>
      </c>
      <c r="AE325" s="268" t="str">
        <f t="shared" ref="AE325:AE388" si="100">IFERROR(AB325/AC325,"-")</f>
        <v>-</v>
      </c>
      <c r="AF325" s="175" t="str">
        <f t="shared" ref="AF325:AF388" si="101">IFERROR(AC325/Z325,"-")</f>
        <v>-</v>
      </c>
      <c r="AG325" s="178">
        <v>6</v>
      </c>
      <c r="AH325" s="267">
        <f>IFERROR(AG325/AG328,"-")</f>
        <v>8.2191780821917804E-2</v>
      </c>
      <c r="AI325" s="268">
        <v>13514207</v>
      </c>
      <c r="AJ325" s="268">
        <v>6</v>
      </c>
      <c r="AK325" s="268">
        <f t="shared" ref="AK325:AK388" si="102">IFERROR(AI325/AG325,"-")</f>
        <v>2252367.8333333335</v>
      </c>
      <c r="AL325" s="268">
        <f t="shared" ref="AL325:AL388" si="103">IFERROR(AI325/AJ325,"-")</f>
        <v>2252367.8333333335</v>
      </c>
      <c r="AM325" s="175">
        <f t="shared" ref="AM325:AM388" si="104">IFERROR(AJ325/AG325,"-")</f>
        <v>1</v>
      </c>
      <c r="AN325" s="178">
        <v>10</v>
      </c>
      <c r="AO325" s="267">
        <f>IFERROR(AN325/AN328,"-")</f>
        <v>7.7220077220077222E-3</v>
      </c>
      <c r="AP325" s="268">
        <v>19248696</v>
      </c>
      <c r="AQ325" s="268">
        <v>9</v>
      </c>
      <c r="AR325" s="268">
        <f t="shared" ref="AR325:AR388" si="105">IFERROR(AP325/AN325,"-")</f>
        <v>1924869.6</v>
      </c>
      <c r="AS325" s="268">
        <f t="shared" ref="AS325:AS388" si="106">IFERROR(AP325/AQ325,"-")</f>
        <v>2138744</v>
      </c>
      <c r="AT325" s="175">
        <f t="shared" ref="AT325:AT388" si="107">IFERROR(AQ325/AN325,"-")</f>
        <v>0.9</v>
      </c>
      <c r="AV325" s="77"/>
    </row>
    <row r="326" spans="2:48" s="9" customFormat="1">
      <c r="B326" s="552"/>
      <c r="C326" s="556"/>
      <c r="D326" s="174" t="s">
        <v>161</v>
      </c>
      <c r="E326" s="399">
        <v>2</v>
      </c>
      <c r="F326" s="269">
        <f>IFERROR(E326/E328,"-")</f>
        <v>6.7567567567567571E-3</v>
      </c>
      <c r="G326" s="70">
        <v>3949209</v>
      </c>
      <c r="H326" s="70">
        <v>2</v>
      </c>
      <c r="I326" s="70">
        <f t="shared" si="90"/>
        <v>1974604.5</v>
      </c>
      <c r="J326" s="70">
        <f t="shared" si="91"/>
        <v>1974604.5</v>
      </c>
      <c r="K326" s="11">
        <f t="shared" si="92"/>
        <v>1</v>
      </c>
      <c r="L326" s="399">
        <v>1</v>
      </c>
      <c r="M326" s="269">
        <f>IFERROR(L326/L328,"-")</f>
        <v>4.5045045045045045E-3</v>
      </c>
      <c r="N326" s="70">
        <v>1596888</v>
      </c>
      <c r="O326" s="70">
        <v>1</v>
      </c>
      <c r="P326" s="70">
        <f t="shared" si="93"/>
        <v>1596888</v>
      </c>
      <c r="Q326" s="70">
        <f t="shared" si="94"/>
        <v>1596888</v>
      </c>
      <c r="R326" s="11">
        <f t="shared" si="95"/>
        <v>1</v>
      </c>
      <c r="S326" s="399">
        <v>0</v>
      </c>
      <c r="T326" s="269">
        <f>IFERROR(S326/S328,"-")</f>
        <v>0</v>
      </c>
      <c r="U326" s="70">
        <v>0</v>
      </c>
      <c r="V326" s="70">
        <v>0</v>
      </c>
      <c r="W326" s="70" t="str">
        <f t="shared" si="96"/>
        <v>-</v>
      </c>
      <c r="X326" s="70" t="str">
        <f t="shared" si="97"/>
        <v>-</v>
      </c>
      <c r="Y326" s="11" t="str">
        <f t="shared" si="98"/>
        <v>-</v>
      </c>
      <c r="Z326" s="399">
        <v>0</v>
      </c>
      <c r="AA326" s="269">
        <f>IFERROR(Z326/Z328,"-")</f>
        <v>0</v>
      </c>
      <c r="AB326" s="70">
        <v>0</v>
      </c>
      <c r="AC326" s="70">
        <v>0</v>
      </c>
      <c r="AD326" s="70" t="str">
        <f t="shared" si="99"/>
        <v>-</v>
      </c>
      <c r="AE326" s="70" t="str">
        <f t="shared" si="100"/>
        <v>-</v>
      </c>
      <c r="AF326" s="11" t="str">
        <f t="shared" si="101"/>
        <v>-</v>
      </c>
      <c r="AG326" s="399">
        <v>3</v>
      </c>
      <c r="AH326" s="269">
        <f>IFERROR(AG326/AG328,"-")</f>
        <v>4.1095890410958902E-2</v>
      </c>
      <c r="AI326" s="70">
        <v>5064068</v>
      </c>
      <c r="AJ326" s="70">
        <v>3</v>
      </c>
      <c r="AK326" s="70">
        <f t="shared" si="102"/>
        <v>1688022.6666666667</v>
      </c>
      <c r="AL326" s="70">
        <f t="shared" si="103"/>
        <v>1688022.6666666667</v>
      </c>
      <c r="AM326" s="11">
        <f t="shared" si="104"/>
        <v>1</v>
      </c>
      <c r="AN326" s="399">
        <v>5</v>
      </c>
      <c r="AO326" s="269">
        <f>IFERROR(AN326/AN328,"-")</f>
        <v>3.8610038610038611E-3</v>
      </c>
      <c r="AP326" s="70">
        <v>8829059</v>
      </c>
      <c r="AQ326" s="70">
        <v>4</v>
      </c>
      <c r="AR326" s="70">
        <f t="shared" si="105"/>
        <v>1765811.8</v>
      </c>
      <c r="AS326" s="70">
        <f t="shared" si="106"/>
        <v>2207264.75</v>
      </c>
      <c r="AT326" s="11">
        <f t="shared" si="107"/>
        <v>0.8</v>
      </c>
      <c r="AV326" s="77"/>
    </row>
    <row r="327" spans="2:48" s="9" customFormat="1">
      <c r="B327" s="552"/>
      <c r="C327" s="556"/>
      <c r="D327" s="177" t="s">
        <v>162</v>
      </c>
      <c r="E327" s="400">
        <v>1</v>
      </c>
      <c r="F327" s="270">
        <f>IFERROR(E327/E328,"-")</f>
        <v>3.3783783783783786E-3</v>
      </c>
      <c r="G327" s="271">
        <v>1642537</v>
      </c>
      <c r="H327" s="271">
        <v>1</v>
      </c>
      <c r="I327" s="271">
        <f t="shared" si="90"/>
        <v>1642537</v>
      </c>
      <c r="J327" s="271">
        <f t="shared" si="91"/>
        <v>1642537</v>
      </c>
      <c r="K327" s="36">
        <f t="shared" si="92"/>
        <v>1</v>
      </c>
      <c r="L327" s="400">
        <v>1</v>
      </c>
      <c r="M327" s="270">
        <f>IFERROR(L327/L328,"-")</f>
        <v>4.5045045045045045E-3</v>
      </c>
      <c r="N327" s="271">
        <v>1642537</v>
      </c>
      <c r="O327" s="271">
        <v>1</v>
      </c>
      <c r="P327" s="271">
        <f t="shared" si="93"/>
        <v>1642537</v>
      </c>
      <c r="Q327" s="271">
        <f t="shared" si="94"/>
        <v>1642537</v>
      </c>
      <c r="R327" s="36">
        <f t="shared" si="95"/>
        <v>1</v>
      </c>
      <c r="S327" s="400">
        <v>0</v>
      </c>
      <c r="T327" s="270">
        <f>IFERROR(S327/S328,"-")</f>
        <v>0</v>
      </c>
      <c r="U327" s="271">
        <v>0</v>
      </c>
      <c r="V327" s="271">
        <v>0</v>
      </c>
      <c r="W327" s="271" t="str">
        <f t="shared" si="96"/>
        <v>-</v>
      </c>
      <c r="X327" s="271" t="str">
        <f t="shared" si="97"/>
        <v>-</v>
      </c>
      <c r="Y327" s="36" t="str">
        <f t="shared" si="98"/>
        <v>-</v>
      </c>
      <c r="Z327" s="400">
        <v>0</v>
      </c>
      <c r="AA327" s="270">
        <f>IFERROR(Z327/Z328,"-")</f>
        <v>0</v>
      </c>
      <c r="AB327" s="271">
        <v>0</v>
      </c>
      <c r="AC327" s="271">
        <v>0</v>
      </c>
      <c r="AD327" s="271" t="str">
        <f t="shared" si="99"/>
        <v>-</v>
      </c>
      <c r="AE327" s="271" t="str">
        <f t="shared" si="100"/>
        <v>-</v>
      </c>
      <c r="AF327" s="36" t="str">
        <f t="shared" si="101"/>
        <v>-</v>
      </c>
      <c r="AG327" s="400">
        <v>2</v>
      </c>
      <c r="AH327" s="270">
        <f>IFERROR(AG327/AG328,"-")</f>
        <v>2.7397260273972601E-2</v>
      </c>
      <c r="AI327" s="271">
        <v>4695073</v>
      </c>
      <c r="AJ327" s="271">
        <v>2</v>
      </c>
      <c r="AK327" s="271">
        <f t="shared" si="102"/>
        <v>2347536.5</v>
      </c>
      <c r="AL327" s="271">
        <f t="shared" si="103"/>
        <v>2347536.5</v>
      </c>
      <c r="AM327" s="36">
        <f t="shared" si="104"/>
        <v>1</v>
      </c>
      <c r="AN327" s="400">
        <v>1</v>
      </c>
      <c r="AO327" s="270">
        <f>IFERROR(AN327/AN328,"-")</f>
        <v>7.722007722007722E-4</v>
      </c>
      <c r="AP327" s="271">
        <v>3671978</v>
      </c>
      <c r="AQ327" s="271">
        <v>1</v>
      </c>
      <c r="AR327" s="271">
        <f t="shared" si="105"/>
        <v>3671978</v>
      </c>
      <c r="AS327" s="271">
        <f t="shared" si="106"/>
        <v>3671978</v>
      </c>
      <c r="AT327" s="36">
        <f t="shared" si="107"/>
        <v>1</v>
      </c>
      <c r="AV327" s="77"/>
    </row>
    <row r="328" spans="2:48" s="9" customFormat="1">
      <c r="B328" s="553"/>
      <c r="C328" s="557"/>
      <c r="D328" s="300" t="s">
        <v>64</v>
      </c>
      <c r="E328" s="179">
        <f>SUM(E320:E327)</f>
        <v>296</v>
      </c>
      <c r="F328" s="272">
        <f>IFERROR(E328/E328,"-")</f>
        <v>1</v>
      </c>
      <c r="G328" s="273">
        <f>SUM(G320:G327)</f>
        <v>49662112</v>
      </c>
      <c r="H328" s="273">
        <f>SUM(H320:H327)</f>
        <v>63</v>
      </c>
      <c r="I328" s="273">
        <f t="shared" si="90"/>
        <v>167777.40540540541</v>
      </c>
      <c r="J328" s="273">
        <f t="shared" si="91"/>
        <v>788287.49206349207</v>
      </c>
      <c r="K328" s="152">
        <f t="shared" si="92"/>
        <v>0.21283783783783783</v>
      </c>
      <c r="L328" s="179">
        <f>SUM(L320:L327)</f>
        <v>222</v>
      </c>
      <c r="M328" s="272">
        <f>IFERROR(L328/L328,"-")</f>
        <v>1</v>
      </c>
      <c r="N328" s="273">
        <f>SUM(N320:N327)</f>
        <v>34843040</v>
      </c>
      <c r="O328" s="273">
        <f>SUM(O320:O327)</f>
        <v>46</v>
      </c>
      <c r="P328" s="273">
        <f t="shared" si="93"/>
        <v>156950.63063063062</v>
      </c>
      <c r="Q328" s="273">
        <f t="shared" si="94"/>
        <v>757457.39130434778</v>
      </c>
      <c r="R328" s="152">
        <f t="shared" si="95"/>
        <v>0.2072072072072072</v>
      </c>
      <c r="S328" s="179">
        <f>SUM(S320:S327)</f>
        <v>29</v>
      </c>
      <c r="T328" s="272">
        <f>IFERROR(S328/S328,"-")</f>
        <v>1</v>
      </c>
      <c r="U328" s="273">
        <f>SUM(U320:U327)</f>
        <v>9189209</v>
      </c>
      <c r="V328" s="273">
        <f>SUM(V320:V327)</f>
        <v>11</v>
      </c>
      <c r="W328" s="273">
        <f t="shared" si="96"/>
        <v>316869.27586206899</v>
      </c>
      <c r="X328" s="273">
        <f t="shared" si="97"/>
        <v>835382.63636363635</v>
      </c>
      <c r="Y328" s="152">
        <f t="shared" si="98"/>
        <v>0.37931034482758619</v>
      </c>
      <c r="Z328" s="179">
        <f>SUM(Z320:Z327)</f>
        <v>24</v>
      </c>
      <c r="AA328" s="272">
        <f>IFERROR(Z328/Z328,"-")</f>
        <v>1</v>
      </c>
      <c r="AB328" s="273">
        <f>SUM(AB320:AB327)</f>
        <v>7970698</v>
      </c>
      <c r="AC328" s="273">
        <f>SUM(AC320:AC327)</f>
        <v>10</v>
      </c>
      <c r="AD328" s="273">
        <f t="shared" si="99"/>
        <v>332112.41666666669</v>
      </c>
      <c r="AE328" s="273">
        <f t="shared" si="100"/>
        <v>797069.8</v>
      </c>
      <c r="AF328" s="152">
        <f t="shared" si="101"/>
        <v>0.41666666666666669</v>
      </c>
      <c r="AG328" s="179">
        <f>SUM(AG320:AG327)</f>
        <v>73</v>
      </c>
      <c r="AH328" s="272">
        <f>IFERROR(AG328/AG328,"-")</f>
        <v>1</v>
      </c>
      <c r="AI328" s="273">
        <f>SUM(AI320:AI327)</f>
        <v>40149766</v>
      </c>
      <c r="AJ328" s="273">
        <f>SUM(AJ320:AJ327)</f>
        <v>35</v>
      </c>
      <c r="AK328" s="273">
        <f t="shared" si="102"/>
        <v>549996.79452054796</v>
      </c>
      <c r="AL328" s="273">
        <f t="shared" si="103"/>
        <v>1147136.1714285715</v>
      </c>
      <c r="AM328" s="152">
        <f t="shared" si="104"/>
        <v>0.47945205479452052</v>
      </c>
      <c r="AN328" s="179">
        <f>SUM(AN320:AN327)</f>
        <v>1295</v>
      </c>
      <c r="AO328" s="272">
        <f>IFERROR(AN328/AN328,"-")</f>
        <v>1</v>
      </c>
      <c r="AP328" s="273">
        <f>SUM(AP320:AP327)</f>
        <v>104228564</v>
      </c>
      <c r="AQ328" s="273">
        <f>SUM(AQ320:AQ327)</f>
        <v>122</v>
      </c>
      <c r="AR328" s="273">
        <f t="shared" si="105"/>
        <v>80485.377606177601</v>
      </c>
      <c r="AS328" s="273">
        <f t="shared" si="106"/>
        <v>854332.49180327868</v>
      </c>
      <c r="AT328" s="152">
        <f t="shared" si="107"/>
        <v>9.4208494208494212E-2</v>
      </c>
      <c r="AV328" s="77"/>
    </row>
    <row r="329" spans="2:48" s="9" customFormat="1">
      <c r="B329" s="551">
        <v>37</v>
      </c>
      <c r="C329" s="555" t="s">
        <v>2</v>
      </c>
      <c r="D329" s="174" t="s">
        <v>158</v>
      </c>
      <c r="E329" s="178">
        <v>1139</v>
      </c>
      <c r="F329" s="267">
        <f>IFERROR(E329/E337,"-")</f>
        <v>0.72501591343093574</v>
      </c>
      <c r="G329" s="268">
        <v>0</v>
      </c>
      <c r="H329" s="268">
        <v>0</v>
      </c>
      <c r="I329" s="268">
        <f t="shared" si="90"/>
        <v>0</v>
      </c>
      <c r="J329" s="268" t="str">
        <f t="shared" si="91"/>
        <v>-</v>
      </c>
      <c r="K329" s="175">
        <f t="shared" si="92"/>
        <v>0</v>
      </c>
      <c r="L329" s="178">
        <v>665</v>
      </c>
      <c r="M329" s="267">
        <f>IFERROR(L329/L337,"-")</f>
        <v>0.7142857142857143</v>
      </c>
      <c r="N329" s="268">
        <v>0</v>
      </c>
      <c r="O329" s="268">
        <v>0</v>
      </c>
      <c r="P329" s="268">
        <f t="shared" si="93"/>
        <v>0</v>
      </c>
      <c r="Q329" s="268" t="str">
        <f t="shared" si="94"/>
        <v>-</v>
      </c>
      <c r="R329" s="175">
        <f t="shared" si="95"/>
        <v>0</v>
      </c>
      <c r="S329" s="178">
        <v>111</v>
      </c>
      <c r="T329" s="267">
        <f>IFERROR(S329/S337,"-")</f>
        <v>0.63793103448275867</v>
      </c>
      <c r="U329" s="268">
        <v>0</v>
      </c>
      <c r="V329" s="268">
        <v>0</v>
      </c>
      <c r="W329" s="268">
        <f t="shared" si="96"/>
        <v>0</v>
      </c>
      <c r="X329" s="268" t="str">
        <f t="shared" si="97"/>
        <v>-</v>
      </c>
      <c r="Y329" s="175">
        <f t="shared" si="98"/>
        <v>0</v>
      </c>
      <c r="Z329" s="178">
        <v>73</v>
      </c>
      <c r="AA329" s="267">
        <f>IFERROR(Z329/Z337,"-")</f>
        <v>0.6517857142857143</v>
      </c>
      <c r="AB329" s="268">
        <v>0</v>
      </c>
      <c r="AC329" s="268">
        <v>0</v>
      </c>
      <c r="AD329" s="268">
        <f t="shared" si="99"/>
        <v>0</v>
      </c>
      <c r="AE329" s="268" t="str">
        <f t="shared" si="100"/>
        <v>-</v>
      </c>
      <c r="AF329" s="175">
        <f t="shared" si="101"/>
        <v>0</v>
      </c>
      <c r="AG329" s="178">
        <v>201</v>
      </c>
      <c r="AH329" s="267">
        <f>IFERROR(AG329/AG337,"-")</f>
        <v>0.5646067415730337</v>
      </c>
      <c r="AI329" s="268">
        <v>0</v>
      </c>
      <c r="AJ329" s="268">
        <v>0</v>
      </c>
      <c r="AK329" s="268">
        <f t="shared" si="102"/>
        <v>0</v>
      </c>
      <c r="AL329" s="268" t="str">
        <f t="shared" si="103"/>
        <v>-</v>
      </c>
      <c r="AM329" s="175">
        <f t="shared" si="104"/>
        <v>0</v>
      </c>
      <c r="AN329" s="178">
        <v>5395</v>
      </c>
      <c r="AO329" s="267">
        <f>IFERROR(AN329/AN337,"-")</f>
        <v>0.84375977478886455</v>
      </c>
      <c r="AP329" s="268">
        <v>0</v>
      </c>
      <c r="AQ329" s="268">
        <v>0</v>
      </c>
      <c r="AR329" s="268">
        <f t="shared" si="105"/>
        <v>0</v>
      </c>
      <c r="AS329" s="268" t="str">
        <f t="shared" si="106"/>
        <v>-</v>
      </c>
      <c r="AT329" s="175">
        <f t="shared" si="107"/>
        <v>0</v>
      </c>
      <c r="AV329" s="77"/>
    </row>
    <row r="330" spans="2:48" s="9" customFormat="1">
      <c r="B330" s="552"/>
      <c r="C330" s="556"/>
      <c r="D330" s="174" t="s">
        <v>155</v>
      </c>
      <c r="E330" s="399">
        <v>167</v>
      </c>
      <c r="F330" s="269">
        <f>IFERROR(E330/E337,"-")</f>
        <v>0.10630171865054105</v>
      </c>
      <c r="G330" s="70">
        <v>11709496</v>
      </c>
      <c r="H330" s="70">
        <v>59</v>
      </c>
      <c r="I330" s="70">
        <f t="shared" si="90"/>
        <v>70116.742514970058</v>
      </c>
      <c r="J330" s="70">
        <f t="shared" si="91"/>
        <v>198466.03389830509</v>
      </c>
      <c r="K330" s="11">
        <f t="shared" si="92"/>
        <v>0.3532934131736527</v>
      </c>
      <c r="L330" s="399">
        <v>102</v>
      </c>
      <c r="M330" s="269">
        <f>IFERROR(L330/L337,"-")</f>
        <v>0.10955961331901182</v>
      </c>
      <c r="N330" s="70">
        <v>7366913</v>
      </c>
      <c r="O330" s="70">
        <v>37</v>
      </c>
      <c r="P330" s="70">
        <f t="shared" si="93"/>
        <v>72224.637254901958</v>
      </c>
      <c r="Q330" s="70">
        <f t="shared" si="94"/>
        <v>199105.75675675675</v>
      </c>
      <c r="R330" s="11">
        <f t="shared" si="95"/>
        <v>0.36274509803921567</v>
      </c>
      <c r="S330" s="399">
        <v>22</v>
      </c>
      <c r="T330" s="269">
        <f>IFERROR(S330/S337,"-")</f>
        <v>0.12643678160919541</v>
      </c>
      <c r="U330" s="70">
        <v>1409727</v>
      </c>
      <c r="V330" s="70">
        <v>11</v>
      </c>
      <c r="W330" s="70">
        <f t="shared" si="96"/>
        <v>64078.5</v>
      </c>
      <c r="X330" s="70">
        <f t="shared" si="97"/>
        <v>128157</v>
      </c>
      <c r="Y330" s="11">
        <f t="shared" si="98"/>
        <v>0.5</v>
      </c>
      <c r="Z330" s="399">
        <v>16</v>
      </c>
      <c r="AA330" s="269">
        <f>IFERROR(Z330/Z337,"-")</f>
        <v>0.14285714285714285</v>
      </c>
      <c r="AB330" s="70">
        <v>732342</v>
      </c>
      <c r="AC330" s="70">
        <v>5</v>
      </c>
      <c r="AD330" s="70">
        <f t="shared" si="99"/>
        <v>45771.375</v>
      </c>
      <c r="AE330" s="70">
        <f t="shared" si="100"/>
        <v>146468.4</v>
      </c>
      <c r="AF330" s="11">
        <f t="shared" si="101"/>
        <v>0.3125</v>
      </c>
      <c r="AG330" s="399">
        <v>35</v>
      </c>
      <c r="AH330" s="269">
        <f>IFERROR(AG330/AG337,"-")</f>
        <v>9.8314606741573038E-2</v>
      </c>
      <c r="AI330" s="70">
        <v>2468222</v>
      </c>
      <c r="AJ330" s="70">
        <v>14</v>
      </c>
      <c r="AK330" s="70">
        <f t="shared" si="102"/>
        <v>70520.628571428577</v>
      </c>
      <c r="AL330" s="70">
        <f t="shared" si="103"/>
        <v>176301.57142857142</v>
      </c>
      <c r="AM330" s="11">
        <f t="shared" si="104"/>
        <v>0.4</v>
      </c>
      <c r="AN330" s="399">
        <v>399</v>
      </c>
      <c r="AO330" s="269">
        <f>IFERROR(AN330/AN337,"-")</f>
        <v>6.2402252111354396E-2</v>
      </c>
      <c r="AP330" s="70">
        <v>16690333</v>
      </c>
      <c r="AQ330" s="70">
        <v>106</v>
      </c>
      <c r="AR330" s="70">
        <f t="shared" si="105"/>
        <v>41830.408521303259</v>
      </c>
      <c r="AS330" s="70">
        <f t="shared" si="106"/>
        <v>157455.97169811319</v>
      </c>
      <c r="AT330" s="11">
        <f t="shared" si="107"/>
        <v>0.26566416040100249</v>
      </c>
      <c r="AV330" s="77"/>
    </row>
    <row r="331" spans="2:48" s="9" customFormat="1">
      <c r="B331" s="552"/>
      <c r="C331" s="556"/>
      <c r="D331" s="174" t="s">
        <v>156</v>
      </c>
      <c r="E331" s="399">
        <v>92</v>
      </c>
      <c r="F331" s="269">
        <f>IFERROR(E331/E337,"-")</f>
        <v>5.8561425843411841E-2</v>
      </c>
      <c r="G331" s="70">
        <v>16123554</v>
      </c>
      <c r="H331" s="70">
        <v>56</v>
      </c>
      <c r="I331" s="70">
        <f t="shared" si="90"/>
        <v>175256.02173913043</v>
      </c>
      <c r="J331" s="70">
        <f t="shared" si="91"/>
        <v>287920.60714285716</v>
      </c>
      <c r="K331" s="11">
        <f t="shared" si="92"/>
        <v>0.60869565217391308</v>
      </c>
      <c r="L331" s="399">
        <v>60</v>
      </c>
      <c r="M331" s="269">
        <f>IFERROR(L331/L337,"-")</f>
        <v>6.4446831364124602E-2</v>
      </c>
      <c r="N331" s="70">
        <v>10293640</v>
      </c>
      <c r="O331" s="70">
        <v>34</v>
      </c>
      <c r="P331" s="70">
        <f t="shared" si="93"/>
        <v>171560.66666666666</v>
      </c>
      <c r="Q331" s="70">
        <f t="shared" si="94"/>
        <v>302754.1176470588</v>
      </c>
      <c r="R331" s="11">
        <f t="shared" si="95"/>
        <v>0.56666666666666665</v>
      </c>
      <c r="S331" s="399">
        <v>15</v>
      </c>
      <c r="T331" s="269">
        <f>IFERROR(S331/S337,"-")</f>
        <v>8.6206896551724144E-2</v>
      </c>
      <c r="U331" s="70">
        <v>3067626</v>
      </c>
      <c r="V331" s="70">
        <v>9</v>
      </c>
      <c r="W331" s="70">
        <f t="shared" si="96"/>
        <v>204508.4</v>
      </c>
      <c r="X331" s="70">
        <f t="shared" si="97"/>
        <v>340847.33333333331</v>
      </c>
      <c r="Y331" s="11">
        <f t="shared" si="98"/>
        <v>0.6</v>
      </c>
      <c r="Z331" s="399">
        <v>8</v>
      </c>
      <c r="AA331" s="269">
        <f>IFERROR(Z331/Z337,"-")</f>
        <v>7.1428571428571425E-2</v>
      </c>
      <c r="AB331" s="70">
        <v>1513289</v>
      </c>
      <c r="AC331" s="70">
        <v>5</v>
      </c>
      <c r="AD331" s="70">
        <f t="shared" si="99"/>
        <v>189161.125</v>
      </c>
      <c r="AE331" s="70">
        <f t="shared" si="100"/>
        <v>302657.8</v>
      </c>
      <c r="AF331" s="11">
        <f t="shared" si="101"/>
        <v>0.625</v>
      </c>
      <c r="AG331" s="399">
        <v>21</v>
      </c>
      <c r="AH331" s="269">
        <f>IFERROR(AG331/AG337,"-")</f>
        <v>5.8988764044943819E-2</v>
      </c>
      <c r="AI331" s="70">
        <v>3447746</v>
      </c>
      <c r="AJ331" s="70">
        <v>12</v>
      </c>
      <c r="AK331" s="70">
        <f t="shared" si="102"/>
        <v>164178.38095238095</v>
      </c>
      <c r="AL331" s="70">
        <f t="shared" si="103"/>
        <v>287312.16666666669</v>
      </c>
      <c r="AM331" s="11">
        <f t="shared" si="104"/>
        <v>0.5714285714285714</v>
      </c>
      <c r="AN331" s="399">
        <v>203</v>
      </c>
      <c r="AO331" s="269">
        <f>IFERROR(AN331/AN337,"-")</f>
        <v>3.1748514232092587E-2</v>
      </c>
      <c r="AP331" s="70">
        <v>23319826</v>
      </c>
      <c r="AQ331" s="70">
        <v>101</v>
      </c>
      <c r="AR331" s="70">
        <f t="shared" si="105"/>
        <v>114875.99014778325</v>
      </c>
      <c r="AS331" s="70">
        <f t="shared" si="106"/>
        <v>230889.36633663366</v>
      </c>
      <c r="AT331" s="11">
        <f t="shared" si="107"/>
        <v>0.49753694581280788</v>
      </c>
      <c r="AV331" s="77"/>
    </row>
    <row r="332" spans="2:48" s="9" customFormat="1">
      <c r="B332" s="552"/>
      <c r="C332" s="556"/>
      <c r="D332" s="174" t="s">
        <v>157</v>
      </c>
      <c r="E332" s="178">
        <v>85</v>
      </c>
      <c r="F332" s="267">
        <f>IFERROR(E332/E337,"-")</f>
        <v>5.4105665181413111E-2</v>
      </c>
      <c r="G332" s="268">
        <v>51083095</v>
      </c>
      <c r="H332" s="268">
        <v>76</v>
      </c>
      <c r="I332" s="268">
        <f t="shared" si="90"/>
        <v>600977.5882352941</v>
      </c>
      <c r="J332" s="268">
        <f t="shared" si="91"/>
        <v>672145.98684210528</v>
      </c>
      <c r="K332" s="175">
        <f t="shared" si="92"/>
        <v>0.89411764705882357</v>
      </c>
      <c r="L332" s="178">
        <v>52</v>
      </c>
      <c r="M332" s="267">
        <f>IFERROR(L332/L337,"-")</f>
        <v>5.5853920515574654E-2</v>
      </c>
      <c r="N332" s="268">
        <v>33572603</v>
      </c>
      <c r="O332" s="268">
        <v>47</v>
      </c>
      <c r="P332" s="268">
        <f t="shared" si="93"/>
        <v>645626.98076923075</v>
      </c>
      <c r="Q332" s="268">
        <f t="shared" si="94"/>
        <v>714310.70212765958</v>
      </c>
      <c r="R332" s="175">
        <f t="shared" si="95"/>
        <v>0.90384615384615385</v>
      </c>
      <c r="S332" s="178">
        <v>13</v>
      </c>
      <c r="T332" s="267">
        <f>IFERROR(S332/S337,"-")</f>
        <v>7.4712643678160925E-2</v>
      </c>
      <c r="U332" s="268">
        <v>7042755</v>
      </c>
      <c r="V332" s="268">
        <v>12</v>
      </c>
      <c r="W332" s="268">
        <f t="shared" si="96"/>
        <v>541750.38461538462</v>
      </c>
      <c r="X332" s="268">
        <f t="shared" si="97"/>
        <v>586896.25</v>
      </c>
      <c r="Y332" s="175">
        <f t="shared" si="98"/>
        <v>0.92307692307692313</v>
      </c>
      <c r="Z332" s="178">
        <v>9</v>
      </c>
      <c r="AA332" s="267">
        <f>IFERROR(Z332/Z337,"-")</f>
        <v>8.0357142857142863E-2</v>
      </c>
      <c r="AB332" s="268">
        <v>3729948</v>
      </c>
      <c r="AC332" s="268">
        <v>8</v>
      </c>
      <c r="AD332" s="268">
        <f t="shared" si="99"/>
        <v>414438.66666666669</v>
      </c>
      <c r="AE332" s="268">
        <f t="shared" si="100"/>
        <v>466243.5</v>
      </c>
      <c r="AF332" s="175">
        <f t="shared" si="101"/>
        <v>0.88888888888888884</v>
      </c>
      <c r="AG332" s="178">
        <v>41</v>
      </c>
      <c r="AH332" s="267">
        <f>IFERROR(AG332/AG337,"-")</f>
        <v>0.1151685393258427</v>
      </c>
      <c r="AI332" s="268">
        <v>30671578</v>
      </c>
      <c r="AJ332" s="268">
        <v>36</v>
      </c>
      <c r="AK332" s="268">
        <f t="shared" si="102"/>
        <v>748087.26829268294</v>
      </c>
      <c r="AL332" s="268">
        <f t="shared" si="103"/>
        <v>851988.27777777775</v>
      </c>
      <c r="AM332" s="175">
        <f t="shared" si="104"/>
        <v>0.87804878048780488</v>
      </c>
      <c r="AN332" s="178">
        <v>229</v>
      </c>
      <c r="AO332" s="267">
        <f>IFERROR(AN332/AN337,"-")</f>
        <v>3.5814826399749762E-2</v>
      </c>
      <c r="AP332" s="268">
        <v>140738554</v>
      </c>
      <c r="AQ332" s="268">
        <v>183</v>
      </c>
      <c r="AR332" s="268">
        <f t="shared" si="105"/>
        <v>614578.8384279476</v>
      </c>
      <c r="AS332" s="268">
        <f t="shared" si="106"/>
        <v>769063.13661202183</v>
      </c>
      <c r="AT332" s="175">
        <f t="shared" si="107"/>
        <v>0.79912663755458513</v>
      </c>
      <c r="AV332" s="77"/>
    </row>
    <row r="333" spans="2:48" s="9" customFormat="1">
      <c r="B333" s="552"/>
      <c r="C333" s="556"/>
      <c r="D333" s="174" t="s">
        <v>159</v>
      </c>
      <c r="E333" s="399">
        <v>48</v>
      </c>
      <c r="F333" s="269">
        <f>IFERROR(E333/E337,"-")</f>
        <v>3.0553787396562698E-2</v>
      </c>
      <c r="G333" s="70">
        <v>44807840</v>
      </c>
      <c r="H333" s="70">
        <v>46</v>
      </c>
      <c r="I333" s="70">
        <f t="shared" si="90"/>
        <v>933496.66666666663</v>
      </c>
      <c r="J333" s="70">
        <f t="shared" si="91"/>
        <v>974083.47826086951</v>
      </c>
      <c r="K333" s="11">
        <f t="shared" si="92"/>
        <v>0.95833333333333337</v>
      </c>
      <c r="L333" s="399">
        <v>27</v>
      </c>
      <c r="M333" s="269">
        <f>IFERROR(L333/L337,"-")</f>
        <v>2.9001074113856069E-2</v>
      </c>
      <c r="N333" s="70">
        <v>27219472</v>
      </c>
      <c r="O333" s="70">
        <v>25</v>
      </c>
      <c r="P333" s="70">
        <f t="shared" si="93"/>
        <v>1008128.5925925926</v>
      </c>
      <c r="Q333" s="70">
        <f t="shared" si="94"/>
        <v>1088778.8799999999</v>
      </c>
      <c r="R333" s="11">
        <f t="shared" si="95"/>
        <v>0.92592592592592593</v>
      </c>
      <c r="S333" s="399">
        <v>6</v>
      </c>
      <c r="T333" s="269">
        <f>IFERROR(S333/S337,"-")</f>
        <v>3.4482758620689655E-2</v>
      </c>
      <c r="U333" s="70">
        <v>6242514</v>
      </c>
      <c r="V333" s="70">
        <v>6</v>
      </c>
      <c r="W333" s="70">
        <f t="shared" si="96"/>
        <v>1040419</v>
      </c>
      <c r="X333" s="70">
        <f t="shared" si="97"/>
        <v>1040419</v>
      </c>
      <c r="Y333" s="11">
        <f t="shared" si="98"/>
        <v>1</v>
      </c>
      <c r="Z333" s="399">
        <v>2</v>
      </c>
      <c r="AA333" s="269">
        <f>IFERROR(Z333/Z337,"-")</f>
        <v>1.7857142857142856E-2</v>
      </c>
      <c r="AB333" s="70">
        <v>2159056</v>
      </c>
      <c r="AC333" s="70">
        <v>2</v>
      </c>
      <c r="AD333" s="70">
        <f t="shared" si="99"/>
        <v>1079528</v>
      </c>
      <c r="AE333" s="70">
        <f t="shared" si="100"/>
        <v>1079528</v>
      </c>
      <c r="AF333" s="11">
        <f t="shared" si="101"/>
        <v>1</v>
      </c>
      <c r="AG333" s="399">
        <v>37</v>
      </c>
      <c r="AH333" s="269">
        <f>IFERROR(AG333/AG337,"-")</f>
        <v>0.10393258426966293</v>
      </c>
      <c r="AI333" s="70">
        <v>40609015</v>
      </c>
      <c r="AJ333" s="70">
        <v>36</v>
      </c>
      <c r="AK333" s="70">
        <f t="shared" si="102"/>
        <v>1097540.945945946</v>
      </c>
      <c r="AL333" s="70">
        <f t="shared" si="103"/>
        <v>1128028.1944444445</v>
      </c>
      <c r="AM333" s="11">
        <f t="shared" si="104"/>
        <v>0.97297297297297303</v>
      </c>
      <c r="AN333" s="399">
        <v>91</v>
      </c>
      <c r="AO333" s="269">
        <f>IFERROR(AN333/AN337,"-")</f>
        <v>1.4232092586800126E-2</v>
      </c>
      <c r="AP333" s="70">
        <v>86179851</v>
      </c>
      <c r="AQ333" s="70">
        <v>83</v>
      </c>
      <c r="AR333" s="70">
        <f t="shared" si="105"/>
        <v>947031.32967032969</v>
      </c>
      <c r="AS333" s="70">
        <f t="shared" si="106"/>
        <v>1038311.4578313254</v>
      </c>
      <c r="AT333" s="11">
        <f t="shared" si="107"/>
        <v>0.91208791208791207</v>
      </c>
      <c r="AV333" s="77"/>
    </row>
    <row r="334" spans="2:48" s="9" customFormat="1">
      <c r="B334" s="552"/>
      <c r="C334" s="556"/>
      <c r="D334" s="174" t="s">
        <v>160</v>
      </c>
      <c r="E334" s="178">
        <v>27</v>
      </c>
      <c r="F334" s="267">
        <f>IFERROR(E334/E337,"-")</f>
        <v>1.718650541056652E-2</v>
      </c>
      <c r="G334" s="268">
        <v>36321687</v>
      </c>
      <c r="H334" s="268">
        <v>26</v>
      </c>
      <c r="I334" s="268">
        <f t="shared" ref="I334:I397" si="108">IFERROR(G334/E334,"-")</f>
        <v>1345247.6666666667</v>
      </c>
      <c r="J334" s="268">
        <f t="shared" si="91"/>
        <v>1396987.9615384615</v>
      </c>
      <c r="K334" s="175">
        <f t="shared" si="92"/>
        <v>0.96296296296296291</v>
      </c>
      <c r="L334" s="178">
        <v>14</v>
      </c>
      <c r="M334" s="267">
        <f>IFERROR(L334/L337,"-")</f>
        <v>1.5037593984962405E-2</v>
      </c>
      <c r="N334" s="268">
        <v>15082797</v>
      </c>
      <c r="O334" s="268">
        <v>13</v>
      </c>
      <c r="P334" s="268">
        <f t="shared" si="93"/>
        <v>1077342.642857143</v>
      </c>
      <c r="Q334" s="268">
        <f t="shared" si="94"/>
        <v>1160215.1538461538</v>
      </c>
      <c r="R334" s="175">
        <f t="shared" si="95"/>
        <v>0.9285714285714286</v>
      </c>
      <c r="S334" s="178">
        <v>3</v>
      </c>
      <c r="T334" s="267">
        <f>IFERROR(S334/S337,"-")</f>
        <v>1.7241379310344827E-2</v>
      </c>
      <c r="U334" s="268">
        <v>3294565</v>
      </c>
      <c r="V334" s="268">
        <v>3</v>
      </c>
      <c r="W334" s="268">
        <f t="shared" si="96"/>
        <v>1098188.3333333333</v>
      </c>
      <c r="X334" s="268">
        <f t="shared" si="97"/>
        <v>1098188.3333333333</v>
      </c>
      <c r="Y334" s="175">
        <f t="shared" si="98"/>
        <v>1</v>
      </c>
      <c r="Z334" s="178">
        <v>0</v>
      </c>
      <c r="AA334" s="267">
        <f>IFERROR(Z334/Z337,"-")</f>
        <v>0</v>
      </c>
      <c r="AB334" s="268">
        <v>0</v>
      </c>
      <c r="AC334" s="268">
        <v>0</v>
      </c>
      <c r="AD334" s="268" t="str">
        <f t="shared" si="99"/>
        <v>-</v>
      </c>
      <c r="AE334" s="268" t="str">
        <f t="shared" si="100"/>
        <v>-</v>
      </c>
      <c r="AF334" s="175" t="str">
        <f t="shared" si="101"/>
        <v>-</v>
      </c>
      <c r="AG334" s="178">
        <v>11</v>
      </c>
      <c r="AH334" s="267">
        <f>IFERROR(AG334/AG337,"-")</f>
        <v>3.0898876404494381E-2</v>
      </c>
      <c r="AI334" s="268">
        <v>22002744</v>
      </c>
      <c r="AJ334" s="268">
        <v>11</v>
      </c>
      <c r="AK334" s="268">
        <f t="shared" si="102"/>
        <v>2000249.4545454546</v>
      </c>
      <c r="AL334" s="268">
        <f t="shared" si="103"/>
        <v>2000249.4545454546</v>
      </c>
      <c r="AM334" s="175">
        <f t="shared" si="104"/>
        <v>1</v>
      </c>
      <c r="AN334" s="178">
        <v>48</v>
      </c>
      <c r="AO334" s="267">
        <f>IFERROR(AN334/AN337,"-")</f>
        <v>7.507037847982484E-3</v>
      </c>
      <c r="AP334" s="268">
        <v>71250591</v>
      </c>
      <c r="AQ334" s="268">
        <v>45</v>
      </c>
      <c r="AR334" s="268">
        <f t="shared" si="105"/>
        <v>1484387.3125</v>
      </c>
      <c r="AS334" s="268">
        <f t="shared" si="106"/>
        <v>1583346.4666666666</v>
      </c>
      <c r="AT334" s="175">
        <f t="shared" si="107"/>
        <v>0.9375</v>
      </c>
      <c r="AV334" s="77"/>
    </row>
    <row r="335" spans="2:48" s="9" customFormat="1">
      <c r="B335" s="552"/>
      <c r="C335" s="556"/>
      <c r="D335" s="174" t="s">
        <v>161</v>
      </c>
      <c r="E335" s="399">
        <v>9</v>
      </c>
      <c r="F335" s="269">
        <f>IFERROR(E335/E337,"-")</f>
        <v>5.7288351368555059E-3</v>
      </c>
      <c r="G335" s="70">
        <v>10411531</v>
      </c>
      <c r="H335" s="70">
        <v>7</v>
      </c>
      <c r="I335" s="70">
        <f t="shared" si="108"/>
        <v>1156836.7777777778</v>
      </c>
      <c r="J335" s="70">
        <f t="shared" si="91"/>
        <v>1487361.5714285714</v>
      </c>
      <c r="K335" s="11">
        <f t="shared" si="92"/>
        <v>0.77777777777777779</v>
      </c>
      <c r="L335" s="399">
        <v>8</v>
      </c>
      <c r="M335" s="269">
        <f>IFERROR(L335/L337,"-")</f>
        <v>8.5929108485499461E-3</v>
      </c>
      <c r="N335" s="70">
        <v>7639874</v>
      </c>
      <c r="O335" s="70">
        <v>6</v>
      </c>
      <c r="P335" s="70">
        <f t="shared" si="93"/>
        <v>954984.25</v>
      </c>
      <c r="Q335" s="70">
        <f t="shared" si="94"/>
        <v>1273312.3333333333</v>
      </c>
      <c r="R335" s="11">
        <f t="shared" si="95"/>
        <v>0.75</v>
      </c>
      <c r="S335" s="399">
        <v>3</v>
      </c>
      <c r="T335" s="269">
        <f>IFERROR(S335/S337,"-")</f>
        <v>1.7241379310344827E-2</v>
      </c>
      <c r="U335" s="70">
        <v>4786059</v>
      </c>
      <c r="V335" s="70">
        <v>3</v>
      </c>
      <c r="W335" s="70">
        <f t="shared" si="96"/>
        <v>1595353</v>
      </c>
      <c r="X335" s="70">
        <f t="shared" si="97"/>
        <v>1595353</v>
      </c>
      <c r="Y335" s="11">
        <f t="shared" si="98"/>
        <v>1</v>
      </c>
      <c r="Z335" s="399">
        <v>3</v>
      </c>
      <c r="AA335" s="269">
        <f>IFERROR(Z335/Z337,"-")</f>
        <v>2.6785714285714284E-2</v>
      </c>
      <c r="AB335" s="70">
        <v>4786059</v>
      </c>
      <c r="AC335" s="70">
        <v>3</v>
      </c>
      <c r="AD335" s="70">
        <f t="shared" si="99"/>
        <v>1595353</v>
      </c>
      <c r="AE335" s="70">
        <f t="shared" si="100"/>
        <v>1595353</v>
      </c>
      <c r="AF335" s="11">
        <f t="shared" si="101"/>
        <v>1</v>
      </c>
      <c r="AG335" s="399">
        <v>5</v>
      </c>
      <c r="AH335" s="269">
        <f>IFERROR(AG335/AG337,"-")</f>
        <v>1.4044943820224719E-2</v>
      </c>
      <c r="AI335" s="70">
        <v>7966476</v>
      </c>
      <c r="AJ335" s="70">
        <v>4</v>
      </c>
      <c r="AK335" s="70">
        <f t="shared" si="102"/>
        <v>1593295.2</v>
      </c>
      <c r="AL335" s="70">
        <f t="shared" si="103"/>
        <v>1991619</v>
      </c>
      <c r="AM335" s="11">
        <f t="shared" si="104"/>
        <v>0.8</v>
      </c>
      <c r="AN335" s="399">
        <v>21</v>
      </c>
      <c r="AO335" s="269">
        <f>IFERROR(AN335/AN337,"-")</f>
        <v>3.2843290584923367E-3</v>
      </c>
      <c r="AP335" s="70">
        <v>24550212</v>
      </c>
      <c r="AQ335" s="70">
        <v>17</v>
      </c>
      <c r="AR335" s="70">
        <f t="shared" si="105"/>
        <v>1169057.7142857143</v>
      </c>
      <c r="AS335" s="70">
        <f t="shared" si="106"/>
        <v>1444130.1176470588</v>
      </c>
      <c r="AT335" s="11">
        <f t="shared" si="107"/>
        <v>0.80952380952380953</v>
      </c>
      <c r="AV335" s="77"/>
    </row>
    <row r="336" spans="2:48" s="9" customFormat="1">
      <c r="B336" s="552"/>
      <c r="C336" s="556"/>
      <c r="D336" s="177" t="s">
        <v>162</v>
      </c>
      <c r="E336" s="400">
        <v>4</v>
      </c>
      <c r="F336" s="270">
        <f>IFERROR(E336/E337,"-")</f>
        <v>2.546148949713558E-3</v>
      </c>
      <c r="G336" s="271">
        <v>7007160</v>
      </c>
      <c r="H336" s="271">
        <v>3</v>
      </c>
      <c r="I336" s="271">
        <f t="shared" si="108"/>
        <v>1751790</v>
      </c>
      <c r="J336" s="271">
        <f t="shared" si="91"/>
        <v>2335720</v>
      </c>
      <c r="K336" s="36">
        <f t="shared" si="92"/>
        <v>0.75</v>
      </c>
      <c r="L336" s="400">
        <v>3</v>
      </c>
      <c r="M336" s="270">
        <f>IFERROR(L336/L337,"-")</f>
        <v>3.22234156820623E-3</v>
      </c>
      <c r="N336" s="271">
        <v>6440360</v>
      </c>
      <c r="O336" s="271">
        <v>2</v>
      </c>
      <c r="P336" s="271">
        <f t="shared" si="93"/>
        <v>2146786.6666666665</v>
      </c>
      <c r="Q336" s="271">
        <f t="shared" si="94"/>
        <v>3220180</v>
      </c>
      <c r="R336" s="36">
        <f t="shared" si="95"/>
        <v>0.66666666666666663</v>
      </c>
      <c r="S336" s="400">
        <v>1</v>
      </c>
      <c r="T336" s="270">
        <f>IFERROR(S336/S337,"-")</f>
        <v>5.7471264367816091E-3</v>
      </c>
      <c r="U336" s="271">
        <v>2674162</v>
      </c>
      <c r="V336" s="271">
        <v>1</v>
      </c>
      <c r="W336" s="271">
        <f t="shared" si="96"/>
        <v>2674162</v>
      </c>
      <c r="X336" s="271">
        <f t="shared" si="97"/>
        <v>2674162</v>
      </c>
      <c r="Y336" s="36">
        <f t="shared" si="98"/>
        <v>1</v>
      </c>
      <c r="Z336" s="400">
        <v>1</v>
      </c>
      <c r="AA336" s="270">
        <f>IFERROR(Z336/Z337,"-")</f>
        <v>8.9285714285714281E-3</v>
      </c>
      <c r="AB336" s="271">
        <v>2674162</v>
      </c>
      <c r="AC336" s="271">
        <v>1</v>
      </c>
      <c r="AD336" s="271">
        <f t="shared" si="99"/>
        <v>2674162</v>
      </c>
      <c r="AE336" s="271">
        <f t="shared" si="100"/>
        <v>2674162</v>
      </c>
      <c r="AF336" s="36">
        <f t="shared" si="101"/>
        <v>1</v>
      </c>
      <c r="AG336" s="400">
        <v>5</v>
      </c>
      <c r="AH336" s="270">
        <f>IFERROR(AG336/AG337,"-")</f>
        <v>1.4044943820224719E-2</v>
      </c>
      <c r="AI336" s="271">
        <v>6898333</v>
      </c>
      <c r="AJ336" s="271">
        <v>4</v>
      </c>
      <c r="AK336" s="271">
        <f t="shared" si="102"/>
        <v>1379666.6</v>
      </c>
      <c r="AL336" s="271">
        <f t="shared" si="103"/>
        <v>1724583.25</v>
      </c>
      <c r="AM336" s="36">
        <f t="shared" si="104"/>
        <v>0.8</v>
      </c>
      <c r="AN336" s="400">
        <v>8</v>
      </c>
      <c r="AO336" s="270">
        <f>IFERROR(AN336/AN337,"-")</f>
        <v>1.2511729746637473E-3</v>
      </c>
      <c r="AP336" s="271">
        <v>7221219</v>
      </c>
      <c r="AQ336" s="271">
        <v>8</v>
      </c>
      <c r="AR336" s="271">
        <f t="shared" si="105"/>
        <v>902652.375</v>
      </c>
      <c r="AS336" s="271">
        <f t="shared" si="106"/>
        <v>902652.375</v>
      </c>
      <c r="AT336" s="36">
        <f t="shared" si="107"/>
        <v>1</v>
      </c>
      <c r="AV336" s="77"/>
    </row>
    <row r="337" spans="2:48" s="9" customFormat="1">
      <c r="B337" s="553"/>
      <c r="C337" s="557"/>
      <c r="D337" s="300" t="s">
        <v>64</v>
      </c>
      <c r="E337" s="179">
        <f>SUM(E329:E336)</f>
        <v>1571</v>
      </c>
      <c r="F337" s="272">
        <f>IFERROR(E337/E337,"-")</f>
        <v>1</v>
      </c>
      <c r="G337" s="273">
        <f>SUM(G329:G336)</f>
        <v>177464363</v>
      </c>
      <c r="H337" s="273">
        <f>SUM(H329:H336)</f>
        <v>273</v>
      </c>
      <c r="I337" s="273">
        <f t="shared" si="108"/>
        <v>112962.67536600892</v>
      </c>
      <c r="J337" s="273">
        <f t="shared" si="91"/>
        <v>650052.6117216117</v>
      </c>
      <c r="K337" s="152">
        <f t="shared" si="92"/>
        <v>0.17377466581795034</v>
      </c>
      <c r="L337" s="179">
        <f>SUM(L329:L336)</f>
        <v>931</v>
      </c>
      <c r="M337" s="272">
        <f>IFERROR(L337/L337,"-")</f>
        <v>1</v>
      </c>
      <c r="N337" s="273">
        <f>SUM(N329:N336)</f>
        <v>107615659</v>
      </c>
      <c r="O337" s="273">
        <f>SUM(O329:O336)</f>
        <v>164</v>
      </c>
      <c r="P337" s="273">
        <f t="shared" si="93"/>
        <v>115591.47046186896</v>
      </c>
      <c r="Q337" s="273">
        <f t="shared" si="94"/>
        <v>656193.04268292687</v>
      </c>
      <c r="R337" s="152">
        <f t="shared" si="95"/>
        <v>0.17615467239527391</v>
      </c>
      <c r="S337" s="179">
        <f>SUM(S329:S336)</f>
        <v>174</v>
      </c>
      <c r="T337" s="272">
        <f>IFERROR(S337/S337,"-")</f>
        <v>1</v>
      </c>
      <c r="U337" s="273">
        <f>SUM(U329:U336)</f>
        <v>28517408</v>
      </c>
      <c r="V337" s="273">
        <f>SUM(V329:V336)</f>
        <v>45</v>
      </c>
      <c r="W337" s="273">
        <f t="shared" si="96"/>
        <v>163893.14942528735</v>
      </c>
      <c r="X337" s="273">
        <f t="shared" si="97"/>
        <v>633720.17777777778</v>
      </c>
      <c r="Y337" s="152">
        <f t="shared" si="98"/>
        <v>0.25862068965517243</v>
      </c>
      <c r="Z337" s="179">
        <f>SUM(Z329:Z336)</f>
        <v>112</v>
      </c>
      <c r="AA337" s="272">
        <f>IFERROR(Z337/Z337,"-")</f>
        <v>1</v>
      </c>
      <c r="AB337" s="273">
        <f>SUM(AB329:AB336)</f>
        <v>15594856</v>
      </c>
      <c r="AC337" s="273">
        <f>SUM(AC329:AC336)</f>
        <v>24</v>
      </c>
      <c r="AD337" s="273">
        <f t="shared" si="99"/>
        <v>139239.78571428571</v>
      </c>
      <c r="AE337" s="273">
        <f t="shared" si="100"/>
        <v>649785.66666666663</v>
      </c>
      <c r="AF337" s="152">
        <f t="shared" si="101"/>
        <v>0.21428571428571427</v>
      </c>
      <c r="AG337" s="179">
        <f>SUM(AG329:AG336)</f>
        <v>356</v>
      </c>
      <c r="AH337" s="272">
        <f>IFERROR(AG337/AG337,"-")</f>
        <v>1</v>
      </c>
      <c r="AI337" s="273">
        <f>SUM(AI329:AI336)</f>
        <v>114064114</v>
      </c>
      <c r="AJ337" s="273">
        <f>SUM(AJ329:AJ336)</f>
        <v>117</v>
      </c>
      <c r="AK337" s="273">
        <f t="shared" si="102"/>
        <v>320404.81460674159</v>
      </c>
      <c r="AL337" s="273">
        <f t="shared" si="103"/>
        <v>974906.95726495725</v>
      </c>
      <c r="AM337" s="152">
        <f t="shared" si="104"/>
        <v>0.32865168539325845</v>
      </c>
      <c r="AN337" s="179">
        <f>SUM(AN329:AN336)</f>
        <v>6394</v>
      </c>
      <c r="AO337" s="272">
        <f>IFERROR(AN337/AN337,"-")</f>
        <v>1</v>
      </c>
      <c r="AP337" s="273">
        <f>SUM(AP329:AP336)</f>
        <v>369950586</v>
      </c>
      <c r="AQ337" s="273">
        <f>SUM(AQ329:AQ336)</f>
        <v>543</v>
      </c>
      <c r="AR337" s="273">
        <f t="shared" si="105"/>
        <v>57859.021895527054</v>
      </c>
      <c r="AS337" s="273">
        <f t="shared" si="106"/>
        <v>681308.62983425416</v>
      </c>
      <c r="AT337" s="152">
        <f t="shared" si="107"/>
        <v>8.4923365655301841E-2</v>
      </c>
      <c r="AV337" s="77"/>
    </row>
    <row r="338" spans="2:48" s="9" customFormat="1">
      <c r="B338" s="551">
        <v>38</v>
      </c>
      <c r="C338" s="555" t="s">
        <v>38</v>
      </c>
      <c r="D338" s="174" t="s">
        <v>158</v>
      </c>
      <c r="E338" s="178">
        <v>183</v>
      </c>
      <c r="F338" s="267">
        <f>IFERROR(E338/E346,"-")</f>
        <v>0.74693877551020404</v>
      </c>
      <c r="G338" s="268">
        <v>0</v>
      </c>
      <c r="H338" s="268">
        <v>0</v>
      </c>
      <c r="I338" s="268">
        <f t="shared" si="108"/>
        <v>0</v>
      </c>
      <c r="J338" s="268" t="str">
        <f t="shared" si="91"/>
        <v>-</v>
      </c>
      <c r="K338" s="175">
        <f t="shared" si="92"/>
        <v>0</v>
      </c>
      <c r="L338" s="178">
        <v>150</v>
      </c>
      <c r="M338" s="267">
        <f>IFERROR(L338/L346,"-")</f>
        <v>0.7978723404255319</v>
      </c>
      <c r="N338" s="268">
        <v>0</v>
      </c>
      <c r="O338" s="268">
        <v>0</v>
      </c>
      <c r="P338" s="268">
        <f t="shared" si="93"/>
        <v>0</v>
      </c>
      <c r="Q338" s="268" t="str">
        <f t="shared" si="94"/>
        <v>-</v>
      </c>
      <c r="R338" s="175">
        <f t="shared" si="95"/>
        <v>0</v>
      </c>
      <c r="S338" s="178">
        <v>9</v>
      </c>
      <c r="T338" s="267">
        <f>IFERROR(S338/S346,"-")</f>
        <v>0.36</v>
      </c>
      <c r="U338" s="268">
        <v>0</v>
      </c>
      <c r="V338" s="268">
        <v>0</v>
      </c>
      <c r="W338" s="268">
        <f t="shared" si="96"/>
        <v>0</v>
      </c>
      <c r="X338" s="268" t="str">
        <f t="shared" si="97"/>
        <v>-</v>
      </c>
      <c r="Y338" s="175">
        <f t="shared" si="98"/>
        <v>0</v>
      </c>
      <c r="Z338" s="178">
        <v>6</v>
      </c>
      <c r="AA338" s="267">
        <f>IFERROR(Z338/Z346,"-")</f>
        <v>0.46153846153846156</v>
      </c>
      <c r="AB338" s="268">
        <v>0</v>
      </c>
      <c r="AC338" s="268">
        <v>0</v>
      </c>
      <c r="AD338" s="268">
        <f t="shared" si="99"/>
        <v>0</v>
      </c>
      <c r="AE338" s="268" t="str">
        <f t="shared" si="100"/>
        <v>-</v>
      </c>
      <c r="AF338" s="175">
        <f t="shared" si="101"/>
        <v>0</v>
      </c>
      <c r="AG338" s="178">
        <v>54</v>
      </c>
      <c r="AH338" s="267">
        <f>IFERROR(AG338/AG346,"-")</f>
        <v>0.58064516129032262</v>
      </c>
      <c r="AI338" s="268">
        <v>0</v>
      </c>
      <c r="AJ338" s="268">
        <v>0</v>
      </c>
      <c r="AK338" s="268">
        <f t="shared" si="102"/>
        <v>0</v>
      </c>
      <c r="AL338" s="268" t="str">
        <f t="shared" si="103"/>
        <v>-</v>
      </c>
      <c r="AM338" s="175">
        <f t="shared" si="104"/>
        <v>0</v>
      </c>
      <c r="AN338" s="178">
        <v>833</v>
      </c>
      <c r="AO338" s="267">
        <f>IFERROR(AN338/AN346,"-")</f>
        <v>0.82068965517241377</v>
      </c>
      <c r="AP338" s="268">
        <v>0</v>
      </c>
      <c r="AQ338" s="268">
        <v>0</v>
      </c>
      <c r="AR338" s="268">
        <f t="shared" si="105"/>
        <v>0</v>
      </c>
      <c r="AS338" s="268" t="str">
        <f t="shared" si="106"/>
        <v>-</v>
      </c>
      <c r="AT338" s="175">
        <f t="shared" si="107"/>
        <v>0</v>
      </c>
      <c r="AV338" s="77"/>
    </row>
    <row r="339" spans="2:48" s="9" customFormat="1">
      <c r="B339" s="552"/>
      <c r="C339" s="556"/>
      <c r="D339" s="174" t="s">
        <v>155</v>
      </c>
      <c r="E339" s="399">
        <v>13</v>
      </c>
      <c r="F339" s="269">
        <f>IFERROR(E339/E346,"-")</f>
        <v>5.3061224489795916E-2</v>
      </c>
      <c r="G339" s="70">
        <v>664281</v>
      </c>
      <c r="H339" s="70">
        <v>5</v>
      </c>
      <c r="I339" s="70">
        <f t="shared" si="108"/>
        <v>51098.538461538461</v>
      </c>
      <c r="J339" s="70">
        <f t="shared" si="91"/>
        <v>132856.20000000001</v>
      </c>
      <c r="K339" s="11">
        <f t="shared" si="92"/>
        <v>0.38461538461538464</v>
      </c>
      <c r="L339" s="399">
        <v>10</v>
      </c>
      <c r="M339" s="269">
        <f>IFERROR(L339/L346,"-")</f>
        <v>5.3191489361702128E-2</v>
      </c>
      <c r="N339" s="70">
        <v>242961</v>
      </c>
      <c r="O339" s="70">
        <v>3</v>
      </c>
      <c r="P339" s="70">
        <f t="shared" si="93"/>
        <v>24296.1</v>
      </c>
      <c r="Q339" s="70">
        <f t="shared" si="94"/>
        <v>80987</v>
      </c>
      <c r="R339" s="11">
        <f t="shared" si="95"/>
        <v>0.3</v>
      </c>
      <c r="S339" s="399">
        <v>3</v>
      </c>
      <c r="T339" s="269">
        <f>IFERROR(S339/S346,"-")</f>
        <v>0.12</v>
      </c>
      <c r="U339" s="70">
        <v>152565</v>
      </c>
      <c r="V339" s="70">
        <v>2</v>
      </c>
      <c r="W339" s="70">
        <f t="shared" si="96"/>
        <v>50855</v>
      </c>
      <c r="X339" s="70">
        <f t="shared" si="97"/>
        <v>76282.5</v>
      </c>
      <c r="Y339" s="11">
        <f t="shared" si="98"/>
        <v>0.66666666666666663</v>
      </c>
      <c r="Z339" s="399">
        <v>2</v>
      </c>
      <c r="AA339" s="269">
        <f>IFERROR(Z339/Z346,"-")</f>
        <v>0.15384615384615385</v>
      </c>
      <c r="AB339" s="70">
        <v>67569</v>
      </c>
      <c r="AC339" s="70">
        <v>1</v>
      </c>
      <c r="AD339" s="70">
        <f t="shared" si="99"/>
        <v>33784.5</v>
      </c>
      <c r="AE339" s="70">
        <f t="shared" si="100"/>
        <v>67569</v>
      </c>
      <c r="AF339" s="11">
        <f t="shared" si="101"/>
        <v>0.5</v>
      </c>
      <c r="AG339" s="399">
        <v>3</v>
      </c>
      <c r="AH339" s="269">
        <f>IFERROR(AG339/AG346,"-")</f>
        <v>3.2258064516129031E-2</v>
      </c>
      <c r="AI339" s="70">
        <v>0</v>
      </c>
      <c r="AJ339" s="70">
        <v>0</v>
      </c>
      <c r="AK339" s="70">
        <f t="shared" si="102"/>
        <v>0</v>
      </c>
      <c r="AL339" s="70" t="str">
        <f t="shared" si="103"/>
        <v>-</v>
      </c>
      <c r="AM339" s="11">
        <f t="shared" si="104"/>
        <v>0</v>
      </c>
      <c r="AN339" s="399">
        <v>48</v>
      </c>
      <c r="AO339" s="269">
        <f>IFERROR(AN339/AN346,"-")</f>
        <v>4.7290640394088673E-2</v>
      </c>
      <c r="AP339" s="70">
        <v>2638565</v>
      </c>
      <c r="AQ339" s="70">
        <v>19</v>
      </c>
      <c r="AR339" s="70">
        <f t="shared" si="105"/>
        <v>54970.104166666664</v>
      </c>
      <c r="AS339" s="70">
        <f t="shared" si="106"/>
        <v>138871.84210526315</v>
      </c>
      <c r="AT339" s="11">
        <f t="shared" si="107"/>
        <v>0.39583333333333331</v>
      </c>
      <c r="AV339" s="77"/>
    </row>
    <row r="340" spans="2:48" s="9" customFormat="1">
      <c r="B340" s="552"/>
      <c r="C340" s="556"/>
      <c r="D340" s="174" t="s">
        <v>156</v>
      </c>
      <c r="E340" s="399">
        <v>15</v>
      </c>
      <c r="F340" s="269">
        <f>IFERROR(E340/E346,"-")</f>
        <v>6.1224489795918366E-2</v>
      </c>
      <c r="G340" s="70">
        <v>2250285</v>
      </c>
      <c r="H340" s="70">
        <v>6</v>
      </c>
      <c r="I340" s="70">
        <f t="shared" si="108"/>
        <v>150019</v>
      </c>
      <c r="J340" s="70">
        <f t="shared" si="91"/>
        <v>375047.5</v>
      </c>
      <c r="K340" s="11">
        <f t="shared" si="92"/>
        <v>0.4</v>
      </c>
      <c r="L340" s="399">
        <v>10</v>
      </c>
      <c r="M340" s="269">
        <f>IFERROR(L340/L346,"-")</f>
        <v>5.3191489361702128E-2</v>
      </c>
      <c r="N340" s="70">
        <v>914856</v>
      </c>
      <c r="O340" s="70">
        <v>3</v>
      </c>
      <c r="P340" s="70">
        <f t="shared" si="93"/>
        <v>91485.6</v>
      </c>
      <c r="Q340" s="70">
        <f t="shared" si="94"/>
        <v>304952</v>
      </c>
      <c r="R340" s="11">
        <f t="shared" si="95"/>
        <v>0.3</v>
      </c>
      <c r="S340" s="399">
        <v>3</v>
      </c>
      <c r="T340" s="269">
        <f>IFERROR(S340/S346,"-")</f>
        <v>0.12</v>
      </c>
      <c r="U340" s="70">
        <v>0</v>
      </c>
      <c r="V340" s="70">
        <v>0</v>
      </c>
      <c r="W340" s="70">
        <f t="shared" si="96"/>
        <v>0</v>
      </c>
      <c r="X340" s="70" t="str">
        <f t="shared" si="97"/>
        <v>-</v>
      </c>
      <c r="Y340" s="11">
        <f t="shared" si="98"/>
        <v>0</v>
      </c>
      <c r="Z340" s="399">
        <v>2</v>
      </c>
      <c r="AA340" s="269">
        <f>IFERROR(Z340/Z346,"-")</f>
        <v>0.15384615384615385</v>
      </c>
      <c r="AB340" s="70">
        <v>0</v>
      </c>
      <c r="AC340" s="70">
        <v>0</v>
      </c>
      <c r="AD340" s="70">
        <f t="shared" si="99"/>
        <v>0</v>
      </c>
      <c r="AE340" s="70" t="str">
        <f t="shared" si="100"/>
        <v>-</v>
      </c>
      <c r="AF340" s="11">
        <f t="shared" si="101"/>
        <v>0</v>
      </c>
      <c r="AG340" s="399">
        <v>6</v>
      </c>
      <c r="AH340" s="269">
        <f>IFERROR(AG340/AG346,"-")</f>
        <v>6.4516129032258063E-2</v>
      </c>
      <c r="AI340" s="70">
        <v>1766454</v>
      </c>
      <c r="AJ340" s="70">
        <v>3</v>
      </c>
      <c r="AK340" s="70">
        <f t="shared" si="102"/>
        <v>294409</v>
      </c>
      <c r="AL340" s="70">
        <f t="shared" si="103"/>
        <v>588818</v>
      </c>
      <c r="AM340" s="11">
        <f t="shared" si="104"/>
        <v>0.5</v>
      </c>
      <c r="AN340" s="399">
        <v>42</v>
      </c>
      <c r="AO340" s="269">
        <f>IFERROR(AN340/AN346,"-")</f>
        <v>4.1379310344827586E-2</v>
      </c>
      <c r="AP340" s="70">
        <v>3504029</v>
      </c>
      <c r="AQ340" s="70">
        <v>24</v>
      </c>
      <c r="AR340" s="70">
        <f t="shared" si="105"/>
        <v>83429.261904761908</v>
      </c>
      <c r="AS340" s="70">
        <f t="shared" si="106"/>
        <v>146001.20833333334</v>
      </c>
      <c r="AT340" s="11">
        <f t="shared" si="107"/>
        <v>0.5714285714285714</v>
      </c>
      <c r="AV340" s="77"/>
    </row>
    <row r="341" spans="2:48" s="9" customFormat="1">
      <c r="B341" s="552"/>
      <c r="C341" s="556"/>
      <c r="D341" s="174" t="s">
        <v>157</v>
      </c>
      <c r="E341" s="178">
        <v>9</v>
      </c>
      <c r="F341" s="267">
        <f>IFERROR(E341/E346,"-")</f>
        <v>3.6734693877551024E-2</v>
      </c>
      <c r="G341" s="268">
        <v>8238369</v>
      </c>
      <c r="H341" s="268">
        <v>9</v>
      </c>
      <c r="I341" s="268">
        <f t="shared" si="108"/>
        <v>915374.33333333337</v>
      </c>
      <c r="J341" s="268">
        <f t="shared" si="91"/>
        <v>915374.33333333337</v>
      </c>
      <c r="K341" s="175">
        <f t="shared" si="92"/>
        <v>1</v>
      </c>
      <c r="L341" s="178">
        <v>6</v>
      </c>
      <c r="M341" s="267">
        <f>IFERROR(L341/L346,"-")</f>
        <v>3.1914893617021274E-2</v>
      </c>
      <c r="N341" s="268">
        <v>5852058</v>
      </c>
      <c r="O341" s="268">
        <v>6</v>
      </c>
      <c r="P341" s="268">
        <f t="shared" si="93"/>
        <v>975343</v>
      </c>
      <c r="Q341" s="268">
        <f t="shared" si="94"/>
        <v>975343</v>
      </c>
      <c r="R341" s="175">
        <f t="shared" si="95"/>
        <v>1</v>
      </c>
      <c r="S341" s="178">
        <v>1</v>
      </c>
      <c r="T341" s="267">
        <f>IFERROR(S341/S346,"-")</f>
        <v>0.04</v>
      </c>
      <c r="U341" s="268">
        <v>1973718</v>
      </c>
      <c r="V341" s="268">
        <v>1</v>
      </c>
      <c r="W341" s="268">
        <f t="shared" si="96"/>
        <v>1973718</v>
      </c>
      <c r="X341" s="268">
        <f t="shared" si="97"/>
        <v>1973718</v>
      </c>
      <c r="Y341" s="175">
        <f t="shared" si="98"/>
        <v>1</v>
      </c>
      <c r="Z341" s="178">
        <v>1</v>
      </c>
      <c r="AA341" s="267">
        <f>IFERROR(Z341/Z346,"-")</f>
        <v>7.6923076923076927E-2</v>
      </c>
      <c r="AB341" s="268">
        <v>1973718</v>
      </c>
      <c r="AC341" s="268">
        <v>1</v>
      </c>
      <c r="AD341" s="268">
        <f t="shared" si="99"/>
        <v>1973718</v>
      </c>
      <c r="AE341" s="268">
        <f t="shared" si="100"/>
        <v>1973718</v>
      </c>
      <c r="AF341" s="175">
        <f t="shared" si="101"/>
        <v>1</v>
      </c>
      <c r="AG341" s="178">
        <v>10</v>
      </c>
      <c r="AH341" s="267">
        <f>IFERROR(AG341/AG346,"-")</f>
        <v>0.10752688172043011</v>
      </c>
      <c r="AI341" s="268">
        <v>8625283</v>
      </c>
      <c r="AJ341" s="268">
        <v>9</v>
      </c>
      <c r="AK341" s="268">
        <f t="shared" si="102"/>
        <v>862528.3</v>
      </c>
      <c r="AL341" s="268">
        <f t="shared" si="103"/>
        <v>958364.77777777775</v>
      </c>
      <c r="AM341" s="175">
        <f t="shared" si="104"/>
        <v>0.9</v>
      </c>
      <c r="AN341" s="178">
        <v>46</v>
      </c>
      <c r="AO341" s="267">
        <f>IFERROR(AN341/AN346,"-")</f>
        <v>4.5320197044334973E-2</v>
      </c>
      <c r="AP341" s="268">
        <v>32399078</v>
      </c>
      <c r="AQ341" s="268">
        <v>37</v>
      </c>
      <c r="AR341" s="268">
        <f t="shared" si="105"/>
        <v>704327.78260869568</v>
      </c>
      <c r="AS341" s="268">
        <f t="shared" si="106"/>
        <v>875650.7567567568</v>
      </c>
      <c r="AT341" s="175">
        <f t="shared" si="107"/>
        <v>0.80434782608695654</v>
      </c>
      <c r="AV341" s="77"/>
    </row>
    <row r="342" spans="2:48" s="9" customFormat="1">
      <c r="B342" s="552"/>
      <c r="C342" s="556"/>
      <c r="D342" s="174" t="s">
        <v>159</v>
      </c>
      <c r="E342" s="399">
        <v>15</v>
      </c>
      <c r="F342" s="269">
        <f>IFERROR(E342/E346,"-")</f>
        <v>6.1224489795918366E-2</v>
      </c>
      <c r="G342" s="70">
        <v>19632039</v>
      </c>
      <c r="H342" s="70">
        <v>15</v>
      </c>
      <c r="I342" s="70">
        <f t="shared" si="108"/>
        <v>1308802.6000000001</v>
      </c>
      <c r="J342" s="70">
        <f t="shared" si="91"/>
        <v>1308802.6000000001</v>
      </c>
      <c r="K342" s="11">
        <f t="shared" si="92"/>
        <v>1</v>
      </c>
      <c r="L342" s="399">
        <v>7</v>
      </c>
      <c r="M342" s="269">
        <f>IFERROR(L342/L346,"-")</f>
        <v>3.7234042553191488E-2</v>
      </c>
      <c r="N342" s="70">
        <v>9753839</v>
      </c>
      <c r="O342" s="70">
        <v>7</v>
      </c>
      <c r="P342" s="70">
        <f t="shared" si="93"/>
        <v>1393405.5714285714</v>
      </c>
      <c r="Q342" s="70">
        <f t="shared" si="94"/>
        <v>1393405.5714285714</v>
      </c>
      <c r="R342" s="11">
        <f t="shared" si="95"/>
        <v>1</v>
      </c>
      <c r="S342" s="399">
        <v>3</v>
      </c>
      <c r="T342" s="269">
        <f>IFERROR(S342/S346,"-")</f>
        <v>0.12</v>
      </c>
      <c r="U342" s="70">
        <v>4628661</v>
      </c>
      <c r="V342" s="70">
        <v>3</v>
      </c>
      <c r="W342" s="70">
        <f t="shared" si="96"/>
        <v>1542887</v>
      </c>
      <c r="X342" s="70">
        <f t="shared" si="97"/>
        <v>1542887</v>
      </c>
      <c r="Y342" s="11">
        <f t="shared" si="98"/>
        <v>1</v>
      </c>
      <c r="Z342" s="399">
        <v>1</v>
      </c>
      <c r="AA342" s="269">
        <f>IFERROR(Z342/Z346,"-")</f>
        <v>7.6923076923076927E-2</v>
      </c>
      <c r="AB342" s="70">
        <v>1636193</v>
      </c>
      <c r="AC342" s="70">
        <v>1</v>
      </c>
      <c r="AD342" s="70">
        <f t="shared" si="99"/>
        <v>1636193</v>
      </c>
      <c r="AE342" s="70">
        <f t="shared" si="100"/>
        <v>1636193</v>
      </c>
      <c r="AF342" s="11">
        <f t="shared" si="101"/>
        <v>1</v>
      </c>
      <c r="AG342" s="399">
        <v>4</v>
      </c>
      <c r="AH342" s="269">
        <f>IFERROR(AG342/AG346,"-")</f>
        <v>4.3010752688172046E-2</v>
      </c>
      <c r="AI342" s="70">
        <v>3997491</v>
      </c>
      <c r="AJ342" s="70">
        <v>4</v>
      </c>
      <c r="AK342" s="70">
        <f t="shared" si="102"/>
        <v>999372.75</v>
      </c>
      <c r="AL342" s="70">
        <f t="shared" si="103"/>
        <v>999372.75</v>
      </c>
      <c r="AM342" s="11">
        <f t="shared" si="104"/>
        <v>1</v>
      </c>
      <c r="AN342" s="399">
        <v>26</v>
      </c>
      <c r="AO342" s="269">
        <f>IFERROR(AN342/AN346,"-")</f>
        <v>2.561576354679803E-2</v>
      </c>
      <c r="AP342" s="70">
        <v>28193259</v>
      </c>
      <c r="AQ342" s="70">
        <v>25</v>
      </c>
      <c r="AR342" s="70">
        <f t="shared" si="105"/>
        <v>1084356.1153846155</v>
      </c>
      <c r="AS342" s="70">
        <f t="shared" si="106"/>
        <v>1127730.3600000001</v>
      </c>
      <c r="AT342" s="11">
        <f t="shared" si="107"/>
        <v>0.96153846153846156</v>
      </c>
      <c r="AV342" s="77"/>
    </row>
    <row r="343" spans="2:48" s="9" customFormat="1">
      <c r="B343" s="552"/>
      <c r="C343" s="556"/>
      <c r="D343" s="174" t="s">
        <v>160</v>
      </c>
      <c r="E343" s="178">
        <v>5</v>
      </c>
      <c r="F343" s="267">
        <f>IFERROR(E343/E346,"-")</f>
        <v>2.0408163265306121E-2</v>
      </c>
      <c r="G343" s="268">
        <v>6584314</v>
      </c>
      <c r="H343" s="268">
        <v>4</v>
      </c>
      <c r="I343" s="268">
        <f t="shared" si="108"/>
        <v>1316862.8</v>
      </c>
      <c r="J343" s="268">
        <f t="shared" si="91"/>
        <v>1646078.5</v>
      </c>
      <c r="K343" s="175">
        <f t="shared" si="92"/>
        <v>0.8</v>
      </c>
      <c r="L343" s="178">
        <v>3</v>
      </c>
      <c r="M343" s="267">
        <f>IFERROR(L343/L346,"-")</f>
        <v>1.5957446808510637E-2</v>
      </c>
      <c r="N343" s="268">
        <v>3525676</v>
      </c>
      <c r="O343" s="268">
        <v>2</v>
      </c>
      <c r="P343" s="268">
        <f t="shared" si="93"/>
        <v>1175225.3333333333</v>
      </c>
      <c r="Q343" s="268">
        <f t="shared" si="94"/>
        <v>1762838</v>
      </c>
      <c r="R343" s="175">
        <f t="shared" si="95"/>
        <v>0.66666666666666663</v>
      </c>
      <c r="S343" s="178">
        <v>3</v>
      </c>
      <c r="T343" s="267">
        <f>IFERROR(S343/S346,"-")</f>
        <v>0.12</v>
      </c>
      <c r="U343" s="268">
        <v>3058638</v>
      </c>
      <c r="V343" s="268">
        <v>2</v>
      </c>
      <c r="W343" s="268">
        <f t="shared" si="96"/>
        <v>1019546</v>
      </c>
      <c r="X343" s="268">
        <f t="shared" si="97"/>
        <v>1529319</v>
      </c>
      <c r="Y343" s="175">
        <f t="shared" si="98"/>
        <v>0.66666666666666663</v>
      </c>
      <c r="Z343" s="178">
        <v>1</v>
      </c>
      <c r="AA343" s="267">
        <f>IFERROR(Z343/Z346,"-")</f>
        <v>7.6923076923076927E-2</v>
      </c>
      <c r="AB343" s="268">
        <v>0</v>
      </c>
      <c r="AC343" s="268">
        <v>0</v>
      </c>
      <c r="AD343" s="268">
        <f t="shared" si="99"/>
        <v>0</v>
      </c>
      <c r="AE343" s="268" t="str">
        <f t="shared" si="100"/>
        <v>-</v>
      </c>
      <c r="AF343" s="175">
        <f t="shared" si="101"/>
        <v>0</v>
      </c>
      <c r="AG343" s="178">
        <v>10</v>
      </c>
      <c r="AH343" s="267">
        <f>IFERROR(AG343/AG346,"-")</f>
        <v>0.10752688172043011</v>
      </c>
      <c r="AI343" s="268">
        <v>17614888</v>
      </c>
      <c r="AJ343" s="268">
        <v>9</v>
      </c>
      <c r="AK343" s="268">
        <f t="shared" si="102"/>
        <v>1761488.8</v>
      </c>
      <c r="AL343" s="268">
        <f t="shared" si="103"/>
        <v>1957209.7777777778</v>
      </c>
      <c r="AM343" s="175">
        <f t="shared" si="104"/>
        <v>0.9</v>
      </c>
      <c r="AN343" s="178">
        <v>12</v>
      </c>
      <c r="AO343" s="267">
        <f>IFERROR(AN343/AN346,"-")</f>
        <v>1.1822660098522168E-2</v>
      </c>
      <c r="AP343" s="268">
        <v>19538631</v>
      </c>
      <c r="AQ343" s="268">
        <v>12</v>
      </c>
      <c r="AR343" s="268">
        <f t="shared" si="105"/>
        <v>1628219.25</v>
      </c>
      <c r="AS343" s="268">
        <f t="shared" si="106"/>
        <v>1628219.25</v>
      </c>
      <c r="AT343" s="175">
        <f t="shared" si="107"/>
        <v>1</v>
      </c>
      <c r="AV343" s="77"/>
    </row>
    <row r="344" spans="2:48" s="9" customFormat="1">
      <c r="B344" s="552"/>
      <c r="C344" s="556"/>
      <c r="D344" s="174" t="s">
        <v>161</v>
      </c>
      <c r="E344" s="399">
        <v>4</v>
      </c>
      <c r="F344" s="269">
        <f>IFERROR(E344/E346,"-")</f>
        <v>1.6326530612244899E-2</v>
      </c>
      <c r="G344" s="70">
        <v>3614005</v>
      </c>
      <c r="H344" s="70">
        <v>3</v>
      </c>
      <c r="I344" s="70">
        <f t="shared" si="108"/>
        <v>903501.25</v>
      </c>
      <c r="J344" s="70">
        <f t="shared" si="91"/>
        <v>1204668.3333333333</v>
      </c>
      <c r="K344" s="11">
        <f t="shared" si="92"/>
        <v>0.75</v>
      </c>
      <c r="L344" s="399">
        <v>2</v>
      </c>
      <c r="M344" s="269">
        <f>IFERROR(L344/L346,"-")</f>
        <v>1.0638297872340425E-2</v>
      </c>
      <c r="N344" s="70">
        <v>535919</v>
      </c>
      <c r="O344" s="70">
        <v>1</v>
      </c>
      <c r="P344" s="70">
        <f t="shared" si="93"/>
        <v>267959.5</v>
      </c>
      <c r="Q344" s="70">
        <f t="shared" si="94"/>
        <v>535919</v>
      </c>
      <c r="R344" s="11">
        <f t="shared" si="95"/>
        <v>0.5</v>
      </c>
      <c r="S344" s="399">
        <v>2</v>
      </c>
      <c r="T344" s="269">
        <f>IFERROR(S344/S346,"-")</f>
        <v>0.08</v>
      </c>
      <c r="U344" s="70">
        <v>3078086</v>
      </c>
      <c r="V344" s="70">
        <v>2</v>
      </c>
      <c r="W344" s="70">
        <f t="shared" si="96"/>
        <v>1539043</v>
      </c>
      <c r="X344" s="70">
        <f t="shared" si="97"/>
        <v>1539043</v>
      </c>
      <c r="Y344" s="11">
        <f t="shared" si="98"/>
        <v>1</v>
      </c>
      <c r="Z344" s="399">
        <v>0</v>
      </c>
      <c r="AA344" s="269">
        <f>IFERROR(Z344/Z346,"-")</f>
        <v>0</v>
      </c>
      <c r="AB344" s="70">
        <v>0</v>
      </c>
      <c r="AC344" s="70">
        <v>0</v>
      </c>
      <c r="AD344" s="70" t="str">
        <f t="shared" si="99"/>
        <v>-</v>
      </c>
      <c r="AE344" s="70" t="str">
        <f t="shared" si="100"/>
        <v>-</v>
      </c>
      <c r="AF344" s="11" t="str">
        <f t="shared" si="101"/>
        <v>-</v>
      </c>
      <c r="AG344" s="399">
        <v>5</v>
      </c>
      <c r="AH344" s="269">
        <f>IFERROR(AG344/AG346,"-")</f>
        <v>5.3763440860215055E-2</v>
      </c>
      <c r="AI344" s="70">
        <v>11137536</v>
      </c>
      <c r="AJ344" s="70">
        <v>4</v>
      </c>
      <c r="AK344" s="70">
        <f t="shared" si="102"/>
        <v>2227507.2000000002</v>
      </c>
      <c r="AL344" s="70">
        <f t="shared" si="103"/>
        <v>2784384</v>
      </c>
      <c r="AM344" s="11">
        <f t="shared" si="104"/>
        <v>0.8</v>
      </c>
      <c r="AN344" s="399">
        <v>7</v>
      </c>
      <c r="AO344" s="269">
        <f>IFERROR(AN344/AN346,"-")</f>
        <v>6.8965517241379309E-3</v>
      </c>
      <c r="AP344" s="70">
        <v>12626772</v>
      </c>
      <c r="AQ344" s="70">
        <v>7</v>
      </c>
      <c r="AR344" s="70">
        <f t="shared" si="105"/>
        <v>1803824.5714285714</v>
      </c>
      <c r="AS344" s="70">
        <f t="shared" si="106"/>
        <v>1803824.5714285714</v>
      </c>
      <c r="AT344" s="11">
        <f t="shared" si="107"/>
        <v>1</v>
      </c>
      <c r="AV344" s="77"/>
    </row>
    <row r="345" spans="2:48" s="9" customFormat="1">
      <c r="B345" s="552"/>
      <c r="C345" s="556"/>
      <c r="D345" s="177" t="s">
        <v>162</v>
      </c>
      <c r="E345" s="400">
        <v>1</v>
      </c>
      <c r="F345" s="270">
        <f>IFERROR(E345/E346,"-")</f>
        <v>4.0816326530612249E-3</v>
      </c>
      <c r="G345" s="271">
        <v>2657239</v>
      </c>
      <c r="H345" s="271">
        <v>1</v>
      </c>
      <c r="I345" s="271">
        <f t="shared" si="108"/>
        <v>2657239</v>
      </c>
      <c r="J345" s="271">
        <f t="shared" si="91"/>
        <v>2657239</v>
      </c>
      <c r="K345" s="36">
        <f t="shared" si="92"/>
        <v>1</v>
      </c>
      <c r="L345" s="400">
        <v>0</v>
      </c>
      <c r="M345" s="270">
        <f>IFERROR(L345/L346,"-")</f>
        <v>0</v>
      </c>
      <c r="N345" s="271">
        <v>0</v>
      </c>
      <c r="O345" s="271">
        <v>0</v>
      </c>
      <c r="P345" s="271" t="str">
        <f t="shared" si="93"/>
        <v>-</v>
      </c>
      <c r="Q345" s="271" t="str">
        <f t="shared" si="94"/>
        <v>-</v>
      </c>
      <c r="R345" s="36" t="str">
        <f t="shared" si="95"/>
        <v>-</v>
      </c>
      <c r="S345" s="400">
        <v>1</v>
      </c>
      <c r="T345" s="270">
        <f>IFERROR(S345/S346,"-")</f>
        <v>0.04</v>
      </c>
      <c r="U345" s="271">
        <v>2657239</v>
      </c>
      <c r="V345" s="271">
        <v>1</v>
      </c>
      <c r="W345" s="271">
        <f t="shared" si="96"/>
        <v>2657239</v>
      </c>
      <c r="X345" s="271">
        <f t="shared" si="97"/>
        <v>2657239</v>
      </c>
      <c r="Y345" s="36">
        <f t="shared" si="98"/>
        <v>1</v>
      </c>
      <c r="Z345" s="400">
        <v>0</v>
      </c>
      <c r="AA345" s="270">
        <f>IFERROR(Z345/Z346,"-")</f>
        <v>0</v>
      </c>
      <c r="AB345" s="271">
        <v>0</v>
      </c>
      <c r="AC345" s="271">
        <v>0</v>
      </c>
      <c r="AD345" s="271" t="str">
        <f t="shared" si="99"/>
        <v>-</v>
      </c>
      <c r="AE345" s="271" t="str">
        <f t="shared" si="100"/>
        <v>-</v>
      </c>
      <c r="AF345" s="36" t="str">
        <f t="shared" si="101"/>
        <v>-</v>
      </c>
      <c r="AG345" s="400">
        <v>1</v>
      </c>
      <c r="AH345" s="270">
        <f>IFERROR(AG345/AG346,"-")</f>
        <v>1.0752688172043012E-2</v>
      </c>
      <c r="AI345" s="271">
        <v>2657239</v>
      </c>
      <c r="AJ345" s="271">
        <v>1</v>
      </c>
      <c r="AK345" s="271">
        <f t="shared" si="102"/>
        <v>2657239</v>
      </c>
      <c r="AL345" s="271">
        <f t="shared" si="103"/>
        <v>2657239</v>
      </c>
      <c r="AM345" s="36">
        <f t="shared" si="104"/>
        <v>1</v>
      </c>
      <c r="AN345" s="400">
        <v>1</v>
      </c>
      <c r="AO345" s="270">
        <f>IFERROR(AN345/AN346,"-")</f>
        <v>9.8522167487684722E-4</v>
      </c>
      <c r="AP345" s="271">
        <v>4385597</v>
      </c>
      <c r="AQ345" s="271">
        <v>1</v>
      </c>
      <c r="AR345" s="271">
        <f t="shared" si="105"/>
        <v>4385597</v>
      </c>
      <c r="AS345" s="271">
        <f t="shared" si="106"/>
        <v>4385597</v>
      </c>
      <c r="AT345" s="36">
        <f t="shared" si="107"/>
        <v>1</v>
      </c>
      <c r="AV345" s="77"/>
    </row>
    <row r="346" spans="2:48" s="9" customFormat="1">
      <c r="B346" s="553"/>
      <c r="C346" s="557"/>
      <c r="D346" s="300" t="s">
        <v>64</v>
      </c>
      <c r="E346" s="179">
        <f>SUM(E338:E345)</f>
        <v>245</v>
      </c>
      <c r="F346" s="272">
        <f>IFERROR(E346/E346,"-")</f>
        <v>1</v>
      </c>
      <c r="G346" s="273">
        <f>SUM(G338:G345)</f>
        <v>43640532</v>
      </c>
      <c r="H346" s="273">
        <f>SUM(H338:H345)</f>
        <v>43</v>
      </c>
      <c r="I346" s="273">
        <f t="shared" si="108"/>
        <v>178124.62040816326</v>
      </c>
      <c r="J346" s="273">
        <f t="shared" si="91"/>
        <v>1014896.0930232558</v>
      </c>
      <c r="K346" s="152">
        <f t="shared" si="92"/>
        <v>0.17551020408163265</v>
      </c>
      <c r="L346" s="179">
        <f>SUM(L338:L345)</f>
        <v>188</v>
      </c>
      <c r="M346" s="272">
        <f>IFERROR(L346/L346,"-")</f>
        <v>1</v>
      </c>
      <c r="N346" s="273">
        <f>SUM(N338:N345)</f>
        <v>20825309</v>
      </c>
      <c r="O346" s="273">
        <f>SUM(O338:O345)</f>
        <v>22</v>
      </c>
      <c r="P346" s="273">
        <f t="shared" si="93"/>
        <v>110772.92021276595</v>
      </c>
      <c r="Q346" s="273">
        <f t="shared" si="94"/>
        <v>946604.95454545459</v>
      </c>
      <c r="R346" s="152">
        <f t="shared" si="95"/>
        <v>0.11702127659574468</v>
      </c>
      <c r="S346" s="179">
        <f>SUM(S338:S345)</f>
        <v>25</v>
      </c>
      <c r="T346" s="272">
        <f>IFERROR(S346/S346,"-")</f>
        <v>1</v>
      </c>
      <c r="U346" s="273">
        <f>SUM(U338:U345)</f>
        <v>15548907</v>
      </c>
      <c r="V346" s="273">
        <f>SUM(V338:V345)</f>
        <v>11</v>
      </c>
      <c r="W346" s="273">
        <f t="shared" si="96"/>
        <v>621956.28</v>
      </c>
      <c r="X346" s="273">
        <f t="shared" si="97"/>
        <v>1413537</v>
      </c>
      <c r="Y346" s="152">
        <f t="shared" si="98"/>
        <v>0.44</v>
      </c>
      <c r="Z346" s="179">
        <f>SUM(Z338:Z345)</f>
        <v>13</v>
      </c>
      <c r="AA346" s="272">
        <f>IFERROR(Z346/Z346,"-")</f>
        <v>1</v>
      </c>
      <c r="AB346" s="273">
        <f>SUM(AB338:AB345)</f>
        <v>3677480</v>
      </c>
      <c r="AC346" s="273">
        <f>SUM(AC338:AC345)</f>
        <v>3</v>
      </c>
      <c r="AD346" s="273">
        <f t="shared" si="99"/>
        <v>282883.07692307694</v>
      </c>
      <c r="AE346" s="273">
        <f t="shared" si="100"/>
        <v>1225826.6666666667</v>
      </c>
      <c r="AF346" s="152">
        <f t="shared" si="101"/>
        <v>0.23076923076923078</v>
      </c>
      <c r="AG346" s="179">
        <f>SUM(AG338:AG345)</f>
        <v>93</v>
      </c>
      <c r="AH346" s="272">
        <f>IFERROR(AG346/AG346,"-")</f>
        <v>1</v>
      </c>
      <c r="AI346" s="273">
        <f>SUM(AI338:AI345)</f>
        <v>45798891</v>
      </c>
      <c r="AJ346" s="273">
        <f>SUM(AJ338:AJ345)</f>
        <v>30</v>
      </c>
      <c r="AK346" s="273">
        <f t="shared" si="102"/>
        <v>492461.19354838709</v>
      </c>
      <c r="AL346" s="273">
        <f t="shared" si="103"/>
        <v>1526629.7</v>
      </c>
      <c r="AM346" s="152">
        <f t="shared" si="104"/>
        <v>0.32258064516129031</v>
      </c>
      <c r="AN346" s="179">
        <f>SUM(AN338:AN345)</f>
        <v>1015</v>
      </c>
      <c r="AO346" s="272">
        <f>IFERROR(AN346/AN346,"-")</f>
        <v>1</v>
      </c>
      <c r="AP346" s="273">
        <f>SUM(AP338:AP345)</f>
        <v>103285931</v>
      </c>
      <c r="AQ346" s="273">
        <f>SUM(AQ338:AQ345)</f>
        <v>125</v>
      </c>
      <c r="AR346" s="273">
        <f t="shared" si="105"/>
        <v>101759.53793103449</v>
      </c>
      <c r="AS346" s="273">
        <f t="shared" si="106"/>
        <v>826287.44799999997</v>
      </c>
      <c r="AT346" s="152">
        <f t="shared" si="107"/>
        <v>0.12315270935960591</v>
      </c>
      <c r="AV346" s="77"/>
    </row>
    <row r="347" spans="2:48" s="9" customFormat="1">
      <c r="B347" s="551">
        <v>39</v>
      </c>
      <c r="C347" s="555" t="s">
        <v>6</v>
      </c>
      <c r="D347" s="174" t="s">
        <v>158</v>
      </c>
      <c r="E347" s="178">
        <v>932</v>
      </c>
      <c r="F347" s="267">
        <f>IFERROR(E347/E355,"-")</f>
        <v>0.67438494934876991</v>
      </c>
      <c r="G347" s="268">
        <v>0</v>
      </c>
      <c r="H347" s="268">
        <v>0</v>
      </c>
      <c r="I347" s="268">
        <f t="shared" si="108"/>
        <v>0</v>
      </c>
      <c r="J347" s="268" t="str">
        <f t="shared" si="91"/>
        <v>-</v>
      </c>
      <c r="K347" s="175">
        <f t="shared" si="92"/>
        <v>0</v>
      </c>
      <c r="L347" s="178">
        <v>608</v>
      </c>
      <c r="M347" s="267">
        <f>IFERROR(L347/L355,"-")</f>
        <v>0.64067439409905158</v>
      </c>
      <c r="N347" s="268">
        <v>0</v>
      </c>
      <c r="O347" s="268">
        <v>0</v>
      </c>
      <c r="P347" s="268">
        <f t="shared" si="93"/>
        <v>0</v>
      </c>
      <c r="Q347" s="268" t="str">
        <f t="shared" si="94"/>
        <v>-</v>
      </c>
      <c r="R347" s="175">
        <f t="shared" si="95"/>
        <v>0</v>
      </c>
      <c r="S347" s="178">
        <v>81</v>
      </c>
      <c r="T347" s="267">
        <f>IFERROR(S347/S355,"-")</f>
        <v>0.47647058823529409</v>
      </c>
      <c r="U347" s="268">
        <v>0</v>
      </c>
      <c r="V347" s="268">
        <v>0</v>
      </c>
      <c r="W347" s="268">
        <f t="shared" si="96"/>
        <v>0</v>
      </c>
      <c r="X347" s="268" t="str">
        <f t="shared" si="97"/>
        <v>-</v>
      </c>
      <c r="Y347" s="175">
        <f t="shared" si="98"/>
        <v>0</v>
      </c>
      <c r="Z347" s="178">
        <v>60</v>
      </c>
      <c r="AA347" s="267">
        <f>IFERROR(Z347/Z355,"-")</f>
        <v>0.46875</v>
      </c>
      <c r="AB347" s="268">
        <v>0</v>
      </c>
      <c r="AC347" s="268">
        <v>0</v>
      </c>
      <c r="AD347" s="268">
        <f t="shared" si="99"/>
        <v>0</v>
      </c>
      <c r="AE347" s="268" t="str">
        <f t="shared" si="100"/>
        <v>-</v>
      </c>
      <c r="AF347" s="175">
        <f t="shared" si="101"/>
        <v>0</v>
      </c>
      <c r="AG347" s="178">
        <v>181</v>
      </c>
      <c r="AH347" s="267">
        <f>IFERROR(AG347/AG355,"-")</f>
        <v>0.44691358024691358</v>
      </c>
      <c r="AI347" s="268">
        <v>0</v>
      </c>
      <c r="AJ347" s="268">
        <v>0</v>
      </c>
      <c r="AK347" s="268">
        <f t="shared" si="102"/>
        <v>0</v>
      </c>
      <c r="AL347" s="268" t="str">
        <f t="shared" si="103"/>
        <v>-</v>
      </c>
      <c r="AM347" s="175">
        <f t="shared" si="104"/>
        <v>0</v>
      </c>
      <c r="AN347" s="178">
        <v>4184</v>
      </c>
      <c r="AO347" s="267">
        <f>IFERROR(AN347/AN355,"-")</f>
        <v>0.82785912148793039</v>
      </c>
      <c r="AP347" s="268">
        <v>0</v>
      </c>
      <c r="AQ347" s="268">
        <v>0</v>
      </c>
      <c r="AR347" s="268">
        <f t="shared" si="105"/>
        <v>0</v>
      </c>
      <c r="AS347" s="268" t="str">
        <f t="shared" si="106"/>
        <v>-</v>
      </c>
      <c r="AT347" s="175">
        <f t="shared" si="107"/>
        <v>0</v>
      </c>
      <c r="AV347" s="77"/>
    </row>
    <row r="348" spans="2:48" s="9" customFormat="1">
      <c r="B348" s="552"/>
      <c r="C348" s="556"/>
      <c r="D348" s="174" t="s">
        <v>155</v>
      </c>
      <c r="E348" s="399">
        <v>191</v>
      </c>
      <c r="F348" s="269">
        <f>IFERROR(E348/E355,"-")</f>
        <v>0.13820549927641099</v>
      </c>
      <c r="G348" s="70">
        <v>13135875</v>
      </c>
      <c r="H348" s="70">
        <v>78</v>
      </c>
      <c r="I348" s="70">
        <f t="shared" si="108"/>
        <v>68774.214659685866</v>
      </c>
      <c r="J348" s="70">
        <f t="shared" si="91"/>
        <v>168408.65384615384</v>
      </c>
      <c r="K348" s="11">
        <f t="shared" si="92"/>
        <v>0.40837696335078533</v>
      </c>
      <c r="L348" s="399">
        <v>139</v>
      </c>
      <c r="M348" s="269">
        <f>IFERROR(L348/L355,"-")</f>
        <v>0.14646996838777659</v>
      </c>
      <c r="N348" s="70">
        <v>9489302</v>
      </c>
      <c r="O348" s="70">
        <v>54</v>
      </c>
      <c r="P348" s="70">
        <f t="shared" si="93"/>
        <v>68268.359712230216</v>
      </c>
      <c r="Q348" s="70">
        <f t="shared" si="94"/>
        <v>175727.8148148148</v>
      </c>
      <c r="R348" s="11">
        <f t="shared" si="95"/>
        <v>0.38848920863309355</v>
      </c>
      <c r="S348" s="399">
        <v>28</v>
      </c>
      <c r="T348" s="269">
        <f>IFERROR(S348/S355,"-")</f>
        <v>0.16470588235294117</v>
      </c>
      <c r="U348" s="70">
        <v>2778024</v>
      </c>
      <c r="V348" s="70">
        <v>13</v>
      </c>
      <c r="W348" s="70">
        <f t="shared" si="96"/>
        <v>99215.142857142855</v>
      </c>
      <c r="X348" s="70">
        <f t="shared" si="97"/>
        <v>213694.15384615384</v>
      </c>
      <c r="Y348" s="11">
        <f t="shared" si="98"/>
        <v>0.4642857142857143</v>
      </c>
      <c r="Z348" s="399">
        <v>21</v>
      </c>
      <c r="AA348" s="269">
        <f>IFERROR(Z348/Z355,"-")</f>
        <v>0.1640625</v>
      </c>
      <c r="AB348" s="70">
        <v>2150578</v>
      </c>
      <c r="AC348" s="70">
        <v>8</v>
      </c>
      <c r="AD348" s="70">
        <f t="shared" si="99"/>
        <v>102408.47619047618</v>
      </c>
      <c r="AE348" s="70">
        <f t="shared" si="100"/>
        <v>268822.25</v>
      </c>
      <c r="AF348" s="11">
        <f t="shared" si="101"/>
        <v>0.38095238095238093</v>
      </c>
      <c r="AG348" s="399">
        <v>60</v>
      </c>
      <c r="AH348" s="269">
        <f>IFERROR(AG348/AG355,"-")</f>
        <v>0.14814814814814814</v>
      </c>
      <c r="AI348" s="70">
        <v>2900642</v>
      </c>
      <c r="AJ348" s="70">
        <v>20</v>
      </c>
      <c r="AK348" s="70">
        <f t="shared" si="102"/>
        <v>48344.033333333333</v>
      </c>
      <c r="AL348" s="70">
        <f t="shared" si="103"/>
        <v>145032.1</v>
      </c>
      <c r="AM348" s="11">
        <f t="shared" si="104"/>
        <v>0.33333333333333331</v>
      </c>
      <c r="AN348" s="399">
        <v>384</v>
      </c>
      <c r="AO348" s="269">
        <f>IFERROR(AN348/AN355,"-")</f>
        <v>7.5979422239810052E-2</v>
      </c>
      <c r="AP348" s="70">
        <v>19762363</v>
      </c>
      <c r="AQ348" s="70">
        <v>142</v>
      </c>
      <c r="AR348" s="70">
        <f t="shared" si="105"/>
        <v>51464.486979166664</v>
      </c>
      <c r="AS348" s="70">
        <f t="shared" si="106"/>
        <v>139171.57042253521</v>
      </c>
      <c r="AT348" s="11">
        <f t="shared" si="107"/>
        <v>0.36979166666666669</v>
      </c>
      <c r="AV348" s="77"/>
    </row>
    <row r="349" spans="2:48" s="9" customFormat="1">
      <c r="B349" s="552"/>
      <c r="C349" s="556"/>
      <c r="D349" s="174" t="s">
        <v>156</v>
      </c>
      <c r="E349" s="399">
        <v>89</v>
      </c>
      <c r="F349" s="269">
        <f>IFERROR(E349/E355,"-")</f>
        <v>6.4399421128798845E-2</v>
      </c>
      <c r="G349" s="70">
        <v>17526412</v>
      </c>
      <c r="H349" s="70">
        <v>56</v>
      </c>
      <c r="I349" s="70">
        <f t="shared" si="108"/>
        <v>196925.97752808989</v>
      </c>
      <c r="J349" s="70">
        <f t="shared" si="91"/>
        <v>312971.64285714284</v>
      </c>
      <c r="K349" s="11">
        <f t="shared" si="92"/>
        <v>0.6292134831460674</v>
      </c>
      <c r="L349" s="399">
        <v>60</v>
      </c>
      <c r="M349" s="269">
        <f>IFERROR(L349/L355,"-")</f>
        <v>6.3224446786090627E-2</v>
      </c>
      <c r="N349" s="70">
        <v>12068318</v>
      </c>
      <c r="O349" s="70">
        <v>39</v>
      </c>
      <c r="P349" s="70">
        <f t="shared" si="93"/>
        <v>201138.63333333333</v>
      </c>
      <c r="Q349" s="70">
        <f t="shared" si="94"/>
        <v>309444.05128205131</v>
      </c>
      <c r="R349" s="11">
        <f t="shared" si="95"/>
        <v>0.65</v>
      </c>
      <c r="S349" s="399">
        <v>14</v>
      </c>
      <c r="T349" s="269">
        <f>IFERROR(S349/S355,"-")</f>
        <v>8.2352941176470587E-2</v>
      </c>
      <c r="U349" s="70">
        <v>2839473</v>
      </c>
      <c r="V349" s="70">
        <v>9</v>
      </c>
      <c r="W349" s="70">
        <f t="shared" si="96"/>
        <v>202819.5</v>
      </c>
      <c r="X349" s="70">
        <f t="shared" si="97"/>
        <v>315497</v>
      </c>
      <c r="Y349" s="11">
        <f t="shared" si="98"/>
        <v>0.6428571428571429</v>
      </c>
      <c r="Z349" s="399">
        <v>8</v>
      </c>
      <c r="AA349" s="269">
        <f>IFERROR(Z349/Z355,"-")</f>
        <v>6.25E-2</v>
      </c>
      <c r="AB349" s="70">
        <v>1521313</v>
      </c>
      <c r="AC349" s="70">
        <v>5</v>
      </c>
      <c r="AD349" s="70">
        <f t="shared" si="99"/>
        <v>190164.125</v>
      </c>
      <c r="AE349" s="70">
        <f t="shared" si="100"/>
        <v>304262.59999999998</v>
      </c>
      <c r="AF349" s="11">
        <f t="shared" si="101"/>
        <v>0.625</v>
      </c>
      <c r="AG349" s="399">
        <v>34</v>
      </c>
      <c r="AH349" s="269">
        <f>IFERROR(AG349/AG355,"-")</f>
        <v>8.3950617283950618E-2</v>
      </c>
      <c r="AI349" s="70">
        <v>6153013</v>
      </c>
      <c r="AJ349" s="70">
        <v>19</v>
      </c>
      <c r="AK349" s="70">
        <f t="shared" si="102"/>
        <v>180970.9705882353</v>
      </c>
      <c r="AL349" s="70">
        <f t="shared" si="103"/>
        <v>323842.78947368421</v>
      </c>
      <c r="AM349" s="11">
        <f t="shared" si="104"/>
        <v>0.55882352941176472</v>
      </c>
      <c r="AN349" s="399">
        <v>157</v>
      </c>
      <c r="AO349" s="269">
        <f>IFERROR(AN349/AN355,"-")</f>
        <v>3.1064503363672339E-2</v>
      </c>
      <c r="AP349" s="70">
        <v>26216672</v>
      </c>
      <c r="AQ349" s="70">
        <v>100</v>
      </c>
      <c r="AR349" s="70">
        <f t="shared" si="105"/>
        <v>166985.17197452229</v>
      </c>
      <c r="AS349" s="70">
        <f t="shared" si="106"/>
        <v>262166.71999999997</v>
      </c>
      <c r="AT349" s="11">
        <f t="shared" si="107"/>
        <v>0.63694267515923564</v>
      </c>
      <c r="AV349" s="77"/>
    </row>
    <row r="350" spans="2:48" s="9" customFormat="1">
      <c r="B350" s="552"/>
      <c r="C350" s="556"/>
      <c r="D350" s="174" t="s">
        <v>157</v>
      </c>
      <c r="E350" s="178">
        <v>59</v>
      </c>
      <c r="F350" s="267">
        <f>IFERROR(E350/E355,"-")</f>
        <v>4.2691751085383499E-2</v>
      </c>
      <c r="G350" s="268">
        <v>40252113</v>
      </c>
      <c r="H350" s="268">
        <v>53</v>
      </c>
      <c r="I350" s="268">
        <f t="shared" si="108"/>
        <v>682239.20338983054</v>
      </c>
      <c r="J350" s="268">
        <f t="shared" si="91"/>
        <v>759473.83018867928</v>
      </c>
      <c r="K350" s="175">
        <f t="shared" si="92"/>
        <v>0.89830508474576276</v>
      </c>
      <c r="L350" s="178">
        <v>44</v>
      </c>
      <c r="M350" s="267">
        <f>IFERROR(L350/L355,"-")</f>
        <v>4.6364594309799792E-2</v>
      </c>
      <c r="N350" s="268">
        <v>30406761</v>
      </c>
      <c r="O350" s="268">
        <v>39</v>
      </c>
      <c r="P350" s="268">
        <f t="shared" si="93"/>
        <v>691062.75</v>
      </c>
      <c r="Q350" s="268">
        <f t="shared" si="94"/>
        <v>779660.5384615385</v>
      </c>
      <c r="R350" s="175">
        <f t="shared" si="95"/>
        <v>0.88636363636363635</v>
      </c>
      <c r="S350" s="178">
        <v>17</v>
      </c>
      <c r="T350" s="267">
        <f>IFERROR(S350/S355,"-")</f>
        <v>0.1</v>
      </c>
      <c r="U350" s="268">
        <v>11889243</v>
      </c>
      <c r="V350" s="268">
        <v>15</v>
      </c>
      <c r="W350" s="268">
        <f t="shared" si="96"/>
        <v>699367.23529411759</v>
      </c>
      <c r="X350" s="268">
        <f t="shared" si="97"/>
        <v>792616.2</v>
      </c>
      <c r="Y350" s="175">
        <f t="shared" si="98"/>
        <v>0.88235294117647056</v>
      </c>
      <c r="Z350" s="178">
        <v>12</v>
      </c>
      <c r="AA350" s="267">
        <f>IFERROR(Z350/Z355,"-")</f>
        <v>9.375E-2</v>
      </c>
      <c r="AB350" s="268">
        <v>7571606</v>
      </c>
      <c r="AC350" s="268">
        <v>10</v>
      </c>
      <c r="AD350" s="268">
        <f t="shared" si="99"/>
        <v>630967.16666666663</v>
      </c>
      <c r="AE350" s="268">
        <f t="shared" si="100"/>
        <v>757160.6</v>
      </c>
      <c r="AF350" s="175">
        <f t="shared" si="101"/>
        <v>0.83333333333333337</v>
      </c>
      <c r="AG350" s="178">
        <v>32</v>
      </c>
      <c r="AH350" s="267">
        <f>IFERROR(AG350/AG355,"-")</f>
        <v>7.9012345679012344E-2</v>
      </c>
      <c r="AI350" s="268">
        <v>23523039</v>
      </c>
      <c r="AJ350" s="268">
        <v>30</v>
      </c>
      <c r="AK350" s="268">
        <f t="shared" si="102"/>
        <v>735094.96875</v>
      </c>
      <c r="AL350" s="268">
        <f t="shared" si="103"/>
        <v>784101.3</v>
      </c>
      <c r="AM350" s="175">
        <f t="shared" si="104"/>
        <v>0.9375</v>
      </c>
      <c r="AN350" s="178">
        <v>165</v>
      </c>
      <c r="AO350" s="267">
        <f>IFERROR(AN350/AN355,"-")</f>
        <v>3.264740799366838E-2</v>
      </c>
      <c r="AP350" s="268">
        <v>114983123</v>
      </c>
      <c r="AQ350" s="268">
        <v>146</v>
      </c>
      <c r="AR350" s="268">
        <f t="shared" si="105"/>
        <v>696867.41212121211</v>
      </c>
      <c r="AS350" s="268">
        <f t="shared" si="106"/>
        <v>787555.6369863014</v>
      </c>
      <c r="AT350" s="175">
        <f t="shared" si="107"/>
        <v>0.88484848484848488</v>
      </c>
      <c r="AV350" s="77"/>
    </row>
    <row r="351" spans="2:48" s="9" customFormat="1">
      <c r="B351" s="552"/>
      <c r="C351" s="556"/>
      <c r="D351" s="174" t="s">
        <v>159</v>
      </c>
      <c r="E351" s="399">
        <v>41</v>
      </c>
      <c r="F351" s="269">
        <f>IFERROR(E351/E355,"-")</f>
        <v>2.9667149059334298E-2</v>
      </c>
      <c r="G351" s="70">
        <v>34715916</v>
      </c>
      <c r="H351" s="70">
        <v>37</v>
      </c>
      <c r="I351" s="70">
        <f t="shared" si="108"/>
        <v>846729.6585365854</v>
      </c>
      <c r="J351" s="70">
        <f t="shared" si="91"/>
        <v>938268</v>
      </c>
      <c r="K351" s="11">
        <f t="shared" si="92"/>
        <v>0.90243902439024393</v>
      </c>
      <c r="L351" s="399">
        <v>30</v>
      </c>
      <c r="M351" s="269">
        <f>IFERROR(L351/L355,"-")</f>
        <v>3.1612223393045313E-2</v>
      </c>
      <c r="N351" s="70">
        <v>29463386</v>
      </c>
      <c r="O351" s="70">
        <v>28</v>
      </c>
      <c r="P351" s="70">
        <f t="shared" si="93"/>
        <v>982112.8666666667</v>
      </c>
      <c r="Q351" s="70">
        <f t="shared" si="94"/>
        <v>1052263.7857142857</v>
      </c>
      <c r="R351" s="11">
        <f t="shared" si="95"/>
        <v>0.93333333333333335</v>
      </c>
      <c r="S351" s="399">
        <v>9</v>
      </c>
      <c r="T351" s="269">
        <f>IFERROR(S351/S355,"-")</f>
        <v>5.2941176470588235E-2</v>
      </c>
      <c r="U351" s="70">
        <v>6739479</v>
      </c>
      <c r="V351" s="70">
        <v>9</v>
      </c>
      <c r="W351" s="70">
        <f t="shared" si="96"/>
        <v>748831</v>
      </c>
      <c r="X351" s="70">
        <f t="shared" si="97"/>
        <v>748831</v>
      </c>
      <c r="Y351" s="11">
        <f t="shared" si="98"/>
        <v>1</v>
      </c>
      <c r="Z351" s="399">
        <v>6</v>
      </c>
      <c r="AA351" s="269">
        <f>IFERROR(Z351/Z355,"-")</f>
        <v>4.6875E-2</v>
      </c>
      <c r="AB351" s="70">
        <v>5014063</v>
      </c>
      <c r="AC351" s="70">
        <v>6</v>
      </c>
      <c r="AD351" s="70">
        <f t="shared" si="99"/>
        <v>835677.16666666663</v>
      </c>
      <c r="AE351" s="70">
        <f t="shared" si="100"/>
        <v>835677.16666666663</v>
      </c>
      <c r="AF351" s="11">
        <f t="shared" si="101"/>
        <v>1</v>
      </c>
      <c r="AG351" s="399">
        <v>20</v>
      </c>
      <c r="AH351" s="269">
        <f>IFERROR(AG351/AG355,"-")</f>
        <v>4.9382716049382713E-2</v>
      </c>
      <c r="AI351" s="70">
        <v>13445858</v>
      </c>
      <c r="AJ351" s="70">
        <v>18</v>
      </c>
      <c r="AK351" s="70">
        <f t="shared" si="102"/>
        <v>672292.9</v>
      </c>
      <c r="AL351" s="70">
        <f t="shared" si="103"/>
        <v>746992.11111111112</v>
      </c>
      <c r="AM351" s="11">
        <f t="shared" si="104"/>
        <v>0.9</v>
      </c>
      <c r="AN351" s="399">
        <v>68</v>
      </c>
      <c r="AO351" s="269">
        <f>IFERROR(AN351/AN355,"-")</f>
        <v>1.3454689354966362E-2</v>
      </c>
      <c r="AP351" s="70">
        <v>81077686</v>
      </c>
      <c r="AQ351" s="70">
        <v>63</v>
      </c>
      <c r="AR351" s="70">
        <f t="shared" si="105"/>
        <v>1192318.9117647058</v>
      </c>
      <c r="AS351" s="70">
        <f t="shared" si="106"/>
        <v>1286947.3968253969</v>
      </c>
      <c r="AT351" s="11">
        <f t="shared" si="107"/>
        <v>0.92647058823529416</v>
      </c>
      <c r="AV351" s="77"/>
    </row>
    <row r="352" spans="2:48" s="9" customFormat="1">
      <c r="B352" s="552"/>
      <c r="C352" s="556"/>
      <c r="D352" s="174" t="s">
        <v>160</v>
      </c>
      <c r="E352" s="178">
        <v>27</v>
      </c>
      <c r="F352" s="267">
        <f>IFERROR(E352/E355,"-")</f>
        <v>1.9536903039073805E-2</v>
      </c>
      <c r="G352" s="268">
        <v>29267179</v>
      </c>
      <c r="H352" s="268">
        <v>24</v>
      </c>
      <c r="I352" s="268">
        <f t="shared" si="108"/>
        <v>1083969.5925925926</v>
      </c>
      <c r="J352" s="268">
        <f t="shared" si="91"/>
        <v>1219465.7916666667</v>
      </c>
      <c r="K352" s="175">
        <f t="shared" si="92"/>
        <v>0.88888888888888884</v>
      </c>
      <c r="L352" s="178">
        <v>26</v>
      </c>
      <c r="M352" s="267">
        <f>IFERROR(L352/L355,"-")</f>
        <v>2.7397260273972601E-2</v>
      </c>
      <c r="N352" s="268">
        <v>26561999</v>
      </c>
      <c r="O352" s="268">
        <v>23</v>
      </c>
      <c r="P352" s="268">
        <f t="shared" si="93"/>
        <v>1021615.3461538461</v>
      </c>
      <c r="Q352" s="268">
        <f t="shared" si="94"/>
        <v>1154869.5217391304</v>
      </c>
      <c r="R352" s="175">
        <f t="shared" si="95"/>
        <v>0.88461538461538458</v>
      </c>
      <c r="S352" s="178">
        <v>6</v>
      </c>
      <c r="T352" s="267">
        <f>IFERROR(S352/S355,"-")</f>
        <v>3.5294117647058823E-2</v>
      </c>
      <c r="U352" s="268">
        <v>7646187</v>
      </c>
      <c r="V352" s="268">
        <v>6</v>
      </c>
      <c r="W352" s="268">
        <f t="shared" si="96"/>
        <v>1274364.5</v>
      </c>
      <c r="X352" s="268">
        <f t="shared" si="97"/>
        <v>1274364.5</v>
      </c>
      <c r="Y352" s="175">
        <f t="shared" si="98"/>
        <v>1</v>
      </c>
      <c r="Z352" s="178">
        <v>6</v>
      </c>
      <c r="AA352" s="267">
        <f>IFERROR(Z352/Z355,"-")</f>
        <v>4.6875E-2</v>
      </c>
      <c r="AB352" s="268">
        <v>7646187</v>
      </c>
      <c r="AC352" s="268">
        <v>6</v>
      </c>
      <c r="AD352" s="268">
        <f t="shared" si="99"/>
        <v>1274364.5</v>
      </c>
      <c r="AE352" s="268">
        <f t="shared" si="100"/>
        <v>1274364.5</v>
      </c>
      <c r="AF352" s="175">
        <f t="shared" si="101"/>
        <v>1</v>
      </c>
      <c r="AG352" s="178">
        <v>28</v>
      </c>
      <c r="AH352" s="267">
        <f>IFERROR(AG352/AG355,"-")</f>
        <v>6.9135802469135796E-2</v>
      </c>
      <c r="AI352" s="268">
        <v>41557712</v>
      </c>
      <c r="AJ352" s="268">
        <v>27</v>
      </c>
      <c r="AK352" s="268">
        <f t="shared" si="102"/>
        <v>1484204</v>
      </c>
      <c r="AL352" s="268">
        <f t="shared" si="103"/>
        <v>1539174.5185185184</v>
      </c>
      <c r="AM352" s="175">
        <f t="shared" si="104"/>
        <v>0.9642857142857143</v>
      </c>
      <c r="AN352" s="178">
        <v>55</v>
      </c>
      <c r="AO352" s="267">
        <f>IFERROR(AN352/AN355,"-")</f>
        <v>1.0882469331222795E-2</v>
      </c>
      <c r="AP352" s="268">
        <v>84317147</v>
      </c>
      <c r="AQ352" s="268">
        <v>53</v>
      </c>
      <c r="AR352" s="268">
        <f t="shared" si="105"/>
        <v>1533039.0363636364</v>
      </c>
      <c r="AS352" s="268">
        <f t="shared" si="106"/>
        <v>1590889.5660377359</v>
      </c>
      <c r="AT352" s="175">
        <f t="shared" si="107"/>
        <v>0.96363636363636362</v>
      </c>
      <c r="AV352" s="77"/>
    </row>
    <row r="353" spans="2:48" s="9" customFormat="1">
      <c r="B353" s="552"/>
      <c r="C353" s="556"/>
      <c r="D353" s="174" t="s">
        <v>161</v>
      </c>
      <c r="E353" s="399">
        <v>25</v>
      </c>
      <c r="F353" s="269">
        <f>IFERROR(E353/E355,"-")</f>
        <v>1.8089725036179449E-2</v>
      </c>
      <c r="G353" s="70">
        <v>25588503</v>
      </c>
      <c r="H353" s="70">
        <v>21</v>
      </c>
      <c r="I353" s="70">
        <f t="shared" si="108"/>
        <v>1023540.12</v>
      </c>
      <c r="J353" s="70">
        <f t="shared" si="91"/>
        <v>1218500.142857143</v>
      </c>
      <c r="K353" s="11">
        <f t="shared" si="92"/>
        <v>0.84</v>
      </c>
      <c r="L353" s="399">
        <v>25</v>
      </c>
      <c r="M353" s="269">
        <f>IFERROR(L353/L355,"-")</f>
        <v>2.6343519494204427E-2</v>
      </c>
      <c r="N353" s="70">
        <v>25588503</v>
      </c>
      <c r="O353" s="70">
        <v>21</v>
      </c>
      <c r="P353" s="70">
        <f t="shared" si="93"/>
        <v>1023540.12</v>
      </c>
      <c r="Q353" s="70">
        <f t="shared" si="94"/>
        <v>1218500.142857143</v>
      </c>
      <c r="R353" s="11">
        <f t="shared" si="95"/>
        <v>0.84</v>
      </c>
      <c r="S353" s="399">
        <v>8</v>
      </c>
      <c r="T353" s="269">
        <f>IFERROR(S353/S355,"-")</f>
        <v>4.7058823529411764E-2</v>
      </c>
      <c r="U353" s="70">
        <v>6546371</v>
      </c>
      <c r="V353" s="70">
        <v>8</v>
      </c>
      <c r="W353" s="70">
        <f t="shared" si="96"/>
        <v>818296.375</v>
      </c>
      <c r="X353" s="70">
        <f t="shared" si="97"/>
        <v>818296.375</v>
      </c>
      <c r="Y353" s="11">
        <f t="shared" si="98"/>
        <v>1</v>
      </c>
      <c r="Z353" s="399">
        <v>8</v>
      </c>
      <c r="AA353" s="269">
        <f>IFERROR(Z353/Z355,"-")</f>
        <v>6.25E-2</v>
      </c>
      <c r="AB353" s="70">
        <v>6546371</v>
      </c>
      <c r="AC353" s="70">
        <v>8</v>
      </c>
      <c r="AD353" s="70">
        <f t="shared" si="99"/>
        <v>818296.375</v>
      </c>
      <c r="AE353" s="70">
        <f t="shared" si="100"/>
        <v>818296.375</v>
      </c>
      <c r="AF353" s="11">
        <f t="shared" si="101"/>
        <v>1</v>
      </c>
      <c r="AG353" s="399">
        <v>27</v>
      </c>
      <c r="AH353" s="269">
        <f>IFERROR(AG353/AG355,"-")</f>
        <v>6.6666666666666666E-2</v>
      </c>
      <c r="AI353" s="70">
        <v>31983299</v>
      </c>
      <c r="AJ353" s="70">
        <v>24</v>
      </c>
      <c r="AK353" s="70">
        <f t="shared" si="102"/>
        <v>1184566.6296296297</v>
      </c>
      <c r="AL353" s="70">
        <f t="shared" si="103"/>
        <v>1332637.4583333333</v>
      </c>
      <c r="AM353" s="11">
        <f t="shared" si="104"/>
        <v>0.88888888888888884</v>
      </c>
      <c r="AN353" s="399">
        <v>28</v>
      </c>
      <c r="AO353" s="269">
        <f>IFERROR(AN353/AN355,"-")</f>
        <v>5.5401662049861496E-3</v>
      </c>
      <c r="AP353" s="70">
        <v>30216374</v>
      </c>
      <c r="AQ353" s="70">
        <v>22</v>
      </c>
      <c r="AR353" s="70">
        <f t="shared" si="105"/>
        <v>1079156.2142857143</v>
      </c>
      <c r="AS353" s="70">
        <f t="shared" si="106"/>
        <v>1373471.5454545454</v>
      </c>
      <c r="AT353" s="11">
        <f t="shared" si="107"/>
        <v>0.7857142857142857</v>
      </c>
      <c r="AV353" s="77"/>
    </row>
    <row r="354" spans="2:48" s="9" customFormat="1">
      <c r="B354" s="552"/>
      <c r="C354" s="556"/>
      <c r="D354" s="177" t="s">
        <v>162</v>
      </c>
      <c r="E354" s="400">
        <v>18</v>
      </c>
      <c r="F354" s="270">
        <f>IFERROR(E354/E355,"-")</f>
        <v>1.3024602026049204E-2</v>
      </c>
      <c r="G354" s="271">
        <v>19057595</v>
      </c>
      <c r="H354" s="271">
        <v>14</v>
      </c>
      <c r="I354" s="271">
        <f t="shared" si="108"/>
        <v>1058755.2777777778</v>
      </c>
      <c r="J354" s="271">
        <f t="shared" si="91"/>
        <v>1361256.7857142857</v>
      </c>
      <c r="K354" s="36">
        <f t="shared" si="92"/>
        <v>0.77777777777777779</v>
      </c>
      <c r="L354" s="400">
        <v>17</v>
      </c>
      <c r="M354" s="270">
        <f>IFERROR(L354/L355,"-")</f>
        <v>1.7913593256059009E-2</v>
      </c>
      <c r="N354" s="271">
        <v>18046534</v>
      </c>
      <c r="O354" s="271">
        <v>13</v>
      </c>
      <c r="P354" s="271">
        <f t="shared" si="93"/>
        <v>1061560.8235294118</v>
      </c>
      <c r="Q354" s="271">
        <f t="shared" si="94"/>
        <v>1388194.923076923</v>
      </c>
      <c r="R354" s="36">
        <f t="shared" si="95"/>
        <v>0.76470588235294112</v>
      </c>
      <c r="S354" s="400">
        <v>7</v>
      </c>
      <c r="T354" s="270">
        <f>IFERROR(S354/S355,"-")</f>
        <v>4.1176470588235294E-2</v>
      </c>
      <c r="U354" s="271">
        <v>8222362</v>
      </c>
      <c r="V354" s="271">
        <v>6</v>
      </c>
      <c r="W354" s="271">
        <f t="shared" si="96"/>
        <v>1174623.142857143</v>
      </c>
      <c r="X354" s="271">
        <f t="shared" si="97"/>
        <v>1370393.6666666667</v>
      </c>
      <c r="Y354" s="36">
        <f t="shared" si="98"/>
        <v>0.8571428571428571</v>
      </c>
      <c r="Z354" s="400">
        <v>7</v>
      </c>
      <c r="AA354" s="270">
        <f>IFERROR(Z354/Z355,"-")</f>
        <v>5.46875E-2</v>
      </c>
      <c r="AB354" s="271">
        <v>8222362</v>
      </c>
      <c r="AC354" s="271">
        <v>6</v>
      </c>
      <c r="AD354" s="271">
        <f t="shared" si="99"/>
        <v>1174623.142857143</v>
      </c>
      <c r="AE354" s="271">
        <f t="shared" si="100"/>
        <v>1370393.6666666667</v>
      </c>
      <c r="AF354" s="36">
        <f t="shared" si="101"/>
        <v>0.8571428571428571</v>
      </c>
      <c r="AG354" s="400">
        <v>23</v>
      </c>
      <c r="AH354" s="270">
        <f>IFERROR(AG354/AG355,"-")</f>
        <v>5.6790123456790124E-2</v>
      </c>
      <c r="AI354" s="271">
        <v>30867619</v>
      </c>
      <c r="AJ354" s="271">
        <v>17</v>
      </c>
      <c r="AK354" s="271">
        <f t="shared" si="102"/>
        <v>1342070.3913043479</v>
      </c>
      <c r="AL354" s="271">
        <f t="shared" si="103"/>
        <v>1815742.294117647</v>
      </c>
      <c r="AM354" s="36">
        <f t="shared" si="104"/>
        <v>0.73913043478260865</v>
      </c>
      <c r="AN354" s="400">
        <v>13</v>
      </c>
      <c r="AO354" s="270">
        <f>IFERROR(AN354/AN355,"-")</f>
        <v>2.5722200237435692E-3</v>
      </c>
      <c r="AP354" s="271">
        <v>19752046</v>
      </c>
      <c r="AQ354" s="271">
        <v>10</v>
      </c>
      <c r="AR354" s="271">
        <f t="shared" si="105"/>
        <v>1519388.1538461538</v>
      </c>
      <c r="AS354" s="271">
        <f t="shared" si="106"/>
        <v>1975204.6</v>
      </c>
      <c r="AT354" s="36">
        <f t="shared" si="107"/>
        <v>0.76923076923076927</v>
      </c>
      <c r="AV354" s="77"/>
    </row>
    <row r="355" spans="2:48" s="9" customFormat="1">
      <c r="B355" s="553"/>
      <c r="C355" s="557"/>
      <c r="D355" s="300" t="s">
        <v>64</v>
      </c>
      <c r="E355" s="179">
        <f>SUM(E347:E354)</f>
        <v>1382</v>
      </c>
      <c r="F355" s="272">
        <f>IFERROR(E355/E355,"-")</f>
        <v>1</v>
      </c>
      <c r="G355" s="273">
        <f>SUM(G347:G354)</f>
        <v>179543593</v>
      </c>
      <c r="H355" s="273">
        <f>SUM(H347:H354)</f>
        <v>283</v>
      </c>
      <c r="I355" s="273">
        <f t="shared" si="108"/>
        <v>129915.76917510854</v>
      </c>
      <c r="J355" s="273">
        <f t="shared" si="91"/>
        <v>634429.6572438163</v>
      </c>
      <c r="K355" s="152">
        <f t="shared" si="92"/>
        <v>0.20477568740955138</v>
      </c>
      <c r="L355" s="179">
        <f>SUM(L347:L354)</f>
        <v>949</v>
      </c>
      <c r="M355" s="272">
        <f>IFERROR(L355/L355,"-")</f>
        <v>1</v>
      </c>
      <c r="N355" s="273">
        <f>SUM(N347:N354)</f>
        <v>151624803</v>
      </c>
      <c r="O355" s="273">
        <f>SUM(O347:O354)</f>
        <v>217</v>
      </c>
      <c r="P355" s="273">
        <f t="shared" si="93"/>
        <v>159773.23814541622</v>
      </c>
      <c r="Q355" s="273">
        <f t="shared" si="94"/>
        <v>698731.81105990778</v>
      </c>
      <c r="R355" s="152">
        <f t="shared" si="95"/>
        <v>0.22866174920969443</v>
      </c>
      <c r="S355" s="179">
        <f>SUM(S347:S354)</f>
        <v>170</v>
      </c>
      <c r="T355" s="272">
        <f>IFERROR(S355/S355,"-")</f>
        <v>1</v>
      </c>
      <c r="U355" s="273">
        <f>SUM(U347:U354)</f>
        <v>46661139</v>
      </c>
      <c r="V355" s="273">
        <f>SUM(V347:V354)</f>
        <v>66</v>
      </c>
      <c r="W355" s="273">
        <f t="shared" si="96"/>
        <v>274477.28823529411</v>
      </c>
      <c r="X355" s="273">
        <f t="shared" si="97"/>
        <v>706986.95454545459</v>
      </c>
      <c r="Y355" s="152">
        <f t="shared" si="98"/>
        <v>0.38823529411764707</v>
      </c>
      <c r="Z355" s="179">
        <f>SUM(Z347:Z354)</f>
        <v>128</v>
      </c>
      <c r="AA355" s="272">
        <f>IFERROR(Z355/Z355,"-")</f>
        <v>1</v>
      </c>
      <c r="AB355" s="273">
        <f>SUM(AB347:AB354)</f>
        <v>38672480</v>
      </c>
      <c r="AC355" s="273">
        <f>SUM(AC347:AC354)</f>
        <v>49</v>
      </c>
      <c r="AD355" s="273">
        <f t="shared" si="99"/>
        <v>302128.75</v>
      </c>
      <c r="AE355" s="273">
        <f t="shared" si="100"/>
        <v>789234.28571428568</v>
      </c>
      <c r="AF355" s="152">
        <f t="shared" si="101"/>
        <v>0.3828125</v>
      </c>
      <c r="AG355" s="179">
        <f>SUM(AG347:AG354)</f>
        <v>405</v>
      </c>
      <c r="AH355" s="272">
        <f>IFERROR(AG355/AG355,"-")</f>
        <v>1</v>
      </c>
      <c r="AI355" s="273">
        <f>SUM(AI347:AI354)</f>
        <v>150431182</v>
      </c>
      <c r="AJ355" s="273">
        <f>SUM(AJ347:AJ354)</f>
        <v>155</v>
      </c>
      <c r="AK355" s="273">
        <f t="shared" si="102"/>
        <v>371435.01728395064</v>
      </c>
      <c r="AL355" s="273">
        <f t="shared" si="103"/>
        <v>970523.75483870972</v>
      </c>
      <c r="AM355" s="152">
        <f t="shared" si="104"/>
        <v>0.38271604938271603</v>
      </c>
      <c r="AN355" s="179">
        <f>SUM(AN347:AN354)</f>
        <v>5054</v>
      </c>
      <c r="AO355" s="272">
        <f>IFERROR(AN355/AN355,"-")</f>
        <v>1</v>
      </c>
      <c r="AP355" s="273">
        <f>SUM(AP347:AP354)</f>
        <v>376325411</v>
      </c>
      <c r="AQ355" s="273">
        <f>SUM(AQ347:AQ354)</f>
        <v>536</v>
      </c>
      <c r="AR355" s="273">
        <f t="shared" si="105"/>
        <v>74460.904432132971</v>
      </c>
      <c r="AS355" s="273">
        <f t="shared" si="106"/>
        <v>702099.64738805965</v>
      </c>
      <c r="AT355" s="152">
        <f t="shared" si="107"/>
        <v>0.10605461020973486</v>
      </c>
      <c r="AV355" s="77"/>
    </row>
    <row r="356" spans="2:48" s="9" customFormat="1">
      <c r="B356" s="551">
        <v>40</v>
      </c>
      <c r="C356" s="555" t="s">
        <v>39</v>
      </c>
      <c r="D356" s="174" t="s">
        <v>158</v>
      </c>
      <c r="E356" s="178">
        <v>255</v>
      </c>
      <c r="F356" s="267">
        <f>IFERROR(E356/E364,"-")</f>
        <v>0.64231738035264485</v>
      </c>
      <c r="G356" s="268">
        <v>0</v>
      </c>
      <c r="H356" s="268">
        <v>0</v>
      </c>
      <c r="I356" s="268">
        <f t="shared" si="108"/>
        <v>0</v>
      </c>
      <c r="J356" s="268" t="str">
        <f t="shared" si="91"/>
        <v>-</v>
      </c>
      <c r="K356" s="175">
        <f t="shared" si="92"/>
        <v>0</v>
      </c>
      <c r="L356" s="178">
        <v>128</v>
      </c>
      <c r="M356" s="267">
        <f>IFERROR(L356/L364,"-")</f>
        <v>0.60093896713615025</v>
      </c>
      <c r="N356" s="268">
        <v>0</v>
      </c>
      <c r="O356" s="268">
        <v>0</v>
      </c>
      <c r="P356" s="268">
        <f t="shared" si="93"/>
        <v>0</v>
      </c>
      <c r="Q356" s="268" t="str">
        <f t="shared" si="94"/>
        <v>-</v>
      </c>
      <c r="R356" s="175">
        <f t="shared" si="95"/>
        <v>0</v>
      </c>
      <c r="S356" s="178">
        <v>26</v>
      </c>
      <c r="T356" s="267">
        <f>IFERROR(S356/S364,"-")</f>
        <v>0.61904761904761907</v>
      </c>
      <c r="U356" s="268">
        <v>0</v>
      </c>
      <c r="V356" s="268">
        <v>0</v>
      </c>
      <c r="W356" s="268">
        <f t="shared" si="96"/>
        <v>0</v>
      </c>
      <c r="X356" s="268" t="str">
        <f t="shared" si="97"/>
        <v>-</v>
      </c>
      <c r="Y356" s="175">
        <f t="shared" si="98"/>
        <v>0</v>
      </c>
      <c r="Z356" s="178">
        <v>13</v>
      </c>
      <c r="AA356" s="267">
        <f>IFERROR(Z356/Z364,"-")</f>
        <v>0.52</v>
      </c>
      <c r="AB356" s="268">
        <v>0</v>
      </c>
      <c r="AC356" s="268">
        <v>0</v>
      </c>
      <c r="AD356" s="268">
        <f t="shared" si="99"/>
        <v>0</v>
      </c>
      <c r="AE356" s="268" t="str">
        <f t="shared" si="100"/>
        <v>-</v>
      </c>
      <c r="AF356" s="175">
        <f t="shared" si="101"/>
        <v>0</v>
      </c>
      <c r="AG356" s="178">
        <v>75</v>
      </c>
      <c r="AH356" s="267">
        <f>IFERROR(AG356/AG364,"-")</f>
        <v>0.528169014084507</v>
      </c>
      <c r="AI356" s="268">
        <v>0</v>
      </c>
      <c r="AJ356" s="268">
        <v>0</v>
      </c>
      <c r="AK356" s="268">
        <f t="shared" si="102"/>
        <v>0</v>
      </c>
      <c r="AL356" s="268" t="str">
        <f t="shared" si="103"/>
        <v>-</v>
      </c>
      <c r="AM356" s="175">
        <f t="shared" si="104"/>
        <v>0</v>
      </c>
      <c r="AN356" s="178">
        <v>961</v>
      </c>
      <c r="AO356" s="267">
        <f>IFERROR(AN356/AN364,"-")</f>
        <v>0.78641571194762683</v>
      </c>
      <c r="AP356" s="268">
        <v>0</v>
      </c>
      <c r="AQ356" s="268">
        <v>0</v>
      </c>
      <c r="AR356" s="268">
        <f t="shared" si="105"/>
        <v>0</v>
      </c>
      <c r="AS356" s="268" t="str">
        <f t="shared" si="106"/>
        <v>-</v>
      </c>
      <c r="AT356" s="175">
        <f t="shared" si="107"/>
        <v>0</v>
      </c>
      <c r="AV356" s="77"/>
    </row>
    <row r="357" spans="2:48" s="9" customFormat="1">
      <c r="B357" s="552"/>
      <c r="C357" s="556"/>
      <c r="D357" s="174" t="s">
        <v>155</v>
      </c>
      <c r="E357" s="399">
        <v>37</v>
      </c>
      <c r="F357" s="269">
        <f>IFERROR(E357/E364,"-")</f>
        <v>9.3198992443324941E-2</v>
      </c>
      <c r="G357" s="70">
        <v>2082605</v>
      </c>
      <c r="H357" s="70">
        <v>15</v>
      </c>
      <c r="I357" s="70">
        <f t="shared" si="108"/>
        <v>56286.62162162162</v>
      </c>
      <c r="J357" s="70">
        <f t="shared" si="91"/>
        <v>138840.33333333334</v>
      </c>
      <c r="K357" s="11">
        <f t="shared" si="92"/>
        <v>0.40540540540540543</v>
      </c>
      <c r="L357" s="399">
        <v>21</v>
      </c>
      <c r="M357" s="269">
        <f>IFERROR(L357/L364,"-")</f>
        <v>9.8591549295774641E-2</v>
      </c>
      <c r="N357" s="70">
        <v>665298</v>
      </c>
      <c r="O357" s="70">
        <v>6</v>
      </c>
      <c r="P357" s="70">
        <f t="shared" si="93"/>
        <v>31680.857142857141</v>
      </c>
      <c r="Q357" s="70">
        <f t="shared" si="94"/>
        <v>110883</v>
      </c>
      <c r="R357" s="11">
        <f t="shared" si="95"/>
        <v>0.2857142857142857</v>
      </c>
      <c r="S357" s="399">
        <v>4</v>
      </c>
      <c r="T357" s="269">
        <f>IFERROR(S357/S364,"-")</f>
        <v>9.5238095238095233E-2</v>
      </c>
      <c r="U357" s="70">
        <v>470590</v>
      </c>
      <c r="V357" s="70">
        <v>2</v>
      </c>
      <c r="W357" s="70">
        <f t="shared" si="96"/>
        <v>117647.5</v>
      </c>
      <c r="X357" s="70">
        <f t="shared" si="97"/>
        <v>235295</v>
      </c>
      <c r="Y357" s="11">
        <f t="shared" si="98"/>
        <v>0.5</v>
      </c>
      <c r="Z357" s="399">
        <v>3</v>
      </c>
      <c r="AA357" s="269">
        <f>IFERROR(Z357/Z364,"-")</f>
        <v>0.12</v>
      </c>
      <c r="AB357" s="70">
        <v>153576</v>
      </c>
      <c r="AC357" s="70">
        <v>1</v>
      </c>
      <c r="AD357" s="70">
        <f t="shared" si="99"/>
        <v>51192</v>
      </c>
      <c r="AE357" s="70">
        <f t="shared" si="100"/>
        <v>153576</v>
      </c>
      <c r="AF357" s="11">
        <f t="shared" si="101"/>
        <v>0.33333333333333331</v>
      </c>
      <c r="AG357" s="399">
        <v>13</v>
      </c>
      <c r="AH357" s="269">
        <f>IFERROR(AG357/AG364,"-")</f>
        <v>9.154929577464789E-2</v>
      </c>
      <c r="AI357" s="70">
        <v>654196</v>
      </c>
      <c r="AJ357" s="70">
        <v>5</v>
      </c>
      <c r="AK357" s="70">
        <f t="shared" si="102"/>
        <v>50322.769230769234</v>
      </c>
      <c r="AL357" s="70">
        <f t="shared" si="103"/>
        <v>130839.2</v>
      </c>
      <c r="AM357" s="11">
        <f t="shared" si="104"/>
        <v>0.38461538461538464</v>
      </c>
      <c r="AN357" s="399">
        <v>64</v>
      </c>
      <c r="AO357" s="269">
        <f>IFERROR(AN357/AN364,"-")</f>
        <v>5.2373158756137482E-2</v>
      </c>
      <c r="AP357" s="70">
        <v>3811279</v>
      </c>
      <c r="AQ357" s="70">
        <v>23</v>
      </c>
      <c r="AR357" s="70">
        <f t="shared" si="105"/>
        <v>59551.234375</v>
      </c>
      <c r="AS357" s="70">
        <f t="shared" si="106"/>
        <v>165707.78260869565</v>
      </c>
      <c r="AT357" s="11">
        <f t="shared" si="107"/>
        <v>0.359375</v>
      </c>
      <c r="AV357" s="77"/>
    </row>
    <row r="358" spans="2:48" s="9" customFormat="1">
      <c r="B358" s="552"/>
      <c r="C358" s="556"/>
      <c r="D358" s="174" t="s">
        <v>156</v>
      </c>
      <c r="E358" s="399">
        <v>27</v>
      </c>
      <c r="F358" s="269">
        <f>IFERROR(E358/E364,"-")</f>
        <v>6.8010075566750636E-2</v>
      </c>
      <c r="G358" s="70">
        <v>3567879</v>
      </c>
      <c r="H358" s="70">
        <v>15</v>
      </c>
      <c r="I358" s="70">
        <f t="shared" si="108"/>
        <v>132143.66666666666</v>
      </c>
      <c r="J358" s="70">
        <f t="shared" si="91"/>
        <v>237858.6</v>
      </c>
      <c r="K358" s="11">
        <f t="shared" si="92"/>
        <v>0.55555555555555558</v>
      </c>
      <c r="L358" s="399">
        <v>11</v>
      </c>
      <c r="M358" s="269">
        <f>IFERROR(L358/L364,"-")</f>
        <v>5.1643192488262914E-2</v>
      </c>
      <c r="N358" s="70">
        <v>1467387</v>
      </c>
      <c r="O358" s="70">
        <v>7</v>
      </c>
      <c r="P358" s="70">
        <f t="shared" si="93"/>
        <v>133398.81818181818</v>
      </c>
      <c r="Q358" s="70">
        <f t="shared" si="94"/>
        <v>209626.71428571429</v>
      </c>
      <c r="R358" s="11">
        <f t="shared" si="95"/>
        <v>0.63636363636363635</v>
      </c>
      <c r="S358" s="399">
        <v>2</v>
      </c>
      <c r="T358" s="269">
        <f>IFERROR(S358/S364,"-")</f>
        <v>4.7619047619047616E-2</v>
      </c>
      <c r="U358" s="70">
        <v>499226</v>
      </c>
      <c r="V358" s="70">
        <v>2</v>
      </c>
      <c r="W358" s="70">
        <f t="shared" si="96"/>
        <v>249613</v>
      </c>
      <c r="X358" s="70">
        <f t="shared" si="97"/>
        <v>249613</v>
      </c>
      <c r="Y358" s="11">
        <f t="shared" si="98"/>
        <v>1</v>
      </c>
      <c r="Z358" s="399">
        <v>1</v>
      </c>
      <c r="AA358" s="269">
        <f>IFERROR(Z358/Z364,"-")</f>
        <v>0.04</v>
      </c>
      <c r="AB358" s="70">
        <v>387344</v>
      </c>
      <c r="AC358" s="70">
        <v>1</v>
      </c>
      <c r="AD358" s="70">
        <f t="shared" si="99"/>
        <v>387344</v>
      </c>
      <c r="AE358" s="70">
        <f t="shared" si="100"/>
        <v>387344</v>
      </c>
      <c r="AF358" s="11">
        <f t="shared" si="101"/>
        <v>1</v>
      </c>
      <c r="AG358" s="399">
        <v>11</v>
      </c>
      <c r="AH358" s="269">
        <f>IFERROR(AG358/AG364,"-")</f>
        <v>7.746478873239436E-2</v>
      </c>
      <c r="AI358" s="70">
        <v>1233994</v>
      </c>
      <c r="AJ358" s="70">
        <v>6</v>
      </c>
      <c r="AK358" s="70">
        <f t="shared" si="102"/>
        <v>112181.27272727272</v>
      </c>
      <c r="AL358" s="70">
        <f t="shared" si="103"/>
        <v>205665.66666666666</v>
      </c>
      <c r="AM358" s="11">
        <f t="shared" si="104"/>
        <v>0.54545454545454541</v>
      </c>
      <c r="AN358" s="399">
        <v>70</v>
      </c>
      <c r="AO358" s="269">
        <f>IFERROR(AN358/AN364,"-")</f>
        <v>5.7283142389525366E-2</v>
      </c>
      <c r="AP358" s="70">
        <v>7646441</v>
      </c>
      <c r="AQ358" s="70">
        <v>35</v>
      </c>
      <c r="AR358" s="70">
        <f t="shared" si="105"/>
        <v>109234.87142857142</v>
      </c>
      <c r="AS358" s="70">
        <f t="shared" si="106"/>
        <v>218469.74285714285</v>
      </c>
      <c r="AT358" s="11">
        <f t="shared" si="107"/>
        <v>0.5</v>
      </c>
      <c r="AV358" s="77"/>
    </row>
    <row r="359" spans="2:48" s="9" customFormat="1">
      <c r="B359" s="552"/>
      <c r="C359" s="556"/>
      <c r="D359" s="174" t="s">
        <v>157</v>
      </c>
      <c r="E359" s="178">
        <v>25</v>
      </c>
      <c r="F359" s="267">
        <f>IFERROR(E359/E364,"-")</f>
        <v>6.2972292191435769E-2</v>
      </c>
      <c r="G359" s="268">
        <v>13760551</v>
      </c>
      <c r="H359" s="268">
        <v>22</v>
      </c>
      <c r="I359" s="268">
        <f t="shared" si="108"/>
        <v>550422.04</v>
      </c>
      <c r="J359" s="268">
        <f t="shared" si="91"/>
        <v>625479.59090909094</v>
      </c>
      <c r="K359" s="175">
        <f t="shared" si="92"/>
        <v>0.88</v>
      </c>
      <c r="L359" s="178">
        <v>14</v>
      </c>
      <c r="M359" s="267">
        <f>IFERROR(L359/L364,"-")</f>
        <v>6.5727699530516437E-2</v>
      </c>
      <c r="N359" s="268">
        <v>8682147</v>
      </c>
      <c r="O359" s="268">
        <v>12</v>
      </c>
      <c r="P359" s="268">
        <f t="shared" si="93"/>
        <v>620153.35714285716</v>
      </c>
      <c r="Q359" s="268">
        <f t="shared" si="94"/>
        <v>723512.25</v>
      </c>
      <c r="R359" s="175">
        <f t="shared" si="95"/>
        <v>0.8571428571428571</v>
      </c>
      <c r="S359" s="178">
        <v>2</v>
      </c>
      <c r="T359" s="267">
        <f>IFERROR(S359/S364,"-")</f>
        <v>4.7619047619047616E-2</v>
      </c>
      <c r="U359" s="268">
        <v>865377</v>
      </c>
      <c r="V359" s="268">
        <v>1</v>
      </c>
      <c r="W359" s="268">
        <f t="shared" si="96"/>
        <v>432688.5</v>
      </c>
      <c r="X359" s="268">
        <f t="shared" si="97"/>
        <v>865377</v>
      </c>
      <c r="Y359" s="175">
        <f t="shared" si="98"/>
        <v>0.5</v>
      </c>
      <c r="Z359" s="178">
        <v>1</v>
      </c>
      <c r="AA359" s="267">
        <f>IFERROR(Z359/Z364,"-")</f>
        <v>0.04</v>
      </c>
      <c r="AB359" s="268">
        <v>865377</v>
      </c>
      <c r="AC359" s="268">
        <v>1</v>
      </c>
      <c r="AD359" s="268">
        <f t="shared" si="99"/>
        <v>865377</v>
      </c>
      <c r="AE359" s="268">
        <f t="shared" si="100"/>
        <v>865377</v>
      </c>
      <c r="AF359" s="175">
        <f t="shared" si="101"/>
        <v>1</v>
      </c>
      <c r="AG359" s="178">
        <v>16</v>
      </c>
      <c r="AH359" s="267">
        <f>IFERROR(AG359/AG364,"-")</f>
        <v>0.11267605633802817</v>
      </c>
      <c r="AI359" s="268">
        <v>10063695</v>
      </c>
      <c r="AJ359" s="268">
        <v>14</v>
      </c>
      <c r="AK359" s="268">
        <f t="shared" si="102"/>
        <v>628980.9375</v>
      </c>
      <c r="AL359" s="268">
        <f t="shared" si="103"/>
        <v>718835.35714285716</v>
      </c>
      <c r="AM359" s="175">
        <f t="shared" si="104"/>
        <v>0.875</v>
      </c>
      <c r="AN359" s="178">
        <v>54</v>
      </c>
      <c r="AO359" s="267">
        <f>IFERROR(AN359/AN364,"-")</f>
        <v>4.4189852700491E-2</v>
      </c>
      <c r="AP359" s="268">
        <v>21968591</v>
      </c>
      <c r="AQ359" s="268">
        <v>43</v>
      </c>
      <c r="AR359" s="268">
        <f t="shared" si="105"/>
        <v>406825.75925925927</v>
      </c>
      <c r="AS359" s="268">
        <f t="shared" si="106"/>
        <v>510897.46511627908</v>
      </c>
      <c r="AT359" s="175">
        <f t="shared" si="107"/>
        <v>0.79629629629629628</v>
      </c>
      <c r="AV359" s="77"/>
    </row>
    <row r="360" spans="2:48" s="9" customFormat="1">
      <c r="B360" s="552"/>
      <c r="C360" s="556"/>
      <c r="D360" s="174" t="s">
        <v>159</v>
      </c>
      <c r="E360" s="399">
        <v>37</v>
      </c>
      <c r="F360" s="269">
        <f>IFERROR(E360/E364,"-")</f>
        <v>9.3198992443324941E-2</v>
      </c>
      <c r="G360" s="70">
        <v>26881866</v>
      </c>
      <c r="H360" s="70">
        <v>34</v>
      </c>
      <c r="I360" s="70">
        <f t="shared" si="108"/>
        <v>726536.91891891893</v>
      </c>
      <c r="J360" s="70">
        <f t="shared" si="91"/>
        <v>790643.1176470588</v>
      </c>
      <c r="K360" s="11">
        <f t="shared" si="92"/>
        <v>0.91891891891891897</v>
      </c>
      <c r="L360" s="399">
        <v>27</v>
      </c>
      <c r="M360" s="269">
        <f>IFERROR(L360/L364,"-")</f>
        <v>0.12676056338028169</v>
      </c>
      <c r="N360" s="70">
        <v>19974059</v>
      </c>
      <c r="O360" s="70">
        <v>26</v>
      </c>
      <c r="P360" s="70">
        <f t="shared" si="93"/>
        <v>739779.96296296292</v>
      </c>
      <c r="Q360" s="70">
        <f t="shared" si="94"/>
        <v>768233.0384615385</v>
      </c>
      <c r="R360" s="11">
        <f t="shared" si="95"/>
        <v>0.96296296296296291</v>
      </c>
      <c r="S360" s="399">
        <v>6</v>
      </c>
      <c r="T360" s="269">
        <f>IFERROR(S360/S364,"-")</f>
        <v>0.14285714285714285</v>
      </c>
      <c r="U360" s="70">
        <v>3239207</v>
      </c>
      <c r="V360" s="70">
        <v>5</v>
      </c>
      <c r="W360" s="70">
        <f t="shared" si="96"/>
        <v>539867.83333333337</v>
      </c>
      <c r="X360" s="70">
        <f t="shared" si="97"/>
        <v>647841.4</v>
      </c>
      <c r="Y360" s="11">
        <f t="shared" si="98"/>
        <v>0.83333333333333337</v>
      </c>
      <c r="Z360" s="399">
        <v>5</v>
      </c>
      <c r="AA360" s="269">
        <f>IFERROR(Z360/Z364,"-")</f>
        <v>0.2</v>
      </c>
      <c r="AB360" s="70">
        <v>2336960</v>
      </c>
      <c r="AC360" s="70">
        <v>4</v>
      </c>
      <c r="AD360" s="70">
        <f t="shared" si="99"/>
        <v>467392</v>
      </c>
      <c r="AE360" s="70">
        <f t="shared" si="100"/>
        <v>584240</v>
      </c>
      <c r="AF360" s="11">
        <f t="shared" si="101"/>
        <v>0.8</v>
      </c>
      <c r="AG360" s="399">
        <v>14</v>
      </c>
      <c r="AH360" s="269">
        <f>IFERROR(AG360/AG364,"-")</f>
        <v>9.8591549295774641E-2</v>
      </c>
      <c r="AI360" s="70">
        <v>9742736</v>
      </c>
      <c r="AJ360" s="70">
        <v>12</v>
      </c>
      <c r="AK360" s="70">
        <f t="shared" si="102"/>
        <v>695909.71428571432</v>
      </c>
      <c r="AL360" s="70">
        <f t="shared" si="103"/>
        <v>811894.66666666663</v>
      </c>
      <c r="AM360" s="11">
        <f t="shared" si="104"/>
        <v>0.8571428571428571</v>
      </c>
      <c r="AN360" s="399">
        <v>44</v>
      </c>
      <c r="AO360" s="269">
        <f>IFERROR(AN360/AN364,"-")</f>
        <v>3.6006546644844518E-2</v>
      </c>
      <c r="AP360" s="70">
        <v>27583738</v>
      </c>
      <c r="AQ360" s="70">
        <v>38</v>
      </c>
      <c r="AR360" s="70">
        <f t="shared" si="105"/>
        <v>626903.13636363635</v>
      </c>
      <c r="AS360" s="70">
        <f t="shared" si="106"/>
        <v>725887.84210526315</v>
      </c>
      <c r="AT360" s="11">
        <f t="shared" si="107"/>
        <v>0.86363636363636365</v>
      </c>
      <c r="AV360" s="77"/>
    </row>
    <row r="361" spans="2:48" s="9" customFormat="1">
      <c r="B361" s="552"/>
      <c r="C361" s="556"/>
      <c r="D361" s="174" t="s">
        <v>160</v>
      </c>
      <c r="E361" s="178">
        <v>6</v>
      </c>
      <c r="F361" s="267">
        <f>IFERROR(E361/E364,"-")</f>
        <v>1.5113350125944584E-2</v>
      </c>
      <c r="G361" s="268">
        <v>9388820</v>
      </c>
      <c r="H361" s="268">
        <v>6</v>
      </c>
      <c r="I361" s="268">
        <f t="shared" si="108"/>
        <v>1564803.3333333333</v>
      </c>
      <c r="J361" s="268">
        <f t="shared" si="91"/>
        <v>1564803.3333333333</v>
      </c>
      <c r="K361" s="175">
        <f t="shared" si="92"/>
        <v>1</v>
      </c>
      <c r="L361" s="178">
        <v>5</v>
      </c>
      <c r="M361" s="267">
        <f>IFERROR(L361/L364,"-")</f>
        <v>2.3474178403755867E-2</v>
      </c>
      <c r="N361" s="268">
        <v>9143358</v>
      </c>
      <c r="O361" s="268">
        <v>5</v>
      </c>
      <c r="P361" s="268">
        <f t="shared" si="93"/>
        <v>1828671.6</v>
      </c>
      <c r="Q361" s="268">
        <f t="shared" si="94"/>
        <v>1828671.6</v>
      </c>
      <c r="R361" s="175">
        <f t="shared" si="95"/>
        <v>1</v>
      </c>
      <c r="S361" s="178">
        <v>0</v>
      </c>
      <c r="T361" s="267">
        <f>IFERROR(S361/S364,"-")</f>
        <v>0</v>
      </c>
      <c r="U361" s="268">
        <v>0</v>
      </c>
      <c r="V361" s="268">
        <v>0</v>
      </c>
      <c r="W361" s="268" t="str">
        <f t="shared" si="96"/>
        <v>-</v>
      </c>
      <c r="X361" s="268" t="str">
        <f t="shared" si="97"/>
        <v>-</v>
      </c>
      <c r="Y361" s="175" t="str">
        <f t="shared" si="98"/>
        <v>-</v>
      </c>
      <c r="Z361" s="178">
        <v>0</v>
      </c>
      <c r="AA361" s="267">
        <f>IFERROR(Z361/Z364,"-")</f>
        <v>0</v>
      </c>
      <c r="AB361" s="268">
        <v>0</v>
      </c>
      <c r="AC361" s="268">
        <v>0</v>
      </c>
      <c r="AD361" s="268" t="str">
        <f t="shared" si="99"/>
        <v>-</v>
      </c>
      <c r="AE361" s="268" t="str">
        <f t="shared" si="100"/>
        <v>-</v>
      </c>
      <c r="AF361" s="175" t="str">
        <f t="shared" si="101"/>
        <v>-</v>
      </c>
      <c r="AG361" s="178">
        <v>4</v>
      </c>
      <c r="AH361" s="267">
        <f>IFERROR(AG361/AG364,"-")</f>
        <v>2.8169014084507043E-2</v>
      </c>
      <c r="AI361" s="268">
        <v>8444687</v>
      </c>
      <c r="AJ361" s="268">
        <v>4</v>
      </c>
      <c r="AK361" s="268">
        <f t="shared" si="102"/>
        <v>2111171.75</v>
      </c>
      <c r="AL361" s="268">
        <f t="shared" si="103"/>
        <v>2111171.75</v>
      </c>
      <c r="AM361" s="175">
        <f t="shared" si="104"/>
        <v>1</v>
      </c>
      <c r="AN361" s="178">
        <v>19</v>
      </c>
      <c r="AO361" s="267">
        <f>IFERROR(AN361/AN364,"-")</f>
        <v>1.5548281505728314E-2</v>
      </c>
      <c r="AP361" s="268">
        <v>27097910</v>
      </c>
      <c r="AQ361" s="268">
        <v>18</v>
      </c>
      <c r="AR361" s="268">
        <f t="shared" si="105"/>
        <v>1426205.7894736843</v>
      </c>
      <c r="AS361" s="268">
        <f t="shared" si="106"/>
        <v>1505439.4444444445</v>
      </c>
      <c r="AT361" s="175">
        <f t="shared" si="107"/>
        <v>0.94736842105263153</v>
      </c>
      <c r="AV361" s="77"/>
    </row>
    <row r="362" spans="2:48" s="9" customFormat="1">
      <c r="B362" s="552"/>
      <c r="C362" s="556"/>
      <c r="D362" s="174" t="s">
        <v>161</v>
      </c>
      <c r="E362" s="399">
        <v>8</v>
      </c>
      <c r="F362" s="269">
        <f>IFERROR(E362/E364,"-")</f>
        <v>2.0151133501259445E-2</v>
      </c>
      <c r="G362" s="70">
        <v>8291472</v>
      </c>
      <c r="H362" s="70">
        <v>8</v>
      </c>
      <c r="I362" s="70">
        <f t="shared" si="108"/>
        <v>1036434</v>
      </c>
      <c r="J362" s="70">
        <f t="shared" si="91"/>
        <v>1036434</v>
      </c>
      <c r="K362" s="11">
        <f t="shared" si="92"/>
        <v>1</v>
      </c>
      <c r="L362" s="399">
        <v>6</v>
      </c>
      <c r="M362" s="269">
        <f>IFERROR(L362/L364,"-")</f>
        <v>2.8169014084507043E-2</v>
      </c>
      <c r="N362" s="70">
        <v>7037007</v>
      </c>
      <c r="O362" s="70">
        <v>6</v>
      </c>
      <c r="P362" s="70">
        <f t="shared" si="93"/>
        <v>1172834.5</v>
      </c>
      <c r="Q362" s="70">
        <f t="shared" si="94"/>
        <v>1172834.5</v>
      </c>
      <c r="R362" s="11">
        <f t="shared" si="95"/>
        <v>1</v>
      </c>
      <c r="S362" s="399">
        <v>1</v>
      </c>
      <c r="T362" s="269">
        <f>IFERROR(S362/S364,"-")</f>
        <v>2.3809523809523808E-2</v>
      </c>
      <c r="U362" s="70">
        <v>234200</v>
      </c>
      <c r="V362" s="70">
        <v>1</v>
      </c>
      <c r="W362" s="70">
        <f t="shared" si="96"/>
        <v>234200</v>
      </c>
      <c r="X362" s="70">
        <f t="shared" si="97"/>
        <v>234200</v>
      </c>
      <c r="Y362" s="11">
        <f t="shared" si="98"/>
        <v>1</v>
      </c>
      <c r="Z362" s="399">
        <v>1</v>
      </c>
      <c r="AA362" s="269">
        <f>IFERROR(Z362/Z364,"-")</f>
        <v>0.04</v>
      </c>
      <c r="AB362" s="70">
        <v>234200</v>
      </c>
      <c r="AC362" s="70">
        <v>1</v>
      </c>
      <c r="AD362" s="70">
        <f t="shared" si="99"/>
        <v>234200</v>
      </c>
      <c r="AE362" s="70">
        <f t="shared" si="100"/>
        <v>234200</v>
      </c>
      <c r="AF362" s="11">
        <f t="shared" si="101"/>
        <v>1</v>
      </c>
      <c r="AG362" s="399">
        <v>5</v>
      </c>
      <c r="AH362" s="269">
        <f>IFERROR(AG362/AG364,"-")</f>
        <v>3.5211267605633804E-2</v>
      </c>
      <c r="AI362" s="70">
        <v>3173574</v>
      </c>
      <c r="AJ362" s="70">
        <v>5</v>
      </c>
      <c r="AK362" s="70">
        <f t="shared" si="102"/>
        <v>634714.80000000005</v>
      </c>
      <c r="AL362" s="70">
        <f t="shared" si="103"/>
        <v>634714.80000000005</v>
      </c>
      <c r="AM362" s="11">
        <f t="shared" si="104"/>
        <v>1</v>
      </c>
      <c r="AN362" s="399">
        <v>10</v>
      </c>
      <c r="AO362" s="269">
        <f>IFERROR(AN362/AN364,"-")</f>
        <v>8.1833060556464818E-3</v>
      </c>
      <c r="AP362" s="70">
        <v>9415747</v>
      </c>
      <c r="AQ362" s="70">
        <v>9</v>
      </c>
      <c r="AR362" s="70">
        <f t="shared" si="105"/>
        <v>941574.7</v>
      </c>
      <c r="AS362" s="70">
        <f t="shared" si="106"/>
        <v>1046194.1111111111</v>
      </c>
      <c r="AT362" s="11">
        <f t="shared" si="107"/>
        <v>0.9</v>
      </c>
      <c r="AV362" s="77"/>
    </row>
    <row r="363" spans="2:48" s="9" customFormat="1">
      <c r="B363" s="552"/>
      <c r="C363" s="556"/>
      <c r="D363" s="177" t="s">
        <v>162</v>
      </c>
      <c r="E363" s="400">
        <v>2</v>
      </c>
      <c r="F363" s="270">
        <f>IFERROR(E363/E364,"-")</f>
        <v>5.0377833753148613E-3</v>
      </c>
      <c r="G363" s="271">
        <v>5807593</v>
      </c>
      <c r="H363" s="271">
        <v>2</v>
      </c>
      <c r="I363" s="271">
        <f t="shared" si="108"/>
        <v>2903796.5</v>
      </c>
      <c r="J363" s="271">
        <f t="shared" si="91"/>
        <v>2903796.5</v>
      </c>
      <c r="K363" s="36">
        <f t="shared" si="92"/>
        <v>1</v>
      </c>
      <c r="L363" s="400">
        <v>1</v>
      </c>
      <c r="M363" s="270">
        <f>IFERROR(L363/L364,"-")</f>
        <v>4.6948356807511738E-3</v>
      </c>
      <c r="N363" s="271">
        <v>2675308</v>
      </c>
      <c r="O363" s="271">
        <v>1</v>
      </c>
      <c r="P363" s="271">
        <f t="shared" si="93"/>
        <v>2675308</v>
      </c>
      <c r="Q363" s="271">
        <f t="shared" si="94"/>
        <v>2675308</v>
      </c>
      <c r="R363" s="36">
        <f t="shared" si="95"/>
        <v>1</v>
      </c>
      <c r="S363" s="400">
        <v>1</v>
      </c>
      <c r="T363" s="270">
        <f>IFERROR(S363/S364,"-")</f>
        <v>2.3809523809523808E-2</v>
      </c>
      <c r="U363" s="271">
        <v>2675308</v>
      </c>
      <c r="V363" s="271">
        <v>1</v>
      </c>
      <c r="W363" s="271">
        <f t="shared" si="96"/>
        <v>2675308</v>
      </c>
      <c r="X363" s="271">
        <f t="shared" si="97"/>
        <v>2675308</v>
      </c>
      <c r="Y363" s="36">
        <f t="shared" si="98"/>
        <v>1</v>
      </c>
      <c r="Z363" s="400">
        <v>1</v>
      </c>
      <c r="AA363" s="270">
        <f>IFERROR(Z363/Z364,"-")</f>
        <v>0.04</v>
      </c>
      <c r="AB363" s="271">
        <v>2675308</v>
      </c>
      <c r="AC363" s="271">
        <v>1</v>
      </c>
      <c r="AD363" s="271">
        <f t="shared" si="99"/>
        <v>2675308</v>
      </c>
      <c r="AE363" s="271">
        <f t="shared" si="100"/>
        <v>2675308</v>
      </c>
      <c r="AF363" s="36">
        <f t="shared" si="101"/>
        <v>1</v>
      </c>
      <c r="AG363" s="400">
        <v>4</v>
      </c>
      <c r="AH363" s="270">
        <f>IFERROR(AG363/AG364,"-")</f>
        <v>2.8169014084507043E-2</v>
      </c>
      <c r="AI363" s="271">
        <v>6332312</v>
      </c>
      <c r="AJ363" s="271">
        <v>3</v>
      </c>
      <c r="AK363" s="271">
        <f t="shared" si="102"/>
        <v>1583078</v>
      </c>
      <c r="AL363" s="271">
        <f t="shared" si="103"/>
        <v>2110770.6666666665</v>
      </c>
      <c r="AM363" s="36">
        <f t="shared" si="104"/>
        <v>0.75</v>
      </c>
      <c r="AN363" s="400">
        <v>0</v>
      </c>
      <c r="AO363" s="270">
        <f>IFERROR(AN363/AN364,"-")</f>
        <v>0</v>
      </c>
      <c r="AP363" s="271">
        <v>0</v>
      </c>
      <c r="AQ363" s="271">
        <v>0</v>
      </c>
      <c r="AR363" s="271" t="str">
        <f t="shared" si="105"/>
        <v>-</v>
      </c>
      <c r="AS363" s="271" t="str">
        <f t="shared" si="106"/>
        <v>-</v>
      </c>
      <c r="AT363" s="36" t="str">
        <f t="shared" si="107"/>
        <v>-</v>
      </c>
      <c r="AV363" s="77"/>
    </row>
    <row r="364" spans="2:48" s="9" customFormat="1">
      <c r="B364" s="553"/>
      <c r="C364" s="557"/>
      <c r="D364" s="300" t="s">
        <v>64</v>
      </c>
      <c r="E364" s="179">
        <f>SUM(E356:E363)</f>
        <v>397</v>
      </c>
      <c r="F364" s="272">
        <f>IFERROR(E364/E364,"-")</f>
        <v>1</v>
      </c>
      <c r="G364" s="273">
        <f>SUM(G356:G363)</f>
        <v>69780786</v>
      </c>
      <c r="H364" s="273">
        <f>SUM(H356:H363)</f>
        <v>102</v>
      </c>
      <c r="I364" s="273">
        <f t="shared" si="108"/>
        <v>175770.24181360201</v>
      </c>
      <c r="J364" s="273">
        <f t="shared" si="91"/>
        <v>684125.3529411765</v>
      </c>
      <c r="K364" s="152">
        <f t="shared" si="92"/>
        <v>0.25692695214105793</v>
      </c>
      <c r="L364" s="179">
        <f>SUM(L356:L363)</f>
        <v>213</v>
      </c>
      <c r="M364" s="272">
        <f>IFERROR(L364/L364,"-")</f>
        <v>1</v>
      </c>
      <c r="N364" s="273">
        <f>SUM(N356:N363)</f>
        <v>49644564</v>
      </c>
      <c r="O364" s="273">
        <f>SUM(O356:O363)</f>
        <v>63</v>
      </c>
      <c r="P364" s="273">
        <f t="shared" si="93"/>
        <v>233073.07042253521</v>
      </c>
      <c r="Q364" s="273">
        <f t="shared" si="94"/>
        <v>788008.95238095243</v>
      </c>
      <c r="R364" s="152">
        <f t="shared" si="95"/>
        <v>0.29577464788732394</v>
      </c>
      <c r="S364" s="179">
        <f>SUM(S356:S363)</f>
        <v>42</v>
      </c>
      <c r="T364" s="272">
        <f>IFERROR(S364/S364,"-")</f>
        <v>1</v>
      </c>
      <c r="U364" s="273">
        <f>SUM(U356:U363)</f>
        <v>7983908</v>
      </c>
      <c r="V364" s="273">
        <f>SUM(V356:V363)</f>
        <v>12</v>
      </c>
      <c r="W364" s="273">
        <f t="shared" si="96"/>
        <v>190093.04761904763</v>
      </c>
      <c r="X364" s="273">
        <f t="shared" si="97"/>
        <v>665325.66666666663</v>
      </c>
      <c r="Y364" s="152">
        <f t="shared" si="98"/>
        <v>0.2857142857142857</v>
      </c>
      <c r="Z364" s="179">
        <f>SUM(Z356:Z363)</f>
        <v>25</v>
      </c>
      <c r="AA364" s="272">
        <f>IFERROR(Z364/Z364,"-")</f>
        <v>1</v>
      </c>
      <c r="AB364" s="273">
        <f>SUM(AB356:AB363)</f>
        <v>6652765</v>
      </c>
      <c r="AC364" s="273">
        <f>SUM(AC356:AC363)</f>
        <v>9</v>
      </c>
      <c r="AD364" s="273">
        <f t="shared" si="99"/>
        <v>266110.59999999998</v>
      </c>
      <c r="AE364" s="273">
        <f t="shared" si="100"/>
        <v>739196.11111111112</v>
      </c>
      <c r="AF364" s="152">
        <f t="shared" si="101"/>
        <v>0.36</v>
      </c>
      <c r="AG364" s="179">
        <f>SUM(AG356:AG363)</f>
        <v>142</v>
      </c>
      <c r="AH364" s="272">
        <f>IFERROR(AG364/AG364,"-")</f>
        <v>1</v>
      </c>
      <c r="AI364" s="273">
        <f>SUM(AI356:AI363)</f>
        <v>39645194</v>
      </c>
      <c r="AJ364" s="273">
        <f>SUM(AJ356:AJ363)</f>
        <v>49</v>
      </c>
      <c r="AK364" s="273">
        <f t="shared" si="102"/>
        <v>279191.50704225351</v>
      </c>
      <c r="AL364" s="273">
        <f t="shared" si="103"/>
        <v>809085.59183673467</v>
      </c>
      <c r="AM364" s="152">
        <f t="shared" si="104"/>
        <v>0.34507042253521125</v>
      </c>
      <c r="AN364" s="179">
        <f>SUM(AN356:AN363)</f>
        <v>1222</v>
      </c>
      <c r="AO364" s="272">
        <f>IFERROR(AN364/AN364,"-")</f>
        <v>1</v>
      </c>
      <c r="AP364" s="273">
        <f>SUM(AP356:AP363)</f>
        <v>97523706</v>
      </c>
      <c r="AQ364" s="273">
        <f>SUM(AQ356:AQ363)</f>
        <v>166</v>
      </c>
      <c r="AR364" s="273">
        <f t="shared" si="105"/>
        <v>79806.633387888709</v>
      </c>
      <c r="AS364" s="273">
        <f t="shared" si="106"/>
        <v>587492.20481927716</v>
      </c>
      <c r="AT364" s="152">
        <f t="shared" si="107"/>
        <v>0.13584288052373159</v>
      </c>
      <c r="AV364" s="77"/>
    </row>
    <row r="365" spans="2:48" s="9" customFormat="1">
      <c r="B365" s="551">
        <v>41</v>
      </c>
      <c r="C365" s="555" t="s">
        <v>10</v>
      </c>
      <c r="D365" s="174" t="s">
        <v>158</v>
      </c>
      <c r="E365" s="178">
        <v>603</v>
      </c>
      <c r="F365" s="267">
        <f>IFERROR(E365/E373,"-")</f>
        <v>0.99504950495049505</v>
      </c>
      <c r="G365" s="268">
        <v>0</v>
      </c>
      <c r="H365" s="268">
        <v>0</v>
      </c>
      <c r="I365" s="268">
        <f t="shared" si="108"/>
        <v>0</v>
      </c>
      <c r="J365" s="268" t="str">
        <f t="shared" si="91"/>
        <v>-</v>
      </c>
      <c r="K365" s="175">
        <f t="shared" si="92"/>
        <v>0</v>
      </c>
      <c r="L365" s="178">
        <v>427</v>
      </c>
      <c r="M365" s="267">
        <f>IFERROR(L365/L373,"-")</f>
        <v>0.99766355140186913</v>
      </c>
      <c r="N365" s="268">
        <v>0</v>
      </c>
      <c r="O365" s="268">
        <v>0</v>
      </c>
      <c r="P365" s="268">
        <f t="shared" si="93"/>
        <v>0</v>
      </c>
      <c r="Q365" s="268" t="str">
        <f t="shared" si="94"/>
        <v>-</v>
      </c>
      <c r="R365" s="175">
        <f t="shared" si="95"/>
        <v>0</v>
      </c>
      <c r="S365" s="178">
        <v>71</v>
      </c>
      <c r="T365" s="267">
        <f>IFERROR(S365/S373,"-")</f>
        <v>0.98611111111111116</v>
      </c>
      <c r="U365" s="268">
        <v>0</v>
      </c>
      <c r="V365" s="268">
        <v>0</v>
      </c>
      <c r="W365" s="268">
        <f t="shared" si="96"/>
        <v>0</v>
      </c>
      <c r="X365" s="268" t="str">
        <f t="shared" si="97"/>
        <v>-</v>
      </c>
      <c r="Y365" s="175">
        <f t="shared" si="98"/>
        <v>0</v>
      </c>
      <c r="Z365" s="178">
        <v>50</v>
      </c>
      <c r="AA365" s="267">
        <f>IFERROR(Z365/Z373,"-")</f>
        <v>1</v>
      </c>
      <c r="AB365" s="268">
        <v>0</v>
      </c>
      <c r="AC365" s="268">
        <v>0</v>
      </c>
      <c r="AD365" s="268">
        <f t="shared" si="99"/>
        <v>0</v>
      </c>
      <c r="AE365" s="268" t="str">
        <f t="shared" si="100"/>
        <v>-</v>
      </c>
      <c r="AF365" s="175">
        <f t="shared" si="101"/>
        <v>0</v>
      </c>
      <c r="AG365" s="178">
        <v>150</v>
      </c>
      <c r="AH365" s="267">
        <f>IFERROR(AG365/AG373,"-")</f>
        <v>1</v>
      </c>
      <c r="AI365" s="268">
        <v>0</v>
      </c>
      <c r="AJ365" s="268">
        <v>0</v>
      </c>
      <c r="AK365" s="268">
        <f t="shared" si="102"/>
        <v>0</v>
      </c>
      <c r="AL365" s="268" t="str">
        <f t="shared" si="103"/>
        <v>-</v>
      </c>
      <c r="AM365" s="175">
        <f t="shared" si="104"/>
        <v>0</v>
      </c>
      <c r="AN365" s="178">
        <v>2319</v>
      </c>
      <c r="AO365" s="267">
        <f>IFERROR(AN365/AN373,"-")</f>
        <v>0.99870801033591727</v>
      </c>
      <c r="AP365" s="268">
        <v>0</v>
      </c>
      <c r="AQ365" s="268">
        <v>0</v>
      </c>
      <c r="AR365" s="268">
        <f t="shared" si="105"/>
        <v>0</v>
      </c>
      <c r="AS365" s="268" t="str">
        <f t="shared" si="106"/>
        <v>-</v>
      </c>
      <c r="AT365" s="175">
        <f t="shared" si="107"/>
        <v>0</v>
      </c>
      <c r="AV365" s="77"/>
    </row>
    <row r="366" spans="2:48" s="9" customFormat="1">
      <c r="B366" s="552"/>
      <c r="C366" s="556"/>
      <c r="D366" s="174" t="s">
        <v>155</v>
      </c>
      <c r="E366" s="399">
        <v>1</v>
      </c>
      <c r="F366" s="269">
        <f>IFERROR(E366/E373,"-")</f>
        <v>1.6501650165016502E-3</v>
      </c>
      <c r="G366" s="70">
        <v>0</v>
      </c>
      <c r="H366" s="70">
        <v>0</v>
      </c>
      <c r="I366" s="70">
        <f t="shared" si="108"/>
        <v>0</v>
      </c>
      <c r="J366" s="70" t="str">
        <f t="shared" si="91"/>
        <v>-</v>
      </c>
      <c r="K366" s="11">
        <f t="shared" si="92"/>
        <v>0</v>
      </c>
      <c r="L366" s="399">
        <v>0</v>
      </c>
      <c r="M366" s="269">
        <f>IFERROR(L366/L373,"-")</f>
        <v>0</v>
      </c>
      <c r="N366" s="70">
        <v>0</v>
      </c>
      <c r="O366" s="70">
        <v>0</v>
      </c>
      <c r="P366" s="70" t="str">
        <f t="shared" si="93"/>
        <v>-</v>
      </c>
      <c r="Q366" s="70" t="str">
        <f t="shared" si="94"/>
        <v>-</v>
      </c>
      <c r="R366" s="11" t="str">
        <f t="shared" si="95"/>
        <v>-</v>
      </c>
      <c r="S366" s="399">
        <v>1</v>
      </c>
      <c r="T366" s="269">
        <f>IFERROR(S366/S373,"-")</f>
        <v>1.3888888888888888E-2</v>
      </c>
      <c r="U366" s="70">
        <v>0</v>
      </c>
      <c r="V366" s="70">
        <v>0</v>
      </c>
      <c r="W366" s="70">
        <f t="shared" si="96"/>
        <v>0</v>
      </c>
      <c r="X366" s="70" t="str">
        <f t="shared" si="97"/>
        <v>-</v>
      </c>
      <c r="Y366" s="11">
        <f t="shared" si="98"/>
        <v>0</v>
      </c>
      <c r="Z366" s="399">
        <v>0</v>
      </c>
      <c r="AA366" s="269">
        <f>IFERROR(Z366/Z373,"-")</f>
        <v>0</v>
      </c>
      <c r="AB366" s="70">
        <v>0</v>
      </c>
      <c r="AC366" s="70">
        <v>0</v>
      </c>
      <c r="AD366" s="70" t="str">
        <f t="shared" si="99"/>
        <v>-</v>
      </c>
      <c r="AE366" s="70" t="str">
        <f t="shared" si="100"/>
        <v>-</v>
      </c>
      <c r="AF366" s="11" t="str">
        <f t="shared" si="101"/>
        <v>-</v>
      </c>
      <c r="AG366" s="399">
        <v>0</v>
      </c>
      <c r="AH366" s="269">
        <f>IFERROR(AG366/AG373,"-")</f>
        <v>0</v>
      </c>
      <c r="AI366" s="70">
        <v>0</v>
      </c>
      <c r="AJ366" s="70">
        <v>0</v>
      </c>
      <c r="AK366" s="70" t="str">
        <f t="shared" si="102"/>
        <v>-</v>
      </c>
      <c r="AL366" s="70" t="str">
        <f t="shared" si="103"/>
        <v>-</v>
      </c>
      <c r="AM366" s="11" t="str">
        <f t="shared" si="104"/>
        <v>-</v>
      </c>
      <c r="AN366" s="399">
        <v>0</v>
      </c>
      <c r="AO366" s="269">
        <f>IFERROR(AN366/AN373,"-")</f>
        <v>0</v>
      </c>
      <c r="AP366" s="70">
        <v>0</v>
      </c>
      <c r="AQ366" s="70">
        <v>0</v>
      </c>
      <c r="AR366" s="70" t="str">
        <f t="shared" si="105"/>
        <v>-</v>
      </c>
      <c r="AS366" s="70" t="str">
        <f t="shared" si="106"/>
        <v>-</v>
      </c>
      <c r="AT366" s="11" t="str">
        <f t="shared" si="107"/>
        <v>-</v>
      </c>
      <c r="AV366" s="77"/>
    </row>
    <row r="367" spans="2:48" s="9" customFormat="1">
      <c r="B367" s="552"/>
      <c r="C367" s="556"/>
      <c r="D367" s="174" t="s">
        <v>156</v>
      </c>
      <c r="E367" s="399">
        <v>1</v>
      </c>
      <c r="F367" s="269">
        <f>IFERROR(E367/E373,"-")</f>
        <v>1.6501650165016502E-3</v>
      </c>
      <c r="G367" s="70">
        <v>223776</v>
      </c>
      <c r="H367" s="70">
        <v>1</v>
      </c>
      <c r="I367" s="70">
        <f t="shared" si="108"/>
        <v>223776</v>
      </c>
      <c r="J367" s="70">
        <f t="shared" si="91"/>
        <v>223776</v>
      </c>
      <c r="K367" s="11">
        <f t="shared" si="92"/>
        <v>1</v>
      </c>
      <c r="L367" s="399">
        <v>0</v>
      </c>
      <c r="M367" s="269">
        <f>IFERROR(L367/L373,"-")</f>
        <v>0</v>
      </c>
      <c r="N367" s="70">
        <v>0</v>
      </c>
      <c r="O367" s="70">
        <v>0</v>
      </c>
      <c r="P367" s="70" t="str">
        <f t="shared" si="93"/>
        <v>-</v>
      </c>
      <c r="Q367" s="70" t="str">
        <f t="shared" si="94"/>
        <v>-</v>
      </c>
      <c r="R367" s="11" t="str">
        <f t="shared" si="95"/>
        <v>-</v>
      </c>
      <c r="S367" s="399">
        <v>0</v>
      </c>
      <c r="T367" s="269">
        <f>IFERROR(S367/S373,"-")</f>
        <v>0</v>
      </c>
      <c r="U367" s="70">
        <v>0</v>
      </c>
      <c r="V367" s="70">
        <v>0</v>
      </c>
      <c r="W367" s="70" t="str">
        <f t="shared" si="96"/>
        <v>-</v>
      </c>
      <c r="X367" s="70" t="str">
        <f t="shared" si="97"/>
        <v>-</v>
      </c>
      <c r="Y367" s="11" t="str">
        <f t="shared" si="98"/>
        <v>-</v>
      </c>
      <c r="Z367" s="399">
        <v>0</v>
      </c>
      <c r="AA367" s="269">
        <f>IFERROR(Z367/Z373,"-")</f>
        <v>0</v>
      </c>
      <c r="AB367" s="70">
        <v>0</v>
      </c>
      <c r="AC367" s="70">
        <v>0</v>
      </c>
      <c r="AD367" s="70" t="str">
        <f t="shared" si="99"/>
        <v>-</v>
      </c>
      <c r="AE367" s="70" t="str">
        <f t="shared" si="100"/>
        <v>-</v>
      </c>
      <c r="AF367" s="11" t="str">
        <f t="shared" si="101"/>
        <v>-</v>
      </c>
      <c r="AG367" s="399">
        <v>0</v>
      </c>
      <c r="AH367" s="269">
        <f>IFERROR(AG367/AG373,"-")</f>
        <v>0</v>
      </c>
      <c r="AI367" s="70">
        <v>0</v>
      </c>
      <c r="AJ367" s="70">
        <v>0</v>
      </c>
      <c r="AK367" s="70" t="str">
        <f t="shared" si="102"/>
        <v>-</v>
      </c>
      <c r="AL367" s="70" t="str">
        <f t="shared" si="103"/>
        <v>-</v>
      </c>
      <c r="AM367" s="11" t="str">
        <f t="shared" si="104"/>
        <v>-</v>
      </c>
      <c r="AN367" s="399">
        <v>0</v>
      </c>
      <c r="AO367" s="269">
        <f>IFERROR(AN367/AN373,"-")</f>
        <v>0</v>
      </c>
      <c r="AP367" s="70">
        <v>0</v>
      </c>
      <c r="AQ367" s="70">
        <v>0</v>
      </c>
      <c r="AR367" s="70" t="str">
        <f t="shared" si="105"/>
        <v>-</v>
      </c>
      <c r="AS367" s="70" t="str">
        <f t="shared" si="106"/>
        <v>-</v>
      </c>
      <c r="AT367" s="11" t="str">
        <f t="shared" si="107"/>
        <v>-</v>
      </c>
      <c r="AV367" s="77"/>
    </row>
    <row r="368" spans="2:48" s="9" customFormat="1">
      <c r="B368" s="552"/>
      <c r="C368" s="556"/>
      <c r="D368" s="174" t="s">
        <v>157</v>
      </c>
      <c r="E368" s="178">
        <v>0</v>
      </c>
      <c r="F368" s="267">
        <f>IFERROR(E368/E373,"-")</f>
        <v>0</v>
      </c>
      <c r="G368" s="268">
        <v>0</v>
      </c>
      <c r="H368" s="268">
        <v>0</v>
      </c>
      <c r="I368" s="268" t="str">
        <f t="shared" si="108"/>
        <v>-</v>
      </c>
      <c r="J368" s="268" t="str">
        <f t="shared" si="91"/>
        <v>-</v>
      </c>
      <c r="K368" s="175" t="str">
        <f t="shared" si="92"/>
        <v>-</v>
      </c>
      <c r="L368" s="178">
        <v>0</v>
      </c>
      <c r="M368" s="267">
        <f>IFERROR(L368/L373,"-")</f>
        <v>0</v>
      </c>
      <c r="N368" s="268">
        <v>0</v>
      </c>
      <c r="O368" s="268">
        <v>0</v>
      </c>
      <c r="P368" s="268" t="str">
        <f t="shared" si="93"/>
        <v>-</v>
      </c>
      <c r="Q368" s="268" t="str">
        <f t="shared" si="94"/>
        <v>-</v>
      </c>
      <c r="R368" s="175" t="str">
        <f t="shared" si="95"/>
        <v>-</v>
      </c>
      <c r="S368" s="178">
        <v>0</v>
      </c>
      <c r="T368" s="267">
        <f>IFERROR(S368/S373,"-")</f>
        <v>0</v>
      </c>
      <c r="U368" s="268">
        <v>0</v>
      </c>
      <c r="V368" s="268">
        <v>0</v>
      </c>
      <c r="W368" s="268" t="str">
        <f t="shared" si="96"/>
        <v>-</v>
      </c>
      <c r="X368" s="268" t="str">
        <f t="shared" si="97"/>
        <v>-</v>
      </c>
      <c r="Y368" s="175" t="str">
        <f t="shared" si="98"/>
        <v>-</v>
      </c>
      <c r="Z368" s="178">
        <v>0</v>
      </c>
      <c r="AA368" s="267">
        <f>IFERROR(Z368/Z373,"-")</f>
        <v>0</v>
      </c>
      <c r="AB368" s="268">
        <v>0</v>
      </c>
      <c r="AC368" s="268">
        <v>0</v>
      </c>
      <c r="AD368" s="268" t="str">
        <f t="shared" si="99"/>
        <v>-</v>
      </c>
      <c r="AE368" s="268" t="str">
        <f t="shared" si="100"/>
        <v>-</v>
      </c>
      <c r="AF368" s="175" t="str">
        <f t="shared" si="101"/>
        <v>-</v>
      </c>
      <c r="AG368" s="178">
        <v>0</v>
      </c>
      <c r="AH368" s="267">
        <f>IFERROR(AG368/AG373,"-")</f>
        <v>0</v>
      </c>
      <c r="AI368" s="268">
        <v>0</v>
      </c>
      <c r="AJ368" s="268">
        <v>0</v>
      </c>
      <c r="AK368" s="268" t="str">
        <f t="shared" si="102"/>
        <v>-</v>
      </c>
      <c r="AL368" s="268" t="str">
        <f t="shared" si="103"/>
        <v>-</v>
      </c>
      <c r="AM368" s="175" t="str">
        <f t="shared" si="104"/>
        <v>-</v>
      </c>
      <c r="AN368" s="178">
        <v>1</v>
      </c>
      <c r="AO368" s="267">
        <f>IFERROR(AN368/AN373,"-")</f>
        <v>4.3066322136089578E-4</v>
      </c>
      <c r="AP368" s="268">
        <v>652482</v>
      </c>
      <c r="AQ368" s="268">
        <v>1</v>
      </c>
      <c r="AR368" s="268">
        <f t="shared" si="105"/>
        <v>652482</v>
      </c>
      <c r="AS368" s="268">
        <f t="shared" si="106"/>
        <v>652482</v>
      </c>
      <c r="AT368" s="175">
        <f t="shared" si="107"/>
        <v>1</v>
      </c>
      <c r="AV368" s="77"/>
    </row>
    <row r="369" spans="2:48" s="9" customFormat="1">
      <c r="B369" s="552"/>
      <c r="C369" s="556"/>
      <c r="D369" s="174" t="s">
        <v>159</v>
      </c>
      <c r="E369" s="399">
        <v>1</v>
      </c>
      <c r="F369" s="269">
        <f>IFERROR(E369/E373,"-")</f>
        <v>1.6501650165016502E-3</v>
      </c>
      <c r="G369" s="70">
        <v>1169184</v>
      </c>
      <c r="H369" s="70">
        <v>1</v>
      </c>
      <c r="I369" s="70">
        <f t="shared" si="108"/>
        <v>1169184</v>
      </c>
      <c r="J369" s="70">
        <f t="shared" si="91"/>
        <v>1169184</v>
      </c>
      <c r="K369" s="11">
        <f t="shared" si="92"/>
        <v>1</v>
      </c>
      <c r="L369" s="399">
        <v>1</v>
      </c>
      <c r="M369" s="269">
        <f>IFERROR(L369/L373,"-")</f>
        <v>2.3364485981308409E-3</v>
      </c>
      <c r="N369" s="70">
        <v>1169184</v>
      </c>
      <c r="O369" s="70">
        <v>1</v>
      </c>
      <c r="P369" s="70">
        <f t="shared" si="93"/>
        <v>1169184</v>
      </c>
      <c r="Q369" s="70">
        <f t="shared" si="94"/>
        <v>1169184</v>
      </c>
      <c r="R369" s="11">
        <f t="shared" si="95"/>
        <v>1</v>
      </c>
      <c r="S369" s="399">
        <v>0</v>
      </c>
      <c r="T369" s="269">
        <f>IFERROR(S369/S373,"-")</f>
        <v>0</v>
      </c>
      <c r="U369" s="70">
        <v>0</v>
      </c>
      <c r="V369" s="70">
        <v>0</v>
      </c>
      <c r="W369" s="70" t="str">
        <f t="shared" si="96"/>
        <v>-</v>
      </c>
      <c r="X369" s="70" t="str">
        <f t="shared" si="97"/>
        <v>-</v>
      </c>
      <c r="Y369" s="11" t="str">
        <f t="shared" si="98"/>
        <v>-</v>
      </c>
      <c r="Z369" s="399">
        <v>0</v>
      </c>
      <c r="AA369" s="269">
        <f>IFERROR(Z369/Z373,"-")</f>
        <v>0</v>
      </c>
      <c r="AB369" s="70">
        <v>0</v>
      </c>
      <c r="AC369" s="70">
        <v>0</v>
      </c>
      <c r="AD369" s="70" t="str">
        <f t="shared" si="99"/>
        <v>-</v>
      </c>
      <c r="AE369" s="70" t="str">
        <f t="shared" si="100"/>
        <v>-</v>
      </c>
      <c r="AF369" s="11" t="str">
        <f t="shared" si="101"/>
        <v>-</v>
      </c>
      <c r="AG369" s="399">
        <v>0</v>
      </c>
      <c r="AH369" s="269">
        <f>IFERROR(AG369/AG373,"-")</f>
        <v>0</v>
      </c>
      <c r="AI369" s="70">
        <v>0</v>
      </c>
      <c r="AJ369" s="70">
        <v>0</v>
      </c>
      <c r="AK369" s="70" t="str">
        <f t="shared" si="102"/>
        <v>-</v>
      </c>
      <c r="AL369" s="70" t="str">
        <f t="shared" si="103"/>
        <v>-</v>
      </c>
      <c r="AM369" s="11" t="str">
        <f t="shared" si="104"/>
        <v>-</v>
      </c>
      <c r="AN369" s="399">
        <v>2</v>
      </c>
      <c r="AO369" s="269">
        <f>IFERROR(AN369/AN373,"-")</f>
        <v>8.6132644272179156E-4</v>
      </c>
      <c r="AP369" s="70">
        <v>2811126</v>
      </c>
      <c r="AQ369" s="70">
        <v>2</v>
      </c>
      <c r="AR369" s="70">
        <f t="shared" si="105"/>
        <v>1405563</v>
      </c>
      <c r="AS369" s="70">
        <f t="shared" si="106"/>
        <v>1405563</v>
      </c>
      <c r="AT369" s="11">
        <f t="shared" si="107"/>
        <v>1</v>
      </c>
      <c r="AV369" s="77"/>
    </row>
    <row r="370" spans="2:48" s="9" customFormat="1">
      <c r="B370" s="552"/>
      <c r="C370" s="556"/>
      <c r="D370" s="174" t="s">
        <v>160</v>
      </c>
      <c r="E370" s="178">
        <v>0</v>
      </c>
      <c r="F370" s="267">
        <f>IFERROR(E370/E373,"-")</f>
        <v>0</v>
      </c>
      <c r="G370" s="268">
        <v>0</v>
      </c>
      <c r="H370" s="268">
        <v>0</v>
      </c>
      <c r="I370" s="268" t="str">
        <f t="shared" si="108"/>
        <v>-</v>
      </c>
      <c r="J370" s="268" t="str">
        <f t="shared" si="91"/>
        <v>-</v>
      </c>
      <c r="K370" s="175" t="str">
        <f t="shared" si="92"/>
        <v>-</v>
      </c>
      <c r="L370" s="178">
        <v>0</v>
      </c>
      <c r="M370" s="267">
        <f>IFERROR(L370/L373,"-")</f>
        <v>0</v>
      </c>
      <c r="N370" s="268">
        <v>0</v>
      </c>
      <c r="O370" s="268">
        <v>0</v>
      </c>
      <c r="P370" s="268" t="str">
        <f t="shared" si="93"/>
        <v>-</v>
      </c>
      <c r="Q370" s="268" t="str">
        <f t="shared" si="94"/>
        <v>-</v>
      </c>
      <c r="R370" s="175" t="str">
        <f t="shared" si="95"/>
        <v>-</v>
      </c>
      <c r="S370" s="178">
        <v>0</v>
      </c>
      <c r="T370" s="267">
        <f>IFERROR(S370/S373,"-")</f>
        <v>0</v>
      </c>
      <c r="U370" s="268">
        <v>0</v>
      </c>
      <c r="V370" s="268">
        <v>0</v>
      </c>
      <c r="W370" s="268" t="str">
        <f t="shared" si="96"/>
        <v>-</v>
      </c>
      <c r="X370" s="268" t="str">
        <f t="shared" si="97"/>
        <v>-</v>
      </c>
      <c r="Y370" s="175" t="str">
        <f t="shared" si="98"/>
        <v>-</v>
      </c>
      <c r="Z370" s="178">
        <v>0</v>
      </c>
      <c r="AA370" s="267">
        <f>IFERROR(Z370/Z373,"-")</f>
        <v>0</v>
      </c>
      <c r="AB370" s="268">
        <v>0</v>
      </c>
      <c r="AC370" s="268">
        <v>0</v>
      </c>
      <c r="AD370" s="268" t="str">
        <f t="shared" si="99"/>
        <v>-</v>
      </c>
      <c r="AE370" s="268" t="str">
        <f t="shared" si="100"/>
        <v>-</v>
      </c>
      <c r="AF370" s="175" t="str">
        <f t="shared" si="101"/>
        <v>-</v>
      </c>
      <c r="AG370" s="178">
        <v>0</v>
      </c>
      <c r="AH370" s="267">
        <f>IFERROR(AG370/AG373,"-")</f>
        <v>0</v>
      </c>
      <c r="AI370" s="268">
        <v>0</v>
      </c>
      <c r="AJ370" s="268">
        <v>0</v>
      </c>
      <c r="AK370" s="268" t="str">
        <f t="shared" si="102"/>
        <v>-</v>
      </c>
      <c r="AL370" s="268" t="str">
        <f t="shared" si="103"/>
        <v>-</v>
      </c>
      <c r="AM370" s="175" t="str">
        <f t="shared" si="104"/>
        <v>-</v>
      </c>
      <c r="AN370" s="178">
        <v>0</v>
      </c>
      <c r="AO370" s="267">
        <f>IFERROR(AN370/AN373,"-")</f>
        <v>0</v>
      </c>
      <c r="AP370" s="268">
        <v>0</v>
      </c>
      <c r="AQ370" s="268">
        <v>0</v>
      </c>
      <c r="AR370" s="268" t="str">
        <f t="shared" si="105"/>
        <v>-</v>
      </c>
      <c r="AS370" s="268" t="str">
        <f t="shared" si="106"/>
        <v>-</v>
      </c>
      <c r="AT370" s="175" t="str">
        <f t="shared" si="107"/>
        <v>-</v>
      </c>
      <c r="AV370" s="77"/>
    </row>
    <row r="371" spans="2:48" s="9" customFormat="1">
      <c r="B371" s="552"/>
      <c r="C371" s="556"/>
      <c r="D371" s="174" t="s">
        <v>161</v>
      </c>
      <c r="E371" s="399">
        <v>0</v>
      </c>
      <c r="F371" s="269">
        <f>IFERROR(E371/E373,"-")</f>
        <v>0</v>
      </c>
      <c r="G371" s="70">
        <v>0</v>
      </c>
      <c r="H371" s="70">
        <v>0</v>
      </c>
      <c r="I371" s="70" t="str">
        <f t="shared" si="108"/>
        <v>-</v>
      </c>
      <c r="J371" s="70" t="str">
        <f t="shared" si="91"/>
        <v>-</v>
      </c>
      <c r="K371" s="11" t="str">
        <f t="shared" si="92"/>
        <v>-</v>
      </c>
      <c r="L371" s="399">
        <v>0</v>
      </c>
      <c r="M371" s="269">
        <f>IFERROR(L371/L373,"-")</f>
        <v>0</v>
      </c>
      <c r="N371" s="70">
        <v>0</v>
      </c>
      <c r="O371" s="70">
        <v>0</v>
      </c>
      <c r="P371" s="70" t="str">
        <f t="shared" si="93"/>
        <v>-</v>
      </c>
      <c r="Q371" s="70" t="str">
        <f t="shared" si="94"/>
        <v>-</v>
      </c>
      <c r="R371" s="11" t="str">
        <f t="shared" si="95"/>
        <v>-</v>
      </c>
      <c r="S371" s="399">
        <v>0</v>
      </c>
      <c r="T371" s="269">
        <f>IFERROR(S371/S373,"-")</f>
        <v>0</v>
      </c>
      <c r="U371" s="70">
        <v>0</v>
      </c>
      <c r="V371" s="70">
        <v>0</v>
      </c>
      <c r="W371" s="70" t="str">
        <f t="shared" si="96"/>
        <v>-</v>
      </c>
      <c r="X371" s="70" t="str">
        <f t="shared" si="97"/>
        <v>-</v>
      </c>
      <c r="Y371" s="11" t="str">
        <f t="shared" si="98"/>
        <v>-</v>
      </c>
      <c r="Z371" s="399">
        <v>0</v>
      </c>
      <c r="AA371" s="269">
        <f>IFERROR(Z371/Z373,"-")</f>
        <v>0</v>
      </c>
      <c r="AB371" s="70">
        <v>0</v>
      </c>
      <c r="AC371" s="70">
        <v>0</v>
      </c>
      <c r="AD371" s="70" t="str">
        <f t="shared" si="99"/>
        <v>-</v>
      </c>
      <c r="AE371" s="70" t="str">
        <f t="shared" si="100"/>
        <v>-</v>
      </c>
      <c r="AF371" s="11" t="str">
        <f t="shared" si="101"/>
        <v>-</v>
      </c>
      <c r="AG371" s="399">
        <v>0</v>
      </c>
      <c r="AH371" s="269">
        <f>IFERROR(AG371/AG373,"-")</f>
        <v>0</v>
      </c>
      <c r="AI371" s="70">
        <v>0</v>
      </c>
      <c r="AJ371" s="70">
        <v>0</v>
      </c>
      <c r="AK371" s="70" t="str">
        <f t="shared" si="102"/>
        <v>-</v>
      </c>
      <c r="AL371" s="70" t="str">
        <f t="shared" si="103"/>
        <v>-</v>
      </c>
      <c r="AM371" s="11" t="str">
        <f t="shared" si="104"/>
        <v>-</v>
      </c>
      <c r="AN371" s="399">
        <v>0</v>
      </c>
      <c r="AO371" s="269">
        <f>IFERROR(AN371/AN373,"-")</f>
        <v>0</v>
      </c>
      <c r="AP371" s="70">
        <v>0</v>
      </c>
      <c r="AQ371" s="70">
        <v>0</v>
      </c>
      <c r="AR371" s="70" t="str">
        <f t="shared" si="105"/>
        <v>-</v>
      </c>
      <c r="AS371" s="70" t="str">
        <f t="shared" si="106"/>
        <v>-</v>
      </c>
      <c r="AT371" s="11" t="str">
        <f t="shared" si="107"/>
        <v>-</v>
      </c>
      <c r="AV371" s="77"/>
    </row>
    <row r="372" spans="2:48" s="9" customFormat="1">
      <c r="B372" s="552"/>
      <c r="C372" s="556"/>
      <c r="D372" s="177" t="s">
        <v>162</v>
      </c>
      <c r="E372" s="400">
        <v>0</v>
      </c>
      <c r="F372" s="270">
        <f>IFERROR(E372/E373,"-")</f>
        <v>0</v>
      </c>
      <c r="G372" s="271">
        <v>0</v>
      </c>
      <c r="H372" s="271">
        <v>0</v>
      </c>
      <c r="I372" s="271" t="str">
        <f t="shared" si="108"/>
        <v>-</v>
      </c>
      <c r="J372" s="271" t="str">
        <f t="shared" si="91"/>
        <v>-</v>
      </c>
      <c r="K372" s="36" t="str">
        <f t="shared" si="92"/>
        <v>-</v>
      </c>
      <c r="L372" s="400">
        <v>0</v>
      </c>
      <c r="M372" s="270">
        <f>IFERROR(L372/L373,"-")</f>
        <v>0</v>
      </c>
      <c r="N372" s="271">
        <v>0</v>
      </c>
      <c r="O372" s="271">
        <v>0</v>
      </c>
      <c r="P372" s="271" t="str">
        <f t="shared" si="93"/>
        <v>-</v>
      </c>
      <c r="Q372" s="271" t="str">
        <f t="shared" si="94"/>
        <v>-</v>
      </c>
      <c r="R372" s="36" t="str">
        <f t="shared" si="95"/>
        <v>-</v>
      </c>
      <c r="S372" s="400">
        <v>0</v>
      </c>
      <c r="T372" s="270">
        <f>IFERROR(S372/S373,"-")</f>
        <v>0</v>
      </c>
      <c r="U372" s="271">
        <v>0</v>
      </c>
      <c r="V372" s="271">
        <v>0</v>
      </c>
      <c r="W372" s="271" t="str">
        <f t="shared" si="96"/>
        <v>-</v>
      </c>
      <c r="X372" s="271" t="str">
        <f t="shared" si="97"/>
        <v>-</v>
      </c>
      <c r="Y372" s="36" t="str">
        <f t="shared" si="98"/>
        <v>-</v>
      </c>
      <c r="Z372" s="400">
        <v>0</v>
      </c>
      <c r="AA372" s="270">
        <f>IFERROR(Z372/Z373,"-")</f>
        <v>0</v>
      </c>
      <c r="AB372" s="271">
        <v>0</v>
      </c>
      <c r="AC372" s="271">
        <v>0</v>
      </c>
      <c r="AD372" s="271" t="str">
        <f t="shared" si="99"/>
        <v>-</v>
      </c>
      <c r="AE372" s="271" t="str">
        <f t="shared" si="100"/>
        <v>-</v>
      </c>
      <c r="AF372" s="36" t="str">
        <f t="shared" si="101"/>
        <v>-</v>
      </c>
      <c r="AG372" s="400">
        <v>0</v>
      </c>
      <c r="AH372" s="270">
        <f>IFERROR(AG372/AG373,"-")</f>
        <v>0</v>
      </c>
      <c r="AI372" s="271">
        <v>0</v>
      </c>
      <c r="AJ372" s="271">
        <v>0</v>
      </c>
      <c r="AK372" s="271" t="str">
        <f t="shared" si="102"/>
        <v>-</v>
      </c>
      <c r="AL372" s="271" t="str">
        <f t="shared" si="103"/>
        <v>-</v>
      </c>
      <c r="AM372" s="36" t="str">
        <f t="shared" si="104"/>
        <v>-</v>
      </c>
      <c r="AN372" s="400">
        <v>0</v>
      </c>
      <c r="AO372" s="270">
        <f>IFERROR(AN372/AN373,"-")</f>
        <v>0</v>
      </c>
      <c r="AP372" s="271">
        <v>0</v>
      </c>
      <c r="AQ372" s="271">
        <v>0</v>
      </c>
      <c r="AR372" s="271" t="str">
        <f t="shared" si="105"/>
        <v>-</v>
      </c>
      <c r="AS372" s="271" t="str">
        <f t="shared" si="106"/>
        <v>-</v>
      </c>
      <c r="AT372" s="36" t="str">
        <f t="shared" si="107"/>
        <v>-</v>
      </c>
      <c r="AV372" s="77"/>
    </row>
    <row r="373" spans="2:48" s="9" customFormat="1">
      <c r="B373" s="553"/>
      <c r="C373" s="557"/>
      <c r="D373" s="300" t="s">
        <v>64</v>
      </c>
      <c r="E373" s="179">
        <f>SUM(E365:E372)</f>
        <v>606</v>
      </c>
      <c r="F373" s="272">
        <f>IFERROR(E373/E373,"-")</f>
        <v>1</v>
      </c>
      <c r="G373" s="273">
        <f>SUM(G365:G372)</f>
        <v>1392960</v>
      </c>
      <c r="H373" s="273">
        <f>SUM(H365:H372)</f>
        <v>2</v>
      </c>
      <c r="I373" s="273">
        <f t="shared" si="108"/>
        <v>2298.6138613861385</v>
      </c>
      <c r="J373" s="273">
        <f t="shared" si="91"/>
        <v>696480</v>
      </c>
      <c r="K373" s="152">
        <f t="shared" si="92"/>
        <v>3.3003300330033004E-3</v>
      </c>
      <c r="L373" s="179">
        <f>SUM(L365:L372)</f>
        <v>428</v>
      </c>
      <c r="M373" s="272">
        <f>IFERROR(L373/L373,"-")</f>
        <v>1</v>
      </c>
      <c r="N373" s="273">
        <f>SUM(N365:N372)</f>
        <v>1169184</v>
      </c>
      <c r="O373" s="273">
        <f>SUM(O365:O372)</f>
        <v>1</v>
      </c>
      <c r="P373" s="273">
        <f t="shared" si="93"/>
        <v>2731.7383177570096</v>
      </c>
      <c r="Q373" s="273">
        <f t="shared" si="94"/>
        <v>1169184</v>
      </c>
      <c r="R373" s="152">
        <f t="shared" si="95"/>
        <v>2.3364485981308409E-3</v>
      </c>
      <c r="S373" s="179">
        <f>SUM(S365:S372)</f>
        <v>72</v>
      </c>
      <c r="T373" s="272">
        <f>IFERROR(S373/S373,"-")</f>
        <v>1</v>
      </c>
      <c r="U373" s="273">
        <f>SUM(U365:U372)</f>
        <v>0</v>
      </c>
      <c r="V373" s="273">
        <f>SUM(V365:V372)</f>
        <v>0</v>
      </c>
      <c r="W373" s="273">
        <f t="shared" si="96"/>
        <v>0</v>
      </c>
      <c r="X373" s="273" t="str">
        <f t="shared" si="97"/>
        <v>-</v>
      </c>
      <c r="Y373" s="152">
        <f t="shared" si="98"/>
        <v>0</v>
      </c>
      <c r="Z373" s="179">
        <f>SUM(Z365:Z372)</f>
        <v>50</v>
      </c>
      <c r="AA373" s="272">
        <f>IFERROR(Z373/Z373,"-")</f>
        <v>1</v>
      </c>
      <c r="AB373" s="273">
        <f>SUM(AB365:AB372)</f>
        <v>0</v>
      </c>
      <c r="AC373" s="273">
        <f>SUM(AC365:AC372)</f>
        <v>0</v>
      </c>
      <c r="AD373" s="273">
        <f t="shared" si="99"/>
        <v>0</v>
      </c>
      <c r="AE373" s="273" t="str">
        <f t="shared" si="100"/>
        <v>-</v>
      </c>
      <c r="AF373" s="152">
        <f t="shared" si="101"/>
        <v>0</v>
      </c>
      <c r="AG373" s="179">
        <f>SUM(AG365:AG372)</f>
        <v>150</v>
      </c>
      <c r="AH373" s="272">
        <f>IFERROR(AG373/AG373,"-")</f>
        <v>1</v>
      </c>
      <c r="AI373" s="273">
        <f>SUM(AI365:AI372)</f>
        <v>0</v>
      </c>
      <c r="AJ373" s="273">
        <f>SUM(AJ365:AJ372)</f>
        <v>0</v>
      </c>
      <c r="AK373" s="273">
        <f t="shared" si="102"/>
        <v>0</v>
      </c>
      <c r="AL373" s="273" t="str">
        <f t="shared" si="103"/>
        <v>-</v>
      </c>
      <c r="AM373" s="152">
        <f t="shared" si="104"/>
        <v>0</v>
      </c>
      <c r="AN373" s="179">
        <f>SUM(AN365:AN372)</f>
        <v>2322</v>
      </c>
      <c r="AO373" s="272">
        <f>IFERROR(AN373/AN373,"-")</f>
        <v>1</v>
      </c>
      <c r="AP373" s="273">
        <f>SUM(AP365:AP372)</f>
        <v>3463608</v>
      </c>
      <c r="AQ373" s="273">
        <f>SUM(AQ365:AQ372)</f>
        <v>3</v>
      </c>
      <c r="AR373" s="273">
        <f t="shared" si="105"/>
        <v>1491.6485788113696</v>
      </c>
      <c r="AS373" s="273">
        <f t="shared" si="106"/>
        <v>1154536</v>
      </c>
      <c r="AT373" s="152">
        <f t="shared" si="107"/>
        <v>1.2919896640826874E-3</v>
      </c>
      <c r="AV373" s="77"/>
    </row>
    <row r="374" spans="2:48" s="9" customFormat="1">
      <c r="B374" s="551">
        <v>42</v>
      </c>
      <c r="C374" s="555" t="s">
        <v>11</v>
      </c>
      <c r="D374" s="174" t="s">
        <v>158</v>
      </c>
      <c r="E374" s="178">
        <v>673</v>
      </c>
      <c r="F374" s="267">
        <f>IFERROR(E374/E382,"-")</f>
        <v>0.72287862513426426</v>
      </c>
      <c r="G374" s="268">
        <v>0</v>
      </c>
      <c r="H374" s="268">
        <v>0</v>
      </c>
      <c r="I374" s="268">
        <f t="shared" si="108"/>
        <v>0</v>
      </c>
      <c r="J374" s="268" t="str">
        <f t="shared" si="91"/>
        <v>-</v>
      </c>
      <c r="K374" s="175">
        <f t="shared" si="92"/>
        <v>0</v>
      </c>
      <c r="L374" s="178">
        <v>422</v>
      </c>
      <c r="M374" s="267">
        <f>IFERROR(L374/L382,"-")</f>
        <v>0.70099667774086383</v>
      </c>
      <c r="N374" s="268">
        <v>0</v>
      </c>
      <c r="O374" s="268">
        <v>0</v>
      </c>
      <c r="P374" s="268">
        <f t="shared" si="93"/>
        <v>0</v>
      </c>
      <c r="Q374" s="268" t="str">
        <f t="shared" si="94"/>
        <v>-</v>
      </c>
      <c r="R374" s="175">
        <f t="shared" si="95"/>
        <v>0</v>
      </c>
      <c r="S374" s="178">
        <v>73</v>
      </c>
      <c r="T374" s="267">
        <f>IFERROR(S374/S382,"-")</f>
        <v>0.64035087719298245</v>
      </c>
      <c r="U374" s="268">
        <v>0</v>
      </c>
      <c r="V374" s="268">
        <v>0</v>
      </c>
      <c r="W374" s="268">
        <f t="shared" si="96"/>
        <v>0</v>
      </c>
      <c r="X374" s="268" t="str">
        <f t="shared" si="97"/>
        <v>-</v>
      </c>
      <c r="Y374" s="175">
        <f t="shared" si="98"/>
        <v>0</v>
      </c>
      <c r="Z374" s="178">
        <v>45</v>
      </c>
      <c r="AA374" s="267">
        <f>IFERROR(Z374/Z382,"-")</f>
        <v>0.63380281690140849</v>
      </c>
      <c r="AB374" s="268">
        <v>0</v>
      </c>
      <c r="AC374" s="268">
        <v>0</v>
      </c>
      <c r="AD374" s="268">
        <f t="shared" si="99"/>
        <v>0</v>
      </c>
      <c r="AE374" s="268" t="str">
        <f t="shared" si="100"/>
        <v>-</v>
      </c>
      <c r="AF374" s="175">
        <f t="shared" si="101"/>
        <v>0</v>
      </c>
      <c r="AG374" s="178">
        <v>75</v>
      </c>
      <c r="AH374" s="267">
        <f>IFERROR(AG374/AG382,"-")</f>
        <v>0.55555555555555558</v>
      </c>
      <c r="AI374" s="268">
        <v>0</v>
      </c>
      <c r="AJ374" s="268">
        <v>0</v>
      </c>
      <c r="AK374" s="268">
        <f t="shared" si="102"/>
        <v>0</v>
      </c>
      <c r="AL374" s="268" t="str">
        <f t="shared" si="103"/>
        <v>-</v>
      </c>
      <c r="AM374" s="175">
        <f t="shared" si="104"/>
        <v>0</v>
      </c>
      <c r="AN374" s="178">
        <v>2954</v>
      </c>
      <c r="AO374" s="267">
        <f>IFERROR(AN374/AN382,"-")</f>
        <v>0.82444878593357518</v>
      </c>
      <c r="AP374" s="268">
        <v>0</v>
      </c>
      <c r="AQ374" s="268">
        <v>0</v>
      </c>
      <c r="AR374" s="268">
        <f t="shared" si="105"/>
        <v>0</v>
      </c>
      <c r="AS374" s="268" t="str">
        <f t="shared" si="106"/>
        <v>-</v>
      </c>
      <c r="AT374" s="175">
        <f t="shared" si="107"/>
        <v>0</v>
      </c>
      <c r="AV374" s="77"/>
    </row>
    <row r="375" spans="2:48" s="9" customFormat="1">
      <c r="B375" s="552"/>
      <c r="C375" s="556"/>
      <c r="D375" s="174" t="s">
        <v>155</v>
      </c>
      <c r="E375" s="399">
        <v>80</v>
      </c>
      <c r="F375" s="269">
        <f>IFERROR(E375/E382,"-")</f>
        <v>8.5929108485499464E-2</v>
      </c>
      <c r="G375" s="70">
        <v>5238017</v>
      </c>
      <c r="H375" s="70">
        <v>32</v>
      </c>
      <c r="I375" s="70">
        <f t="shared" si="108"/>
        <v>65475.212500000001</v>
      </c>
      <c r="J375" s="70">
        <f t="shared" si="91"/>
        <v>163688.03125</v>
      </c>
      <c r="K375" s="11">
        <f t="shared" si="92"/>
        <v>0.4</v>
      </c>
      <c r="L375" s="399">
        <v>56</v>
      </c>
      <c r="M375" s="269">
        <f>IFERROR(L375/L382,"-")</f>
        <v>9.3023255813953487E-2</v>
      </c>
      <c r="N375" s="70">
        <v>3008809</v>
      </c>
      <c r="O375" s="70">
        <v>20</v>
      </c>
      <c r="P375" s="70">
        <f t="shared" si="93"/>
        <v>53728.732142857145</v>
      </c>
      <c r="Q375" s="70">
        <f t="shared" si="94"/>
        <v>150440.45000000001</v>
      </c>
      <c r="R375" s="11">
        <f t="shared" si="95"/>
        <v>0.35714285714285715</v>
      </c>
      <c r="S375" s="399">
        <v>12</v>
      </c>
      <c r="T375" s="269">
        <f>IFERROR(S375/S382,"-")</f>
        <v>0.10526315789473684</v>
      </c>
      <c r="U375" s="70">
        <v>336057</v>
      </c>
      <c r="V375" s="70">
        <v>4</v>
      </c>
      <c r="W375" s="70">
        <f t="shared" si="96"/>
        <v>28004.75</v>
      </c>
      <c r="X375" s="70">
        <f t="shared" si="97"/>
        <v>84014.25</v>
      </c>
      <c r="Y375" s="11">
        <f t="shared" si="98"/>
        <v>0.33333333333333331</v>
      </c>
      <c r="Z375" s="399">
        <v>9</v>
      </c>
      <c r="AA375" s="269">
        <f>IFERROR(Z375/Z382,"-")</f>
        <v>0.12676056338028169</v>
      </c>
      <c r="AB375" s="70">
        <v>191994</v>
      </c>
      <c r="AC375" s="70">
        <v>3</v>
      </c>
      <c r="AD375" s="70">
        <f t="shared" si="99"/>
        <v>21332.666666666668</v>
      </c>
      <c r="AE375" s="70">
        <f t="shared" si="100"/>
        <v>63998</v>
      </c>
      <c r="AF375" s="11">
        <f t="shared" si="101"/>
        <v>0.33333333333333331</v>
      </c>
      <c r="AG375" s="399">
        <v>12</v>
      </c>
      <c r="AH375" s="269">
        <f>IFERROR(AG375/AG382,"-")</f>
        <v>8.8888888888888892E-2</v>
      </c>
      <c r="AI375" s="70">
        <v>507345</v>
      </c>
      <c r="AJ375" s="70">
        <v>6</v>
      </c>
      <c r="AK375" s="70">
        <f t="shared" si="102"/>
        <v>42278.75</v>
      </c>
      <c r="AL375" s="70">
        <f t="shared" si="103"/>
        <v>84557.5</v>
      </c>
      <c r="AM375" s="11">
        <f t="shared" si="104"/>
        <v>0.5</v>
      </c>
      <c r="AN375" s="399">
        <v>195</v>
      </c>
      <c r="AO375" s="269">
        <f>IFERROR(AN375/AN382,"-")</f>
        <v>5.4423667317890036E-2</v>
      </c>
      <c r="AP375" s="70">
        <v>9947295</v>
      </c>
      <c r="AQ375" s="70">
        <v>48</v>
      </c>
      <c r="AR375" s="70">
        <f t="shared" si="105"/>
        <v>51011.769230769234</v>
      </c>
      <c r="AS375" s="70">
        <f t="shared" si="106"/>
        <v>207235.3125</v>
      </c>
      <c r="AT375" s="11">
        <f t="shared" si="107"/>
        <v>0.24615384615384617</v>
      </c>
      <c r="AV375" s="77"/>
    </row>
    <row r="376" spans="2:48" s="9" customFormat="1">
      <c r="B376" s="552"/>
      <c r="C376" s="556"/>
      <c r="D376" s="174" t="s">
        <v>156</v>
      </c>
      <c r="E376" s="399">
        <v>74</v>
      </c>
      <c r="F376" s="269">
        <f>IFERROR(E376/E382,"-")</f>
        <v>7.9484425349087007E-2</v>
      </c>
      <c r="G376" s="70">
        <v>9846452</v>
      </c>
      <c r="H376" s="70">
        <v>38</v>
      </c>
      <c r="I376" s="70">
        <f t="shared" si="108"/>
        <v>133060.16216216216</v>
      </c>
      <c r="J376" s="70">
        <f t="shared" si="91"/>
        <v>259117.15789473685</v>
      </c>
      <c r="K376" s="11">
        <f t="shared" si="92"/>
        <v>0.51351351351351349</v>
      </c>
      <c r="L376" s="399">
        <v>50</v>
      </c>
      <c r="M376" s="269">
        <f>IFERROR(L376/L382,"-")</f>
        <v>8.3056478405315617E-2</v>
      </c>
      <c r="N376" s="70">
        <v>5920446</v>
      </c>
      <c r="O376" s="70">
        <v>25</v>
      </c>
      <c r="P376" s="70">
        <f t="shared" si="93"/>
        <v>118408.92</v>
      </c>
      <c r="Q376" s="70">
        <f t="shared" si="94"/>
        <v>236817.84</v>
      </c>
      <c r="R376" s="11">
        <f t="shared" si="95"/>
        <v>0.5</v>
      </c>
      <c r="S376" s="399">
        <v>11</v>
      </c>
      <c r="T376" s="269">
        <f>IFERROR(S376/S382,"-")</f>
        <v>9.6491228070175433E-2</v>
      </c>
      <c r="U376" s="70">
        <v>2149905</v>
      </c>
      <c r="V376" s="70">
        <v>7</v>
      </c>
      <c r="W376" s="70">
        <f t="shared" si="96"/>
        <v>195445.90909090909</v>
      </c>
      <c r="X376" s="70">
        <f t="shared" si="97"/>
        <v>307129.28571428574</v>
      </c>
      <c r="Y376" s="11">
        <f t="shared" si="98"/>
        <v>0.63636363636363635</v>
      </c>
      <c r="Z376" s="399">
        <v>5</v>
      </c>
      <c r="AA376" s="269">
        <f>IFERROR(Z376/Z382,"-")</f>
        <v>7.0422535211267609E-2</v>
      </c>
      <c r="AB376" s="70">
        <v>99684</v>
      </c>
      <c r="AC376" s="70">
        <v>1</v>
      </c>
      <c r="AD376" s="70">
        <f t="shared" si="99"/>
        <v>19936.8</v>
      </c>
      <c r="AE376" s="70">
        <f t="shared" si="100"/>
        <v>99684</v>
      </c>
      <c r="AF376" s="11">
        <f t="shared" si="101"/>
        <v>0.2</v>
      </c>
      <c r="AG376" s="399">
        <v>10</v>
      </c>
      <c r="AH376" s="269">
        <f>IFERROR(AG376/AG382,"-")</f>
        <v>7.407407407407407E-2</v>
      </c>
      <c r="AI376" s="70">
        <v>3702362</v>
      </c>
      <c r="AJ376" s="70">
        <v>8</v>
      </c>
      <c r="AK376" s="70">
        <f t="shared" si="102"/>
        <v>370236.2</v>
      </c>
      <c r="AL376" s="70">
        <f t="shared" si="103"/>
        <v>462795.25</v>
      </c>
      <c r="AM376" s="11">
        <f t="shared" si="104"/>
        <v>0.8</v>
      </c>
      <c r="AN376" s="399">
        <v>159</v>
      </c>
      <c r="AO376" s="269">
        <f>IFERROR(AN376/AN382,"-")</f>
        <v>4.4376221043818033E-2</v>
      </c>
      <c r="AP376" s="70">
        <v>22491449</v>
      </c>
      <c r="AQ376" s="70">
        <v>76</v>
      </c>
      <c r="AR376" s="70">
        <f t="shared" si="105"/>
        <v>141455.6540880503</v>
      </c>
      <c r="AS376" s="70">
        <f t="shared" si="106"/>
        <v>295940.11842105264</v>
      </c>
      <c r="AT376" s="11">
        <f t="shared" si="107"/>
        <v>0.4779874213836478</v>
      </c>
      <c r="AV376" s="77"/>
    </row>
    <row r="377" spans="2:48" s="9" customFormat="1">
      <c r="B377" s="552"/>
      <c r="C377" s="556"/>
      <c r="D377" s="174" t="s">
        <v>157</v>
      </c>
      <c r="E377" s="178">
        <v>33</v>
      </c>
      <c r="F377" s="267">
        <f>IFERROR(E377/E382,"-")</f>
        <v>3.5445757250268529E-2</v>
      </c>
      <c r="G377" s="268">
        <v>19814141</v>
      </c>
      <c r="H377" s="268">
        <v>28</v>
      </c>
      <c r="I377" s="268">
        <f t="shared" si="108"/>
        <v>600428.51515151514</v>
      </c>
      <c r="J377" s="268">
        <f t="shared" si="91"/>
        <v>707647.89285714284</v>
      </c>
      <c r="K377" s="175">
        <f t="shared" si="92"/>
        <v>0.84848484848484851</v>
      </c>
      <c r="L377" s="178">
        <v>24</v>
      </c>
      <c r="M377" s="267">
        <f>IFERROR(L377/L382,"-")</f>
        <v>3.9867109634551492E-2</v>
      </c>
      <c r="N377" s="268">
        <v>14064929</v>
      </c>
      <c r="O377" s="268">
        <v>19</v>
      </c>
      <c r="P377" s="268">
        <f t="shared" si="93"/>
        <v>586038.70833333337</v>
      </c>
      <c r="Q377" s="268">
        <f t="shared" si="94"/>
        <v>740259.42105263157</v>
      </c>
      <c r="R377" s="175">
        <f t="shared" si="95"/>
        <v>0.79166666666666663</v>
      </c>
      <c r="S377" s="178">
        <v>3</v>
      </c>
      <c r="T377" s="267">
        <f>IFERROR(S377/S382,"-")</f>
        <v>2.6315789473684209E-2</v>
      </c>
      <c r="U377" s="268">
        <v>2460669</v>
      </c>
      <c r="V377" s="268">
        <v>3</v>
      </c>
      <c r="W377" s="268">
        <f t="shared" si="96"/>
        <v>820223</v>
      </c>
      <c r="X377" s="268">
        <f t="shared" si="97"/>
        <v>820223</v>
      </c>
      <c r="Y377" s="175">
        <f t="shared" si="98"/>
        <v>1</v>
      </c>
      <c r="Z377" s="178">
        <v>3</v>
      </c>
      <c r="AA377" s="267">
        <f>IFERROR(Z377/Z382,"-")</f>
        <v>4.2253521126760563E-2</v>
      </c>
      <c r="AB377" s="268">
        <v>2460669</v>
      </c>
      <c r="AC377" s="268">
        <v>3</v>
      </c>
      <c r="AD377" s="268">
        <f t="shared" si="99"/>
        <v>820223</v>
      </c>
      <c r="AE377" s="268">
        <f t="shared" si="100"/>
        <v>820223</v>
      </c>
      <c r="AF377" s="175">
        <f t="shared" si="101"/>
        <v>1</v>
      </c>
      <c r="AG377" s="178">
        <v>10</v>
      </c>
      <c r="AH377" s="267">
        <f>IFERROR(AG377/AG382,"-")</f>
        <v>7.407407407407407E-2</v>
      </c>
      <c r="AI377" s="268">
        <v>7887491</v>
      </c>
      <c r="AJ377" s="268">
        <v>8</v>
      </c>
      <c r="AK377" s="268">
        <f t="shared" si="102"/>
        <v>788749.1</v>
      </c>
      <c r="AL377" s="268">
        <f t="shared" si="103"/>
        <v>985936.375</v>
      </c>
      <c r="AM377" s="175">
        <f t="shared" si="104"/>
        <v>0.8</v>
      </c>
      <c r="AN377" s="178">
        <v>124</v>
      </c>
      <c r="AO377" s="267">
        <f>IFERROR(AN377/AN382,"-")</f>
        <v>3.4607870499581354E-2</v>
      </c>
      <c r="AP377" s="268">
        <v>69213422</v>
      </c>
      <c r="AQ377" s="268">
        <v>98</v>
      </c>
      <c r="AR377" s="268">
        <f t="shared" si="105"/>
        <v>558172.75806451612</v>
      </c>
      <c r="AS377" s="268">
        <f t="shared" si="106"/>
        <v>706259.40816326533</v>
      </c>
      <c r="AT377" s="175">
        <f t="shared" si="107"/>
        <v>0.79032258064516125</v>
      </c>
      <c r="AV377" s="77"/>
    </row>
    <row r="378" spans="2:48" s="9" customFormat="1">
      <c r="B378" s="552"/>
      <c r="C378" s="556"/>
      <c r="D378" s="174" t="s">
        <v>159</v>
      </c>
      <c r="E378" s="399">
        <v>39</v>
      </c>
      <c r="F378" s="269">
        <f>IFERROR(E378/E382,"-")</f>
        <v>4.1890440386680987E-2</v>
      </c>
      <c r="G378" s="70">
        <v>44386566</v>
      </c>
      <c r="H378" s="70">
        <v>37</v>
      </c>
      <c r="I378" s="70">
        <f t="shared" si="108"/>
        <v>1138117.076923077</v>
      </c>
      <c r="J378" s="70">
        <f t="shared" si="91"/>
        <v>1199636.9189189188</v>
      </c>
      <c r="K378" s="11">
        <f t="shared" si="92"/>
        <v>0.94871794871794868</v>
      </c>
      <c r="L378" s="399">
        <v>27</v>
      </c>
      <c r="M378" s="269">
        <f>IFERROR(L378/L382,"-")</f>
        <v>4.4850498338870434E-2</v>
      </c>
      <c r="N378" s="70">
        <v>29052233</v>
      </c>
      <c r="O378" s="70">
        <v>25</v>
      </c>
      <c r="P378" s="70">
        <f t="shared" si="93"/>
        <v>1076008.6296296297</v>
      </c>
      <c r="Q378" s="70">
        <f t="shared" si="94"/>
        <v>1162089.32</v>
      </c>
      <c r="R378" s="11">
        <f t="shared" si="95"/>
        <v>0.92592592592592593</v>
      </c>
      <c r="S378" s="399">
        <v>8</v>
      </c>
      <c r="T378" s="269">
        <f>IFERROR(S378/S382,"-")</f>
        <v>7.0175438596491224E-2</v>
      </c>
      <c r="U378" s="70">
        <v>9798792</v>
      </c>
      <c r="V378" s="70">
        <v>8</v>
      </c>
      <c r="W378" s="70">
        <f t="shared" si="96"/>
        <v>1224849</v>
      </c>
      <c r="X378" s="70">
        <f t="shared" si="97"/>
        <v>1224849</v>
      </c>
      <c r="Y378" s="11">
        <f t="shared" si="98"/>
        <v>1</v>
      </c>
      <c r="Z378" s="399">
        <v>3</v>
      </c>
      <c r="AA378" s="269">
        <f>IFERROR(Z378/Z382,"-")</f>
        <v>4.2253521126760563E-2</v>
      </c>
      <c r="AB378" s="70">
        <v>3165428</v>
      </c>
      <c r="AC378" s="70">
        <v>3</v>
      </c>
      <c r="AD378" s="70">
        <f t="shared" si="99"/>
        <v>1055142.6666666667</v>
      </c>
      <c r="AE378" s="70">
        <f t="shared" si="100"/>
        <v>1055142.6666666667</v>
      </c>
      <c r="AF378" s="11">
        <f t="shared" si="101"/>
        <v>1</v>
      </c>
      <c r="AG378" s="399">
        <v>11</v>
      </c>
      <c r="AH378" s="269">
        <f>IFERROR(AG378/AG382,"-")</f>
        <v>8.1481481481481488E-2</v>
      </c>
      <c r="AI378" s="70">
        <v>9714972</v>
      </c>
      <c r="AJ378" s="70">
        <v>10</v>
      </c>
      <c r="AK378" s="70">
        <f t="shared" si="102"/>
        <v>883179.27272727271</v>
      </c>
      <c r="AL378" s="70">
        <f t="shared" si="103"/>
        <v>971497.2</v>
      </c>
      <c r="AM378" s="11">
        <f t="shared" si="104"/>
        <v>0.90909090909090906</v>
      </c>
      <c r="AN378" s="399">
        <v>98</v>
      </c>
      <c r="AO378" s="269">
        <f>IFERROR(AN378/AN382,"-")</f>
        <v>2.7351381523862683E-2</v>
      </c>
      <c r="AP378" s="70">
        <v>90146387</v>
      </c>
      <c r="AQ378" s="70">
        <v>92</v>
      </c>
      <c r="AR378" s="70">
        <f t="shared" si="105"/>
        <v>919861.09183673467</v>
      </c>
      <c r="AS378" s="70">
        <f t="shared" si="106"/>
        <v>979852.03260869568</v>
      </c>
      <c r="AT378" s="11">
        <f t="shared" si="107"/>
        <v>0.93877551020408168</v>
      </c>
      <c r="AV378" s="77"/>
    </row>
    <row r="379" spans="2:48" s="9" customFormat="1">
      <c r="B379" s="552"/>
      <c r="C379" s="556"/>
      <c r="D379" s="174" t="s">
        <v>160</v>
      </c>
      <c r="E379" s="178">
        <v>19</v>
      </c>
      <c r="F379" s="267">
        <f>IFERROR(E379/E382,"-")</f>
        <v>2.0408163265306121E-2</v>
      </c>
      <c r="G379" s="268">
        <v>18493501</v>
      </c>
      <c r="H379" s="268">
        <v>16</v>
      </c>
      <c r="I379" s="268">
        <f t="shared" si="108"/>
        <v>973342.15789473685</v>
      </c>
      <c r="J379" s="268">
        <f t="shared" si="91"/>
        <v>1155843.8125</v>
      </c>
      <c r="K379" s="175">
        <f t="shared" si="92"/>
        <v>0.84210526315789469</v>
      </c>
      <c r="L379" s="178">
        <v>12</v>
      </c>
      <c r="M379" s="267">
        <f>IFERROR(L379/L382,"-")</f>
        <v>1.9933554817275746E-2</v>
      </c>
      <c r="N379" s="268">
        <v>12301067</v>
      </c>
      <c r="O379" s="268">
        <v>9</v>
      </c>
      <c r="P379" s="268">
        <f t="shared" si="93"/>
        <v>1025088.9166666666</v>
      </c>
      <c r="Q379" s="268">
        <f t="shared" si="94"/>
        <v>1366785.2222222222</v>
      </c>
      <c r="R379" s="175">
        <f t="shared" si="95"/>
        <v>0.75</v>
      </c>
      <c r="S379" s="178">
        <v>4</v>
      </c>
      <c r="T379" s="267">
        <f>IFERROR(S379/S382,"-")</f>
        <v>3.5087719298245612E-2</v>
      </c>
      <c r="U379" s="268">
        <v>4459330</v>
      </c>
      <c r="V379" s="268">
        <v>4</v>
      </c>
      <c r="W379" s="268">
        <f t="shared" si="96"/>
        <v>1114832.5</v>
      </c>
      <c r="X379" s="268">
        <f t="shared" si="97"/>
        <v>1114832.5</v>
      </c>
      <c r="Y379" s="175">
        <f t="shared" si="98"/>
        <v>1</v>
      </c>
      <c r="Z379" s="178">
        <v>3</v>
      </c>
      <c r="AA379" s="267">
        <f>IFERROR(Z379/Z382,"-")</f>
        <v>4.2253521126760563E-2</v>
      </c>
      <c r="AB379" s="268">
        <v>4167700</v>
      </c>
      <c r="AC379" s="268">
        <v>3</v>
      </c>
      <c r="AD379" s="268">
        <f t="shared" si="99"/>
        <v>1389233.3333333333</v>
      </c>
      <c r="AE379" s="268">
        <f t="shared" si="100"/>
        <v>1389233.3333333333</v>
      </c>
      <c r="AF379" s="175">
        <f t="shared" si="101"/>
        <v>1</v>
      </c>
      <c r="AG379" s="178">
        <v>6</v>
      </c>
      <c r="AH379" s="267">
        <f>IFERROR(AG379/AG382,"-")</f>
        <v>4.4444444444444446E-2</v>
      </c>
      <c r="AI379" s="268">
        <v>6158226</v>
      </c>
      <c r="AJ379" s="268">
        <v>5</v>
      </c>
      <c r="AK379" s="268">
        <f t="shared" si="102"/>
        <v>1026371</v>
      </c>
      <c r="AL379" s="268">
        <f t="shared" si="103"/>
        <v>1231645.2</v>
      </c>
      <c r="AM379" s="175">
        <f t="shared" si="104"/>
        <v>0.83333333333333337</v>
      </c>
      <c r="AN379" s="178">
        <v>29</v>
      </c>
      <c r="AO379" s="267">
        <f>IFERROR(AN379/AN382,"-")</f>
        <v>8.0937761652246729E-3</v>
      </c>
      <c r="AP379" s="268">
        <v>48793047</v>
      </c>
      <c r="AQ379" s="268">
        <v>29</v>
      </c>
      <c r="AR379" s="268">
        <f t="shared" si="105"/>
        <v>1682518.8620689656</v>
      </c>
      <c r="AS379" s="268">
        <f t="shared" si="106"/>
        <v>1682518.8620689656</v>
      </c>
      <c r="AT379" s="175">
        <f t="shared" si="107"/>
        <v>1</v>
      </c>
      <c r="AV379" s="77"/>
    </row>
    <row r="380" spans="2:48" s="9" customFormat="1">
      <c r="B380" s="552"/>
      <c r="C380" s="556"/>
      <c r="D380" s="174" t="s">
        <v>161</v>
      </c>
      <c r="E380" s="399">
        <v>5</v>
      </c>
      <c r="F380" s="269">
        <f>IFERROR(E380/E382,"-")</f>
        <v>5.3705692803437165E-3</v>
      </c>
      <c r="G380" s="70">
        <v>4439068</v>
      </c>
      <c r="H380" s="70">
        <v>4</v>
      </c>
      <c r="I380" s="70">
        <f t="shared" si="108"/>
        <v>887813.6</v>
      </c>
      <c r="J380" s="70">
        <f t="shared" si="91"/>
        <v>1109767</v>
      </c>
      <c r="K380" s="11">
        <f t="shared" si="92"/>
        <v>0.8</v>
      </c>
      <c r="L380" s="399">
        <v>3</v>
      </c>
      <c r="M380" s="269">
        <f>IFERROR(L380/L382,"-")</f>
        <v>4.9833887043189366E-3</v>
      </c>
      <c r="N380" s="70">
        <v>811605</v>
      </c>
      <c r="O380" s="70">
        <v>2</v>
      </c>
      <c r="P380" s="70">
        <f t="shared" si="93"/>
        <v>270535</v>
      </c>
      <c r="Q380" s="70">
        <f t="shared" si="94"/>
        <v>405802.5</v>
      </c>
      <c r="R380" s="11">
        <f t="shared" si="95"/>
        <v>0.66666666666666663</v>
      </c>
      <c r="S380" s="399">
        <v>0</v>
      </c>
      <c r="T380" s="269">
        <f>IFERROR(S380/S382,"-")</f>
        <v>0</v>
      </c>
      <c r="U380" s="70">
        <v>0</v>
      </c>
      <c r="V380" s="70">
        <v>0</v>
      </c>
      <c r="W380" s="70" t="str">
        <f t="shared" si="96"/>
        <v>-</v>
      </c>
      <c r="X380" s="70" t="str">
        <f t="shared" si="97"/>
        <v>-</v>
      </c>
      <c r="Y380" s="11" t="str">
        <f t="shared" si="98"/>
        <v>-</v>
      </c>
      <c r="Z380" s="399">
        <v>0</v>
      </c>
      <c r="AA380" s="269">
        <f>IFERROR(Z380/Z382,"-")</f>
        <v>0</v>
      </c>
      <c r="AB380" s="70">
        <v>0</v>
      </c>
      <c r="AC380" s="70">
        <v>0</v>
      </c>
      <c r="AD380" s="70" t="str">
        <f t="shared" si="99"/>
        <v>-</v>
      </c>
      <c r="AE380" s="70" t="str">
        <f t="shared" si="100"/>
        <v>-</v>
      </c>
      <c r="AF380" s="11" t="str">
        <f t="shared" si="101"/>
        <v>-</v>
      </c>
      <c r="AG380" s="399">
        <v>7</v>
      </c>
      <c r="AH380" s="269">
        <f>IFERROR(AG380/AG382,"-")</f>
        <v>5.185185185185185E-2</v>
      </c>
      <c r="AI380" s="70">
        <v>7124623</v>
      </c>
      <c r="AJ380" s="70">
        <v>5</v>
      </c>
      <c r="AK380" s="70">
        <f t="shared" si="102"/>
        <v>1017803.2857142857</v>
      </c>
      <c r="AL380" s="70">
        <f t="shared" si="103"/>
        <v>1424924.6</v>
      </c>
      <c r="AM380" s="11">
        <f t="shared" si="104"/>
        <v>0.7142857142857143</v>
      </c>
      <c r="AN380" s="399">
        <v>19</v>
      </c>
      <c r="AO380" s="269">
        <f>IFERROR(AN380/AN382,"-")</f>
        <v>5.3028188668713368E-3</v>
      </c>
      <c r="AP380" s="70">
        <v>24343476</v>
      </c>
      <c r="AQ380" s="70">
        <v>18</v>
      </c>
      <c r="AR380" s="70">
        <f t="shared" si="105"/>
        <v>1281235.5789473683</v>
      </c>
      <c r="AS380" s="70">
        <f t="shared" si="106"/>
        <v>1352415.3333333333</v>
      </c>
      <c r="AT380" s="11">
        <f t="shared" si="107"/>
        <v>0.94736842105263153</v>
      </c>
      <c r="AV380" s="77"/>
    </row>
    <row r="381" spans="2:48" s="9" customFormat="1">
      <c r="B381" s="552"/>
      <c r="C381" s="556"/>
      <c r="D381" s="177" t="s">
        <v>162</v>
      </c>
      <c r="E381" s="400">
        <v>8</v>
      </c>
      <c r="F381" s="270">
        <f>IFERROR(E381/E382,"-")</f>
        <v>8.5929108485499461E-3</v>
      </c>
      <c r="G381" s="271">
        <v>9864159</v>
      </c>
      <c r="H381" s="271">
        <v>7</v>
      </c>
      <c r="I381" s="271">
        <f t="shared" si="108"/>
        <v>1233019.875</v>
      </c>
      <c r="J381" s="271">
        <f t="shared" si="91"/>
        <v>1409165.5714285714</v>
      </c>
      <c r="K381" s="36">
        <f t="shared" si="92"/>
        <v>0.875</v>
      </c>
      <c r="L381" s="400">
        <v>8</v>
      </c>
      <c r="M381" s="270">
        <f>IFERROR(L381/L382,"-")</f>
        <v>1.3289036544850499E-2</v>
      </c>
      <c r="N381" s="271">
        <v>9864159</v>
      </c>
      <c r="O381" s="271">
        <v>7</v>
      </c>
      <c r="P381" s="271">
        <f t="shared" si="93"/>
        <v>1233019.875</v>
      </c>
      <c r="Q381" s="271">
        <f t="shared" si="94"/>
        <v>1409165.5714285714</v>
      </c>
      <c r="R381" s="36">
        <f t="shared" si="95"/>
        <v>0.875</v>
      </c>
      <c r="S381" s="400">
        <v>3</v>
      </c>
      <c r="T381" s="270">
        <f>IFERROR(S381/S382,"-")</f>
        <v>2.6315789473684209E-2</v>
      </c>
      <c r="U381" s="271">
        <v>3634949</v>
      </c>
      <c r="V381" s="271">
        <v>3</v>
      </c>
      <c r="W381" s="271">
        <f t="shared" si="96"/>
        <v>1211649.6666666667</v>
      </c>
      <c r="X381" s="271">
        <f t="shared" si="97"/>
        <v>1211649.6666666667</v>
      </c>
      <c r="Y381" s="36">
        <f t="shared" si="98"/>
        <v>1</v>
      </c>
      <c r="Z381" s="400">
        <v>3</v>
      </c>
      <c r="AA381" s="270">
        <f>IFERROR(Z381/Z382,"-")</f>
        <v>4.2253521126760563E-2</v>
      </c>
      <c r="AB381" s="271">
        <v>3634949</v>
      </c>
      <c r="AC381" s="271">
        <v>3</v>
      </c>
      <c r="AD381" s="271">
        <f t="shared" si="99"/>
        <v>1211649.6666666667</v>
      </c>
      <c r="AE381" s="271">
        <f t="shared" si="100"/>
        <v>1211649.6666666667</v>
      </c>
      <c r="AF381" s="36">
        <f t="shared" si="101"/>
        <v>1</v>
      </c>
      <c r="AG381" s="400">
        <v>4</v>
      </c>
      <c r="AH381" s="270">
        <f>IFERROR(AG381/AG382,"-")</f>
        <v>2.9629629629629631E-2</v>
      </c>
      <c r="AI381" s="271">
        <v>4703240</v>
      </c>
      <c r="AJ381" s="271">
        <v>4</v>
      </c>
      <c r="AK381" s="271">
        <f t="shared" si="102"/>
        <v>1175810</v>
      </c>
      <c r="AL381" s="271">
        <f t="shared" si="103"/>
        <v>1175810</v>
      </c>
      <c r="AM381" s="36">
        <f t="shared" si="104"/>
        <v>1</v>
      </c>
      <c r="AN381" s="400">
        <v>5</v>
      </c>
      <c r="AO381" s="270">
        <f>IFERROR(AN381/AN382,"-")</f>
        <v>1.3954786491766676E-3</v>
      </c>
      <c r="AP381" s="271">
        <v>3527675</v>
      </c>
      <c r="AQ381" s="271">
        <v>5</v>
      </c>
      <c r="AR381" s="271">
        <f t="shared" si="105"/>
        <v>705535</v>
      </c>
      <c r="AS381" s="271">
        <f t="shared" si="106"/>
        <v>705535</v>
      </c>
      <c r="AT381" s="36">
        <f t="shared" si="107"/>
        <v>1</v>
      </c>
      <c r="AV381" s="77"/>
    </row>
    <row r="382" spans="2:48" s="9" customFormat="1">
      <c r="B382" s="553"/>
      <c r="C382" s="557"/>
      <c r="D382" s="300" t="s">
        <v>64</v>
      </c>
      <c r="E382" s="179">
        <f>SUM(E374:E381)</f>
        <v>931</v>
      </c>
      <c r="F382" s="272">
        <f>IFERROR(E382/E382,"-")</f>
        <v>1</v>
      </c>
      <c r="G382" s="273">
        <f>SUM(G374:G381)</f>
        <v>112081904</v>
      </c>
      <c r="H382" s="273">
        <f>SUM(H374:H381)</f>
        <v>162</v>
      </c>
      <c r="I382" s="273">
        <f t="shared" si="108"/>
        <v>120388.7261009667</v>
      </c>
      <c r="J382" s="273">
        <f t="shared" si="91"/>
        <v>691863.60493827157</v>
      </c>
      <c r="K382" s="152">
        <f t="shared" si="92"/>
        <v>0.17400644468313642</v>
      </c>
      <c r="L382" s="179">
        <f>SUM(L374:L381)</f>
        <v>602</v>
      </c>
      <c r="M382" s="272">
        <f>IFERROR(L382/L382,"-")</f>
        <v>1</v>
      </c>
      <c r="N382" s="273">
        <f>SUM(N374:N381)</f>
        <v>75023248</v>
      </c>
      <c r="O382" s="273">
        <f>SUM(O374:O381)</f>
        <v>107</v>
      </c>
      <c r="P382" s="273">
        <f t="shared" si="93"/>
        <v>124623.33554817276</v>
      </c>
      <c r="Q382" s="273">
        <f t="shared" si="94"/>
        <v>701151.85046728968</v>
      </c>
      <c r="R382" s="152">
        <f t="shared" si="95"/>
        <v>0.17774086378737541</v>
      </c>
      <c r="S382" s="179">
        <f>SUM(S374:S381)</f>
        <v>114</v>
      </c>
      <c r="T382" s="272">
        <f>IFERROR(S382/S382,"-")</f>
        <v>1</v>
      </c>
      <c r="U382" s="273">
        <f>SUM(U374:U381)</f>
        <v>22839702</v>
      </c>
      <c r="V382" s="273">
        <f>SUM(V374:V381)</f>
        <v>29</v>
      </c>
      <c r="W382" s="273">
        <f t="shared" si="96"/>
        <v>200348.26315789475</v>
      </c>
      <c r="X382" s="273">
        <f t="shared" si="97"/>
        <v>787575.93103448278</v>
      </c>
      <c r="Y382" s="152">
        <f t="shared" si="98"/>
        <v>0.25438596491228072</v>
      </c>
      <c r="Z382" s="179">
        <f>SUM(Z374:Z381)</f>
        <v>71</v>
      </c>
      <c r="AA382" s="272">
        <f>IFERROR(Z382/Z382,"-")</f>
        <v>1</v>
      </c>
      <c r="AB382" s="273">
        <f>SUM(AB374:AB381)</f>
        <v>13720424</v>
      </c>
      <c r="AC382" s="273">
        <f>SUM(AC374:AC381)</f>
        <v>16</v>
      </c>
      <c r="AD382" s="273">
        <f t="shared" si="99"/>
        <v>193245.40845070421</v>
      </c>
      <c r="AE382" s="273">
        <f t="shared" si="100"/>
        <v>857526.5</v>
      </c>
      <c r="AF382" s="152">
        <f t="shared" si="101"/>
        <v>0.22535211267605634</v>
      </c>
      <c r="AG382" s="179">
        <f>SUM(AG374:AG381)</f>
        <v>135</v>
      </c>
      <c r="AH382" s="272">
        <f>IFERROR(AG382/AG382,"-")</f>
        <v>1</v>
      </c>
      <c r="AI382" s="273">
        <f>SUM(AI374:AI381)</f>
        <v>39798259</v>
      </c>
      <c r="AJ382" s="273">
        <f>SUM(AJ374:AJ381)</f>
        <v>46</v>
      </c>
      <c r="AK382" s="273">
        <f t="shared" si="102"/>
        <v>294801.91851851851</v>
      </c>
      <c r="AL382" s="273">
        <f t="shared" si="103"/>
        <v>865179.54347826086</v>
      </c>
      <c r="AM382" s="152">
        <f t="shared" si="104"/>
        <v>0.34074074074074073</v>
      </c>
      <c r="AN382" s="179">
        <f>SUM(AN374:AN381)</f>
        <v>3583</v>
      </c>
      <c r="AO382" s="272">
        <f>IFERROR(AN382/AN382,"-")</f>
        <v>1</v>
      </c>
      <c r="AP382" s="273">
        <f>SUM(AP374:AP381)</f>
        <v>268462751</v>
      </c>
      <c r="AQ382" s="273">
        <f>SUM(AQ374:AQ381)</f>
        <v>366</v>
      </c>
      <c r="AR382" s="273">
        <f t="shared" si="105"/>
        <v>74926.807423946419</v>
      </c>
      <c r="AS382" s="273">
        <f t="shared" si="106"/>
        <v>733504.78415300546</v>
      </c>
      <c r="AT382" s="152">
        <f t="shared" si="107"/>
        <v>0.10214903711973207</v>
      </c>
      <c r="AV382" s="77"/>
    </row>
    <row r="383" spans="2:48" s="9" customFormat="1">
      <c r="B383" s="551">
        <v>43</v>
      </c>
      <c r="C383" s="555" t="s">
        <v>7</v>
      </c>
      <c r="D383" s="174" t="s">
        <v>158</v>
      </c>
      <c r="E383" s="178">
        <v>1232</v>
      </c>
      <c r="F383" s="267">
        <f>IFERROR(E383/E391,"-")</f>
        <v>0.72770230360307142</v>
      </c>
      <c r="G383" s="268">
        <v>0</v>
      </c>
      <c r="H383" s="268">
        <v>0</v>
      </c>
      <c r="I383" s="268">
        <f t="shared" si="108"/>
        <v>0</v>
      </c>
      <c r="J383" s="268" t="str">
        <f t="shared" si="91"/>
        <v>-</v>
      </c>
      <c r="K383" s="175">
        <f t="shared" si="92"/>
        <v>0</v>
      </c>
      <c r="L383" s="178">
        <v>681</v>
      </c>
      <c r="M383" s="267">
        <f>IFERROR(L383/L391,"-")</f>
        <v>0.71085594989561585</v>
      </c>
      <c r="N383" s="268">
        <v>0</v>
      </c>
      <c r="O383" s="268">
        <v>0</v>
      </c>
      <c r="P383" s="268">
        <f t="shared" si="93"/>
        <v>0</v>
      </c>
      <c r="Q383" s="268" t="str">
        <f t="shared" si="94"/>
        <v>-</v>
      </c>
      <c r="R383" s="175">
        <f t="shared" si="95"/>
        <v>0</v>
      </c>
      <c r="S383" s="178">
        <v>104</v>
      </c>
      <c r="T383" s="267">
        <f>IFERROR(S383/S391,"-")</f>
        <v>0.58100558659217882</v>
      </c>
      <c r="U383" s="268">
        <v>0</v>
      </c>
      <c r="V383" s="268">
        <v>0</v>
      </c>
      <c r="W383" s="268">
        <f t="shared" si="96"/>
        <v>0</v>
      </c>
      <c r="X383" s="268" t="str">
        <f t="shared" si="97"/>
        <v>-</v>
      </c>
      <c r="Y383" s="175">
        <f t="shared" si="98"/>
        <v>0</v>
      </c>
      <c r="Z383" s="178">
        <v>66</v>
      </c>
      <c r="AA383" s="267">
        <f>IFERROR(Z383/Z391,"-")</f>
        <v>0.62264150943396224</v>
      </c>
      <c r="AB383" s="268">
        <v>0</v>
      </c>
      <c r="AC383" s="268">
        <v>0</v>
      </c>
      <c r="AD383" s="268">
        <f t="shared" si="99"/>
        <v>0</v>
      </c>
      <c r="AE383" s="268" t="str">
        <f t="shared" si="100"/>
        <v>-</v>
      </c>
      <c r="AF383" s="175">
        <f t="shared" si="101"/>
        <v>0</v>
      </c>
      <c r="AG383" s="178">
        <v>233</v>
      </c>
      <c r="AH383" s="267">
        <f>IFERROR(AG383/AG391,"-")</f>
        <v>0.57107843137254899</v>
      </c>
      <c r="AI383" s="268">
        <v>0</v>
      </c>
      <c r="AJ383" s="268">
        <v>0</v>
      </c>
      <c r="AK383" s="268">
        <f t="shared" si="102"/>
        <v>0</v>
      </c>
      <c r="AL383" s="268" t="str">
        <f t="shared" si="103"/>
        <v>-</v>
      </c>
      <c r="AM383" s="175">
        <f t="shared" si="104"/>
        <v>0</v>
      </c>
      <c r="AN383" s="178">
        <v>5422</v>
      </c>
      <c r="AO383" s="267">
        <f>IFERROR(AN383/AN391,"-")</f>
        <v>0.84494311983793047</v>
      </c>
      <c r="AP383" s="268">
        <v>0</v>
      </c>
      <c r="AQ383" s="268">
        <v>0</v>
      </c>
      <c r="AR383" s="268">
        <f t="shared" si="105"/>
        <v>0</v>
      </c>
      <c r="AS383" s="268" t="str">
        <f t="shared" si="106"/>
        <v>-</v>
      </c>
      <c r="AT383" s="175">
        <f t="shared" si="107"/>
        <v>0</v>
      </c>
      <c r="AV383" s="77"/>
    </row>
    <row r="384" spans="2:48" s="9" customFormat="1">
      <c r="B384" s="552"/>
      <c r="C384" s="556"/>
      <c r="D384" s="174" t="s">
        <v>155</v>
      </c>
      <c r="E384" s="399">
        <v>125</v>
      </c>
      <c r="F384" s="269">
        <f>IFERROR(E384/E391,"-")</f>
        <v>7.3833431777909034E-2</v>
      </c>
      <c r="G384" s="70">
        <v>6065943</v>
      </c>
      <c r="H384" s="70">
        <v>51</v>
      </c>
      <c r="I384" s="70">
        <f t="shared" si="108"/>
        <v>48527.544000000002</v>
      </c>
      <c r="J384" s="70">
        <f t="shared" si="91"/>
        <v>118940.05882352941</v>
      </c>
      <c r="K384" s="11">
        <f t="shared" si="92"/>
        <v>0.40799999999999997</v>
      </c>
      <c r="L384" s="399">
        <v>72</v>
      </c>
      <c r="M384" s="269">
        <f>IFERROR(L384/L391,"-")</f>
        <v>7.5156576200417533E-2</v>
      </c>
      <c r="N384" s="70">
        <v>3867101</v>
      </c>
      <c r="O384" s="70">
        <v>33</v>
      </c>
      <c r="P384" s="70">
        <f t="shared" si="93"/>
        <v>53709.736111111109</v>
      </c>
      <c r="Q384" s="70">
        <f t="shared" si="94"/>
        <v>117184.87878787878</v>
      </c>
      <c r="R384" s="11">
        <f t="shared" si="95"/>
        <v>0.45833333333333331</v>
      </c>
      <c r="S384" s="399">
        <v>18</v>
      </c>
      <c r="T384" s="269">
        <f>IFERROR(S384/S391,"-")</f>
        <v>0.1005586592178771</v>
      </c>
      <c r="U384" s="70">
        <v>1721436</v>
      </c>
      <c r="V384" s="70">
        <v>10</v>
      </c>
      <c r="W384" s="70">
        <f t="shared" si="96"/>
        <v>95635.333333333328</v>
      </c>
      <c r="X384" s="70">
        <f t="shared" si="97"/>
        <v>172143.6</v>
      </c>
      <c r="Y384" s="11">
        <f t="shared" si="98"/>
        <v>0.55555555555555558</v>
      </c>
      <c r="Z384" s="399">
        <v>9</v>
      </c>
      <c r="AA384" s="269">
        <f>IFERROR(Z384/Z391,"-")</f>
        <v>8.4905660377358486E-2</v>
      </c>
      <c r="AB384" s="70">
        <v>927949</v>
      </c>
      <c r="AC384" s="70">
        <v>6</v>
      </c>
      <c r="AD384" s="70">
        <f t="shared" si="99"/>
        <v>103105.44444444444</v>
      </c>
      <c r="AE384" s="70">
        <f t="shared" si="100"/>
        <v>154658.16666666666</v>
      </c>
      <c r="AF384" s="11">
        <f t="shared" si="101"/>
        <v>0.66666666666666663</v>
      </c>
      <c r="AG384" s="399">
        <v>37</v>
      </c>
      <c r="AH384" s="269">
        <f>IFERROR(AG384/AG391,"-")</f>
        <v>9.0686274509803919E-2</v>
      </c>
      <c r="AI384" s="70">
        <v>1993795</v>
      </c>
      <c r="AJ384" s="70">
        <v>15</v>
      </c>
      <c r="AK384" s="70">
        <f t="shared" si="102"/>
        <v>53886.351351351354</v>
      </c>
      <c r="AL384" s="70">
        <f t="shared" si="103"/>
        <v>132919.66666666666</v>
      </c>
      <c r="AM384" s="11">
        <f t="shared" si="104"/>
        <v>0.40540540540540543</v>
      </c>
      <c r="AN384" s="399">
        <v>294</v>
      </c>
      <c r="AO384" s="269">
        <f>IFERROR(AN384/AN391,"-")</f>
        <v>4.5815801776531093E-2</v>
      </c>
      <c r="AP384" s="70">
        <v>17105032</v>
      </c>
      <c r="AQ384" s="70">
        <v>109</v>
      </c>
      <c r="AR384" s="70">
        <f t="shared" si="105"/>
        <v>58180.380952380954</v>
      </c>
      <c r="AS384" s="70">
        <f t="shared" si="106"/>
        <v>156926.89908256879</v>
      </c>
      <c r="AT384" s="11">
        <f t="shared" si="107"/>
        <v>0.37074829931972791</v>
      </c>
      <c r="AV384" s="77"/>
    </row>
    <row r="385" spans="2:48" s="9" customFormat="1">
      <c r="B385" s="552"/>
      <c r="C385" s="556"/>
      <c r="D385" s="174" t="s">
        <v>156</v>
      </c>
      <c r="E385" s="399">
        <v>105</v>
      </c>
      <c r="F385" s="269">
        <f>IFERROR(E385/E391,"-")</f>
        <v>6.2020082693443591E-2</v>
      </c>
      <c r="G385" s="70">
        <v>11415718</v>
      </c>
      <c r="H385" s="70">
        <v>67</v>
      </c>
      <c r="I385" s="70">
        <f t="shared" si="108"/>
        <v>108721.12380952381</v>
      </c>
      <c r="J385" s="70">
        <f t="shared" si="91"/>
        <v>170383.85074626867</v>
      </c>
      <c r="K385" s="11">
        <f t="shared" si="92"/>
        <v>0.63809523809523805</v>
      </c>
      <c r="L385" s="399">
        <v>63</v>
      </c>
      <c r="M385" s="269">
        <f>IFERROR(L385/L391,"-")</f>
        <v>6.5762004175365346E-2</v>
      </c>
      <c r="N385" s="70">
        <v>8031107</v>
      </c>
      <c r="O385" s="70">
        <v>40</v>
      </c>
      <c r="P385" s="70">
        <f t="shared" si="93"/>
        <v>127477.88888888889</v>
      </c>
      <c r="Q385" s="70">
        <f t="shared" si="94"/>
        <v>200777.67499999999</v>
      </c>
      <c r="R385" s="11">
        <f t="shared" si="95"/>
        <v>0.63492063492063489</v>
      </c>
      <c r="S385" s="399">
        <v>19</v>
      </c>
      <c r="T385" s="269">
        <f>IFERROR(S385/S391,"-")</f>
        <v>0.10614525139664804</v>
      </c>
      <c r="U385" s="70">
        <v>1666858</v>
      </c>
      <c r="V385" s="70">
        <v>10</v>
      </c>
      <c r="W385" s="70">
        <f t="shared" si="96"/>
        <v>87729.368421052626</v>
      </c>
      <c r="X385" s="70">
        <f t="shared" si="97"/>
        <v>166685.79999999999</v>
      </c>
      <c r="Y385" s="11">
        <f t="shared" si="98"/>
        <v>0.52631578947368418</v>
      </c>
      <c r="Z385" s="399">
        <v>10</v>
      </c>
      <c r="AA385" s="269">
        <f>IFERROR(Z385/Z391,"-")</f>
        <v>9.4339622641509441E-2</v>
      </c>
      <c r="AB385" s="70">
        <v>1218587</v>
      </c>
      <c r="AC385" s="70">
        <v>6</v>
      </c>
      <c r="AD385" s="70">
        <f t="shared" si="99"/>
        <v>121858.7</v>
      </c>
      <c r="AE385" s="70">
        <f t="shared" si="100"/>
        <v>203097.83333333334</v>
      </c>
      <c r="AF385" s="11">
        <f t="shared" si="101"/>
        <v>0.6</v>
      </c>
      <c r="AG385" s="399">
        <v>37</v>
      </c>
      <c r="AH385" s="269">
        <f>IFERROR(AG385/AG391,"-")</f>
        <v>9.0686274509803919E-2</v>
      </c>
      <c r="AI385" s="70">
        <v>6098664</v>
      </c>
      <c r="AJ385" s="70">
        <v>22</v>
      </c>
      <c r="AK385" s="70">
        <f t="shared" si="102"/>
        <v>164828.75675675675</v>
      </c>
      <c r="AL385" s="70">
        <f t="shared" si="103"/>
        <v>277212</v>
      </c>
      <c r="AM385" s="11">
        <f t="shared" si="104"/>
        <v>0.59459459459459463</v>
      </c>
      <c r="AN385" s="399">
        <v>200</v>
      </c>
      <c r="AO385" s="269">
        <f>IFERROR(AN385/AN391,"-")</f>
        <v>3.1167212092878292E-2</v>
      </c>
      <c r="AP385" s="70">
        <v>18977820</v>
      </c>
      <c r="AQ385" s="70">
        <v>105</v>
      </c>
      <c r="AR385" s="70">
        <f t="shared" si="105"/>
        <v>94889.1</v>
      </c>
      <c r="AS385" s="70">
        <f t="shared" si="106"/>
        <v>180741.14285714287</v>
      </c>
      <c r="AT385" s="11">
        <f t="shared" si="107"/>
        <v>0.52500000000000002</v>
      </c>
      <c r="AV385" s="77"/>
    </row>
    <row r="386" spans="2:48" s="9" customFormat="1">
      <c r="B386" s="552"/>
      <c r="C386" s="556"/>
      <c r="D386" s="174" t="s">
        <v>157</v>
      </c>
      <c r="E386" s="178">
        <v>114</v>
      </c>
      <c r="F386" s="267">
        <f>IFERROR(E386/E391,"-")</f>
        <v>6.7336089781453043E-2</v>
      </c>
      <c r="G386" s="268">
        <v>70887098</v>
      </c>
      <c r="H386" s="268">
        <v>95</v>
      </c>
      <c r="I386" s="268">
        <f t="shared" si="108"/>
        <v>621816.64912280696</v>
      </c>
      <c r="J386" s="268">
        <f t="shared" si="91"/>
        <v>746179.97894736845</v>
      </c>
      <c r="K386" s="175">
        <f t="shared" si="92"/>
        <v>0.83333333333333337</v>
      </c>
      <c r="L386" s="178">
        <v>65</v>
      </c>
      <c r="M386" s="267">
        <f>IFERROR(L386/L391,"-")</f>
        <v>6.7849686847599164E-2</v>
      </c>
      <c r="N386" s="268">
        <v>48340132</v>
      </c>
      <c r="O386" s="268">
        <v>60</v>
      </c>
      <c r="P386" s="268">
        <f t="shared" si="93"/>
        <v>743694.33846153843</v>
      </c>
      <c r="Q386" s="268">
        <f t="shared" si="94"/>
        <v>805668.8666666667</v>
      </c>
      <c r="R386" s="175">
        <f t="shared" si="95"/>
        <v>0.92307692307692313</v>
      </c>
      <c r="S386" s="178">
        <v>24</v>
      </c>
      <c r="T386" s="267">
        <f>IFERROR(S386/S391,"-")</f>
        <v>0.13407821229050279</v>
      </c>
      <c r="U386" s="268">
        <v>9192120</v>
      </c>
      <c r="V386" s="268">
        <v>20</v>
      </c>
      <c r="W386" s="268">
        <f t="shared" si="96"/>
        <v>383005</v>
      </c>
      <c r="X386" s="268">
        <f t="shared" si="97"/>
        <v>459606</v>
      </c>
      <c r="Y386" s="175">
        <f t="shared" si="98"/>
        <v>0.83333333333333337</v>
      </c>
      <c r="Z386" s="178">
        <v>14</v>
      </c>
      <c r="AA386" s="267">
        <f>IFERROR(Z386/Z391,"-")</f>
        <v>0.13207547169811321</v>
      </c>
      <c r="AB386" s="268">
        <v>6690375</v>
      </c>
      <c r="AC386" s="268">
        <v>14</v>
      </c>
      <c r="AD386" s="268">
        <f t="shared" si="99"/>
        <v>477883.92857142858</v>
      </c>
      <c r="AE386" s="268">
        <f t="shared" si="100"/>
        <v>477883.92857142858</v>
      </c>
      <c r="AF386" s="175">
        <f t="shared" si="101"/>
        <v>1</v>
      </c>
      <c r="AG386" s="178">
        <v>36</v>
      </c>
      <c r="AH386" s="267">
        <f>IFERROR(AG386/AG391,"-")</f>
        <v>8.8235294117647065E-2</v>
      </c>
      <c r="AI386" s="268">
        <v>24127134</v>
      </c>
      <c r="AJ386" s="268">
        <v>33</v>
      </c>
      <c r="AK386" s="268">
        <f t="shared" si="102"/>
        <v>670198.16666666663</v>
      </c>
      <c r="AL386" s="268">
        <f t="shared" si="103"/>
        <v>731125.27272727271</v>
      </c>
      <c r="AM386" s="175">
        <f t="shared" si="104"/>
        <v>0.91666666666666663</v>
      </c>
      <c r="AN386" s="178">
        <v>263</v>
      </c>
      <c r="AO386" s="267">
        <f>IFERROR(AN386/AN391,"-")</f>
        <v>4.0984883902134957E-2</v>
      </c>
      <c r="AP386" s="268">
        <v>165140930</v>
      </c>
      <c r="AQ386" s="268">
        <v>213</v>
      </c>
      <c r="AR386" s="268">
        <f t="shared" si="105"/>
        <v>627912.28136882128</v>
      </c>
      <c r="AS386" s="268">
        <f t="shared" si="106"/>
        <v>775309.5305164319</v>
      </c>
      <c r="AT386" s="175">
        <f t="shared" si="107"/>
        <v>0.8098859315589354</v>
      </c>
      <c r="AV386" s="77"/>
    </row>
    <row r="387" spans="2:48" s="9" customFormat="1">
      <c r="B387" s="552"/>
      <c r="C387" s="556"/>
      <c r="D387" s="174" t="s">
        <v>159</v>
      </c>
      <c r="E387" s="399">
        <v>64</v>
      </c>
      <c r="F387" s="269">
        <f>IFERROR(E387/E391,"-")</f>
        <v>3.7802717070289427E-2</v>
      </c>
      <c r="G387" s="70">
        <v>54197083</v>
      </c>
      <c r="H387" s="70">
        <v>59</v>
      </c>
      <c r="I387" s="70">
        <f t="shared" si="108"/>
        <v>846829.421875</v>
      </c>
      <c r="J387" s="70">
        <f t="shared" si="91"/>
        <v>918594.62711864407</v>
      </c>
      <c r="K387" s="11">
        <f t="shared" si="92"/>
        <v>0.921875</v>
      </c>
      <c r="L387" s="399">
        <v>38</v>
      </c>
      <c r="M387" s="269">
        <f>IFERROR(L387/L391,"-")</f>
        <v>3.9665970772442591E-2</v>
      </c>
      <c r="N387" s="70">
        <v>32714526</v>
      </c>
      <c r="O387" s="70">
        <v>34</v>
      </c>
      <c r="P387" s="70">
        <f t="shared" si="93"/>
        <v>860908.57894736843</v>
      </c>
      <c r="Q387" s="70">
        <f t="shared" si="94"/>
        <v>962191.9411764706</v>
      </c>
      <c r="R387" s="11">
        <f t="shared" si="95"/>
        <v>0.89473684210526316</v>
      </c>
      <c r="S387" s="399">
        <v>7</v>
      </c>
      <c r="T387" s="269">
        <f>IFERROR(S387/S391,"-")</f>
        <v>3.9106145251396648E-2</v>
      </c>
      <c r="U387" s="70">
        <v>8950312</v>
      </c>
      <c r="V387" s="70">
        <v>7</v>
      </c>
      <c r="W387" s="70">
        <f t="shared" si="96"/>
        <v>1278616</v>
      </c>
      <c r="X387" s="70">
        <f t="shared" si="97"/>
        <v>1278616</v>
      </c>
      <c r="Y387" s="11">
        <f t="shared" si="98"/>
        <v>1</v>
      </c>
      <c r="Z387" s="399">
        <v>3</v>
      </c>
      <c r="AA387" s="269">
        <f>IFERROR(Z387/Z391,"-")</f>
        <v>2.8301886792452831E-2</v>
      </c>
      <c r="AB387" s="70">
        <v>3853078</v>
      </c>
      <c r="AC387" s="70">
        <v>3</v>
      </c>
      <c r="AD387" s="70">
        <f t="shared" si="99"/>
        <v>1284359.3333333333</v>
      </c>
      <c r="AE387" s="70">
        <f t="shared" si="100"/>
        <v>1284359.3333333333</v>
      </c>
      <c r="AF387" s="11">
        <f t="shared" si="101"/>
        <v>1</v>
      </c>
      <c r="AG387" s="399">
        <v>19</v>
      </c>
      <c r="AH387" s="269">
        <f>IFERROR(AG387/AG391,"-")</f>
        <v>4.6568627450980393E-2</v>
      </c>
      <c r="AI387" s="70">
        <v>15217994</v>
      </c>
      <c r="AJ387" s="70">
        <v>18</v>
      </c>
      <c r="AK387" s="70">
        <f t="shared" si="102"/>
        <v>800947.05263157899</v>
      </c>
      <c r="AL387" s="70">
        <f t="shared" si="103"/>
        <v>845444.11111111112</v>
      </c>
      <c r="AM387" s="11">
        <f t="shared" si="104"/>
        <v>0.94736842105263153</v>
      </c>
      <c r="AN387" s="399">
        <v>139</v>
      </c>
      <c r="AO387" s="269">
        <f>IFERROR(AN387/AN391,"-")</f>
        <v>2.1661212404550413E-2</v>
      </c>
      <c r="AP387" s="70">
        <v>139079831</v>
      </c>
      <c r="AQ387" s="70">
        <v>129</v>
      </c>
      <c r="AR387" s="70">
        <f t="shared" si="105"/>
        <v>1000574.3237410072</v>
      </c>
      <c r="AS387" s="70">
        <f t="shared" si="106"/>
        <v>1078138.2248062016</v>
      </c>
      <c r="AT387" s="11">
        <f t="shared" si="107"/>
        <v>0.92805755395683454</v>
      </c>
      <c r="AV387" s="77"/>
    </row>
    <row r="388" spans="2:48" s="9" customFormat="1">
      <c r="B388" s="552"/>
      <c r="C388" s="556"/>
      <c r="D388" s="174" t="s">
        <v>160</v>
      </c>
      <c r="E388" s="178">
        <v>19</v>
      </c>
      <c r="F388" s="267">
        <f>IFERROR(E388/E391,"-")</f>
        <v>1.1222681630242174E-2</v>
      </c>
      <c r="G388" s="268">
        <v>23343930</v>
      </c>
      <c r="H388" s="268">
        <v>18</v>
      </c>
      <c r="I388" s="268">
        <f t="shared" si="108"/>
        <v>1228627.894736842</v>
      </c>
      <c r="J388" s="268">
        <f t="shared" si="91"/>
        <v>1296885</v>
      </c>
      <c r="K388" s="175">
        <f t="shared" si="92"/>
        <v>0.94736842105263153</v>
      </c>
      <c r="L388" s="178">
        <v>14</v>
      </c>
      <c r="M388" s="267">
        <f>IFERROR(L388/L391,"-")</f>
        <v>1.4613778705636743E-2</v>
      </c>
      <c r="N388" s="268">
        <v>11193739</v>
      </c>
      <c r="O388" s="268">
        <v>13</v>
      </c>
      <c r="P388" s="268">
        <f t="shared" si="93"/>
        <v>799552.78571428568</v>
      </c>
      <c r="Q388" s="268">
        <f t="shared" si="94"/>
        <v>861056.84615384613</v>
      </c>
      <c r="R388" s="175">
        <f t="shared" si="95"/>
        <v>0.9285714285714286</v>
      </c>
      <c r="S388" s="178">
        <v>2</v>
      </c>
      <c r="T388" s="267">
        <f>IFERROR(S388/S391,"-")</f>
        <v>1.11731843575419E-2</v>
      </c>
      <c r="U388" s="268">
        <v>1976811</v>
      </c>
      <c r="V388" s="268">
        <v>2</v>
      </c>
      <c r="W388" s="268">
        <f t="shared" si="96"/>
        <v>988405.5</v>
      </c>
      <c r="X388" s="268">
        <f t="shared" si="97"/>
        <v>988405.5</v>
      </c>
      <c r="Y388" s="175">
        <f t="shared" si="98"/>
        <v>1</v>
      </c>
      <c r="Z388" s="178">
        <v>2</v>
      </c>
      <c r="AA388" s="267">
        <f>IFERROR(Z388/Z391,"-")</f>
        <v>1.8867924528301886E-2</v>
      </c>
      <c r="AB388" s="268">
        <v>1976811</v>
      </c>
      <c r="AC388" s="268">
        <v>2</v>
      </c>
      <c r="AD388" s="268">
        <f t="shared" si="99"/>
        <v>988405.5</v>
      </c>
      <c r="AE388" s="268">
        <f t="shared" si="100"/>
        <v>988405.5</v>
      </c>
      <c r="AF388" s="175">
        <f t="shared" si="101"/>
        <v>1</v>
      </c>
      <c r="AG388" s="178">
        <v>23</v>
      </c>
      <c r="AH388" s="267">
        <f>IFERROR(AG388/AG391,"-")</f>
        <v>5.6372549019607844E-2</v>
      </c>
      <c r="AI388" s="268">
        <v>28246346</v>
      </c>
      <c r="AJ388" s="268">
        <v>20</v>
      </c>
      <c r="AK388" s="268">
        <f t="shared" si="102"/>
        <v>1228102</v>
      </c>
      <c r="AL388" s="268">
        <f t="shared" si="103"/>
        <v>1412317.3</v>
      </c>
      <c r="AM388" s="175">
        <f t="shared" si="104"/>
        <v>0.86956521739130432</v>
      </c>
      <c r="AN388" s="178">
        <v>62</v>
      </c>
      <c r="AO388" s="267">
        <f>IFERROR(AN388/AN391,"-")</f>
        <v>9.6618357487922701E-3</v>
      </c>
      <c r="AP388" s="268">
        <v>91932619</v>
      </c>
      <c r="AQ388" s="268">
        <v>60</v>
      </c>
      <c r="AR388" s="268">
        <f t="shared" si="105"/>
        <v>1482784.1774193549</v>
      </c>
      <c r="AS388" s="268">
        <f t="shared" si="106"/>
        <v>1532210.3166666667</v>
      </c>
      <c r="AT388" s="175">
        <f t="shared" si="107"/>
        <v>0.967741935483871</v>
      </c>
      <c r="AV388" s="77"/>
    </row>
    <row r="389" spans="2:48" s="9" customFormat="1">
      <c r="B389" s="552"/>
      <c r="C389" s="556"/>
      <c r="D389" s="174" t="s">
        <v>161</v>
      </c>
      <c r="E389" s="399">
        <v>20</v>
      </c>
      <c r="F389" s="269">
        <f>IFERROR(E389/E391,"-")</f>
        <v>1.1813349084465446E-2</v>
      </c>
      <c r="G389" s="70">
        <v>29000739</v>
      </c>
      <c r="H389" s="70">
        <v>19</v>
      </c>
      <c r="I389" s="70">
        <f t="shared" si="108"/>
        <v>1450036.95</v>
      </c>
      <c r="J389" s="70">
        <f t="shared" ref="J389:J452" si="109">IFERROR(G389/H389,"-")</f>
        <v>1526354.6842105263</v>
      </c>
      <c r="K389" s="11">
        <f t="shared" ref="K389:K452" si="110">IFERROR(H389/E389,"-")</f>
        <v>0.95</v>
      </c>
      <c r="L389" s="399">
        <v>15</v>
      </c>
      <c r="M389" s="269">
        <f>IFERROR(L389/L391,"-")</f>
        <v>1.5657620041753653E-2</v>
      </c>
      <c r="N389" s="70">
        <v>19073901</v>
      </c>
      <c r="O389" s="70">
        <v>14</v>
      </c>
      <c r="P389" s="70">
        <f t="shared" ref="P389:P452" si="111">IFERROR(N389/L389,"-")</f>
        <v>1271593.3999999999</v>
      </c>
      <c r="Q389" s="70">
        <f t="shared" ref="Q389:Q452" si="112">IFERROR(N389/O389,"-")</f>
        <v>1362421.5</v>
      </c>
      <c r="R389" s="11">
        <f t="shared" ref="R389:R452" si="113">IFERROR(O389/L389,"-")</f>
        <v>0.93333333333333335</v>
      </c>
      <c r="S389" s="399">
        <v>3</v>
      </c>
      <c r="T389" s="269">
        <f>IFERROR(S389/S391,"-")</f>
        <v>1.6759776536312849E-2</v>
      </c>
      <c r="U389" s="70">
        <v>4408624</v>
      </c>
      <c r="V389" s="70">
        <v>3</v>
      </c>
      <c r="W389" s="70">
        <f t="shared" ref="W389:W452" si="114">IFERROR(U389/S389,"-")</f>
        <v>1469541.3333333333</v>
      </c>
      <c r="X389" s="70">
        <f t="shared" ref="X389:X452" si="115">IFERROR(U389/V389,"-")</f>
        <v>1469541.3333333333</v>
      </c>
      <c r="Y389" s="11">
        <f t="shared" ref="Y389:Y452" si="116">IFERROR(V389/S389,"-")</f>
        <v>1</v>
      </c>
      <c r="Z389" s="399">
        <v>0</v>
      </c>
      <c r="AA389" s="269">
        <f>IFERROR(Z389/Z391,"-")</f>
        <v>0</v>
      </c>
      <c r="AB389" s="70">
        <v>0</v>
      </c>
      <c r="AC389" s="70">
        <v>0</v>
      </c>
      <c r="AD389" s="70" t="str">
        <f t="shared" ref="AD389:AD452" si="117">IFERROR(AB389/Z389,"-")</f>
        <v>-</v>
      </c>
      <c r="AE389" s="70" t="str">
        <f t="shared" ref="AE389:AE452" si="118">IFERROR(AB389/AC389,"-")</f>
        <v>-</v>
      </c>
      <c r="AF389" s="11" t="str">
        <f t="shared" ref="AF389:AF452" si="119">IFERROR(AC389/Z389,"-")</f>
        <v>-</v>
      </c>
      <c r="AG389" s="399">
        <v>13</v>
      </c>
      <c r="AH389" s="269">
        <f>IFERROR(AG389/AG391,"-")</f>
        <v>3.1862745098039214E-2</v>
      </c>
      <c r="AI389" s="70">
        <v>20595182</v>
      </c>
      <c r="AJ389" s="70">
        <v>13</v>
      </c>
      <c r="AK389" s="70">
        <f t="shared" ref="AK389:AK452" si="120">IFERROR(AI389/AG389,"-")</f>
        <v>1584244.7692307692</v>
      </c>
      <c r="AL389" s="70">
        <f t="shared" ref="AL389:AL452" si="121">IFERROR(AI389/AJ389,"-")</f>
        <v>1584244.7692307692</v>
      </c>
      <c r="AM389" s="11">
        <f t="shared" ref="AM389:AM452" si="122">IFERROR(AJ389/AG389,"-")</f>
        <v>1</v>
      </c>
      <c r="AN389" s="399">
        <v>29</v>
      </c>
      <c r="AO389" s="269">
        <f>IFERROR(AN389/AN391,"-")</f>
        <v>4.5192457534673526E-3</v>
      </c>
      <c r="AP389" s="70">
        <v>31384037</v>
      </c>
      <c r="AQ389" s="70">
        <v>25</v>
      </c>
      <c r="AR389" s="70">
        <f t="shared" ref="AR389:AR452" si="123">IFERROR(AP389/AN389,"-")</f>
        <v>1082208.1724137932</v>
      </c>
      <c r="AS389" s="70">
        <f t="shared" ref="AS389:AS452" si="124">IFERROR(AP389/AQ389,"-")</f>
        <v>1255361.48</v>
      </c>
      <c r="AT389" s="11">
        <f t="shared" ref="AT389:AT452" si="125">IFERROR(AQ389/AN389,"-")</f>
        <v>0.86206896551724133</v>
      </c>
      <c r="AV389" s="77"/>
    </row>
    <row r="390" spans="2:48" s="9" customFormat="1">
      <c r="B390" s="552"/>
      <c r="C390" s="556"/>
      <c r="D390" s="177" t="s">
        <v>162</v>
      </c>
      <c r="E390" s="400">
        <v>14</v>
      </c>
      <c r="F390" s="270">
        <f>IFERROR(E390/E391,"-")</f>
        <v>8.2693443591258121E-3</v>
      </c>
      <c r="G390" s="271">
        <v>27067988</v>
      </c>
      <c r="H390" s="271">
        <v>12</v>
      </c>
      <c r="I390" s="271">
        <f t="shared" si="108"/>
        <v>1933427.7142857143</v>
      </c>
      <c r="J390" s="271">
        <f t="shared" si="109"/>
        <v>2255665.6666666665</v>
      </c>
      <c r="K390" s="36">
        <f t="shared" si="110"/>
        <v>0.8571428571428571</v>
      </c>
      <c r="L390" s="400">
        <v>10</v>
      </c>
      <c r="M390" s="270">
        <f>IFERROR(L390/L391,"-")</f>
        <v>1.0438413361169102E-2</v>
      </c>
      <c r="N390" s="271">
        <v>18300795</v>
      </c>
      <c r="O390" s="271">
        <v>9</v>
      </c>
      <c r="P390" s="271">
        <f t="shared" si="111"/>
        <v>1830079.5</v>
      </c>
      <c r="Q390" s="271">
        <f t="shared" si="112"/>
        <v>2033421.6666666667</v>
      </c>
      <c r="R390" s="36">
        <f t="shared" si="113"/>
        <v>0.9</v>
      </c>
      <c r="S390" s="400">
        <v>2</v>
      </c>
      <c r="T390" s="270">
        <f>IFERROR(S390/S391,"-")</f>
        <v>1.11731843575419E-2</v>
      </c>
      <c r="U390" s="271">
        <v>184362</v>
      </c>
      <c r="V390" s="271">
        <v>1</v>
      </c>
      <c r="W390" s="271">
        <f t="shared" si="114"/>
        <v>92181</v>
      </c>
      <c r="X390" s="271">
        <f t="shared" si="115"/>
        <v>184362</v>
      </c>
      <c r="Y390" s="36">
        <f t="shared" si="116"/>
        <v>0.5</v>
      </c>
      <c r="Z390" s="400">
        <v>2</v>
      </c>
      <c r="AA390" s="270">
        <f>IFERROR(Z390/Z391,"-")</f>
        <v>1.8867924528301886E-2</v>
      </c>
      <c r="AB390" s="271">
        <v>184362</v>
      </c>
      <c r="AC390" s="271">
        <v>1</v>
      </c>
      <c r="AD390" s="271">
        <f t="shared" si="117"/>
        <v>92181</v>
      </c>
      <c r="AE390" s="271">
        <f t="shared" si="118"/>
        <v>184362</v>
      </c>
      <c r="AF390" s="36">
        <f t="shared" si="119"/>
        <v>0.5</v>
      </c>
      <c r="AG390" s="400">
        <v>10</v>
      </c>
      <c r="AH390" s="270">
        <f>IFERROR(AG390/AG391,"-")</f>
        <v>2.4509803921568627E-2</v>
      </c>
      <c r="AI390" s="271">
        <v>13790495</v>
      </c>
      <c r="AJ390" s="271">
        <v>8</v>
      </c>
      <c r="AK390" s="271">
        <f t="shared" si="120"/>
        <v>1379049.5</v>
      </c>
      <c r="AL390" s="271">
        <f t="shared" si="121"/>
        <v>1723811.875</v>
      </c>
      <c r="AM390" s="36">
        <f t="shared" si="122"/>
        <v>0.8</v>
      </c>
      <c r="AN390" s="400">
        <v>8</v>
      </c>
      <c r="AO390" s="270">
        <f>IFERROR(AN390/AN391,"-")</f>
        <v>1.2466884837151317E-3</v>
      </c>
      <c r="AP390" s="271">
        <v>12263938</v>
      </c>
      <c r="AQ390" s="271">
        <v>7</v>
      </c>
      <c r="AR390" s="271">
        <f t="shared" si="123"/>
        <v>1532992.25</v>
      </c>
      <c r="AS390" s="271">
        <f t="shared" si="124"/>
        <v>1751991.142857143</v>
      </c>
      <c r="AT390" s="36">
        <f t="shared" si="125"/>
        <v>0.875</v>
      </c>
      <c r="AV390" s="77"/>
    </row>
    <row r="391" spans="2:48" s="9" customFormat="1">
      <c r="B391" s="553"/>
      <c r="C391" s="557"/>
      <c r="D391" s="300" t="s">
        <v>64</v>
      </c>
      <c r="E391" s="179">
        <f>SUM(E383:E390)</f>
        <v>1693</v>
      </c>
      <c r="F391" s="272">
        <f>IFERROR(E391/E391,"-")</f>
        <v>1</v>
      </c>
      <c r="G391" s="273">
        <f>SUM(G383:G390)</f>
        <v>221978499</v>
      </c>
      <c r="H391" s="273">
        <f>SUM(H383:H390)</f>
        <v>321</v>
      </c>
      <c r="I391" s="273">
        <f t="shared" si="108"/>
        <v>131115.47489663318</v>
      </c>
      <c r="J391" s="273">
        <f t="shared" si="109"/>
        <v>691521.8037383178</v>
      </c>
      <c r="K391" s="152">
        <f t="shared" si="110"/>
        <v>0.18960425280567042</v>
      </c>
      <c r="L391" s="179">
        <f>SUM(L383:L390)</f>
        <v>958</v>
      </c>
      <c r="M391" s="272">
        <f>IFERROR(L391/L391,"-")</f>
        <v>1</v>
      </c>
      <c r="N391" s="273">
        <f>SUM(N383:N390)</f>
        <v>141521301</v>
      </c>
      <c r="O391" s="273">
        <f>SUM(O383:O390)</f>
        <v>203</v>
      </c>
      <c r="P391" s="273">
        <f t="shared" si="111"/>
        <v>147725.78392484342</v>
      </c>
      <c r="Q391" s="273">
        <f t="shared" si="112"/>
        <v>697149.26600985217</v>
      </c>
      <c r="R391" s="152">
        <f t="shared" si="113"/>
        <v>0.21189979123173278</v>
      </c>
      <c r="S391" s="179">
        <f>SUM(S383:S390)</f>
        <v>179</v>
      </c>
      <c r="T391" s="272">
        <f>IFERROR(S391/S391,"-")</f>
        <v>1</v>
      </c>
      <c r="U391" s="273">
        <f>SUM(U383:U390)</f>
        <v>28100523</v>
      </c>
      <c r="V391" s="273">
        <f>SUM(V383:V390)</f>
        <v>53</v>
      </c>
      <c r="W391" s="273">
        <f t="shared" si="114"/>
        <v>156986.16201117318</v>
      </c>
      <c r="X391" s="273">
        <f t="shared" si="115"/>
        <v>530198.54716981133</v>
      </c>
      <c r="Y391" s="152">
        <f t="shared" si="116"/>
        <v>0.29608938547486036</v>
      </c>
      <c r="Z391" s="179">
        <f>SUM(Z383:Z390)</f>
        <v>106</v>
      </c>
      <c r="AA391" s="272">
        <f>IFERROR(Z391/Z391,"-")</f>
        <v>1</v>
      </c>
      <c r="AB391" s="273">
        <f>SUM(AB383:AB390)</f>
        <v>14851162</v>
      </c>
      <c r="AC391" s="273">
        <f>SUM(AC383:AC390)</f>
        <v>32</v>
      </c>
      <c r="AD391" s="273">
        <f t="shared" si="117"/>
        <v>140105.30188679244</v>
      </c>
      <c r="AE391" s="273">
        <f t="shared" si="118"/>
        <v>464098.8125</v>
      </c>
      <c r="AF391" s="152">
        <f t="shared" si="119"/>
        <v>0.30188679245283018</v>
      </c>
      <c r="AG391" s="179">
        <f>SUM(AG383:AG390)</f>
        <v>408</v>
      </c>
      <c r="AH391" s="272">
        <f>IFERROR(AG391/AG391,"-")</f>
        <v>1</v>
      </c>
      <c r="AI391" s="273">
        <f>SUM(AI383:AI390)</f>
        <v>110069610</v>
      </c>
      <c r="AJ391" s="273">
        <f>SUM(AJ383:AJ390)</f>
        <v>129</v>
      </c>
      <c r="AK391" s="273">
        <f t="shared" si="120"/>
        <v>269778.45588235295</v>
      </c>
      <c r="AL391" s="273">
        <f t="shared" si="121"/>
        <v>853252.79069767438</v>
      </c>
      <c r="AM391" s="152">
        <f t="shared" si="122"/>
        <v>0.31617647058823528</v>
      </c>
      <c r="AN391" s="179">
        <f>SUM(AN383:AN390)</f>
        <v>6417</v>
      </c>
      <c r="AO391" s="272">
        <f>IFERROR(AN391/AN391,"-")</f>
        <v>1</v>
      </c>
      <c r="AP391" s="273">
        <f>SUM(AP383:AP390)</f>
        <v>475884207</v>
      </c>
      <c r="AQ391" s="273">
        <f>SUM(AQ383:AQ390)</f>
        <v>648</v>
      </c>
      <c r="AR391" s="273">
        <f t="shared" si="123"/>
        <v>74159.920056100978</v>
      </c>
      <c r="AS391" s="273">
        <f t="shared" si="124"/>
        <v>734389.20833333337</v>
      </c>
      <c r="AT391" s="152">
        <f t="shared" si="125"/>
        <v>0.10098176718092566</v>
      </c>
      <c r="AV391" s="77"/>
    </row>
    <row r="392" spans="2:48" s="9" customFormat="1">
      <c r="B392" s="551">
        <v>44</v>
      </c>
      <c r="C392" s="555" t="s">
        <v>17</v>
      </c>
      <c r="D392" s="174" t="s">
        <v>158</v>
      </c>
      <c r="E392" s="178">
        <v>870</v>
      </c>
      <c r="F392" s="267">
        <f>IFERROR(E392/E400,"-")</f>
        <v>0.63736263736263732</v>
      </c>
      <c r="G392" s="268">
        <v>0</v>
      </c>
      <c r="H392" s="268">
        <v>0</v>
      </c>
      <c r="I392" s="268">
        <f t="shared" si="108"/>
        <v>0</v>
      </c>
      <c r="J392" s="268" t="str">
        <f t="shared" si="109"/>
        <v>-</v>
      </c>
      <c r="K392" s="175">
        <f t="shared" si="110"/>
        <v>0</v>
      </c>
      <c r="L392" s="178">
        <v>634</v>
      </c>
      <c r="M392" s="267">
        <f>IFERROR(L392/L400,"-")</f>
        <v>0.62217860647693812</v>
      </c>
      <c r="N392" s="268">
        <v>0</v>
      </c>
      <c r="O392" s="268">
        <v>0</v>
      </c>
      <c r="P392" s="268">
        <f t="shared" si="111"/>
        <v>0</v>
      </c>
      <c r="Q392" s="268" t="str">
        <f t="shared" si="112"/>
        <v>-</v>
      </c>
      <c r="R392" s="175">
        <f t="shared" si="113"/>
        <v>0</v>
      </c>
      <c r="S392" s="178">
        <v>68</v>
      </c>
      <c r="T392" s="267">
        <f>IFERROR(S392/S400,"-")</f>
        <v>0.50370370370370365</v>
      </c>
      <c r="U392" s="268">
        <v>0</v>
      </c>
      <c r="V392" s="268">
        <v>0</v>
      </c>
      <c r="W392" s="268">
        <f t="shared" si="114"/>
        <v>0</v>
      </c>
      <c r="X392" s="268" t="str">
        <f t="shared" si="115"/>
        <v>-</v>
      </c>
      <c r="Y392" s="175">
        <f t="shared" si="116"/>
        <v>0</v>
      </c>
      <c r="Z392" s="178">
        <v>52</v>
      </c>
      <c r="AA392" s="267">
        <f>IFERROR(Z392/Z400,"-")</f>
        <v>0.50980392156862742</v>
      </c>
      <c r="AB392" s="268">
        <v>0</v>
      </c>
      <c r="AC392" s="268">
        <v>0</v>
      </c>
      <c r="AD392" s="268">
        <f t="shared" si="117"/>
        <v>0</v>
      </c>
      <c r="AE392" s="268" t="str">
        <f t="shared" si="118"/>
        <v>-</v>
      </c>
      <c r="AF392" s="175">
        <f t="shared" si="119"/>
        <v>0</v>
      </c>
      <c r="AG392" s="178">
        <v>233</v>
      </c>
      <c r="AH392" s="267">
        <f>IFERROR(AG392/AG400,"-")</f>
        <v>0.54060324825986084</v>
      </c>
      <c r="AI392" s="268">
        <v>0</v>
      </c>
      <c r="AJ392" s="268">
        <v>0</v>
      </c>
      <c r="AK392" s="268">
        <f t="shared" si="120"/>
        <v>0</v>
      </c>
      <c r="AL392" s="268" t="str">
        <f t="shared" si="121"/>
        <v>-</v>
      </c>
      <c r="AM392" s="175">
        <f t="shared" si="122"/>
        <v>0</v>
      </c>
      <c r="AN392" s="178">
        <v>4301</v>
      </c>
      <c r="AO392" s="267">
        <f>IFERROR(AN392/AN400,"-")</f>
        <v>0.7753740760771588</v>
      </c>
      <c r="AP392" s="268">
        <v>0</v>
      </c>
      <c r="AQ392" s="268">
        <v>0</v>
      </c>
      <c r="AR392" s="268">
        <f t="shared" si="123"/>
        <v>0</v>
      </c>
      <c r="AS392" s="268" t="str">
        <f t="shared" si="124"/>
        <v>-</v>
      </c>
      <c r="AT392" s="175">
        <f t="shared" si="125"/>
        <v>0</v>
      </c>
      <c r="AV392" s="77"/>
    </row>
    <row r="393" spans="2:48" s="9" customFormat="1">
      <c r="B393" s="552"/>
      <c r="C393" s="556"/>
      <c r="D393" s="174" t="s">
        <v>155</v>
      </c>
      <c r="E393" s="399">
        <v>175</v>
      </c>
      <c r="F393" s="269">
        <f>IFERROR(E393/E400,"-")</f>
        <v>0.12820512820512819</v>
      </c>
      <c r="G393" s="70">
        <v>6242050</v>
      </c>
      <c r="H393" s="70">
        <v>36</v>
      </c>
      <c r="I393" s="70">
        <f t="shared" si="108"/>
        <v>35668.857142857145</v>
      </c>
      <c r="J393" s="70">
        <f t="shared" si="109"/>
        <v>173390.27777777778</v>
      </c>
      <c r="K393" s="11">
        <f t="shared" si="110"/>
        <v>0.20571428571428571</v>
      </c>
      <c r="L393" s="399">
        <v>133</v>
      </c>
      <c r="M393" s="269">
        <f>IFERROR(L393/L400,"-")</f>
        <v>0.13052011776251227</v>
      </c>
      <c r="N393" s="70">
        <v>4326596</v>
      </c>
      <c r="O393" s="70">
        <v>28</v>
      </c>
      <c r="P393" s="70">
        <f t="shared" si="111"/>
        <v>32530.796992481202</v>
      </c>
      <c r="Q393" s="70">
        <f t="shared" si="112"/>
        <v>154521.28571428571</v>
      </c>
      <c r="R393" s="11">
        <f t="shared" si="113"/>
        <v>0.21052631578947367</v>
      </c>
      <c r="S393" s="399">
        <v>19</v>
      </c>
      <c r="T393" s="269">
        <f>IFERROR(S393/S400,"-")</f>
        <v>0.14074074074074075</v>
      </c>
      <c r="U393" s="70">
        <v>544492</v>
      </c>
      <c r="V393" s="70">
        <v>3</v>
      </c>
      <c r="W393" s="70">
        <f t="shared" si="114"/>
        <v>28657.473684210527</v>
      </c>
      <c r="X393" s="70">
        <f t="shared" si="115"/>
        <v>181497.33333333334</v>
      </c>
      <c r="Y393" s="11">
        <f t="shared" si="116"/>
        <v>0.15789473684210525</v>
      </c>
      <c r="Z393" s="399">
        <v>15</v>
      </c>
      <c r="AA393" s="269">
        <f>IFERROR(Z393/Z400,"-")</f>
        <v>0.14705882352941177</v>
      </c>
      <c r="AB393" s="70">
        <v>544492</v>
      </c>
      <c r="AC393" s="70">
        <v>3</v>
      </c>
      <c r="AD393" s="70">
        <f t="shared" si="117"/>
        <v>36299.466666666667</v>
      </c>
      <c r="AE393" s="70">
        <f t="shared" si="118"/>
        <v>181497.33333333334</v>
      </c>
      <c r="AF393" s="11">
        <f t="shared" si="119"/>
        <v>0.2</v>
      </c>
      <c r="AG393" s="399">
        <v>49</v>
      </c>
      <c r="AH393" s="269">
        <f>IFERROR(AG393/AG400,"-")</f>
        <v>0.1136890951276102</v>
      </c>
      <c r="AI393" s="70">
        <v>2448581</v>
      </c>
      <c r="AJ393" s="70">
        <v>19</v>
      </c>
      <c r="AK393" s="70">
        <f t="shared" si="120"/>
        <v>49971.040816326531</v>
      </c>
      <c r="AL393" s="70">
        <f t="shared" si="121"/>
        <v>128872.68421052632</v>
      </c>
      <c r="AM393" s="11">
        <f t="shared" si="122"/>
        <v>0.38775510204081631</v>
      </c>
      <c r="AN393" s="399">
        <v>510</v>
      </c>
      <c r="AO393" s="269">
        <f>IFERROR(AN393/AN400,"-")</f>
        <v>9.1941590048674957E-2</v>
      </c>
      <c r="AP393" s="70">
        <v>17978398</v>
      </c>
      <c r="AQ393" s="70">
        <v>119</v>
      </c>
      <c r="AR393" s="70">
        <f t="shared" si="123"/>
        <v>35251.760784313723</v>
      </c>
      <c r="AS393" s="70">
        <f t="shared" si="124"/>
        <v>151078.97478991596</v>
      </c>
      <c r="AT393" s="11">
        <f t="shared" si="125"/>
        <v>0.23333333333333334</v>
      </c>
      <c r="AV393" s="77"/>
    </row>
    <row r="394" spans="2:48" s="9" customFormat="1">
      <c r="B394" s="552"/>
      <c r="C394" s="556"/>
      <c r="D394" s="174" t="s">
        <v>156</v>
      </c>
      <c r="E394" s="399">
        <v>119</v>
      </c>
      <c r="F394" s="269">
        <f>IFERROR(E394/E400,"-")</f>
        <v>8.7179487179487175E-2</v>
      </c>
      <c r="G394" s="70">
        <v>11811614</v>
      </c>
      <c r="H394" s="70">
        <v>56</v>
      </c>
      <c r="I394" s="70">
        <f t="shared" si="108"/>
        <v>99257.26050420168</v>
      </c>
      <c r="J394" s="70">
        <f t="shared" si="109"/>
        <v>210921.67857142858</v>
      </c>
      <c r="K394" s="11">
        <f t="shared" si="110"/>
        <v>0.47058823529411764</v>
      </c>
      <c r="L394" s="399">
        <v>95</v>
      </c>
      <c r="M394" s="269">
        <f>IFERROR(L394/L400,"-")</f>
        <v>9.3228655544651623E-2</v>
      </c>
      <c r="N394" s="70">
        <v>10465964</v>
      </c>
      <c r="O394" s="70">
        <v>48</v>
      </c>
      <c r="P394" s="70">
        <f t="shared" si="111"/>
        <v>110168.04210526316</v>
      </c>
      <c r="Q394" s="70">
        <f t="shared" si="112"/>
        <v>218040.91666666666</v>
      </c>
      <c r="R394" s="11">
        <f t="shared" si="113"/>
        <v>0.50526315789473686</v>
      </c>
      <c r="S394" s="399">
        <v>17</v>
      </c>
      <c r="T394" s="269">
        <f>IFERROR(S394/S400,"-")</f>
        <v>0.12592592592592591</v>
      </c>
      <c r="U394" s="70">
        <v>1108858</v>
      </c>
      <c r="V394" s="70">
        <v>9</v>
      </c>
      <c r="W394" s="70">
        <f t="shared" si="114"/>
        <v>65226.941176470587</v>
      </c>
      <c r="X394" s="70">
        <f t="shared" si="115"/>
        <v>123206.44444444444</v>
      </c>
      <c r="Y394" s="11">
        <f t="shared" si="116"/>
        <v>0.52941176470588236</v>
      </c>
      <c r="Z394" s="399">
        <v>15</v>
      </c>
      <c r="AA394" s="269">
        <f>IFERROR(Z394/Z400,"-")</f>
        <v>0.14705882352941177</v>
      </c>
      <c r="AB394" s="70">
        <v>1021954</v>
      </c>
      <c r="AC394" s="70">
        <v>8</v>
      </c>
      <c r="AD394" s="70">
        <f t="shared" si="117"/>
        <v>68130.266666666663</v>
      </c>
      <c r="AE394" s="70">
        <f t="shared" si="118"/>
        <v>127744.25</v>
      </c>
      <c r="AF394" s="11">
        <f t="shared" si="119"/>
        <v>0.53333333333333333</v>
      </c>
      <c r="AG394" s="399">
        <v>38</v>
      </c>
      <c r="AH394" s="269">
        <f>IFERROR(AG394/AG400,"-")</f>
        <v>8.8167053364269138E-2</v>
      </c>
      <c r="AI394" s="70">
        <v>1961130</v>
      </c>
      <c r="AJ394" s="70">
        <v>15</v>
      </c>
      <c r="AK394" s="70">
        <f t="shared" si="120"/>
        <v>51608.684210526313</v>
      </c>
      <c r="AL394" s="70">
        <f t="shared" si="121"/>
        <v>130742</v>
      </c>
      <c r="AM394" s="11">
        <f t="shared" si="122"/>
        <v>0.39473684210526316</v>
      </c>
      <c r="AN394" s="399">
        <v>241</v>
      </c>
      <c r="AO394" s="269">
        <f>IFERROR(AN394/AN400,"-")</f>
        <v>4.3446908238687576E-2</v>
      </c>
      <c r="AP394" s="70">
        <v>22827073</v>
      </c>
      <c r="AQ394" s="70">
        <v>90</v>
      </c>
      <c r="AR394" s="70">
        <f t="shared" si="123"/>
        <v>94718.14522821577</v>
      </c>
      <c r="AS394" s="70">
        <f t="shared" si="124"/>
        <v>253634.14444444445</v>
      </c>
      <c r="AT394" s="11">
        <f t="shared" si="125"/>
        <v>0.37344398340248963</v>
      </c>
      <c r="AV394" s="77"/>
    </row>
    <row r="395" spans="2:48" s="9" customFormat="1">
      <c r="B395" s="552"/>
      <c r="C395" s="556"/>
      <c r="D395" s="174" t="s">
        <v>157</v>
      </c>
      <c r="E395" s="178">
        <v>71</v>
      </c>
      <c r="F395" s="267">
        <f>IFERROR(E395/E400,"-")</f>
        <v>5.2014652014652017E-2</v>
      </c>
      <c r="G395" s="268">
        <v>42445763</v>
      </c>
      <c r="H395" s="268">
        <v>57</v>
      </c>
      <c r="I395" s="268">
        <f t="shared" si="108"/>
        <v>597827.64788732398</v>
      </c>
      <c r="J395" s="268">
        <f t="shared" si="109"/>
        <v>744662.50877192977</v>
      </c>
      <c r="K395" s="175">
        <f t="shared" si="110"/>
        <v>0.80281690140845074</v>
      </c>
      <c r="L395" s="178">
        <v>55</v>
      </c>
      <c r="M395" s="267">
        <f>IFERROR(L395/L400,"-")</f>
        <v>5.3974484789008834E-2</v>
      </c>
      <c r="N395" s="268">
        <v>35395393</v>
      </c>
      <c r="O395" s="268">
        <v>46</v>
      </c>
      <c r="P395" s="268">
        <f t="shared" si="111"/>
        <v>643552.6</v>
      </c>
      <c r="Q395" s="268">
        <f t="shared" si="112"/>
        <v>769465.06521739135</v>
      </c>
      <c r="R395" s="175">
        <f t="shared" si="113"/>
        <v>0.83636363636363631</v>
      </c>
      <c r="S395" s="178">
        <v>11</v>
      </c>
      <c r="T395" s="267">
        <f>IFERROR(S395/S400,"-")</f>
        <v>8.1481481481481488E-2</v>
      </c>
      <c r="U395" s="268">
        <v>8369955</v>
      </c>
      <c r="V395" s="268">
        <v>11</v>
      </c>
      <c r="W395" s="268">
        <f t="shared" si="114"/>
        <v>760905</v>
      </c>
      <c r="X395" s="268">
        <f t="shared" si="115"/>
        <v>760905</v>
      </c>
      <c r="Y395" s="175">
        <f t="shared" si="116"/>
        <v>1</v>
      </c>
      <c r="Z395" s="178">
        <v>9</v>
      </c>
      <c r="AA395" s="267">
        <f>IFERROR(Z395/Z400,"-")</f>
        <v>8.8235294117647065E-2</v>
      </c>
      <c r="AB395" s="268">
        <v>7661715</v>
      </c>
      <c r="AC395" s="268">
        <v>9</v>
      </c>
      <c r="AD395" s="268">
        <f t="shared" si="117"/>
        <v>851301.66666666663</v>
      </c>
      <c r="AE395" s="268">
        <f t="shared" si="118"/>
        <v>851301.66666666663</v>
      </c>
      <c r="AF395" s="175">
        <f t="shared" si="119"/>
        <v>1</v>
      </c>
      <c r="AG395" s="178">
        <v>36</v>
      </c>
      <c r="AH395" s="267">
        <f>IFERROR(AG395/AG400,"-")</f>
        <v>8.3526682134570762E-2</v>
      </c>
      <c r="AI395" s="268">
        <v>27641711</v>
      </c>
      <c r="AJ395" s="268">
        <v>28</v>
      </c>
      <c r="AK395" s="268">
        <f t="shared" si="120"/>
        <v>767825.3055555555</v>
      </c>
      <c r="AL395" s="268">
        <f t="shared" si="121"/>
        <v>987203.96428571432</v>
      </c>
      <c r="AM395" s="175">
        <f t="shared" si="122"/>
        <v>0.77777777777777779</v>
      </c>
      <c r="AN395" s="178">
        <v>238</v>
      </c>
      <c r="AO395" s="267">
        <f>IFERROR(AN395/AN400,"-")</f>
        <v>4.2906075356048318E-2</v>
      </c>
      <c r="AP395" s="268">
        <v>115303055</v>
      </c>
      <c r="AQ395" s="268">
        <v>178</v>
      </c>
      <c r="AR395" s="268">
        <f t="shared" si="123"/>
        <v>484466.6176470588</v>
      </c>
      <c r="AS395" s="268">
        <f t="shared" si="124"/>
        <v>647769.9719101123</v>
      </c>
      <c r="AT395" s="175">
        <f t="shared" si="125"/>
        <v>0.74789915966386555</v>
      </c>
      <c r="AV395" s="77"/>
    </row>
    <row r="396" spans="2:48" s="9" customFormat="1">
      <c r="B396" s="552"/>
      <c r="C396" s="556"/>
      <c r="D396" s="174" t="s">
        <v>159</v>
      </c>
      <c r="E396" s="399">
        <v>66</v>
      </c>
      <c r="F396" s="269">
        <f>IFERROR(E396/E400,"-")</f>
        <v>4.8351648351648353E-2</v>
      </c>
      <c r="G396" s="70">
        <v>64308939</v>
      </c>
      <c r="H396" s="70">
        <v>63</v>
      </c>
      <c r="I396" s="70">
        <f t="shared" si="108"/>
        <v>974377.86363636365</v>
      </c>
      <c r="J396" s="70">
        <f t="shared" si="109"/>
        <v>1020776.8095238095</v>
      </c>
      <c r="K396" s="11">
        <f t="shared" si="110"/>
        <v>0.95454545454545459</v>
      </c>
      <c r="L396" s="399">
        <v>55</v>
      </c>
      <c r="M396" s="269">
        <f>IFERROR(L396/L400,"-")</f>
        <v>5.3974484789008834E-2</v>
      </c>
      <c r="N396" s="70">
        <v>50097153</v>
      </c>
      <c r="O396" s="70">
        <v>53</v>
      </c>
      <c r="P396" s="70">
        <f t="shared" si="111"/>
        <v>910857.32727272727</v>
      </c>
      <c r="Q396" s="70">
        <f t="shared" si="112"/>
        <v>945229.30188679241</v>
      </c>
      <c r="R396" s="11">
        <f t="shared" si="113"/>
        <v>0.96363636363636362</v>
      </c>
      <c r="S396" s="399">
        <v>11</v>
      </c>
      <c r="T396" s="269">
        <f>IFERROR(S396/S400,"-")</f>
        <v>8.1481481481481488E-2</v>
      </c>
      <c r="U396" s="70">
        <v>13195600</v>
      </c>
      <c r="V396" s="70">
        <v>11</v>
      </c>
      <c r="W396" s="70">
        <f t="shared" si="114"/>
        <v>1199600</v>
      </c>
      <c r="X396" s="70">
        <f t="shared" si="115"/>
        <v>1199600</v>
      </c>
      <c r="Y396" s="11">
        <f t="shared" si="116"/>
        <v>1</v>
      </c>
      <c r="Z396" s="399">
        <v>9</v>
      </c>
      <c r="AA396" s="269">
        <f>IFERROR(Z396/Z400,"-")</f>
        <v>8.8235294117647065E-2</v>
      </c>
      <c r="AB396" s="70">
        <v>9433850</v>
      </c>
      <c r="AC396" s="70">
        <v>9</v>
      </c>
      <c r="AD396" s="70">
        <f t="shared" si="117"/>
        <v>1048205.5555555555</v>
      </c>
      <c r="AE396" s="70">
        <f t="shared" si="118"/>
        <v>1048205.5555555555</v>
      </c>
      <c r="AF396" s="11">
        <f t="shared" si="119"/>
        <v>1</v>
      </c>
      <c r="AG396" s="399">
        <v>35</v>
      </c>
      <c r="AH396" s="269">
        <f>IFERROR(AG396/AG400,"-")</f>
        <v>8.1206496519721574E-2</v>
      </c>
      <c r="AI396" s="70">
        <v>35284112</v>
      </c>
      <c r="AJ396" s="70">
        <v>32</v>
      </c>
      <c r="AK396" s="70">
        <f t="shared" si="120"/>
        <v>1008117.4857142858</v>
      </c>
      <c r="AL396" s="70">
        <f t="shared" si="121"/>
        <v>1102628.5</v>
      </c>
      <c r="AM396" s="11">
        <f t="shared" si="122"/>
        <v>0.91428571428571426</v>
      </c>
      <c r="AN396" s="399">
        <v>126</v>
      </c>
      <c r="AO396" s="269">
        <f>IFERROR(AN396/AN400,"-")</f>
        <v>2.2714981070849107E-2</v>
      </c>
      <c r="AP396" s="70">
        <v>116493540</v>
      </c>
      <c r="AQ396" s="70">
        <v>115</v>
      </c>
      <c r="AR396" s="70">
        <f t="shared" si="123"/>
        <v>924551.90476190473</v>
      </c>
      <c r="AS396" s="70">
        <f t="shared" si="124"/>
        <v>1012987.3043478261</v>
      </c>
      <c r="AT396" s="11">
        <f t="shared" si="125"/>
        <v>0.91269841269841268</v>
      </c>
      <c r="AV396" s="77"/>
    </row>
    <row r="397" spans="2:48" s="9" customFormat="1">
      <c r="B397" s="552"/>
      <c r="C397" s="556"/>
      <c r="D397" s="174" t="s">
        <v>160</v>
      </c>
      <c r="E397" s="178">
        <v>30</v>
      </c>
      <c r="F397" s="267">
        <f>IFERROR(E397/E400,"-")</f>
        <v>2.197802197802198E-2</v>
      </c>
      <c r="G397" s="268">
        <v>35334982</v>
      </c>
      <c r="H397" s="268">
        <v>30</v>
      </c>
      <c r="I397" s="268">
        <f t="shared" si="108"/>
        <v>1177832.7333333334</v>
      </c>
      <c r="J397" s="268">
        <f t="shared" si="109"/>
        <v>1177832.7333333334</v>
      </c>
      <c r="K397" s="175">
        <f t="shared" si="110"/>
        <v>1</v>
      </c>
      <c r="L397" s="178">
        <v>25</v>
      </c>
      <c r="M397" s="267">
        <f>IFERROR(L397/L400,"-")</f>
        <v>2.4533856722276742E-2</v>
      </c>
      <c r="N397" s="268">
        <v>26911525</v>
      </c>
      <c r="O397" s="268">
        <v>25</v>
      </c>
      <c r="P397" s="268">
        <f t="shared" si="111"/>
        <v>1076461</v>
      </c>
      <c r="Q397" s="268">
        <f t="shared" si="112"/>
        <v>1076461</v>
      </c>
      <c r="R397" s="175">
        <f t="shared" si="113"/>
        <v>1</v>
      </c>
      <c r="S397" s="178">
        <v>3</v>
      </c>
      <c r="T397" s="267">
        <f>IFERROR(S397/S400,"-")</f>
        <v>2.2222222222222223E-2</v>
      </c>
      <c r="U397" s="268">
        <v>6207902</v>
      </c>
      <c r="V397" s="268">
        <v>3</v>
      </c>
      <c r="W397" s="268">
        <f t="shared" si="114"/>
        <v>2069300.6666666667</v>
      </c>
      <c r="X397" s="268">
        <f t="shared" si="115"/>
        <v>2069300.6666666667</v>
      </c>
      <c r="Y397" s="175">
        <f t="shared" si="116"/>
        <v>1</v>
      </c>
      <c r="Z397" s="178">
        <v>0</v>
      </c>
      <c r="AA397" s="267">
        <f>IFERROR(Z397/Z400,"-")</f>
        <v>0</v>
      </c>
      <c r="AB397" s="268">
        <v>0</v>
      </c>
      <c r="AC397" s="268">
        <v>0</v>
      </c>
      <c r="AD397" s="268" t="str">
        <f t="shared" si="117"/>
        <v>-</v>
      </c>
      <c r="AE397" s="268" t="str">
        <f t="shared" si="118"/>
        <v>-</v>
      </c>
      <c r="AF397" s="175" t="str">
        <f t="shared" si="119"/>
        <v>-</v>
      </c>
      <c r="AG397" s="178">
        <v>23</v>
      </c>
      <c r="AH397" s="267">
        <f>IFERROR(AG397/AG400,"-")</f>
        <v>5.336426914153132E-2</v>
      </c>
      <c r="AI397" s="268">
        <v>28278617</v>
      </c>
      <c r="AJ397" s="268">
        <v>21</v>
      </c>
      <c r="AK397" s="268">
        <f t="shared" si="120"/>
        <v>1229505.0869565217</v>
      </c>
      <c r="AL397" s="268">
        <f t="shared" si="121"/>
        <v>1346600.8095238095</v>
      </c>
      <c r="AM397" s="175">
        <f t="shared" si="122"/>
        <v>0.91304347826086951</v>
      </c>
      <c r="AN397" s="178">
        <v>66</v>
      </c>
      <c r="AO397" s="267">
        <f>IFERROR(AN397/AN400,"-")</f>
        <v>1.1898323418063819E-2</v>
      </c>
      <c r="AP397" s="268">
        <v>99114895</v>
      </c>
      <c r="AQ397" s="268">
        <v>63</v>
      </c>
      <c r="AR397" s="268">
        <f t="shared" si="123"/>
        <v>1501740.8333333333</v>
      </c>
      <c r="AS397" s="268">
        <f t="shared" si="124"/>
        <v>1573252.3015873015</v>
      </c>
      <c r="AT397" s="175">
        <f t="shared" si="125"/>
        <v>0.95454545454545459</v>
      </c>
      <c r="AV397" s="77"/>
    </row>
    <row r="398" spans="2:48" s="9" customFormat="1">
      <c r="B398" s="552"/>
      <c r="C398" s="556"/>
      <c r="D398" s="174" t="s">
        <v>161</v>
      </c>
      <c r="E398" s="399">
        <v>15</v>
      </c>
      <c r="F398" s="269">
        <f>IFERROR(E398/E400,"-")</f>
        <v>1.098901098901099E-2</v>
      </c>
      <c r="G398" s="70">
        <v>17981523</v>
      </c>
      <c r="H398" s="70">
        <v>11</v>
      </c>
      <c r="I398" s="70">
        <f t="shared" ref="I398:I461" si="126">IFERROR(G398/E398,"-")</f>
        <v>1198768.2</v>
      </c>
      <c r="J398" s="70">
        <f t="shared" si="109"/>
        <v>1634683.9090909092</v>
      </c>
      <c r="K398" s="11">
        <f t="shared" si="110"/>
        <v>0.73333333333333328</v>
      </c>
      <c r="L398" s="399">
        <v>11</v>
      </c>
      <c r="M398" s="269">
        <f>IFERROR(L398/L400,"-")</f>
        <v>1.0794896957801767E-2</v>
      </c>
      <c r="N398" s="70">
        <v>15033357</v>
      </c>
      <c r="O398" s="70">
        <v>9</v>
      </c>
      <c r="P398" s="70">
        <f t="shared" si="111"/>
        <v>1366668.8181818181</v>
      </c>
      <c r="Q398" s="70">
        <f t="shared" si="112"/>
        <v>1670373</v>
      </c>
      <c r="R398" s="11">
        <f t="shared" si="113"/>
        <v>0.81818181818181823</v>
      </c>
      <c r="S398" s="399">
        <v>3</v>
      </c>
      <c r="T398" s="269">
        <f>IFERROR(S398/S400,"-")</f>
        <v>2.2222222222222223E-2</v>
      </c>
      <c r="U398" s="70">
        <v>2046803</v>
      </c>
      <c r="V398" s="70">
        <v>2</v>
      </c>
      <c r="W398" s="70">
        <f t="shared" si="114"/>
        <v>682267.66666666663</v>
      </c>
      <c r="X398" s="70">
        <f t="shared" si="115"/>
        <v>1023401.5</v>
      </c>
      <c r="Y398" s="11">
        <f t="shared" si="116"/>
        <v>0.66666666666666663</v>
      </c>
      <c r="Z398" s="399">
        <v>2</v>
      </c>
      <c r="AA398" s="269">
        <f>IFERROR(Z398/Z400,"-")</f>
        <v>1.9607843137254902E-2</v>
      </c>
      <c r="AB398" s="70">
        <v>1592328</v>
      </c>
      <c r="AC398" s="70">
        <v>1</v>
      </c>
      <c r="AD398" s="70">
        <f t="shared" si="117"/>
        <v>796164</v>
      </c>
      <c r="AE398" s="70">
        <f t="shared" si="118"/>
        <v>1592328</v>
      </c>
      <c r="AF398" s="11">
        <f t="shared" si="119"/>
        <v>0.5</v>
      </c>
      <c r="AG398" s="399">
        <v>10</v>
      </c>
      <c r="AH398" s="269">
        <f>IFERROR(AG398/AG400,"-")</f>
        <v>2.3201856148491878E-2</v>
      </c>
      <c r="AI398" s="70">
        <v>12654268</v>
      </c>
      <c r="AJ398" s="70">
        <v>9</v>
      </c>
      <c r="AK398" s="70">
        <f t="shared" si="120"/>
        <v>1265426.8</v>
      </c>
      <c r="AL398" s="70">
        <f t="shared" si="121"/>
        <v>1406029.7777777778</v>
      </c>
      <c r="AM398" s="11">
        <f t="shared" si="122"/>
        <v>0.9</v>
      </c>
      <c r="AN398" s="399">
        <v>48</v>
      </c>
      <c r="AO398" s="269">
        <f>IFERROR(AN398/AN400,"-")</f>
        <v>8.6533261222282321E-3</v>
      </c>
      <c r="AP398" s="70">
        <v>61702298</v>
      </c>
      <c r="AQ398" s="70">
        <v>44</v>
      </c>
      <c r="AR398" s="70">
        <f t="shared" si="123"/>
        <v>1285464.5416666667</v>
      </c>
      <c r="AS398" s="70">
        <f t="shared" si="124"/>
        <v>1402324.9545454546</v>
      </c>
      <c r="AT398" s="11">
        <f t="shared" si="125"/>
        <v>0.91666666666666663</v>
      </c>
      <c r="AV398" s="77"/>
    </row>
    <row r="399" spans="2:48" s="9" customFormat="1">
      <c r="B399" s="552"/>
      <c r="C399" s="556"/>
      <c r="D399" s="177" t="s">
        <v>162</v>
      </c>
      <c r="E399" s="400">
        <v>19</v>
      </c>
      <c r="F399" s="270">
        <f>IFERROR(E399/E400,"-")</f>
        <v>1.391941391941392E-2</v>
      </c>
      <c r="G399" s="271">
        <v>27824806</v>
      </c>
      <c r="H399" s="271">
        <v>17</v>
      </c>
      <c r="I399" s="271">
        <f t="shared" si="126"/>
        <v>1464463.4736842106</v>
      </c>
      <c r="J399" s="271">
        <f t="shared" si="109"/>
        <v>1636753.294117647</v>
      </c>
      <c r="K399" s="36">
        <f t="shared" si="110"/>
        <v>0.89473684210526316</v>
      </c>
      <c r="L399" s="400">
        <v>11</v>
      </c>
      <c r="M399" s="270">
        <f>IFERROR(L399/L400,"-")</f>
        <v>1.0794896957801767E-2</v>
      </c>
      <c r="N399" s="271">
        <v>16843868</v>
      </c>
      <c r="O399" s="271">
        <v>10</v>
      </c>
      <c r="P399" s="271">
        <f t="shared" si="111"/>
        <v>1531260.7272727273</v>
      </c>
      <c r="Q399" s="271">
        <f t="shared" si="112"/>
        <v>1684386.8</v>
      </c>
      <c r="R399" s="36">
        <f t="shared" si="113"/>
        <v>0.90909090909090906</v>
      </c>
      <c r="S399" s="400">
        <v>3</v>
      </c>
      <c r="T399" s="270">
        <f>IFERROR(S399/S400,"-")</f>
        <v>2.2222222222222223E-2</v>
      </c>
      <c r="U399" s="271">
        <v>2893637</v>
      </c>
      <c r="V399" s="271">
        <v>3</v>
      </c>
      <c r="W399" s="271">
        <f t="shared" si="114"/>
        <v>964545.66666666663</v>
      </c>
      <c r="X399" s="271">
        <f t="shared" si="115"/>
        <v>964545.66666666663</v>
      </c>
      <c r="Y399" s="36">
        <f t="shared" si="116"/>
        <v>1</v>
      </c>
      <c r="Z399" s="400">
        <v>0</v>
      </c>
      <c r="AA399" s="270">
        <f>IFERROR(Z399/Z400,"-")</f>
        <v>0</v>
      </c>
      <c r="AB399" s="271">
        <v>0</v>
      </c>
      <c r="AC399" s="271">
        <v>0</v>
      </c>
      <c r="AD399" s="271" t="str">
        <f t="shared" si="117"/>
        <v>-</v>
      </c>
      <c r="AE399" s="271" t="str">
        <f t="shared" si="118"/>
        <v>-</v>
      </c>
      <c r="AF399" s="36" t="str">
        <f t="shared" si="119"/>
        <v>-</v>
      </c>
      <c r="AG399" s="400">
        <v>7</v>
      </c>
      <c r="AH399" s="270">
        <f>IFERROR(AG399/AG400,"-")</f>
        <v>1.6241299303944315E-2</v>
      </c>
      <c r="AI399" s="271">
        <v>9737176</v>
      </c>
      <c r="AJ399" s="271">
        <v>7</v>
      </c>
      <c r="AK399" s="271">
        <f t="shared" si="120"/>
        <v>1391025.142857143</v>
      </c>
      <c r="AL399" s="271">
        <f t="shared" si="121"/>
        <v>1391025.142857143</v>
      </c>
      <c r="AM399" s="36">
        <f t="shared" si="122"/>
        <v>1</v>
      </c>
      <c r="AN399" s="400">
        <v>17</v>
      </c>
      <c r="AO399" s="270">
        <f>IFERROR(AN399/AN400,"-")</f>
        <v>3.0647196682891654E-3</v>
      </c>
      <c r="AP399" s="271">
        <v>26170170</v>
      </c>
      <c r="AQ399" s="271">
        <v>13</v>
      </c>
      <c r="AR399" s="271">
        <f t="shared" si="123"/>
        <v>1539421.7647058824</v>
      </c>
      <c r="AS399" s="271">
        <f t="shared" si="124"/>
        <v>2013090</v>
      </c>
      <c r="AT399" s="36">
        <f t="shared" si="125"/>
        <v>0.76470588235294112</v>
      </c>
      <c r="AV399" s="77"/>
    </row>
    <row r="400" spans="2:48" s="9" customFormat="1">
      <c r="B400" s="553"/>
      <c r="C400" s="557"/>
      <c r="D400" s="300" t="s">
        <v>64</v>
      </c>
      <c r="E400" s="179">
        <f>SUM(E392:E399)</f>
        <v>1365</v>
      </c>
      <c r="F400" s="272">
        <f>IFERROR(E400/E400,"-")</f>
        <v>1</v>
      </c>
      <c r="G400" s="273">
        <f>SUM(G392:G399)</f>
        <v>205949677</v>
      </c>
      <c r="H400" s="273">
        <f>SUM(H392:H399)</f>
        <v>270</v>
      </c>
      <c r="I400" s="273">
        <f t="shared" si="126"/>
        <v>150878.88424908425</v>
      </c>
      <c r="J400" s="273">
        <f t="shared" si="109"/>
        <v>762776.58148148144</v>
      </c>
      <c r="K400" s="152">
        <f t="shared" si="110"/>
        <v>0.19780219780219779</v>
      </c>
      <c r="L400" s="179">
        <f>SUM(L392:L399)</f>
        <v>1019</v>
      </c>
      <c r="M400" s="272">
        <f>IFERROR(L400/L400,"-")</f>
        <v>1</v>
      </c>
      <c r="N400" s="273">
        <f>SUM(N392:N399)</f>
        <v>159073856</v>
      </c>
      <c r="O400" s="273">
        <f>SUM(O392:O399)</f>
        <v>219</v>
      </c>
      <c r="P400" s="273">
        <f t="shared" si="111"/>
        <v>156107.80765456331</v>
      </c>
      <c r="Q400" s="273">
        <f t="shared" si="112"/>
        <v>726364.63926940644</v>
      </c>
      <c r="R400" s="152">
        <f t="shared" si="113"/>
        <v>0.21491658488714427</v>
      </c>
      <c r="S400" s="179">
        <f>SUM(S392:S399)</f>
        <v>135</v>
      </c>
      <c r="T400" s="272">
        <f>IFERROR(S400/S400,"-")</f>
        <v>1</v>
      </c>
      <c r="U400" s="273">
        <f>SUM(U392:U399)</f>
        <v>34367247</v>
      </c>
      <c r="V400" s="273">
        <f>SUM(V392:V399)</f>
        <v>42</v>
      </c>
      <c r="W400" s="273">
        <f t="shared" si="114"/>
        <v>254572.2</v>
      </c>
      <c r="X400" s="273">
        <f t="shared" si="115"/>
        <v>818267.78571428568</v>
      </c>
      <c r="Y400" s="152">
        <f t="shared" si="116"/>
        <v>0.31111111111111112</v>
      </c>
      <c r="Z400" s="179">
        <f>SUM(Z392:Z399)</f>
        <v>102</v>
      </c>
      <c r="AA400" s="272">
        <f>IFERROR(Z400/Z400,"-")</f>
        <v>1</v>
      </c>
      <c r="AB400" s="273">
        <f>SUM(AB392:AB399)</f>
        <v>20254339</v>
      </c>
      <c r="AC400" s="273">
        <f>SUM(AC392:AC399)</f>
        <v>30</v>
      </c>
      <c r="AD400" s="273">
        <f t="shared" si="117"/>
        <v>198571.95098039217</v>
      </c>
      <c r="AE400" s="273">
        <f t="shared" si="118"/>
        <v>675144.6333333333</v>
      </c>
      <c r="AF400" s="152">
        <f t="shared" si="119"/>
        <v>0.29411764705882354</v>
      </c>
      <c r="AG400" s="179">
        <f>SUM(AG392:AG399)</f>
        <v>431</v>
      </c>
      <c r="AH400" s="272">
        <f>IFERROR(AG400/AG400,"-")</f>
        <v>1</v>
      </c>
      <c r="AI400" s="273">
        <f>SUM(AI392:AI399)</f>
        <v>118005595</v>
      </c>
      <c r="AJ400" s="273">
        <f>SUM(AJ392:AJ399)</f>
        <v>131</v>
      </c>
      <c r="AK400" s="273">
        <f t="shared" si="120"/>
        <v>273794.88399071927</v>
      </c>
      <c r="AL400" s="273">
        <f t="shared" si="121"/>
        <v>900806.06870229007</v>
      </c>
      <c r="AM400" s="152">
        <f t="shared" si="122"/>
        <v>0.30394431554524359</v>
      </c>
      <c r="AN400" s="179">
        <f>SUM(AN392:AN399)</f>
        <v>5547</v>
      </c>
      <c r="AO400" s="272">
        <f>IFERROR(AN400/AN400,"-")</f>
        <v>1</v>
      </c>
      <c r="AP400" s="273">
        <f>SUM(AP392:AP399)</f>
        <v>459589429</v>
      </c>
      <c r="AQ400" s="273">
        <f>SUM(AQ392:AQ399)</f>
        <v>622</v>
      </c>
      <c r="AR400" s="273">
        <f t="shared" si="123"/>
        <v>82853.691905534521</v>
      </c>
      <c r="AS400" s="273">
        <f t="shared" si="124"/>
        <v>738889.75723472668</v>
      </c>
      <c r="AT400" s="152">
        <f t="shared" si="125"/>
        <v>0.11213268433387416</v>
      </c>
      <c r="AV400" s="77"/>
    </row>
    <row r="401" spans="2:48" s="9" customFormat="1">
      <c r="B401" s="551">
        <v>45</v>
      </c>
      <c r="C401" s="555" t="s">
        <v>40</v>
      </c>
      <c r="D401" s="174" t="s">
        <v>158</v>
      </c>
      <c r="E401" s="178">
        <v>236</v>
      </c>
      <c r="F401" s="267">
        <f>IFERROR(E401/E409,"-")</f>
        <v>0.64130434782608692</v>
      </c>
      <c r="G401" s="268">
        <v>0</v>
      </c>
      <c r="H401" s="268">
        <v>0</v>
      </c>
      <c r="I401" s="268">
        <f t="shared" si="126"/>
        <v>0</v>
      </c>
      <c r="J401" s="268" t="str">
        <f t="shared" si="109"/>
        <v>-</v>
      </c>
      <c r="K401" s="175">
        <f t="shared" si="110"/>
        <v>0</v>
      </c>
      <c r="L401" s="178">
        <v>161</v>
      </c>
      <c r="M401" s="267">
        <f>IFERROR(L401/L409,"-")</f>
        <v>0.65447154471544711</v>
      </c>
      <c r="N401" s="268">
        <v>0</v>
      </c>
      <c r="O401" s="268">
        <v>0</v>
      </c>
      <c r="P401" s="268">
        <f t="shared" si="111"/>
        <v>0</v>
      </c>
      <c r="Q401" s="268" t="str">
        <f t="shared" si="112"/>
        <v>-</v>
      </c>
      <c r="R401" s="175">
        <f t="shared" si="113"/>
        <v>0</v>
      </c>
      <c r="S401" s="178">
        <v>25</v>
      </c>
      <c r="T401" s="267">
        <f>IFERROR(S401/S409,"-")</f>
        <v>0.47169811320754718</v>
      </c>
      <c r="U401" s="268">
        <v>0</v>
      </c>
      <c r="V401" s="268">
        <v>0</v>
      </c>
      <c r="W401" s="268">
        <f t="shared" si="114"/>
        <v>0</v>
      </c>
      <c r="X401" s="268" t="str">
        <f t="shared" si="115"/>
        <v>-</v>
      </c>
      <c r="Y401" s="175">
        <f t="shared" si="116"/>
        <v>0</v>
      </c>
      <c r="Z401" s="178">
        <v>17</v>
      </c>
      <c r="AA401" s="267">
        <f>IFERROR(Z401/Z409,"-")</f>
        <v>0.45945945945945948</v>
      </c>
      <c r="AB401" s="268">
        <v>0</v>
      </c>
      <c r="AC401" s="268">
        <v>0</v>
      </c>
      <c r="AD401" s="268">
        <f t="shared" si="117"/>
        <v>0</v>
      </c>
      <c r="AE401" s="268" t="str">
        <f t="shared" si="118"/>
        <v>-</v>
      </c>
      <c r="AF401" s="175">
        <f t="shared" si="119"/>
        <v>0</v>
      </c>
      <c r="AG401" s="178">
        <v>54</v>
      </c>
      <c r="AH401" s="267">
        <f>IFERROR(AG401/AG409,"-")</f>
        <v>0.48648648648648651</v>
      </c>
      <c r="AI401" s="268">
        <v>0</v>
      </c>
      <c r="AJ401" s="268">
        <v>0</v>
      </c>
      <c r="AK401" s="268">
        <f t="shared" si="120"/>
        <v>0</v>
      </c>
      <c r="AL401" s="268" t="str">
        <f t="shared" si="121"/>
        <v>-</v>
      </c>
      <c r="AM401" s="175">
        <f t="shared" si="122"/>
        <v>0</v>
      </c>
      <c r="AN401" s="178">
        <v>1107</v>
      </c>
      <c r="AO401" s="267">
        <f>IFERROR(AN401/AN409,"-")</f>
        <v>0.76928422515635864</v>
      </c>
      <c r="AP401" s="268">
        <v>0</v>
      </c>
      <c r="AQ401" s="268">
        <v>0</v>
      </c>
      <c r="AR401" s="268">
        <f t="shared" si="123"/>
        <v>0</v>
      </c>
      <c r="AS401" s="268" t="str">
        <f t="shared" si="124"/>
        <v>-</v>
      </c>
      <c r="AT401" s="175">
        <f t="shared" si="125"/>
        <v>0</v>
      </c>
      <c r="AV401" s="77"/>
    </row>
    <row r="402" spans="2:48" s="9" customFormat="1">
      <c r="B402" s="552"/>
      <c r="C402" s="556"/>
      <c r="D402" s="174" t="s">
        <v>155</v>
      </c>
      <c r="E402" s="399">
        <v>27</v>
      </c>
      <c r="F402" s="269">
        <f>IFERROR(E402/E409,"-")</f>
        <v>7.3369565217391311E-2</v>
      </c>
      <c r="G402" s="70">
        <v>1850401</v>
      </c>
      <c r="H402" s="70">
        <v>8</v>
      </c>
      <c r="I402" s="70">
        <f t="shared" si="126"/>
        <v>68533.370370370365</v>
      </c>
      <c r="J402" s="70">
        <f t="shared" si="109"/>
        <v>231300.125</v>
      </c>
      <c r="K402" s="11">
        <f t="shared" si="110"/>
        <v>0.29629629629629628</v>
      </c>
      <c r="L402" s="399">
        <v>17</v>
      </c>
      <c r="M402" s="269">
        <f>IFERROR(L402/L409,"-")</f>
        <v>6.910569105691057E-2</v>
      </c>
      <c r="N402" s="70">
        <v>1614241</v>
      </c>
      <c r="O402" s="70">
        <v>5</v>
      </c>
      <c r="P402" s="70">
        <f t="shared" si="111"/>
        <v>94955.352941176476</v>
      </c>
      <c r="Q402" s="70">
        <f t="shared" si="112"/>
        <v>322848.2</v>
      </c>
      <c r="R402" s="11">
        <f t="shared" si="113"/>
        <v>0.29411764705882354</v>
      </c>
      <c r="S402" s="399">
        <v>6</v>
      </c>
      <c r="T402" s="269">
        <f>IFERROR(S402/S409,"-")</f>
        <v>0.11320754716981132</v>
      </c>
      <c r="U402" s="70">
        <v>1244449</v>
      </c>
      <c r="V402" s="70">
        <v>3</v>
      </c>
      <c r="W402" s="70">
        <f t="shared" si="114"/>
        <v>207408.16666666666</v>
      </c>
      <c r="X402" s="70">
        <f t="shared" si="115"/>
        <v>414816.33333333331</v>
      </c>
      <c r="Y402" s="11">
        <f t="shared" si="116"/>
        <v>0.5</v>
      </c>
      <c r="Z402" s="399">
        <v>5</v>
      </c>
      <c r="AA402" s="269">
        <f>IFERROR(Z402/Z409,"-")</f>
        <v>0.13513513513513514</v>
      </c>
      <c r="AB402" s="70">
        <v>1082347</v>
      </c>
      <c r="AC402" s="70">
        <v>2</v>
      </c>
      <c r="AD402" s="70">
        <f t="shared" si="117"/>
        <v>216469.4</v>
      </c>
      <c r="AE402" s="70">
        <f t="shared" si="118"/>
        <v>541173.5</v>
      </c>
      <c r="AF402" s="11">
        <f t="shared" si="119"/>
        <v>0.4</v>
      </c>
      <c r="AG402" s="399">
        <v>10</v>
      </c>
      <c r="AH402" s="269">
        <f>IFERROR(AG402/AG409,"-")</f>
        <v>9.0090090090090086E-2</v>
      </c>
      <c r="AI402" s="70">
        <v>667194</v>
      </c>
      <c r="AJ402" s="70">
        <v>4</v>
      </c>
      <c r="AK402" s="70">
        <f t="shared" si="120"/>
        <v>66719.399999999994</v>
      </c>
      <c r="AL402" s="70">
        <f t="shared" si="121"/>
        <v>166798.5</v>
      </c>
      <c r="AM402" s="11">
        <f t="shared" si="122"/>
        <v>0.4</v>
      </c>
      <c r="AN402" s="399">
        <v>70</v>
      </c>
      <c r="AO402" s="269">
        <f>IFERROR(AN402/AN409,"-")</f>
        <v>4.8644892286309936E-2</v>
      </c>
      <c r="AP402" s="70">
        <v>4030428</v>
      </c>
      <c r="AQ402" s="70">
        <v>21</v>
      </c>
      <c r="AR402" s="70">
        <f t="shared" si="123"/>
        <v>57577.542857142857</v>
      </c>
      <c r="AS402" s="70">
        <f t="shared" si="124"/>
        <v>191925.14285714287</v>
      </c>
      <c r="AT402" s="11">
        <f t="shared" si="125"/>
        <v>0.3</v>
      </c>
      <c r="AV402" s="77"/>
    </row>
    <row r="403" spans="2:48" s="9" customFormat="1">
      <c r="B403" s="552"/>
      <c r="C403" s="556"/>
      <c r="D403" s="174" t="s">
        <v>156</v>
      </c>
      <c r="E403" s="399">
        <v>42</v>
      </c>
      <c r="F403" s="269">
        <f>IFERROR(E403/E409,"-")</f>
        <v>0.11413043478260869</v>
      </c>
      <c r="G403" s="70">
        <v>9280289</v>
      </c>
      <c r="H403" s="70">
        <v>24</v>
      </c>
      <c r="I403" s="70">
        <f t="shared" si="126"/>
        <v>220959.26190476189</v>
      </c>
      <c r="J403" s="70">
        <f t="shared" si="109"/>
        <v>386678.70833333331</v>
      </c>
      <c r="K403" s="11">
        <f t="shared" si="110"/>
        <v>0.5714285714285714</v>
      </c>
      <c r="L403" s="399">
        <v>27</v>
      </c>
      <c r="M403" s="269">
        <f>IFERROR(L403/L409,"-")</f>
        <v>0.10975609756097561</v>
      </c>
      <c r="N403" s="70">
        <v>5744201</v>
      </c>
      <c r="O403" s="70">
        <v>16</v>
      </c>
      <c r="P403" s="70">
        <f t="shared" si="111"/>
        <v>212748.1851851852</v>
      </c>
      <c r="Q403" s="70">
        <f t="shared" si="112"/>
        <v>359012.5625</v>
      </c>
      <c r="R403" s="11">
        <f t="shared" si="113"/>
        <v>0.59259259259259256</v>
      </c>
      <c r="S403" s="399">
        <v>10</v>
      </c>
      <c r="T403" s="269">
        <f>IFERROR(S403/S409,"-")</f>
        <v>0.18867924528301888</v>
      </c>
      <c r="U403" s="70">
        <v>1595613</v>
      </c>
      <c r="V403" s="70">
        <v>5</v>
      </c>
      <c r="W403" s="70">
        <f t="shared" si="114"/>
        <v>159561.29999999999</v>
      </c>
      <c r="X403" s="70">
        <f t="shared" si="115"/>
        <v>319122.59999999998</v>
      </c>
      <c r="Y403" s="11">
        <f t="shared" si="116"/>
        <v>0.5</v>
      </c>
      <c r="Z403" s="399">
        <v>7</v>
      </c>
      <c r="AA403" s="269">
        <f>IFERROR(Z403/Z409,"-")</f>
        <v>0.1891891891891892</v>
      </c>
      <c r="AB403" s="70">
        <v>715416</v>
      </c>
      <c r="AC403" s="70">
        <v>3</v>
      </c>
      <c r="AD403" s="70">
        <f t="shared" si="117"/>
        <v>102202.28571428571</v>
      </c>
      <c r="AE403" s="70">
        <f t="shared" si="118"/>
        <v>238472</v>
      </c>
      <c r="AF403" s="11">
        <f t="shared" si="119"/>
        <v>0.42857142857142855</v>
      </c>
      <c r="AG403" s="399">
        <v>16</v>
      </c>
      <c r="AH403" s="269">
        <f>IFERROR(AG403/AG409,"-")</f>
        <v>0.14414414414414414</v>
      </c>
      <c r="AI403" s="70">
        <v>3924059</v>
      </c>
      <c r="AJ403" s="70">
        <v>9</v>
      </c>
      <c r="AK403" s="70">
        <f t="shared" si="120"/>
        <v>245253.6875</v>
      </c>
      <c r="AL403" s="70">
        <f t="shared" si="121"/>
        <v>436006.55555555556</v>
      </c>
      <c r="AM403" s="11">
        <f t="shared" si="122"/>
        <v>0.5625</v>
      </c>
      <c r="AN403" s="399">
        <v>109</v>
      </c>
      <c r="AO403" s="269">
        <f>IFERROR(AN403/AN409,"-")</f>
        <v>7.5747046560111192E-2</v>
      </c>
      <c r="AP403" s="70">
        <v>13061269</v>
      </c>
      <c r="AQ403" s="70">
        <v>52</v>
      </c>
      <c r="AR403" s="70">
        <f t="shared" si="123"/>
        <v>119828.15596330275</v>
      </c>
      <c r="AS403" s="70">
        <f t="shared" si="124"/>
        <v>251178.25</v>
      </c>
      <c r="AT403" s="11">
        <f t="shared" si="125"/>
        <v>0.47706422018348627</v>
      </c>
      <c r="AV403" s="77"/>
    </row>
    <row r="404" spans="2:48" s="9" customFormat="1">
      <c r="B404" s="552"/>
      <c r="C404" s="556"/>
      <c r="D404" s="174" t="s">
        <v>157</v>
      </c>
      <c r="E404" s="178">
        <v>14</v>
      </c>
      <c r="F404" s="267">
        <f>IFERROR(E404/E409,"-")</f>
        <v>3.8043478260869568E-2</v>
      </c>
      <c r="G404" s="268">
        <v>10159807</v>
      </c>
      <c r="H404" s="268">
        <v>14</v>
      </c>
      <c r="I404" s="268">
        <f t="shared" si="126"/>
        <v>725700.5</v>
      </c>
      <c r="J404" s="268">
        <f t="shared" si="109"/>
        <v>725700.5</v>
      </c>
      <c r="K404" s="175">
        <f t="shared" si="110"/>
        <v>1</v>
      </c>
      <c r="L404" s="178">
        <v>7</v>
      </c>
      <c r="M404" s="267">
        <f>IFERROR(L404/L409,"-")</f>
        <v>2.8455284552845527E-2</v>
      </c>
      <c r="N404" s="268">
        <v>5169632</v>
      </c>
      <c r="O404" s="268">
        <v>7</v>
      </c>
      <c r="P404" s="268">
        <f t="shared" si="111"/>
        <v>738518.85714285716</v>
      </c>
      <c r="Q404" s="268">
        <f t="shared" si="112"/>
        <v>738518.85714285716</v>
      </c>
      <c r="R404" s="175">
        <f t="shared" si="113"/>
        <v>1</v>
      </c>
      <c r="S404" s="178">
        <v>2</v>
      </c>
      <c r="T404" s="267">
        <f>IFERROR(S404/S409,"-")</f>
        <v>3.7735849056603772E-2</v>
      </c>
      <c r="U404" s="268">
        <v>1205868</v>
      </c>
      <c r="V404" s="268">
        <v>2</v>
      </c>
      <c r="W404" s="268">
        <f t="shared" si="114"/>
        <v>602934</v>
      </c>
      <c r="X404" s="268">
        <f t="shared" si="115"/>
        <v>602934</v>
      </c>
      <c r="Y404" s="175">
        <f t="shared" si="116"/>
        <v>1</v>
      </c>
      <c r="Z404" s="178">
        <v>1</v>
      </c>
      <c r="AA404" s="267">
        <f>IFERROR(Z404/Z409,"-")</f>
        <v>2.7027027027027029E-2</v>
      </c>
      <c r="AB404" s="268">
        <v>623834</v>
      </c>
      <c r="AC404" s="268">
        <v>1</v>
      </c>
      <c r="AD404" s="268">
        <f t="shared" si="117"/>
        <v>623834</v>
      </c>
      <c r="AE404" s="268">
        <f t="shared" si="118"/>
        <v>623834</v>
      </c>
      <c r="AF404" s="175">
        <f t="shared" si="119"/>
        <v>1</v>
      </c>
      <c r="AG404" s="178">
        <v>9</v>
      </c>
      <c r="AH404" s="267">
        <f>IFERROR(AG404/AG409,"-")</f>
        <v>8.1081081081081086E-2</v>
      </c>
      <c r="AI404" s="268">
        <v>4023744</v>
      </c>
      <c r="AJ404" s="268">
        <v>9</v>
      </c>
      <c r="AK404" s="268">
        <f t="shared" si="120"/>
        <v>447082.66666666669</v>
      </c>
      <c r="AL404" s="268">
        <f t="shared" si="121"/>
        <v>447082.66666666669</v>
      </c>
      <c r="AM404" s="175">
        <f t="shared" si="122"/>
        <v>1</v>
      </c>
      <c r="AN404" s="178">
        <v>59</v>
      </c>
      <c r="AO404" s="267">
        <f>IFERROR(AN404/AN409,"-")</f>
        <v>4.1000694927032663E-2</v>
      </c>
      <c r="AP404" s="268">
        <v>43256271</v>
      </c>
      <c r="AQ404" s="268">
        <v>50</v>
      </c>
      <c r="AR404" s="268">
        <f t="shared" si="123"/>
        <v>733157.13559322036</v>
      </c>
      <c r="AS404" s="268">
        <f t="shared" si="124"/>
        <v>865125.42</v>
      </c>
      <c r="AT404" s="175">
        <f t="shared" si="125"/>
        <v>0.84745762711864403</v>
      </c>
      <c r="AV404" s="77"/>
    </row>
    <row r="405" spans="2:48" s="9" customFormat="1">
      <c r="B405" s="552"/>
      <c r="C405" s="556"/>
      <c r="D405" s="174" t="s">
        <v>159</v>
      </c>
      <c r="E405" s="399">
        <v>31</v>
      </c>
      <c r="F405" s="269">
        <f>IFERROR(E405/E409,"-")</f>
        <v>8.4239130434782608E-2</v>
      </c>
      <c r="G405" s="70">
        <v>28875708</v>
      </c>
      <c r="H405" s="70">
        <v>29</v>
      </c>
      <c r="I405" s="70">
        <f t="shared" si="126"/>
        <v>931474.45161290327</v>
      </c>
      <c r="J405" s="70">
        <f t="shared" si="109"/>
        <v>995714.06896551722</v>
      </c>
      <c r="K405" s="11">
        <f t="shared" si="110"/>
        <v>0.93548387096774188</v>
      </c>
      <c r="L405" s="399">
        <v>22</v>
      </c>
      <c r="M405" s="269">
        <f>IFERROR(L405/L409,"-")</f>
        <v>8.943089430894309E-2</v>
      </c>
      <c r="N405" s="70">
        <v>21736737</v>
      </c>
      <c r="O405" s="70">
        <v>22</v>
      </c>
      <c r="P405" s="70">
        <f t="shared" si="111"/>
        <v>988033.5</v>
      </c>
      <c r="Q405" s="70">
        <f t="shared" si="112"/>
        <v>988033.5</v>
      </c>
      <c r="R405" s="11">
        <f t="shared" si="113"/>
        <v>1</v>
      </c>
      <c r="S405" s="399">
        <v>7</v>
      </c>
      <c r="T405" s="269">
        <f>IFERROR(S405/S409,"-")</f>
        <v>0.13207547169811321</v>
      </c>
      <c r="U405" s="70">
        <v>6930548</v>
      </c>
      <c r="V405" s="70">
        <v>7</v>
      </c>
      <c r="W405" s="70">
        <f t="shared" si="114"/>
        <v>990078.28571428568</v>
      </c>
      <c r="X405" s="70">
        <f t="shared" si="115"/>
        <v>990078.28571428568</v>
      </c>
      <c r="Y405" s="11">
        <f t="shared" si="116"/>
        <v>1</v>
      </c>
      <c r="Z405" s="399">
        <v>6</v>
      </c>
      <c r="AA405" s="269">
        <f>IFERROR(Z405/Z409,"-")</f>
        <v>0.16216216216216217</v>
      </c>
      <c r="AB405" s="70">
        <v>6211484</v>
      </c>
      <c r="AC405" s="70">
        <v>6</v>
      </c>
      <c r="AD405" s="70">
        <f t="shared" si="117"/>
        <v>1035247.3333333334</v>
      </c>
      <c r="AE405" s="70">
        <f t="shared" si="118"/>
        <v>1035247.3333333334</v>
      </c>
      <c r="AF405" s="11">
        <f t="shared" si="119"/>
        <v>1</v>
      </c>
      <c r="AG405" s="399">
        <v>10</v>
      </c>
      <c r="AH405" s="269">
        <f>IFERROR(AG405/AG409,"-")</f>
        <v>9.0090090090090086E-2</v>
      </c>
      <c r="AI405" s="70">
        <v>11586226</v>
      </c>
      <c r="AJ405" s="70">
        <v>10</v>
      </c>
      <c r="AK405" s="70">
        <f t="shared" si="120"/>
        <v>1158622.6000000001</v>
      </c>
      <c r="AL405" s="70">
        <f t="shared" si="121"/>
        <v>1158622.6000000001</v>
      </c>
      <c r="AM405" s="11">
        <f t="shared" si="122"/>
        <v>1</v>
      </c>
      <c r="AN405" s="399">
        <v>54</v>
      </c>
      <c r="AO405" s="269">
        <f>IFERROR(AN405/AN409,"-")</f>
        <v>3.7526059763724806E-2</v>
      </c>
      <c r="AP405" s="70">
        <v>46604388</v>
      </c>
      <c r="AQ405" s="70">
        <v>49</v>
      </c>
      <c r="AR405" s="70">
        <f t="shared" si="123"/>
        <v>863044.22222222225</v>
      </c>
      <c r="AS405" s="70">
        <f t="shared" si="124"/>
        <v>951109.95918367349</v>
      </c>
      <c r="AT405" s="11">
        <f t="shared" si="125"/>
        <v>0.90740740740740744</v>
      </c>
      <c r="AV405" s="77"/>
    </row>
    <row r="406" spans="2:48" s="9" customFormat="1">
      <c r="B406" s="552"/>
      <c r="C406" s="556"/>
      <c r="D406" s="174" t="s">
        <v>160</v>
      </c>
      <c r="E406" s="178">
        <v>12</v>
      </c>
      <c r="F406" s="267">
        <f>IFERROR(E406/E409,"-")</f>
        <v>3.2608695652173912E-2</v>
      </c>
      <c r="G406" s="268">
        <v>13223524</v>
      </c>
      <c r="H406" s="268">
        <v>10</v>
      </c>
      <c r="I406" s="268">
        <f t="shared" si="126"/>
        <v>1101960.3333333333</v>
      </c>
      <c r="J406" s="268">
        <f t="shared" si="109"/>
        <v>1322352.3999999999</v>
      </c>
      <c r="K406" s="175">
        <f t="shared" si="110"/>
        <v>0.83333333333333337</v>
      </c>
      <c r="L406" s="178">
        <v>10</v>
      </c>
      <c r="M406" s="267">
        <f>IFERROR(L406/L409,"-")</f>
        <v>4.065040650406504E-2</v>
      </c>
      <c r="N406" s="268">
        <v>10037937</v>
      </c>
      <c r="O406" s="268">
        <v>8</v>
      </c>
      <c r="P406" s="268">
        <f t="shared" si="111"/>
        <v>1003793.7</v>
      </c>
      <c r="Q406" s="268">
        <f t="shared" si="112"/>
        <v>1254742.125</v>
      </c>
      <c r="R406" s="175">
        <f t="shared" si="113"/>
        <v>0.8</v>
      </c>
      <c r="S406" s="178">
        <v>1</v>
      </c>
      <c r="T406" s="267">
        <f>IFERROR(S406/S409,"-")</f>
        <v>1.8867924528301886E-2</v>
      </c>
      <c r="U406" s="268">
        <v>439430</v>
      </c>
      <c r="V406" s="268">
        <v>1</v>
      </c>
      <c r="W406" s="268">
        <f t="shared" si="114"/>
        <v>439430</v>
      </c>
      <c r="X406" s="268">
        <f t="shared" si="115"/>
        <v>439430</v>
      </c>
      <c r="Y406" s="175">
        <f t="shared" si="116"/>
        <v>1</v>
      </c>
      <c r="Z406" s="178">
        <v>1</v>
      </c>
      <c r="AA406" s="267">
        <f>IFERROR(Z406/Z409,"-")</f>
        <v>2.7027027027027029E-2</v>
      </c>
      <c r="AB406" s="268">
        <v>439430</v>
      </c>
      <c r="AC406" s="268">
        <v>1</v>
      </c>
      <c r="AD406" s="268">
        <f t="shared" si="117"/>
        <v>439430</v>
      </c>
      <c r="AE406" s="268">
        <f t="shared" si="118"/>
        <v>439430</v>
      </c>
      <c r="AF406" s="175">
        <f t="shared" si="119"/>
        <v>1</v>
      </c>
      <c r="AG406" s="178">
        <v>6</v>
      </c>
      <c r="AH406" s="267">
        <f>IFERROR(AG406/AG409,"-")</f>
        <v>5.4054054054054057E-2</v>
      </c>
      <c r="AI406" s="268">
        <v>8189872</v>
      </c>
      <c r="AJ406" s="268">
        <v>6</v>
      </c>
      <c r="AK406" s="268">
        <f t="shared" si="120"/>
        <v>1364978.6666666667</v>
      </c>
      <c r="AL406" s="268">
        <f t="shared" si="121"/>
        <v>1364978.6666666667</v>
      </c>
      <c r="AM406" s="175">
        <f t="shared" si="122"/>
        <v>1</v>
      </c>
      <c r="AN406" s="178">
        <v>25</v>
      </c>
      <c r="AO406" s="267">
        <f>IFERROR(AN406/AN409,"-")</f>
        <v>1.7373175816539264E-2</v>
      </c>
      <c r="AP406" s="268">
        <v>43033302</v>
      </c>
      <c r="AQ406" s="268">
        <v>23</v>
      </c>
      <c r="AR406" s="268">
        <f t="shared" si="123"/>
        <v>1721332.08</v>
      </c>
      <c r="AS406" s="268">
        <f t="shared" si="124"/>
        <v>1871013.1304347827</v>
      </c>
      <c r="AT406" s="175">
        <f t="shared" si="125"/>
        <v>0.92</v>
      </c>
      <c r="AV406" s="77"/>
    </row>
    <row r="407" spans="2:48" s="9" customFormat="1">
      <c r="B407" s="552"/>
      <c r="C407" s="556"/>
      <c r="D407" s="174" t="s">
        <v>161</v>
      </c>
      <c r="E407" s="399">
        <v>4</v>
      </c>
      <c r="F407" s="269">
        <f>IFERROR(E407/E409,"-")</f>
        <v>1.0869565217391304E-2</v>
      </c>
      <c r="G407" s="70">
        <v>6338276</v>
      </c>
      <c r="H407" s="70">
        <v>4</v>
      </c>
      <c r="I407" s="70">
        <f t="shared" si="126"/>
        <v>1584569</v>
      </c>
      <c r="J407" s="70">
        <f t="shared" si="109"/>
        <v>1584569</v>
      </c>
      <c r="K407" s="11">
        <f t="shared" si="110"/>
        <v>1</v>
      </c>
      <c r="L407" s="399">
        <v>2</v>
      </c>
      <c r="M407" s="269">
        <f>IFERROR(L407/L409,"-")</f>
        <v>8.130081300813009E-3</v>
      </c>
      <c r="N407" s="70">
        <v>4022919</v>
      </c>
      <c r="O407" s="70">
        <v>2</v>
      </c>
      <c r="P407" s="70">
        <f t="shared" si="111"/>
        <v>2011459.5</v>
      </c>
      <c r="Q407" s="70">
        <f t="shared" si="112"/>
        <v>2011459.5</v>
      </c>
      <c r="R407" s="11">
        <f t="shared" si="113"/>
        <v>1</v>
      </c>
      <c r="S407" s="399">
        <v>1</v>
      </c>
      <c r="T407" s="269">
        <f>IFERROR(S407/S409,"-")</f>
        <v>1.8867924528301886E-2</v>
      </c>
      <c r="U407" s="70">
        <v>2233836</v>
      </c>
      <c r="V407" s="70">
        <v>1</v>
      </c>
      <c r="W407" s="70">
        <f t="shared" si="114"/>
        <v>2233836</v>
      </c>
      <c r="X407" s="70">
        <f t="shared" si="115"/>
        <v>2233836</v>
      </c>
      <c r="Y407" s="11">
        <f t="shared" si="116"/>
        <v>1</v>
      </c>
      <c r="Z407" s="399">
        <v>0</v>
      </c>
      <c r="AA407" s="269">
        <f>IFERROR(Z407/Z409,"-")</f>
        <v>0</v>
      </c>
      <c r="AB407" s="70">
        <v>0</v>
      </c>
      <c r="AC407" s="70">
        <v>0</v>
      </c>
      <c r="AD407" s="70" t="str">
        <f t="shared" si="117"/>
        <v>-</v>
      </c>
      <c r="AE407" s="70" t="str">
        <f t="shared" si="118"/>
        <v>-</v>
      </c>
      <c r="AF407" s="11" t="str">
        <f t="shared" si="119"/>
        <v>-</v>
      </c>
      <c r="AG407" s="399">
        <v>5</v>
      </c>
      <c r="AH407" s="269">
        <f>IFERROR(AG407/AG409,"-")</f>
        <v>4.5045045045045043E-2</v>
      </c>
      <c r="AI407" s="70">
        <v>12967220</v>
      </c>
      <c r="AJ407" s="70">
        <v>5</v>
      </c>
      <c r="AK407" s="70">
        <f t="shared" si="120"/>
        <v>2593444</v>
      </c>
      <c r="AL407" s="70">
        <f t="shared" si="121"/>
        <v>2593444</v>
      </c>
      <c r="AM407" s="11">
        <f t="shared" si="122"/>
        <v>1</v>
      </c>
      <c r="AN407" s="399">
        <v>11</v>
      </c>
      <c r="AO407" s="269">
        <f>IFERROR(AN407/AN409,"-")</f>
        <v>7.6441973592772756E-3</v>
      </c>
      <c r="AP407" s="70">
        <v>10148390</v>
      </c>
      <c r="AQ407" s="70">
        <v>6</v>
      </c>
      <c r="AR407" s="70">
        <f t="shared" si="123"/>
        <v>922580.90909090906</v>
      </c>
      <c r="AS407" s="70">
        <f t="shared" si="124"/>
        <v>1691398.3333333333</v>
      </c>
      <c r="AT407" s="11">
        <f t="shared" si="125"/>
        <v>0.54545454545454541</v>
      </c>
      <c r="AV407" s="77"/>
    </row>
    <row r="408" spans="2:48" s="9" customFormat="1">
      <c r="B408" s="552"/>
      <c r="C408" s="556"/>
      <c r="D408" s="177" t="s">
        <v>162</v>
      </c>
      <c r="E408" s="400">
        <v>2</v>
      </c>
      <c r="F408" s="270">
        <f>IFERROR(E408/E409,"-")</f>
        <v>5.434782608695652E-3</v>
      </c>
      <c r="G408" s="271">
        <v>6150005</v>
      </c>
      <c r="H408" s="271">
        <v>2</v>
      </c>
      <c r="I408" s="271">
        <f t="shared" si="126"/>
        <v>3075002.5</v>
      </c>
      <c r="J408" s="271">
        <f t="shared" si="109"/>
        <v>3075002.5</v>
      </c>
      <c r="K408" s="36">
        <f t="shared" si="110"/>
        <v>1</v>
      </c>
      <c r="L408" s="400">
        <v>0</v>
      </c>
      <c r="M408" s="270">
        <f>IFERROR(L408/L409,"-")</f>
        <v>0</v>
      </c>
      <c r="N408" s="271">
        <v>0</v>
      </c>
      <c r="O408" s="271">
        <v>0</v>
      </c>
      <c r="P408" s="271" t="str">
        <f t="shared" si="111"/>
        <v>-</v>
      </c>
      <c r="Q408" s="271" t="str">
        <f t="shared" si="112"/>
        <v>-</v>
      </c>
      <c r="R408" s="36" t="str">
        <f t="shared" si="113"/>
        <v>-</v>
      </c>
      <c r="S408" s="400">
        <v>1</v>
      </c>
      <c r="T408" s="270">
        <f>IFERROR(S408/S409,"-")</f>
        <v>1.8867924528301886E-2</v>
      </c>
      <c r="U408" s="271">
        <v>4446399</v>
      </c>
      <c r="V408" s="271">
        <v>1</v>
      </c>
      <c r="W408" s="271">
        <f t="shared" si="114"/>
        <v>4446399</v>
      </c>
      <c r="X408" s="271">
        <f t="shared" si="115"/>
        <v>4446399</v>
      </c>
      <c r="Y408" s="36">
        <f t="shared" si="116"/>
        <v>1</v>
      </c>
      <c r="Z408" s="400">
        <v>0</v>
      </c>
      <c r="AA408" s="270">
        <f>IFERROR(Z408/Z409,"-")</f>
        <v>0</v>
      </c>
      <c r="AB408" s="271">
        <v>0</v>
      </c>
      <c r="AC408" s="271">
        <v>0</v>
      </c>
      <c r="AD408" s="271" t="str">
        <f t="shared" si="117"/>
        <v>-</v>
      </c>
      <c r="AE408" s="271" t="str">
        <f t="shared" si="118"/>
        <v>-</v>
      </c>
      <c r="AF408" s="36" t="str">
        <f t="shared" si="119"/>
        <v>-</v>
      </c>
      <c r="AG408" s="400">
        <v>1</v>
      </c>
      <c r="AH408" s="270">
        <f>IFERROR(AG408/AG409,"-")</f>
        <v>9.0090090090090089E-3</v>
      </c>
      <c r="AI408" s="271">
        <v>4353179</v>
      </c>
      <c r="AJ408" s="271">
        <v>1</v>
      </c>
      <c r="AK408" s="271">
        <f t="shared" si="120"/>
        <v>4353179</v>
      </c>
      <c r="AL408" s="271">
        <f t="shared" si="121"/>
        <v>4353179</v>
      </c>
      <c r="AM408" s="36">
        <f t="shared" si="122"/>
        <v>1</v>
      </c>
      <c r="AN408" s="400">
        <v>4</v>
      </c>
      <c r="AO408" s="270">
        <f>IFERROR(AN408/AN409,"-")</f>
        <v>2.7797081306462821E-3</v>
      </c>
      <c r="AP408" s="271">
        <v>6900485</v>
      </c>
      <c r="AQ408" s="271">
        <v>2</v>
      </c>
      <c r="AR408" s="271">
        <f t="shared" si="123"/>
        <v>1725121.25</v>
      </c>
      <c r="AS408" s="271">
        <f t="shared" si="124"/>
        <v>3450242.5</v>
      </c>
      <c r="AT408" s="36">
        <f t="shared" si="125"/>
        <v>0.5</v>
      </c>
      <c r="AV408" s="77"/>
    </row>
    <row r="409" spans="2:48" s="9" customFormat="1">
      <c r="B409" s="553"/>
      <c r="C409" s="557"/>
      <c r="D409" s="300" t="s">
        <v>64</v>
      </c>
      <c r="E409" s="179">
        <f>SUM(E401:E408)</f>
        <v>368</v>
      </c>
      <c r="F409" s="272">
        <f>IFERROR(E409/E409,"-")</f>
        <v>1</v>
      </c>
      <c r="G409" s="273">
        <f>SUM(G401:G408)</f>
        <v>75878010</v>
      </c>
      <c r="H409" s="273">
        <f>SUM(H401:H408)</f>
        <v>91</v>
      </c>
      <c r="I409" s="273">
        <f t="shared" si="126"/>
        <v>206190.24456521738</v>
      </c>
      <c r="J409" s="273">
        <f t="shared" si="109"/>
        <v>833824.28571428568</v>
      </c>
      <c r="K409" s="152">
        <f t="shared" si="110"/>
        <v>0.24728260869565216</v>
      </c>
      <c r="L409" s="179">
        <f>SUM(L401:L408)</f>
        <v>246</v>
      </c>
      <c r="M409" s="272">
        <f>IFERROR(L409/L409,"-")</f>
        <v>1</v>
      </c>
      <c r="N409" s="273">
        <f>SUM(N401:N408)</f>
        <v>48325667</v>
      </c>
      <c r="O409" s="273">
        <f>SUM(O401:O408)</f>
        <v>60</v>
      </c>
      <c r="P409" s="273">
        <f t="shared" si="111"/>
        <v>196445.80081300813</v>
      </c>
      <c r="Q409" s="273">
        <f t="shared" si="112"/>
        <v>805427.78333333333</v>
      </c>
      <c r="R409" s="152">
        <f t="shared" si="113"/>
        <v>0.24390243902439024</v>
      </c>
      <c r="S409" s="179">
        <f>SUM(S401:S408)</f>
        <v>53</v>
      </c>
      <c r="T409" s="272">
        <f>IFERROR(S409/S409,"-")</f>
        <v>1</v>
      </c>
      <c r="U409" s="273">
        <f>SUM(U401:U408)</f>
        <v>18096143</v>
      </c>
      <c r="V409" s="273">
        <f>SUM(V401:V408)</f>
        <v>20</v>
      </c>
      <c r="W409" s="273">
        <f t="shared" si="114"/>
        <v>341436.66037735849</v>
      </c>
      <c r="X409" s="273">
        <f t="shared" si="115"/>
        <v>904807.15</v>
      </c>
      <c r="Y409" s="152">
        <f t="shared" si="116"/>
        <v>0.37735849056603776</v>
      </c>
      <c r="Z409" s="179">
        <f>SUM(Z401:Z408)</f>
        <v>37</v>
      </c>
      <c r="AA409" s="272">
        <f>IFERROR(Z409/Z409,"-")</f>
        <v>1</v>
      </c>
      <c r="AB409" s="273">
        <f>SUM(AB401:AB408)</f>
        <v>9072511</v>
      </c>
      <c r="AC409" s="273">
        <f>SUM(AC401:AC408)</f>
        <v>13</v>
      </c>
      <c r="AD409" s="273">
        <f t="shared" si="117"/>
        <v>245203</v>
      </c>
      <c r="AE409" s="273">
        <f t="shared" si="118"/>
        <v>697885.4615384615</v>
      </c>
      <c r="AF409" s="152">
        <f t="shared" si="119"/>
        <v>0.35135135135135137</v>
      </c>
      <c r="AG409" s="179">
        <f>SUM(AG401:AG408)</f>
        <v>111</v>
      </c>
      <c r="AH409" s="272">
        <f>IFERROR(AG409/AG409,"-")</f>
        <v>1</v>
      </c>
      <c r="AI409" s="273">
        <f>SUM(AI401:AI408)</f>
        <v>45711494</v>
      </c>
      <c r="AJ409" s="273">
        <f>SUM(AJ401:AJ408)</f>
        <v>44</v>
      </c>
      <c r="AK409" s="273">
        <f t="shared" si="120"/>
        <v>411815.26126126124</v>
      </c>
      <c r="AL409" s="273">
        <f t="shared" si="121"/>
        <v>1038897.5909090909</v>
      </c>
      <c r="AM409" s="152">
        <f t="shared" si="122"/>
        <v>0.3963963963963964</v>
      </c>
      <c r="AN409" s="179">
        <f>SUM(AN401:AN408)</f>
        <v>1439</v>
      </c>
      <c r="AO409" s="272">
        <f>IFERROR(AN409/AN409,"-")</f>
        <v>1</v>
      </c>
      <c r="AP409" s="273">
        <f>SUM(AP401:AP408)</f>
        <v>167034533</v>
      </c>
      <c r="AQ409" s="273">
        <f>SUM(AQ401:AQ408)</f>
        <v>203</v>
      </c>
      <c r="AR409" s="273">
        <f t="shared" si="123"/>
        <v>116076.81236970118</v>
      </c>
      <c r="AS409" s="273">
        <f t="shared" si="124"/>
        <v>822830.21182266006</v>
      </c>
      <c r="AT409" s="152">
        <f t="shared" si="125"/>
        <v>0.14107018763029883</v>
      </c>
      <c r="AV409" s="77"/>
    </row>
    <row r="410" spans="2:48" s="9" customFormat="1">
      <c r="B410" s="551">
        <v>46</v>
      </c>
      <c r="C410" s="555" t="s">
        <v>20</v>
      </c>
      <c r="D410" s="174" t="s">
        <v>158</v>
      </c>
      <c r="E410" s="178">
        <v>334</v>
      </c>
      <c r="F410" s="267">
        <f>IFERROR(E410/E418,"-")</f>
        <v>0.68865979381443299</v>
      </c>
      <c r="G410" s="268">
        <v>0</v>
      </c>
      <c r="H410" s="268">
        <v>0</v>
      </c>
      <c r="I410" s="268">
        <f t="shared" si="126"/>
        <v>0</v>
      </c>
      <c r="J410" s="268" t="str">
        <f t="shared" si="109"/>
        <v>-</v>
      </c>
      <c r="K410" s="175">
        <f t="shared" si="110"/>
        <v>0</v>
      </c>
      <c r="L410" s="178">
        <v>259</v>
      </c>
      <c r="M410" s="267">
        <f>IFERROR(L410/L418,"-")</f>
        <v>0.68518518518518523</v>
      </c>
      <c r="N410" s="268">
        <v>0</v>
      </c>
      <c r="O410" s="268">
        <v>0</v>
      </c>
      <c r="P410" s="268">
        <f t="shared" si="111"/>
        <v>0</v>
      </c>
      <c r="Q410" s="268" t="str">
        <f t="shared" si="112"/>
        <v>-</v>
      </c>
      <c r="R410" s="175">
        <f t="shared" si="113"/>
        <v>0</v>
      </c>
      <c r="S410" s="178">
        <v>31</v>
      </c>
      <c r="T410" s="267">
        <f>IFERROR(S410/S418,"-")</f>
        <v>0.52542372881355937</v>
      </c>
      <c r="U410" s="268">
        <v>0</v>
      </c>
      <c r="V410" s="268">
        <v>0</v>
      </c>
      <c r="W410" s="268">
        <f t="shared" si="114"/>
        <v>0</v>
      </c>
      <c r="X410" s="268" t="str">
        <f t="shared" si="115"/>
        <v>-</v>
      </c>
      <c r="Y410" s="175">
        <f t="shared" si="116"/>
        <v>0</v>
      </c>
      <c r="Z410" s="178">
        <v>25</v>
      </c>
      <c r="AA410" s="267">
        <f>IFERROR(Z410/Z418,"-")</f>
        <v>0.54347826086956519</v>
      </c>
      <c r="AB410" s="268">
        <v>0</v>
      </c>
      <c r="AC410" s="268">
        <v>0</v>
      </c>
      <c r="AD410" s="268">
        <f t="shared" si="117"/>
        <v>0</v>
      </c>
      <c r="AE410" s="268" t="str">
        <f t="shared" si="118"/>
        <v>-</v>
      </c>
      <c r="AF410" s="175">
        <f t="shared" si="119"/>
        <v>0</v>
      </c>
      <c r="AG410" s="178">
        <v>64</v>
      </c>
      <c r="AH410" s="267">
        <f>IFERROR(AG410/AG418,"-")</f>
        <v>0.50393700787401574</v>
      </c>
      <c r="AI410" s="268">
        <v>0</v>
      </c>
      <c r="AJ410" s="268">
        <v>0</v>
      </c>
      <c r="AK410" s="268">
        <f t="shared" si="120"/>
        <v>0</v>
      </c>
      <c r="AL410" s="268" t="str">
        <f t="shared" si="121"/>
        <v>-</v>
      </c>
      <c r="AM410" s="175">
        <f t="shared" si="122"/>
        <v>0</v>
      </c>
      <c r="AN410" s="178">
        <v>1486</v>
      </c>
      <c r="AO410" s="267">
        <f>IFERROR(AN410/AN418,"-")</f>
        <v>0.80021540118470647</v>
      </c>
      <c r="AP410" s="268">
        <v>0</v>
      </c>
      <c r="AQ410" s="268">
        <v>0</v>
      </c>
      <c r="AR410" s="268">
        <f t="shared" si="123"/>
        <v>0</v>
      </c>
      <c r="AS410" s="268" t="str">
        <f t="shared" si="124"/>
        <v>-</v>
      </c>
      <c r="AT410" s="175">
        <f t="shared" si="125"/>
        <v>0</v>
      </c>
      <c r="AV410" s="77"/>
    </row>
    <row r="411" spans="2:48" s="9" customFormat="1">
      <c r="B411" s="552"/>
      <c r="C411" s="556"/>
      <c r="D411" s="174" t="s">
        <v>155</v>
      </c>
      <c r="E411" s="399">
        <v>35</v>
      </c>
      <c r="F411" s="269">
        <f>IFERROR(E411/E418,"-")</f>
        <v>7.2164948453608241E-2</v>
      </c>
      <c r="G411" s="70">
        <v>3353533</v>
      </c>
      <c r="H411" s="70">
        <v>11</v>
      </c>
      <c r="I411" s="70">
        <f t="shared" si="126"/>
        <v>95815.228571428568</v>
      </c>
      <c r="J411" s="70">
        <f t="shared" si="109"/>
        <v>304866.63636363635</v>
      </c>
      <c r="K411" s="11">
        <f t="shared" si="110"/>
        <v>0.31428571428571428</v>
      </c>
      <c r="L411" s="399">
        <v>32</v>
      </c>
      <c r="M411" s="269">
        <f>IFERROR(L411/L418,"-")</f>
        <v>8.4656084656084651E-2</v>
      </c>
      <c r="N411" s="70">
        <v>3126448</v>
      </c>
      <c r="O411" s="70">
        <v>10</v>
      </c>
      <c r="P411" s="70">
        <f t="shared" si="111"/>
        <v>97701.5</v>
      </c>
      <c r="Q411" s="70">
        <f t="shared" si="112"/>
        <v>312644.8</v>
      </c>
      <c r="R411" s="11">
        <f t="shared" si="113"/>
        <v>0.3125</v>
      </c>
      <c r="S411" s="399">
        <v>7</v>
      </c>
      <c r="T411" s="269">
        <f>IFERROR(S411/S418,"-")</f>
        <v>0.11864406779661017</v>
      </c>
      <c r="U411" s="70">
        <v>1449913</v>
      </c>
      <c r="V411" s="70">
        <v>3</v>
      </c>
      <c r="W411" s="70">
        <f t="shared" si="114"/>
        <v>207130.42857142858</v>
      </c>
      <c r="X411" s="70">
        <f t="shared" si="115"/>
        <v>483304.33333333331</v>
      </c>
      <c r="Y411" s="11">
        <f t="shared" si="116"/>
        <v>0.42857142857142855</v>
      </c>
      <c r="Z411" s="399">
        <v>6</v>
      </c>
      <c r="AA411" s="269">
        <f>IFERROR(Z411/Z418,"-")</f>
        <v>0.13043478260869565</v>
      </c>
      <c r="AB411" s="70">
        <v>1449913</v>
      </c>
      <c r="AC411" s="70">
        <v>3</v>
      </c>
      <c r="AD411" s="70">
        <f t="shared" si="117"/>
        <v>241652.16666666666</v>
      </c>
      <c r="AE411" s="70">
        <f t="shared" si="118"/>
        <v>483304.33333333331</v>
      </c>
      <c r="AF411" s="11">
        <f t="shared" si="119"/>
        <v>0.5</v>
      </c>
      <c r="AG411" s="399">
        <v>17</v>
      </c>
      <c r="AH411" s="269">
        <f>IFERROR(AG411/AG418,"-")</f>
        <v>0.13385826771653545</v>
      </c>
      <c r="AI411" s="70">
        <v>896997</v>
      </c>
      <c r="AJ411" s="70">
        <v>7</v>
      </c>
      <c r="AK411" s="70">
        <f t="shared" si="120"/>
        <v>52764.529411764706</v>
      </c>
      <c r="AL411" s="70">
        <f t="shared" si="121"/>
        <v>128142.42857142857</v>
      </c>
      <c r="AM411" s="11">
        <f t="shared" si="122"/>
        <v>0.41176470588235292</v>
      </c>
      <c r="AN411" s="399">
        <v>116</v>
      </c>
      <c r="AO411" s="269">
        <f>IFERROR(AN411/AN418,"-")</f>
        <v>6.2466343564889608E-2</v>
      </c>
      <c r="AP411" s="70">
        <v>5240791</v>
      </c>
      <c r="AQ411" s="70">
        <v>32</v>
      </c>
      <c r="AR411" s="70">
        <f t="shared" si="123"/>
        <v>45179.232758620688</v>
      </c>
      <c r="AS411" s="70">
        <f t="shared" si="124"/>
        <v>163774.71875</v>
      </c>
      <c r="AT411" s="11">
        <f t="shared" si="125"/>
        <v>0.27586206896551724</v>
      </c>
      <c r="AV411" s="77"/>
    </row>
    <row r="412" spans="2:48" s="9" customFormat="1">
      <c r="B412" s="552"/>
      <c r="C412" s="556"/>
      <c r="D412" s="174" t="s">
        <v>156</v>
      </c>
      <c r="E412" s="399">
        <v>48</v>
      </c>
      <c r="F412" s="269">
        <f>IFERROR(E412/E418,"-")</f>
        <v>9.8969072164948449E-2</v>
      </c>
      <c r="G412" s="70">
        <v>4615694</v>
      </c>
      <c r="H412" s="70">
        <v>26</v>
      </c>
      <c r="I412" s="70">
        <f t="shared" si="126"/>
        <v>96160.291666666672</v>
      </c>
      <c r="J412" s="70">
        <f t="shared" si="109"/>
        <v>177526.69230769231</v>
      </c>
      <c r="K412" s="11">
        <f t="shared" si="110"/>
        <v>0.54166666666666663</v>
      </c>
      <c r="L412" s="399">
        <v>35</v>
      </c>
      <c r="M412" s="269">
        <f>IFERROR(L412/L418,"-")</f>
        <v>9.2592592592592587E-2</v>
      </c>
      <c r="N412" s="70">
        <v>2974089</v>
      </c>
      <c r="O412" s="70">
        <v>19</v>
      </c>
      <c r="P412" s="70">
        <f t="shared" si="111"/>
        <v>84973.971428571429</v>
      </c>
      <c r="Q412" s="70">
        <f t="shared" si="112"/>
        <v>156531</v>
      </c>
      <c r="R412" s="11">
        <f t="shared" si="113"/>
        <v>0.54285714285714282</v>
      </c>
      <c r="S412" s="399">
        <v>7</v>
      </c>
      <c r="T412" s="269">
        <f>IFERROR(S412/S418,"-")</f>
        <v>0.11864406779661017</v>
      </c>
      <c r="U412" s="70">
        <v>1037637</v>
      </c>
      <c r="V412" s="70">
        <v>4</v>
      </c>
      <c r="W412" s="70">
        <f t="shared" si="114"/>
        <v>148233.85714285713</v>
      </c>
      <c r="X412" s="70">
        <f t="shared" si="115"/>
        <v>259409.25</v>
      </c>
      <c r="Y412" s="11">
        <f t="shared" si="116"/>
        <v>0.5714285714285714</v>
      </c>
      <c r="Z412" s="399">
        <v>3</v>
      </c>
      <c r="AA412" s="269">
        <f>IFERROR(Z412/Z418,"-")</f>
        <v>6.5217391304347824E-2</v>
      </c>
      <c r="AB412" s="70">
        <v>330965</v>
      </c>
      <c r="AC412" s="70">
        <v>2</v>
      </c>
      <c r="AD412" s="70">
        <f t="shared" si="117"/>
        <v>110321.66666666667</v>
      </c>
      <c r="AE412" s="70">
        <f t="shared" si="118"/>
        <v>165482.5</v>
      </c>
      <c r="AF412" s="11">
        <f t="shared" si="119"/>
        <v>0.66666666666666663</v>
      </c>
      <c r="AG412" s="399">
        <v>12</v>
      </c>
      <c r="AH412" s="269">
        <f>IFERROR(AG412/AG418,"-")</f>
        <v>9.4488188976377951E-2</v>
      </c>
      <c r="AI412" s="70">
        <v>880225</v>
      </c>
      <c r="AJ412" s="70">
        <v>6</v>
      </c>
      <c r="AK412" s="70">
        <f t="shared" si="120"/>
        <v>73352.083333333328</v>
      </c>
      <c r="AL412" s="70">
        <f t="shared" si="121"/>
        <v>146704.16666666666</v>
      </c>
      <c r="AM412" s="11">
        <f t="shared" si="122"/>
        <v>0.5</v>
      </c>
      <c r="AN412" s="399">
        <v>100</v>
      </c>
      <c r="AO412" s="269">
        <f>IFERROR(AN412/AN418,"-")</f>
        <v>5.3850296176628974E-2</v>
      </c>
      <c r="AP412" s="70">
        <v>9693614</v>
      </c>
      <c r="AQ412" s="70">
        <v>50</v>
      </c>
      <c r="AR412" s="70">
        <f t="shared" si="123"/>
        <v>96936.14</v>
      </c>
      <c r="AS412" s="70">
        <f t="shared" si="124"/>
        <v>193872.28</v>
      </c>
      <c r="AT412" s="11">
        <f t="shared" si="125"/>
        <v>0.5</v>
      </c>
      <c r="AV412" s="77"/>
    </row>
    <row r="413" spans="2:48" s="9" customFormat="1">
      <c r="B413" s="552"/>
      <c r="C413" s="556"/>
      <c r="D413" s="174" t="s">
        <v>157</v>
      </c>
      <c r="E413" s="178">
        <v>21</v>
      </c>
      <c r="F413" s="267">
        <f>IFERROR(E413/E418,"-")</f>
        <v>4.3298969072164947E-2</v>
      </c>
      <c r="G413" s="268">
        <v>13675772</v>
      </c>
      <c r="H413" s="268">
        <v>17</v>
      </c>
      <c r="I413" s="268">
        <f t="shared" si="126"/>
        <v>651227.23809523811</v>
      </c>
      <c r="J413" s="268">
        <f t="shared" si="109"/>
        <v>804457.17647058819</v>
      </c>
      <c r="K413" s="175">
        <f t="shared" si="110"/>
        <v>0.80952380952380953</v>
      </c>
      <c r="L413" s="178">
        <v>16</v>
      </c>
      <c r="M413" s="267">
        <f>IFERROR(L413/L418,"-")</f>
        <v>4.2328042328042326E-2</v>
      </c>
      <c r="N413" s="268">
        <v>10557069</v>
      </c>
      <c r="O413" s="268">
        <v>12</v>
      </c>
      <c r="P413" s="268">
        <f t="shared" si="111"/>
        <v>659816.8125</v>
      </c>
      <c r="Q413" s="268">
        <f t="shared" si="112"/>
        <v>879755.75</v>
      </c>
      <c r="R413" s="175">
        <f t="shared" si="113"/>
        <v>0.75</v>
      </c>
      <c r="S413" s="178">
        <v>4</v>
      </c>
      <c r="T413" s="267">
        <f>IFERROR(S413/S418,"-")</f>
        <v>6.7796610169491525E-2</v>
      </c>
      <c r="U413" s="268">
        <v>2151988</v>
      </c>
      <c r="V413" s="268">
        <v>3</v>
      </c>
      <c r="W413" s="268">
        <f t="shared" si="114"/>
        <v>537997</v>
      </c>
      <c r="X413" s="268">
        <f t="shared" si="115"/>
        <v>717329.33333333337</v>
      </c>
      <c r="Y413" s="175">
        <f t="shared" si="116"/>
        <v>0.75</v>
      </c>
      <c r="Z413" s="178">
        <v>3</v>
      </c>
      <c r="AA413" s="267">
        <f>IFERROR(Z413/Z418,"-")</f>
        <v>6.5217391304347824E-2</v>
      </c>
      <c r="AB413" s="268">
        <v>2049370</v>
      </c>
      <c r="AC413" s="268">
        <v>2</v>
      </c>
      <c r="AD413" s="268">
        <f t="shared" si="117"/>
        <v>683123.33333333337</v>
      </c>
      <c r="AE413" s="268">
        <f t="shared" si="118"/>
        <v>1024685</v>
      </c>
      <c r="AF413" s="175">
        <f t="shared" si="119"/>
        <v>0.66666666666666663</v>
      </c>
      <c r="AG413" s="178">
        <v>13</v>
      </c>
      <c r="AH413" s="267">
        <f>IFERROR(AG413/AG418,"-")</f>
        <v>0.10236220472440945</v>
      </c>
      <c r="AI413" s="268">
        <v>7565741</v>
      </c>
      <c r="AJ413" s="268">
        <v>11</v>
      </c>
      <c r="AK413" s="268">
        <f t="shared" si="120"/>
        <v>581980.07692307688</v>
      </c>
      <c r="AL413" s="268">
        <f t="shared" si="121"/>
        <v>687794.63636363635</v>
      </c>
      <c r="AM413" s="175">
        <f t="shared" si="122"/>
        <v>0.84615384615384615</v>
      </c>
      <c r="AN413" s="178">
        <v>69</v>
      </c>
      <c r="AO413" s="267">
        <f>IFERROR(AN413/AN418,"-")</f>
        <v>3.7156704361873988E-2</v>
      </c>
      <c r="AP413" s="268">
        <v>40187630</v>
      </c>
      <c r="AQ413" s="268">
        <v>59</v>
      </c>
      <c r="AR413" s="268">
        <f t="shared" si="123"/>
        <v>582429.4202898551</v>
      </c>
      <c r="AS413" s="268">
        <f t="shared" si="124"/>
        <v>681146.27118644072</v>
      </c>
      <c r="AT413" s="175">
        <f t="shared" si="125"/>
        <v>0.85507246376811596</v>
      </c>
      <c r="AV413" s="77"/>
    </row>
    <row r="414" spans="2:48" s="9" customFormat="1">
      <c r="B414" s="552"/>
      <c r="C414" s="556"/>
      <c r="D414" s="174" t="s">
        <v>159</v>
      </c>
      <c r="E414" s="399">
        <v>22</v>
      </c>
      <c r="F414" s="269">
        <f>IFERROR(E414/E418,"-")</f>
        <v>4.536082474226804E-2</v>
      </c>
      <c r="G414" s="70">
        <v>19626421</v>
      </c>
      <c r="H414" s="70">
        <v>22</v>
      </c>
      <c r="I414" s="70">
        <f t="shared" si="126"/>
        <v>892110.04545454541</v>
      </c>
      <c r="J414" s="70">
        <f t="shared" si="109"/>
        <v>892110.04545454541</v>
      </c>
      <c r="K414" s="11">
        <f t="shared" si="110"/>
        <v>1</v>
      </c>
      <c r="L414" s="399">
        <v>16</v>
      </c>
      <c r="M414" s="269">
        <f>IFERROR(L414/L418,"-")</f>
        <v>4.2328042328042326E-2</v>
      </c>
      <c r="N414" s="70">
        <v>13328496</v>
      </c>
      <c r="O414" s="70">
        <v>16</v>
      </c>
      <c r="P414" s="70">
        <f t="shared" si="111"/>
        <v>833031</v>
      </c>
      <c r="Q414" s="70">
        <f t="shared" si="112"/>
        <v>833031</v>
      </c>
      <c r="R414" s="11">
        <f t="shared" si="113"/>
        <v>1</v>
      </c>
      <c r="S414" s="399">
        <v>6</v>
      </c>
      <c r="T414" s="269">
        <f>IFERROR(S414/S418,"-")</f>
        <v>0.10169491525423729</v>
      </c>
      <c r="U414" s="70">
        <v>3532324</v>
      </c>
      <c r="V414" s="70">
        <v>6</v>
      </c>
      <c r="W414" s="70">
        <f t="shared" si="114"/>
        <v>588720.66666666663</v>
      </c>
      <c r="X414" s="70">
        <f t="shared" si="115"/>
        <v>588720.66666666663</v>
      </c>
      <c r="Y414" s="11">
        <f t="shared" si="116"/>
        <v>1</v>
      </c>
      <c r="Z414" s="399">
        <v>5</v>
      </c>
      <c r="AA414" s="269">
        <f>IFERROR(Z414/Z418,"-")</f>
        <v>0.10869565217391304</v>
      </c>
      <c r="AB414" s="70">
        <v>1873181</v>
      </c>
      <c r="AC414" s="70">
        <v>5</v>
      </c>
      <c r="AD414" s="70">
        <f t="shared" si="117"/>
        <v>374636.2</v>
      </c>
      <c r="AE414" s="70">
        <f t="shared" si="118"/>
        <v>374636.2</v>
      </c>
      <c r="AF414" s="11">
        <f t="shared" si="119"/>
        <v>1</v>
      </c>
      <c r="AG414" s="399">
        <v>6</v>
      </c>
      <c r="AH414" s="269">
        <f>IFERROR(AG414/AG418,"-")</f>
        <v>4.7244094488188976E-2</v>
      </c>
      <c r="AI414" s="70">
        <v>6636415</v>
      </c>
      <c r="AJ414" s="70">
        <v>6</v>
      </c>
      <c r="AK414" s="70">
        <f t="shared" si="120"/>
        <v>1106069.1666666667</v>
      </c>
      <c r="AL414" s="70">
        <f t="shared" si="121"/>
        <v>1106069.1666666667</v>
      </c>
      <c r="AM414" s="11">
        <f t="shared" si="122"/>
        <v>1</v>
      </c>
      <c r="AN414" s="399">
        <v>54</v>
      </c>
      <c r="AO414" s="269">
        <f>IFERROR(AN414/AN418,"-")</f>
        <v>2.9079159935379646E-2</v>
      </c>
      <c r="AP414" s="70">
        <v>46771457</v>
      </c>
      <c r="AQ414" s="70">
        <v>52</v>
      </c>
      <c r="AR414" s="70">
        <f t="shared" si="123"/>
        <v>866138.09259259258</v>
      </c>
      <c r="AS414" s="70">
        <f t="shared" si="124"/>
        <v>899451.09615384613</v>
      </c>
      <c r="AT414" s="11">
        <f t="shared" si="125"/>
        <v>0.96296296296296291</v>
      </c>
      <c r="AV414" s="77"/>
    </row>
    <row r="415" spans="2:48" s="9" customFormat="1">
      <c r="B415" s="552"/>
      <c r="C415" s="556"/>
      <c r="D415" s="174" t="s">
        <v>160</v>
      </c>
      <c r="E415" s="178">
        <v>13</v>
      </c>
      <c r="F415" s="267">
        <f>IFERROR(E415/E418,"-")</f>
        <v>2.6804123711340205E-2</v>
      </c>
      <c r="G415" s="268">
        <v>19395695</v>
      </c>
      <c r="H415" s="268">
        <v>13</v>
      </c>
      <c r="I415" s="268">
        <f t="shared" si="126"/>
        <v>1491976.5384615385</v>
      </c>
      <c r="J415" s="268">
        <f t="shared" si="109"/>
        <v>1491976.5384615385</v>
      </c>
      <c r="K415" s="175">
        <f t="shared" si="110"/>
        <v>1</v>
      </c>
      <c r="L415" s="178">
        <v>11</v>
      </c>
      <c r="M415" s="267">
        <f>IFERROR(L415/L418,"-")</f>
        <v>2.9100529100529099E-2</v>
      </c>
      <c r="N415" s="268">
        <v>16989610</v>
      </c>
      <c r="O415" s="268">
        <v>11</v>
      </c>
      <c r="P415" s="268">
        <f t="shared" si="111"/>
        <v>1544510</v>
      </c>
      <c r="Q415" s="268">
        <f t="shared" si="112"/>
        <v>1544510</v>
      </c>
      <c r="R415" s="175">
        <f t="shared" si="113"/>
        <v>1</v>
      </c>
      <c r="S415" s="178">
        <v>2</v>
      </c>
      <c r="T415" s="267">
        <f>IFERROR(S415/S418,"-")</f>
        <v>3.3898305084745763E-2</v>
      </c>
      <c r="U415" s="268">
        <v>2497310</v>
      </c>
      <c r="V415" s="268">
        <v>2</v>
      </c>
      <c r="W415" s="268">
        <f t="shared" si="114"/>
        <v>1248655</v>
      </c>
      <c r="X415" s="268">
        <f t="shared" si="115"/>
        <v>1248655</v>
      </c>
      <c r="Y415" s="175">
        <f t="shared" si="116"/>
        <v>1</v>
      </c>
      <c r="Z415" s="178">
        <v>2</v>
      </c>
      <c r="AA415" s="267">
        <f>IFERROR(Z415/Z418,"-")</f>
        <v>4.3478260869565216E-2</v>
      </c>
      <c r="AB415" s="268">
        <v>2497310</v>
      </c>
      <c r="AC415" s="268">
        <v>2</v>
      </c>
      <c r="AD415" s="268">
        <f t="shared" si="117"/>
        <v>1248655</v>
      </c>
      <c r="AE415" s="268">
        <f t="shared" si="118"/>
        <v>1248655</v>
      </c>
      <c r="AF415" s="175">
        <f t="shared" si="119"/>
        <v>1</v>
      </c>
      <c r="AG415" s="178">
        <v>8</v>
      </c>
      <c r="AH415" s="267">
        <f>IFERROR(AG415/AG418,"-")</f>
        <v>6.2992125984251968E-2</v>
      </c>
      <c r="AI415" s="268">
        <v>9305270</v>
      </c>
      <c r="AJ415" s="268">
        <v>8</v>
      </c>
      <c r="AK415" s="268">
        <f t="shared" si="120"/>
        <v>1163158.75</v>
      </c>
      <c r="AL415" s="268">
        <f t="shared" si="121"/>
        <v>1163158.75</v>
      </c>
      <c r="AM415" s="175">
        <f t="shared" si="122"/>
        <v>1</v>
      </c>
      <c r="AN415" s="178">
        <v>17</v>
      </c>
      <c r="AO415" s="267">
        <f>IFERROR(AN415/AN418,"-")</f>
        <v>9.154550350026925E-3</v>
      </c>
      <c r="AP415" s="268">
        <v>25154864</v>
      </c>
      <c r="AQ415" s="268">
        <v>15</v>
      </c>
      <c r="AR415" s="268">
        <f t="shared" si="123"/>
        <v>1479697.8823529412</v>
      </c>
      <c r="AS415" s="268">
        <f t="shared" si="124"/>
        <v>1676990.9333333333</v>
      </c>
      <c r="AT415" s="175">
        <f t="shared" si="125"/>
        <v>0.88235294117647056</v>
      </c>
      <c r="AV415" s="77"/>
    </row>
    <row r="416" spans="2:48" s="9" customFormat="1">
      <c r="B416" s="552"/>
      <c r="C416" s="556"/>
      <c r="D416" s="174" t="s">
        <v>161</v>
      </c>
      <c r="E416" s="399">
        <v>9</v>
      </c>
      <c r="F416" s="269">
        <f>IFERROR(E416/E418,"-")</f>
        <v>1.8556701030927835E-2</v>
      </c>
      <c r="G416" s="70">
        <v>7586809</v>
      </c>
      <c r="H416" s="70">
        <v>8</v>
      </c>
      <c r="I416" s="70">
        <f t="shared" si="126"/>
        <v>842978.77777777775</v>
      </c>
      <c r="J416" s="70">
        <f t="shared" si="109"/>
        <v>948351.125</v>
      </c>
      <c r="K416" s="11">
        <f t="shared" si="110"/>
        <v>0.88888888888888884</v>
      </c>
      <c r="L416" s="399">
        <v>7</v>
      </c>
      <c r="M416" s="269">
        <f>IFERROR(L416/L418,"-")</f>
        <v>1.8518518518518517E-2</v>
      </c>
      <c r="N416" s="70">
        <v>6081727</v>
      </c>
      <c r="O416" s="70">
        <v>6</v>
      </c>
      <c r="P416" s="70">
        <f t="shared" si="111"/>
        <v>868818.14285714284</v>
      </c>
      <c r="Q416" s="70">
        <f t="shared" si="112"/>
        <v>1013621.1666666666</v>
      </c>
      <c r="R416" s="11">
        <f t="shared" si="113"/>
        <v>0.8571428571428571</v>
      </c>
      <c r="S416" s="399">
        <v>1</v>
      </c>
      <c r="T416" s="269">
        <f>IFERROR(S416/S418,"-")</f>
        <v>1.6949152542372881E-2</v>
      </c>
      <c r="U416" s="70">
        <v>3220616</v>
      </c>
      <c r="V416" s="70">
        <v>1</v>
      </c>
      <c r="W416" s="70">
        <f t="shared" si="114"/>
        <v>3220616</v>
      </c>
      <c r="X416" s="70">
        <f t="shared" si="115"/>
        <v>3220616</v>
      </c>
      <c r="Y416" s="11">
        <f t="shared" si="116"/>
        <v>1</v>
      </c>
      <c r="Z416" s="399">
        <v>1</v>
      </c>
      <c r="AA416" s="269">
        <f>IFERROR(Z416/Z418,"-")</f>
        <v>2.1739130434782608E-2</v>
      </c>
      <c r="AB416" s="70">
        <v>3220616</v>
      </c>
      <c r="AC416" s="70">
        <v>1</v>
      </c>
      <c r="AD416" s="70">
        <f t="shared" si="117"/>
        <v>3220616</v>
      </c>
      <c r="AE416" s="70">
        <f t="shared" si="118"/>
        <v>3220616</v>
      </c>
      <c r="AF416" s="11">
        <f t="shared" si="119"/>
        <v>1</v>
      </c>
      <c r="AG416" s="399">
        <v>5</v>
      </c>
      <c r="AH416" s="269">
        <f>IFERROR(AG416/AG418,"-")</f>
        <v>3.937007874015748E-2</v>
      </c>
      <c r="AI416" s="70">
        <v>9061220</v>
      </c>
      <c r="AJ416" s="70">
        <v>5</v>
      </c>
      <c r="AK416" s="70">
        <f t="shared" si="120"/>
        <v>1812244</v>
      </c>
      <c r="AL416" s="70">
        <f t="shared" si="121"/>
        <v>1812244</v>
      </c>
      <c r="AM416" s="11">
        <f t="shared" si="122"/>
        <v>1</v>
      </c>
      <c r="AN416" s="399">
        <v>12</v>
      </c>
      <c r="AO416" s="269">
        <f>IFERROR(AN416/AN418,"-")</f>
        <v>6.462035541195477E-3</v>
      </c>
      <c r="AP416" s="70">
        <v>21032010</v>
      </c>
      <c r="AQ416" s="70">
        <v>12</v>
      </c>
      <c r="AR416" s="70">
        <f t="shared" si="123"/>
        <v>1752667.5</v>
      </c>
      <c r="AS416" s="70">
        <f t="shared" si="124"/>
        <v>1752667.5</v>
      </c>
      <c r="AT416" s="11">
        <f t="shared" si="125"/>
        <v>1</v>
      </c>
      <c r="AV416" s="77"/>
    </row>
    <row r="417" spans="2:48" s="9" customFormat="1">
      <c r="B417" s="552"/>
      <c r="C417" s="556"/>
      <c r="D417" s="177" t="s">
        <v>162</v>
      </c>
      <c r="E417" s="400">
        <v>3</v>
      </c>
      <c r="F417" s="270">
        <f>IFERROR(E417/E418,"-")</f>
        <v>6.1855670103092781E-3</v>
      </c>
      <c r="G417" s="271">
        <v>5014667</v>
      </c>
      <c r="H417" s="271">
        <v>3</v>
      </c>
      <c r="I417" s="271">
        <f t="shared" si="126"/>
        <v>1671555.6666666667</v>
      </c>
      <c r="J417" s="271">
        <f t="shared" si="109"/>
        <v>1671555.6666666667</v>
      </c>
      <c r="K417" s="36">
        <f t="shared" si="110"/>
        <v>1</v>
      </c>
      <c r="L417" s="400">
        <v>2</v>
      </c>
      <c r="M417" s="270">
        <f>IFERROR(L417/L418,"-")</f>
        <v>5.2910052910052907E-3</v>
      </c>
      <c r="N417" s="271">
        <v>3369386</v>
      </c>
      <c r="O417" s="271">
        <v>2</v>
      </c>
      <c r="P417" s="271">
        <f t="shared" si="111"/>
        <v>1684693</v>
      </c>
      <c r="Q417" s="271">
        <f t="shared" si="112"/>
        <v>1684693</v>
      </c>
      <c r="R417" s="36">
        <f t="shared" si="113"/>
        <v>1</v>
      </c>
      <c r="S417" s="400">
        <v>1</v>
      </c>
      <c r="T417" s="270">
        <f>IFERROR(S417/S418,"-")</f>
        <v>1.6949152542372881E-2</v>
      </c>
      <c r="U417" s="271">
        <v>612851</v>
      </c>
      <c r="V417" s="271">
        <v>1</v>
      </c>
      <c r="W417" s="271">
        <f t="shared" si="114"/>
        <v>612851</v>
      </c>
      <c r="X417" s="271">
        <f t="shared" si="115"/>
        <v>612851</v>
      </c>
      <c r="Y417" s="36">
        <f t="shared" si="116"/>
        <v>1</v>
      </c>
      <c r="Z417" s="400">
        <v>1</v>
      </c>
      <c r="AA417" s="270">
        <f>IFERROR(Z417/Z418,"-")</f>
        <v>2.1739130434782608E-2</v>
      </c>
      <c r="AB417" s="271">
        <v>612851</v>
      </c>
      <c r="AC417" s="271">
        <v>1</v>
      </c>
      <c r="AD417" s="271">
        <f t="shared" si="117"/>
        <v>612851</v>
      </c>
      <c r="AE417" s="271">
        <f t="shared" si="118"/>
        <v>612851</v>
      </c>
      <c r="AF417" s="36">
        <f t="shared" si="119"/>
        <v>1</v>
      </c>
      <c r="AG417" s="400">
        <v>2</v>
      </c>
      <c r="AH417" s="270">
        <f>IFERROR(AG417/AG418,"-")</f>
        <v>1.5748031496062992E-2</v>
      </c>
      <c r="AI417" s="271">
        <v>4401816</v>
      </c>
      <c r="AJ417" s="271">
        <v>2</v>
      </c>
      <c r="AK417" s="271">
        <f t="shared" si="120"/>
        <v>2200908</v>
      </c>
      <c r="AL417" s="271">
        <f t="shared" si="121"/>
        <v>2200908</v>
      </c>
      <c r="AM417" s="36">
        <f t="shared" si="122"/>
        <v>1</v>
      </c>
      <c r="AN417" s="400">
        <v>3</v>
      </c>
      <c r="AO417" s="270">
        <f>IFERROR(AN417/AN418,"-")</f>
        <v>1.6155088852988692E-3</v>
      </c>
      <c r="AP417" s="271">
        <v>9656805</v>
      </c>
      <c r="AQ417" s="271">
        <v>3</v>
      </c>
      <c r="AR417" s="271">
        <f t="shared" si="123"/>
        <v>3218935</v>
      </c>
      <c r="AS417" s="271">
        <f t="shared" si="124"/>
        <v>3218935</v>
      </c>
      <c r="AT417" s="36">
        <f t="shared" si="125"/>
        <v>1</v>
      </c>
      <c r="AV417" s="77"/>
    </row>
    <row r="418" spans="2:48" s="9" customFormat="1">
      <c r="B418" s="553"/>
      <c r="C418" s="557"/>
      <c r="D418" s="300" t="s">
        <v>64</v>
      </c>
      <c r="E418" s="179">
        <f>SUM(E410:E417)</f>
        <v>485</v>
      </c>
      <c r="F418" s="272">
        <f>IFERROR(E418/E418,"-")</f>
        <v>1</v>
      </c>
      <c r="G418" s="273">
        <f>SUM(G410:G417)</f>
        <v>73268591</v>
      </c>
      <c r="H418" s="273">
        <f>SUM(H410:H417)</f>
        <v>100</v>
      </c>
      <c r="I418" s="273">
        <f t="shared" si="126"/>
        <v>151069.25979381445</v>
      </c>
      <c r="J418" s="273">
        <f t="shared" si="109"/>
        <v>732685.91</v>
      </c>
      <c r="K418" s="152">
        <f t="shared" si="110"/>
        <v>0.20618556701030927</v>
      </c>
      <c r="L418" s="179">
        <f>SUM(L410:L417)</f>
        <v>378</v>
      </c>
      <c r="M418" s="272">
        <f>IFERROR(L418/L418,"-")</f>
        <v>1</v>
      </c>
      <c r="N418" s="273">
        <f>SUM(N410:N417)</f>
        <v>56426825</v>
      </c>
      <c r="O418" s="273">
        <f>SUM(O410:O417)</f>
        <v>76</v>
      </c>
      <c r="P418" s="273">
        <f t="shared" si="111"/>
        <v>149277.3148148148</v>
      </c>
      <c r="Q418" s="273">
        <f t="shared" si="112"/>
        <v>742458.22368421056</v>
      </c>
      <c r="R418" s="152">
        <f t="shared" si="113"/>
        <v>0.20105820105820105</v>
      </c>
      <c r="S418" s="179">
        <f>SUM(S410:S417)</f>
        <v>59</v>
      </c>
      <c r="T418" s="272">
        <f>IFERROR(S418/S418,"-")</f>
        <v>1</v>
      </c>
      <c r="U418" s="273">
        <f>SUM(U410:U417)</f>
        <v>14502639</v>
      </c>
      <c r="V418" s="273">
        <f>SUM(V410:V417)</f>
        <v>20</v>
      </c>
      <c r="W418" s="273">
        <f t="shared" si="114"/>
        <v>245807.44067796611</v>
      </c>
      <c r="X418" s="273">
        <f t="shared" si="115"/>
        <v>725131.95</v>
      </c>
      <c r="Y418" s="152">
        <f t="shared" si="116"/>
        <v>0.33898305084745761</v>
      </c>
      <c r="Z418" s="179">
        <f>SUM(Z410:Z417)</f>
        <v>46</v>
      </c>
      <c r="AA418" s="272">
        <f>IFERROR(Z418/Z418,"-")</f>
        <v>1</v>
      </c>
      <c r="AB418" s="273">
        <f>SUM(AB410:AB417)</f>
        <v>12034206</v>
      </c>
      <c r="AC418" s="273">
        <f>SUM(AC410:AC417)</f>
        <v>16</v>
      </c>
      <c r="AD418" s="273">
        <f t="shared" si="117"/>
        <v>261613.17391304349</v>
      </c>
      <c r="AE418" s="273">
        <f t="shared" si="118"/>
        <v>752137.875</v>
      </c>
      <c r="AF418" s="152">
        <f t="shared" si="119"/>
        <v>0.34782608695652173</v>
      </c>
      <c r="AG418" s="179">
        <f>SUM(AG410:AG417)</f>
        <v>127</v>
      </c>
      <c r="AH418" s="272">
        <f>IFERROR(AG418/AG418,"-")</f>
        <v>1</v>
      </c>
      <c r="AI418" s="273">
        <f>SUM(AI410:AI417)</f>
        <v>38747684</v>
      </c>
      <c r="AJ418" s="273">
        <f>SUM(AJ410:AJ417)</f>
        <v>45</v>
      </c>
      <c r="AK418" s="273">
        <f t="shared" si="120"/>
        <v>305099.87401574804</v>
      </c>
      <c r="AL418" s="273">
        <f t="shared" si="121"/>
        <v>861059.64444444445</v>
      </c>
      <c r="AM418" s="152">
        <f t="shared" si="122"/>
        <v>0.3543307086614173</v>
      </c>
      <c r="AN418" s="179">
        <f>SUM(AN410:AN417)</f>
        <v>1857</v>
      </c>
      <c r="AO418" s="272">
        <f>IFERROR(AN418/AN418,"-")</f>
        <v>1</v>
      </c>
      <c r="AP418" s="273">
        <f>SUM(AP410:AP417)</f>
        <v>157737171</v>
      </c>
      <c r="AQ418" s="273">
        <f>SUM(AQ410:AQ417)</f>
        <v>223</v>
      </c>
      <c r="AR418" s="273">
        <f t="shared" si="123"/>
        <v>84941.933764135698</v>
      </c>
      <c r="AS418" s="273">
        <f t="shared" si="124"/>
        <v>707341.57399103139</v>
      </c>
      <c r="AT418" s="152">
        <f t="shared" si="125"/>
        <v>0.12008616047388261</v>
      </c>
      <c r="AV418" s="77"/>
    </row>
    <row r="419" spans="2:48" s="9" customFormat="1">
      <c r="B419" s="551">
        <v>47</v>
      </c>
      <c r="C419" s="555" t="s">
        <v>12</v>
      </c>
      <c r="D419" s="174" t="s">
        <v>158</v>
      </c>
      <c r="E419" s="178">
        <v>703</v>
      </c>
      <c r="F419" s="267">
        <f>IFERROR(E419/E427,"-")</f>
        <v>0.72623966942148765</v>
      </c>
      <c r="G419" s="268">
        <v>0</v>
      </c>
      <c r="H419" s="268">
        <v>0</v>
      </c>
      <c r="I419" s="268">
        <f t="shared" si="126"/>
        <v>0</v>
      </c>
      <c r="J419" s="268" t="str">
        <f t="shared" si="109"/>
        <v>-</v>
      </c>
      <c r="K419" s="175">
        <f t="shared" si="110"/>
        <v>0</v>
      </c>
      <c r="L419" s="178">
        <v>524</v>
      </c>
      <c r="M419" s="267">
        <f>IFERROR(L419/L427,"-")</f>
        <v>0.72475795297372059</v>
      </c>
      <c r="N419" s="268">
        <v>0</v>
      </c>
      <c r="O419" s="268">
        <v>0</v>
      </c>
      <c r="P419" s="268">
        <f t="shared" si="111"/>
        <v>0</v>
      </c>
      <c r="Q419" s="268" t="str">
        <f t="shared" si="112"/>
        <v>-</v>
      </c>
      <c r="R419" s="175">
        <f t="shared" si="113"/>
        <v>0</v>
      </c>
      <c r="S419" s="178">
        <v>64</v>
      </c>
      <c r="T419" s="267">
        <f>IFERROR(S419/S427,"-")</f>
        <v>0.64</v>
      </c>
      <c r="U419" s="268">
        <v>0</v>
      </c>
      <c r="V419" s="268">
        <v>0</v>
      </c>
      <c r="W419" s="268">
        <f t="shared" si="114"/>
        <v>0</v>
      </c>
      <c r="X419" s="268" t="str">
        <f t="shared" si="115"/>
        <v>-</v>
      </c>
      <c r="Y419" s="175">
        <f t="shared" si="116"/>
        <v>0</v>
      </c>
      <c r="Z419" s="178">
        <v>45</v>
      </c>
      <c r="AA419" s="267">
        <f>IFERROR(Z419/Z427,"-")</f>
        <v>0.59210526315789469</v>
      </c>
      <c r="AB419" s="268">
        <v>0</v>
      </c>
      <c r="AC419" s="268">
        <v>0</v>
      </c>
      <c r="AD419" s="268">
        <f t="shared" si="117"/>
        <v>0</v>
      </c>
      <c r="AE419" s="268" t="str">
        <f t="shared" si="118"/>
        <v>-</v>
      </c>
      <c r="AF419" s="175">
        <f t="shared" si="119"/>
        <v>0</v>
      </c>
      <c r="AG419" s="178">
        <v>172</v>
      </c>
      <c r="AH419" s="267">
        <f>IFERROR(AG419/AG427,"-")</f>
        <v>0.61209964412811391</v>
      </c>
      <c r="AI419" s="268">
        <v>0</v>
      </c>
      <c r="AJ419" s="268">
        <v>0</v>
      </c>
      <c r="AK419" s="268">
        <f t="shared" si="120"/>
        <v>0</v>
      </c>
      <c r="AL419" s="268" t="str">
        <f t="shared" si="121"/>
        <v>-</v>
      </c>
      <c r="AM419" s="175">
        <f t="shared" si="122"/>
        <v>0</v>
      </c>
      <c r="AN419" s="178">
        <v>3347</v>
      </c>
      <c r="AO419" s="267">
        <f>IFERROR(AN419/AN427,"-")</f>
        <v>0.86063255335561839</v>
      </c>
      <c r="AP419" s="268">
        <v>119977</v>
      </c>
      <c r="AQ419" s="268">
        <v>1</v>
      </c>
      <c r="AR419" s="268">
        <f t="shared" si="123"/>
        <v>35.846130863459813</v>
      </c>
      <c r="AS419" s="268">
        <f t="shared" si="124"/>
        <v>119977</v>
      </c>
      <c r="AT419" s="175">
        <f t="shared" si="125"/>
        <v>2.9877502240812666E-4</v>
      </c>
      <c r="AV419" s="77"/>
    </row>
    <row r="420" spans="2:48" s="9" customFormat="1">
      <c r="B420" s="552"/>
      <c r="C420" s="556"/>
      <c r="D420" s="174" t="s">
        <v>155</v>
      </c>
      <c r="E420" s="399">
        <v>91</v>
      </c>
      <c r="F420" s="269">
        <f>IFERROR(E420/E427,"-")</f>
        <v>9.4008264462809923E-2</v>
      </c>
      <c r="G420" s="70">
        <v>6061678</v>
      </c>
      <c r="H420" s="70">
        <v>35</v>
      </c>
      <c r="I420" s="70">
        <f t="shared" si="126"/>
        <v>66611.846153846156</v>
      </c>
      <c r="J420" s="70">
        <f t="shared" si="109"/>
        <v>173190.8</v>
      </c>
      <c r="K420" s="11">
        <f t="shared" si="110"/>
        <v>0.38461538461538464</v>
      </c>
      <c r="L420" s="399">
        <v>64</v>
      </c>
      <c r="M420" s="269">
        <f>IFERROR(L420/L427,"-")</f>
        <v>8.8520055325034583E-2</v>
      </c>
      <c r="N420" s="70">
        <v>3198031</v>
      </c>
      <c r="O420" s="70">
        <v>25</v>
      </c>
      <c r="P420" s="70">
        <f t="shared" si="111"/>
        <v>49969.234375</v>
      </c>
      <c r="Q420" s="70">
        <f t="shared" si="112"/>
        <v>127921.24</v>
      </c>
      <c r="R420" s="11">
        <f t="shared" si="113"/>
        <v>0.390625</v>
      </c>
      <c r="S420" s="399">
        <v>10</v>
      </c>
      <c r="T420" s="269">
        <f>IFERROR(S420/S427,"-")</f>
        <v>0.1</v>
      </c>
      <c r="U420" s="70">
        <v>389497</v>
      </c>
      <c r="V420" s="70">
        <v>4</v>
      </c>
      <c r="W420" s="70">
        <f t="shared" si="114"/>
        <v>38949.699999999997</v>
      </c>
      <c r="X420" s="70">
        <f t="shared" si="115"/>
        <v>97374.25</v>
      </c>
      <c r="Y420" s="11">
        <f t="shared" si="116"/>
        <v>0.4</v>
      </c>
      <c r="Z420" s="399">
        <v>9</v>
      </c>
      <c r="AA420" s="269">
        <f>IFERROR(Z420/Z427,"-")</f>
        <v>0.11842105263157894</v>
      </c>
      <c r="AB420" s="70">
        <v>279157</v>
      </c>
      <c r="AC420" s="70">
        <v>3</v>
      </c>
      <c r="AD420" s="70">
        <f t="shared" si="117"/>
        <v>31017.444444444445</v>
      </c>
      <c r="AE420" s="70">
        <f t="shared" si="118"/>
        <v>93052.333333333328</v>
      </c>
      <c r="AF420" s="11">
        <f t="shared" si="119"/>
        <v>0.33333333333333331</v>
      </c>
      <c r="AG420" s="399">
        <v>22</v>
      </c>
      <c r="AH420" s="269">
        <f>IFERROR(AG420/AG427,"-")</f>
        <v>7.8291814946619215E-2</v>
      </c>
      <c r="AI420" s="70">
        <v>456378</v>
      </c>
      <c r="AJ420" s="70">
        <v>2</v>
      </c>
      <c r="AK420" s="70">
        <f t="shared" si="120"/>
        <v>20744.454545454544</v>
      </c>
      <c r="AL420" s="70">
        <f t="shared" si="121"/>
        <v>228189</v>
      </c>
      <c r="AM420" s="11">
        <f t="shared" si="122"/>
        <v>9.0909090909090912E-2</v>
      </c>
      <c r="AN420" s="399">
        <v>173</v>
      </c>
      <c r="AO420" s="269">
        <f>IFERROR(AN420/AN427,"-")</f>
        <v>4.4484443301619957E-2</v>
      </c>
      <c r="AP420" s="70">
        <v>10383090</v>
      </c>
      <c r="AQ420" s="70">
        <v>55</v>
      </c>
      <c r="AR420" s="70">
        <f t="shared" si="123"/>
        <v>60017.861271676302</v>
      </c>
      <c r="AS420" s="70">
        <f t="shared" si="124"/>
        <v>188783.45454545456</v>
      </c>
      <c r="AT420" s="11">
        <f t="shared" si="125"/>
        <v>0.31791907514450868</v>
      </c>
      <c r="AV420" s="77"/>
    </row>
    <row r="421" spans="2:48" s="9" customFormat="1">
      <c r="B421" s="552"/>
      <c r="C421" s="556"/>
      <c r="D421" s="174" t="s">
        <v>156</v>
      </c>
      <c r="E421" s="399">
        <v>62</v>
      </c>
      <c r="F421" s="269">
        <f>IFERROR(E421/E427,"-")</f>
        <v>6.4049586776859499E-2</v>
      </c>
      <c r="G421" s="70">
        <v>11975891</v>
      </c>
      <c r="H421" s="70">
        <v>42</v>
      </c>
      <c r="I421" s="70">
        <f t="shared" si="126"/>
        <v>193159.53225806452</v>
      </c>
      <c r="J421" s="70">
        <f t="shared" si="109"/>
        <v>285140.26190476189</v>
      </c>
      <c r="K421" s="11">
        <f t="shared" si="110"/>
        <v>0.67741935483870963</v>
      </c>
      <c r="L421" s="399">
        <v>49</v>
      </c>
      <c r="M421" s="269">
        <f>IFERROR(L421/L427,"-")</f>
        <v>6.7773167358229594E-2</v>
      </c>
      <c r="N421" s="70">
        <v>8738235</v>
      </c>
      <c r="O421" s="70">
        <v>32</v>
      </c>
      <c r="P421" s="70">
        <f t="shared" si="111"/>
        <v>178331.32653061225</v>
      </c>
      <c r="Q421" s="70">
        <f t="shared" si="112"/>
        <v>273069.84375</v>
      </c>
      <c r="R421" s="11">
        <f t="shared" si="113"/>
        <v>0.65306122448979587</v>
      </c>
      <c r="S421" s="399">
        <v>11</v>
      </c>
      <c r="T421" s="269">
        <f>IFERROR(S421/S427,"-")</f>
        <v>0.11</v>
      </c>
      <c r="U421" s="70">
        <v>1412363</v>
      </c>
      <c r="V421" s="70">
        <v>7</v>
      </c>
      <c r="W421" s="70">
        <f t="shared" si="114"/>
        <v>128396.63636363637</v>
      </c>
      <c r="X421" s="70">
        <f t="shared" si="115"/>
        <v>201766.14285714287</v>
      </c>
      <c r="Y421" s="11">
        <f t="shared" si="116"/>
        <v>0.63636363636363635</v>
      </c>
      <c r="Z421" s="399">
        <v>9</v>
      </c>
      <c r="AA421" s="269">
        <f>IFERROR(Z421/Z427,"-")</f>
        <v>0.11842105263157894</v>
      </c>
      <c r="AB421" s="70">
        <v>1056546</v>
      </c>
      <c r="AC421" s="70">
        <v>5</v>
      </c>
      <c r="AD421" s="70">
        <f t="shared" si="117"/>
        <v>117394</v>
      </c>
      <c r="AE421" s="70">
        <f t="shared" si="118"/>
        <v>211309.2</v>
      </c>
      <c r="AF421" s="11">
        <f t="shared" si="119"/>
        <v>0.55555555555555558</v>
      </c>
      <c r="AG421" s="399">
        <v>17</v>
      </c>
      <c r="AH421" s="269">
        <f>IFERROR(AG421/AG427,"-")</f>
        <v>6.0498220640569395E-2</v>
      </c>
      <c r="AI421" s="70">
        <v>3769359</v>
      </c>
      <c r="AJ421" s="70">
        <v>13</v>
      </c>
      <c r="AK421" s="70">
        <f t="shared" si="120"/>
        <v>221727</v>
      </c>
      <c r="AL421" s="70">
        <f t="shared" si="121"/>
        <v>289950.69230769231</v>
      </c>
      <c r="AM421" s="11">
        <f t="shared" si="122"/>
        <v>0.76470588235294112</v>
      </c>
      <c r="AN421" s="399">
        <v>114</v>
      </c>
      <c r="AO421" s="269">
        <f>IFERROR(AN421/AN427,"-")</f>
        <v>2.9313448187194651E-2</v>
      </c>
      <c r="AP421" s="70">
        <v>15024443</v>
      </c>
      <c r="AQ421" s="70">
        <v>61</v>
      </c>
      <c r="AR421" s="70">
        <f t="shared" si="123"/>
        <v>131793.35964912281</v>
      </c>
      <c r="AS421" s="70">
        <f t="shared" si="124"/>
        <v>246302.34426229508</v>
      </c>
      <c r="AT421" s="11">
        <f t="shared" si="125"/>
        <v>0.53508771929824561</v>
      </c>
      <c r="AV421" s="77"/>
    </row>
    <row r="422" spans="2:48" s="9" customFormat="1">
      <c r="B422" s="552"/>
      <c r="C422" s="556"/>
      <c r="D422" s="174" t="s">
        <v>157</v>
      </c>
      <c r="E422" s="178">
        <v>30</v>
      </c>
      <c r="F422" s="267">
        <f>IFERROR(E422/E427,"-")</f>
        <v>3.0991735537190084E-2</v>
      </c>
      <c r="G422" s="268">
        <v>20065534</v>
      </c>
      <c r="H422" s="268">
        <v>28</v>
      </c>
      <c r="I422" s="268">
        <f t="shared" si="126"/>
        <v>668851.1333333333</v>
      </c>
      <c r="J422" s="268">
        <f t="shared" si="109"/>
        <v>716626.21428571432</v>
      </c>
      <c r="K422" s="175">
        <f t="shared" si="110"/>
        <v>0.93333333333333335</v>
      </c>
      <c r="L422" s="178">
        <v>25</v>
      </c>
      <c r="M422" s="267">
        <f>IFERROR(L422/L427,"-")</f>
        <v>3.4578146611341634E-2</v>
      </c>
      <c r="N422" s="268">
        <v>16106922</v>
      </c>
      <c r="O422" s="268">
        <v>23</v>
      </c>
      <c r="P422" s="268">
        <f t="shared" si="111"/>
        <v>644276.88</v>
      </c>
      <c r="Q422" s="268">
        <f t="shared" si="112"/>
        <v>700300.95652173914</v>
      </c>
      <c r="R422" s="175">
        <f t="shared" si="113"/>
        <v>0.92</v>
      </c>
      <c r="S422" s="178">
        <v>6</v>
      </c>
      <c r="T422" s="267">
        <f>IFERROR(S422/S427,"-")</f>
        <v>0.06</v>
      </c>
      <c r="U422" s="268">
        <v>2526940</v>
      </c>
      <c r="V422" s="268">
        <v>6</v>
      </c>
      <c r="W422" s="268">
        <f t="shared" si="114"/>
        <v>421156.66666666669</v>
      </c>
      <c r="X422" s="268">
        <f t="shared" si="115"/>
        <v>421156.66666666669</v>
      </c>
      <c r="Y422" s="175">
        <f t="shared" si="116"/>
        <v>1</v>
      </c>
      <c r="Z422" s="178">
        <v>6</v>
      </c>
      <c r="AA422" s="267">
        <f>IFERROR(Z422/Z427,"-")</f>
        <v>7.8947368421052627E-2</v>
      </c>
      <c r="AB422" s="268">
        <v>2526940</v>
      </c>
      <c r="AC422" s="268">
        <v>6</v>
      </c>
      <c r="AD422" s="268">
        <f t="shared" si="117"/>
        <v>421156.66666666669</v>
      </c>
      <c r="AE422" s="268">
        <f t="shared" si="118"/>
        <v>421156.66666666669</v>
      </c>
      <c r="AF422" s="175">
        <f t="shared" si="119"/>
        <v>1</v>
      </c>
      <c r="AG422" s="178">
        <v>21</v>
      </c>
      <c r="AH422" s="267">
        <f>IFERROR(AG422/AG427,"-")</f>
        <v>7.4733096085409248E-2</v>
      </c>
      <c r="AI422" s="268">
        <v>13008902</v>
      </c>
      <c r="AJ422" s="268">
        <v>19</v>
      </c>
      <c r="AK422" s="268">
        <f t="shared" si="120"/>
        <v>619471.52380952379</v>
      </c>
      <c r="AL422" s="268">
        <f t="shared" si="121"/>
        <v>684679.05263157899</v>
      </c>
      <c r="AM422" s="175">
        <f t="shared" si="122"/>
        <v>0.90476190476190477</v>
      </c>
      <c r="AN422" s="178">
        <v>110</v>
      </c>
      <c r="AO422" s="267">
        <f>IFERROR(AN422/AN427,"-")</f>
        <v>2.8284906145538698E-2</v>
      </c>
      <c r="AP422" s="268">
        <v>71344699</v>
      </c>
      <c r="AQ422" s="268">
        <v>88</v>
      </c>
      <c r="AR422" s="268">
        <f t="shared" si="123"/>
        <v>648588.17272727273</v>
      </c>
      <c r="AS422" s="268">
        <f t="shared" si="124"/>
        <v>810735.21590909094</v>
      </c>
      <c r="AT422" s="175">
        <f t="shared" si="125"/>
        <v>0.8</v>
      </c>
      <c r="AV422" s="77"/>
    </row>
    <row r="423" spans="2:48" s="9" customFormat="1">
      <c r="B423" s="552"/>
      <c r="C423" s="556"/>
      <c r="D423" s="174" t="s">
        <v>159</v>
      </c>
      <c r="E423" s="399">
        <v>44</v>
      </c>
      <c r="F423" s="269">
        <f>IFERROR(E423/E427,"-")</f>
        <v>4.5454545454545456E-2</v>
      </c>
      <c r="G423" s="70">
        <v>49774669</v>
      </c>
      <c r="H423" s="70">
        <v>42</v>
      </c>
      <c r="I423" s="70">
        <f t="shared" si="126"/>
        <v>1131242.4772727273</v>
      </c>
      <c r="J423" s="70">
        <f t="shared" si="109"/>
        <v>1185111.1666666667</v>
      </c>
      <c r="K423" s="11">
        <f t="shared" si="110"/>
        <v>0.95454545454545459</v>
      </c>
      <c r="L423" s="399">
        <v>34</v>
      </c>
      <c r="M423" s="269">
        <f>IFERROR(L423/L427,"-")</f>
        <v>4.7026279391424619E-2</v>
      </c>
      <c r="N423" s="70">
        <v>40541991</v>
      </c>
      <c r="O423" s="70">
        <v>33</v>
      </c>
      <c r="P423" s="70">
        <f t="shared" si="111"/>
        <v>1192411.5</v>
      </c>
      <c r="Q423" s="70">
        <f t="shared" si="112"/>
        <v>1228545.1818181819</v>
      </c>
      <c r="R423" s="11">
        <f t="shared" si="113"/>
        <v>0.97058823529411764</v>
      </c>
      <c r="S423" s="399">
        <v>3</v>
      </c>
      <c r="T423" s="269">
        <f>IFERROR(S423/S427,"-")</f>
        <v>0.03</v>
      </c>
      <c r="U423" s="70">
        <v>4740908</v>
      </c>
      <c r="V423" s="70">
        <v>3</v>
      </c>
      <c r="W423" s="70">
        <f t="shared" si="114"/>
        <v>1580302.6666666667</v>
      </c>
      <c r="X423" s="70">
        <f t="shared" si="115"/>
        <v>1580302.6666666667</v>
      </c>
      <c r="Y423" s="11">
        <f t="shared" si="116"/>
        <v>1</v>
      </c>
      <c r="Z423" s="399">
        <v>3</v>
      </c>
      <c r="AA423" s="269">
        <f>IFERROR(Z423/Z427,"-")</f>
        <v>3.9473684210526314E-2</v>
      </c>
      <c r="AB423" s="70">
        <v>4740908</v>
      </c>
      <c r="AC423" s="70">
        <v>3</v>
      </c>
      <c r="AD423" s="70">
        <f t="shared" si="117"/>
        <v>1580302.6666666667</v>
      </c>
      <c r="AE423" s="70">
        <f t="shared" si="118"/>
        <v>1580302.6666666667</v>
      </c>
      <c r="AF423" s="11">
        <f t="shared" si="119"/>
        <v>1</v>
      </c>
      <c r="AG423" s="399">
        <v>26</v>
      </c>
      <c r="AH423" s="269">
        <f>IFERROR(AG423/AG427,"-")</f>
        <v>9.2526690391459068E-2</v>
      </c>
      <c r="AI423" s="70">
        <v>34367602</v>
      </c>
      <c r="AJ423" s="70">
        <v>25</v>
      </c>
      <c r="AK423" s="70">
        <f t="shared" si="120"/>
        <v>1321830.8461538462</v>
      </c>
      <c r="AL423" s="70">
        <f t="shared" si="121"/>
        <v>1374704.08</v>
      </c>
      <c r="AM423" s="11">
        <f t="shared" si="122"/>
        <v>0.96153846153846156</v>
      </c>
      <c r="AN423" s="399">
        <v>69</v>
      </c>
      <c r="AO423" s="269">
        <f>IFERROR(AN423/AN427,"-")</f>
        <v>1.7742350218565184E-2</v>
      </c>
      <c r="AP423" s="70">
        <v>72723755</v>
      </c>
      <c r="AQ423" s="70">
        <v>66</v>
      </c>
      <c r="AR423" s="70">
        <f t="shared" si="123"/>
        <v>1053967.463768116</v>
      </c>
      <c r="AS423" s="70">
        <f t="shared" si="124"/>
        <v>1101875.0757575757</v>
      </c>
      <c r="AT423" s="11">
        <f t="shared" si="125"/>
        <v>0.95652173913043481</v>
      </c>
      <c r="AV423" s="77"/>
    </row>
    <row r="424" spans="2:48" s="9" customFormat="1">
      <c r="B424" s="552"/>
      <c r="C424" s="556"/>
      <c r="D424" s="174" t="s">
        <v>160</v>
      </c>
      <c r="E424" s="178">
        <v>18</v>
      </c>
      <c r="F424" s="267">
        <f>IFERROR(E424/E427,"-")</f>
        <v>1.859504132231405E-2</v>
      </c>
      <c r="G424" s="268">
        <v>25864485</v>
      </c>
      <c r="H424" s="268">
        <v>17</v>
      </c>
      <c r="I424" s="268">
        <f t="shared" si="126"/>
        <v>1436915.8333333333</v>
      </c>
      <c r="J424" s="268">
        <f t="shared" si="109"/>
        <v>1521440.294117647</v>
      </c>
      <c r="K424" s="175">
        <f t="shared" si="110"/>
        <v>0.94444444444444442</v>
      </c>
      <c r="L424" s="178">
        <v>15</v>
      </c>
      <c r="M424" s="267">
        <f>IFERROR(L424/L427,"-")</f>
        <v>2.0746887966804978E-2</v>
      </c>
      <c r="N424" s="268">
        <v>21030464</v>
      </c>
      <c r="O424" s="268">
        <v>14</v>
      </c>
      <c r="P424" s="268">
        <f t="shared" si="111"/>
        <v>1402030.9333333333</v>
      </c>
      <c r="Q424" s="268">
        <f t="shared" si="112"/>
        <v>1502176</v>
      </c>
      <c r="R424" s="175">
        <f t="shared" si="113"/>
        <v>0.93333333333333335</v>
      </c>
      <c r="S424" s="178">
        <v>2</v>
      </c>
      <c r="T424" s="267">
        <f>IFERROR(S424/S427,"-")</f>
        <v>0.02</v>
      </c>
      <c r="U424" s="268">
        <v>3937285</v>
      </c>
      <c r="V424" s="268">
        <v>2</v>
      </c>
      <c r="W424" s="268">
        <f t="shared" si="114"/>
        <v>1968642.5</v>
      </c>
      <c r="X424" s="268">
        <f t="shared" si="115"/>
        <v>1968642.5</v>
      </c>
      <c r="Y424" s="175">
        <f t="shared" si="116"/>
        <v>1</v>
      </c>
      <c r="Z424" s="178">
        <v>2</v>
      </c>
      <c r="AA424" s="267">
        <f>IFERROR(Z424/Z427,"-")</f>
        <v>2.6315789473684209E-2</v>
      </c>
      <c r="AB424" s="268">
        <v>3937285</v>
      </c>
      <c r="AC424" s="268">
        <v>2</v>
      </c>
      <c r="AD424" s="268">
        <f t="shared" si="117"/>
        <v>1968642.5</v>
      </c>
      <c r="AE424" s="268">
        <f t="shared" si="118"/>
        <v>1968642.5</v>
      </c>
      <c r="AF424" s="175">
        <f t="shared" si="119"/>
        <v>1</v>
      </c>
      <c r="AG424" s="178">
        <v>11</v>
      </c>
      <c r="AH424" s="267">
        <f>IFERROR(AG424/AG427,"-")</f>
        <v>3.9145907473309607E-2</v>
      </c>
      <c r="AI424" s="268">
        <v>17934672</v>
      </c>
      <c r="AJ424" s="268">
        <v>11</v>
      </c>
      <c r="AK424" s="268">
        <f t="shared" si="120"/>
        <v>1630424.7272727273</v>
      </c>
      <c r="AL424" s="268">
        <f t="shared" si="121"/>
        <v>1630424.7272727273</v>
      </c>
      <c r="AM424" s="175">
        <f t="shared" si="122"/>
        <v>1</v>
      </c>
      <c r="AN424" s="178">
        <v>42</v>
      </c>
      <c r="AO424" s="267">
        <f>IFERROR(AN424/AN427,"-")</f>
        <v>1.0799691437387503E-2</v>
      </c>
      <c r="AP424" s="268">
        <v>65240088</v>
      </c>
      <c r="AQ424" s="268">
        <v>42</v>
      </c>
      <c r="AR424" s="268">
        <f t="shared" si="123"/>
        <v>1553335.4285714286</v>
      </c>
      <c r="AS424" s="268">
        <f t="shared" si="124"/>
        <v>1553335.4285714286</v>
      </c>
      <c r="AT424" s="175">
        <f t="shared" si="125"/>
        <v>1</v>
      </c>
      <c r="AV424" s="77"/>
    </row>
    <row r="425" spans="2:48" s="9" customFormat="1">
      <c r="B425" s="552"/>
      <c r="C425" s="556"/>
      <c r="D425" s="174" t="s">
        <v>161</v>
      </c>
      <c r="E425" s="399">
        <v>15</v>
      </c>
      <c r="F425" s="269">
        <f>IFERROR(E425/E427,"-")</f>
        <v>1.5495867768595042E-2</v>
      </c>
      <c r="G425" s="70">
        <v>26585538</v>
      </c>
      <c r="H425" s="70">
        <v>12</v>
      </c>
      <c r="I425" s="70">
        <f t="shared" si="126"/>
        <v>1772369.2</v>
      </c>
      <c r="J425" s="70">
        <f t="shared" si="109"/>
        <v>2215461.5</v>
      </c>
      <c r="K425" s="11">
        <f t="shared" si="110"/>
        <v>0.8</v>
      </c>
      <c r="L425" s="399">
        <v>8</v>
      </c>
      <c r="M425" s="269">
        <f>IFERROR(L425/L427,"-")</f>
        <v>1.1065006915629323E-2</v>
      </c>
      <c r="N425" s="70">
        <v>12531509</v>
      </c>
      <c r="O425" s="70">
        <v>6</v>
      </c>
      <c r="P425" s="70">
        <f t="shared" si="111"/>
        <v>1566438.625</v>
      </c>
      <c r="Q425" s="70">
        <f t="shared" si="112"/>
        <v>2088584.8333333333</v>
      </c>
      <c r="R425" s="11">
        <f t="shared" si="113"/>
        <v>0.75</v>
      </c>
      <c r="S425" s="399">
        <v>4</v>
      </c>
      <c r="T425" s="269">
        <f>IFERROR(S425/S427,"-")</f>
        <v>0.04</v>
      </c>
      <c r="U425" s="70">
        <v>7987681</v>
      </c>
      <c r="V425" s="70">
        <v>4</v>
      </c>
      <c r="W425" s="70">
        <f t="shared" si="114"/>
        <v>1996920.25</v>
      </c>
      <c r="X425" s="70">
        <f t="shared" si="115"/>
        <v>1996920.25</v>
      </c>
      <c r="Y425" s="11">
        <f t="shared" si="116"/>
        <v>1</v>
      </c>
      <c r="Z425" s="399">
        <v>2</v>
      </c>
      <c r="AA425" s="269">
        <f>IFERROR(Z425/Z427,"-")</f>
        <v>2.6315789473684209E-2</v>
      </c>
      <c r="AB425" s="70">
        <v>3804808</v>
      </c>
      <c r="AC425" s="70">
        <v>2</v>
      </c>
      <c r="AD425" s="70">
        <f t="shared" si="117"/>
        <v>1902404</v>
      </c>
      <c r="AE425" s="70">
        <f t="shared" si="118"/>
        <v>1902404</v>
      </c>
      <c r="AF425" s="11">
        <f t="shared" si="119"/>
        <v>1</v>
      </c>
      <c r="AG425" s="399">
        <v>8</v>
      </c>
      <c r="AH425" s="269">
        <f>IFERROR(AG425/AG427,"-")</f>
        <v>2.8469750889679714E-2</v>
      </c>
      <c r="AI425" s="70">
        <v>13719586</v>
      </c>
      <c r="AJ425" s="70">
        <v>7</v>
      </c>
      <c r="AK425" s="70">
        <f t="shared" si="120"/>
        <v>1714948.25</v>
      </c>
      <c r="AL425" s="70">
        <f t="shared" si="121"/>
        <v>1959940.857142857</v>
      </c>
      <c r="AM425" s="11">
        <f t="shared" si="122"/>
        <v>0.875</v>
      </c>
      <c r="AN425" s="399">
        <v>26</v>
      </c>
      <c r="AO425" s="269">
        <f>IFERROR(AN425/AN427,"-")</f>
        <v>6.6855232707636924E-3</v>
      </c>
      <c r="AP425" s="70">
        <v>44368082</v>
      </c>
      <c r="AQ425" s="70">
        <v>24</v>
      </c>
      <c r="AR425" s="70">
        <f t="shared" si="123"/>
        <v>1706464.6923076923</v>
      </c>
      <c r="AS425" s="70">
        <f t="shared" si="124"/>
        <v>1848670.0833333333</v>
      </c>
      <c r="AT425" s="11">
        <f t="shared" si="125"/>
        <v>0.92307692307692313</v>
      </c>
      <c r="AV425" s="77"/>
    </row>
    <row r="426" spans="2:48" s="9" customFormat="1">
      <c r="B426" s="552"/>
      <c r="C426" s="556"/>
      <c r="D426" s="177" t="s">
        <v>162</v>
      </c>
      <c r="E426" s="400">
        <v>5</v>
      </c>
      <c r="F426" s="270">
        <f>IFERROR(E426/E427,"-")</f>
        <v>5.1652892561983473E-3</v>
      </c>
      <c r="G426" s="271">
        <v>7316415</v>
      </c>
      <c r="H426" s="271">
        <v>4</v>
      </c>
      <c r="I426" s="271">
        <f t="shared" si="126"/>
        <v>1463283</v>
      </c>
      <c r="J426" s="271">
        <f t="shared" si="109"/>
        <v>1829103.75</v>
      </c>
      <c r="K426" s="36">
        <f t="shared" si="110"/>
        <v>0.8</v>
      </c>
      <c r="L426" s="400">
        <v>4</v>
      </c>
      <c r="M426" s="270">
        <f>IFERROR(L426/L427,"-")</f>
        <v>5.5325034578146614E-3</v>
      </c>
      <c r="N426" s="271">
        <v>7095570</v>
      </c>
      <c r="O426" s="271">
        <v>3</v>
      </c>
      <c r="P426" s="271">
        <f t="shared" si="111"/>
        <v>1773892.5</v>
      </c>
      <c r="Q426" s="271">
        <f t="shared" si="112"/>
        <v>2365190</v>
      </c>
      <c r="R426" s="36">
        <f t="shared" si="113"/>
        <v>0.75</v>
      </c>
      <c r="S426" s="400">
        <v>0</v>
      </c>
      <c r="T426" s="270">
        <f>IFERROR(S426/S427,"-")</f>
        <v>0</v>
      </c>
      <c r="U426" s="271">
        <v>0</v>
      </c>
      <c r="V426" s="271">
        <v>0</v>
      </c>
      <c r="W426" s="271" t="str">
        <f t="shared" si="114"/>
        <v>-</v>
      </c>
      <c r="X426" s="271" t="str">
        <f t="shared" si="115"/>
        <v>-</v>
      </c>
      <c r="Y426" s="36" t="str">
        <f t="shared" si="116"/>
        <v>-</v>
      </c>
      <c r="Z426" s="400">
        <v>0</v>
      </c>
      <c r="AA426" s="270">
        <f>IFERROR(Z426/Z427,"-")</f>
        <v>0</v>
      </c>
      <c r="AB426" s="271">
        <v>0</v>
      </c>
      <c r="AC426" s="271">
        <v>0</v>
      </c>
      <c r="AD426" s="271" t="str">
        <f t="shared" si="117"/>
        <v>-</v>
      </c>
      <c r="AE426" s="271" t="str">
        <f t="shared" si="118"/>
        <v>-</v>
      </c>
      <c r="AF426" s="36" t="str">
        <f t="shared" si="119"/>
        <v>-</v>
      </c>
      <c r="AG426" s="400">
        <v>4</v>
      </c>
      <c r="AH426" s="270">
        <f>IFERROR(AG426/AG427,"-")</f>
        <v>1.4234875444839857E-2</v>
      </c>
      <c r="AI426" s="271">
        <v>8045981</v>
      </c>
      <c r="AJ426" s="271">
        <v>4</v>
      </c>
      <c r="AK426" s="271">
        <f t="shared" si="120"/>
        <v>2011495.25</v>
      </c>
      <c r="AL426" s="271">
        <f t="shared" si="121"/>
        <v>2011495.25</v>
      </c>
      <c r="AM426" s="36">
        <f t="shared" si="122"/>
        <v>1</v>
      </c>
      <c r="AN426" s="400">
        <v>8</v>
      </c>
      <c r="AO426" s="270">
        <f>IFERROR(AN426/AN427,"-")</f>
        <v>2.0570840833119054E-3</v>
      </c>
      <c r="AP426" s="271">
        <v>10925032</v>
      </c>
      <c r="AQ426" s="271">
        <v>7</v>
      </c>
      <c r="AR426" s="271">
        <f t="shared" si="123"/>
        <v>1365629</v>
      </c>
      <c r="AS426" s="271">
        <f t="shared" si="124"/>
        <v>1560718.857142857</v>
      </c>
      <c r="AT426" s="36">
        <f t="shared" si="125"/>
        <v>0.875</v>
      </c>
      <c r="AV426" s="77"/>
    </row>
    <row r="427" spans="2:48" s="9" customFormat="1">
      <c r="B427" s="553"/>
      <c r="C427" s="557"/>
      <c r="D427" s="300" t="s">
        <v>64</v>
      </c>
      <c r="E427" s="179">
        <f>SUM(E419:E426)</f>
        <v>968</v>
      </c>
      <c r="F427" s="272">
        <f>IFERROR(E427/E427,"-")</f>
        <v>1</v>
      </c>
      <c r="G427" s="273">
        <f>SUM(G419:G426)</f>
        <v>147644210</v>
      </c>
      <c r="H427" s="273">
        <f>SUM(H419:H426)</f>
        <v>180</v>
      </c>
      <c r="I427" s="273">
        <f t="shared" si="126"/>
        <v>152525.01033057852</v>
      </c>
      <c r="J427" s="273">
        <f t="shared" si="109"/>
        <v>820245.61111111112</v>
      </c>
      <c r="K427" s="152">
        <f t="shared" si="110"/>
        <v>0.18595041322314049</v>
      </c>
      <c r="L427" s="179">
        <f>SUM(L419:L426)</f>
        <v>723</v>
      </c>
      <c r="M427" s="272">
        <f>IFERROR(L427/L427,"-")</f>
        <v>1</v>
      </c>
      <c r="N427" s="273">
        <f>SUM(N419:N426)</f>
        <v>109242722</v>
      </c>
      <c r="O427" s="273">
        <f>SUM(O419:O426)</f>
        <v>136</v>
      </c>
      <c r="P427" s="273">
        <f t="shared" si="111"/>
        <v>151096.43430152143</v>
      </c>
      <c r="Q427" s="273">
        <f t="shared" si="112"/>
        <v>803255.3088235294</v>
      </c>
      <c r="R427" s="152">
        <f t="shared" si="113"/>
        <v>0.18810511756569848</v>
      </c>
      <c r="S427" s="179">
        <f>SUM(S419:S426)</f>
        <v>100</v>
      </c>
      <c r="T427" s="272">
        <f>IFERROR(S427/S427,"-")</f>
        <v>1</v>
      </c>
      <c r="U427" s="273">
        <f>SUM(U419:U426)</f>
        <v>20994674</v>
      </c>
      <c r="V427" s="273">
        <f>SUM(V419:V426)</f>
        <v>26</v>
      </c>
      <c r="W427" s="273">
        <f t="shared" si="114"/>
        <v>209946.74</v>
      </c>
      <c r="X427" s="273">
        <f t="shared" si="115"/>
        <v>807487.4615384615</v>
      </c>
      <c r="Y427" s="152">
        <f t="shared" si="116"/>
        <v>0.26</v>
      </c>
      <c r="Z427" s="179">
        <f>SUM(Z419:Z426)</f>
        <v>76</v>
      </c>
      <c r="AA427" s="272">
        <f>IFERROR(Z427/Z427,"-")</f>
        <v>1</v>
      </c>
      <c r="AB427" s="273">
        <f>SUM(AB419:AB426)</f>
        <v>16345644</v>
      </c>
      <c r="AC427" s="273">
        <f>SUM(AC419:AC426)</f>
        <v>21</v>
      </c>
      <c r="AD427" s="273">
        <f t="shared" si="117"/>
        <v>215074.26315789475</v>
      </c>
      <c r="AE427" s="273">
        <f t="shared" si="118"/>
        <v>778364</v>
      </c>
      <c r="AF427" s="152">
        <f t="shared" si="119"/>
        <v>0.27631578947368424</v>
      </c>
      <c r="AG427" s="179">
        <f>SUM(AG419:AG426)</f>
        <v>281</v>
      </c>
      <c r="AH427" s="272">
        <f>IFERROR(AG427/AG427,"-")</f>
        <v>1</v>
      </c>
      <c r="AI427" s="273">
        <f>SUM(AI419:AI426)</f>
        <v>91302480</v>
      </c>
      <c r="AJ427" s="273">
        <f>SUM(AJ419:AJ426)</f>
        <v>81</v>
      </c>
      <c r="AK427" s="273">
        <f t="shared" si="120"/>
        <v>324919.85765124555</v>
      </c>
      <c r="AL427" s="273">
        <f t="shared" si="121"/>
        <v>1127191.111111111</v>
      </c>
      <c r="AM427" s="152">
        <f t="shared" si="122"/>
        <v>0.28825622775800713</v>
      </c>
      <c r="AN427" s="179">
        <f>SUM(AN419:AN426)</f>
        <v>3889</v>
      </c>
      <c r="AO427" s="272">
        <f>IFERROR(AN427/AN427,"-")</f>
        <v>1</v>
      </c>
      <c r="AP427" s="273">
        <f>SUM(AP419:AP426)</f>
        <v>290129166</v>
      </c>
      <c r="AQ427" s="273">
        <f>SUM(AQ419:AQ426)</f>
        <v>344</v>
      </c>
      <c r="AR427" s="273">
        <f t="shared" si="123"/>
        <v>74602.511185394702</v>
      </c>
      <c r="AS427" s="273">
        <f t="shared" si="124"/>
        <v>843398.73837209307</v>
      </c>
      <c r="AT427" s="152">
        <f t="shared" si="125"/>
        <v>8.8454615582411925E-2</v>
      </c>
      <c r="AV427" s="77"/>
    </row>
    <row r="428" spans="2:48" s="9" customFormat="1">
      <c r="B428" s="551">
        <v>48</v>
      </c>
      <c r="C428" s="555" t="s">
        <v>21</v>
      </c>
      <c r="D428" s="174" t="s">
        <v>158</v>
      </c>
      <c r="E428" s="178">
        <v>449</v>
      </c>
      <c r="F428" s="267">
        <f>IFERROR(E428/E436,"-")</f>
        <v>0.71044303797468356</v>
      </c>
      <c r="G428" s="268">
        <v>0</v>
      </c>
      <c r="H428" s="268">
        <v>0</v>
      </c>
      <c r="I428" s="268">
        <f t="shared" si="126"/>
        <v>0</v>
      </c>
      <c r="J428" s="268" t="str">
        <f t="shared" si="109"/>
        <v>-</v>
      </c>
      <c r="K428" s="175">
        <f t="shared" si="110"/>
        <v>0</v>
      </c>
      <c r="L428" s="178">
        <v>326</v>
      </c>
      <c r="M428" s="267">
        <f>IFERROR(L428/L436,"-")</f>
        <v>0.69658119658119655</v>
      </c>
      <c r="N428" s="268">
        <v>0</v>
      </c>
      <c r="O428" s="268">
        <v>0</v>
      </c>
      <c r="P428" s="268">
        <f t="shared" si="111"/>
        <v>0</v>
      </c>
      <c r="Q428" s="268" t="str">
        <f t="shared" si="112"/>
        <v>-</v>
      </c>
      <c r="R428" s="175">
        <f t="shared" si="113"/>
        <v>0</v>
      </c>
      <c r="S428" s="178">
        <v>34</v>
      </c>
      <c r="T428" s="267">
        <f>IFERROR(S428/S436,"-")</f>
        <v>0.56666666666666665</v>
      </c>
      <c r="U428" s="268">
        <v>0</v>
      </c>
      <c r="V428" s="268">
        <v>0</v>
      </c>
      <c r="W428" s="268">
        <f t="shared" si="114"/>
        <v>0</v>
      </c>
      <c r="X428" s="268" t="str">
        <f t="shared" si="115"/>
        <v>-</v>
      </c>
      <c r="Y428" s="175">
        <f t="shared" si="116"/>
        <v>0</v>
      </c>
      <c r="Z428" s="178">
        <v>27</v>
      </c>
      <c r="AA428" s="267">
        <f>IFERROR(Z428/Z436,"-")</f>
        <v>0.57446808510638303</v>
      </c>
      <c r="AB428" s="268">
        <v>0</v>
      </c>
      <c r="AC428" s="268">
        <v>0</v>
      </c>
      <c r="AD428" s="268">
        <f t="shared" si="117"/>
        <v>0</v>
      </c>
      <c r="AE428" s="268" t="str">
        <f t="shared" si="118"/>
        <v>-</v>
      </c>
      <c r="AF428" s="175">
        <f t="shared" si="119"/>
        <v>0</v>
      </c>
      <c r="AG428" s="178">
        <v>95</v>
      </c>
      <c r="AH428" s="267">
        <f>IFERROR(AG428/AG436,"-")</f>
        <v>0.57926829268292679</v>
      </c>
      <c r="AI428" s="268">
        <v>0</v>
      </c>
      <c r="AJ428" s="268">
        <v>0</v>
      </c>
      <c r="AK428" s="268">
        <f t="shared" si="120"/>
        <v>0</v>
      </c>
      <c r="AL428" s="268" t="str">
        <f t="shared" si="121"/>
        <v>-</v>
      </c>
      <c r="AM428" s="175">
        <f t="shared" si="122"/>
        <v>0</v>
      </c>
      <c r="AN428" s="178">
        <v>2182</v>
      </c>
      <c r="AO428" s="267">
        <f>IFERROR(AN428/AN436,"-")</f>
        <v>0.81539611360239161</v>
      </c>
      <c r="AP428" s="268">
        <v>0</v>
      </c>
      <c r="AQ428" s="268">
        <v>0</v>
      </c>
      <c r="AR428" s="268">
        <f t="shared" si="123"/>
        <v>0</v>
      </c>
      <c r="AS428" s="268" t="str">
        <f t="shared" si="124"/>
        <v>-</v>
      </c>
      <c r="AT428" s="175">
        <f t="shared" si="125"/>
        <v>0</v>
      </c>
      <c r="AV428" s="77"/>
    </row>
    <row r="429" spans="2:48" s="9" customFormat="1">
      <c r="B429" s="552"/>
      <c r="C429" s="556"/>
      <c r="D429" s="174" t="s">
        <v>155</v>
      </c>
      <c r="E429" s="399">
        <v>68</v>
      </c>
      <c r="F429" s="269">
        <f>IFERROR(E429/E436,"-")</f>
        <v>0.10759493670886076</v>
      </c>
      <c r="G429" s="70">
        <v>3775804</v>
      </c>
      <c r="H429" s="70">
        <v>22</v>
      </c>
      <c r="I429" s="70">
        <f t="shared" si="126"/>
        <v>55526.529411764706</v>
      </c>
      <c r="J429" s="70">
        <f t="shared" si="109"/>
        <v>171627.45454545456</v>
      </c>
      <c r="K429" s="11">
        <f t="shared" si="110"/>
        <v>0.3235294117647059</v>
      </c>
      <c r="L429" s="399">
        <v>53</v>
      </c>
      <c r="M429" s="269">
        <f>IFERROR(L429/L436,"-")</f>
        <v>0.11324786324786325</v>
      </c>
      <c r="N429" s="70">
        <v>3127036</v>
      </c>
      <c r="O429" s="70">
        <v>18</v>
      </c>
      <c r="P429" s="70">
        <f t="shared" si="111"/>
        <v>59000.67924528302</v>
      </c>
      <c r="Q429" s="70">
        <f t="shared" si="112"/>
        <v>173724.22222222222</v>
      </c>
      <c r="R429" s="11">
        <f t="shared" si="113"/>
        <v>0.33962264150943394</v>
      </c>
      <c r="S429" s="399">
        <v>4</v>
      </c>
      <c r="T429" s="269">
        <f>IFERROR(S429/S436,"-")</f>
        <v>6.6666666666666666E-2</v>
      </c>
      <c r="U429" s="70">
        <v>431422</v>
      </c>
      <c r="V429" s="70">
        <v>2</v>
      </c>
      <c r="W429" s="70">
        <f t="shared" si="114"/>
        <v>107855.5</v>
      </c>
      <c r="X429" s="70">
        <f t="shared" si="115"/>
        <v>215711</v>
      </c>
      <c r="Y429" s="11">
        <f t="shared" si="116"/>
        <v>0.5</v>
      </c>
      <c r="Z429" s="399">
        <v>3</v>
      </c>
      <c r="AA429" s="269">
        <f>IFERROR(Z429/Z436,"-")</f>
        <v>6.3829787234042548E-2</v>
      </c>
      <c r="AB429" s="70">
        <v>431422</v>
      </c>
      <c r="AC429" s="70">
        <v>2</v>
      </c>
      <c r="AD429" s="70">
        <f t="shared" si="117"/>
        <v>143807.33333333334</v>
      </c>
      <c r="AE429" s="70">
        <f t="shared" si="118"/>
        <v>215711</v>
      </c>
      <c r="AF429" s="11">
        <f t="shared" si="119"/>
        <v>0.66666666666666663</v>
      </c>
      <c r="AG429" s="399">
        <v>12</v>
      </c>
      <c r="AH429" s="269">
        <f>IFERROR(AG429/AG436,"-")</f>
        <v>7.3170731707317069E-2</v>
      </c>
      <c r="AI429" s="70">
        <v>613873</v>
      </c>
      <c r="AJ429" s="70">
        <v>3</v>
      </c>
      <c r="AK429" s="70">
        <f t="shared" si="120"/>
        <v>51156.083333333336</v>
      </c>
      <c r="AL429" s="70">
        <f t="shared" si="121"/>
        <v>204624.33333333334</v>
      </c>
      <c r="AM429" s="11">
        <f t="shared" si="122"/>
        <v>0.25</v>
      </c>
      <c r="AN429" s="399">
        <v>162</v>
      </c>
      <c r="AO429" s="269">
        <f>IFERROR(AN429/AN436,"-")</f>
        <v>6.0538116591928252E-2</v>
      </c>
      <c r="AP429" s="70">
        <v>7214655</v>
      </c>
      <c r="AQ429" s="70">
        <v>37</v>
      </c>
      <c r="AR429" s="70">
        <f t="shared" si="123"/>
        <v>44534.907407407409</v>
      </c>
      <c r="AS429" s="70">
        <f t="shared" si="124"/>
        <v>194990.67567567568</v>
      </c>
      <c r="AT429" s="11">
        <f t="shared" si="125"/>
        <v>0.22839506172839505</v>
      </c>
      <c r="AV429" s="77"/>
    </row>
    <row r="430" spans="2:48" s="9" customFormat="1">
      <c r="B430" s="552"/>
      <c r="C430" s="556"/>
      <c r="D430" s="174" t="s">
        <v>156</v>
      </c>
      <c r="E430" s="399">
        <v>40</v>
      </c>
      <c r="F430" s="269">
        <f>IFERROR(E430/E436,"-")</f>
        <v>6.3291139240506333E-2</v>
      </c>
      <c r="G430" s="70">
        <v>7971392</v>
      </c>
      <c r="H430" s="70">
        <v>27</v>
      </c>
      <c r="I430" s="70">
        <f t="shared" si="126"/>
        <v>199284.8</v>
      </c>
      <c r="J430" s="70">
        <f t="shared" si="109"/>
        <v>295236.74074074073</v>
      </c>
      <c r="K430" s="11">
        <f t="shared" si="110"/>
        <v>0.67500000000000004</v>
      </c>
      <c r="L430" s="399">
        <v>32</v>
      </c>
      <c r="M430" s="269">
        <f>IFERROR(L430/L436,"-")</f>
        <v>6.8376068376068383E-2</v>
      </c>
      <c r="N430" s="70">
        <v>5564001</v>
      </c>
      <c r="O430" s="70">
        <v>20</v>
      </c>
      <c r="P430" s="70">
        <f t="shared" si="111"/>
        <v>173875.03125</v>
      </c>
      <c r="Q430" s="70">
        <f t="shared" si="112"/>
        <v>278200.05</v>
      </c>
      <c r="R430" s="11">
        <f t="shared" si="113"/>
        <v>0.625</v>
      </c>
      <c r="S430" s="399">
        <v>6</v>
      </c>
      <c r="T430" s="269">
        <f>IFERROR(S430/S436,"-")</f>
        <v>0.1</v>
      </c>
      <c r="U430" s="70">
        <v>1176500</v>
      </c>
      <c r="V430" s="70">
        <v>4</v>
      </c>
      <c r="W430" s="70">
        <f t="shared" si="114"/>
        <v>196083.33333333334</v>
      </c>
      <c r="X430" s="70">
        <f t="shared" si="115"/>
        <v>294125</v>
      </c>
      <c r="Y430" s="11">
        <f t="shared" si="116"/>
        <v>0.66666666666666663</v>
      </c>
      <c r="Z430" s="399">
        <v>4</v>
      </c>
      <c r="AA430" s="269">
        <f>IFERROR(Z430/Z436,"-")</f>
        <v>8.5106382978723402E-2</v>
      </c>
      <c r="AB430" s="70">
        <v>354132</v>
      </c>
      <c r="AC430" s="70">
        <v>2</v>
      </c>
      <c r="AD430" s="70">
        <f t="shared" si="117"/>
        <v>88533</v>
      </c>
      <c r="AE430" s="70">
        <f t="shared" si="118"/>
        <v>177066</v>
      </c>
      <c r="AF430" s="11">
        <f t="shared" si="119"/>
        <v>0.5</v>
      </c>
      <c r="AG430" s="399">
        <v>13</v>
      </c>
      <c r="AH430" s="269">
        <f>IFERROR(AG430/AG436,"-")</f>
        <v>7.926829268292683E-2</v>
      </c>
      <c r="AI430" s="70">
        <v>2241408</v>
      </c>
      <c r="AJ430" s="70">
        <v>8</v>
      </c>
      <c r="AK430" s="70">
        <f t="shared" si="120"/>
        <v>172416</v>
      </c>
      <c r="AL430" s="70">
        <f t="shared" si="121"/>
        <v>280176</v>
      </c>
      <c r="AM430" s="11">
        <f t="shared" si="122"/>
        <v>0.61538461538461542</v>
      </c>
      <c r="AN430" s="399">
        <v>120</v>
      </c>
      <c r="AO430" s="269">
        <f>IFERROR(AN430/AN436,"-")</f>
        <v>4.4843049327354258E-2</v>
      </c>
      <c r="AP430" s="70">
        <v>17904744</v>
      </c>
      <c r="AQ430" s="70">
        <v>60</v>
      </c>
      <c r="AR430" s="70">
        <f t="shared" si="123"/>
        <v>149206.20000000001</v>
      </c>
      <c r="AS430" s="70">
        <f t="shared" si="124"/>
        <v>298412.40000000002</v>
      </c>
      <c r="AT430" s="11">
        <f t="shared" si="125"/>
        <v>0.5</v>
      </c>
      <c r="AV430" s="77"/>
    </row>
    <row r="431" spans="2:48" s="9" customFormat="1">
      <c r="B431" s="552"/>
      <c r="C431" s="556"/>
      <c r="D431" s="174" t="s">
        <v>157</v>
      </c>
      <c r="E431" s="178">
        <v>38</v>
      </c>
      <c r="F431" s="267">
        <f>IFERROR(E431/E436,"-")</f>
        <v>6.0126582278481014E-2</v>
      </c>
      <c r="G431" s="268">
        <v>22088278</v>
      </c>
      <c r="H431" s="268">
        <v>33</v>
      </c>
      <c r="I431" s="268">
        <f t="shared" si="126"/>
        <v>581270.47368421056</v>
      </c>
      <c r="J431" s="268">
        <f t="shared" si="109"/>
        <v>669341.75757575757</v>
      </c>
      <c r="K431" s="175">
        <f t="shared" si="110"/>
        <v>0.86842105263157898</v>
      </c>
      <c r="L431" s="178">
        <v>28</v>
      </c>
      <c r="M431" s="267">
        <f>IFERROR(L431/L436,"-")</f>
        <v>5.9829059829059832E-2</v>
      </c>
      <c r="N431" s="268">
        <v>15577937</v>
      </c>
      <c r="O431" s="268">
        <v>24</v>
      </c>
      <c r="P431" s="268">
        <f t="shared" si="111"/>
        <v>556354.89285714284</v>
      </c>
      <c r="Q431" s="268">
        <f t="shared" si="112"/>
        <v>649080.70833333337</v>
      </c>
      <c r="R431" s="175">
        <f t="shared" si="113"/>
        <v>0.8571428571428571</v>
      </c>
      <c r="S431" s="178">
        <v>9</v>
      </c>
      <c r="T431" s="267">
        <f>IFERROR(S431/S436,"-")</f>
        <v>0.15</v>
      </c>
      <c r="U431" s="268">
        <v>4480400</v>
      </c>
      <c r="V431" s="268">
        <v>8</v>
      </c>
      <c r="W431" s="268">
        <f t="shared" si="114"/>
        <v>497822.22222222225</v>
      </c>
      <c r="X431" s="268">
        <f t="shared" si="115"/>
        <v>560050</v>
      </c>
      <c r="Y431" s="175">
        <f t="shared" si="116"/>
        <v>0.88888888888888884</v>
      </c>
      <c r="Z431" s="178">
        <v>6</v>
      </c>
      <c r="AA431" s="267">
        <f>IFERROR(Z431/Z436,"-")</f>
        <v>0.1276595744680851</v>
      </c>
      <c r="AB431" s="268">
        <v>3523768</v>
      </c>
      <c r="AC431" s="268">
        <v>5</v>
      </c>
      <c r="AD431" s="268">
        <f t="shared" si="117"/>
        <v>587294.66666666663</v>
      </c>
      <c r="AE431" s="268">
        <f t="shared" si="118"/>
        <v>704753.6</v>
      </c>
      <c r="AF431" s="175">
        <f t="shared" si="119"/>
        <v>0.83333333333333337</v>
      </c>
      <c r="AG431" s="178">
        <v>21</v>
      </c>
      <c r="AH431" s="267">
        <f>IFERROR(AG431/AG436,"-")</f>
        <v>0.12804878048780488</v>
      </c>
      <c r="AI431" s="268">
        <v>8604986</v>
      </c>
      <c r="AJ431" s="268">
        <v>14</v>
      </c>
      <c r="AK431" s="268">
        <f t="shared" si="120"/>
        <v>409761.23809523811</v>
      </c>
      <c r="AL431" s="268">
        <f t="shared" si="121"/>
        <v>614641.85714285716</v>
      </c>
      <c r="AM431" s="175">
        <f t="shared" si="122"/>
        <v>0.66666666666666663</v>
      </c>
      <c r="AN431" s="178">
        <v>121</v>
      </c>
      <c r="AO431" s="267">
        <f>IFERROR(AN431/AN436,"-")</f>
        <v>4.5216741405082216E-2</v>
      </c>
      <c r="AP431" s="268">
        <v>73130533</v>
      </c>
      <c r="AQ431" s="268">
        <v>99</v>
      </c>
      <c r="AR431" s="268">
        <f t="shared" si="123"/>
        <v>604384.57024793385</v>
      </c>
      <c r="AS431" s="268">
        <f t="shared" si="124"/>
        <v>738692.25252525252</v>
      </c>
      <c r="AT431" s="175">
        <f t="shared" si="125"/>
        <v>0.81818181818181823</v>
      </c>
      <c r="AV431" s="77"/>
    </row>
    <row r="432" spans="2:48" s="9" customFormat="1">
      <c r="B432" s="552"/>
      <c r="C432" s="556"/>
      <c r="D432" s="174" t="s">
        <v>159</v>
      </c>
      <c r="E432" s="399">
        <v>20</v>
      </c>
      <c r="F432" s="269">
        <f>IFERROR(E432/E436,"-")</f>
        <v>3.1645569620253167E-2</v>
      </c>
      <c r="G432" s="70">
        <v>17927804</v>
      </c>
      <c r="H432" s="70">
        <v>19</v>
      </c>
      <c r="I432" s="70">
        <f t="shared" si="126"/>
        <v>896390.2</v>
      </c>
      <c r="J432" s="70">
        <f t="shared" si="109"/>
        <v>943568.63157894742</v>
      </c>
      <c r="K432" s="11">
        <f t="shared" si="110"/>
        <v>0.95</v>
      </c>
      <c r="L432" s="399">
        <v>15</v>
      </c>
      <c r="M432" s="269">
        <f>IFERROR(L432/L436,"-")</f>
        <v>3.2051282051282048E-2</v>
      </c>
      <c r="N432" s="70">
        <v>15066456</v>
      </c>
      <c r="O432" s="70">
        <v>15</v>
      </c>
      <c r="P432" s="70">
        <f t="shared" si="111"/>
        <v>1004430.4</v>
      </c>
      <c r="Q432" s="70">
        <f t="shared" si="112"/>
        <v>1004430.4</v>
      </c>
      <c r="R432" s="11">
        <f t="shared" si="113"/>
        <v>1</v>
      </c>
      <c r="S432" s="399">
        <v>2</v>
      </c>
      <c r="T432" s="269">
        <f>IFERROR(S432/S436,"-")</f>
        <v>3.3333333333333333E-2</v>
      </c>
      <c r="U432" s="70">
        <v>2475393</v>
      </c>
      <c r="V432" s="70">
        <v>2</v>
      </c>
      <c r="W432" s="70">
        <f t="shared" si="114"/>
        <v>1237696.5</v>
      </c>
      <c r="X432" s="70">
        <f t="shared" si="115"/>
        <v>1237696.5</v>
      </c>
      <c r="Y432" s="11">
        <f t="shared" si="116"/>
        <v>1</v>
      </c>
      <c r="Z432" s="399">
        <v>2</v>
      </c>
      <c r="AA432" s="269">
        <f>IFERROR(Z432/Z436,"-")</f>
        <v>4.2553191489361701E-2</v>
      </c>
      <c r="AB432" s="70">
        <v>2475393</v>
      </c>
      <c r="AC432" s="70">
        <v>2</v>
      </c>
      <c r="AD432" s="70">
        <f t="shared" si="117"/>
        <v>1237696.5</v>
      </c>
      <c r="AE432" s="70">
        <f t="shared" si="118"/>
        <v>1237696.5</v>
      </c>
      <c r="AF432" s="11">
        <f t="shared" si="119"/>
        <v>1</v>
      </c>
      <c r="AG432" s="399">
        <v>8</v>
      </c>
      <c r="AH432" s="269">
        <f>IFERROR(AG432/AG436,"-")</f>
        <v>4.878048780487805E-2</v>
      </c>
      <c r="AI432" s="70">
        <v>7100876</v>
      </c>
      <c r="AJ432" s="70">
        <v>7</v>
      </c>
      <c r="AK432" s="70">
        <f t="shared" si="120"/>
        <v>887609.5</v>
      </c>
      <c r="AL432" s="70">
        <f t="shared" si="121"/>
        <v>1014410.8571428572</v>
      </c>
      <c r="AM432" s="11">
        <f t="shared" si="122"/>
        <v>0.875</v>
      </c>
      <c r="AN432" s="399">
        <v>59</v>
      </c>
      <c r="AO432" s="269">
        <f>IFERROR(AN432/AN436,"-")</f>
        <v>2.2047832585949178E-2</v>
      </c>
      <c r="AP432" s="70">
        <v>44859145</v>
      </c>
      <c r="AQ432" s="70">
        <v>46</v>
      </c>
      <c r="AR432" s="70">
        <f t="shared" si="123"/>
        <v>760324.49152542371</v>
      </c>
      <c r="AS432" s="70">
        <f t="shared" si="124"/>
        <v>975198.80434782605</v>
      </c>
      <c r="AT432" s="11">
        <f t="shared" si="125"/>
        <v>0.77966101694915257</v>
      </c>
      <c r="AV432" s="77"/>
    </row>
    <row r="433" spans="2:48" s="9" customFormat="1">
      <c r="B433" s="552"/>
      <c r="C433" s="556"/>
      <c r="D433" s="174" t="s">
        <v>160</v>
      </c>
      <c r="E433" s="178">
        <v>10</v>
      </c>
      <c r="F433" s="267">
        <f>IFERROR(E433/E436,"-")</f>
        <v>1.5822784810126583E-2</v>
      </c>
      <c r="G433" s="268">
        <v>15852256</v>
      </c>
      <c r="H433" s="268">
        <v>9</v>
      </c>
      <c r="I433" s="268">
        <f t="shared" si="126"/>
        <v>1585225.6</v>
      </c>
      <c r="J433" s="268">
        <f t="shared" si="109"/>
        <v>1761361.7777777778</v>
      </c>
      <c r="K433" s="175">
        <f t="shared" si="110"/>
        <v>0.9</v>
      </c>
      <c r="L433" s="178">
        <v>7</v>
      </c>
      <c r="M433" s="267">
        <f>IFERROR(L433/L436,"-")</f>
        <v>1.4957264957264958E-2</v>
      </c>
      <c r="N433" s="268">
        <v>11694628</v>
      </c>
      <c r="O433" s="268">
        <v>6</v>
      </c>
      <c r="P433" s="268">
        <f t="shared" si="111"/>
        <v>1670661.142857143</v>
      </c>
      <c r="Q433" s="268">
        <f t="shared" si="112"/>
        <v>1949104.6666666667</v>
      </c>
      <c r="R433" s="175">
        <f t="shared" si="113"/>
        <v>0.8571428571428571</v>
      </c>
      <c r="S433" s="178">
        <v>2</v>
      </c>
      <c r="T433" s="267">
        <f>IFERROR(S433/S436,"-")</f>
        <v>3.3333333333333333E-2</v>
      </c>
      <c r="U433" s="268">
        <v>3954050</v>
      </c>
      <c r="V433" s="268">
        <v>2</v>
      </c>
      <c r="W433" s="268">
        <f t="shared" si="114"/>
        <v>1977025</v>
      </c>
      <c r="X433" s="268">
        <f t="shared" si="115"/>
        <v>1977025</v>
      </c>
      <c r="Y433" s="175">
        <f t="shared" si="116"/>
        <v>1</v>
      </c>
      <c r="Z433" s="178">
        <v>2</v>
      </c>
      <c r="AA433" s="267">
        <f>IFERROR(Z433/Z436,"-")</f>
        <v>4.2553191489361701E-2</v>
      </c>
      <c r="AB433" s="268">
        <v>3954050</v>
      </c>
      <c r="AC433" s="268">
        <v>2</v>
      </c>
      <c r="AD433" s="268">
        <f t="shared" si="117"/>
        <v>1977025</v>
      </c>
      <c r="AE433" s="268">
        <f t="shared" si="118"/>
        <v>1977025</v>
      </c>
      <c r="AF433" s="175">
        <f t="shared" si="119"/>
        <v>1</v>
      </c>
      <c r="AG433" s="178">
        <v>6</v>
      </c>
      <c r="AH433" s="267">
        <f>IFERROR(AG433/AG436,"-")</f>
        <v>3.6585365853658534E-2</v>
      </c>
      <c r="AI433" s="268">
        <v>8438089</v>
      </c>
      <c r="AJ433" s="268">
        <v>6</v>
      </c>
      <c r="AK433" s="268">
        <f t="shared" si="120"/>
        <v>1406348.1666666667</v>
      </c>
      <c r="AL433" s="268">
        <f t="shared" si="121"/>
        <v>1406348.1666666667</v>
      </c>
      <c r="AM433" s="175">
        <f t="shared" si="122"/>
        <v>1</v>
      </c>
      <c r="AN433" s="178">
        <v>13</v>
      </c>
      <c r="AO433" s="267">
        <f>IFERROR(AN433/AN436,"-")</f>
        <v>4.8579970104633777E-3</v>
      </c>
      <c r="AP433" s="268">
        <v>24927733</v>
      </c>
      <c r="AQ433" s="268">
        <v>13</v>
      </c>
      <c r="AR433" s="268">
        <f t="shared" si="123"/>
        <v>1917517.923076923</v>
      </c>
      <c r="AS433" s="268">
        <f t="shared" si="124"/>
        <v>1917517.923076923</v>
      </c>
      <c r="AT433" s="175">
        <f t="shared" si="125"/>
        <v>1</v>
      </c>
      <c r="AV433" s="77"/>
    </row>
    <row r="434" spans="2:48" s="9" customFormat="1">
      <c r="B434" s="552"/>
      <c r="C434" s="556"/>
      <c r="D434" s="174" t="s">
        <v>161</v>
      </c>
      <c r="E434" s="399">
        <v>6</v>
      </c>
      <c r="F434" s="269">
        <f>IFERROR(E434/E436,"-")</f>
        <v>9.4936708860759497E-3</v>
      </c>
      <c r="G434" s="70">
        <v>8800729</v>
      </c>
      <c r="H434" s="70">
        <v>6</v>
      </c>
      <c r="I434" s="70">
        <f t="shared" si="126"/>
        <v>1466788.1666666667</v>
      </c>
      <c r="J434" s="70">
        <f t="shared" si="109"/>
        <v>1466788.1666666667</v>
      </c>
      <c r="K434" s="11">
        <f t="shared" si="110"/>
        <v>1</v>
      </c>
      <c r="L434" s="399">
        <v>6</v>
      </c>
      <c r="M434" s="269">
        <f>IFERROR(L434/L436,"-")</f>
        <v>1.282051282051282E-2</v>
      </c>
      <c r="N434" s="70">
        <v>8800729</v>
      </c>
      <c r="O434" s="70">
        <v>6</v>
      </c>
      <c r="P434" s="70">
        <f t="shared" si="111"/>
        <v>1466788.1666666667</v>
      </c>
      <c r="Q434" s="70">
        <f t="shared" si="112"/>
        <v>1466788.1666666667</v>
      </c>
      <c r="R434" s="11">
        <f t="shared" si="113"/>
        <v>1</v>
      </c>
      <c r="S434" s="399">
        <v>2</v>
      </c>
      <c r="T434" s="269">
        <f>IFERROR(S434/S436,"-")</f>
        <v>3.3333333333333333E-2</v>
      </c>
      <c r="U434" s="70">
        <v>2164150</v>
      </c>
      <c r="V434" s="70">
        <v>2</v>
      </c>
      <c r="W434" s="70">
        <f t="shared" si="114"/>
        <v>1082075</v>
      </c>
      <c r="X434" s="70">
        <f t="shared" si="115"/>
        <v>1082075</v>
      </c>
      <c r="Y434" s="11">
        <f t="shared" si="116"/>
        <v>1</v>
      </c>
      <c r="Z434" s="399">
        <v>2</v>
      </c>
      <c r="AA434" s="269">
        <f>IFERROR(Z434/Z436,"-")</f>
        <v>4.2553191489361701E-2</v>
      </c>
      <c r="AB434" s="70">
        <v>2164150</v>
      </c>
      <c r="AC434" s="70">
        <v>2</v>
      </c>
      <c r="AD434" s="70">
        <f t="shared" si="117"/>
        <v>1082075</v>
      </c>
      <c r="AE434" s="70">
        <f t="shared" si="118"/>
        <v>1082075</v>
      </c>
      <c r="AF434" s="11">
        <f t="shared" si="119"/>
        <v>1</v>
      </c>
      <c r="AG434" s="399">
        <v>6</v>
      </c>
      <c r="AH434" s="269">
        <f>IFERROR(AG434/AG436,"-")</f>
        <v>3.6585365853658534E-2</v>
      </c>
      <c r="AI434" s="70">
        <v>15750864</v>
      </c>
      <c r="AJ434" s="70">
        <v>6</v>
      </c>
      <c r="AK434" s="70">
        <f t="shared" si="120"/>
        <v>2625144</v>
      </c>
      <c r="AL434" s="70">
        <f t="shared" si="121"/>
        <v>2625144</v>
      </c>
      <c r="AM434" s="11">
        <f t="shared" si="122"/>
        <v>1</v>
      </c>
      <c r="AN434" s="399">
        <v>16</v>
      </c>
      <c r="AO434" s="269">
        <f>IFERROR(AN434/AN436,"-")</f>
        <v>5.9790732436472349E-3</v>
      </c>
      <c r="AP434" s="70">
        <v>23192111</v>
      </c>
      <c r="AQ434" s="70">
        <v>15</v>
      </c>
      <c r="AR434" s="70">
        <f t="shared" si="123"/>
        <v>1449506.9375</v>
      </c>
      <c r="AS434" s="70">
        <f t="shared" si="124"/>
        <v>1546140.7333333334</v>
      </c>
      <c r="AT434" s="11">
        <f t="shared" si="125"/>
        <v>0.9375</v>
      </c>
      <c r="AV434" s="77"/>
    </row>
    <row r="435" spans="2:48" s="9" customFormat="1">
      <c r="B435" s="552"/>
      <c r="C435" s="556"/>
      <c r="D435" s="177" t="s">
        <v>162</v>
      </c>
      <c r="E435" s="400">
        <v>1</v>
      </c>
      <c r="F435" s="270">
        <f>IFERROR(E435/E436,"-")</f>
        <v>1.5822784810126582E-3</v>
      </c>
      <c r="G435" s="271">
        <v>1308631</v>
      </c>
      <c r="H435" s="271">
        <v>1</v>
      </c>
      <c r="I435" s="271">
        <f t="shared" si="126"/>
        <v>1308631</v>
      </c>
      <c r="J435" s="271">
        <f t="shared" si="109"/>
        <v>1308631</v>
      </c>
      <c r="K435" s="36">
        <f t="shared" si="110"/>
        <v>1</v>
      </c>
      <c r="L435" s="400">
        <v>1</v>
      </c>
      <c r="M435" s="270">
        <f>IFERROR(L435/L436,"-")</f>
        <v>2.136752136752137E-3</v>
      </c>
      <c r="N435" s="271">
        <v>1308631</v>
      </c>
      <c r="O435" s="271">
        <v>1</v>
      </c>
      <c r="P435" s="271">
        <f t="shared" si="111"/>
        <v>1308631</v>
      </c>
      <c r="Q435" s="271">
        <f t="shared" si="112"/>
        <v>1308631</v>
      </c>
      <c r="R435" s="36">
        <f t="shared" si="113"/>
        <v>1</v>
      </c>
      <c r="S435" s="400">
        <v>1</v>
      </c>
      <c r="T435" s="270">
        <f>IFERROR(S435/S436,"-")</f>
        <v>1.6666666666666666E-2</v>
      </c>
      <c r="U435" s="271">
        <v>1308631</v>
      </c>
      <c r="V435" s="271">
        <v>1</v>
      </c>
      <c r="W435" s="271">
        <f t="shared" si="114"/>
        <v>1308631</v>
      </c>
      <c r="X435" s="271">
        <f t="shared" si="115"/>
        <v>1308631</v>
      </c>
      <c r="Y435" s="36">
        <f t="shared" si="116"/>
        <v>1</v>
      </c>
      <c r="Z435" s="400">
        <v>1</v>
      </c>
      <c r="AA435" s="270">
        <f>IFERROR(Z435/Z436,"-")</f>
        <v>2.1276595744680851E-2</v>
      </c>
      <c r="AB435" s="271">
        <v>1308631</v>
      </c>
      <c r="AC435" s="271">
        <v>1</v>
      </c>
      <c r="AD435" s="271">
        <f t="shared" si="117"/>
        <v>1308631</v>
      </c>
      <c r="AE435" s="271">
        <f t="shared" si="118"/>
        <v>1308631</v>
      </c>
      <c r="AF435" s="36">
        <f t="shared" si="119"/>
        <v>1</v>
      </c>
      <c r="AG435" s="400">
        <v>3</v>
      </c>
      <c r="AH435" s="270">
        <f>IFERROR(AG435/AG436,"-")</f>
        <v>1.8292682926829267E-2</v>
      </c>
      <c r="AI435" s="271">
        <v>8971501</v>
      </c>
      <c r="AJ435" s="271">
        <v>2</v>
      </c>
      <c r="AK435" s="271">
        <f t="shared" si="120"/>
        <v>2990500.3333333335</v>
      </c>
      <c r="AL435" s="271">
        <f t="shared" si="121"/>
        <v>4485750.5</v>
      </c>
      <c r="AM435" s="36">
        <f t="shared" si="122"/>
        <v>0.66666666666666663</v>
      </c>
      <c r="AN435" s="400">
        <v>3</v>
      </c>
      <c r="AO435" s="270">
        <f>IFERROR(AN435/AN436,"-")</f>
        <v>1.1210762331838565E-3</v>
      </c>
      <c r="AP435" s="271">
        <v>7150075</v>
      </c>
      <c r="AQ435" s="271">
        <v>3</v>
      </c>
      <c r="AR435" s="271">
        <f t="shared" si="123"/>
        <v>2383358.3333333335</v>
      </c>
      <c r="AS435" s="271">
        <f t="shared" si="124"/>
        <v>2383358.3333333335</v>
      </c>
      <c r="AT435" s="36">
        <f t="shared" si="125"/>
        <v>1</v>
      </c>
      <c r="AV435" s="77"/>
    </row>
    <row r="436" spans="2:48" s="9" customFormat="1">
      <c r="B436" s="553"/>
      <c r="C436" s="557"/>
      <c r="D436" s="300" t="s">
        <v>64</v>
      </c>
      <c r="E436" s="179">
        <f>SUM(E428:E435)</f>
        <v>632</v>
      </c>
      <c r="F436" s="272">
        <f>IFERROR(E436/E436,"-")</f>
        <v>1</v>
      </c>
      <c r="G436" s="273">
        <f>SUM(G428:G435)</f>
        <v>77724894</v>
      </c>
      <c r="H436" s="273">
        <f>SUM(H428:H435)</f>
        <v>117</v>
      </c>
      <c r="I436" s="273">
        <f t="shared" si="126"/>
        <v>122982.42721518988</v>
      </c>
      <c r="J436" s="273">
        <f t="shared" si="109"/>
        <v>664315.33333333337</v>
      </c>
      <c r="K436" s="152">
        <f t="shared" si="110"/>
        <v>0.185126582278481</v>
      </c>
      <c r="L436" s="179">
        <f>SUM(L428:L435)</f>
        <v>468</v>
      </c>
      <c r="M436" s="272">
        <f>IFERROR(L436/L436,"-")</f>
        <v>1</v>
      </c>
      <c r="N436" s="273">
        <f>SUM(N428:N435)</f>
        <v>61139418</v>
      </c>
      <c r="O436" s="273">
        <f>SUM(O428:O435)</f>
        <v>90</v>
      </c>
      <c r="P436" s="273">
        <f t="shared" si="111"/>
        <v>130639.78205128205</v>
      </c>
      <c r="Q436" s="273">
        <f t="shared" si="112"/>
        <v>679326.8666666667</v>
      </c>
      <c r="R436" s="152">
        <f t="shared" si="113"/>
        <v>0.19230769230769232</v>
      </c>
      <c r="S436" s="179">
        <f>SUM(S428:S435)</f>
        <v>60</v>
      </c>
      <c r="T436" s="272">
        <f>IFERROR(S436/S436,"-")</f>
        <v>1</v>
      </c>
      <c r="U436" s="273">
        <f>SUM(U428:U435)</f>
        <v>15990546</v>
      </c>
      <c r="V436" s="273">
        <f>SUM(V428:V435)</f>
        <v>21</v>
      </c>
      <c r="W436" s="273">
        <f t="shared" si="114"/>
        <v>266509.09999999998</v>
      </c>
      <c r="X436" s="273">
        <f t="shared" si="115"/>
        <v>761454.57142857148</v>
      </c>
      <c r="Y436" s="152">
        <f t="shared" si="116"/>
        <v>0.35</v>
      </c>
      <c r="Z436" s="179">
        <f>SUM(Z428:Z435)</f>
        <v>47</v>
      </c>
      <c r="AA436" s="272">
        <f>IFERROR(Z436/Z436,"-")</f>
        <v>1</v>
      </c>
      <c r="AB436" s="273">
        <f>SUM(AB428:AB435)</f>
        <v>14211546</v>
      </c>
      <c r="AC436" s="273">
        <f>SUM(AC428:AC435)</f>
        <v>16</v>
      </c>
      <c r="AD436" s="273">
        <f t="shared" si="117"/>
        <v>302373.31914893619</v>
      </c>
      <c r="AE436" s="273">
        <f t="shared" si="118"/>
        <v>888221.625</v>
      </c>
      <c r="AF436" s="152">
        <f t="shared" si="119"/>
        <v>0.34042553191489361</v>
      </c>
      <c r="AG436" s="179">
        <f>SUM(AG428:AG435)</f>
        <v>164</v>
      </c>
      <c r="AH436" s="272">
        <f>IFERROR(AG436/AG436,"-")</f>
        <v>1</v>
      </c>
      <c r="AI436" s="273">
        <f>SUM(AI428:AI435)</f>
        <v>51721597</v>
      </c>
      <c r="AJ436" s="273">
        <f>SUM(AJ428:AJ435)</f>
        <v>46</v>
      </c>
      <c r="AK436" s="273">
        <f t="shared" si="120"/>
        <v>315375.59146341466</v>
      </c>
      <c r="AL436" s="273">
        <f t="shared" si="121"/>
        <v>1124382.543478261</v>
      </c>
      <c r="AM436" s="152">
        <f t="shared" si="122"/>
        <v>0.28048780487804881</v>
      </c>
      <c r="AN436" s="179">
        <f>SUM(AN428:AN435)</f>
        <v>2676</v>
      </c>
      <c r="AO436" s="272">
        <f>IFERROR(AN436/AN436,"-")</f>
        <v>1</v>
      </c>
      <c r="AP436" s="273">
        <f>SUM(AP428:AP435)</f>
        <v>198378996</v>
      </c>
      <c r="AQ436" s="273">
        <f>SUM(AQ428:AQ435)</f>
        <v>273</v>
      </c>
      <c r="AR436" s="273">
        <f t="shared" si="123"/>
        <v>74132.659192825115</v>
      </c>
      <c r="AS436" s="273">
        <f t="shared" si="124"/>
        <v>726662.98901098897</v>
      </c>
      <c r="AT436" s="152">
        <f t="shared" si="125"/>
        <v>0.10201793721973094</v>
      </c>
      <c r="AV436" s="77"/>
    </row>
    <row r="437" spans="2:48" s="9" customFormat="1">
      <c r="B437" s="551">
        <v>49</v>
      </c>
      <c r="C437" s="555" t="s">
        <v>22</v>
      </c>
      <c r="D437" s="174" t="s">
        <v>158</v>
      </c>
      <c r="E437" s="178">
        <v>209</v>
      </c>
      <c r="F437" s="267">
        <f>IFERROR(E437/E445,"-")</f>
        <v>0.68078175895765469</v>
      </c>
      <c r="G437" s="268">
        <v>0</v>
      </c>
      <c r="H437" s="268">
        <v>0</v>
      </c>
      <c r="I437" s="268">
        <f t="shared" si="126"/>
        <v>0</v>
      </c>
      <c r="J437" s="268" t="str">
        <f t="shared" si="109"/>
        <v>-</v>
      </c>
      <c r="K437" s="175">
        <f t="shared" si="110"/>
        <v>0</v>
      </c>
      <c r="L437" s="178">
        <v>167</v>
      </c>
      <c r="M437" s="267">
        <f>IFERROR(L437/L445,"-")</f>
        <v>0.71063829787234045</v>
      </c>
      <c r="N437" s="268">
        <v>0</v>
      </c>
      <c r="O437" s="268">
        <v>0</v>
      </c>
      <c r="P437" s="268">
        <f t="shared" si="111"/>
        <v>0</v>
      </c>
      <c r="Q437" s="268" t="str">
        <f t="shared" si="112"/>
        <v>-</v>
      </c>
      <c r="R437" s="175">
        <f t="shared" si="113"/>
        <v>0</v>
      </c>
      <c r="S437" s="178">
        <v>12</v>
      </c>
      <c r="T437" s="267">
        <f>IFERROR(S437/S445,"-")</f>
        <v>0.48</v>
      </c>
      <c r="U437" s="268">
        <v>0</v>
      </c>
      <c r="V437" s="268">
        <v>0</v>
      </c>
      <c r="W437" s="268">
        <f t="shared" si="114"/>
        <v>0</v>
      </c>
      <c r="X437" s="268" t="str">
        <f t="shared" si="115"/>
        <v>-</v>
      </c>
      <c r="Y437" s="175">
        <f t="shared" si="116"/>
        <v>0</v>
      </c>
      <c r="Z437" s="178">
        <v>8</v>
      </c>
      <c r="AA437" s="267">
        <f>IFERROR(Z437/Z445,"-")</f>
        <v>0.42105263157894735</v>
      </c>
      <c r="AB437" s="268">
        <v>0</v>
      </c>
      <c r="AC437" s="268">
        <v>0</v>
      </c>
      <c r="AD437" s="268">
        <f t="shared" si="117"/>
        <v>0</v>
      </c>
      <c r="AE437" s="268" t="str">
        <f t="shared" si="118"/>
        <v>-</v>
      </c>
      <c r="AF437" s="175">
        <f t="shared" si="119"/>
        <v>0</v>
      </c>
      <c r="AG437" s="178">
        <v>43</v>
      </c>
      <c r="AH437" s="267">
        <f>IFERROR(AG437/AG445,"-")</f>
        <v>0.53749999999999998</v>
      </c>
      <c r="AI437" s="268">
        <v>0</v>
      </c>
      <c r="AJ437" s="268">
        <v>0</v>
      </c>
      <c r="AK437" s="268">
        <f t="shared" si="120"/>
        <v>0</v>
      </c>
      <c r="AL437" s="268" t="str">
        <f t="shared" si="121"/>
        <v>-</v>
      </c>
      <c r="AM437" s="175">
        <f t="shared" si="122"/>
        <v>0</v>
      </c>
      <c r="AN437" s="178">
        <v>1042</v>
      </c>
      <c r="AO437" s="267">
        <f>IFERROR(AN437/AN445,"-")</f>
        <v>0.78522984174830446</v>
      </c>
      <c r="AP437" s="268">
        <v>0</v>
      </c>
      <c r="AQ437" s="268">
        <v>0</v>
      </c>
      <c r="AR437" s="268">
        <f t="shared" si="123"/>
        <v>0</v>
      </c>
      <c r="AS437" s="268" t="str">
        <f t="shared" si="124"/>
        <v>-</v>
      </c>
      <c r="AT437" s="175">
        <f t="shared" si="125"/>
        <v>0</v>
      </c>
      <c r="AV437" s="77"/>
    </row>
    <row r="438" spans="2:48" s="9" customFormat="1">
      <c r="B438" s="552"/>
      <c r="C438" s="556"/>
      <c r="D438" s="174" t="s">
        <v>155</v>
      </c>
      <c r="E438" s="399">
        <v>34</v>
      </c>
      <c r="F438" s="269">
        <f>IFERROR(E438/E445,"-")</f>
        <v>0.11074918566775244</v>
      </c>
      <c r="G438" s="70">
        <v>2348991</v>
      </c>
      <c r="H438" s="70">
        <v>15</v>
      </c>
      <c r="I438" s="70">
        <f t="shared" si="126"/>
        <v>69087.970588235301</v>
      </c>
      <c r="J438" s="70">
        <f t="shared" si="109"/>
        <v>156599.4</v>
      </c>
      <c r="K438" s="11">
        <f t="shared" si="110"/>
        <v>0.44117647058823528</v>
      </c>
      <c r="L438" s="399">
        <v>24</v>
      </c>
      <c r="M438" s="269">
        <f>IFERROR(L438/L445,"-")</f>
        <v>0.10212765957446808</v>
      </c>
      <c r="N438" s="70">
        <v>1676594</v>
      </c>
      <c r="O438" s="70">
        <v>11</v>
      </c>
      <c r="P438" s="70">
        <f t="shared" si="111"/>
        <v>69858.083333333328</v>
      </c>
      <c r="Q438" s="70">
        <f t="shared" si="112"/>
        <v>152417.63636363635</v>
      </c>
      <c r="R438" s="11">
        <f t="shared" si="113"/>
        <v>0.45833333333333331</v>
      </c>
      <c r="S438" s="399">
        <v>2</v>
      </c>
      <c r="T438" s="269">
        <f>IFERROR(S438/S445,"-")</f>
        <v>0.08</v>
      </c>
      <c r="U438" s="70">
        <v>156994</v>
      </c>
      <c r="V438" s="70">
        <v>1</v>
      </c>
      <c r="W438" s="70">
        <f t="shared" si="114"/>
        <v>78497</v>
      </c>
      <c r="X438" s="70">
        <f t="shared" si="115"/>
        <v>156994</v>
      </c>
      <c r="Y438" s="11">
        <f t="shared" si="116"/>
        <v>0.5</v>
      </c>
      <c r="Z438" s="399">
        <v>2</v>
      </c>
      <c r="AA438" s="269">
        <f>IFERROR(Z438/Z445,"-")</f>
        <v>0.10526315789473684</v>
      </c>
      <c r="AB438" s="70">
        <v>156994</v>
      </c>
      <c r="AC438" s="70">
        <v>1</v>
      </c>
      <c r="AD438" s="70">
        <f t="shared" si="117"/>
        <v>78497</v>
      </c>
      <c r="AE438" s="70">
        <f t="shared" si="118"/>
        <v>156994</v>
      </c>
      <c r="AF438" s="11">
        <f t="shared" si="119"/>
        <v>0.5</v>
      </c>
      <c r="AG438" s="399">
        <v>6</v>
      </c>
      <c r="AH438" s="269">
        <f>IFERROR(AG438/AG445,"-")</f>
        <v>7.4999999999999997E-2</v>
      </c>
      <c r="AI438" s="70">
        <v>528298</v>
      </c>
      <c r="AJ438" s="70">
        <v>3</v>
      </c>
      <c r="AK438" s="70">
        <f t="shared" si="120"/>
        <v>88049.666666666672</v>
      </c>
      <c r="AL438" s="70">
        <f t="shared" si="121"/>
        <v>176099.33333333334</v>
      </c>
      <c r="AM438" s="11">
        <f t="shared" si="122"/>
        <v>0.5</v>
      </c>
      <c r="AN438" s="399">
        <v>118</v>
      </c>
      <c r="AO438" s="269">
        <f>IFERROR(AN438/AN445,"-")</f>
        <v>8.892238131122833E-2</v>
      </c>
      <c r="AP438" s="70">
        <v>2295275</v>
      </c>
      <c r="AQ438" s="70">
        <v>21</v>
      </c>
      <c r="AR438" s="70">
        <f t="shared" si="123"/>
        <v>19451.483050847459</v>
      </c>
      <c r="AS438" s="70">
        <f t="shared" si="124"/>
        <v>109298.80952380953</v>
      </c>
      <c r="AT438" s="11">
        <f t="shared" si="125"/>
        <v>0.17796610169491525</v>
      </c>
      <c r="AV438" s="77"/>
    </row>
    <row r="439" spans="2:48" s="9" customFormat="1">
      <c r="B439" s="552"/>
      <c r="C439" s="556"/>
      <c r="D439" s="174" t="s">
        <v>156</v>
      </c>
      <c r="E439" s="399">
        <v>18</v>
      </c>
      <c r="F439" s="269">
        <f>IFERROR(E439/E445,"-")</f>
        <v>5.8631921824104233E-2</v>
      </c>
      <c r="G439" s="70">
        <v>2322138</v>
      </c>
      <c r="H439" s="70">
        <v>9</v>
      </c>
      <c r="I439" s="70">
        <f t="shared" si="126"/>
        <v>129007.66666666667</v>
      </c>
      <c r="J439" s="70">
        <f t="shared" si="109"/>
        <v>258015.33333333334</v>
      </c>
      <c r="K439" s="11">
        <f t="shared" si="110"/>
        <v>0.5</v>
      </c>
      <c r="L439" s="399">
        <v>11</v>
      </c>
      <c r="M439" s="269">
        <f>IFERROR(L439/L445,"-")</f>
        <v>4.6808510638297871E-2</v>
      </c>
      <c r="N439" s="70">
        <v>1769962</v>
      </c>
      <c r="O439" s="70">
        <v>6</v>
      </c>
      <c r="P439" s="70">
        <f t="shared" si="111"/>
        <v>160905.63636363635</v>
      </c>
      <c r="Q439" s="70">
        <f t="shared" si="112"/>
        <v>294993.66666666669</v>
      </c>
      <c r="R439" s="11">
        <f t="shared" si="113"/>
        <v>0.54545454545454541</v>
      </c>
      <c r="S439" s="399">
        <v>2</v>
      </c>
      <c r="T439" s="269">
        <f>IFERROR(S439/S445,"-")</f>
        <v>0.08</v>
      </c>
      <c r="U439" s="70">
        <v>587564</v>
      </c>
      <c r="V439" s="70">
        <v>1</v>
      </c>
      <c r="W439" s="70">
        <f t="shared" si="114"/>
        <v>293782</v>
      </c>
      <c r="X439" s="70">
        <f t="shared" si="115"/>
        <v>587564</v>
      </c>
      <c r="Y439" s="11">
        <f t="shared" si="116"/>
        <v>0.5</v>
      </c>
      <c r="Z439" s="399">
        <v>2</v>
      </c>
      <c r="AA439" s="269">
        <f>IFERROR(Z439/Z445,"-")</f>
        <v>0.10526315789473684</v>
      </c>
      <c r="AB439" s="70">
        <v>587564</v>
      </c>
      <c r="AC439" s="70">
        <v>1</v>
      </c>
      <c r="AD439" s="70">
        <f t="shared" si="117"/>
        <v>293782</v>
      </c>
      <c r="AE439" s="70">
        <f t="shared" si="118"/>
        <v>587564</v>
      </c>
      <c r="AF439" s="11">
        <f t="shared" si="119"/>
        <v>0.5</v>
      </c>
      <c r="AG439" s="399">
        <v>6</v>
      </c>
      <c r="AH439" s="269">
        <f>IFERROR(AG439/AG445,"-")</f>
        <v>7.4999999999999997E-2</v>
      </c>
      <c r="AI439" s="70">
        <v>1043288</v>
      </c>
      <c r="AJ439" s="70">
        <v>5</v>
      </c>
      <c r="AK439" s="70">
        <f t="shared" si="120"/>
        <v>173881.33333333334</v>
      </c>
      <c r="AL439" s="70">
        <f t="shared" si="121"/>
        <v>208657.6</v>
      </c>
      <c r="AM439" s="11">
        <f t="shared" si="122"/>
        <v>0.83333333333333337</v>
      </c>
      <c r="AN439" s="399">
        <v>41</v>
      </c>
      <c r="AO439" s="269">
        <f>IFERROR(AN439/AN445,"-")</f>
        <v>3.089675960813866E-2</v>
      </c>
      <c r="AP439" s="70">
        <v>4453142</v>
      </c>
      <c r="AQ439" s="70">
        <v>19</v>
      </c>
      <c r="AR439" s="70">
        <f t="shared" si="123"/>
        <v>108613.21951219512</v>
      </c>
      <c r="AS439" s="70">
        <f t="shared" si="124"/>
        <v>234375.89473684211</v>
      </c>
      <c r="AT439" s="11">
        <f t="shared" si="125"/>
        <v>0.46341463414634149</v>
      </c>
      <c r="AV439" s="77"/>
    </row>
    <row r="440" spans="2:48" s="9" customFormat="1">
      <c r="B440" s="552"/>
      <c r="C440" s="556"/>
      <c r="D440" s="174" t="s">
        <v>157</v>
      </c>
      <c r="E440" s="178">
        <v>20</v>
      </c>
      <c r="F440" s="267">
        <f>IFERROR(E440/E445,"-")</f>
        <v>6.5146579804560262E-2</v>
      </c>
      <c r="G440" s="268">
        <v>12876302</v>
      </c>
      <c r="H440" s="268">
        <v>19</v>
      </c>
      <c r="I440" s="268">
        <f t="shared" si="126"/>
        <v>643815.1</v>
      </c>
      <c r="J440" s="268">
        <f t="shared" si="109"/>
        <v>677700.10526315786</v>
      </c>
      <c r="K440" s="175">
        <f t="shared" si="110"/>
        <v>0.95</v>
      </c>
      <c r="L440" s="178">
        <v>14</v>
      </c>
      <c r="M440" s="267">
        <f>IFERROR(L440/L445,"-")</f>
        <v>5.9574468085106386E-2</v>
      </c>
      <c r="N440" s="268">
        <v>8730653</v>
      </c>
      <c r="O440" s="268">
        <v>13</v>
      </c>
      <c r="P440" s="268">
        <f t="shared" si="111"/>
        <v>623618.07142857148</v>
      </c>
      <c r="Q440" s="268">
        <f t="shared" si="112"/>
        <v>671588.69230769225</v>
      </c>
      <c r="R440" s="175">
        <f t="shared" si="113"/>
        <v>0.9285714285714286</v>
      </c>
      <c r="S440" s="178">
        <v>6</v>
      </c>
      <c r="T440" s="267">
        <f>IFERROR(S440/S445,"-")</f>
        <v>0.24</v>
      </c>
      <c r="U440" s="268">
        <v>4785632</v>
      </c>
      <c r="V440" s="268">
        <v>6</v>
      </c>
      <c r="W440" s="268">
        <f t="shared" si="114"/>
        <v>797605.33333333337</v>
      </c>
      <c r="X440" s="268">
        <f t="shared" si="115"/>
        <v>797605.33333333337</v>
      </c>
      <c r="Y440" s="175">
        <f t="shared" si="116"/>
        <v>1</v>
      </c>
      <c r="Z440" s="178">
        <v>4</v>
      </c>
      <c r="AA440" s="267">
        <f>IFERROR(Z440/Z445,"-")</f>
        <v>0.21052631578947367</v>
      </c>
      <c r="AB440" s="268">
        <v>2811189</v>
      </c>
      <c r="AC440" s="268">
        <v>4</v>
      </c>
      <c r="AD440" s="268">
        <f t="shared" si="117"/>
        <v>702797.25</v>
      </c>
      <c r="AE440" s="268">
        <f t="shared" si="118"/>
        <v>702797.25</v>
      </c>
      <c r="AF440" s="175">
        <f t="shared" si="119"/>
        <v>1</v>
      </c>
      <c r="AG440" s="178">
        <v>9</v>
      </c>
      <c r="AH440" s="267">
        <f>IFERROR(AG440/AG445,"-")</f>
        <v>0.1125</v>
      </c>
      <c r="AI440" s="268">
        <v>5678507</v>
      </c>
      <c r="AJ440" s="268">
        <v>7</v>
      </c>
      <c r="AK440" s="268">
        <f t="shared" si="120"/>
        <v>630945.22222222225</v>
      </c>
      <c r="AL440" s="268">
        <f t="shared" si="121"/>
        <v>811215.28571428568</v>
      </c>
      <c r="AM440" s="175">
        <f t="shared" si="122"/>
        <v>0.77777777777777779</v>
      </c>
      <c r="AN440" s="178">
        <v>68</v>
      </c>
      <c r="AO440" s="267">
        <f>IFERROR(AN440/AN445,"-")</f>
        <v>5.124340617935192E-2</v>
      </c>
      <c r="AP440" s="268">
        <v>41115132</v>
      </c>
      <c r="AQ440" s="268">
        <v>57</v>
      </c>
      <c r="AR440" s="268">
        <f t="shared" si="123"/>
        <v>604634.29411764711</v>
      </c>
      <c r="AS440" s="268">
        <f t="shared" si="124"/>
        <v>721318.10526315786</v>
      </c>
      <c r="AT440" s="175">
        <f t="shared" si="125"/>
        <v>0.83823529411764708</v>
      </c>
      <c r="AV440" s="77"/>
    </row>
    <row r="441" spans="2:48" s="9" customFormat="1">
      <c r="B441" s="552"/>
      <c r="C441" s="556"/>
      <c r="D441" s="174" t="s">
        <v>159</v>
      </c>
      <c r="E441" s="399">
        <v>6</v>
      </c>
      <c r="F441" s="269">
        <f>IFERROR(E441/E445,"-")</f>
        <v>1.9543973941368076E-2</v>
      </c>
      <c r="G441" s="70">
        <v>7719766</v>
      </c>
      <c r="H441" s="70">
        <v>6</v>
      </c>
      <c r="I441" s="70">
        <f t="shared" si="126"/>
        <v>1286627.6666666667</v>
      </c>
      <c r="J441" s="70">
        <f t="shared" si="109"/>
        <v>1286627.6666666667</v>
      </c>
      <c r="K441" s="11">
        <f t="shared" si="110"/>
        <v>1</v>
      </c>
      <c r="L441" s="399">
        <v>3</v>
      </c>
      <c r="M441" s="269">
        <f>IFERROR(L441/L445,"-")</f>
        <v>1.276595744680851E-2</v>
      </c>
      <c r="N441" s="70">
        <v>4250335</v>
      </c>
      <c r="O441" s="70">
        <v>3</v>
      </c>
      <c r="P441" s="70">
        <f t="shared" si="111"/>
        <v>1416778.3333333333</v>
      </c>
      <c r="Q441" s="70">
        <f t="shared" si="112"/>
        <v>1416778.3333333333</v>
      </c>
      <c r="R441" s="11">
        <f t="shared" si="113"/>
        <v>1</v>
      </c>
      <c r="S441" s="399">
        <v>0</v>
      </c>
      <c r="T441" s="269">
        <f>IFERROR(S441/S445,"-")</f>
        <v>0</v>
      </c>
      <c r="U441" s="70">
        <v>0</v>
      </c>
      <c r="V441" s="70">
        <v>0</v>
      </c>
      <c r="W441" s="70" t="str">
        <f t="shared" si="114"/>
        <v>-</v>
      </c>
      <c r="X441" s="70" t="str">
        <f t="shared" si="115"/>
        <v>-</v>
      </c>
      <c r="Y441" s="11" t="str">
        <f t="shared" si="116"/>
        <v>-</v>
      </c>
      <c r="Z441" s="399">
        <v>0</v>
      </c>
      <c r="AA441" s="269">
        <f>IFERROR(Z441/Z445,"-")</f>
        <v>0</v>
      </c>
      <c r="AB441" s="70">
        <v>0</v>
      </c>
      <c r="AC441" s="70">
        <v>0</v>
      </c>
      <c r="AD441" s="70" t="str">
        <f t="shared" si="117"/>
        <v>-</v>
      </c>
      <c r="AE441" s="70" t="str">
        <f t="shared" si="118"/>
        <v>-</v>
      </c>
      <c r="AF441" s="11" t="str">
        <f t="shared" si="119"/>
        <v>-</v>
      </c>
      <c r="AG441" s="399">
        <v>9</v>
      </c>
      <c r="AH441" s="269">
        <f>IFERROR(AG441/AG445,"-")</f>
        <v>0.1125</v>
      </c>
      <c r="AI441" s="70">
        <v>11927645</v>
      </c>
      <c r="AJ441" s="70">
        <v>9</v>
      </c>
      <c r="AK441" s="70">
        <f t="shared" si="120"/>
        <v>1325293.888888889</v>
      </c>
      <c r="AL441" s="70">
        <f t="shared" si="121"/>
        <v>1325293.888888889</v>
      </c>
      <c r="AM441" s="11">
        <f t="shared" si="122"/>
        <v>1</v>
      </c>
      <c r="AN441" s="399">
        <v>29</v>
      </c>
      <c r="AO441" s="269">
        <f>IFERROR(AN441/AN445,"-")</f>
        <v>2.1853805576488319E-2</v>
      </c>
      <c r="AP441" s="70">
        <v>27207310</v>
      </c>
      <c r="AQ441" s="70">
        <v>23</v>
      </c>
      <c r="AR441" s="70">
        <f t="shared" si="123"/>
        <v>938183.10344827583</v>
      </c>
      <c r="AS441" s="70">
        <f t="shared" si="124"/>
        <v>1182926.5217391304</v>
      </c>
      <c r="AT441" s="11">
        <f t="shared" si="125"/>
        <v>0.7931034482758621</v>
      </c>
      <c r="AV441" s="77"/>
    </row>
    <row r="442" spans="2:48" s="9" customFormat="1">
      <c r="B442" s="552"/>
      <c r="C442" s="556"/>
      <c r="D442" s="174" t="s">
        <v>160</v>
      </c>
      <c r="E442" s="178">
        <v>11</v>
      </c>
      <c r="F442" s="267">
        <f>IFERROR(E442/E445,"-")</f>
        <v>3.5830618892508145E-2</v>
      </c>
      <c r="G442" s="268">
        <v>16121285</v>
      </c>
      <c r="H442" s="268">
        <v>10</v>
      </c>
      <c r="I442" s="268">
        <f t="shared" si="126"/>
        <v>1465571.3636363635</v>
      </c>
      <c r="J442" s="268">
        <f t="shared" si="109"/>
        <v>1612128.5</v>
      </c>
      <c r="K442" s="175">
        <f t="shared" si="110"/>
        <v>0.90909090909090906</v>
      </c>
      <c r="L442" s="178">
        <v>9</v>
      </c>
      <c r="M442" s="267">
        <f>IFERROR(L442/L445,"-")</f>
        <v>3.8297872340425532E-2</v>
      </c>
      <c r="N442" s="268">
        <v>12320498</v>
      </c>
      <c r="O442" s="268">
        <v>8</v>
      </c>
      <c r="P442" s="268">
        <f t="shared" si="111"/>
        <v>1368944.2222222222</v>
      </c>
      <c r="Q442" s="268">
        <f t="shared" si="112"/>
        <v>1540062.25</v>
      </c>
      <c r="R442" s="175">
        <f t="shared" si="113"/>
        <v>0.88888888888888884</v>
      </c>
      <c r="S442" s="178">
        <v>1</v>
      </c>
      <c r="T442" s="267">
        <f>IFERROR(S442/S445,"-")</f>
        <v>0.04</v>
      </c>
      <c r="U442" s="268">
        <v>2824835</v>
      </c>
      <c r="V442" s="268">
        <v>1</v>
      </c>
      <c r="W442" s="268">
        <f t="shared" si="114"/>
        <v>2824835</v>
      </c>
      <c r="X442" s="268">
        <f t="shared" si="115"/>
        <v>2824835</v>
      </c>
      <c r="Y442" s="175">
        <f t="shared" si="116"/>
        <v>1</v>
      </c>
      <c r="Z442" s="178">
        <v>1</v>
      </c>
      <c r="AA442" s="267">
        <f>IFERROR(Z442/Z445,"-")</f>
        <v>5.2631578947368418E-2</v>
      </c>
      <c r="AB442" s="268">
        <v>2824835</v>
      </c>
      <c r="AC442" s="268">
        <v>1</v>
      </c>
      <c r="AD442" s="268">
        <f t="shared" si="117"/>
        <v>2824835</v>
      </c>
      <c r="AE442" s="268">
        <f t="shared" si="118"/>
        <v>2824835</v>
      </c>
      <c r="AF442" s="175">
        <f t="shared" si="119"/>
        <v>1</v>
      </c>
      <c r="AG442" s="178">
        <v>2</v>
      </c>
      <c r="AH442" s="267">
        <f>IFERROR(AG442/AG445,"-")</f>
        <v>2.5000000000000001E-2</v>
      </c>
      <c r="AI442" s="268">
        <v>4139636</v>
      </c>
      <c r="AJ442" s="268">
        <v>2</v>
      </c>
      <c r="AK442" s="268">
        <f t="shared" si="120"/>
        <v>2069818</v>
      </c>
      <c r="AL442" s="268">
        <f t="shared" si="121"/>
        <v>2069818</v>
      </c>
      <c r="AM442" s="175">
        <f t="shared" si="122"/>
        <v>1</v>
      </c>
      <c r="AN442" s="178">
        <v>14</v>
      </c>
      <c r="AO442" s="267">
        <f>IFERROR(AN442/AN445,"-")</f>
        <v>1.0550113036925395E-2</v>
      </c>
      <c r="AP442" s="268">
        <v>19516314</v>
      </c>
      <c r="AQ442" s="268">
        <v>13</v>
      </c>
      <c r="AR442" s="268">
        <f t="shared" si="123"/>
        <v>1394022.4285714286</v>
      </c>
      <c r="AS442" s="268">
        <f t="shared" si="124"/>
        <v>1501254.923076923</v>
      </c>
      <c r="AT442" s="175">
        <f t="shared" si="125"/>
        <v>0.9285714285714286</v>
      </c>
      <c r="AV442" s="77"/>
    </row>
    <row r="443" spans="2:48" s="9" customFormat="1">
      <c r="B443" s="552"/>
      <c r="C443" s="556"/>
      <c r="D443" s="174" t="s">
        <v>161</v>
      </c>
      <c r="E443" s="399">
        <v>6</v>
      </c>
      <c r="F443" s="269">
        <f>IFERROR(E443/E445,"-")</f>
        <v>1.9543973941368076E-2</v>
      </c>
      <c r="G443" s="70">
        <v>11244200</v>
      </c>
      <c r="H443" s="70">
        <v>6</v>
      </c>
      <c r="I443" s="70">
        <f t="shared" si="126"/>
        <v>1874033.3333333333</v>
      </c>
      <c r="J443" s="70">
        <f t="shared" si="109"/>
        <v>1874033.3333333333</v>
      </c>
      <c r="K443" s="11">
        <f t="shared" si="110"/>
        <v>1</v>
      </c>
      <c r="L443" s="399">
        <v>4</v>
      </c>
      <c r="M443" s="269">
        <f>IFERROR(L443/L445,"-")</f>
        <v>1.7021276595744681E-2</v>
      </c>
      <c r="N443" s="70">
        <v>8267587</v>
      </c>
      <c r="O443" s="70">
        <v>4</v>
      </c>
      <c r="P443" s="70">
        <f t="shared" si="111"/>
        <v>2066896.75</v>
      </c>
      <c r="Q443" s="70">
        <f t="shared" si="112"/>
        <v>2066896.75</v>
      </c>
      <c r="R443" s="11">
        <f t="shared" si="113"/>
        <v>1</v>
      </c>
      <c r="S443" s="399">
        <v>2</v>
      </c>
      <c r="T443" s="269">
        <f>IFERROR(S443/S445,"-")</f>
        <v>0.08</v>
      </c>
      <c r="U443" s="70">
        <v>5560295</v>
      </c>
      <c r="V443" s="70">
        <v>2</v>
      </c>
      <c r="W443" s="70">
        <f t="shared" si="114"/>
        <v>2780147.5</v>
      </c>
      <c r="X443" s="70">
        <f t="shared" si="115"/>
        <v>2780147.5</v>
      </c>
      <c r="Y443" s="11">
        <f t="shared" si="116"/>
        <v>1</v>
      </c>
      <c r="Z443" s="399">
        <v>2</v>
      </c>
      <c r="AA443" s="269">
        <f>IFERROR(Z443/Z445,"-")</f>
        <v>0.10526315789473684</v>
      </c>
      <c r="AB443" s="70">
        <v>5560295</v>
      </c>
      <c r="AC443" s="70">
        <v>2</v>
      </c>
      <c r="AD443" s="70">
        <f t="shared" si="117"/>
        <v>2780147.5</v>
      </c>
      <c r="AE443" s="70">
        <f t="shared" si="118"/>
        <v>2780147.5</v>
      </c>
      <c r="AF443" s="11">
        <f t="shared" si="119"/>
        <v>1</v>
      </c>
      <c r="AG443" s="399">
        <v>3</v>
      </c>
      <c r="AH443" s="269">
        <f>IFERROR(AG443/AG445,"-")</f>
        <v>3.7499999999999999E-2</v>
      </c>
      <c r="AI443" s="70">
        <v>4897086</v>
      </c>
      <c r="AJ443" s="70">
        <v>3</v>
      </c>
      <c r="AK443" s="70">
        <f t="shared" si="120"/>
        <v>1632362</v>
      </c>
      <c r="AL443" s="70">
        <f t="shared" si="121"/>
        <v>1632362</v>
      </c>
      <c r="AM443" s="11">
        <f t="shared" si="122"/>
        <v>1</v>
      </c>
      <c r="AN443" s="399">
        <v>14</v>
      </c>
      <c r="AO443" s="269">
        <f>IFERROR(AN443/AN445,"-")</f>
        <v>1.0550113036925395E-2</v>
      </c>
      <c r="AP443" s="70">
        <v>16115999</v>
      </c>
      <c r="AQ443" s="70">
        <v>13</v>
      </c>
      <c r="AR443" s="70">
        <f t="shared" si="123"/>
        <v>1151142.7857142857</v>
      </c>
      <c r="AS443" s="70">
        <f t="shared" si="124"/>
        <v>1239692.2307692308</v>
      </c>
      <c r="AT443" s="11">
        <f t="shared" si="125"/>
        <v>0.9285714285714286</v>
      </c>
      <c r="AV443" s="77"/>
    </row>
    <row r="444" spans="2:48" s="9" customFormat="1">
      <c r="B444" s="552"/>
      <c r="C444" s="556"/>
      <c r="D444" s="177" t="s">
        <v>162</v>
      </c>
      <c r="E444" s="400">
        <v>3</v>
      </c>
      <c r="F444" s="270">
        <f>IFERROR(E444/E445,"-")</f>
        <v>9.7719869706840382E-3</v>
      </c>
      <c r="G444" s="271">
        <v>11536709</v>
      </c>
      <c r="H444" s="271">
        <v>3</v>
      </c>
      <c r="I444" s="271">
        <f t="shared" si="126"/>
        <v>3845569.6666666665</v>
      </c>
      <c r="J444" s="271">
        <f t="shared" si="109"/>
        <v>3845569.6666666665</v>
      </c>
      <c r="K444" s="36">
        <f t="shared" si="110"/>
        <v>1</v>
      </c>
      <c r="L444" s="400">
        <v>3</v>
      </c>
      <c r="M444" s="270">
        <f>IFERROR(L444/L445,"-")</f>
        <v>1.276595744680851E-2</v>
      </c>
      <c r="N444" s="271">
        <v>11536709</v>
      </c>
      <c r="O444" s="271">
        <v>3</v>
      </c>
      <c r="P444" s="271">
        <f t="shared" si="111"/>
        <v>3845569.6666666665</v>
      </c>
      <c r="Q444" s="271">
        <f t="shared" si="112"/>
        <v>3845569.6666666665</v>
      </c>
      <c r="R444" s="36">
        <f t="shared" si="113"/>
        <v>1</v>
      </c>
      <c r="S444" s="400">
        <v>0</v>
      </c>
      <c r="T444" s="270">
        <f>IFERROR(S444/S445,"-")</f>
        <v>0</v>
      </c>
      <c r="U444" s="271">
        <v>0</v>
      </c>
      <c r="V444" s="271">
        <v>0</v>
      </c>
      <c r="W444" s="271" t="str">
        <f t="shared" si="114"/>
        <v>-</v>
      </c>
      <c r="X444" s="271" t="str">
        <f t="shared" si="115"/>
        <v>-</v>
      </c>
      <c r="Y444" s="36" t="str">
        <f t="shared" si="116"/>
        <v>-</v>
      </c>
      <c r="Z444" s="400">
        <v>0</v>
      </c>
      <c r="AA444" s="270">
        <f>IFERROR(Z444/Z445,"-")</f>
        <v>0</v>
      </c>
      <c r="AB444" s="271">
        <v>0</v>
      </c>
      <c r="AC444" s="271">
        <v>0</v>
      </c>
      <c r="AD444" s="271" t="str">
        <f t="shared" si="117"/>
        <v>-</v>
      </c>
      <c r="AE444" s="271" t="str">
        <f t="shared" si="118"/>
        <v>-</v>
      </c>
      <c r="AF444" s="36" t="str">
        <f t="shared" si="119"/>
        <v>-</v>
      </c>
      <c r="AG444" s="400">
        <v>2</v>
      </c>
      <c r="AH444" s="270">
        <f>IFERROR(AG444/AG445,"-")</f>
        <v>2.5000000000000001E-2</v>
      </c>
      <c r="AI444" s="271">
        <v>3289744</v>
      </c>
      <c r="AJ444" s="271">
        <v>1</v>
      </c>
      <c r="AK444" s="271">
        <f t="shared" si="120"/>
        <v>1644872</v>
      </c>
      <c r="AL444" s="271">
        <f t="shared" si="121"/>
        <v>3289744</v>
      </c>
      <c r="AM444" s="36">
        <f t="shared" si="122"/>
        <v>0.5</v>
      </c>
      <c r="AN444" s="400">
        <v>1</v>
      </c>
      <c r="AO444" s="270">
        <f>IFERROR(AN444/AN445,"-")</f>
        <v>7.5357950263752827E-4</v>
      </c>
      <c r="AP444" s="271">
        <v>0</v>
      </c>
      <c r="AQ444" s="271">
        <v>0</v>
      </c>
      <c r="AR444" s="271">
        <f t="shared" si="123"/>
        <v>0</v>
      </c>
      <c r="AS444" s="271" t="str">
        <f t="shared" si="124"/>
        <v>-</v>
      </c>
      <c r="AT444" s="36">
        <f t="shared" si="125"/>
        <v>0</v>
      </c>
      <c r="AV444" s="77"/>
    </row>
    <row r="445" spans="2:48" s="9" customFormat="1">
      <c r="B445" s="553"/>
      <c r="C445" s="557"/>
      <c r="D445" s="300" t="s">
        <v>64</v>
      </c>
      <c r="E445" s="179">
        <f>SUM(E437:E444)</f>
        <v>307</v>
      </c>
      <c r="F445" s="272">
        <f>IFERROR(E445/E445,"-")</f>
        <v>1</v>
      </c>
      <c r="G445" s="273">
        <f>SUM(G437:G444)</f>
        <v>64169391</v>
      </c>
      <c r="H445" s="273">
        <f>SUM(H437:H444)</f>
        <v>68</v>
      </c>
      <c r="I445" s="273">
        <f t="shared" si="126"/>
        <v>209020.81758957656</v>
      </c>
      <c r="J445" s="273">
        <f t="shared" si="109"/>
        <v>943667.51470588241</v>
      </c>
      <c r="K445" s="152">
        <f t="shared" si="110"/>
        <v>0.22149837133550487</v>
      </c>
      <c r="L445" s="179">
        <f>SUM(L437:L444)</f>
        <v>235</v>
      </c>
      <c r="M445" s="272">
        <f>IFERROR(L445/L445,"-")</f>
        <v>1</v>
      </c>
      <c r="N445" s="273">
        <f>SUM(N437:N444)</f>
        <v>48552338</v>
      </c>
      <c r="O445" s="273">
        <f>SUM(O437:O444)</f>
        <v>48</v>
      </c>
      <c r="P445" s="273">
        <f t="shared" si="111"/>
        <v>206605.69361702129</v>
      </c>
      <c r="Q445" s="273">
        <f t="shared" si="112"/>
        <v>1011507.0416666666</v>
      </c>
      <c r="R445" s="152">
        <f t="shared" si="113"/>
        <v>0.20425531914893616</v>
      </c>
      <c r="S445" s="179">
        <f>SUM(S437:S444)</f>
        <v>25</v>
      </c>
      <c r="T445" s="272">
        <f>IFERROR(S445/S445,"-")</f>
        <v>1</v>
      </c>
      <c r="U445" s="273">
        <f>SUM(U437:U444)</f>
        <v>13915320</v>
      </c>
      <c r="V445" s="273">
        <f>SUM(V437:V444)</f>
        <v>11</v>
      </c>
      <c r="W445" s="273">
        <f t="shared" si="114"/>
        <v>556612.80000000005</v>
      </c>
      <c r="X445" s="273">
        <f t="shared" si="115"/>
        <v>1265029.0909090908</v>
      </c>
      <c r="Y445" s="152">
        <f t="shared" si="116"/>
        <v>0.44</v>
      </c>
      <c r="Z445" s="179">
        <f>SUM(Z437:Z444)</f>
        <v>19</v>
      </c>
      <c r="AA445" s="272">
        <f>IFERROR(Z445/Z445,"-")</f>
        <v>1</v>
      </c>
      <c r="AB445" s="273">
        <f>SUM(AB437:AB444)</f>
        <v>11940877</v>
      </c>
      <c r="AC445" s="273">
        <f>SUM(AC437:AC444)</f>
        <v>9</v>
      </c>
      <c r="AD445" s="273">
        <f t="shared" si="117"/>
        <v>628467.21052631584</v>
      </c>
      <c r="AE445" s="273">
        <f t="shared" si="118"/>
        <v>1326764.111111111</v>
      </c>
      <c r="AF445" s="152">
        <f t="shared" si="119"/>
        <v>0.47368421052631576</v>
      </c>
      <c r="AG445" s="179">
        <f>SUM(AG437:AG444)</f>
        <v>80</v>
      </c>
      <c r="AH445" s="272">
        <f>IFERROR(AG445/AG445,"-")</f>
        <v>1</v>
      </c>
      <c r="AI445" s="273">
        <f>SUM(AI437:AI444)</f>
        <v>31504204</v>
      </c>
      <c r="AJ445" s="273">
        <f>SUM(AJ437:AJ444)</f>
        <v>30</v>
      </c>
      <c r="AK445" s="273">
        <f t="shared" si="120"/>
        <v>393802.55</v>
      </c>
      <c r="AL445" s="273">
        <f t="shared" si="121"/>
        <v>1050140.1333333333</v>
      </c>
      <c r="AM445" s="152">
        <f t="shared" si="122"/>
        <v>0.375</v>
      </c>
      <c r="AN445" s="179">
        <f>SUM(AN437:AN444)</f>
        <v>1327</v>
      </c>
      <c r="AO445" s="272">
        <f>IFERROR(AN445/AN445,"-")</f>
        <v>1</v>
      </c>
      <c r="AP445" s="273">
        <f>SUM(AP437:AP444)</f>
        <v>110703172</v>
      </c>
      <c r="AQ445" s="273">
        <f>SUM(AQ437:AQ444)</f>
        <v>146</v>
      </c>
      <c r="AR445" s="273">
        <f t="shared" si="123"/>
        <v>83423.64129615674</v>
      </c>
      <c r="AS445" s="273">
        <f t="shared" si="124"/>
        <v>758240.90410958906</v>
      </c>
      <c r="AT445" s="152">
        <f t="shared" si="125"/>
        <v>0.11002260738507913</v>
      </c>
      <c r="AV445" s="77"/>
    </row>
    <row r="446" spans="2:48" s="9" customFormat="1">
      <c r="B446" s="551">
        <v>50</v>
      </c>
      <c r="C446" s="555" t="s">
        <v>13</v>
      </c>
      <c r="D446" s="174" t="s">
        <v>158</v>
      </c>
      <c r="E446" s="178">
        <v>345</v>
      </c>
      <c r="F446" s="267">
        <f>IFERROR(E446/E454,"-")</f>
        <v>0.74353448275862066</v>
      </c>
      <c r="G446" s="268">
        <v>0</v>
      </c>
      <c r="H446" s="268">
        <v>0</v>
      </c>
      <c r="I446" s="268">
        <f t="shared" si="126"/>
        <v>0</v>
      </c>
      <c r="J446" s="268" t="str">
        <f t="shared" si="109"/>
        <v>-</v>
      </c>
      <c r="K446" s="175">
        <f t="shared" si="110"/>
        <v>0</v>
      </c>
      <c r="L446" s="178">
        <v>183</v>
      </c>
      <c r="M446" s="267">
        <f>IFERROR(L446/L454,"-")</f>
        <v>0.70930232558139539</v>
      </c>
      <c r="N446" s="268">
        <v>0</v>
      </c>
      <c r="O446" s="268">
        <v>0</v>
      </c>
      <c r="P446" s="268">
        <f t="shared" si="111"/>
        <v>0</v>
      </c>
      <c r="Q446" s="268" t="str">
        <f t="shared" si="112"/>
        <v>-</v>
      </c>
      <c r="R446" s="175">
        <f t="shared" si="113"/>
        <v>0</v>
      </c>
      <c r="S446" s="178">
        <v>26</v>
      </c>
      <c r="T446" s="267">
        <f>IFERROR(S446/S454,"-")</f>
        <v>0.72222222222222221</v>
      </c>
      <c r="U446" s="268">
        <v>0</v>
      </c>
      <c r="V446" s="268">
        <v>0</v>
      </c>
      <c r="W446" s="268">
        <f t="shared" si="114"/>
        <v>0</v>
      </c>
      <c r="X446" s="268" t="str">
        <f t="shared" si="115"/>
        <v>-</v>
      </c>
      <c r="Y446" s="175">
        <f t="shared" si="116"/>
        <v>0</v>
      </c>
      <c r="Z446" s="178">
        <v>16</v>
      </c>
      <c r="AA446" s="267">
        <f>IFERROR(Z446/Z454,"-")</f>
        <v>0.66666666666666663</v>
      </c>
      <c r="AB446" s="268">
        <v>0</v>
      </c>
      <c r="AC446" s="268">
        <v>0</v>
      </c>
      <c r="AD446" s="268">
        <f t="shared" si="117"/>
        <v>0</v>
      </c>
      <c r="AE446" s="268" t="str">
        <f t="shared" si="118"/>
        <v>-</v>
      </c>
      <c r="AF446" s="175">
        <f t="shared" si="119"/>
        <v>0</v>
      </c>
      <c r="AG446" s="178">
        <v>33</v>
      </c>
      <c r="AH446" s="267">
        <f>IFERROR(AG446/AG454,"-")</f>
        <v>0.50769230769230766</v>
      </c>
      <c r="AI446" s="268">
        <v>0</v>
      </c>
      <c r="AJ446" s="268">
        <v>0</v>
      </c>
      <c r="AK446" s="268">
        <f t="shared" si="120"/>
        <v>0</v>
      </c>
      <c r="AL446" s="268" t="str">
        <f t="shared" si="121"/>
        <v>-</v>
      </c>
      <c r="AM446" s="175">
        <f t="shared" si="122"/>
        <v>0</v>
      </c>
      <c r="AN446" s="178">
        <v>1499</v>
      </c>
      <c r="AO446" s="267">
        <f>IFERROR(AN446/AN454,"-")</f>
        <v>0.84785067873303166</v>
      </c>
      <c r="AP446" s="268">
        <v>0</v>
      </c>
      <c r="AQ446" s="268">
        <v>0</v>
      </c>
      <c r="AR446" s="268">
        <f t="shared" si="123"/>
        <v>0</v>
      </c>
      <c r="AS446" s="268" t="str">
        <f t="shared" si="124"/>
        <v>-</v>
      </c>
      <c r="AT446" s="175">
        <f t="shared" si="125"/>
        <v>0</v>
      </c>
      <c r="AV446" s="77"/>
    </row>
    <row r="447" spans="2:48" s="9" customFormat="1">
      <c r="B447" s="552"/>
      <c r="C447" s="556"/>
      <c r="D447" s="174" t="s">
        <v>155</v>
      </c>
      <c r="E447" s="399">
        <v>22</v>
      </c>
      <c r="F447" s="269">
        <f>IFERROR(E447/E454,"-")</f>
        <v>4.7413793103448273E-2</v>
      </c>
      <c r="G447" s="70">
        <v>1252100</v>
      </c>
      <c r="H447" s="70">
        <v>8</v>
      </c>
      <c r="I447" s="70">
        <f t="shared" si="126"/>
        <v>56913.63636363636</v>
      </c>
      <c r="J447" s="70">
        <f t="shared" si="109"/>
        <v>156512.5</v>
      </c>
      <c r="K447" s="11">
        <f t="shared" si="110"/>
        <v>0.36363636363636365</v>
      </c>
      <c r="L447" s="399">
        <v>13</v>
      </c>
      <c r="M447" s="269">
        <f>IFERROR(L447/L454,"-")</f>
        <v>5.0387596899224806E-2</v>
      </c>
      <c r="N447" s="70">
        <v>992576</v>
      </c>
      <c r="O447" s="70">
        <v>5</v>
      </c>
      <c r="P447" s="70">
        <f t="shared" si="111"/>
        <v>76352</v>
      </c>
      <c r="Q447" s="70">
        <f t="shared" si="112"/>
        <v>198515.20000000001</v>
      </c>
      <c r="R447" s="11">
        <f t="shared" si="113"/>
        <v>0.38461538461538464</v>
      </c>
      <c r="S447" s="399">
        <v>2</v>
      </c>
      <c r="T447" s="269">
        <f>IFERROR(S447/S454,"-")</f>
        <v>5.5555555555555552E-2</v>
      </c>
      <c r="U447" s="70">
        <v>244799</v>
      </c>
      <c r="V447" s="70">
        <v>2</v>
      </c>
      <c r="W447" s="70">
        <f t="shared" si="114"/>
        <v>122399.5</v>
      </c>
      <c r="X447" s="70">
        <f t="shared" si="115"/>
        <v>122399.5</v>
      </c>
      <c r="Y447" s="11">
        <f t="shared" si="116"/>
        <v>1</v>
      </c>
      <c r="Z447" s="399">
        <v>1</v>
      </c>
      <c r="AA447" s="269">
        <f>IFERROR(Z447/Z454,"-")</f>
        <v>4.1666666666666664E-2</v>
      </c>
      <c r="AB447" s="70">
        <v>166211</v>
      </c>
      <c r="AC447" s="70">
        <v>1</v>
      </c>
      <c r="AD447" s="70">
        <f t="shared" si="117"/>
        <v>166211</v>
      </c>
      <c r="AE447" s="70">
        <f t="shared" si="118"/>
        <v>166211</v>
      </c>
      <c r="AF447" s="11">
        <f t="shared" si="119"/>
        <v>1</v>
      </c>
      <c r="AG447" s="399">
        <v>3</v>
      </c>
      <c r="AH447" s="269">
        <f>IFERROR(AG447/AG454,"-")</f>
        <v>4.6153846153846156E-2</v>
      </c>
      <c r="AI447" s="70">
        <v>78588</v>
      </c>
      <c r="AJ447" s="70">
        <v>1</v>
      </c>
      <c r="AK447" s="70">
        <f t="shared" si="120"/>
        <v>26196</v>
      </c>
      <c r="AL447" s="70">
        <f t="shared" si="121"/>
        <v>78588</v>
      </c>
      <c r="AM447" s="11">
        <f t="shared" si="122"/>
        <v>0.33333333333333331</v>
      </c>
      <c r="AN447" s="399">
        <v>39</v>
      </c>
      <c r="AO447" s="269">
        <f>IFERROR(AN447/AN454,"-")</f>
        <v>2.2058823529411766E-2</v>
      </c>
      <c r="AP447" s="70">
        <v>2758126</v>
      </c>
      <c r="AQ447" s="70">
        <v>18</v>
      </c>
      <c r="AR447" s="70">
        <f t="shared" si="123"/>
        <v>70721.179487179485</v>
      </c>
      <c r="AS447" s="70">
        <f t="shared" si="124"/>
        <v>153229.22222222222</v>
      </c>
      <c r="AT447" s="11">
        <f t="shared" si="125"/>
        <v>0.46153846153846156</v>
      </c>
      <c r="AV447" s="77"/>
    </row>
    <row r="448" spans="2:48" s="9" customFormat="1">
      <c r="B448" s="552"/>
      <c r="C448" s="556"/>
      <c r="D448" s="174" t="s">
        <v>156</v>
      </c>
      <c r="E448" s="399">
        <v>30</v>
      </c>
      <c r="F448" s="269">
        <f>IFERROR(E448/E454,"-")</f>
        <v>6.4655172413793108E-2</v>
      </c>
      <c r="G448" s="70">
        <v>3183185</v>
      </c>
      <c r="H448" s="70">
        <v>14</v>
      </c>
      <c r="I448" s="70">
        <f t="shared" si="126"/>
        <v>106106.16666666667</v>
      </c>
      <c r="J448" s="70">
        <f t="shared" si="109"/>
        <v>227370.35714285713</v>
      </c>
      <c r="K448" s="11">
        <f t="shared" si="110"/>
        <v>0.46666666666666667</v>
      </c>
      <c r="L448" s="399">
        <v>20</v>
      </c>
      <c r="M448" s="269">
        <f>IFERROR(L448/L454,"-")</f>
        <v>7.7519379844961239E-2</v>
      </c>
      <c r="N448" s="70">
        <v>1647410</v>
      </c>
      <c r="O448" s="70">
        <v>8</v>
      </c>
      <c r="P448" s="70">
        <f t="shared" si="111"/>
        <v>82370.5</v>
      </c>
      <c r="Q448" s="70">
        <f t="shared" si="112"/>
        <v>205926.25</v>
      </c>
      <c r="R448" s="11">
        <f t="shared" si="113"/>
        <v>0.4</v>
      </c>
      <c r="S448" s="399">
        <v>1</v>
      </c>
      <c r="T448" s="269">
        <f>IFERROR(S448/S454,"-")</f>
        <v>2.7777777777777776E-2</v>
      </c>
      <c r="U448" s="70">
        <v>613746</v>
      </c>
      <c r="V448" s="70">
        <v>1</v>
      </c>
      <c r="W448" s="70">
        <f t="shared" si="114"/>
        <v>613746</v>
      </c>
      <c r="X448" s="70">
        <f t="shared" si="115"/>
        <v>613746</v>
      </c>
      <c r="Y448" s="11">
        <f t="shared" si="116"/>
        <v>1</v>
      </c>
      <c r="Z448" s="399">
        <v>1</v>
      </c>
      <c r="AA448" s="269">
        <f>IFERROR(Z448/Z454,"-")</f>
        <v>4.1666666666666664E-2</v>
      </c>
      <c r="AB448" s="70">
        <v>613746</v>
      </c>
      <c r="AC448" s="70">
        <v>1</v>
      </c>
      <c r="AD448" s="70">
        <f t="shared" si="117"/>
        <v>613746</v>
      </c>
      <c r="AE448" s="70">
        <f t="shared" si="118"/>
        <v>613746</v>
      </c>
      <c r="AF448" s="11">
        <f t="shared" si="119"/>
        <v>1</v>
      </c>
      <c r="AG448" s="399">
        <v>6</v>
      </c>
      <c r="AH448" s="269">
        <f>IFERROR(AG448/AG454,"-")</f>
        <v>9.2307692307692313E-2</v>
      </c>
      <c r="AI448" s="70">
        <v>714390</v>
      </c>
      <c r="AJ448" s="70">
        <v>3</v>
      </c>
      <c r="AK448" s="70">
        <f t="shared" si="120"/>
        <v>119065</v>
      </c>
      <c r="AL448" s="70">
        <f t="shared" si="121"/>
        <v>238130</v>
      </c>
      <c r="AM448" s="11">
        <f t="shared" si="122"/>
        <v>0.5</v>
      </c>
      <c r="AN448" s="399">
        <v>80</v>
      </c>
      <c r="AO448" s="269">
        <f>IFERROR(AN448/AN454,"-")</f>
        <v>4.5248868778280542E-2</v>
      </c>
      <c r="AP448" s="70">
        <v>10536650</v>
      </c>
      <c r="AQ448" s="70">
        <v>34</v>
      </c>
      <c r="AR448" s="70">
        <f t="shared" si="123"/>
        <v>131708.125</v>
      </c>
      <c r="AS448" s="70">
        <f t="shared" si="124"/>
        <v>309901.4705882353</v>
      </c>
      <c r="AT448" s="11">
        <f t="shared" si="125"/>
        <v>0.42499999999999999</v>
      </c>
      <c r="AV448" s="77"/>
    </row>
    <row r="449" spans="2:48" s="9" customFormat="1">
      <c r="B449" s="552"/>
      <c r="C449" s="556"/>
      <c r="D449" s="174" t="s">
        <v>157</v>
      </c>
      <c r="E449" s="178">
        <v>13</v>
      </c>
      <c r="F449" s="267">
        <f>IFERROR(E449/E454,"-")</f>
        <v>2.8017241379310345E-2</v>
      </c>
      <c r="G449" s="268">
        <v>6851589</v>
      </c>
      <c r="H449" s="268">
        <v>11</v>
      </c>
      <c r="I449" s="268">
        <f t="shared" si="126"/>
        <v>527045.30769230775</v>
      </c>
      <c r="J449" s="268">
        <f t="shared" si="109"/>
        <v>622871.72727272729</v>
      </c>
      <c r="K449" s="175">
        <f t="shared" si="110"/>
        <v>0.84615384615384615</v>
      </c>
      <c r="L449" s="178">
        <v>9</v>
      </c>
      <c r="M449" s="267">
        <f>IFERROR(L449/L454,"-")</f>
        <v>3.4883720930232558E-2</v>
      </c>
      <c r="N449" s="268">
        <v>2774353</v>
      </c>
      <c r="O449" s="268">
        <v>7</v>
      </c>
      <c r="P449" s="268">
        <f t="shared" si="111"/>
        <v>308261.44444444444</v>
      </c>
      <c r="Q449" s="268">
        <f t="shared" si="112"/>
        <v>396336.14285714284</v>
      </c>
      <c r="R449" s="175">
        <f t="shared" si="113"/>
        <v>0.77777777777777779</v>
      </c>
      <c r="S449" s="178">
        <v>1</v>
      </c>
      <c r="T449" s="267">
        <f>IFERROR(S449/S454,"-")</f>
        <v>2.7777777777777776E-2</v>
      </c>
      <c r="U449" s="268">
        <v>0</v>
      </c>
      <c r="V449" s="268">
        <v>0</v>
      </c>
      <c r="W449" s="268">
        <f t="shared" si="114"/>
        <v>0</v>
      </c>
      <c r="X449" s="268" t="str">
        <f t="shared" si="115"/>
        <v>-</v>
      </c>
      <c r="Y449" s="175">
        <f t="shared" si="116"/>
        <v>0</v>
      </c>
      <c r="Z449" s="178">
        <v>1</v>
      </c>
      <c r="AA449" s="267">
        <f>IFERROR(Z449/Z454,"-")</f>
        <v>4.1666666666666664E-2</v>
      </c>
      <c r="AB449" s="268">
        <v>0</v>
      </c>
      <c r="AC449" s="268">
        <v>0</v>
      </c>
      <c r="AD449" s="268">
        <f t="shared" si="117"/>
        <v>0</v>
      </c>
      <c r="AE449" s="268" t="str">
        <f t="shared" si="118"/>
        <v>-</v>
      </c>
      <c r="AF449" s="175">
        <f t="shared" si="119"/>
        <v>0</v>
      </c>
      <c r="AG449" s="178">
        <v>4</v>
      </c>
      <c r="AH449" s="267">
        <f>IFERROR(AG449/AG454,"-")</f>
        <v>6.1538461538461542E-2</v>
      </c>
      <c r="AI449" s="268">
        <v>3601857</v>
      </c>
      <c r="AJ449" s="268">
        <v>4</v>
      </c>
      <c r="AK449" s="268">
        <f t="shared" si="120"/>
        <v>900464.25</v>
      </c>
      <c r="AL449" s="268">
        <f t="shared" si="121"/>
        <v>900464.25</v>
      </c>
      <c r="AM449" s="175">
        <f t="shared" si="122"/>
        <v>1</v>
      </c>
      <c r="AN449" s="178">
        <v>52</v>
      </c>
      <c r="AO449" s="267">
        <f>IFERROR(AN449/AN454,"-")</f>
        <v>2.9411764705882353E-2</v>
      </c>
      <c r="AP449" s="268">
        <v>21957860</v>
      </c>
      <c r="AQ449" s="268">
        <v>39</v>
      </c>
      <c r="AR449" s="268">
        <f t="shared" si="123"/>
        <v>422266.53846153844</v>
      </c>
      <c r="AS449" s="268">
        <f t="shared" si="124"/>
        <v>563022.05128205125</v>
      </c>
      <c r="AT449" s="175">
        <f t="shared" si="125"/>
        <v>0.75</v>
      </c>
      <c r="AV449" s="77"/>
    </row>
    <row r="450" spans="2:48" s="9" customFormat="1">
      <c r="B450" s="552"/>
      <c r="C450" s="556"/>
      <c r="D450" s="174" t="s">
        <v>159</v>
      </c>
      <c r="E450" s="399">
        <v>19</v>
      </c>
      <c r="F450" s="269">
        <f>IFERROR(E450/E454,"-")</f>
        <v>4.0948275862068964E-2</v>
      </c>
      <c r="G450" s="70">
        <v>15666350</v>
      </c>
      <c r="H450" s="70">
        <v>18</v>
      </c>
      <c r="I450" s="70">
        <f t="shared" si="126"/>
        <v>824544.73684210528</v>
      </c>
      <c r="J450" s="70">
        <f t="shared" si="109"/>
        <v>870352.77777777775</v>
      </c>
      <c r="K450" s="11">
        <f t="shared" si="110"/>
        <v>0.94736842105263153</v>
      </c>
      <c r="L450" s="399">
        <v>11</v>
      </c>
      <c r="M450" s="269">
        <f>IFERROR(L450/L454,"-")</f>
        <v>4.2635658914728682E-2</v>
      </c>
      <c r="N450" s="70">
        <v>10097202</v>
      </c>
      <c r="O450" s="70">
        <v>11</v>
      </c>
      <c r="P450" s="70">
        <f t="shared" si="111"/>
        <v>917927.45454545459</v>
      </c>
      <c r="Q450" s="70">
        <f t="shared" si="112"/>
        <v>917927.45454545459</v>
      </c>
      <c r="R450" s="11">
        <f t="shared" si="113"/>
        <v>1</v>
      </c>
      <c r="S450" s="399">
        <v>3</v>
      </c>
      <c r="T450" s="269">
        <f>IFERROR(S450/S454,"-")</f>
        <v>8.3333333333333329E-2</v>
      </c>
      <c r="U450" s="70">
        <v>1508268</v>
      </c>
      <c r="V450" s="70">
        <v>3</v>
      </c>
      <c r="W450" s="70">
        <f t="shared" si="114"/>
        <v>502756</v>
      </c>
      <c r="X450" s="70">
        <f t="shared" si="115"/>
        <v>502756</v>
      </c>
      <c r="Y450" s="11">
        <f t="shared" si="116"/>
        <v>1</v>
      </c>
      <c r="Z450" s="399">
        <v>2</v>
      </c>
      <c r="AA450" s="269">
        <f>IFERROR(Z450/Z454,"-")</f>
        <v>8.3333333333333329E-2</v>
      </c>
      <c r="AB450" s="70">
        <v>953698</v>
      </c>
      <c r="AC450" s="70">
        <v>2</v>
      </c>
      <c r="AD450" s="70">
        <f t="shared" si="117"/>
        <v>476849</v>
      </c>
      <c r="AE450" s="70">
        <f t="shared" si="118"/>
        <v>476849</v>
      </c>
      <c r="AF450" s="11">
        <f t="shared" si="119"/>
        <v>1</v>
      </c>
      <c r="AG450" s="399">
        <v>5</v>
      </c>
      <c r="AH450" s="269">
        <f>IFERROR(AG450/AG454,"-")</f>
        <v>7.6923076923076927E-2</v>
      </c>
      <c r="AI450" s="70">
        <v>6938334</v>
      </c>
      <c r="AJ450" s="70">
        <v>5</v>
      </c>
      <c r="AK450" s="70">
        <f t="shared" si="120"/>
        <v>1387666.8</v>
      </c>
      <c r="AL450" s="70">
        <f t="shared" si="121"/>
        <v>1387666.8</v>
      </c>
      <c r="AM450" s="11">
        <f t="shared" si="122"/>
        <v>1</v>
      </c>
      <c r="AN450" s="399">
        <v>51</v>
      </c>
      <c r="AO450" s="269">
        <f>IFERROR(AN450/AN454,"-")</f>
        <v>2.8846153846153848E-2</v>
      </c>
      <c r="AP450" s="70">
        <v>43892475</v>
      </c>
      <c r="AQ450" s="70">
        <v>48</v>
      </c>
      <c r="AR450" s="70">
        <f t="shared" si="123"/>
        <v>860636.76470588241</v>
      </c>
      <c r="AS450" s="70">
        <f t="shared" si="124"/>
        <v>914426.5625</v>
      </c>
      <c r="AT450" s="11">
        <f t="shared" si="125"/>
        <v>0.94117647058823528</v>
      </c>
      <c r="AV450" s="77"/>
    </row>
    <row r="451" spans="2:48" s="9" customFormat="1">
      <c r="B451" s="552"/>
      <c r="C451" s="556"/>
      <c r="D451" s="174" t="s">
        <v>160</v>
      </c>
      <c r="E451" s="178">
        <v>21</v>
      </c>
      <c r="F451" s="267">
        <f>IFERROR(E451/E454,"-")</f>
        <v>4.5258620689655173E-2</v>
      </c>
      <c r="G451" s="268">
        <v>30347507</v>
      </c>
      <c r="H451" s="268">
        <v>21</v>
      </c>
      <c r="I451" s="268">
        <f t="shared" si="126"/>
        <v>1445119.3809523811</v>
      </c>
      <c r="J451" s="268">
        <f t="shared" si="109"/>
        <v>1445119.3809523811</v>
      </c>
      <c r="K451" s="175">
        <f t="shared" si="110"/>
        <v>1</v>
      </c>
      <c r="L451" s="178">
        <v>15</v>
      </c>
      <c r="M451" s="267">
        <f>IFERROR(L451/L454,"-")</f>
        <v>5.8139534883720929E-2</v>
      </c>
      <c r="N451" s="268">
        <v>22848662</v>
      </c>
      <c r="O451" s="268">
        <v>15</v>
      </c>
      <c r="P451" s="268">
        <f t="shared" si="111"/>
        <v>1523244.1333333333</v>
      </c>
      <c r="Q451" s="268">
        <f t="shared" si="112"/>
        <v>1523244.1333333333</v>
      </c>
      <c r="R451" s="175">
        <f t="shared" si="113"/>
        <v>1</v>
      </c>
      <c r="S451" s="178">
        <v>1</v>
      </c>
      <c r="T451" s="267">
        <f>IFERROR(S451/S454,"-")</f>
        <v>2.7777777777777776E-2</v>
      </c>
      <c r="U451" s="268">
        <v>2093778</v>
      </c>
      <c r="V451" s="268">
        <v>1</v>
      </c>
      <c r="W451" s="268">
        <f t="shared" si="114"/>
        <v>2093778</v>
      </c>
      <c r="X451" s="268">
        <f t="shared" si="115"/>
        <v>2093778</v>
      </c>
      <c r="Y451" s="175">
        <f t="shared" si="116"/>
        <v>1</v>
      </c>
      <c r="Z451" s="178">
        <v>1</v>
      </c>
      <c r="AA451" s="267">
        <f>IFERROR(Z451/Z454,"-")</f>
        <v>4.1666666666666664E-2</v>
      </c>
      <c r="AB451" s="268">
        <v>2093778</v>
      </c>
      <c r="AC451" s="268">
        <v>1</v>
      </c>
      <c r="AD451" s="268">
        <f t="shared" si="117"/>
        <v>2093778</v>
      </c>
      <c r="AE451" s="268">
        <f t="shared" si="118"/>
        <v>2093778</v>
      </c>
      <c r="AF451" s="175">
        <f t="shared" si="119"/>
        <v>1</v>
      </c>
      <c r="AG451" s="178">
        <v>5</v>
      </c>
      <c r="AH451" s="267">
        <f>IFERROR(AG451/AG454,"-")</f>
        <v>7.6923076923076927E-2</v>
      </c>
      <c r="AI451" s="268">
        <v>11448163</v>
      </c>
      <c r="AJ451" s="268">
        <v>5</v>
      </c>
      <c r="AK451" s="268">
        <f t="shared" si="120"/>
        <v>2289632.6</v>
      </c>
      <c r="AL451" s="268">
        <f t="shared" si="121"/>
        <v>2289632.6</v>
      </c>
      <c r="AM451" s="175">
        <f t="shared" si="122"/>
        <v>1</v>
      </c>
      <c r="AN451" s="178">
        <v>26</v>
      </c>
      <c r="AO451" s="267">
        <f>IFERROR(AN451/AN454,"-")</f>
        <v>1.4705882352941176E-2</v>
      </c>
      <c r="AP451" s="268">
        <v>34392713</v>
      </c>
      <c r="AQ451" s="268">
        <v>25</v>
      </c>
      <c r="AR451" s="268">
        <f t="shared" si="123"/>
        <v>1322796.6538461538</v>
      </c>
      <c r="AS451" s="268">
        <f t="shared" si="124"/>
        <v>1375708.52</v>
      </c>
      <c r="AT451" s="175">
        <f t="shared" si="125"/>
        <v>0.96153846153846156</v>
      </c>
      <c r="AV451" s="77"/>
    </row>
    <row r="452" spans="2:48" s="9" customFormat="1">
      <c r="B452" s="552"/>
      <c r="C452" s="556"/>
      <c r="D452" s="174" t="s">
        <v>161</v>
      </c>
      <c r="E452" s="399">
        <v>10</v>
      </c>
      <c r="F452" s="269">
        <f>IFERROR(E452/E454,"-")</f>
        <v>2.1551724137931036E-2</v>
      </c>
      <c r="G452" s="70">
        <v>10969797</v>
      </c>
      <c r="H452" s="70">
        <v>9</v>
      </c>
      <c r="I452" s="70">
        <f t="shared" si="126"/>
        <v>1096979.7</v>
      </c>
      <c r="J452" s="70">
        <f t="shared" si="109"/>
        <v>1218866.3333333333</v>
      </c>
      <c r="K452" s="11">
        <f t="shared" si="110"/>
        <v>0.9</v>
      </c>
      <c r="L452" s="399">
        <v>4</v>
      </c>
      <c r="M452" s="269">
        <f>IFERROR(L452/L454,"-")</f>
        <v>1.5503875968992248E-2</v>
      </c>
      <c r="N452" s="70">
        <v>7204777</v>
      </c>
      <c r="O452" s="70">
        <v>3</v>
      </c>
      <c r="P452" s="70">
        <f t="shared" si="111"/>
        <v>1801194.25</v>
      </c>
      <c r="Q452" s="70">
        <f t="shared" si="112"/>
        <v>2401592.3333333335</v>
      </c>
      <c r="R452" s="11">
        <f t="shared" si="113"/>
        <v>0.75</v>
      </c>
      <c r="S452" s="399">
        <v>1</v>
      </c>
      <c r="T452" s="269">
        <f>IFERROR(S452/S454,"-")</f>
        <v>2.7777777777777776E-2</v>
      </c>
      <c r="U452" s="70">
        <v>2897794</v>
      </c>
      <c r="V452" s="70">
        <v>1</v>
      </c>
      <c r="W452" s="70">
        <f t="shared" si="114"/>
        <v>2897794</v>
      </c>
      <c r="X452" s="70">
        <f t="shared" si="115"/>
        <v>2897794</v>
      </c>
      <c r="Y452" s="11">
        <f t="shared" si="116"/>
        <v>1</v>
      </c>
      <c r="Z452" s="399">
        <v>1</v>
      </c>
      <c r="AA452" s="269">
        <f>IFERROR(Z452/Z454,"-")</f>
        <v>4.1666666666666664E-2</v>
      </c>
      <c r="AB452" s="70">
        <v>2897794</v>
      </c>
      <c r="AC452" s="70">
        <v>1</v>
      </c>
      <c r="AD452" s="70">
        <f t="shared" si="117"/>
        <v>2897794</v>
      </c>
      <c r="AE452" s="70">
        <f t="shared" si="118"/>
        <v>2897794</v>
      </c>
      <c r="AF452" s="11">
        <f t="shared" si="119"/>
        <v>1</v>
      </c>
      <c r="AG452" s="399">
        <v>6</v>
      </c>
      <c r="AH452" s="269">
        <f>IFERROR(AG452/AG454,"-")</f>
        <v>9.2307692307692313E-2</v>
      </c>
      <c r="AI452" s="70">
        <v>3553232</v>
      </c>
      <c r="AJ452" s="70">
        <v>4</v>
      </c>
      <c r="AK452" s="70">
        <f t="shared" si="120"/>
        <v>592205.33333333337</v>
      </c>
      <c r="AL452" s="70">
        <f t="shared" si="121"/>
        <v>888308</v>
      </c>
      <c r="AM452" s="11">
        <f t="shared" si="122"/>
        <v>0.66666666666666663</v>
      </c>
      <c r="AN452" s="399">
        <v>16</v>
      </c>
      <c r="AO452" s="269">
        <f>IFERROR(AN452/AN454,"-")</f>
        <v>9.0497737556561094E-3</v>
      </c>
      <c r="AP452" s="70">
        <v>21350043</v>
      </c>
      <c r="AQ452" s="70">
        <v>14</v>
      </c>
      <c r="AR452" s="70">
        <f t="shared" si="123"/>
        <v>1334377.6875</v>
      </c>
      <c r="AS452" s="70">
        <f t="shared" si="124"/>
        <v>1525003.0714285714</v>
      </c>
      <c r="AT452" s="11">
        <f t="shared" si="125"/>
        <v>0.875</v>
      </c>
      <c r="AV452" s="77"/>
    </row>
    <row r="453" spans="2:48" s="9" customFormat="1">
      <c r="B453" s="552"/>
      <c r="C453" s="556"/>
      <c r="D453" s="177" t="s">
        <v>162</v>
      </c>
      <c r="E453" s="400">
        <v>4</v>
      </c>
      <c r="F453" s="270">
        <f>IFERROR(E453/E454,"-")</f>
        <v>8.6206896551724137E-3</v>
      </c>
      <c r="G453" s="271">
        <v>5480515</v>
      </c>
      <c r="H453" s="271">
        <v>3</v>
      </c>
      <c r="I453" s="271">
        <f t="shared" si="126"/>
        <v>1370128.75</v>
      </c>
      <c r="J453" s="271">
        <f t="shared" ref="J453:J516" si="127">IFERROR(G453/H453,"-")</f>
        <v>1826838.3333333333</v>
      </c>
      <c r="K453" s="36">
        <f t="shared" ref="K453:K516" si="128">IFERROR(H453/E453,"-")</f>
        <v>0.75</v>
      </c>
      <c r="L453" s="400">
        <v>3</v>
      </c>
      <c r="M453" s="270">
        <f>IFERROR(L453/L454,"-")</f>
        <v>1.1627906976744186E-2</v>
      </c>
      <c r="N453" s="271">
        <v>5480515</v>
      </c>
      <c r="O453" s="271">
        <v>3</v>
      </c>
      <c r="P453" s="271">
        <f t="shared" ref="P453:P516" si="129">IFERROR(N453/L453,"-")</f>
        <v>1826838.3333333333</v>
      </c>
      <c r="Q453" s="271">
        <f t="shared" ref="Q453:Q516" si="130">IFERROR(N453/O453,"-")</f>
        <v>1826838.3333333333</v>
      </c>
      <c r="R453" s="36">
        <f t="shared" ref="R453:R516" si="131">IFERROR(O453/L453,"-")</f>
        <v>1</v>
      </c>
      <c r="S453" s="400">
        <v>1</v>
      </c>
      <c r="T453" s="270">
        <f>IFERROR(S453/S454,"-")</f>
        <v>2.7777777777777776E-2</v>
      </c>
      <c r="U453" s="271">
        <v>1727857</v>
      </c>
      <c r="V453" s="271">
        <v>1</v>
      </c>
      <c r="W453" s="271">
        <f t="shared" ref="W453:W516" si="132">IFERROR(U453/S453,"-")</f>
        <v>1727857</v>
      </c>
      <c r="X453" s="271">
        <f t="shared" ref="X453:X516" si="133">IFERROR(U453/V453,"-")</f>
        <v>1727857</v>
      </c>
      <c r="Y453" s="36">
        <f t="shared" ref="Y453:Y516" si="134">IFERROR(V453/S453,"-")</f>
        <v>1</v>
      </c>
      <c r="Z453" s="400">
        <v>1</v>
      </c>
      <c r="AA453" s="270">
        <f>IFERROR(Z453/Z454,"-")</f>
        <v>4.1666666666666664E-2</v>
      </c>
      <c r="AB453" s="271">
        <v>1727857</v>
      </c>
      <c r="AC453" s="271">
        <v>1</v>
      </c>
      <c r="AD453" s="271">
        <f t="shared" ref="AD453:AD516" si="135">IFERROR(AB453/Z453,"-")</f>
        <v>1727857</v>
      </c>
      <c r="AE453" s="271">
        <f t="shared" ref="AE453:AE516" si="136">IFERROR(AB453/AC453,"-")</f>
        <v>1727857</v>
      </c>
      <c r="AF453" s="36">
        <f t="shared" ref="AF453:AF516" si="137">IFERROR(AC453/Z453,"-")</f>
        <v>1</v>
      </c>
      <c r="AG453" s="400">
        <v>3</v>
      </c>
      <c r="AH453" s="270">
        <f>IFERROR(AG453/AG454,"-")</f>
        <v>4.6153846153846156E-2</v>
      </c>
      <c r="AI453" s="271">
        <v>8036993</v>
      </c>
      <c r="AJ453" s="271">
        <v>3</v>
      </c>
      <c r="AK453" s="271">
        <f t="shared" ref="AK453:AK516" si="138">IFERROR(AI453/AG453,"-")</f>
        <v>2678997.6666666665</v>
      </c>
      <c r="AL453" s="271">
        <f t="shared" ref="AL453:AL516" si="139">IFERROR(AI453/AJ453,"-")</f>
        <v>2678997.6666666665</v>
      </c>
      <c r="AM453" s="36">
        <f t="shared" ref="AM453:AM516" si="140">IFERROR(AJ453/AG453,"-")</f>
        <v>1</v>
      </c>
      <c r="AN453" s="400">
        <v>5</v>
      </c>
      <c r="AO453" s="270">
        <f>IFERROR(AN453/AN454,"-")</f>
        <v>2.8280542986425339E-3</v>
      </c>
      <c r="AP453" s="271">
        <v>7311909</v>
      </c>
      <c r="AQ453" s="271">
        <v>3</v>
      </c>
      <c r="AR453" s="271">
        <f t="shared" ref="AR453:AR516" si="141">IFERROR(AP453/AN453,"-")</f>
        <v>1462381.8</v>
      </c>
      <c r="AS453" s="271">
        <f t="shared" ref="AS453:AS516" si="142">IFERROR(AP453/AQ453,"-")</f>
        <v>2437303</v>
      </c>
      <c r="AT453" s="36">
        <f t="shared" ref="AT453:AT516" si="143">IFERROR(AQ453/AN453,"-")</f>
        <v>0.6</v>
      </c>
      <c r="AV453" s="77"/>
    </row>
    <row r="454" spans="2:48" s="9" customFormat="1">
      <c r="B454" s="553"/>
      <c r="C454" s="557"/>
      <c r="D454" s="300" t="s">
        <v>64</v>
      </c>
      <c r="E454" s="179">
        <f>SUM(E446:E453)</f>
        <v>464</v>
      </c>
      <c r="F454" s="272">
        <f>IFERROR(E454/E454,"-")</f>
        <v>1</v>
      </c>
      <c r="G454" s="273">
        <f>SUM(G446:G453)</f>
        <v>73751043</v>
      </c>
      <c r="H454" s="273">
        <f>SUM(H446:H453)</f>
        <v>84</v>
      </c>
      <c r="I454" s="273">
        <f t="shared" si="126"/>
        <v>158946.21336206896</v>
      </c>
      <c r="J454" s="273">
        <f t="shared" si="127"/>
        <v>877988.60714285716</v>
      </c>
      <c r="K454" s="152">
        <f t="shared" si="128"/>
        <v>0.18103448275862069</v>
      </c>
      <c r="L454" s="179">
        <f>SUM(L446:L453)</f>
        <v>258</v>
      </c>
      <c r="M454" s="272">
        <f>IFERROR(L454/L454,"-")</f>
        <v>1</v>
      </c>
      <c r="N454" s="273">
        <f>SUM(N446:N453)</f>
        <v>51045495</v>
      </c>
      <c r="O454" s="273">
        <f>SUM(O446:O453)</f>
        <v>52</v>
      </c>
      <c r="P454" s="273">
        <f t="shared" si="129"/>
        <v>197850.7558139535</v>
      </c>
      <c r="Q454" s="273">
        <f t="shared" si="130"/>
        <v>981644.13461538462</v>
      </c>
      <c r="R454" s="152">
        <f t="shared" si="131"/>
        <v>0.20155038759689922</v>
      </c>
      <c r="S454" s="179">
        <f>SUM(S446:S453)</f>
        <v>36</v>
      </c>
      <c r="T454" s="272">
        <f>IFERROR(S454/S454,"-")</f>
        <v>1</v>
      </c>
      <c r="U454" s="273">
        <f>SUM(U446:U453)</f>
        <v>9086242</v>
      </c>
      <c r="V454" s="273">
        <f>SUM(V446:V453)</f>
        <v>9</v>
      </c>
      <c r="W454" s="273">
        <f t="shared" si="132"/>
        <v>252395.61111111112</v>
      </c>
      <c r="X454" s="273">
        <f t="shared" si="133"/>
        <v>1009582.4444444445</v>
      </c>
      <c r="Y454" s="152">
        <f t="shared" si="134"/>
        <v>0.25</v>
      </c>
      <c r="Z454" s="179">
        <f>SUM(Z446:Z453)</f>
        <v>24</v>
      </c>
      <c r="AA454" s="272">
        <f>IFERROR(Z454/Z454,"-")</f>
        <v>1</v>
      </c>
      <c r="AB454" s="273">
        <f>SUM(AB446:AB453)</f>
        <v>8453084</v>
      </c>
      <c r="AC454" s="273">
        <f>SUM(AC446:AC453)</f>
        <v>7</v>
      </c>
      <c r="AD454" s="273">
        <f t="shared" si="135"/>
        <v>352211.83333333331</v>
      </c>
      <c r="AE454" s="273">
        <f t="shared" si="136"/>
        <v>1207583.4285714286</v>
      </c>
      <c r="AF454" s="152">
        <f t="shared" si="137"/>
        <v>0.29166666666666669</v>
      </c>
      <c r="AG454" s="179">
        <f>SUM(AG446:AG453)</f>
        <v>65</v>
      </c>
      <c r="AH454" s="272">
        <f>IFERROR(AG454/AG454,"-")</f>
        <v>1</v>
      </c>
      <c r="AI454" s="273">
        <f>SUM(AI446:AI453)</f>
        <v>34371557</v>
      </c>
      <c r="AJ454" s="273">
        <f>SUM(AJ446:AJ453)</f>
        <v>25</v>
      </c>
      <c r="AK454" s="273">
        <f t="shared" si="138"/>
        <v>528793.18461538467</v>
      </c>
      <c r="AL454" s="273">
        <f t="shared" si="139"/>
        <v>1374862.28</v>
      </c>
      <c r="AM454" s="152">
        <f t="shared" si="140"/>
        <v>0.38461538461538464</v>
      </c>
      <c r="AN454" s="179">
        <f>SUM(AN446:AN453)</f>
        <v>1768</v>
      </c>
      <c r="AO454" s="272">
        <f>IFERROR(AN454/AN454,"-")</f>
        <v>1</v>
      </c>
      <c r="AP454" s="273">
        <f>SUM(AP446:AP453)</f>
        <v>142199776</v>
      </c>
      <c r="AQ454" s="273">
        <f>SUM(AQ446:AQ453)</f>
        <v>181</v>
      </c>
      <c r="AR454" s="273">
        <f t="shared" si="141"/>
        <v>80429.737556561086</v>
      </c>
      <c r="AS454" s="273">
        <f t="shared" si="142"/>
        <v>785634.12154696137</v>
      </c>
      <c r="AT454" s="152">
        <f t="shared" si="143"/>
        <v>0.10237556561085973</v>
      </c>
      <c r="AV454" s="77"/>
    </row>
    <row r="455" spans="2:48" s="9" customFormat="1">
      <c r="B455" s="551">
        <v>51</v>
      </c>
      <c r="C455" s="555" t="s">
        <v>41</v>
      </c>
      <c r="D455" s="174" t="s">
        <v>158</v>
      </c>
      <c r="E455" s="178">
        <v>683</v>
      </c>
      <c r="F455" s="267">
        <f>IFERROR(E455/E463,"-")</f>
        <v>0.7166841552990556</v>
      </c>
      <c r="G455" s="268">
        <v>272845</v>
      </c>
      <c r="H455" s="268">
        <v>1</v>
      </c>
      <c r="I455" s="268">
        <f t="shared" si="126"/>
        <v>399.48023426061491</v>
      </c>
      <c r="J455" s="268">
        <f t="shared" si="127"/>
        <v>272845</v>
      </c>
      <c r="K455" s="175">
        <f t="shared" si="128"/>
        <v>1.4641288433382138E-3</v>
      </c>
      <c r="L455" s="178">
        <v>479</v>
      </c>
      <c r="M455" s="267">
        <f>IFERROR(L455/L463,"-")</f>
        <v>0.70544918998527251</v>
      </c>
      <c r="N455" s="268">
        <v>272845</v>
      </c>
      <c r="O455" s="268">
        <v>1</v>
      </c>
      <c r="P455" s="268">
        <f t="shared" si="129"/>
        <v>569.61377870563672</v>
      </c>
      <c r="Q455" s="268">
        <f t="shared" si="130"/>
        <v>272845</v>
      </c>
      <c r="R455" s="175">
        <f t="shared" si="131"/>
        <v>2.0876826722338203E-3</v>
      </c>
      <c r="S455" s="178">
        <v>52</v>
      </c>
      <c r="T455" s="267">
        <f>IFERROR(S455/S463,"-")</f>
        <v>0.50485436893203883</v>
      </c>
      <c r="U455" s="268">
        <v>0</v>
      </c>
      <c r="V455" s="268">
        <v>0</v>
      </c>
      <c r="W455" s="268">
        <f t="shared" si="132"/>
        <v>0</v>
      </c>
      <c r="X455" s="268" t="str">
        <f t="shared" si="133"/>
        <v>-</v>
      </c>
      <c r="Y455" s="175">
        <f t="shared" si="134"/>
        <v>0</v>
      </c>
      <c r="Z455" s="178">
        <v>34</v>
      </c>
      <c r="AA455" s="267">
        <f>IFERROR(Z455/Z463,"-")</f>
        <v>0.47887323943661969</v>
      </c>
      <c r="AB455" s="268">
        <v>0</v>
      </c>
      <c r="AC455" s="268">
        <v>0</v>
      </c>
      <c r="AD455" s="268">
        <f t="shared" si="135"/>
        <v>0</v>
      </c>
      <c r="AE455" s="268" t="str">
        <f t="shared" si="136"/>
        <v>-</v>
      </c>
      <c r="AF455" s="175">
        <f t="shared" si="137"/>
        <v>0</v>
      </c>
      <c r="AG455" s="178">
        <v>232</v>
      </c>
      <c r="AH455" s="267">
        <f>IFERROR(AG455/AG463,"-")</f>
        <v>0.6253369272237197</v>
      </c>
      <c r="AI455" s="268">
        <v>0</v>
      </c>
      <c r="AJ455" s="268">
        <v>0</v>
      </c>
      <c r="AK455" s="268">
        <f t="shared" si="138"/>
        <v>0</v>
      </c>
      <c r="AL455" s="268" t="str">
        <f t="shared" si="139"/>
        <v>-</v>
      </c>
      <c r="AM455" s="175">
        <f t="shared" si="140"/>
        <v>0</v>
      </c>
      <c r="AN455" s="178">
        <v>2852</v>
      </c>
      <c r="AO455" s="267">
        <f>IFERROR(AN455/AN463,"-")</f>
        <v>0.82618771726535345</v>
      </c>
      <c r="AP455" s="268">
        <v>0</v>
      </c>
      <c r="AQ455" s="268">
        <v>0</v>
      </c>
      <c r="AR455" s="268">
        <f t="shared" si="141"/>
        <v>0</v>
      </c>
      <c r="AS455" s="268" t="str">
        <f t="shared" si="142"/>
        <v>-</v>
      </c>
      <c r="AT455" s="175">
        <f t="shared" si="143"/>
        <v>0</v>
      </c>
      <c r="AV455" s="77"/>
    </row>
    <row r="456" spans="2:48" s="9" customFormat="1">
      <c r="B456" s="552"/>
      <c r="C456" s="556"/>
      <c r="D456" s="174" t="s">
        <v>155</v>
      </c>
      <c r="E456" s="399">
        <v>95</v>
      </c>
      <c r="F456" s="269">
        <f>IFERROR(E456/E463,"-")</f>
        <v>9.9685204616998951E-2</v>
      </c>
      <c r="G456" s="70">
        <v>5066038</v>
      </c>
      <c r="H456" s="70">
        <v>32</v>
      </c>
      <c r="I456" s="70">
        <f t="shared" si="126"/>
        <v>53326.715789473681</v>
      </c>
      <c r="J456" s="70">
        <f t="shared" si="127"/>
        <v>158313.6875</v>
      </c>
      <c r="K456" s="11">
        <f t="shared" si="128"/>
        <v>0.33684210526315789</v>
      </c>
      <c r="L456" s="399">
        <v>70</v>
      </c>
      <c r="M456" s="269">
        <f>IFERROR(L456/L463,"-")</f>
        <v>0.10309278350515463</v>
      </c>
      <c r="N456" s="70">
        <v>3958780</v>
      </c>
      <c r="O456" s="70">
        <v>24</v>
      </c>
      <c r="P456" s="70">
        <f t="shared" si="129"/>
        <v>56554</v>
      </c>
      <c r="Q456" s="70">
        <f t="shared" si="130"/>
        <v>164949.16666666666</v>
      </c>
      <c r="R456" s="11">
        <f t="shared" si="131"/>
        <v>0.34285714285714286</v>
      </c>
      <c r="S456" s="399">
        <v>16</v>
      </c>
      <c r="T456" s="269">
        <f>IFERROR(S456/S463,"-")</f>
        <v>0.1553398058252427</v>
      </c>
      <c r="U456" s="70">
        <v>476388</v>
      </c>
      <c r="V456" s="70">
        <v>5</v>
      </c>
      <c r="W456" s="70">
        <f t="shared" si="132"/>
        <v>29774.25</v>
      </c>
      <c r="X456" s="70">
        <f t="shared" si="133"/>
        <v>95277.6</v>
      </c>
      <c r="Y456" s="11">
        <f t="shared" si="134"/>
        <v>0.3125</v>
      </c>
      <c r="Z456" s="399">
        <v>14</v>
      </c>
      <c r="AA456" s="269">
        <f>IFERROR(Z456/Z463,"-")</f>
        <v>0.19718309859154928</v>
      </c>
      <c r="AB456" s="70">
        <v>476388</v>
      </c>
      <c r="AC456" s="70">
        <v>5</v>
      </c>
      <c r="AD456" s="70">
        <f t="shared" si="135"/>
        <v>34027.714285714283</v>
      </c>
      <c r="AE456" s="70">
        <f t="shared" si="136"/>
        <v>95277.6</v>
      </c>
      <c r="AF456" s="11">
        <f t="shared" si="137"/>
        <v>0.35714285714285715</v>
      </c>
      <c r="AG456" s="399">
        <v>35</v>
      </c>
      <c r="AH456" s="269">
        <f>IFERROR(AG456/AG463,"-")</f>
        <v>9.4339622641509441E-2</v>
      </c>
      <c r="AI456" s="70">
        <v>2308921</v>
      </c>
      <c r="AJ456" s="70">
        <v>17</v>
      </c>
      <c r="AK456" s="70">
        <f t="shared" si="138"/>
        <v>65969.171428571426</v>
      </c>
      <c r="AL456" s="70">
        <f t="shared" si="139"/>
        <v>135818.88235294117</v>
      </c>
      <c r="AM456" s="11">
        <f t="shared" si="140"/>
        <v>0.48571428571428571</v>
      </c>
      <c r="AN456" s="399">
        <v>251</v>
      </c>
      <c r="AO456" s="269">
        <f>IFERROR(AN456/AN463,"-")</f>
        <v>7.271147161066048E-2</v>
      </c>
      <c r="AP456" s="70">
        <v>13959475</v>
      </c>
      <c r="AQ456" s="70">
        <v>85</v>
      </c>
      <c r="AR456" s="70">
        <f t="shared" si="141"/>
        <v>55615.438247011953</v>
      </c>
      <c r="AS456" s="70">
        <f t="shared" si="142"/>
        <v>164229.11764705883</v>
      </c>
      <c r="AT456" s="11">
        <f t="shared" si="143"/>
        <v>0.3386454183266932</v>
      </c>
      <c r="AV456" s="77"/>
    </row>
    <row r="457" spans="2:48" s="9" customFormat="1">
      <c r="B457" s="552"/>
      <c r="C457" s="556"/>
      <c r="D457" s="174" t="s">
        <v>156</v>
      </c>
      <c r="E457" s="399">
        <v>68</v>
      </c>
      <c r="F457" s="269">
        <f>IFERROR(E457/E463,"-")</f>
        <v>7.1353620146904509E-2</v>
      </c>
      <c r="G457" s="70">
        <v>13231743</v>
      </c>
      <c r="H457" s="70">
        <v>43</v>
      </c>
      <c r="I457" s="70">
        <f t="shared" si="126"/>
        <v>194584.45588235295</v>
      </c>
      <c r="J457" s="70">
        <f t="shared" si="127"/>
        <v>307714.95348837209</v>
      </c>
      <c r="K457" s="11">
        <f t="shared" si="128"/>
        <v>0.63235294117647056</v>
      </c>
      <c r="L457" s="399">
        <v>55</v>
      </c>
      <c r="M457" s="269">
        <f>IFERROR(L457/L463,"-")</f>
        <v>8.1001472754050077E-2</v>
      </c>
      <c r="N457" s="70">
        <v>9989586</v>
      </c>
      <c r="O457" s="70">
        <v>36</v>
      </c>
      <c r="P457" s="70">
        <f t="shared" si="129"/>
        <v>181628.83636363636</v>
      </c>
      <c r="Q457" s="70">
        <f t="shared" si="130"/>
        <v>277488.5</v>
      </c>
      <c r="R457" s="11">
        <f t="shared" si="131"/>
        <v>0.65454545454545454</v>
      </c>
      <c r="S457" s="399">
        <v>12</v>
      </c>
      <c r="T457" s="269">
        <f>IFERROR(S457/S463,"-")</f>
        <v>0.11650485436893204</v>
      </c>
      <c r="U457" s="70">
        <v>1254070</v>
      </c>
      <c r="V457" s="70">
        <v>9</v>
      </c>
      <c r="W457" s="70">
        <f t="shared" si="132"/>
        <v>104505.83333333333</v>
      </c>
      <c r="X457" s="70">
        <f t="shared" si="133"/>
        <v>139341.11111111112</v>
      </c>
      <c r="Y457" s="11">
        <f t="shared" si="134"/>
        <v>0.75</v>
      </c>
      <c r="Z457" s="399">
        <v>11</v>
      </c>
      <c r="AA457" s="269">
        <f>IFERROR(Z457/Z463,"-")</f>
        <v>0.15492957746478872</v>
      </c>
      <c r="AB457" s="70">
        <v>1254070</v>
      </c>
      <c r="AC457" s="70">
        <v>9</v>
      </c>
      <c r="AD457" s="70">
        <f t="shared" si="135"/>
        <v>114006.36363636363</v>
      </c>
      <c r="AE457" s="70">
        <f t="shared" si="136"/>
        <v>139341.11111111112</v>
      </c>
      <c r="AF457" s="11">
        <f t="shared" si="137"/>
        <v>0.81818181818181823</v>
      </c>
      <c r="AG457" s="399">
        <v>24</v>
      </c>
      <c r="AH457" s="269">
        <f>IFERROR(AG457/AG463,"-")</f>
        <v>6.4690026954177901E-2</v>
      </c>
      <c r="AI457" s="70">
        <v>3319491</v>
      </c>
      <c r="AJ457" s="70">
        <v>16</v>
      </c>
      <c r="AK457" s="70">
        <f t="shared" si="138"/>
        <v>138312.125</v>
      </c>
      <c r="AL457" s="70">
        <f t="shared" si="139"/>
        <v>207468.1875</v>
      </c>
      <c r="AM457" s="11">
        <f t="shared" si="140"/>
        <v>0.66666666666666663</v>
      </c>
      <c r="AN457" s="399">
        <v>136</v>
      </c>
      <c r="AO457" s="269">
        <f>IFERROR(AN457/AN463,"-")</f>
        <v>3.9397450753186555E-2</v>
      </c>
      <c r="AP457" s="70">
        <v>22395389</v>
      </c>
      <c r="AQ457" s="70">
        <v>77</v>
      </c>
      <c r="AR457" s="70">
        <f t="shared" si="141"/>
        <v>164671.97794117648</v>
      </c>
      <c r="AS457" s="70">
        <f t="shared" si="142"/>
        <v>290849.20779220777</v>
      </c>
      <c r="AT457" s="11">
        <f t="shared" si="143"/>
        <v>0.56617647058823528</v>
      </c>
      <c r="AV457" s="77"/>
    </row>
    <row r="458" spans="2:48" s="9" customFormat="1">
      <c r="B458" s="552"/>
      <c r="C458" s="556"/>
      <c r="D458" s="174" t="s">
        <v>157</v>
      </c>
      <c r="E458" s="178">
        <v>42</v>
      </c>
      <c r="F458" s="267">
        <f>IFERROR(E458/E463,"-")</f>
        <v>4.4071353620146907E-2</v>
      </c>
      <c r="G458" s="268">
        <v>28744474</v>
      </c>
      <c r="H458" s="268">
        <v>38</v>
      </c>
      <c r="I458" s="268">
        <f t="shared" si="126"/>
        <v>684392.23809523811</v>
      </c>
      <c r="J458" s="268">
        <f t="shared" si="127"/>
        <v>756433.52631578944</v>
      </c>
      <c r="K458" s="175">
        <f t="shared" si="128"/>
        <v>0.90476190476190477</v>
      </c>
      <c r="L458" s="178">
        <v>32</v>
      </c>
      <c r="M458" s="267">
        <f>IFERROR(L458/L463,"-")</f>
        <v>4.7128129602356406E-2</v>
      </c>
      <c r="N458" s="268">
        <v>22969607</v>
      </c>
      <c r="O458" s="268">
        <v>29</v>
      </c>
      <c r="P458" s="268">
        <f t="shared" si="129"/>
        <v>717800.21875</v>
      </c>
      <c r="Q458" s="268">
        <f t="shared" si="130"/>
        <v>792055.41379310342</v>
      </c>
      <c r="R458" s="175">
        <f t="shared" si="131"/>
        <v>0.90625</v>
      </c>
      <c r="S458" s="178">
        <v>9</v>
      </c>
      <c r="T458" s="267">
        <f>IFERROR(S458/S463,"-")</f>
        <v>8.7378640776699032E-2</v>
      </c>
      <c r="U458" s="268">
        <v>8129929</v>
      </c>
      <c r="V458" s="268">
        <v>8</v>
      </c>
      <c r="W458" s="268">
        <f t="shared" si="132"/>
        <v>903325.4444444445</v>
      </c>
      <c r="X458" s="268">
        <f t="shared" si="133"/>
        <v>1016241.125</v>
      </c>
      <c r="Y458" s="175">
        <f t="shared" si="134"/>
        <v>0.88888888888888884</v>
      </c>
      <c r="Z458" s="178">
        <v>4</v>
      </c>
      <c r="AA458" s="267">
        <f>IFERROR(Z458/Z463,"-")</f>
        <v>5.6338028169014086E-2</v>
      </c>
      <c r="AB458" s="268">
        <v>4060086</v>
      </c>
      <c r="AC458" s="268">
        <v>3</v>
      </c>
      <c r="AD458" s="268">
        <f t="shared" si="135"/>
        <v>1015021.5</v>
      </c>
      <c r="AE458" s="268">
        <f t="shared" si="136"/>
        <v>1353362</v>
      </c>
      <c r="AF458" s="175">
        <f t="shared" si="137"/>
        <v>0.75</v>
      </c>
      <c r="AG458" s="178">
        <v>35</v>
      </c>
      <c r="AH458" s="267">
        <f>IFERROR(AG458/AG463,"-")</f>
        <v>9.4339622641509441E-2</v>
      </c>
      <c r="AI458" s="268">
        <v>34305154</v>
      </c>
      <c r="AJ458" s="268">
        <v>33</v>
      </c>
      <c r="AK458" s="268">
        <f t="shared" si="138"/>
        <v>980147.25714285718</v>
      </c>
      <c r="AL458" s="268">
        <f t="shared" si="139"/>
        <v>1039550.1212121212</v>
      </c>
      <c r="AM458" s="175">
        <f t="shared" si="140"/>
        <v>0.94285714285714284</v>
      </c>
      <c r="AN458" s="178">
        <v>102</v>
      </c>
      <c r="AO458" s="267">
        <f>IFERROR(AN458/AN463,"-")</f>
        <v>2.954808806488992E-2</v>
      </c>
      <c r="AP458" s="268">
        <v>62255196</v>
      </c>
      <c r="AQ458" s="268">
        <v>90</v>
      </c>
      <c r="AR458" s="268">
        <f t="shared" si="141"/>
        <v>610345.0588235294</v>
      </c>
      <c r="AS458" s="268">
        <f t="shared" si="142"/>
        <v>691724.4</v>
      </c>
      <c r="AT458" s="175">
        <f t="shared" si="143"/>
        <v>0.88235294117647056</v>
      </c>
      <c r="AV458" s="77"/>
    </row>
    <row r="459" spans="2:48" s="9" customFormat="1">
      <c r="B459" s="552"/>
      <c r="C459" s="556"/>
      <c r="D459" s="174" t="s">
        <v>159</v>
      </c>
      <c r="E459" s="399">
        <v>33</v>
      </c>
      <c r="F459" s="269">
        <f>IFERROR(E459/E463,"-")</f>
        <v>3.4627492130115428E-2</v>
      </c>
      <c r="G459" s="70">
        <v>33796007</v>
      </c>
      <c r="H459" s="70">
        <v>32</v>
      </c>
      <c r="I459" s="70">
        <f t="shared" si="126"/>
        <v>1024121.4242424242</v>
      </c>
      <c r="J459" s="70">
        <f t="shared" si="127"/>
        <v>1056125.21875</v>
      </c>
      <c r="K459" s="11">
        <f t="shared" si="128"/>
        <v>0.96969696969696972</v>
      </c>
      <c r="L459" s="399">
        <v>19</v>
      </c>
      <c r="M459" s="269">
        <f>IFERROR(L459/L463,"-")</f>
        <v>2.7982326951399118E-2</v>
      </c>
      <c r="N459" s="70">
        <v>18398728</v>
      </c>
      <c r="O459" s="70">
        <v>18</v>
      </c>
      <c r="P459" s="70">
        <f t="shared" si="129"/>
        <v>968354.10526315786</v>
      </c>
      <c r="Q459" s="70">
        <f t="shared" si="130"/>
        <v>1022151.5555555555</v>
      </c>
      <c r="R459" s="11">
        <f t="shared" si="131"/>
        <v>0.94736842105263153</v>
      </c>
      <c r="S459" s="399">
        <v>5</v>
      </c>
      <c r="T459" s="269">
        <f>IFERROR(S459/S463,"-")</f>
        <v>4.8543689320388349E-2</v>
      </c>
      <c r="U459" s="70">
        <v>3559591</v>
      </c>
      <c r="V459" s="70">
        <v>5</v>
      </c>
      <c r="W459" s="70">
        <f t="shared" si="132"/>
        <v>711918.2</v>
      </c>
      <c r="X459" s="70">
        <f t="shared" si="133"/>
        <v>711918.2</v>
      </c>
      <c r="Y459" s="11">
        <f t="shared" si="134"/>
        <v>1</v>
      </c>
      <c r="Z459" s="399">
        <v>2</v>
      </c>
      <c r="AA459" s="269">
        <f>IFERROR(Z459/Z463,"-")</f>
        <v>2.8169014084507043E-2</v>
      </c>
      <c r="AB459" s="70">
        <v>1889785</v>
      </c>
      <c r="AC459" s="70">
        <v>2</v>
      </c>
      <c r="AD459" s="70">
        <f t="shared" si="135"/>
        <v>944892.5</v>
      </c>
      <c r="AE459" s="70">
        <f t="shared" si="136"/>
        <v>944892.5</v>
      </c>
      <c r="AF459" s="11">
        <f t="shared" si="137"/>
        <v>1</v>
      </c>
      <c r="AG459" s="399">
        <v>26</v>
      </c>
      <c r="AH459" s="269">
        <f>IFERROR(AG459/AG463,"-")</f>
        <v>7.0080862533692723E-2</v>
      </c>
      <c r="AI459" s="70">
        <v>27496268</v>
      </c>
      <c r="AJ459" s="70">
        <v>25</v>
      </c>
      <c r="AK459" s="70">
        <f t="shared" si="138"/>
        <v>1057548.7692307692</v>
      </c>
      <c r="AL459" s="70">
        <f t="shared" si="139"/>
        <v>1099850.72</v>
      </c>
      <c r="AM459" s="11">
        <f t="shared" si="140"/>
        <v>0.96153846153846156</v>
      </c>
      <c r="AN459" s="399">
        <v>63</v>
      </c>
      <c r="AO459" s="269">
        <f>IFERROR(AN459/AN463,"-")</f>
        <v>1.8250289687137891E-2</v>
      </c>
      <c r="AP459" s="70">
        <v>61358394</v>
      </c>
      <c r="AQ459" s="70">
        <v>57</v>
      </c>
      <c r="AR459" s="70">
        <f t="shared" si="141"/>
        <v>973942.76190476189</v>
      </c>
      <c r="AS459" s="70">
        <f t="shared" si="142"/>
        <v>1076463.0526315789</v>
      </c>
      <c r="AT459" s="11">
        <f t="shared" si="143"/>
        <v>0.90476190476190477</v>
      </c>
      <c r="AV459" s="77"/>
    </row>
    <row r="460" spans="2:48" s="9" customFormat="1">
      <c r="B460" s="552"/>
      <c r="C460" s="556"/>
      <c r="D460" s="174" t="s">
        <v>160</v>
      </c>
      <c r="E460" s="178">
        <v>12</v>
      </c>
      <c r="F460" s="267">
        <f>IFERROR(E460/E463,"-")</f>
        <v>1.2591815320041973E-2</v>
      </c>
      <c r="G460" s="268">
        <v>21062723</v>
      </c>
      <c r="H460" s="268">
        <v>12</v>
      </c>
      <c r="I460" s="268">
        <f t="shared" si="126"/>
        <v>1755226.9166666667</v>
      </c>
      <c r="J460" s="268">
        <f t="shared" si="127"/>
        <v>1755226.9166666667</v>
      </c>
      <c r="K460" s="175">
        <f t="shared" si="128"/>
        <v>1</v>
      </c>
      <c r="L460" s="178">
        <v>10</v>
      </c>
      <c r="M460" s="267">
        <f>IFERROR(L460/L463,"-")</f>
        <v>1.4727540500736377E-2</v>
      </c>
      <c r="N460" s="268">
        <v>16278651</v>
      </c>
      <c r="O460" s="268">
        <v>10</v>
      </c>
      <c r="P460" s="268">
        <f t="shared" si="129"/>
        <v>1627865.1</v>
      </c>
      <c r="Q460" s="268">
        <f t="shared" si="130"/>
        <v>1627865.1</v>
      </c>
      <c r="R460" s="175">
        <f t="shared" si="131"/>
        <v>1</v>
      </c>
      <c r="S460" s="178">
        <v>1</v>
      </c>
      <c r="T460" s="267">
        <f>IFERROR(S460/S463,"-")</f>
        <v>9.7087378640776691E-3</v>
      </c>
      <c r="U460" s="268">
        <v>433625</v>
      </c>
      <c r="V460" s="268">
        <v>1</v>
      </c>
      <c r="W460" s="268">
        <f t="shared" si="132"/>
        <v>433625</v>
      </c>
      <c r="X460" s="268">
        <f t="shared" si="133"/>
        <v>433625</v>
      </c>
      <c r="Y460" s="175">
        <f t="shared" si="134"/>
        <v>1</v>
      </c>
      <c r="Z460" s="178">
        <v>1</v>
      </c>
      <c r="AA460" s="267">
        <f>IFERROR(Z460/Z463,"-")</f>
        <v>1.4084507042253521E-2</v>
      </c>
      <c r="AB460" s="268">
        <v>433625</v>
      </c>
      <c r="AC460" s="268">
        <v>1</v>
      </c>
      <c r="AD460" s="268">
        <f t="shared" si="135"/>
        <v>433625</v>
      </c>
      <c r="AE460" s="268">
        <f t="shared" si="136"/>
        <v>433625</v>
      </c>
      <c r="AF460" s="175">
        <f t="shared" si="137"/>
        <v>1</v>
      </c>
      <c r="AG460" s="178">
        <v>8</v>
      </c>
      <c r="AH460" s="267">
        <f>IFERROR(AG460/AG463,"-")</f>
        <v>2.15633423180593E-2</v>
      </c>
      <c r="AI460" s="268">
        <v>14725863</v>
      </c>
      <c r="AJ460" s="268">
        <v>8</v>
      </c>
      <c r="AK460" s="268">
        <f t="shared" si="138"/>
        <v>1840732.875</v>
      </c>
      <c r="AL460" s="268">
        <f t="shared" si="139"/>
        <v>1840732.875</v>
      </c>
      <c r="AM460" s="175">
        <f t="shared" si="140"/>
        <v>1</v>
      </c>
      <c r="AN460" s="178">
        <v>22</v>
      </c>
      <c r="AO460" s="267">
        <f>IFERROR(AN460/AN463,"-")</f>
        <v>6.3731170336037077E-3</v>
      </c>
      <c r="AP460" s="268">
        <v>30537290</v>
      </c>
      <c r="AQ460" s="268">
        <v>20</v>
      </c>
      <c r="AR460" s="268">
        <f t="shared" si="141"/>
        <v>1388058.6363636365</v>
      </c>
      <c r="AS460" s="268">
        <f t="shared" si="142"/>
        <v>1526864.5</v>
      </c>
      <c r="AT460" s="175">
        <f t="shared" si="143"/>
        <v>0.90909090909090906</v>
      </c>
      <c r="AV460" s="77"/>
    </row>
    <row r="461" spans="2:48" s="9" customFormat="1">
      <c r="B461" s="552"/>
      <c r="C461" s="556"/>
      <c r="D461" s="174" t="s">
        <v>161</v>
      </c>
      <c r="E461" s="399">
        <v>14</v>
      </c>
      <c r="F461" s="269">
        <f>IFERROR(E461/E463,"-")</f>
        <v>1.4690451206715634E-2</v>
      </c>
      <c r="G461" s="70">
        <v>22902201</v>
      </c>
      <c r="H461" s="70">
        <v>12</v>
      </c>
      <c r="I461" s="70">
        <f t="shared" si="126"/>
        <v>1635871.5</v>
      </c>
      <c r="J461" s="70">
        <f t="shared" si="127"/>
        <v>1908516.75</v>
      </c>
      <c r="K461" s="11">
        <f t="shared" si="128"/>
        <v>0.8571428571428571</v>
      </c>
      <c r="L461" s="399">
        <v>9</v>
      </c>
      <c r="M461" s="269">
        <f>IFERROR(L461/L463,"-")</f>
        <v>1.3254786450662739E-2</v>
      </c>
      <c r="N461" s="70">
        <v>14319378</v>
      </c>
      <c r="O461" s="70">
        <v>7</v>
      </c>
      <c r="P461" s="70">
        <f t="shared" si="129"/>
        <v>1591042</v>
      </c>
      <c r="Q461" s="70">
        <f t="shared" si="130"/>
        <v>2045625.4285714286</v>
      </c>
      <c r="R461" s="11">
        <f t="shared" si="131"/>
        <v>0.77777777777777779</v>
      </c>
      <c r="S461" s="399">
        <v>6</v>
      </c>
      <c r="T461" s="269">
        <f>IFERROR(S461/S463,"-")</f>
        <v>5.8252427184466021E-2</v>
      </c>
      <c r="U461" s="70">
        <v>13483482</v>
      </c>
      <c r="V461" s="70">
        <v>5</v>
      </c>
      <c r="W461" s="70">
        <f t="shared" si="132"/>
        <v>2247247</v>
      </c>
      <c r="X461" s="70">
        <f t="shared" si="133"/>
        <v>2696696.4</v>
      </c>
      <c r="Y461" s="11">
        <f t="shared" si="134"/>
        <v>0.83333333333333337</v>
      </c>
      <c r="Z461" s="399">
        <v>3</v>
      </c>
      <c r="AA461" s="269">
        <f>IFERROR(Z461/Z463,"-")</f>
        <v>4.2253521126760563E-2</v>
      </c>
      <c r="AB461" s="70">
        <v>7168498</v>
      </c>
      <c r="AC461" s="70">
        <v>2</v>
      </c>
      <c r="AD461" s="70">
        <f t="shared" si="135"/>
        <v>2389499.3333333335</v>
      </c>
      <c r="AE461" s="70">
        <f t="shared" si="136"/>
        <v>3584249</v>
      </c>
      <c r="AF461" s="11">
        <f t="shared" si="137"/>
        <v>0.66666666666666663</v>
      </c>
      <c r="AG461" s="399">
        <v>7</v>
      </c>
      <c r="AH461" s="269">
        <f>IFERROR(AG461/AG463,"-")</f>
        <v>1.8867924528301886E-2</v>
      </c>
      <c r="AI461" s="70">
        <v>14675154</v>
      </c>
      <c r="AJ461" s="70">
        <v>7</v>
      </c>
      <c r="AK461" s="70">
        <f t="shared" si="138"/>
        <v>2096450.5714285714</v>
      </c>
      <c r="AL461" s="70">
        <f t="shared" si="139"/>
        <v>2096450.5714285714</v>
      </c>
      <c r="AM461" s="11">
        <f t="shared" si="140"/>
        <v>1</v>
      </c>
      <c r="AN461" s="399">
        <v>17</v>
      </c>
      <c r="AO461" s="269">
        <f>IFERROR(AN461/AN463,"-")</f>
        <v>4.9246813441483194E-3</v>
      </c>
      <c r="AP461" s="70">
        <v>21352648</v>
      </c>
      <c r="AQ461" s="70">
        <v>14</v>
      </c>
      <c r="AR461" s="70">
        <f t="shared" si="141"/>
        <v>1256038.1176470588</v>
      </c>
      <c r="AS461" s="70">
        <f t="shared" si="142"/>
        <v>1525189.142857143</v>
      </c>
      <c r="AT461" s="11">
        <f t="shared" si="143"/>
        <v>0.82352941176470584</v>
      </c>
      <c r="AV461" s="77"/>
    </row>
    <row r="462" spans="2:48" s="9" customFormat="1">
      <c r="B462" s="552"/>
      <c r="C462" s="556"/>
      <c r="D462" s="177" t="s">
        <v>162</v>
      </c>
      <c r="E462" s="400">
        <v>6</v>
      </c>
      <c r="F462" s="270">
        <f>IFERROR(E462/E463,"-")</f>
        <v>6.2959076600209865E-3</v>
      </c>
      <c r="G462" s="271">
        <v>6943163</v>
      </c>
      <c r="H462" s="271">
        <v>5</v>
      </c>
      <c r="I462" s="271">
        <f t="shared" ref="I462:I525" si="144">IFERROR(G462/E462,"-")</f>
        <v>1157193.8333333333</v>
      </c>
      <c r="J462" s="271">
        <f t="shared" si="127"/>
        <v>1388632.6</v>
      </c>
      <c r="K462" s="36">
        <f t="shared" si="128"/>
        <v>0.83333333333333337</v>
      </c>
      <c r="L462" s="400">
        <v>5</v>
      </c>
      <c r="M462" s="270">
        <f>IFERROR(L462/L463,"-")</f>
        <v>7.3637702503681884E-3</v>
      </c>
      <c r="N462" s="271">
        <v>6810230</v>
      </c>
      <c r="O462" s="271">
        <v>4</v>
      </c>
      <c r="P462" s="271">
        <f t="shared" si="129"/>
        <v>1362046</v>
      </c>
      <c r="Q462" s="271">
        <f t="shared" si="130"/>
        <v>1702557.5</v>
      </c>
      <c r="R462" s="36">
        <f t="shared" si="131"/>
        <v>0.8</v>
      </c>
      <c r="S462" s="400">
        <v>2</v>
      </c>
      <c r="T462" s="270">
        <f>IFERROR(S462/S463,"-")</f>
        <v>1.9417475728155338E-2</v>
      </c>
      <c r="U462" s="271">
        <v>3696832</v>
      </c>
      <c r="V462" s="271">
        <v>2</v>
      </c>
      <c r="W462" s="271">
        <f t="shared" si="132"/>
        <v>1848416</v>
      </c>
      <c r="X462" s="271">
        <f t="shared" si="133"/>
        <v>1848416</v>
      </c>
      <c r="Y462" s="36">
        <f t="shared" si="134"/>
        <v>1</v>
      </c>
      <c r="Z462" s="400">
        <v>2</v>
      </c>
      <c r="AA462" s="270">
        <f>IFERROR(Z462/Z463,"-")</f>
        <v>2.8169014084507043E-2</v>
      </c>
      <c r="AB462" s="271">
        <v>3696832</v>
      </c>
      <c r="AC462" s="271">
        <v>2</v>
      </c>
      <c r="AD462" s="271">
        <f t="shared" si="135"/>
        <v>1848416</v>
      </c>
      <c r="AE462" s="271">
        <f t="shared" si="136"/>
        <v>1848416</v>
      </c>
      <c r="AF462" s="36">
        <f t="shared" si="137"/>
        <v>1</v>
      </c>
      <c r="AG462" s="400">
        <v>4</v>
      </c>
      <c r="AH462" s="270">
        <f>IFERROR(AG462/AG463,"-")</f>
        <v>1.078167115902965E-2</v>
      </c>
      <c r="AI462" s="271">
        <v>6948202</v>
      </c>
      <c r="AJ462" s="271">
        <v>3</v>
      </c>
      <c r="AK462" s="271">
        <f t="shared" si="138"/>
        <v>1737050.5</v>
      </c>
      <c r="AL462" s="271">
        <f t="shared" si="139"/>
        <v>2316067.3333333335</v>
      </c>
      <c r="AM462" s="36">
        <f t="shared" si="140"/>
        <v>0.75</v>
      </c>
      <c r="AN462" s="400">
        <v>9</v>
      </c>
      <c r="AO462" s="270">
        <f>IFERROR(AN462/AN463,"-")</f>
        <v>2.6071842410196988E-3</v>
      </c>
      <c r="AP462" s="271">
        <v>12234068</v>
      </c>
      <c r="AQ462" s="271">
        <v>6</v>
      </c>
      <c r="AR462" s="271">
        <f t="shared" si="141"/>
        <v>1359340.888888889</v>
      </c>
      <c r="AS462" s="271">
        <f t="shared" si="142"/>
        <v>2039011.3333333333</v>
      </c>
      <c r="AT462" s="36">
        <f t="shared" si="143"/>
        <v>0.66666666666666663</v>
      </c>
      <c r="AV462" s="77"/>
    </row>
    <row r="463" spans="2:48" s="9" customFormat="1">
      <c r="B463" s="553"/>
      <c r="C463" s="557"/>
      <c r="D463" s="300" t="s">
        <v>64</v>
      </c>
      <c r="E463" s="179">
        <f>SUM(E455:E462)</f>
        <v>953</v>
      </c>
      <c r="F463" s="272">
        <f>IFERROR(E463/E463,"-")</f>
        <v>1</v>
      </c>
      <c r="G463" s="273">
        <f>SUM(G455:G462)</f>
        <v>132019194</v>
      </c>
      <c r="H463" s="273">
        <f>SUM(H455:H462)</f>
        <v>175</v>
      </c>
      <c r="I463" s="273">
        <f t="shared" si="144"/>
        <v>138530.10912906611</v>
      </c>
      <c r="J463" s="273">
        <f t="shared" si="127"/>
        <v>754395.39428571425</v>
      </c>
      <c r="K463" s="152">
        <f t="shared" si="128"/>
        <v>0.18363064008394545</v>
      </c>
      <c r="L463" s="179">
        <f>SUM(L455:L462)</f>
        <v>679</v>
      </c>
      <c r="M463" s="272">
        <f>IFERROR(L463/L463,"-")</f>
        <v>1</v>
      </c>
      <c r="N463" s="273">
        <f>SUM(N455:N462)</f>
        <v>92997805</v>
      </c>
      <c r="O463" s="273">
        <f>SUM(O455:O462)</f>
        <v>129</v>
      </c>
      <c r="P463" s="273">
        <f t="shared" si="129"/>
        <v>136962.89396170838</v>
      </c>
      <c r="Q463" s="273">
        <f t="shared" si="130"/>
        <v>720913.21705426357</v>
      </c>
      <c r="R463" s="152">
        <f t="shared" si="131"/>
        <v>0.18998527245949925</v>
      </c>
      <c r="S463" s="179">
        <f>SUM(S455:S462)</f>
        <v>103</v>
      </c>
      <c r="T463" s="272">
        <f>IFERROR(S463/S463,"-")</f>
        <v>1</v>
      </c>
      <c r="U463" s="273">
        <f>SUM(U455:U462)</f>
        <v>31033917</v>
      </c>
      <c r="V463" s="273">
        <f>SUM(V455:V462)</f>
        <v>35</v>
      </c>
      <c r="W463" s="273">
        <f t="shared" si="132"/>
        <v>301300.16504854371</v>
      </c>
      <c r="X463" s="273">
        <f t="shared" si="133"/>
        <v>886683.34285714291</v>
      </c>
      <c r="Y463" s="152">
        <f t="shared" si="134"/>
        <v>0.33980582524271846</v>
      </c>
      <c r="Z463" s="179">
        <f>SUM(Z455:Z462)</f>
        <v>71</v>
      </c>
      <c r="AA463" s="272">
        <f>IFERROR(Z463/Z463,"-")</f>
        <v>1</v>
      </c>
      <c r="AB463" s="273">
        <f>SUM(AB455:AB462)</f>
        <v>18979284</v>
      </c>
      <c r="AC463" s="273">
        <f>SUM(AC455:AC462)</f>
        <v>24</v>
      </c>
      <c r="AD463" s="273">
        <f t="shared" si="135"/>
        <v>267313.85915492958</v>
      </c>
      <c r="AE463" s="273">
        <f t="shared" si="136"/>
        <v>790803.5</v>
      </c>
      <c r="AF463" s="152">
        <f t="shared" si="137"/>
        <v>0.3380281690140845</v>
      </c>
      <c r="AG463" s="179">
        <f>SUM(AG455:AG462)</f>
        <v>371</v>
      </c>
      <c r="AH463" s="272">
        <f>IFERROR(AG463/AG463,"-")</f>
        <v>1</v>
      </c>
      <c r="AI463" s="273">
        <f>SUM(AI455:AI462)</f>
        <v>103779053</v>
      </c>
      <c r="AJ463" s="273">
        <f>SUM(AJ455:AJ462)</f>
        <v>109</v>
      </c>
      <c r="AK463" s="273">
        <f t="shared" si="138"/>
        <v>279727.90566037735</v>
      </c>
      <c r="AL463" s="273">
        <f t="shared" si="139"/>
        <v>952101.40366972482</v>
      </c>
      <c r="AM463" s="152">
        <f t="shared" si="140"/>
        <v>0.29380053908355797</v>
      </c>
      <c r="AN463" s="179">
        <f>SUM(AN455:AN462)</f>
        <v>3452</v>
      </c>
      <c r="AO463" s="272">
        <f>IFERROR(AN463/AN463,"-")</f>
        <v>1</v>
      </c>
      <c r="AP463" s="273">
        <f>SUM(AP455:AP462)</f>
        <v>224092460</v>
      </c>
      <c r="AQ463" s="273">
        <f>SUM(AQ455:AQ462)</f>
        <v>349</v>
      </c>
      <c r="AR463" s="273">
        <f t="shared" si="141"/>
        <v>64916.703360370797</v>
      </c>
      <c r="AS463" s="273">
        <f t="shared" si="142"/>
        <v>642098.73925501434</v>
      </c>
      <c r="AT463" s="152">
        <f t="shared" si="143"/>
        <v>0.1011008111239861</v>
      </c>
      <c r="AV463" s="77"/>
    </row>
    <row r="464" spans="2:48" s="9" customFormat="1">
      <c r="B464" s="551">
        <v>52</v>
      </c>
      <c r="C464" s="555" t="s">
        <v>3</v>
      </c>
      <c r="D464" s="174" t="s">
        <v>158</v>
      </c>
      <c r="E464" s="178">
        <v>654</v>
      </c>
      <c r="F464" s="267">
        <f>IFERROR(E464/E472,"-")</f>
        <v>0.75086107921928813</v>
      </c>
      <c r="G464" s="268">
        <v>0</v>
      </c>
      <c r="H464" s="268">
        <v>0</v>
      </c>
      <c r="I464" s="268">
        <f t="shared" si="144"/>
        <v>0</v>
      </c>
      <c r="J464" s="268" t="str">
        <f t="shared" si="127"/>
        <v>-</v>
      </c>
      <c r="K464" s="175">
        <f t="shared" si="128"/>
        <v>0</v>
      </c>
      <c r="L464" s="178">
        <v>374</v>
      </c>
      <c r="M464" s="267">
        <f>IFERROR(L464/L472,"-")</f>
        <v>0.7450199203187251</v>
      </c>
      <c r="N464" s="268">
        <v>0</v>
      </c>
      <c r="O464" s="268">
        <v>0</v>
      </c>
      <c r="P464" s="268">
        <f t="shared" si="129"/>
        <v>0</v>
      </c>
      <c r="Q464" s="268" t="str">
        <f t="shared" si="130"/>
        <v>-</v>
      </c>
      <c r="R464" s="175">
        <f t="shared" si="131"/>
        <v>0</v>
      </c>
      <c r="S464" s="178">
        <v>59</v>
      </c>
      <c r="T464" s="267">
        <f>IFERROR(S464/S472,"-")</f>
        <v>0.59595959595959591</v>
      </c>
      <c r="U464" s="268">
        <v>0</v>
      </c>
      <c r="V464" s="268">
        <v>0</v>
      </c>
      <c r="W464" s="268">
        <f t="shared" si="132"/>
        <v>0</v>
      </c>
      <c r="X464" s="268" t="str">
        <f t="shared" si="133"/>
        <v>-</v>
      </c>
      <c r="Y464" s="175">
        <f t="shared" si="134"/>
        <v>0</v>
      </c>
      <c r="Z464" s="178">
        <v>37</v>
      </c>
      <c r="AA464" s="267">
        <f>IFERROR(Z464/Z472,"-")</f>
        <v>0.59677419354838712</v>
      </c>
      <c r="AB464" s="268">
        <v>0</v>
      </c>
      <c r="AC464" s="268">
        <v>0</v>
      </c>
      <c r="AD464" s="268">
        <f t="shared" si="135"/>
        <v>0</v>
      </c>
      <c r="AE464" s="268" t="str">
        <f t="shared" si="136"/>
        <v>-</v>
      </c>
      <c r="AF464" s="175">
        <f t="shared" si="137"/>
        <v>0</v>
      </c>
      <c r="AG464" s="178">
        <v>84</v>
      </c>
      <c r="AH464" s="267">
        <f>IFERROR(AG464/AG472,"-")</f>
        <v>0.55629139072847678</v>
      </c>
      <c r="AI464" s="268">
        <v>0</v>
      </c>
      <c r="AJ464" s="268">
        <v>0</v>
      </c>
      <c r="AK464" s="268">
        <f t="shared" si="138"/>
        <v>0</v>
      </c>
      <c r="AL464" s="268" t="str">
        <f t="shared" si="139"/>
        <v>-</v>
      </c>
      <c r="AM464" s="175">
        <f t="shared" si="140"/>
        <v>0</v>
      </c>
      <c r="AN464" s="178">
        <v>2708</v>
      </c>
      <c r="AO464" s="267">
        <f>IFERROR(AN464/AN472,"-")</f>
        <v>0.8646232439335888</v>
      </c>
      <c r="AP464" s="268">
        <v>0</v>
      </c>
      <c r="AQ464" s="268">
        <v>0</v>
      </c>
      <c r="AR464" s="268">
        <f t="shared" si="141"/>
        <v>0</v>
      </c>
      <c r="AS464" s="268" t="str">
        <f t="shared" si="142"/>
        <v>-</v>
      </c>
      <c r="AT464" s="175">
        <f t="shared" si="143"/>
        <v>0</v>
      </c>
      <c r="AV464" s="77"/>
    </row>
    <row r="465" spans="2:48" s="9" customFormat="1">
      <c r="B465" s="552"/>
      <c r="C465" s="556"/>
      <c r="D465" s="174" t="s">
        <v>155</v>
      </c>
      <c r="E465" s="399">
        <v>60</v>
      </c>
      <c r="F465" s="269">
        <f>IFERROR(E465/E472,"-")</f>
        <v>6.8886337543053955E-2</v>
      </c>
      <c r="G465" s="70">
        <v>3038541</v>
      </c>
      <c r="H465" s="70">
        <v>22</v>
      </c>
      <c r="I465" s="70">
        <f t="shared" si="144"/>
        <v>50642.35</v>
      </c>
      <c r="J465" s="70">
        <f t="shared" si="127"/>
        <v>138115.5</v>
      </c>
      <c r="K465" s="11">
        <f t="shared" si="128"/>
        <v>0.36666666666666664</v>
      </c>
      <c r="L465" s="399">
        <v>32</v>
      </c>
      <c r="M465" s="269">
        <f>IFERROR(L465/L472,"-")</f>
        <v>6.3745019920318724E-2</v>
      </c>
      <c r="N465" s="70">
        <v>922280</v>
      </c>
      <c r="O465" s="70">
        <v>10</v>
      </c>
      <c r="P465" s="70">
        <f t="shared" si="129"/>
        <v>28821.25</v>
      </c>
      <c r="Q465" s="70">
        <f t="shared" si="130"/>
        <v>92228</v>
      </c>
      <c r="R465" s="11">
        <f t="shared" si="131"/>
        <v>0.3125</v>
      </c>
      <c r="S465" s="399">
        <v>8</v>
      </c>
      <c r="T465" s="269">
        <f>IFERROR(S465/S472,"-")</f>
        <v>8.0808080808080815E-2</v>
      </c>
      <c r="U465" s="70">
        <v>386404</v>
      </c>
      <c r="V465" s="70">
        <v>2</v>
      </c>
      <c r="W465" s="70">
        <f t="shared" si="132"/>
        <v>48300.5</v>
      </c>
      <c r="X465" s="70">
        <f t="shared" si="133"/>
        <v>193202</v>
      </c>
      <c r="Y465" s="11">
        <f t="shared" si="134"/>
        <v>0.25</v>
      </c>
      <c r="Z465" s="399">
        <v>2</v>
      </c>
      <c r="AA465" s="269">
        <f>IFERROR(Z465/Z472,"-")</f>
        <v>3.2258064516129031E-2</v>
      </c>
      <c r="AB465" s="70">
        <v>0</v>
      </c>
      <c r="AC465" s="70">
        <v>0</v>
      </c>
      <c r="AD465" s="70">
        <f t="shared" si="135"/>
        <v>0</v>
      </c>
      <c r="AE465" s="70" t="str">
        <f t="shared" si="136"/>
        <v>-</v>
      </c>
      <c r="AF465" s="11">
        <f t="shared" si="137"/>
        <v>0</v>
      </c>
      <c r="AG465" s="399">
        <v>10</v>
      </c>
      <c r="AH465" s="269">
        <f>IFERROR(AG465/AG472,"-")</f>
        <v>6.6225165562913912E-2</v>
      </c>
      <c r="AI465" s="70">
        <v>737460</v>
      </c>
      <c r="AJ465" s="70">
        <v>5</v>
      </c>
      <c r="AK465" s="70">
        <f t="shared" si="138"/>
        <v>73746</v>
      </c>
      <c r="AL465" s="70">
        <f t="shared" si="139"/>
        <v>147492</v>
      </c>
      <c r="AM465" s="11">
        <f t="shared" si="140"/>
        <v>0.5</v>
      </c>
      <c r="AN465" s="399">
        <v>121</v>
      </c>
      <c r="AO465" s="269">
        <f>IFERROR(AN465/AN472,"-")</f>
        <v>3.8633461047254153E-2</v>
      </c>
      <c r="AP465" s="70">
        <v>3251902</v>
      </c>
      <c r="AQ465" s="70">
        <v>30</v>
      </c>
      <c r="AR465" s="70">
        <f t="shared" si="141"/>
        <v>26875.223140495869</v>
      </c>
      <c r="AS465" s="70">
        <f t="shared" si="142"/>
        <v>108396.73333333334</v>
      </c>
      <c r="AT465" s="11">
        <f t="shared" si="143"/>
        <v>0.24793388429752067</v>
      </c>
      <c r="AV465" s="77"/>
    </row>
    <row r="466" spans="2:48" s="9" customFormat="1">
      <c r="B466" s="552"/>
      <c r="C466" s="556"/>
      <c r="D466" s="174" t="s">
        <v>156</v>
      </c>
      <c r="E466" s="399">
        <v>58</v>
      </c>
      <c r="F466" s="269">
        <f>IFERROR(E466/E472,"-")</f>
        <v>6.6590126291618826E-2</v>
      </c>
      <c r="G466" s="70">
        <v>6442173</v>
      </c>
      <c r="H466" s="70">
        <v>33</v>
      </c>
      <c r="I466" s="70">
        <f t="shared" si="144"/>
        <v>111071.94827586207</v>
      </c>
      <c r="J466" s="70">
        <f t="shared" si="127"/>
        <v>195217.36363636365</v>
      </c>
      <c r="K466" s="11">
        <f t="shared" si="128"/>
        <v>0.56896551724137934</v>
      </c>
      <c r="L466" s="399">
        <v>31</v>
      </c>
      <c r="M466" s="269">
        <f>IFERROR(L466/L472,"-")</f>
        <v>6.1752988047808766E-2</v>
      </c>
      <c r="N466" s="70">
        <v>2273428</v>
      </c>
      <c r="O466" s="70">
        <v>18</v>
      </c>
      <c r="P466" s="70">
        <f t="shared" si="129"/>
        <v>73336.387096774197</v>
      </c>
      <c r="Q466" s="70">
        <f t="shared" si="130"/>
        <v>126301.55555555556</v>
      </c>
      <c r="R466" s="11">
        <f t="shared" si="131"/>
        <v>0.58064516129032262</v>
      </c>
      <c r="S466" s="399">
        <v>9</v>
      </c>
      <c r="T466" s="269">
        <f>IFERROR(S466/S472,"-")</f>
        <v>9.0909090909090912E-2</v>
      </c>
      <c r="U466" s="70">
        <v>1359931</v>
      </c>
      <c r="V466" s="70">
        <v>6</v>
      </c>
      <c r="W466" s="70">
        <f t="shared" si="132"/>
        <v>151103.44444444444</v>
      </c>
      <c r="X466" s="70">
        <f t="shared" si="133"/>
        <v>226655.16666666666</v>
      </c>
      <c r="Y466" s="11">
        <f t="shared" si="134"/>
        <v>0.66666666666666663</v>
      </c>
      <c r="Z466" s="399">
        <v>5</v>
      </c>
      <c r="AA466" s="269">
        <f>IFERROR(Z466/Z472,"-")</f>
        <v>8.0645161290322578E-2</v>
      </c>
      <c r="AB466" s="70">
        <v>462497</v>
      </c>
      <c r="AC466" s="70">
        <v>4</v>
      </c>
      <c r="AD466" s="70">
        <f t="shared" si="135"/>
        <v>92499.4</v>
      </c>
      <c r="AE466" s="70">
        <f t="shared" si="136"/>
        <v>115624.25</v>
      </c>
      <c r="AF466" s="11">
        <f t="shared" si="137"/>
        <v>0.8</v>
      </c>
      <c r="AG466" s="399">
        <v>15</v>
      </c>
      <c r="AH466" s="269">
        <f>IFERROR(AG466/AG472,"-")</f>
        <v>9.9337748344370855E-2</v>
      </c>
      <c r="AI466" s="70">
        <v>2671741</v>
      </c>
      <c r="AJ466" s="70">
        <v>12</v>
      </c>
      <c r="AK466" s="70">
        <f t="shared" si="138"/>
        <v>178116.06666666668</v>
      </c>
      <c r="AL466" s="70">
        <f t="shared" si="139"/>
        <v>222645.08333333334</v>
      </c>
      <c r="AM466" s="11">
        <f t="shared" si="140"/>
        <v>0.8</v>
      </c>
      <c r="AN466" s="399">
        <v>102</v>
      </c>
      <c r="AO466" s="269">
        <f>IFERROR(AN466/AN472,"-")</f>
        <v>3.2567049808429116E-2</v>
      </c>
      <c r="AP466" s="70">
        <v>10173131</v>
      </c>
      <c r="AQ466" s="70">
        <v>45</v>
      </c>
      <c r="AR466" s="70">
        <f t="shared" si="141"/>
        <v>99736.578431372545</v>
      </c>
      <c r="AS466" s="70">
        <f t="shared" si="142"/>
        <v>226069.57777777777</v>
      </c>
      <c r="AT466" s="11">
        <f t="shared" si="143"/>
        <v>0.44117647058823528</v>
      </c>
      <c r="AV466" s="77"/>
    </row>
    <row r="467" spans="2:48" s="9" customFormat="1">
      <c r="B467" s="552"/>
      <c r="C467" s="556"/>
      <c r="D467" s="174" t="s">
        <v>157</v>
      </c>
      <c r="E467" s="178">
        <v>42</v>
      </c>
      <c r="F467" s="267">
        <f>IFERROR(E467/E472,"-")</f>
        <v>4.8220436280137773E-2</v>
      </c>
      <c r="G467" s="268">
        <v>24714935</v>
      </c>
      <c r="H467" s="268">
        <v>35</v>
      </c>
      <c r="I467" s="268">
        <f t="shared" si="144"/>
        <v>588450.83333333337</v>
      </c>
      <c r="J467" s="268">
        <f t="shared" si="127"/>
        <v>706141</v>
      </c>
      <c r="K467" s="175">
        <f t="shared" si="128"/>
        <v>0.83333333333333337</v>
      </c>
      <c r="L467" s="178">
        <v>28</v>
      </c>
      <c r="M467" s="267">
        <f>IFERROR(L467/L472,"-")</f>
        <v>5.5776892430278883E-2</v>
      </c>
      <c r="N467" s="268">
        <v>17595373</v>
      </c>
      <c r="O467" s="268">
        <v>23</v>
      </c>
      <c r="P467" s="268">
        <f t="shared" si="129"/>
        <v>628406.17857142852</v>
      </c>
      <c r="Q467" s="268">
        <f t="shared" si="130"/>
        <v>765016.21739130432</v>
      </c>
      <c r="R467" s="175">
        <f t="shared" si="131"/>
        <v>0.8214285714285714</v>
      </c>
      <c r="S467" s="178">
        <v>7</v>
      </c>
      <c r="T467" s="267">
        <f>IFERROR(S467/S472,"-")</f>
        <v>7.0707070707070704E-2</v>
      </c>
      <c r="U467" s="268">
        <v>3301917</v>
      </c>
      <c r="V467" s="268">
        <v>5</v>
      </c>
      <c r="W467" s="268">
        <f t="shared" si="132"/>
        <v>471702.42857142858</v>
      </c>
      <c r="X467" s="268">
        <f t="shared" si="133"/>
        <v>660383.4</v>
      </c>
      <c r="Y467" s="175">
        <f t="shared" si="134"/>
        <v>0.7142857142857143</v>
      </c>
      <c r="Z467" s="178">
        <v>6</v>
      </c>
      <c r="AA467" s="267">
        <f>IFERROR(Z467/Z472,"-")</f>
        <v>9.6774193548387094E-2</v>
      </c>
      <c r="AB467" s="268">
        <v>3301917</v>
      </c>
      <c r="AC467" s="268">
        <v>5</v>
      </c>
      <c r="AD467" s="268">
        <f t="shared" si="135"/>
        <v>550319.5</v>
      </c>
      <c r="AE467" s="268">
        <f t="shared" si="136"/>
        <v>660383.4</v>
      </c>
      <c r="AF467" s="175">
        <f t="shared" si="137"/>
        <v>0.83333333333333337</v>
      </c>
      <c r="AG467" s="178">
        <v>17</v>
      </c>
      <c r="AH467" s="267">
        <f>IFERROR(AG467/AG472,"-")</f>
        <v>0.11258278145695365</v>
      </c>
      <c r="AI467" s="268">
        <v>7819994</v>
      </c>
      <c r="AJ467" s="268">
        <v>11</v>
      </c>
      <c r="AK467" s="268">
        <f t="shared" si="138"/>
        <v>459999.64705882355</v>
      </c>
      <c r="AL467" s="268">
        <f t="shared" si="139"/>
        <v>710908.54545454541</v>
      </c>
      <c r="AM467" s="175">
        <f t="shared" si="140"/>
        <v>0.6470588235294118</v>
      </c>
      <c r="AN467" s="178">
        <v>109</v>
      </c>
      <c r="AO467" s="267">
        <f>IFERROR(AN467/AN472,"-")</f>
        <v>3.4802043422733075E-2</v>
      </c>
      <c r="AP467" s="268">
        <v>57812667</v>
      </c>
      <c r="AQ467" s="268">
        <v>89</v>
      </c>
      <c r="AR467" s="268">
        <f t="shared" si="141"/>
        <v>530391.44036697247</v>
      </c>
      <c r="AS467" s="268">
        <f t="shared" si="142"/>
        <v>649580.5280898877</v>
      </c>
      <c r="AT467" s="175">
        <f t="shared" si="143"/>
        <v>0.8165137614678899</v>
      </c>
      <c r="AV467" s="77"/>
    </row>
    <row r="468" spans="2:48" s="9" customFormat="1">
      <c r="B468" s="552"/>
      <c r="C468" s="556"/>
      <c r="D468" s="174" t="s">
        <v>159</v>
      </c>
      <c r="E468" s="399">
        <v>37</v>
      </c>
      <c r="F468" s="269">
        <f>IFERROR(E468/E472,"-")</f>
        <v>4.2479908151549943E-2</v>
      </c>
      <c r="G468" s="70">
        <v>36210904</v>
      </c>
      <c r="H468" s="70">
        <v>34</v>
      </c>
      <c r="I468" s="70">
        <f t="shared" si="144"/>
        <v>978673.08108108107</v>
      </c>
      <c r="J468" s="70">
        <f t="shared" si="127"/>
        <v>1065026.5882352942</v>
      </c>
      <c r="K468" s="11">
        <f t="shared" si="128"/>
        <v>0.91891891891891897</v>
      </c>
      <c r="L468" s="399">
        <v>23</v>
      </c>
      <c r="M468" s="269">
        <f>IFERROR(L468/L472,"-")</f>
        <v>4.5816733067729085E-2</v>
      </c>
      <c r="N468" s="70">
        <v>22548730</v>
      </c>
      <c r="O468" s="70">
        <v>22</v>
      </c>
      <c r="P468" s="70">
        <f t="shared" si="129"/>
        <v>980379.56521739135</v>
      </c>
      <c r="Q468" s="70">
        <f t="shared" si="130"/>
        <v>1024942.2727272727</v>
      </c>
      <c r="R468" s="11">
        <f t="shared" si="131"/>
        <v>0.95652173913043481</v>
      </c>
      <c r="S468" s="399">
        <v>8</v>
      </c>
      <c r="T468" s="269">
        <f>IFERROR(S468/S472,"-")</f>
        <v>8.0808080808080815E-2</v>
      </c>
      <c r="U468" s="70">
        <v>9914248</v>
      </c>
      <c r="V468" s="70">
        <v>7</v>
      </c>
      <c r="W468" s="70">
        <f t="shared" si="132"/>
        <v>1239281</v>
      </c>
      <c r="X468" s="70">
        <f t="shared" si="133"/>
        <v>1416321.142857143</v>
      </c>
      <c r="Y468" s="11">
        <f t="shared" si="134"/>
        <v>0.875</v>
      </c>
      <c r="Z468" s="399">
        <v>6</v>
      </c>
      <c r="AA468" s="269">
        <f>IFERROR(Z468/Z472,"-")</f>
        <v>9.6774193548387094E-2</v>
      </c>
      <c r="AB468" s="70">
        <v>7445877</v>
      </c>
      <c r="AC468" s="70">
        <v>5</v>
      </c>
      <c r="AD468" s="70">
        <f t="shared" si="135"/>
        <v>1240979.5</v>
      </c>
      <c r="AE468" s="70">
        <f t="shared" si="136"/>
        <v>1489175.4</v>
      </c>
      <c r="AF468" s="11">
        <f t="shared" si="137"/>
        <v>0.83333333333333337</v>
      </c>
      <c r="AG468" s="399">
        <v>18</v>
      </c>
      <c r="AH468" s="269">
        <f>IFERROR(AG468/AG472,"-")</f>
        <v>0.11920529801324503</v>
      </c>
      <c r="AI468" s="70">
        <v>18979848</v>
      </c>
      <c r="AJ468" s="70">
        <v>16</v>
      </c>
      <c r="AK468" s="70">
        <f t="shared" si="138"/>
        <v>1054436</v>
      </c>
      <c r="AL468" s="70">
        <f t="shared" si="139"/>
        <v>1186240.5</v>
      </c>
      <c r="AM468" s="11">
        <f t="shared" si="140"/>
        <v>0.88888888888888884</v>
      </c>
      <c r="AN468" s="399">
        <v>48</v>
      </c>
      <c r="AO468" s="269">
        <f>IFERROR(AN468/AN472,"-")</f>
        <v>1.532567049808429E-2</v>
      </c>
      <c r="AP468" s="70">
        <v>37076983</v>
      </c>
      <c r="AQ468" s="70">
        <v>41</v>
      </c>
      <c r="AR468" s="70">
        <f t="shared" si="141"/>
        <v>772437.14583333337</v>
      </c>
      <c r="AS468" s="70">
        <f t="shared" si="142"/>
        <v>904316.6585365854</v>
      </c>
      <c r="AT468" s="11">
        <f t="shared" si="143"/>
        <v>0.85416666666666663</v>
      </c>
      <c r="AV468" s="77"/>
    </row>
    <row r="469" spans="2:48" s="9" customFormat="1">
      <c r="B469" s="552"/>
      <c r="C469" s="556"/>
      <c r="D469" s="174" t="s">
        <v>160</v>
      </c>
      <c r="E469" s="178">
        <v>12</v>
      </c>
      <c r="F469" s="267">
        <f>IFERROR(E469/E472,"-")</f>
        <v>1.3777267508610792E-2</v>
      </c>
      <c r="G469" s="268">
        <v>13834837</v>
      </c>
      <c r="H469" s="268">
        <v>11</v>
      </c>
      <c r="I469" s="268">
        <f t="shared" si="144"/>
        <v>1152903.0833333333</v>
      </c>
      <c r="J469" s="268">
        <f t="shared" si="127"/>
        <v>1257712.4545454546</v>
      </c>
      <c r="K469" s="175">
        <f t="shared" si="128"/>
        <v>0.91666666666666663</v>
      </c>
      <c r="L469" s="178">
        <v>6</v>
      </c>
      <c r="M469" s="267">
        <f>IFERROR(L469/L472,"-")</f>
        <v>1.1952191235059761E-2</v>
      </c>
      <c r="N469" s="268">
        <v>9123654</v>
      </c>
      <c r="O469" s="268">
        <v>6</v>
      </c>
      <c r="P469" s="268">
        <f t="shared" si="129"/>
        <v>1520609</v>
      </c>
      <c r="Q469" s="268">
        <f t="shared" si="130"/>
        <v>1520609</v>
      </c>
      <c r="R469" s="175">
        <f t="shared" si="131"/>
        <v>1</v>
      </c>
      <c r="S469" s="178">
        <v>4</v>
      </c>
      <c r="T469" s="267">
        <f>IFERROR(S469/S472,"-")</f>
        <v>4.0404040404040407E-2</v>
      </c>
      <c r="U469" s="268">
        <v>2951610</v>
      </c>
      <c r="V469" s="268">
        <v>3</v>
      </c>
      <c r="W469" s="268">
        <f t="shared" si="132"/>
        <v>737902.5</v>
      </c>
      <c r="X469" s="268">
        <f t="shared" si="133"/>
        <v>983870</v>
      </c>
      <c r="Y469" s="175">
        <f t="shared" si="134"/>
        <v>0.75</v>
      </c>
      <c r="Z469" s="178">
        <v>2</v>
      </c>
      <c r="AA469" s="267">
        <f>IFERROR(Z469/Z472,"-")</f>
        <v>3.2258064516129031E-2</v>
      </c>
      <c r="AB469" s="268">
        <v>2097157</v>
      </c>
      <c r="AC469" s="268">
        <v>2</v>
      </c>
      <c r="AD469" s="268">
        <f t="shared" si="135"/>
        <v>1048578.5</v>
      </c>
      <c r="AE469" s="268">
        <f t="shared" si="136"/>
        <v>1048578.5</v>
      </c>
      <c r="AF469" s="175">
        <f t="shared" si="137"/>
        <v>1</v>
      </c>
      <c r="AG469" s="178">
        <v>3</v>
      </c>
      <c r="AH469" s="267">
        <f>IFERROR(AG469/AG472,"-")</f>
        <v>1.9867549668874173E-2</v>
      </c>
      <c r="AI469" s="268">
        <v>1699025</v>
      </c>
      <c r="AJ469" s="268">
        <v>2</v>
      </c>
      <c r="AK469" s="268">
        <f t="shared" si="138"/>
        <v>566341.66666666663</v>
      </c>
      <c r="AL469" s="268">
        <f t="shared" si="139"/>
        <v>849512.5</v>
      </c>
      <c r="AM469" s="175">
        <f t="shared" si="140"/>
        <v>0.66666666666666663</v>
      </c>
      <c r="AN469" s="178">
        <v>29</v>
      </c>
      <c r="AO469" s="267">
        <f>IFERROR(AN469/AN472,"-")</f>
        <v>9.2592592592592587E-3</v>
      </c>
      <c r="AP469" s="268">
        <v>46866712</v>
      </c>
      <c r="AQ469" s="268">
        <v>27</v>
      </c>
      <c r="AR469" s="268">
        <f t="shared" si="141"/>
        <v>1616093.5172413792</v>
      </c>
      <c r="AS469" s="268">
        <f t="shared" si="142"/>
        <v>1735804.1481481481</v>
      </c>
      <c r="AT469" s="175">
        <f t="shared" si="143"/>
        <v>0.93103448275862066</v>
      </c>
      <c r="AV469" s="77"/>
    </row>
    <row r="470" spans="2:48" s="9" customFormat="1">
      <c r="B470" s="552"/>
      <c r="C470" s="556"/>
      <c r="D470" s="174" t="s">
        <v>161</v>
      </c>
      <c r="E470" s="399">
        <v>6</v>
      </c>
      <c r="F470" s="269">
        <f>IFERROR(E470/E472,"-")</f>
        <v>6.8886337543053958E-3</v>
      </c>
      <c r="G470" s="70">
        <v>9588955</v>
      </c>
      <c r="H470" s="70">
        <v>5</v>
      </c>
      <c r="I470" s="70">
        <f t="shared" si="144"/>
        <v>1598159.1666666667</v>
      </c>
      <c r="J470" s="70">
        <f t="shared" si="127"/>
        <v>1917791</v>
      </c>
      <c r="K470" s="11">
        <f t="shared" si="128"/>
        <v>0.83333333333333337</v>
      </c>
      <c r="L470" s="399">
        <v>6</v>
      </c>
      <c r="M470" s="269">
        <f>IFERROR(L470/L472,"-")</f>
        <v>1.1952191235059761E-2</v>
      </c>
      <c r="N470" s="70">
        <v>9588955</v>
      </c>
      <c r="O470" s="70">
        <v>5</v>
      </c>
      <c r="P470" s="70">
        <f t="shared" si="129"/>
        <v>1598159.1666666667</v>
      </c>
      <c r="Q470" s="70">
        <f t="shared" si="130"/>
        <v>1917791</v>
      </c>
      <c r="R470" s="11">
        <f t="shared" si="131"/>
        <v>0.83333333333333337</v>
      </c>
      <c r="S470" s="399">
        <v>3</v>
      </c>
      <c r="T470" s="269">
        <f>IFERROR(S470/S472,"-")</f>
        <v>3.0303030303030304E-2</v>
      </c>
      <c r="U470" s="70">
        <v>2833473</v>
      </c>
      <c r="V470" s="70">
        <v>2</v>
      </c>
      <c r="W470" s="70">
        <f t="shared" si="132"/>
        <v>944491</v>
      </c>
      <c r="X470" s="70">
        <f t="shared" si="133"/>
        <v>1416736.5</v>
      </c>
      <c r="Y470" s="11">
        <f t="shared" si="134"/>
        <v>0.66666666666666663</v>
      </c>
      <c r="Z470" s="399">
        <v>3</v>
      </c>
      <c r="AA470" s="269">
        <f>IFERROR(Z470/Z472,"-")</f>
        <v>4.8387096774193547E-2</v>
      </c>
      <c r="AB470" s="70">
        <v>2833473</v>
      </c>
      <c r="AC470" s="70">
        <v>2</v>
      </c>
      <c r="AD470" s="70">
        <f t="shared" si="135"/>
        <v>944491</v>
      </c>
      <c r="AE470" s="70">
        <f t="shared" si="136"/>
        <v>1416736.5</v>
      </c>
      <c r="AF470" s="11">
        <f t="shared" si="137"/>
        <v>0.66666666666666663</v>
      </c>
      <c r="AG470" s="399">
        <v>1</v>
      </c>
      <c r="AH470" s="269">
        <f>IFERROR(AG470/AG472,"-")</f>
        <v>6.6225165562913907E-3</v>
      </c>
      <c r="AI470" s="70">
        <v>0</v>
      </c>
      <c r="AJ470" s="70">
        <v>0</v>
      </c>
      <c r="AK470" s="70">
        <f t="shared" si="138"/>
        <v>0</v>
      </c>
      <c r="AL470" s="70" t="str">
        <f t="shared" si="139"/>
        <v>-</v>
      </c>
      <c r="AM470" s="11">
        <f t="shared" si="140"/>
        <v>0</v>
      </c>
      <c r="AN470" s="399">
        <v>13</v>
      </c>
      <c r="AO470" s="269">
        <f>IFERROR(AN470/AN472,"-")</f>
        <v>4.1507024265644956E-3</v>
      </c>
      <c r="AP470" s="70">
        <v>17830210</v>
      </c>
      <c r="AQ470" s="70">
        <v>10</v>
      </c>
      <c r="AR470" s="70">
        <f t="shared" si="141"/>
        <v>1371554.6153846155</v>
      </c>
      <c r="AS470" s="70">
        <f t="shared" si="142"/>
        <v>1783021</v>
      </c>
      <c r="AT470" s="11">
        <f t="shared" si="143"/>
        <v>0.76923076923076927</v>
      </c>
      <c r="AV470" s="77"/>
    </row>
    <row r="471" spans="2:48" s="9" customFormat="1">
      <c r="B471" s="552"/>
      <c r="C471" s="556"/>
      <c r="D471" s="177" t="s">
        <v>162</v>
      </c>
      <c r="E471" s="400">
        <v>2</v>
      </c>
      <c r="F471" s="270">
        <f>IFERROR(E471/E472,"-")</f>
        <v>2.2962112514351321E-3</v>
      </c>
      <c r="G471" s="271">
        <v>58583</v>
      </c>
      <c r="H471" s="271">
        <v>1</v>
      </c>
      <c r="I471" s="271">
        <f t="shared" si="144"/>
        <v>29291.5</v>
      </c>
      <c r="J471" s="271">
        <f t="shared" si="127"/>
        <v>58583</v>
      </c>
      <c r="K471" s="36">
        <f t="shared" si="128"/>
        <v>0.5</v>
      </c>
      <c r="L471" s="400">
        <v>2</v>
      </c>
      <c r="M471" s="270">
        <f>IFERROR(L471/L472,"-")</f>
        <v>3.9840637450199202E-3</v>
      </c>
      <c r="N471" s="271">
        <v>58583</v>
      </c>
      <c r="O471" s="271">
        <v>1</v>
      </c>
      <c r="P471" s="271">
        <f t="shared" si="129"/>
        <v>29291.5</v>
      </c>
      <c r="Q471" s="271">
        <f t="shared" si="130"/>
        <v>58583</v>
      </c>
      <c r="R471" s="36">
        <f t="shared" si="131"/>
        <v>0.5</v>
      </c>
      <c r="S471" s="400">
        <v>1</v>
      </c>
      <c r="T471" s="270">
        <f>IFERROR(S471/S472,"-")</f>
        <v>1.0101010101010102E-2</v>
      </c>
      <c r="U471" s="271">
        <v>0</v>
      </c>
      <c r="V471" s="271">
        <v>0</v>
      </c>
      <c r="W471" s="271">
        <f t="shared" si="132"/>
        <v>0</v>
      </c>
      <c r="X471" s="271" t="str">
        <f t="shared" si="133"/>
        <v>-</v>
      </c>
      <c r="Y471" s="36">
        <f t="shared" si="134"/>
        <v>0</v>
      </c>
      <c r="Z471" s="400">
        <v>1</v>
      </c>
      <c r="AA471" s="270">
        <f>IFERROR(Z471/Z472,"-")</f>
        <v>1.6129032258064516E-2</v>
      </c>
      <c r="AB471" s="271">
        <v>0</v>
      </c>
      <c r="AC471" s="271">
        <v>0</v>
      </c>
      <c r="AD471" s="271">
        <f t="shared" si="135"/>
        <v>0</v>
      </c>
      <c r="AE471" s="271" t="str">
        <f t="shared" si="136"/>
        <v>-</v>
      </c>
      <c r="AF471" s="36">
        <f t="shared" si="137"/>
        <v>0</v>
      </c>
      <c r="AG471" s="400">
        <v>3</v>
      </c>
      <c r="AH471" s="270">
        <f>IFERROR(AG471/AG472,"-")</f>
        <v>1.9867549668874173E-2</v>
      </c>
      <c r="AI471" s="271">
        <v>563787</v>
      </c>
      <c r="AJ471" s="271">
        <v>2</v>
      </c>
      <c r="AK471" s="271">
        <f t="shared" si="138"/>
        <v>187929</v>
      </c>
      <c r="AL471" s="271">
        <f t="shared" si="139"/>
        <v>281893.5</v>
      </c>
      <c r="AM471" s="36">
        <f t="shared" si="140"/>
        <v>0.66666666666666663</v>
      </c>
      <c r="AN471" s="400">
        <v>2</v>
      </c>
      <c r="AO471" s="270">
        <f>IFERROR(AN471/AN472,"-")</f>
        <v>6.3856960408684551E-4</v>
      </c>
      <c r="AP471" s="271">
        <v>240081</v>
      </c>
      <c r="AQ471" s="271">
        <v>2</v>
      </c>
      <c r="AR471" s="271">
        <f t="shared" si="141"/>
        <v>120040.5</v>
      </c>
      <c r="AS471" s="271">
        <f t="shared" si="142"/>
        <v>120040.5</v>
      </c>
      <c r="AT471" s="36">
        <f t="shared" si="143"/>
        <v>1</v>
      </c>
      <c r="AV471" s="77"/>
    </row>
    <row r="472" spans="2:48" s="9" customFormat="1">
      <c r="B472" s="553"/>
      <c r="C472" s="557"/>
      <c r="D472" s="300" t="s">
        <v>64</v>
      </c>
      <c r="E472" s="179">
        <f>SUM(E464:E471)</f>
        <v>871</v>
      </c>
      <c r="F472" s="272">
        <f>IFERROR(E472/E472,"-")</f>
        <v>1</v>
      </c>
      <c r="G472" s="273">
        <f>SUM(G464:G471)</f>
        <v>93888928</v>
      </c>
      <c r="H472" s="273">
        <f>SUM(H464:H471)</f>
        <v>141</v>
      </c>
      <c r="I472" s="273">
        <f t="shared" si="144"/>
        <v>107794.4064293915</v>
      </c>
      <c r="J472" s="273">
        <f t="shared" si="127"/>
        <v>665878.92198581563</v>
      </c>
      <c r="K472" s="152">
        <f t="shared" si="128"/>
        <v>0.1618828932261768</v>
      </c>
      <c r="L472" s="179">
        <f>SUM(L464:L471)</f>
        <v>502</v>
      </c>
      <c r="M472" s="272">
        <f>IFERROR(L472/L472,"-")</f>
        <v>1</v>
      </c>
      <c r="N472" s="273">
        <f>SUM(N464:N471)</f>
        <v>62111003</v>
      </c>
      <c r="O472" s="273">
        <f>SUM(O464:O471)</f>
        <v>85</v>
      </c>
      <c r="P472" s="273">
        <f t="shared" si="129"/>
        <v>123727.09760956175</v>
      </c>
      <c r="Q472" s="273">
        <f t="shared" si="130"/>
        <v>730717.68235294113</v>
      </c>
      <c r="R472" s="152">
        <f t="shared" si="131"/>
        <v>0.1693227091633466</v>
      </c>
      <c r="S472" s="179">
        <f>SUM(S464:S471)</f>
        <v>99</v>
      </c>
      <c r="T472" s="272">
        <f>IFERROR(S472/S472,"-")</f>
        <v>1</v>
      </c>
      <c r="U472" s="273">
        <f>SUM(U464:U471)</f>
        <v>20747583</v>
      </c>
      <c r="V472" s="273">
        <f>SUM(V464:V471)</f>
        <v>25</v>
      </c>
      <c r="W472" s="273">
        <f t="shared" si="132"/>
        <v>209571.54545454544</v>
      </c>
      <c r="X472" s="273">
        <f t="shared" si="133"/>
        <v>829903.32</v>
      </c>
      <c r="Y472" s="152">
        <f t="shared" si="134"/>
        <v>0.25252525252525254</v>
      </c>
      <c r="Z472" s="179">
        <f>SUM(Z464:Z471)</f>
        <v>62</v>
      </c>
      <c r="AA472" s="272">
        <f>IFERROR(Z472/Z472,"-")</f>
        <v>1</v>
      </c>
      <c r="AB472" s="273">
        <f>SUM(AB464:AB471)</f>
        <v>16140921</v>
      </c>
      <c r="AC472" s="273">
        <f>SUM(AC464:AC471)</f>
        <v>18</v>
      </c>
      <c r="AD472" s="273">
        <f t="shared" si="135"/>
        <v>260337.43548387097</v>
      </c>
      <c r="AE472" s="273">
        <f t="shared" si="136"/>
        <v>896717.83333333337</v>
      </c>
      <c r="AF472" s="152">
        <f t="shared" si="137"/>
        <v>0.29032258064516131</v>
      </c>
      <c r="AG472" s="179">
        <f>SUM(AG464:AG471)</f>
        <v>151</v>
      </c>
      <c r="AH472" s="272">
        <f>IFERROR(AG472/AG472,"-")</f>
        <v>1</v>
      </c>
      <c r="AI472" s="273">
        <f>SUM(AI464:AI471)</f>
        <v>32471855</v>
      </c>
      <c r="AJ472" s="273">
        <f>SUM(AJ464:AJ471)</f>
        <v>48</v>
      </c>
      <c r="AK472" s="273">
        <f t="shared" si="138"/>
        <v>215045.39735099339</v>
      </c>
      <c r="AL472" s="273">
        <f t="shared" si="139"/>
        <v>676496.97916666663</v>
      </c>
      <c r="AM472" s="152">
        <f t="shared" si="140"/>
        <v>0.31788079470198677</v>
      </c>
      <c r="AN472" s="179">
        <f>SUM(AN464:AN471)</f>
        <v>3132</v>
      </c>
      <c r="AO472" s="272">
        <f>IFERROR(AN472/AN472,"-")</f>
        <v>1</v>
      </c>
      <c r="AP472" s="273">
        <f>SUM(AP464:AP471)</f>
        <v>173251686</v>
      </c>
      <c r="AQ472" s="273">
        <f>SUM(AQ464:AQ471)</f>
        <v>244</v>
      </c>
      <c r="AR472" s="273">
        <f t="shared" si="141"/>
        <v>55316.630268199231</v>
      </c>
      <c r="AS472" s="273">
        <f t="shared" si="142"/>
        <v>710047.89344262297</v>
      </c>
      <c r="AT472" s="152">
        <f t="shared" si="143"/>
        <v>7.7905491698595147E-2</v>
      </c>
      <c r="AV472" s="77"/>
    </row>
    <row r="473" spans="2:48" s="9" customFormat="1">
      <c r="B473" s="551">
        <v>53</v>
      </c>
      <c r="C473" s="555" t="s">
        <v>18</v>
      </c>
      <c r="D473" s="174" t="s">
        <v>158</v>
      </c>
      <c r="E473" s="178">
        <v>181</v>
      </c>
      <c r="F473" s="267">
        <f>IFERROR(E473/E481,"-")</f>
        <v>0.73577235772357719</v>
      </c>
      <c r="G473" s="268">
        <v>0</v>
      </c>
      <c r="H473" s="268">
        <v>0</v>
      </c>
      <c r="I473" s="268">
        <f t="shared" si="144"/>
        <v>0</v>
      </c>
      <c r="J473" s="268" t="str">
        <f t="shared" si="127"/>
        <v>-</v>
      </c>
      <c r="K473" s="175">
        <f t="shared" si="128"/>
        <v>0</v>
      </c>
      <c r="L473" s="178">
        <v>151</v>
      </c>
      <c r="M473" s="267">
        <f>IFERROR(L473/L481,"-")</f>
        <v>0.72248803827751196</v>
      </c>
      <c r="N473" s="268">
        <v>0</v>
      </c>
      <c r="O473" s="268">
        <v>0</v>
      </c>
      <c r="P473" s="268">
        <f t="shared" si="129"/>
        <v>0</v>
      </c>
      <c r="Q473" s="268" t="str">
        <f t="shared" si="130"/>
        <v>-</v>
      </c>
      <c r="R473" s="175">
        <f t="shared" si="131"/>
        <v>0</v>
      </c>
      <c r="S473" s="178">
        <v>14</v>
      </c>
      <c r="T473" s="267">
        <f>IFERROR(S473/S481,"-")</f>
        <v>0.51851851851851849</v>
      </c>
      <c r="U473" s="268">
        <v>0</v>
      </c>
      <c r="V473" s="268">
        <v>0</v>
      </c>
      <c r="W473" s="268">
        <f t="shared" si="132"/>
        <v>0</v>
      </c>
      <c r="X473" s="268" t="str">
        <f t="shared" si="133"/>
        <v>-</v>
      </c>
      <c r="Y473" s="175">
        <f t="shared" si="134"/>
        <v>0</v>
      </c>
      <c r="Z473" s="178">
        <v>12</v>
      </c>
      <c r="AA473" s="267">
        <f>IFERROR(Z473/Z481,"-")</f>
        <v>0.48</v>
      </c>
      <c r="AB473" s="268">
        <v>0</v>
      </c>
      <c r="AC473" s="268">
        <v>0</v>
      </c>
      <c r="AD473" s="268">
        <f t="shared" si="135"/>
        <v>0</v>
      </c>
      <c r="AE473" s="268" t="str">
        <f t="shared" si="136"/>
        <v>-</v>
      </c>
      <c r="AF473" s="175">
        <f t="shared" si="137"/>
        <v>0</v>
      </c>
      <c r="AG473" s="178">
        <v>58</v>
      </c>
      <c r="AH473" s="267">
        <f>IFERROR(AG473/AG481,"-")</f>
        <v>0.59183673469387754</v>
      </c>
      <c r="AI473" s="268">
        <v>0</v>
      </c>
      <c r="AJ473" s="268">
        <v>0</v>
      </c>
      <c r="AK473" s="268">
        <f t="shared" si="138"/>
        <v>0</v>
      </c>
      <c r="AL473" s="268" t="str">
        <f t="shared" si="139"/>
        <v>-</v>
      </c>
      <c r="AM473" s="175">
        <f t="shared" si="140"/>
        <v>0</v>
      </c>
      <c r="AN473" s="178">
        <v>988</v>
      </c>
      <c r="AO473" s="267">
        <f>IFERROR(AN473/AN481,"-")</f>
        <v>0.82128013300083125</v>
      </c>
      <c r="AP473" s="268">
        <v>0</v>
      </c>
      <c r="AQ473" s="268">
        <v>0</v>
      </c>
      <c r="AR473" s="268">
        <f t="shared" si="141"/>
        <v>0</v>
      </c>
      <c r="AS473" s="268" t="str">
        <f t="shared" si="142"/>
        <v>-</v>
      </c>
      <c r="AT473" s="175">
        <f t="shared" si="143"/>
        <v>0</v>
      </c>
      <c r="AV473" s="77"/>
    </row>
    <row r="474" spans="2:48" s="9" customFormat="1">
      <c r="B474" s="552"/>
      <c r="C474" s="556"/>
      <c r="D474" s="174" t="s">
        <v>155</v>
      </c>
      <c r="E474" s="399">
        <v>19</v>
      </c>
      <c r="F474" s="269">
        <f>IFERROR(E474/E481,"-")</f>
        <v>7.7235772357723581E-2</v>
      </c>
      <c r="G474" s="70">
        <v>778374</v>
      </c>
      <c r="H474" s="70">
        <v>8</v>
      </c>
      <c r="I474" s="70">
        <f t="shared" si="144"/>
        <v>40967.052631578947</v>
      </c>
      <c r="J474" s="70">
        <f t="shared" si="127"/>
        <v>97296.75</v>
      </c>
      <c r="K474" s="11">
        <f t="shared" si="128"/>
        <v>0.42105263157894735</v>
      </c>
      <c r="L474" s="399">
        <v>17</v>
      </c>
      <c r="M474" s="269">
        <f>IFERROR(L474/L481,"-")</f>
        <v>8.1339712918660281E-2</v>
      </c>
      <c r="N474" s="70">
        <v>778374</v>
      </c>
      <c r="O474" s="70">
        <v>8</v>
      </c>
      <c r="P474" s="70">
        <f t="shared" si="129"/>
        <v>45786.705882352944</v>
      </c>
      <c r="Q474" s="70">
        <f t="shared" si="130"/>
        <v>97296.75</v>
      </c>
      <c r="R474" s="11">
        <f t="shared" si="131"/>
        <v>0.47058823529411764</v>
      </c>
      <c r="S474" s="399">
        <v>3</v>
      </c>
      <c r="T474" s="269">
        <f>IFERROR(S474/S481,"-")</f>
        <v>0.1111111111111111</v>
      </c>
      <c r="U474" s="70">
        <v>248637</v>
      </c>
      <c r="V474" s="70">
        <v>3</v>
      </c>
      <c r="W474" s="70">
        <f t="shared" si="132"/>
        <v>82879</v>
      </c>
      <c r="X474" s="70">
        <f t="shared" si="133"/>
        <v>82879</v>
      </c>
      <c r="Y474" s="11">
        <f t="shared" si="134"/>
        <v>1</v>
      </c>
      <c r="Z474" s="399">
        <v>3</v>
      </c>
      <c r="AA474" s="269">
        <f>IFERROR(Z474/Z481,"-")</f>
        <v>0.12</v>
      </c>
      <c r="AB474" s="70">
        <v>248637</v>
      </c>
      <c r="AC474" s="70">
        <v>3</v>
      </c>
      <c r="AD474" s="70">
        <f t="shared" si="135"/>
        <v>82879</v>
      </c>
      <c r="AE474" s="70">
        <f t="shared" si="136"/>
        <v>82879</v>
      </c>
      <c r="AF474" s="11">
        <f t="shared" si="137"/>
        <v>1</v>
      </c>
      <c r="AG474" s="399">
        <v>10</v>
      </c>
      <c r="AH474" s="269">
        <f>IFERROR(AG474/AG481,"-")</f>
        <v>0.10204081632653061</v>
      </c>
      <c r="AI474" s="70">
        <v>623250</v>
      </c>
      <c r="AJ474" s="70">
        <v>5</v>
      </c>
      <c r="AK474" s="70">
        <f t="shared" si="138"/>
        <v>62325</v>
      </c>
      <c r="AL474" s="70">
        <f t="shared" si="139"/>
        <v>124650</v>
      </c>
      <c r="AM474" s="11">
        <f t="shared" si="140"/>
        <v>0.5</v>
      </c>
      <c r="AN474" s="399">
        <v>70</v>
      </c>
      <c r="AO474" s="269">
        <f>IFERROR(AN474/AN481,"-")</f>
        <v>5.8187863674147966E-2</v>
      </c>
      <c r="AP474" s="70">
        <v>1249819</v>
      </c>
      <c r="AQ474" s="70">
        <v>9</v>
      </c>
      <c r="AR474" s="70">
        <f t="shared" si="141"/>
        <v>17854.557142857142</v>
      </c>
      <c r="AS474" s="70">
        <f t="shared" si="142"/>
        <v>138868.77777777778</v>
      </c>
      <c r="AT474" s="11">
        <f t="shared" si="143"/>
        <v>0.12857142857142856</v>
      </c>
      <c r="AV474" s="77"/>
    </row>
    <row r="475" spans="2:48" s="9" customFormat="1">
      <c r="B475" s="552"/>
      <c r="C475" s="556"/>
      <c r="D475" s="174" t="s">
        <v>156</v>
      </c>
      <c r="E475" s="399">
        <v>12</v>
      </c>
      <c r="F475" s="269">
        <f>IFERROR(E475/E481,"-")</f>
        <v>4.878048780487805E-2</v>
      </c>
      <c r="G475" s="70">
        <v>1478056</v>
      </c>
      <c r="H475" s="70">
        <v>6</v>
      </c>
      <c r="I475" s="70">
        <f t="shared" si="144"/>
        <v>123171.33333333333</v>
      </c>
      <c r="J475" s="70">
        <f t="shared" si="127"/>
        <v>246342.66666666666</v>
      </c>
      <c r="K475" s="11">
        <f t="shared" si="128"/>
        <v>0.5</v>
      </c>
      <c r="L475" s="399">
        <v>11</v>
      </c>
      <c r="M475" s="269">
        <f>IFERROR(L475/L481,"-")</f>
        <v>5.2631578947368418E-2</v>
      </c>
      <c r="N475" s="70">
        <v>1478056</v>
      </c>
      <c r="O475" s="70">
        <v>6</v>
      </c>
      <c r="P475" s="70">
        <f t="shared" si="129"/>
        <v>134368.72727272726</v>
      </c>
      <c r="Q475" s="70">
        <f t="shared" si="130"/>
        <v>246342.66666666666</v>
      </c>
      <c r="R475" s="11">
        <f t="shared" si="131"/>
        <v>0.54545454545454541</v>
      </c>
      <c r="S475" s="399">
        <v>4</v>
      </c>
      <c r="T475" s="269">
        <f>IFERROR(S475/S481,"-")</f>
        <v>0.14814814814814814</v>
      </c>
      <c r="U475" s="70">
        <v>966463</v>
      </c>
      <c r="V475" s="70">
        <v>3</v>
      </c>
      <c r="W475" s="70">
        <f t="shared" si="132"/>
        <v>241615.75</v>
      </c>
      <c r="X475" s="70">
        <f t="shared" si="133"/>
        <v>322154.33333333331</v>
      </c>
      <c r="Y475" s="11">
        <f t="shared" si="134"/>
        <v>0.75</v>
      </c>
      <c r="Z475" s="399">
        <v>4</v>
      </c>
      <c r="AA475" s="269">
        <f>IFERROR(Z475/Z481,"-")</f>
        <v>0.16</v>
      </c>
      <c r="AB475" s="70">
        <v>966463</v>
      </c>
      <c r="AC475" s="70">
        <v>3</v>
      </c>
      <c r="AD475" s="70">
        <f t="shared" si="135"/>
        <v>241615.75</v>
      </c>
      <c r="AE475" s="70">
        <f t="shared" si="136"/>
        <v>322154.33333333331</v>
      </c>
      <c r="AF475" s="11">
        <f t="shared" si="137"/>
        <v>0.75</v>
      </c>
      <c r="AG475" s="399">
        <v>2</v>
      </c>
      <c r="AH475" s="269">
        <f>IFERROR(AG475/AG481,"-")</f>
        <v>2.0408163265306121E-2</v>
      </c>
      <c r="AI475" s="70">
        <v>696568</v>
      </c>
      <c r="AJ475" s="70">
        <v>1</v>
      </c>
      <c r="AK475" s="70">
        <f t="shared" si="138"/>
        <v>348284</v>
      </c>
      <c r="AL475" s="70">
        <f t="shared" si="139"/>
        <v>696568</v>
      </c>
      <c r="AM475" s="11">
        <f t="shared" si="140"/>
        <v>0.5</v>
      </c>
      <c r="AN475" s="399">
        <v>42</v>
      </c>
      <c r="AO475" s="269">
        <f>IFERROR(AN475/AN481,"-")</f>
        <v>3.4912718204488775E-2</v>
      </c>
      <c r="AP475" s="70">
        <v>2958678</v>
      </c>
      <c r="AQ475" s="70">
        <v>17</v>
      </c>
      <c r="AR475" s="70">
        <f t="shared" si="141"/>
        <v>70444.71428571429</v>
      </c>
      <c r="AS475" s="70">
        <f t="shared" si="142"/>
        <v>174039.88235294117</v>
      </c>
      <c r="AT475" s="11">
        <f t="shared" si="143"/>
        <v>0.40476190476190477</v>
      </c>
      <c r="AV475" s="77"/>
    </row>
    <row r="476" spans="2:48" s="9" customFormat="1">
      <c r="B476" s="552"/>
      <c r="C476" s="556"/>
      <c r="D476" s="174" t="s">
        <v>157</v>
      </c>
      <c r="E476" s="178">
        <v>14</v>
      </c>
      <c r="F476" s="267">
        <f>IFERROR(E476/E481,"-")</f>
        <v>5.6910569105691054E-2</v>
      </c>
      <c r="G476" s="268">
        <v>6808354</v>
      </c>
      <c r="H476" s="268">
        <v>13</v>
      </c>
      <c r="I476" s="268">
        <f t="shared" si="144"/>
        <v>486311</v>
      </c>
      <c r="J476" s="268">
        <f t="shared" si="127"/>
        <v>523719.53846153844</v>
      </c>
      <c r="K476" s="175">
        <f t="shared" si="128"/>
        <v>0.9285714285714286</v>
      </c>
      <c r="L476" s="178">
        <v>12</v>
      </c>
      <c r="M476" s="267">
        <f>IFERROR(L476/L481,"-")</f>
        <v>5.7416267942583733E-2</v>
      </c>
      <c r="N476" s="268">
        <v>5930701</v>
      </c>
      <c r="O476" s="268">
        <v>11</v>
      </c>
      <c r="P476" s="268">
        <f t="shared" si="129"/>
        <v>494225.08333333331</v>
      </c>
      <c r="Q476" s="268">
        <f t="shared" si="130"/>
        <v>539154.63636363635</v>
      </c>
      <c r="R476" s="175">
        <f t="shared" si="131"/>
        <v>0.91666666666666663</v>
      </c>
      <c r="S476" s="178">
        <v>3</v>
      </c>
      <c r="T476" s="267">
        <f>IFERROR(S476/S481,"-")</f>
        <v>0.1111111111111111</v>
      </c>
      <c r="U476" s="268">
        <v>1340355</v>
      </c>
      <c r="V476" s="268">
        <v>3</v>
      </c>
      <c r="W476" s="268">
        <f t="shared" si="132"/>
        <v>446785</v>
      </c>
      <c r="X476" s="268">
        <f t="shared" si="133"/>
        <v>446785</v>
      </c>
      <c r="Y476" s="175">
        <f t="shared" si="134"/>
        <v>1</v>
      </c>
      <c r="Z476" s="178">
        <v>3</v>
      </c>
      <c r="AA476" s="267">
        <f>IFERROR(Z476/Z481,"-")</f>
        <v>0.12</v>
      </c>
      <c r="AB476" s="268">
        <v>1340355</v>
      </c>
      <c r="AC476" s="268">
        <v>3</v>
      </c>
      <c r="AD476" s="268">
        <f t="shared" si="135"/>
        <v>446785</v>
      </c>
      <c r="AE476" s="268">
        <f t="shared" si="136"/>
        <v>446785</v>
      </c>
      <c r="AF476" s="175">
        <f t="shared" si="137"/>
        <v>1</v>
      </c>
      <c r="AG476" s="178">
        <v>13</v>
      </c>
      <c r="AH476" s="267">
        <f>IFERROR(AG476/AG481,"-")</f>
        <v>0.1326530612244898</v>
      </c>
      <c r="AI476" s="268">
        <v>8164854</v>
      </c>
      <c r="AJ476" s="268">
        <v>12</v>
      </c>
      <c r="AK476" s="268">
        <f t="shared" si="138"/>
        <v>628065.69230769225</v>
      </c>
      <c r="AL476" s="268">
        <f t="shared" si="139"/>
        <v>680404.5</v>
      </c>
      <c r="AM476" s="175">
        <f t="shared" si="140"/>
        <v>0.92307692307692313</v>
      </c>
      <c r="AN476" s="178">
        <v>62</v>
      </c>
      <c r="AO476" s="267">
        <f>IFERROR(AN476/AN481,"-")</f>
        <v>5.1537822111388194E-2</v>
      </c>
      <c r="AP476" s="268">
        <v>39663848</v>
      </c>
      <c r="AQ476" s="268">
        <v>52</v>
      </c>
      <c r="AR476" s="268">
        <f t="shared" si="141"/>
        <v>639739.48387096776</v>
      </c>
      <c r="AS476" s="268">
        <f t="shared" si="142"/>
        <v>762766.30769230775</v>
      </c>
      <c r="AT476" s="175">
        <f t="shared" si="143"/>
        <v>0.83870967741935487</v>
      </c>
      <c r="AV476" s="77"/>
    </row>
    <row r="477" spans="2:48" s="9" customFormat="1">
      <c r="B477" s="552"/>
      <c r="C477" s="556"/>
      <c r="D477" s="174" t="s">
        <v>159</v>
      </c>
      <c r="E477" s="399">
        <v>10</v>
      </c>
      <c r="F477" s="269">
        <f>IFERROR(E477/E481,"-")</f>
        <v>4.065040650406504E-2</v>
      </c>
      <c r="G477" s="70">
        <v>8599063</v>
      </c>
      <c r="H477" s="70">
        <v>9</v>
      </c>
      <c r="I477" s="70">
        <f t="shared" si="144"/>
        <v>859906.3</v>
      </c>
      <c r="J477" s="70">
        <f t="shared" si="127"/>
        <v>955451.4444444445</v>
      </c>
      <c r="K477" s="11">
        <f t="shared" si="128"/>
        <v>0.9</v>
      </c>
      <c r="L477" s="399">
        <v>10</v>
      </c>
      <c r="M477" s="269">
        <f>IFERROR(L477/L481,"-")</f>
        <v>4.784688995215311E-2</v>
      </c>
      <c r="N477" s="70">
        <v>8599063</v>
      </c>
      <c r="O477" s="70">
        <v>9</v>
      </c>
      <c r="P477" s="70">
        <f t="shared" si="129"/>
        <v>859906.3</v>
      </c>
      <c r="Q477" s="70">
        <f t="shared" si="130"/>
        <v>955451.4444444445</v>
      </c>
      <c r="R477" s="11">
        <f t="shared" si="131"/>
        <v>0.9</v>
      </c>
      <c r="S477" s="399">
        <v>1</v>
      </c>
      <c r="T477" s="269">
        <f>IFERROR(S477/S481,"-")</f>
        <v>3.7037037037037035E-2</v>
      </c>
      <c r="U477" s="70">
        <v>1461587</v>
      </c>
      <c r="V477" s="70">
        <v>1</v>
      </c>
      <c r="W477" s="70">
        <f t="shared" si="132"/>
        <v>1461587</v>
      </c>
      <c r="X477" s="70">
        <f t="shared" si="133"/>
        <v>1461587</v>
      </c>
      <c r="Y477" s="11">
        <f t="shared" si="134"/>
        <v>1</v>
      </c>
      <c r="Z477" s="399">
        <v>1</v>
      </c>
      <c r="AA477" s="269">
        <f>IFERROR(Z477/Z481,"-")</f>
        <v>0.04</v>
      </c>
      <c r="AB477" s="70">
        <v>1461587</v>
      </c>
      <c r="AC477" s="70">
        <v>1</v>
      </c>
      <c r="AD477" s="70">
        <f t="shared" si="135"/>
        <v>1461587</v>
      </c>
      <c r="AE477" s="70">
        <f t="shared" si="136"/>
        <v>1461587</v>
      </c>
      <c r="AF477" s="11">
        <f t="shared" si="137"/>
        <v>1</v>
      </c>
      <c r="AG477" s="399">
        <v>7</v>
      </c>
      <c r="AH477" s="269">
        <f>IFERROR(AG477/AG481,"-")</f>
        <v>7.1428571428571425E-2</v>
      </c>
      <c r="AI477" s="70">
        <v>8063890</v>
      </c>
      <c r="AJ477" s="70">
        <v>7</v>
      </c>
      <c r="AK477" s="70">
        <f t="shared" si="138"/>
        <v>1151984.2857142857</v>
      </c>
      <c r="AL477" s="70">
        <f t="shared" si="139"/>
        <v>1151984.2857142857</v>
      </c>
      <c r="AM477" s="11">
        <f t="shared" si="140"/>
        <v>1</v>
      </c>
      <c r="AN477" s="399">
        <v>24</v>
      </c>
      <c r="AO477" s="269">
        <f>IFERROR(AN477/AN481,"-")</f>
        <v>1.9950124688279301E-2</v>
      </c>
      <c r="AP477" s="70">
        <v>25766384</v>
      </c>
      <c r="AQ477" s="70">
        <v>22</v>
      </c>
      <c r="AR477" s="70">
        <f t="shared" si="141"/>
        <v>1073599.3333333333</v>
      </c>
      <c r="AS477" s="70">
        <f t="shared" si="142"/>
        <v>1171199.2727272727</v>
      </c>
      <c r="AT477" s="11">
        <f t="shared" si="143"/>
        <v>0.91666666666666663</v>
      </c>
      <c r="AV477" s="77"/>
    </row>
    <row r="478" spans="2:48" s="9" customFormat="1">
      <c r="B478" s="552"/>
      <c r="C478" s="556"/>
      <c r="D478" s="174" t="s">
        <v>160</v>
      </c>
      <c r="E478" s="178">
        <v>5</v>
      </c>
      <c r="F478" s="267">
        <f>IFERROR(E478/E481,"-")</f>
        <v>2.032520325203252E-2</v>
      </c>
      <c r="G478" s="268">
        <v>9803689</v>
      </c>
      <c r="H478" s="268">
        <v>5</v>
      </c>
      <c r="I478" s="268">
        <f t="shared" si="144"/>
        <v>1960737.8</v>
      </c>
      <c r="J478" s="268">
        <f t="shared" si="127"/>
        <v>1960737.8</v>
      </c>
      <c r="K478" s="175">
        <f t="shared" si="128"/>
        <v>1</v>
      </c>
      <c r="L478" s="178">
        <v>4</v>
      </c>
      <c r="M478" s="267">
        <f>IFERROR(L478/L481,"-")</f>
        <v>1.9138755980861243E-2</v>
      </c>
      <c r="N478" s="268">
        <v>5982157</v>
      </c>
      <c r="O478" s="268">
        <v>4</v>
      </c>
      <c r="P478" s="268">
        <f t="shared" si="129"/>
        <v>1495539.25</v>
      </c>
      <c r="Q478" s="268">
        <f t="shared" si="130"/>
        <v>1495539.25</v>
      </c>
      <c r="R478" s="175">
        <f t="shared" si="131"/>
        <v>1</v>
      </c>
      <c r="S478" s="178">
        <v>1</v>
      </c>
      <c r="T478" s="267">
        <f>IFERROR(S478/S481,"-")</f>
        <v>3.7037037037037035E-2</v>
      </c>
      <c r="U478" s="268">
        <v>2179515</v>
      </c>
      <c r="V478" s="268">
        <v>1</v>
      </c>
      <c r="W478" s="268">
        <f t="shared" si="132"/>
        <v>2179515</v>
      </c>
      <c r="X478" s="268">
        <f t="shared" si="133"/>
        <v>2179515</v>
      </c>
      <c r="Y478" s="175">
        <f t="shared" si="134"/>
        <v>1</v>
      </c>
      <c r="Z478" s="178">
        <v>1</v>
      </c>
      <c r="AA478" s="267">
        <f>IFERROR(Z478/Z481,"-")</f>
        <v>0.04</v>
      </c>
      <c r="AB478" s="268">
        <v>2179515</v>
      </c>
      <c r="AC478" s="268">
        <v>1</v>
      </c>
      <c r="AD478" s="268">
        <f t="shared" si="135"/>
        <v>2179515</v>
      </c>
      <c r="AE478" s="268">
        <f t="shared" si="136"/>
        <v>2179515</v>
      </c>
      <c r="AF478" s="175">
        <f t="shared" si="137"/>
        <v>1</v>
      </c>
      <c r="AG478" s="178">
        <v>5</v>
      </c>
      <c r="AH478" s="267">
        <f>IFERROR(AG478/AG481,"-")</f>
        <v>5.1020408163265307E-2</v>
      </c>
      <c r="AI478" s="268">
        <v>10424661</v>
      </c>
      <c r="AJ478" s="268">
        <v>5</v>
      </c>
      <c r="AK478" s="268">
        <f t="shared" si="138"/>
        <v>2084932.2</v>
      </c>
      <c r="AL478" s="268">
        <f t="shared" si="139"/>
        <v>2084932.2</v>
      </c>
      <c r="AM478" s="175">
        <f t="shared" si="140"/>
        <v>1</v>
      </c>
      <c r="AN478" s="178">
        <v>7</v>
      </c>
      <c r="AO478" s="267">
        <f>IFERROR(AN478/AN481,"-")</f>
        <v>5.8187863674147968E-3</v>
      </c>
      <c r="AP478" s="268">
        <v>6350822</v>
      </c>
      <c r="AQ478" s="268">
        <v>6</v>
      </c>
      <c r="AR478" s="268">
        <f t="shared" si="141"/>
        <v>907260.28571428568</v>
      </c>
      <c r="AS478" s="268">
        <f t="shared" si="142"/>
        <v>1058470.3333333333</v>
      </c>
      <c r="AT478" s="175">
        <f t="shared" si="143"/>
        <v>0.8571428571428571</v>
      </c>
      <c r="AV478" s="77"/>
    </row>
    <row r="479" spans="2:48" s="9" customFormat="1">
      <c r="B479" s="552"/>
      <c r="C479" s="556"/>
      <c r="D479" s="174" t="s">
        <v>161</v>
      </c>
      <c r="E479" s="399">
        <v>3</v>
      </c>
      <c r="F479" s="269">
        <f>IFERROR(E479/E481,"-")</f>
        <v>1.2195121951219513E-2</v>
      </c>
      <c r="G479" s="70">
        <v>5981319</v>
      </c>
      <c r="H479" s="70">
        <v>2</v>
      </c>
      <c r="I479" s="70">
        <f t="shared" si="144"/>
        <v>1993773</v>
      </c>
      <c r="J479" s="70">
        <f t="shared" si="127"/>
        <v>2990659.5</v>
      </c>
      <c r="K479" s="11">
        <f t="shared" si="128"/>
        <v>0.66666666666666663</v>
      </c>
      <c r="L479" s="399">
        <v>3</v>
      </c>
      <c r="M479" s="269">
        <f>IFERROR(L479/L481,"-")</f>
        <v>1.4354066985645933E-2</v>
      </c>
      <c r="N479" s="70">
        <v>5981319</v>
      </c>
      <c r="O479" s="70">
        <v>2</v>
      </c>
      <c r="P479" s="70">
        <f t="shared" si="129"/>
        <v>1993773</v>
      </c>
      <c r="Q479" s="70">
        <f t="shared" si="130"/>
        <v>2990659.5</v>
      </c>
      <c r="R479" s="11">
        <f t="shared" si="131"/>
        <v>0.66666666666666663</v>
      </c>
      <c r="S479" s="399">
        <v>0</v>
      </c>
      <c r="T479" s="269">
        <f>IFERROR(S479/S481,"-")</f>
        <v>0</v>
      </c>
      <c r="U479" s="70">
        <v>0</v>
      </c>
      <c r="V479" s="70">
        <v>0</v>
      </c>
      <c r="W479" s="70" t="str">
        <f t="shared" si="132"/>
        <v>-</v>
      </c>
      <c r="X479" s="70" t="str">
        <f t="shared" si="133"/>
        <v>-</v>
      </c>
      <c r="Y479" s="11" t="str">
        <f t="shared" si="134"/>
        <v>-</v>
      </c>
      <c r="Z479" s="399">
        <v>0</v>
      </c>
      <c r="AA479" s="269">
        <f>IFERROR(Z479/Z481,"-")</f>
        <v>0</v>
      </c>
      <c r="AB479" s="70">
        <v>0</v>
      </c>
      <c r="AC479" s="70">
        <v>0</v>
      </c>
      <c r="AD479" s="70" t="str">
        <f t="shared" si="135"/>
        <v>-</v>
      </c>
      <c r="AE479" s="70" t="str">
        <f t="shared" si="136"/>
        <v>-</v>
      </c>
      <c r="AF479" s="11" t="str">
        <f t="shared" si="137"/>
        <v>-</v>
      </c>
      <c r="AG479" s="399">
        <v>1</v>
      </c>
      <c r="AH479" s="269">
        <f>IFERROR(AG479/AG481,"-")</f>
        <v>1.020408163265306E-2</v>
      </c>
      <c r="AI479" s="70">
        <v>3074169</v>
      </c>
      <c r="AJ479" s="70">
        <v>1</v>
      </c>
      <c r="AK479" s="70">
        <f t="shared" si="138"/>
        <v>3074169</v>
      </c>
      <c r="AL479" s="70">
        <f t="shared" si="139"/>
        <v>3074169</v>
      </c>
      <c r="AM479" s="11">
        <f t="shared" si="140"/>
        <v>1</v>
      </c>
      <c r="AN479" s="399">
        <v>7</v>
      </c>
      <c r="AO479" s="269">
        <f>IFERROR(AN479/AN481,"-")</f>
        <v>5.8187863674147968E-3</v>
      </c>
      <c r="AP479" s="70">
        <v>7542446</v>
      </c>
      <c r="AQ479" s="70">
        <v>6</v>
      </c>
      <c r="AR479" s="70">
        <f t="shared" si="141"/>
        <v>1077492.2857142857</v>
      </c>
      <c r="AS479" s="70">
        <f t="shared" si="142"/>
        <v>1257074.3333333333</v>
      </c>
      <c r="AT479" s="11">
        <f t="shared" si="143"/>
        <v>0.8571428571428571</v>
      </c>
      <c r="AV479" s="77"/>
    </row>
    <row r="480" spans="2:48" s="9" customFormat="1">
      <c r="B480" s="552"/>
      <c r="C480" s="556"/>
      <c r="D480" s="177" t="s">
        <v>162</v>
      </c>
      <c r="E480" s="400">
        <v>2</v>
      </c>
      <c r="F480" s="270">
        <f>IFERROR(E480/E481,"-")</f>
        <v>8.130081300813009E-3</v>
      </c>
      <c r="G480" s="271">
        <v>8432450</v>
      </c>
      <c r="H480" s="271">
        <v>2</v>
      </c>
      <c r="I480" s="271">
        <f t="shared" si="144"/>
        <v>4216225</v>
      </c>
      <c r="J480" s="271">
        <f t="shared" si="127"/>
        <v>4216225</v>
      </c>
      <c r="K480" s="36">
        <f t="shared" si="128"/>
        <v>1</v>
      </c>
      <c r="L480" s="400">
        <v>1</v>
      </c>
      <c r="M480" s="270">
        <f>IFERROR(L480/L481,"-")</f>
        <v>4.7846889952153108E-3</v>
      </c>
      <c r="N480" s="271">
        <v>3154701</v>
      </c>
      <c r="O480" s="271">
        <v>1</v>
      </c>
      <c r="P480" s="271">
        <f t="shared" si="129"/>
        <v>3154701</v>
      </c>
      <c r="Q480" s="271">
        <f t="shared" si="130"/>
        <v>3154701</v>
      </c>
      <c r="R480" s="36">
        <f t="shared" si="131"/>
        <v>1</v>
      </c>
      <c r="S480" s="400">
        <v>1</v>
      </c>
      <c r="T480" s="270">
        <f>IFERROR(S480/S481,"-")</f>
        <v>3.7037037037037035E-2</v>
      </c>
      <c r="U480" s="271">
        <v>3154701</v>
      </c>
      <c r="V480" s="271">
        <v>1</v>
      </c>
      <c r="W480" s="271">
        <f t="shared" si="132"/>
        <v>3154701</v>
      </c>
      <c r="X480" s="271">
        <f t="shared" si="133"/>
        <v>3154701</v>
      </c>
      <c r="Y480" s="36">
        <f t="shared" si="134"/>
        <v>1</v>
      </c>
      <c r="Z480" s="400">
        <v>1</v>
      </c>
      <c r="AA480" s="270">
        <f>IFERROR(Z480/Z481,"-")</f>
        <v>0.04</v>
      </c>
      <c r="AB480" s="271">
        <v>3154701</v>
      </c>
      <c r="AC480" s="271">
        <v>1</v>
      </c>
      <c r="AD480" s="271">
        <f t="shared" si="135"/>
        <v>3154701</v>
      </c>
      <c r="AE480" s="271">
        <f t="shared" si="136"/>
        <v>3154701</v>
      </c>
      <c r="AF480" s="36">
        <f t="shared" si="137"/>
        <v>1</v>
      </c>
      <c r="AG480" s="400">
        <v>2</v>
      </c>
      <c r="AH480" s="270">
        <f>IFERROR(AG480/AG481,"-")</f>
        <v>2.0408163265306121E-2</v>
      </c>
      <c r="AI480" s="271">
        <v>8432450</v>
      </c>
      <c r="AJ480" s="271">
        <v>2</v>
      </c>
      <c r="AK480" s="271">
        <f t="shared" si="138"/>
        <v>4216225</v>
      </c>
      <c r="AL480" s="271">
        <f t="shared" si="139"/>
        <v>4216225</v>
      </c>
      <c r="AM480" s="36">
        <f t="shared" si="140"/>
        <v>1</v>
      </c>
      <c r="AN480" s="400">
        <v>3</v>
      </c>
      <c r="AO480" s="270">
        <f>IFERROR(AN480/AN481,"-")</f>
        <v>2.4937655860349127E-3</v>
      </c>
      <c r="AP480" s="271">
        <v>886149</v>
      </c>
      <c r="AQ480" s="271">
        <v>3</v>
      </c>
      <c r="AR480" s="271">
        <f t="shared" si="141"/>
        <v>295383</v>
      </c>
      <c r="AS480" s="271">
        <f t="shared" si="142"/>
        <v>295383</v>
      </c>
      <c r="AT480" s="36">
        <f t="shared" si="143"/>
        <v>1</v>
      </c>
      <c r="AV480" s="77"/>
    </row>
    <row r="481" spans="2:48" s="9" customFormat="1">
      <c r="B481" s="553"/>
      <c r="C481" s="557"/>
      <c r="D481" s="300" t="s">
        <v>64</v>
      </c>
      <c r="E481" s="179">
        <f>SUM(E473:E480)</f>
        <v>246</v>
      </c>
      <c r="F481" s="272">
        <f>IFERROR(E481/E481,"-")</f>
        <v>1</v>
      </c>
      <c r="G481" s="273">
        <f>SUM(G473:G480)</f>
        <v>41881305</v>
      </c>
      <c r="H481" s="273">
        <f>SUM(H473:H480)</f>
        <v>45</v>
      </c>
      <c r="I481" s="273">
        <f t="shared" si="144"/>
        <v>170249.20731707316</v>
      </c>
      <c r="J481" s="273">
        <f t="shared" si="127"/>
        <v>930695.66666666663</v>
      </c>
      <c r="K481" s="152">
        <f t="shared" si="128"/>
        <v>0.18292682926829268</v>
      </c>
      <c r="L481" s="179">
        <f>SUM(L473:L480)</f>
        <v>209</v>
      </c>
      <c r="M481" s="272">
        <f>IFERROR(L481/L481,"-")</f>
        <v>1</v>
      </c>
      <c r="N481" s="273">
        <f>SUM(N473:N480)</f>
        <v>31904371</v>
      </c>
      <c r="O481" s="273">
        <f>SUM(O473:O480)</f>
        <v>41</v>
      </c>
      <c r="P481" s="273">
        <f t="shared" si="129"/>
        <v>152652.49282296651</v>
      </c>
      <c r="Q481" s="273">
        <f t="shared" si="130"/>
        <v>778155.39024390245</v>
      </c>
      <c r="R481" s="152">
        <f t="shared" si="131"/>
        <v>0.19617224880382775</v>
      </c>
      <c r="S481" s="179">
        <f>SUM(S473:S480)</f>
        <v>27</v>
      </c>
      <c r="T481" s="272">
        <f>IFERROR(S481/S481,"-")</f>
        <v>1</v>
      </c>
      <c r="U481" s="273">
        <f>SUM(U473:U480)</f>
        <v>9351258</v>
      </c>
      <c r="V481" s="273">
        <f>SUM(V473:V480)</f>
        <v>12</v>
      </c>
      <c r="W481" s="273">
        <f t="shared" si="132"/>
        <v>346342.88888888888</v>
      </c>
      <c r="X481" s="273">
        <f t="shared" si="133"/>
        <v>779271.5</v>
      </c>
      <c r="Y481" s="152">
        <f t="shared" si="134"/>
        <v>0.44444444444444442</v>
      </c>
      <c r="Z481" s="179">
        <f>SUM(Z473:Z480)</f>
        <v>25</v>
      </c>
      <c r="AA481" s="272">
        <f>IFERROR(Z481/Z481,"-")</f>
        <v>1</v>
      </c>
      <c r="AB481" s="273">
        <f>SUM(AB473:AB480)</f>
        <v>9351258</v>
      </c>
      <c r="AC481" s="273">
        <f>SUM(AC473:AC480)</f>
        <v>12</v>
      </c>
      <c r="AD481" s="273">
        <f t="shared" si="135"/>
        <v>374050.32</v>
      </c>
      <c r="AE481" s="273">
        <f t="shared" si="136"/>
        <v>779271.5</v>
      </c>
      <c r="AF481" s="152">
        <f t="shared" si="137"/>
        <v>0.48</v>
      </c>
      <c r="AG481" s="179">
        <f>SUM(AG473:AG480)</f>
        <v>98</v>
      </c>
      <c r="AH481" s="272">
        <f>IFERROR(AG481/AG481,"-")</f>
        <v>1</v>
      </c>
      <c r="AI481" s="273">
        <f>SUM(AI473:AI480)</f>
        <v>39479842</v>
      </c>
      <c r="AJ481" s="273">
        <f>SUM(AJ473:AJ480)</f>
        <v>33</v>
      </c>
      <c r="AK481" s="273">
        <f t="shared" si="138"/>
        <v>402855.53061224491</v>
      </c>
      <c r="AL481" s="273">
        <f t="shared" si="139"/>
        <v>1196358.8484848484</v>
      </c>
      <c r="AM481" s="152">
        <f t="shared" si="140"/>
        <v>0.33673469387755101</v>
      </c>
      <c r="AN481" s="179">
        <f>SUM(AN473:AN480)</f>
        <v>1203</v>
      </c>
      <c r="AO481" s="272">
        <f>IFERROR(AN481/AN481,"-")</f>
        <v>1</v>
      </c>
      <c r="AP481" s="273">
        <f>SUM(AP473:AP480)</f>
        <v>84418146</v>
      </c>
      <c r="AQ481" s="273">
        <f>SUM(AQ473:AQ480)</f>
        <v>115</v>
      </c>
      <c r="AR481" s="273">
        <f t="shared" si="141"/>
        <v>70173.022443890281</v>
      </c>
      <c r="AS481" s="273">
        <f t="shared" si="142"/>
        <v>734070.83478260867</v>
      </c>
      <c r="AT481" s="152">
        <f t="shared" si="143"/>
        <v>9.5594347464671658E-2</v>
      </c>
      <c r="AV481" s="77"/>
    </row>
    <row r="482" spans="2:48" s="9" customFormat="1">
      <c r="B482" s="551">
        <v>54</v>
      </c>
      <c r="C482" s="555" t="s">
        <v>23</v>
      </c>
      <c r="D482" s="174" t="s">
        <v>158</v>
      </c>
      <c r="E482" s="178">
        <v>375</v>
      </c>
      <c r="F482" s="267">
        <f>IFERROR(E482/E490,"-")</f>
        <v>0.71564885496183206</v>
      </c>
      <c r="G482" s="268">
        <v>0</v>
      </c>
      <c r="H482" s="268">
        <v>0</v>
      </c>
      <c r="I482" s="268">
        <f t="shared" si="144"/>
        <v>0</v>
      </c>
      <c r="J482" s="268" t="str">
        <f t="shared" si="127"/>
        <v>-</v>
      </c>
      <c r="K482" s="175">
        <f t="shared" si="128"/>
        <v>0</v>
      </c>
      <c r="L482" s="178">
        <v>260</v>
      </c>
      <c r="M482" s="267">
        <f>IFERROR(L482/L490,"-")</f>
        <v>0.70844686648501365</v>
      </c>
      <c r="N482" s="268">
        <v>0</v>
      </c>
      <c r="O482" s="268">
        <v>0</v>
      </c>
      <c r="P482" s="268">
        <f t="shared" si="129"/>
        <v>0</v>
      </c>
      <c r="Q482" s="268" t="str">
        <f t="shared" si="130"/>
        <v>-</v>
      </c>
      <c r="R482" s="175">
        <f t="shared" si="131"/>
        <v>0</v>
      </c>
      <c r="S482" s="178">
        <v>32</v>
      </c>
      <c r="T482" s="267">
        <f>IFERROR(S482/S490,"-")</f>
        <v>0.59259259259259256</v>
      </c>
      <c r="U482" s="268">
        <v>0</v>
      </c>
      <c r="V482" s="268">
        <v>0</v>
      </c>
      <c r="W482" s="268">
        <f t="shared" si="132"/>
        <v>0</v>
      </c>
      <c r="X482" s="268" t="str">
        <f t="shared" si="133"/>
        <v>-</v>
      </c>
      <c r="Y482" s="175">
        <f t="shared" si="134"/>
        <v>0</v>
      </c>
      <c r="Z482" s="178">
        <v>23</v>
      </c>
      <c r="AA482" s="267">
        <f>IFERROR(Z482/Z490,"-")</f>
        <v>0.54761904761904767</v>
      </c>
      <c r="AB482" s="268">
        <v>0</v>
      </c>
      <c r="AC482" s="268">
        <v>0</v>
      </c>
      <c r="AD482" s="268">
        <f t="shared" si="135"/>
        <v>0</v>
      </c>
      <c r="AE482" s="268" t="str">
        <f t="shared" si="136"/>
        <v>-</v>
      </c>
      <c r="AF482" s="175">
        <f t="shared" si="137"/>
        <v>0</v>
      </c>
      <c r="AG482" s="178">
        <v>71</v>
      </c>
      <c r="AH482" s="267">
        <f>IFERROR(AG482/AG490,"-")</f>
        <v>0.5220588235294118</v>
      </c>
      <c r="AI482" s="268">
        <v>0</v>
      </c>
      <c r="AJ482" s="268">
        <v>0</v>
      </c>
      <c r="AK482" s="268">
        <f t="shared" si="138"/>
        <v>0</v>
      </c>
      <c r="AL482" s="268" t="str">
        <f t="shared" si="139"/>
        <v>-</v>
      </c>
      <c r="AM482" s="175">
        <f t="shared" si="140"/>
        <v>0</v>
      </c>
      <c r="AN482" s="178">
        <v>1492</v>
      </c>
      <c r="AO482" s="267">
        <f>IFERROR(AN482/AN490,"-")</f>
        <v>0.81978021978021975</v>
      </c>
      <c r="AP482" s="268">
        <v>0</v>
      </c>
      <c r="AQ482" s="268">
        <v>0</v>
      </c>
      <c r="AR482" s="268">
        <f t="shared" si="141"/>
        <v>0</v>
      </c>
      <c r="AS482" s="268" t="str">
        <f t="shared" si="142"/>
        <v>-</v>
      </c>
      <c r="AT482" s="175">
        <f t="shared" si="143"/>
        <v>0</v>
      </c>
      <c r="AV482" s="77"/>
    </row>
    <row r="483" spans="2:48" s="9" customFormat="1">
      <c r="B483" s="552"/>
      <c r="C483" s="556"/>
      <c r="D483" s="174" t="s">
        <v>155</v>
      </c>
      <c r="E483" s="399">
        <v>65</v>
      </c>
      <c r="F483" s="269">
        <f>IFERROR(E483/E490,"-")</f>
        <v>0.12404580152671756</v>
      </c>
      <c r="G483" s="70">
        <v>4180011</v>
      </c>
      <c r="H483" s="70">
        <v>23</v>
      </c>
      <c r="I483" s="70">
        <f t="shared" si="144"/>
        <v>64307.86153846154</v>
      </c>
      <c r="J483" s="70">
        <f t="shared" si="127"/>
        <v>181739.60869565216</v>
      </c>
      <c r="K483" s="11">
        <f t="shared" si="128"/>
        <v>0.35384615384615387</v>
      </c>
      <c r="L483" s="399">
        <v>47</v>
      </c>
      <c r="M483" s="269">
        <f>IFERROR(L483/L490,"-")</f>
        <v>0.12806539509536785</v>
      </c>
      <c r="N483" s="70">
        <v>2383924</v>
      </c>
      <c r="O483" s="70">
        <v>15</v>
      </c>
      <c r="P483" s="70">
        <f t="shared" si="129"/>
        <v>50721.787234042553</v>
      </c>
      <c r="Q483" s="70">
        <f t="shared" si="130"/>
        <v>158928.26666666666</v>
      </c>
      <c r="R483" s="11">
        <f t="shared" si="131"/>
        <v>0.31914893617021278</v>
      </c>
      <c r="S483" s="399">
        <v>8</v>
      </c>
      <c r="T483" s="269">
        <f>IFERROR(S483/S490,"-")</f>
        <v>0.14814814814814814</v>
      </c>
      <c r="U483" s="70">
        <v>268002</v>
      </c>
      <c r="V483" s="70">
        <v>1</v>
      </c>
      <c r="W483" s="70">
        <f t="shared" si="132"/>
        <v>33500.25</v>
      </c>
      <c r="X483" s="70">
        <f t="shared" si="133"/>
        <v>268002</v>
      </c>
      <c r="Y483" s="11">
        <f t="shared" si="134"/>
        <v>0.125</v>
      </c>
      <c r="Z483" s="399">
        <v>7</v>
      </c>
      <c r="AA483" s="269">
        <f>IFERROR(Z483/Z490,"-")</f>
        <v>0.16666666666666666</v>
      </c>
      <c r="AB483" s="70">
        <v>0</v>
      </c>
      <c r="AC483" s="70">
        <v>0</v>
      </c>
      <c r="AD483" s="70">
        <f t="shared" si="135"/>
        <v>0</v>
      </c>
      <c r="AE483" s="70" t="str">
        <f t="shared" si="136"/>
        <v>-</v>
      </c>
      <c r="AF483" s="11">
        <f t="shared" si="137"/>
        <v>0</v>
      </c>
      <c r="AG483" s="399">
        <v>22</v>
      </c>
      <c r="AH483" s="269">
        <f>IFERROR(AG483/AG490,"-")</f>
        <v>0.16176470588235295</v>
      </c>
      <c r="AI483" s="70">
        <v>1819427</v>
      </c>
      <c r="AJ483" s="70">
        <v>8</v>
      </c>
      <c r="AK483" s="70">
        <f t="shared" si="138"/>
        <v>82701.227272727279</v>
      </c>
      <c r="AL483" s="70">
        <f t="shared" si="139"/>
        <v>227428.375</v>
      </c>
      <c r="AM483" s="11">
        <f t="shared" si="140"/>
        <v>0.36363636363636365</v>
      </c>
      <c r="AN483" s="399">
        <v>151</v>
      </c>
      <c r="AO483" s="269">
        <f>IFERROR(AN483/AN490,"-")</f>
        <v>8.2967032967032964E-2</v>
      </c>
      <c r="AP483" s="70">
        <v>8365565</v>
      </c>
      <c r="AQ483" s="70">
        <v>49</v>
      </c>
      <c r="AR483" s="70">
        <f t="shared" si="141"/>
        <v>55401.092715231789</v>
      </c>
      <c r="AS483" s="70">
        <f t="shared" si="142"/>
        <v>170725.81632653062</v>
      </c>
      <c r="AT483" s="11">
        <f t="shared" si="143"/>
        <v>0.32450331125827814</v>
      </c>
      <c r="AV483" s="77"/>
    </row>
    <row r="484" spans="2:48" s="9" customFormat="1">
      <c r="B484" s="552"/>
      <c r="C484" s="556"/>
      <c r="D484" s="174" t="s">
        <v>156</v>
      </c>
      <c r="E484" s="399">
        <v>26</v>
      </c>
      <c r="F484" s="269">
        <f>IFERROR(E484/E490,"-")</f>
        <v>4.9618320610687022E-2</v>
      </c>
      <c r="G484" s="70">
        <v>5713740</v>
      </c>
      <c r="H484" s="70">
        <v>19</v>
      </c>
      <c r="I484" s="70">
        <f t="shared" si="144"/>
        <v>219759.23076923078</v>
      </c>
      <c r="J484" s="70">
        <f t="shared" si="127"/>
        <v>300723.15789473685</v>
      </c>
      <c r="K484" s="11">
        <f t="shared" si="128"/>
        <v>0.73076923076923073</v>
      </c>
      <c r="L484" s="399">
        <v>17</v>
      </c>
      <c r="M484" s="269">
        <f>IFERROR(L484/L490,"-")</f>
        <v>4.632152588555858E-2</v>
      </c>
      <c r="N484" s="70">
        <v>3933811</v>
      </c>
      <c r="O484" s="70">
        <v>12</v>
      </c>
      <c r="P484" s="70">
        <f t="shared" si="129"/>
        <v>231400.64705882352</v>
      </c>
      <c r="Q484" s="70">
        <f t="shared" si="130"/>
        <v>327817.58333333331</v>
      </c>
      <c r="R484" s="11">
        <f t="shared" si="131"/>
        <v>0.70588235294117652</v>
      </c>
      <c r="S484" s="399">
        <v>5</v>
      </c>
      <c r="T484" s="269">
        <f>IFERROR(S484/S490,"-")</f>
        <v>9.2592592592592587E-2</v>
      </c>
      <c r="U484" s="70">
        <v>714119</v>
      </c>
      <c r="V484" s="70">
        <v>3</v>
      </c>
      <c r="W484" s="70">
        <f t="shared" si="132"/>
        <v>142823.79999999999</v>
      </c>
      <c r="X484" s="70">
        <f t="shared" si="133"/>
        <v>238039.66666666666</v>
      </c>
      <c r="Y484" s="11">
        <f t="shared" si="134"/>
        <v>0.6</v>
      </c>
      <c r="Z484" s="399">
        <v>3</v>
      </c>
      <c r="AA484" s="269">
        <f>IFERROR(Z484/Z490,"-")</f>
        <v>7.1428571428571425E-2</v>
      </c>
      <c r="AB484" s="70">
        <v>82462</v>
      </c>
      <c r="AC484" s="70">
        <v>1</v>
      </c>
      <c r="AD484" s="70">
        <f t="shared" si="135"/>
        <v>27487.333333333332</v>
      </c>
      <c r="AE484" s="70">
        <f t="shared" si="136"/>
        <v>82462</v>
      </c>
      <c r="AF484" s="11">
        <f t="shared" si="137"/>
        <v>0.33333333333333331</v>
      </c>
      <c r="AG484" s="399">
        <v>10</v>
      </c>
      <c r="AH484" s="269">
        <f>IFERROR(AG484/AG490,"-")</f>
        <v>7.3529411764705885E-2</v>
      </c>
      <c r="AI484" s="70">
        <v>1896763</v>
      </c>
      <c r="AJ484" s="70">
        <v>7</v>
      </c>
      <c r="AK484" s="70">
        <f t="shared" si="138"/>
        <v>189676.3</v>
      </c>
      <c r="AL484" s="70">
        <f t="shared" si="139"/>
        <v>270966.14285714284</v>
      </c>
      <c r="AM484" s="11">
        <f t="shared" si="140"/>
        <v>0.7</v>
      </c>
      <c r="AN484" s="399">
        <v>70</v>
      </c>
      <c r="AO484" s="269">
        <f>IFERROR(AN484/AN490,"-")</f>
        <v>3.8461538461538464E-2</v>
      </c>
      <c r="AP484" s="70">
        <v>10760399</v>
      </c>
      <c r="AQ484" s="70">
        <v>34</v>
      </c>
      <c r="AR484" s="70">
        <f t="shared" si="141"/>
        <v>153719.98571428572</v>
      </c>
      <c r="AS484" s="70">
        <f t="shared" si="142"/>
        <v>316482.32352941175</v>
      </c>
      <c r="AT484" s="11">
        <f t="shared" si="143"/>
        <v>0.48571428571428571</v>
      </c>
      <c r="AV484" s="77"/>
    </row>
    <row r="485" spans="2:48" s="9" customFormat="1">
      <c r="B485" s="552"/>
      <c r="C485" s="556"/>
      <c r="D485" s="174" t="s">
        <v>157</v>
      </c>
      <c r="E485" s="178">
        <v>26</v>
      </c>
      <c r="F485" s="267">
        <f>IFERROR(E485/E490,"-")</f>
        <v>4.9618320610687022E-2</v>
      </c>
      <c r="G485" s="268">
        <v>20393706</v>
      </c>
      <c r="H485" s="268">
        <v>24</v>
      </c>
      <c r="I485" s="268">
        <f t="shared" si="144"/>
        <v>784373.30769230775</v>
      </c>
      <c r="J485" s="268">
        <f t="shared" si="127"/>
        <v>849737.75</v>
      </c>
      <c r="K485" s="175">
        <f t="shared" si="128"/>
        <v>0.92307692307692313</v>
      </c>
      <c r="L485" s="178">
        <v>21</v>
      </c>
      <c r="M485" s="267">
        <f>IFERROR(L485/L490,"-")</f>
        <v>5.7220708446866483E-2</v>
      </c>
      <c r="N485" s="268">
        <v>17787285</v>
      </c>
      <c r="O485" s="268">
        <v>20</v>
      </c>
      <c r="P485" s="268">
        <f t="shared" si="129"/>
        <v>847013.57142857148</v>
      </c>
      <c r="Q485" s="268">
        <f t="shared" si="130"/>
        <v>889364.25</v>
      </c>
      <c r="R485" s="175">
        <f t="shared" si="131"/>
        <v>0.95238095238095233</v>
      </c>
      <c r="S485" s="178">
        <v>4</v>
      </c>
      <c r="T485" s="267">
        <f>IFERROR(S485/S490,"-")</f>
        <v>7.407407407407407E-2</v>
      </c>
      <c r="U485" s="268">
        <v>2308136</v>
      </c>
      <c r="V485" s="268">
        <v>3</v>
      </c>
      <c r="W485" s="268">
        <f t="shared" si="132"/>
        <v>577034</v>
      </c>
      <c r="X485" s="268">
        <f t="shared" si="133"/>
        <v>769378.66666666663</v>
      </c>
      <c r="Y485" s="175">
        <f t="shared" si="134"/>
        <v>0.75</v>
      </c>
      <c r="Z485" s="178">
        <v>4</v>
      </c>
      <c r="AA485" s="267">
        <f>IFERROR(Z485/Z490,"-")</f>
        <v>9.5238095238095233E-2</v>
      </c>
      <c r="AB485" s="268">
        <v>2308136</v>
      </c>
      <c r="AC485" s="268">
        <v>3</v>
      </c>
      <c r="AD485" s="268">
        <f t="shared" si="135"/>
        <v>577034</v>
      </c>
      <c r="AE485" s="268">
        <f t="shared" si="136"/>
        <v>769378.66666666663</v>
      </c>
      <c r="AF485" s="175">
        <f t="shared" si="137"/>
        <v>0.75</v>
      </c>
      <c r="AG485" s="178">
        <v>15</v>
      </c>
      <c r="AH485" s="267">
        <f>IFERROR(AG485/AG490,"-")</f>
        <v>0.11029411764705882</v>
      </c>
      <c r="AI485" s="268">
        <v>9863229</v>
      </c>
      <c r="AJ485" s="268">
        <v>13</v>
      </c>
      <c r="AK485" s="268">
        <f t="shared" si="138"/>
        <v>657548.6</v>
      </c>
      <c r="AL485" s="268">
        <f t="shared" si="139"/>
        <v>758709.92307692312</v>
      </c>
      <c r="AM485" s="175">
        <f t="shared" si="140"/>
        <v>0.8666666666666667</v>
      </c>
      <c r="AN485" s="178">
        <v>46</v>
      </c>
      <c r="AO485" s="267">
        <f>IFERROR(AN485/AN490,"-")</f>
        <v>2.5274725274725275E-2</v>
      </c>
      <c r="AP485" s="268">
        <v>34403093</v>
      </c>
      <c r="AQ485" s="268">
        <v>35</v>
      </c>
      <c r="AR485" s="268">
        <f t="shared" si="141"/>
        <v>747893.32608695654</v>
      </c>
      <c r="AS485" s="268">
        <f t="shared" si="142"/>
        <v>982945.51428571425</v>
      </c>
      <c r="AT485" s="175">
        <f t="shared" si="143"/>
        <v>0.76086956521739135</v>
      </c>
      <c r="AV485" s="77"/>
    </row>
    <row r="486" spans="2:48" s="9" customFormat="1">
      <c r="B486" s="552"/>
      <c r="C486" s="556"/>
      <c r="D486" s="174" t="s">
        <v>159</v>
      </c>
      <c r="E486" s="399">
        <v>17</v>
      </c>
      <c r="F486" s="269">
        <f>IFERROR(E486/E490,"-")</f>
        <v>3.2442748091603052E-2</v>
      </c>
      <c r="G486" s="70">
        <v>16720372</v>
      </c>
      <c r="H486" s="70">
        <v>16</v>
      </c>
      <c r="I486" s="70">
        <f t="shared" si="144"/>
        <v>983551.29411764711</v>
      </c>
      <c r="J486" s="70">
        <f t="shared" si="127"/>
        <v>1045023.25</v>
      </c>
      <c r="K486" s="11">
        <f t="shared" si="128"/>
        <v>0.94117647058823528</v>
      </c>
      <c r="L486" s="399">
        <v>9</v>
      </c>
      <c r="M486" s="269">
        <f>IFERROR(L486/L490,"-")</f>
        <v>2.4523160762942781E-2</v>
      </c>
      <c r="N486" s="70">
        <v>7504971</v>
      </c>
      <c r="O486" s="70">
        <v>8</v>
      </c>
      <c r="P486" s="70">
        <f t="shared" si="129"/>
        <v>833885.66666666663</v>
      </c>
      <c r="Q486" s="70">
        <f t="shared" si="130"/>
        <v>938121.375</v>
      </c>
      <c r="R486" s="11">
        <f t="shared" si="131"/>
        <v>0.88888888888888884</v>
      </c>
      <c r="S486" s="399">
        <v>1</v>
      </c>
      <c r="T486" s="269">
        <f>IFERROR(S486/S490,"-")</f>
        <v>1.8518518518518517E-2</v>
      </c>
      <c r="U486" s="70">
        <v>482776</v>
      </c>
      <c r="V486" s="70">
        <v>1</v>
      </c>
      <c r="W486" s="70">
        <f t="shared" si="132"/>
        <v>482776</v>
      </c>
      <c r="X486" s="70">
        <f t="shared" si="133"/>
        <v>482776</v>
      </c>
      <c r="Y486" s="11">
        <f t="shared" si="134"/>
        <v>1</v>
      </c>
      <c r="Z486" s="399">
        <v>1</v>
      </c>
      <c r="AA486" s="269">
        <f>IFERROR(Z486/Z490,"-")</f>
        <v>2.3809523809523808E-2</v>
      </c>
      <c r="AB486" s="70">
        <v>482776</v>
      </c>
      <c r="AC486" s="70">
        <v>1</v>
      </c>
      <c r="AD486" s="70">
        <f t="shared" si="135"/>
        <v>482776</v>
      </c>
      <c r="AE486" s="70">
        <f t="shared" si="136"/>
        <v>482776</v>
      </c>
      <c r="AF486" s="11">
        <f t="shared" si="137"/>
        <v>1</v>
      </c>
      <c r="AG486" s="399">
        <v>6</v>
      </c>
      <c r="AH486" s="269">
        <f>IFERROR(AG486/AG490,"-")</f>
        <v>4.4117647058823532E-2</v>
      </c>
      <c r="AI486" s="70">
        <v>6046345</v>
      </c>
      <c r="AJ486" s="70">
        <v>6</v>
      </c>
      <c r="AK486" s="70">
        <f t="shared" si="138"/>
        <v>1007724.1666666666</v>
      </c>
      <c r="AL486" s="70">
        <f t="shared" si="139"/>
        <v>1007724.1666666666</v>
      </c>
      <c r="AM486" s="11">
        <f t="shared" si="140"/>
        <v>1</v>
      </c>
      <c r="AN486" s="399">
        <v>32</v>
      </c>
      <c r="AO486" s="269">
        <f>IFERROR(AN486/AN490,"-")</f>
        <v>1.7582417582417582E-2</v>
      </c>
      <c r="AP486" s="70">
        <v>33427362</v>
      </c>
      <c r="AQ486" s="70">
        <v>30</v>
      </c>
      <c r="AR486" s="70">
        <f t="shared" si="141"/>
        <v>1044605.0625</v>
      </c>
      <c r="AS486" s="70">
        <f t="shared" si="142"/>
        <v>1114245.3999999999</v>
      </c>
      <c r="AT486" s="11">
        <f t="shared" si="143"/>
        <v>0.9375</v>
      </c>
      <c r="AV486" s="77"/>
    </row>
    <row r="487" spans="2:48" s="9" customFormat="1">
      <c r="B487" s="552"/>
      <c r="C487" s="556"/>
      <c r="D487" s="174" t="s">
        <v>160</v>
      </c>
      <c r="E487" s="178">
        <v>7</v>
      </c>
      <c r="F487" s="267">
        <f>IFERROR(E487/E490,"-")</f>
        <v>1.3358778625954198E-2</v>
      </c>
      <c r="G487" s="268">
        <v>8288450</v>
      </c>
      <c r="H487" s="268">
        <v>7</v>
      </c>
      <c r="I487" s="268">
        <f t="shared" si="144"/>
        <v>1184064.2857142857</v>
      </c>
      <c r="J487" s="268">
        <f t="shared" si="127"/>
        <v>1184064.2857142857</v>
      </c>
      <c r="K487" s="175">
        <f t="shared" si="128"/>
        <v>1</v>
      </c>
      <c r="L487" s="178">
        <v>6</v>
      </c>
      <c r="M487" s="267">
        <f>IFERROR(L487/L490,"-")</f>
        <v>1.6348773841961851E-2</v>
      </c>
      <c r="N487" s="268">
        <v>7712822</v>
      </c>
      <c r="O487" s="268">
        <v>6</v>
      </c>
      <c r="P487" s="268">
        <f t="shared" si="129"/>
        <v>1285470.3333333333</v>
      </c>
      <c r="Q487" s="268">
        <f t="shared" si="130"/>
        <v>1285470.3333333333</v>
      </c>
      <c r="R487" s="175">
        <f t="shared" si="131"/>
        <v>1</v>
      </c>
      <c r="S487" s="178">
        <v>0</v>
      </c>
      <c r="T487" s="267">
        <f>IFERROR(S487/S490,"-")</f>
        <v>0</v>
      </c>
      <c r="U487" s="268">
        <v>0</v>
      </c>
      <c r="V487" s="268">
        <v>0</v>
      </c>
      <c r="W487" s="268" t="str">
        <f t="shared" si="132"/>
        <v>-</v>
      </c>
      <c r="X487" s="268" t="str">
        <f t="shared" si="133"/>
        <v>-</v>
      </c>
      <c r="Y487" s="175" t="str">
        <f t="shared" si="134"/>
        <v>-</v>
      </c>
      <c r="Z487" s="178">
        <v>0</v>
      </c>
      <c r="AA487" s="267">
        <f>IFERROR(Z487/Z490,"-")</f>
        <v>0</v>
      </c>
      <c r="AB487" s="268">
        <v>0</v>
      </c>
      <c r="AC487" s="268">
        <v>0</v>
      </c>
      <c r="AD487" s="268" t="str">
        <f t="shared" si="135"/>
        <v>-</v>
      </c>
      <c r="AE487" s="268" t="str">
        <f t="shared" si="136"/>
        <v>-</v>
      </c>
      <c r="AF487" s="175" t="str">
        <f t="shared" si="137"/>
        <v>-</v>
      </c>
      <c r="AG487" s="178">
        <v>5</v>
      </c>
      <c r="AH487" s="267">
        <f>IFERROR(AG487/AG490,"-")</f>
        <v>3.6764705882352942E-2</v>
      </c>
      <c r="AI487" s="268">
        <v>5388255</v>
      </c>
      <c r="AJ487" s="268">
        <v>5</v>
      </c>
      <c r="AK487" s="268">
        <f t="shared" si="138"/>
        <v>1077651</v>
      </c>
      <c r="AL487" s="268">
        <f t="shared" si="139"/>
        <v>1077651</v>
      </c>
      <c r="AM487" s="175">
        <f t="shared" si="140"/>
        <v>1</v>
      </c>
      <c r="AN487" s="178">
        <v>18</v>
      </c>
      <c r="AO487" s="267">
        <f>IFERROR(AN487/AN490,"-")</f>
        <v>9.8901098901098897E-3</v>
      </c>
      <c r="AP487" s="268">
        <v>19558460</v>
      </c>
      <c r="AQ487" s="268">
        <v>16</v>
      </c>
      <c r="AR487" s="268">
        <f t="shared" si="141"/>
        <v>1086581.111111111</v>
      </c>
      <c r="AS487" s="268">
        <f t="shared" si="142"/>
        <v>1222403.75</v>
      </c>
      <c r="AT487" s="175">
        <f t="shared" si="143"/>
        <v>0.88888888888888884</v>
      </c>
      <c r="AV487" s="77"/>
    </row>
    <row r="488" spans="2:48" s="9" customFormat="1">
      <c r="B488" s="552"/>
      <c r="C488" s="556"/>
      <c r="D488" s="174" t="s">
        <v>161</v>
      </c>
      <c r="E488" s="399">
        <v>4</v>
      </c>
      <c r="F488" s="269">
        <f>IFERROR(E488/E490,"-")</f>
        <v>7.6335877862595417E-3</v>
      </c>
      <c r="G488" s="70">
        <v>5450804</v>
      </c>
      <c r="H488" s="70">
        <v>3</v>
      </c>
      <c r="I488" s="70">
        <f t="shared" si="144"/>
        <v>1362701</v>
      </c>
      <c r="J488" s="70">
        <f t="shared" si="127"/>
        <v>1816934.6666666667</v>
      </c>
      <c r="K488" s="11">
        <f t="shared" si="128"/>
        <v>0.75</v>
      </c>
      <c r="L488" s="399">
        <v>4</v>
      </c>
      <c r="M488" s="269">
        <f>IFERROR(L488/L490,"-")</f>
        <v>1.0899182561307902E-2</v>
      </c>
      <c r="N488" s="70">
        <v>5450804</v>
      </c>
      <c r="O488" s="70">
        <v>3</v>
      </c>
      <c r="P488" s="70">
        <f t="shared" si="129"/>
        <v>1362701</v>
      </c>
      <c r="Q488" s="70">
        <f t="shared" si="130"/>
        <v>1816934.6666666667</v>
      </c>
      <c r="R488" s="11">
        <f t="shared" si="131"/>
        <v>0.75</v>
      </c>
      <c r="S488" s="399">
        <v>1</v>
      </c>
      <c r="T488" s="269">
        <f>IFERROR(S488/S490,"-")</f>
        <v>1.8518518518518517E-2</v>
      </c>
      <c r="U488" s="70">
        <v>1905861</v>
      </c>
      <c r="V488" s="70">
        <v>1</v>
      </c>
      <c r="W488" s="70">
        <f t="shared" si="132"/>
        <v>1905861</v>
      </c>
      <c r="X488" s="70">
        <f t="shared" si="133"/>
        <v>1905861</v>
      </c>
      <c r="Y488" s="11">
        <f t="shared" si="134"/>
        <v>1</v>
      </c>
      <c r="Z488" s="399">
        <v>1</v>
      </c>
      <c r="AA488" s="269">
        <f>IFERROR(Z488/Z490,"-")</f>
        <v>2.3809523809523808E-2</v>
      </c>
      <c r="AB488" s="70">
        <v>1905861</v>
      </c>
      <c r="AC488" s="70">
        <v>1</v>
      </c>
      <c r="AD488" s="70">
        <f t="shared" si="135"/>
        <v>1905861</v>
      </c>
      <c r="AE488" s="70">
        <f t="shared" si="136"/>
        <v>1905861</v>
      </c>
      <c r="AF488" s="11">
        <f t="shared" si="137"/>
        <v>1</v>
      </c>
      <c r="AG488" s="399">
        <v>5</v>
      </c>
      <c r="AH488" s="269">
        <f>IFERROR(AG488/AG490,"-")</f>
        <v>3.6764705882352942E-2</v>
      </c>
      <c r="AI488" s="70">
        <v>11942542</v>
      </c>
      <c r="AJ488" s="70">
        <v>5</v>
      </c>
      <c r="AK488" s="70">
        <f t="shared" si="138"/>
        <v>2388508.4</v>
      </c>
      <c r="AL488" s="70">
        <f t="shared" si="139"/>
        <v>2388508.4</v>
      </c>
      <c r="AM488" s="11">
        <f t="shared" si="140"/>
        <v>1</v>
      </c>
      <c r="AN488" s="399">
        <v>8</v>
      </c>
      <c r="AO488" s="269">
        <f>IFERROR(AN488/AN490,"-")</f>
        <v>4.3956043956043956E-3</v>
      </c>
      <c r="AP488" s="70">
        <v>12973427</v>
      </c>
      <c r="AQ488" s="70">
        <v>8</v>
      </c>
      <c r="AR488" s="70">
        <f t="shared" si="141"/>
        <v>1621678.375</v>
      </c>
      <c r="AS488" s="70">
        <f t="shared" si="142"/>
        <v>1621678.375</v>
      </c>
      <c r="AT488" s="11">
        <f t="shared" si="143"/>
        <v>1</v>
      </c>
      <c r="AV488" s="77"/>
    </row>
    <row r="489" spans="2:48" s="9" customFormat="1">
      <c r="B489" s="552"/>
      <c r="C489" s="556"/>
      <c r="D489" s="177" t="s">
        <v>162</v>
      </c>
      <c r="E489" s="400">
        <v>4</v>
      </c>
      <c r="F489" s="270">
        <f>IFERROR(E489/E490,"-")</f>
        <v>7.6335877862595417E-3</v>
      </c>
      <c r="G489" s="271">
        <v>4329496</v>
      </c>
      <c r="H489" s="271">
        <v>4</v>
      </c>
      <c r="I489" s="271">
        <f t="shared" si="144"/>
        <v>1082374</v>
      </c>
      <c r="J489" s="271">
        <f t="shared" si="127"/>
        <v>1082374</v>
      </c>
      <c r="K489" s="36">
        <f t="shared" si="128"/>
        <v>1</v>
      </c>
      <c r="L489" s="400">
        <v>3</v>
      </c>
      <c r="M489" s="270">
        <f>IFERROR(L489/L490,"-")</f>
        <v>8.1743869209809257E-3</v>
      </c>
      <c r="N489" s="271">
        <v>1447172</v>
      </c>
      <c r="O489" s="271">
        <v>3</v>
      </c>
      <c r="P489" s="271">
        <f t="shared" si="129"/>
        <v>482390.66666666669</v>
      </c>
      <c r="Q489" s="271">
        <f t="shared" si="130"/>
        <v>482390.66666666669</v>
      </c>
      <c r="R489" s="36">
        <f t="shared" si="131"/>
        <v>1</v>
      </c>
      <c r="S489" s="400">
        <v>3</v>
      </c>
      <c r="T489" s="270">
        <f>IFERROR(S489/S490,"-")</f>
        <v>5.5555555555555552E-2</v>
      </c>
      <c r="U489" s="271">
        <v>1447172</v>
      </c>
      <c r="V489" s="271">
        <v>3</v>
      </c>
      <c r="W489" s="271">
        <f t="shared" si="132"/>
        <v>482390.66666666669</v>
      </c>
      <c r="X489" s="271">
        <f t="shared" si="133"/>
        <v>482390.66666666669</v>
      </c>
      <c r="Y489" s="36">
        <f t="shared" si="134"/>
        <v>1</v>
      </c>
      <c r="Z489" s="400">
        <v>3</v>
      </c>
      <c r="AA489" s="270">
        <f>IFERROR(Z489/Z490,"-")</f>
        <v>7.1428571428571425E-2</v>
      </c>
      <c r="AB489" s="271">
        <v>1447172</v>
      </c>
      <c r="AC489" s="271">
        <v>3</v>
      </c>
      <c r="AD489" s="271">
        <f t="shared" si="135"/>
        <v>482390.66666666669</v>
      </c>
      <c r="AE489" s="271">
        <f t="shared" si="136"/>
        <v>482390.66666666669</v>
      </c>
      <c r="AF489" s="36">
        <f t="shared" si="137"/>
        <v>1</v>
      </c>
      <c r="AG489" s="400">
        <v>2</v>
      </c>
      <c r="AH489" s="270">
        <f>IFERROR(AG489/AG490,"-")</f>
        <v>1.4705882352941176E-2</v>
      </c>
      <c r="AI489" s="271">
        <v>4193285</v>
      </c>
      <c r="AJ489" s="271">
        <v>2</v>
      </c>
      <c r="AK489" s="271">
        <f t="shared" si="138"/>
        <v>2096642.5</v>
      </c>
      <c r="AL489" s="271">
        <f t="shared" si="139"/>
        <v>2096642.5</v>
      </c>
      <c r="AM489" s="36">
        <f t="shared" si="140"/>
        <v>1</v>
      </c>
      <c r="AN489" s="400">
        <v>3</v>
      </c>
      <c r="AO489" s="270">
        <f>IFERROR(AN489/AN490,"-")</f>
        <v>1.6483516483516484E-3</v>
      </c>
      <c r="AP489" s="271">
        <v>4435953</v>
      </c>
      <c r="AQ489" s="271">
        <v>3</v>
      </c>
      <c r="AR489" s="271">
        <f t="shared" si="141"/>
        <v>1478651</v>
      </c>
      <c r="AS489" s="271">
        <f t="shared" si="142"/>
        <v>1478651</v>
      </c>
      <c r="AT489" s="36">
        <f t="shared" si="143"/>
        <v>1</v>
      </c>
      <c r="AV489" s="77"/>
    </row>
    <row r="490" spans="2:48" s="9" customFormat="1">
      <c r="B490" s="553"/>
      <c r="C490" s="557"/>
      <c r="D490" s="300" t="s">
        <v>64</v>
      </c>
      <c r="E490" s="179">
        <f>SUM(E482:E489)</f>
        <v>524</v>
      </c>
      <c r="F490" s="272">
        <f>IFERROR(E490/E490,"-")</f>
        <v>1</v>
      </c>
      <c r="G490" s="273">
        <f>SUM(G482:G489)</f>
        <v>65076579</v>
      </c>
      <c r="H490" s="273">
        <f>SUM(H482:H489)</f>
        <v>96</v>
      </c>
      <c r="I490" s="273">
        <f t="shared" si="144"/>
        <v>124191.94465648854</v>
      </c>
      <c r="J490" s="273">
        <f t="shared" si="127"/>
        <v>677881.03125</v>
      </c>
      <c r="K490" s="152">
        <f t="shared" si="128"/>
        <v>0.18320610687022901</v>
      </c>
      <c r="L490" s="179">
        <f>SUM(L482:L489)</f>
        <v>367</v>
      </c>
      <c r="M490" s="272">
        <f>IFERROR(L490/L490,"-")</f>
        <v>1</v>
      </c>
      <c r="N490" s="273">
        <f>SUM(N482:N489)</f>
        <v>46220789</v>
      </c>
      <c r="O490" s="273">
        <f>SUM(O482:O489)</f>
        <v>67</v>
      </c>
      <c r="P490" s="273">
        <f t="shared" si="129"/>
        <v>125942.20435967302</v>
      </c>
      <c r="Q490" s="273">
        <f t="shared" si="130"/>
        <v>689862.52238805965</v>
      </c>
      <c r="R490" s="152">
        <f t="shared" si="131"/>
        <v>0.18256130790190736</v>
      </c>
      <c r="S490" s="179">
        <f>SUM(S482:S489)</f>
        <v>54</v>
      </c>
      <c r="T490" s="272">
        <f>IFERROR(S490/S490,"-")</f>
        <v>1</v>
      </c>
      <c r="U490" s="273">
        <f>SUM(U482:U489)</f>
        <v>7126066</v>
      </c>
      <c r="V490" s="273">
        <f>SUM(V482:V489)</f>
        <v>12</v>
      </c>
      <c r="W490" s="273">
        <f t="shared" si="132"/>
        <v>131964.1851851852</v>
      </c>
      <c r="X490" s="273">
        <f t="shared" si="133"/>
        <v>593838.83333333337</v>
      </c>
      <c r="Y490" s="152">
        <f t="shared" si="134"/>
        <v>0.22222222222222221</v>
      </c>
      <c r="Z490" s="179">
        <f>SUM(Z482:Z489)</f>
        <v>42</v>
      </c>
      <c r="AA490" s="272">
        <f>IFERROR(Z490/Z490,"-")</f>
        <v>1</v>
      </c>
      <c r="AB490" s="273">
        <f>SUM(AB482:AB489)</f>
        <v>6226407</v>
      </c>
      <c r="AC490" s="273">
        <f>SUM(AC482:AC489)</f>
        <v>9</v>
      </c>
      <c r="AD490" s="273">
        <f t="shared" si="135"/>
        <v>148247.78571428571</v>
      </c>
      <c r="AE490" s="273">
        <f t="shared" si="136"/>
        <v>691823</v>
      </c>
      <c r="AF490" s="152">
        <f t="shared" si="137"/>
        <v>0.21428571428571427</v>
      </c>
      <c r="AG490" s="179">
        <f>SUM(AG482:AG489)</f>
        <v>136</v>
      </c>
      <c r="AH490" s="272">
        <f>IFERROR(AG490/AG490,"-")</f>
        <v>1</v>
      </c>
      <c r="AI490" s="273">
        <f>SUM(AI482:AI489)</f>
        <v>41149846</v>
      </c>
      <c r="AJ490" s="273">
        <f>SUM(AJ482:AJ489)</f>
        <v>46</v>
      </c>
      <c r="AK490" s="273">
        <f t="shared" si="138"/>
        <v>302572.39705882355</v>
      </c>
      <c r="AL490" s="273">
        <f t="shared" si="139"/>
        <v>894561.86956521741</v>
      </c>
      <c r="AM490" s="152">
        <f t="shared" si="140"/>
        <v>0.33823529411764708</v>
      </c>
      <c r="AN490" s="179">
        <f>SUM(AN482:AN489)</f>
        <v>1820</v>
      </c>
      <c r="AO490" s="272">
        <f>IFERROR(AN490/AN490,"-")</f>
        <v>1</v>
      </c>
      <c r="AP490" s="273">
        <f>SUM(AP482:AP489)</f>
        <v>123924259</v>
      </c>
      <c r="AQ490" s="273">
        <f>SUM(AQ482:AQ489)</f>
        <v>175</v>
      </c>
      <c r="AR490" s="273">
        <f t="shared" si="141"/>
        <v>68090.252197802198</v>
      </c>
      <c r="AS490" s="273">
        <f t="shared" si="142"/>
        <v>708138.62285714282</v>
      </c>
      <c r="AT490" s="152">
        <f t="shared" si="143"/>
        <v>9.6153846153846159E-2</v>
      </c>
      <c r="AV490" s="77"/>
    </row>
    <row r="491" spans="2:48" s="9" customFormat="1">
      <c r="B491" s="551">
        <v>55</v>
      </c>
      <c r="C491" s="555" t="s">
        <v>14</v>
      </c>
      <c r="D491" s="174" t="s">
        <v>158</v>
      </c>
      <c r="E491" s="178">
        <v>247</v>
      </c>
      <c r="F491" s="267">
        <f>IFERROR(E491/E499,"-")</f>
        <v>0.68421052631578949</v>
      </c>
      <c r="G491" s="268">
        <v>0</v>
      </c>
      <c r="H491" s="268">
        <v>0</v>
      </c>
      <c r="I491" s="268">
        <f t="shared" si="144"/>
        <v>0</v>
      </c>
      <c r="J491" s="268" t="str">
        <f t="shared" si="127"/>
        <v>-</v>
      </c>
      <c r="K491" s="175">
        <f t="shared" si="128"/>
        <v>0</v>
      </c>
      <c r="L491" s="178">
        <v>164</v>
      </c>
      <c r="M491" s="267">
        <f>IFERROR(L491/L499,"-")</f>
        <v>0.64566929133858264</v>
      </c>
      <c r="N491" s="268">
        <v>0</v>
      </c>
      <c r="O491" s="268">
        <v>0</v>
      </c>
      <c r="P491" s="268">
        <f t="shared" si="129"/>
        <v>0</v>
      </c>
      <c r="Q491" s="268" t="str">
        <f t="shared" si="130"/>
        <v>-</v>
      </c>
      <c r="R491" s="175">
        <f t="shared" si="131"/>
        <v>0</v>
      </c>
      <c r="S491" s="178">
        <v>19</v>
      </c>
      <c r="T491" s="267">
        <f>IFERROR(S491/S499,"-")</f>
        <v>0.59375</v>
      </c>
      <c r="U491" s="268">
        <v>0</v>
      </c>
      <c r="V491" s="268">
        <v>0</v>
      </c>
      <c r="W491" s="268">
        <f t="shared" si="132"/>
        <v>0</v>
      </c>
      <c r="X491" s="268" t="str">
        <f t="shared" si="133"/>
        <v>-</v>
      </c>
      <c r="Y491" s="175">
        <f t="shared" si="134"/>
        <v>0</v>
      </c>
      <c r="Z491" s="178">
        <v>13</v>
      </c>
      <c r="AA491" s="267">
        <f>IFERROR(Z491/Z499,"-")</f>
        <v>0.56521739130434778</v>
      </c>
      <c r="AB491" s="268">
        <v>0</v>
      </c>
      <c r="AC491" s="268">
        <v>0</v>
      </c>
      <c r="AD491" s="268">
        <f t="shared" si="135"/>
        <v>0</v>
      </c>
      <c r="AE491" s="268" t="str">
        <f t="shared" si="136"/>
        <v>-</v>
      </c>
      <c r="AF491" s="175">
        <f t="shared" si="137"/>
        <v>0</v>
      </c>
      <c r="AG491" s="178">
        <v>35</v>
      </c>
      <c r="AH491" s="267">
        <f>IFERROR(AG491/AG499,"-")</f>
        <v>0.5</v>
      </c>
      <c r="AI491" s="268">
        <v>0</v>
      </c>
      <c r="AJ491" s="268">
        <v>0</v>
      </c>
      <c r="AK491" s="268">
        <f t="shared" si="138"/>
        <v>0</v>
      </c>
      <c r="AL491" s="268" t="str">
        <f t="shared" si="139"/>
        <v>-</v>
      </c>
      <c r="AM491" s="175">
        <f t="shared" si="140"/>
        <v>0</v>
      </c>
      <c r="AN491" s="178">
        <v>1120</v>
      </c>
      <c r="AO491" s="267">
        <f>IFERROR(AN491/AN499,"-")</f>
        <v>0.7848633496846531</v>
      </c>
      <c r="AP491" s="268">
        <v>0</v>
      </c>
      <c r="AQ491" s="268">
        <v>0</v>
      </c>
      <c r="AR491" s="268">
        <f t="shared" si="141"/>
        <v>0</v>
      </c>
      <c r="AS491" s="268" t="str">
        <f t="shared" si="142"/>
        <v>-</v>
      </c>
      <c r="AT491" s="175">
        <f t="shared" si="143"/>
        <v>0</v>
      </c>
      <c r="AV491" s="77"/>
    </row>
    <row r="492" spans="2:48" s="9" customFormat="1">
      <c r="B492" s="552"/>
      <c r="C492" s="556"/>
      <c r="D492" s="174" t="s">
        <v>155</v>
      </c>
      <c r="E492" s="399">
        <v>21</v>
      </c>
      <c r="F492" s="269">
        <f>IFERROR(E492/E499,"-")</f>
        <v>5.817174515235457E-2</v>
      </c>
      <c r="G492" s="70">
        <v>1024219</v>
      </c>
      <c r="H492" s="70">
        <v>7</v>
      </c>
      <c r="I492" s="70">
        <f t="shared" si="144"/>
        <v>48772.333333333336</v>
      </c>
      <c r="J492" s="70">
        <f t="shared" si="127"/>
        <v>146317</v>
      </c>
      <c r="K492" s="11">
        <f t="shared" si="128"/>
        <v>0.33333333333333331</v>
      </c>
      <c r="L492" s="399">
        <v>16</v>
      </c>
      <c r="M492" s="269">
        <f>IFERROR(L492/L499,"-")</f>
        <v>6.2992125984251968E-2</v>
      </c>
      <c r="N492" s="70">
        <v>939106</v>
      </c>
      <c r="O492" s="70">
        <v>5</v>
      </c>
      <c r="P492" s="70">
        <f t="shared" si="129"/>
        <v>58694.125</v>
      </c>
      <c r="Q492" s="70">
        <f t="shared" si="130"/>
        <v>187821.2</v>
      </c>
      <c r="R492" s="11">
        <f t="shared" si="131"/>
        <v>0.3125</v>
      </c>
      <c r="S492" s="399">
        <v>5</v>
      </c>
      <c r="T492" s="269">
        <f>IFERROR(S492/S499,"-")</f>
        <v>0.15625</v>
      </c>
      <c r="U492" s="70">
        <v>288747</v>
      </c>
      <c r="V492" s="70">
        <v>1</v>
      </c>
      <c r="W492" s="70">
        <f t="shared" si="132"/>
        <v>57749.4</v>
      </c>
      <c r="X492" s="70">
        <f t="shared" si="133"/>
        <v>288747</v>
      </c>
      <c r="Y492" s="11">
        <f t="shared" si="134"/>
        <v>0.2</v>
      </c>
      <c r="Z492" s="399">
        <v>4</v>
      </c>
      <c r="AA492" s="269">
        <f>IFERROR(Z492/Z499,"-")</f>
        <v>0.17391304347826086</v>
      </c>
      <c r="AB492" s="70">
        <v>288747</v>
      </c>
      <c r="AC492" s="70">
        <v>1</v>
      </c>
      <c r="AD492" s="70">
        <f t="shared" si="135"/>
        <v>72186.75</v>
      </c>
      <c r="AE492" s="70">
        <f t="shared" si="136"/>
        <v>288747</v>
      </c>
      <c r="AF492" s="11">
        <f t="shared" si="137"/>
        <v>0.25</v>
      </c>
      <c r="AG492" s="399">
        <v>2</v>
      </c>
      <c r="AH492" s="269">
        <f>IFERROR(AG492/AG499,"-")</f>
        <v>2.8571428571428571E-2</v>
      </c>
      <c r="AI492" s="70">
        <v>0</v>
      </c>
      <c r="AJ492" s="70">
        <v>0</v>
      </c>
      <c r="AK492" s="70">
        <f t="shared" si="138"/>
        <v>0</v>
      </c>
      <c r="AL492" s="70" t="str">
        <f t="shared" si="139"/>
        <v>-</v>
      </c>
      <c r="AM492" s="11">
        <f t="shared" si="140"/>
        <v>0</v>
      </c>
      <c r="AN492" s="399">
        <v>90</v>
      </c>
      <c r="AO492" s="269">
        <f>IFERROR(AN492/AN499,"-")</f>
        <v>6.3069376313945338E-2</v>
      </c>
      <c r="AP492" s="70">
        <v>4591184</v>
      </c>
      <c r="AQ492" s="70">
        <v>27</v>
      </c>
      <c r="AR492" s="70">
        <f t="shared" si="141"/>
        <v>51013.155555555553</v>
      </c>
      <c r="AS492" s="70">
        <f t="shared" si="142"/>
        <v>170043.85185185185</v>
      </c>
      <c r="AT492" s="11">
        <f t="shared" si="143"/>
        <v>0.3</v>
      </c>
      <c r="AV492" s="77"/>
    </row>
    <row r="493" spans="2:48" s="9" customFormat="1">
      <c r="B493" s="552"/>
      <c r="C493" s="556"/>
      <c r="D493" s="174" t="s">
        <v>156</v>
      </c>
      <c r="E493" s="399">
        <v>28</v>
      </c>
      <c r="F493" s="269">
        <f>IFERROR(E493/E499,"-")</f>
        <v>7.7562326869806089E-2</v>
      </c>
      <c r="G493" s="70">
        <v>4629660</v>
      </c>
      <c r="H493" s="70">
        <v>17</v>
      </c>
      <c r="I493" s="70">
        <f t="shared" si="144"/>
        <v>165345</v>
      </c>
      <c r="J493" s="70">
        <f t="shared" si="127"/>
        <v>272332.9411764706</v>
      </c>
      <c r="K493" s="11">
        <f t="shared" si="128"/>
        <v>0.6071428571428571</v>
      </c>
      <c r="L493" s="399">
        <v>20</v>
      </c>
      <c r="M493" s="269">
        <f>IFERROR(L493/L499,"-")</f>
        <v>7.874015748031496E-2</v>
      </c>
      <c r="N493" s="70">
        <v>3766890</v>
      </c>
      <c r="O493" s="70">
        <v>12</v>
      </c>
      <c r="P493" s="70">
        <f t="shared" si="129"/>
        <v>188344.5</v>
      </c>
      <c r="Q493" s="70">
        <f t="shared" si="130"/>
        <v>313907.5</v>
      </c>
      <c r="R493" s="11">
        <f t="shared" si="131"/>
        <v>0.6</v>
      </c>
      <c r="S493" s="399">
        <v>3</v>
      </c>
      <c r="T493" s="269">
        <f>IFERROR(S493/S499,"-")</f>
        <v>9.375E-2</v>
      </c>
      <c r="U493" s="70">
        <v>285806</v>
      </c>
      <c r="V493" s="70">
        <v>2</v>
      </c>
      <c r="W493" s="70">
        <f t="shared" si="132"/>
        <v>95268.666666666672</v>
      </c>
      <c r="X493" s="70">
        <f t="shared" si="133"/>
        <v>142903</v>
      </c>
      <c r="Y493" s="11">
        <f t="shared" si="134"/>
        <v>0.66666666666666663</v>
      </c>
      <c r="Z493" s="399">
        <v>1</v>
      </c>
      <c r="AA493" s="269">
        <f>IFERROR(Z493/Z499,"-")</f>
        <v>4.3478260869565216E-2</v>
      </c>
      <c r="AB493" s="70">
        <v>136952</v>
      </c>
      <c r="AC493" s="70">
        <v>1</v>
      </c>
      <c r="AD493" s="70">
        <f t="shared" si="135"/>
        <v>136952</v>
      </c>
      <c r="AE493" s="70">
        <f t="shared" si="136"/>
        <v>136952</v>
      </c>
      <c r="AF493" s="11">
        <f t="shared" si="137"/>
        <v>1</v>
      </c>
      <c r="AG493" s="399">
        <v>6</v>
      </c>
      <c r="AH493" s="269">
        <f>IFERROR(AG493/AG499,"-")</f>
        <v>8.5714285714285715E-2</v>
      </c>
      <c r="AI493" s="70">
        <v>839621</v>
      </c>
      <c r="AJ493" s="70">
        <v>3</v>
      </c>
      <c r="AK493" s="70">
        <f t="shared" si="138"/>
        <v>139936.83333333334</v>
      </c>
      <c r="AL493" s="70">
        <f t="shared" si="139"/>
        <v>279873.66666666669</v>
      </c>
      <c r="AM493" s="11">
        <f t="shared" si="140"/>
        <v>0.5</v>
      </c>
      <c r="AN493" s="399">
        <v>52</v>
      </c>
      <c r="AO493" s="269">
        <f>IFERROR(AN493/AN499,"-")</f>
        <v>3.6440084092501754E-2</v>
      </c>
      <c r="AP493" s="70">
        <v>5264168</v>
      </c>
      <c r="AQ493" s="70">
        <v>23</v>
      </c>
      <c r="AR493" s="70">
        <f t="shared" si="141"/>
        <v>101234</v>
      </c>
      <c r="AS493" s="70">
        <f t="shared" si="142"/>
        <v>228876.86956521738</v>
      </c>
      <c r="AT493" s="11">
        <f t="shared" si="143"/>
        <v>0.44230769230769229</v>
      </c>
      <c r="AV493" s="77"/>
    </row>
    <row r="494" spans="2:48" s="9" customFormat="1">
      <c r="B494" s="552"/>
      <c r="C494" s="556"/>
      <c r="D494" s="174" t="s">
        <v>157</v>
      </c>
      <c r="E494" s="178">
        <v>26</v>
      </c>
      <c r="F494" s="267">
        <f>IFERROR(E494/E499,"-")</f>
        <v>7.2022160664819951E-2</v>
      </c>
      <c r="G494" s="268">
        <v>20183589</v>
      </c>
      <c r="H494" s="268">
        <v>24</v>
      </c>
      <c r="I494" s="268">
        <f t="shared" si="144"/>
        <v>776291.88461538462</v>
      </c>
      <c r="J494" s="268">
        <f t="shared" si="127"/>
        <v>840982.875</v>
      </c>
      <c r="K494" s="175">
        <f t="shared" si="128"/>
        <v>0.92307692307692313</v>
      </c>
      <c r="L494" s="178">
        <v>21</v>
      </c>
      <c r="M494" s="267">
        <f>IFERROR(L494/L499,"-")</f>
        <v>8.2677165354330714E-2</v>
      </c>
      <c r="N494" s="268">
        <v>17891343</v>
      </c>
      <c r="O494" s="268">
        <v>19</v>
      </c>
      <c r="P494" s="268">
        <f t="shared" si="129"/>
        <v>851968.71428571432</v>
      </c>
      <c r="Q494" s="268">
        <f t="shared" si="130"/>
        <v>941649.63157894742</v>
      </c>
      <c r="R494" s="175">
        <f t="shared" si="131"/>
        <v>0.90476190476190477</v>
      </c>
      <c r="S494" s="178">
        <v>2</v>
      </c>
      <c r="T494" s="267">
        <f>IFERROR(S494/S499,"-")</f>
        <v>6.25E-2</v>
      </c>
      <c r="U494" s="268">
        <v>200463</v>
      </c>
      <c r="V494" s="268">
        <v>1</v>
      </c>
      <c r="W494" s="268">
        <f t="shared" si="132"/>
        <v>100231.5</v>
      </c>
      <c r="X494" s="268">
        <f t="shared" si="133"/>
        <v>200463</v>
      </c>
      <c r="Y494" s="175">
        <f t="shared" si="134"/>
        <v>0.5</v>
      </c>
      <c r="Z494" s="178">
        <v>2</v>
      </c>
      <c r="AA494" s="267">
        <f>IFERROR(Z494/Z499,"-")</f>
        <v>8.6956521739130432E-2</v>
      </c>
      <c r="AB494" s="268">
        <v>200463</v>
      </c>
      <c r="AC494" s="268">
        <v>1</v>
      </c>
      <c r="AD494" s="268">
        <f t="shared" si="135"/>
        <v>100231.5</v>
      </c>
      <c r="AE494" s="268">
        <f t="shared" si="136"/>
        <v>200463</v>
      </c>
      <c r="AF494" s="175">
        <f t="shared" si="137"/>
        <v>0.5</v>
      </c>
      <c r="AG494" s="178">
        <v>8</v>
      </c>
      <c r="AH494" s="267">
        <f>IFERROR(AG494/AG499,"-")</f>
        <v>0.11428571428571428</v>
      </c>
      <c r="AI494" s="268">
        <v>6202469</v>
      </c>
      <c r="AJ494" s="268">
        <v>7</v>
      </c>
      <c r="AK494" s="268">
        <f t="shared" si="138"/>
        <v>775308.625</v>
      </c>
      <c r="AL494" s="268">
        <f t="shared" si="139"/>
        <v>886067</v>
      </c>
      <c r="AM494" s="175">
        <f t="shared" si="140"/>
        <v>0.875</v>
      </c>
      <c r="AN494" s="178">
        <v>77</v>
      </c>
      <c r="AO494" s="267">
        <f>IFERROR(AN494/AN499,"-")</f>
        <v>5.3959355290819903E-2</v>
      </c>
      <c r="AP494" s="268">
        <v>39156709</v>
      </c>
      <c r="AQ494" s="268">
        <v>59</v>
      </c>
      <c r="AR494" s="268">
        <f t="shared" si="141"/>
        <v>508528.68831168831</v>
      </c>
      <c r="AS494" s="268">
        <f t="shared" si="142"/>
        <v>663673.03389830503</v>
      </c>
      <c r="AT494" s="175">
        <f t="shared" si="143"/>
        <v>0.76623376623376627</v>
      </c>
      <c r="AV494" s="77"/>
    </row>
    <row r="495" spans="2:48" s="9" customFormat="1">
      <c r="B495" s="552"/>
      <c r="C495" s="556"/>
      <c r="D495" s="174" t="s">
        <v>159</v>
      </c>
      <c r="E495" s="399">
        <v>19</v>
      </c>
      <c r="F495" s="269">
        <f>IFERROR(E495/E499,"-")</f>
        <v>5.2631578947368418E-2</v>
      </c>
      <c r="G495" s="70">
        <v>21891562</v>
      </c>
      <c r="H495" s="70">
        <v>19</v>
      </c>
      <c r="I495" s="70">
        <f t="shared" si="144"/>
        <v>1152187.4736842106</v>
      </c>
      <c r="J495" s="70">
        <f t="shared" si="127"/>
        <v>1152187.4736842106</v>
      </c>
      <c r="K495" s="11">
        <f t="shared" si="128"/>
        <v>1</v>
      </c>
      <c r="L495" s="399">
        <v>15</v>
      </c>
      <c r="M495" s="269">
        <f>IFERROR(L495/L499,"-")</f>
        <v>5.905511811023622E-2</v>
      </c>
      <c r="N495" s="70">
        <v>17406329</v>
      </c>
      <c r="O495" s="70">
        <v>15</v>
      </c>
      <c r="P495" s="70">
        <f t="shared" si="129"/>
        <v>1160421.9333333333</v>
      </c>
      <c r="Q495" s="70">
        <f t="shared" si="130"/>
        <v>1160421.9333333333</v>
      </c>
      <c r="R495" s="11">
        <f t="shared" si="131"/>
        <v>1</v>
      </c>
      <c r="S495" s="399">
        <v>2</v>
      </c>
      <c r="T495" s="269">
        <f>IFERROR(S495/S499,"-")</f>
        <v>6.25E-2</v>
      </c>
      <c r="U495" s="70">
        <v>1331830</v>
      </c>
      <c r="V495" s="70">
        <v>2</v>
      </c>
      <c r="W495" s="70">
        <f t="shared" si="132"/>
        <v>665915</v>
      </c>
      <c r="X495" s="70">
        <f t="shared" si="133"/>
        <v>665915</v>
      </c>
      <c r="Y495" s="11">
        <f t="shared" si="134"/>
        <v>1</v>
      </c>
      <c r="Z495" s="399">
        <v>2</v>
      </c>
      <c r="AA495" s="269">
        <f>IFERROR(Z495/Z499,"-")</f>
        <v>8.6956521739130432E-2</v>
      </c>
      <c r="AB495" s="70">
        <v>1331830</v>
      </c>
      <c r="AC495" s="70">
        <v>2</v>
      </c>
      <c r="AD495" s="70">
        <f t="shared" si="135"/>
        <v>665915</v>
      </c>
      <c r="AE495" s="70">
        <f t="shared" si="136"/>
        <v>665915</v>
      </c>
      <c r="AF495" s="11">
        <f t="shared" si="137"/>
        <v>1</v>
      </c>
      <c r="AG495" s="399">
        <v>6</v>
      </c>
      <c r="AH495" s="269">
        <f>IFERROR(AG495/AG499,"-")</f>
        <v>8.5714285714285715E-2</v>
      </c>
      <c r="AI495" s="70">
        <v>6485419</v>
      </c>
      <c r="AJ495" s="70">
        <v>6</v>
      </c>
      <c r="AK495" s="70">
        <f t="shared" si="138"/>
        <v>1080903.1666666667</v>
      </c>
      <c r="AL495" s="70">
        <f t="shared" si="139"/>
        <v>1080903.1666666667</v>
      </c>
      <c r="AM495" s="11">
        <f t="shared" si="140"/>
        <v>1</v>
      </c>
      <c r="AN495" s="399">
        <v>49</v>
      </c>
      <c r="AO495" s="269">
        <f>IFERROR(AN495/AN499,"-")</f>
        <v>3.4337771548703572E-2</v>
      </c>
      <c r="AP495" s="70">
        <v>55998724</v>
      </c>
      <c r="AQ495" s="70">
        <v>49</v>
      </c>
      <c r="AR495" s="70">
        <f t="shared" si="141"/>
        <v>1142831.1020408163</v>
      </c>
      <c r="AS495" s="70">
        <f t="shared" si="142"/>
        <v>1142831.1020408163</v>
      </c>
      <c r="AT495" s="11">
        <f t="shared" si="143"/>
        <v>1</v>
      </c>
      <c r="AV495" s="77"/>
    </row>
    <row r="496" spans="2:48" s="9" customFormat="1">
      <c r="B496" s="552"/>
      <c r="C496" s="556"/>
      <c r="D496" s="174" t="s">
        <v>160</v>
      </c>
      <c r="E496" s="178">
        <v>7</v>
      </c>
      <c r="F496" s="267">
        <f>IFERROR(E496/E499,"-")</f>
        <v>1.9390581717451522E-2</v>
      </c>
      <c r="G496" s="268">
        <v>16371777</v>
      </c>
      <c r="H496" s="268">
        <v>7</v>
      </c>
      <c r="I496" s="268">
        <f t="shared" si="144"/>
        <v>2338825.2857142859</v>
      </c>
      <c r="J496" s="268">
        <f t="shared" si="127"/>
        <v>2338825.2857142859</v>
      </c>
      <c r="K496" s="175">
        <f t="shared" si="128"/>
        <v>1</v>
      </c>
      <c r="L496" s="178">
        <v>6</v>
      </c>
      <c r="M496" s="267">
        <f>IFERROR(L496/L499,"-")</f>
        <v>2.3622047244094488E-2</v>
      </c>
      <c r="N496" s="268">
        <v>14534000</v>
      </c>
      <c r="O496" s="268">
        <v>6</v>
      </c>
      <c r="P496" s="268">
        <f t="shared" si="129"/>
        <v>2422333.3333333335</v>
      </c>
      <c r="Q496" s="268">
        <f t="shared" si="130"/>
        <v>2422333.3333333335</v>
      </c>
      <c r="R496" s="175">
        <f t="shared" si="131"/>
        <v>1</v>
      </c>
      <c r="S496" s="178">
        <v>1</v>
      </c>
      <c r="T496" s="267">
        <f>IFERROR(S496/S499,"-")</f>
        <v>3.125E-2</v>
      </c>
      <c r="U496" s="268">
        <v>2011276</v>
      </c>
      <c r="V496" s="268">
        <v>1</v>
      </c>
      <c r="W496" s="268">
        <f t="shared" si="132"/>
        <v>2011276</v>
      </c>
      <c r="X496" s="268">
        <f t="shared" si="133"/>
        <v>2011276</v>
      </c>
      <c r="Y496" s="175">
        <f t="shared" si="134"/>
        <v>1</v>
      </c>
      <c r="Z496" s="178">
        <v>1</v>
      </c>
      <c r="AA496" s="267">
        <f>IFERROR(Z496/Z499,"-")</f>
        <v>4.3478260869565216E-2</v>
      </c>
      <c r="AB496" s="268">
        <v>2011276</v>
      </c>
      <c r="AC496" s="268">
        <v>1</v>
      </c>
      <c r="AD496" s="268">
        <f t="shared" si="135"/>
        <v>2011276</v>
      </c>
      <c r="AE496" s="268">
        <f t="shared" si="136"/>
        <v>2011276</v>
      </c>
      <c r="AF496" s="175">
        <f t="shared" si="137"/>
        <v>1</v>
      </c>
      <c r="AG496" s="178">
        <v>2</v>
      </c>
      <c r="AH496" s="267">
        <f>IFERROR(AG496/AG499,"-")</f>
        <v>2.8571428571428571E-2</v>
      </c>
      <c r="AI496" s="268">
        <v>2729269</v>
      </c>
      <c r="AJ496" s="268">
        <v>2</v>
      </c>
      <c r="AK496" s="268">
        <f t="shared" si="138"/>
        <v>1364634.5</v>
      </c>
      <c r="AL496" s="268">
        <f t="shared" si="139"/>
        <v>1364634.5</v>
      </c>
      <c r="AM496" s="175">
        <f t="shared" si="140"/>
        <v>1</v>
      </c>
      <c r="AN496" s="178">
        <v>16</v>
      </c>
      <c r="AO496" s="267">
        <f>IFERROR(AN496/AN499,"-")</f>
        <v>1.1212333566923615E-2</v>
      </c>
      <c r="AP496" s="268">
        <v>21915544</v>
      </c>
      <c r="AQ496" s="268">
        <v>14</v>
      </c>
      <c r="AR496" s="268">
        <f t="shared" si="141"/>
        <v>1369721.5</v>
      </c>
      <c r="AS496" s="268">
        <f t="shared" si="142"/>
        <v>1565396</v>
      </c>
      <c r="AT496" s="175">
        <f t="shared" si="143"/>
        <v>0.875</v>
      </c>
      <c r="AV496" s="77"/>
    </row>
    <row r="497" spans="2:48" s="9" customFormat="1">
      <c r="B497" s="552"/>
      <c r="C497" s="556"/>
      <c r="D497" s="174" t="s">
        <v>161</v>
      </c>
      <c r="E497" s="399">
        <v>6</v>
      </c>
      <c r="F497" s="269">
        <f>IFERROR(E497/E499,"-")</f>
        <v>1.662049861495845E-2</v>
      </c>
      <c r="G497" s="70">
        <v>5605951</v>
      </c>
      <c r="H497" s="70">
        <v>5</v>
      </c>
      <c r="I497" s="70">
        <f t="shared" si="144"/>
        <v>934325.16666666663</v>
      </c>
      <c r="J497" s="70">
        <f t="shared" si="127"/>
        <v>1121190.2</v>
      </c>
      <c r="K497" s="11">
        <f t="shared" si="128"/>
        <v>0.83333333333333337</v>
      </c>
      <c r="L497" s="399">
        <v>6</v>
      </c>
      <c r="M497" s="269">
        <f>IFERROR(L497/L499,"-")</f>
        <v>2.3622047244094488E-2</v>
      </c>
      <c r="N497" s="70">
        <v>5605951</v>
      </c>
      <c r="O497" s="70">
        <v>5</v>
      </c>
      <c r="P497" s="70">
        <f t="shared" si="129"/>
        <v>934325.16666666663</v>
      </c>
      <c r="Q497" s="70">
        <f t="shared" si="130"/>
        <v>1121190.2</v>
      </c>
      <c r="R497" s="11">
        <f t="shared" si="131"/>
        <v>0.83333333333333337</v>
      </c>
      <c r="S497" s="399">
        <v>0</v>
      </c>
      <c r="T497" s="269">
        <f>IFERROR(S497/S499,"-")</f>
        <v>0</v>
      </c>
      <c r="U497" s="70">
        <v>0</v>
      </c>
      <c r="V497" s="70">
        <v>0</v>
      </c>
      <c r="W497" s="70" t="str">
        <f t="shared" si="132"/>
        <v>-</v>
      </c>
      <c r="X497" s="70" t="str">
        <f t="shared" si="133"/>
        <v>-</v>
      </c>
      <c r="Y497" s="11" t="str">
        <f t="shared" si="134"/>
        <v>-</v>
      </c>
      <c r="Z497" s="399">
        <v>0</v>
      </c>
      <c r="AA497" s="269">
        <f>IFERROR(Z497/Z499,"-")</f>
        <v>0</v>
      </c>
      <c r="AB497" s="70">
        <v>0</v>
      </c>
      <c r="AC497" s="70">
        <v>0</v>
      </c>
      <c r="AD497" s="70" t="str">
        <f t="shared" si="135"/>
        <v>-</v>
      </c>
      <c r="AE497" s="70" t="str">
        <f t="shared" si="136"/>
        <v>-</v>
      </c>
      <c r="AF497" s="11" t="str">
        <f t="shared" si="137"/>
        <v>-</v>
      </c>
      <c r="AG497" s="399">
        <v>6</v>
      </c>
      <c r="AH497" s="269">
        <f>IFERROR(AG497/AG499,"-")</f>
        <v>8.5714285714285715E-2</v>
      </c>
      <c r="AI497" s="70">
        <v>7726856</v>
      </c>
      <c r="AJ497" s="70">
        <v>6</v>
      </c>
      <c r="AK497" s="70">
        <f t="shared" si="138"/>
        <v>1287809.3333333333</v>
      </c>
      <c r="AL497" s="70">
        <f t="shared" si="139"/>
        <v>1287809.3333333333</v>
      </c>
      <c r="AM497" s="11">
        <f t="shared" si="140"/>
        <v>1</v>
      </c>
      <c r="AN497" s="399">
        <v>15</v>
      </c>
      <c r="AO497" s="269">
        <f>IFERROR(AN497/AN499,"-")</f>
        <v>1.051156271899089E-2</v>
      </c>
      <c r="AP497" s="70">
        <v>24773251</v>
      </c>
      <c r="AQ497" s="70">
        <v>13</v>
      </c>
      <c r="AR497" s="70">
        <f t="shared" si="141"/>
        <v>1651550.0666666667</v>
      </c>
      <c r="AS497" s="70">
        <f t="shared" si="142"/>
        <v>1905634.6923076923</v>
      </c>
      <c r="AT497" s="11">
        <f t="shared" si="143"/>
        <v>0.8666666666666667</v>
      </c>
      <c r="AV497" s="77"/>
    </row>
    <row r="498" spans="2:48" s="9" customFormat="1">
      <c r="B498" s="552"/>
      <c r="C498" s="556"/>
      <c r="D498" s="177" t="s">
        <v>162</v>
      </c>
      <c r="E498" s="400">
        <v>7</v>
      </c>
      <c r="F498" s="270">
        <f>IFERROR(E498/E499,"-")</f>
        <v>1.9390581717451522E-2</v>
      </c>
      <c r="G498" s="271">
        <v>18979626</v>
      </c>
      <c r="H498" s="271">
        <v>7</v>
      </c>
      <c r="I498" s="271">
        <f t="shared" si="144"/>
        <v>2711375.1428571427</v>
      </c>
      <c r="J498" s="271">
        <f t="shared" si="127"/>
        <v>2711375.1428571427</v>
      </c>
      <c r="K498" s="36">
        <f t="shared" si="128"/>
        <v>1</v>
      </c>
      <c r="L498" s="400">
        <v>6</v>
      </c>
      <c r="M498" s="270">
        <f>IFERROR(L498/L499,"-")</f>
        <v>2.3622047244094488E-2</v>
      </c>
      <c r="N498" s="271">
        <v>15701384</v>
      </c>
      <c r="O498" s="271">
        <v>6</v>
      </c>
      <c r="P498" s="271">
        <f t="shared" si="129"/>
        <v>2616897.3333333335</v>
      </c>
      <c r="Q498" s="271">
        <f t="shared" si="130"/>
        <v>2616897.3333333335</v>
      </c>
      <c r="R498" s="36">
        <f t="shared" si="131"/>
        <v>1</v>
      </c>
      <c r="S498" s="400">
        <v>0</v>
      </c>
      <c r="T498" s="270">
        <f>IFERROR(S498/S499,"-")</f>
        <v>0</v>
      </c>
      <c r="U498" s="271">
        <v>0</v>
      </c>
      <c r="V498" s="271">
        <v>0</v>
      </c>
      <c r="W498" s="271" t="str">
        <f t="shared" si="132"/>
        <v>-</v>
      </c>
      <c r="X498" s="271" t="str">
        <f t="shared" si="133"/>
        <v>-</v>
      </c>
      <c r="Y498" s="36" t="str">
        <f t="shared" si="134"/>
        <v>-</v>
      </c>
      <c r="Z498" s="400">
        <v>0</v>
      </c>
      <c r="AA498" s="270">
        <f>IFERROR(Z498/Z499,"-")</f>
        <v>0</v>
      </c>
      <c r="AB498" s="271">
        <v>0</v>
      </c>
      <c r="AC498" s="271">
        <v>0</v>
      </c>
      <c r="AD498" s="271" t="str">
        <f t="shared" si="135"/>
        <v>-</v>
      </c>
      <c r="AE498" s="271" t="str">
        <f t="shared" si="136"/>
        <v>-</v>
      </c>
      <c r="AF498" s="36" t="str">
        <f t="shared" si="137"/>
        <v>-</v>
      </c>
      <c r="AG498" s="400">
        <v>5</v>
      </c>
      <c r="AH498" s="270">
        <f>IFERROR(AG498/AG499,"-")</f>
        <v>7.1428571428571425E-2</v>
      </c>
      <c r="AI498" s="271">
        <v>12944137</v>
      </c>
      <c r="AJ498" s="271">
        <v>5</v>
      </c>
      <c r="AK498" s="271">
        <f t="shared" si="138"/>
        <v>2588827.4</v>
      </c>
      <c r="AL498" s="271">
        <f t="shared" si="139"/>
        <v>2588827.4</v>
      </c>
      <c r="AM498" s="36">
        <f t="shared" si="140"/>
        <v>1</v>
      </c>
      <c r="AN498" s="400">
        <v>8</v>
      </c>
      <c r="AO498" s="270">
        <f>IFERROR(AN498/AN499,"-")</f>
        <v>5.6061667834618077E-3</v>
      </c>
      <c r="AP498" s="271">
        <v>21456677</v>
      </c>
      <c r="AQ498" s="271">
        <v>8</v>
      </c>
      <c r="AR498" s="271">
        <f t="shared" si="141"/>
        <v>2682084.625</v>
      </c>
      <c r="AS498" s="271">
        <f t="shared" si="142"/>
        <v>2682084.625</v>
      </c>
      <c r="AT498" s="36">
        <f t="shared" si="143"/>
        <v>1</v>
      </c>
      <c r="AV498" s="77"/>
    </row>
    <row r="499" spans="2:48" s="9" customFormat="1">
      <c r="B499" s="553"/>
      <c r="C499" s="557"/>
      <c r="D499" s="300" t="s">
        <v>64</v>
      </c>
      <c r="E499" s="179">
        <f>SUM(E491:E498)</f>
        <v>361</v>
      </c>
      <c r="F499" s="272">
        <f>IFERROR(E499/E499,"-")</f>
        <v>1</v>
      </c>
      <c r="G499" s="273">
        <f>SUM(G491:G498)</f>
        <v>88686384</v>
      </c>
      <c r="H499" s="273">
        <f>SUM(H491:H498)</f>
        <v>86</v>
      </c>
      <c r="I499" s="273">
        <f t="shared" si="144"/>
        <v>245668.6537396122</v>
      </c>
      <c r="J499" s="273">
        <f t="shared" si="127"/>
        <v>1031237.023255814</v>
      </c>
      <c r="K499" s="152">
        <f t="shared" si="128"/>
        <v>0.23822714681440443</v>
      </c>
      <c r="L499" s="179">
        <f>SUM(L491:L498)</f>
        <v>254</v>
      </c>
      <c r="M499" s="272">
        <f>IFERROR(L499/L499,"-")</f>
        <v>1</v>
      </c>
      <c r="N499" s="273">
        <f>SUM(N491:N498)</f>
        <v>75845003</v>
      </c>
      <c r="O499" s="273">
        <f>SUM(O491:O498)</f>
        <v>68</v>
      </c>
      <c r="P499" s="273">
        <f t="shared" si="129"/>
        <v>298602.37401574804</v>
      </c>
      <c r="Q499" s="273">
        <f t="shared" si="130"/>
        <v>1115367.6911764706</v>
      </c>
      <c r="R499" s="152">
        <f t="shared" si="131"/>
        <v>0.26771653543307089</v>
      </c>
      <c r="S499" s="179">
        <f>SUM(S491:S498)</f>
        <v>32</v>
      </c>
      <c r="T499" s="272">
        <f>IFERROR(S499/S499,"-")</f>
        <v>1</v>
      </c>
      <c r="U499" s="273">
        <f>SUM(U491:U498)</f>
        <v>4118122</v>
      </c>
      <c r="V499" s="273">
        <f>SUM(V491:V498)</f>
        <v>7</v>
      </c>
      <c r="W499" s="273">
        <f t="shared" si="132"/>
        <v>128691.3125</v>
      </c>
      <c r="X499" s="273">
        <f t="shared" si="133"/>
        <v>588303.14285714284</v>
      </c>
      <c r="Y499" s="152">
        <f t="shared" si="134"/>
        <v>0.21875</v>
      </c>
      <c r="Z499" s="179">
        <f>SUM(Z491:Z498)</f>
        <v>23</v>
      </c>
      <c r="AA499" s="272">
        <f>IFERROR(Z499/Z499,"-")</f>
        <v>1</v>
      </c>
      <c r="AB499" s="273">
        <f>SUM(AB491:AB498)</f>
        <v>3969268</v>
      </c>
      <c r="AC499" s="273">
        <f>SUM(AC491:AC498)</f>
        <v>6</v>
      </c>
      <c r="AD499" s="273">
        <f t="shared" si="135"/>
        <v>172576.86956521738</v>
      </c>
      <c r="AE499" s="273">
        <f t="shared" si="136"/>
        <v>661544.66666666663</v>
      </c>
      <c r="AF499" s="152">
        <f t="shared" si="137"/>
        <v>0.2608695652173913</v>
      </c>
      <c r="AG499" s="179">
        <f>SUM(AG491:AG498)</f>
        <v>70</v>
      </c>
      <c r="AH499" s="272">
        <f>IFERROR(AG499/AG499,"-")</f>
        <v>1</v>
      </c>
      <c r="AI499" s="273">
        <f>SUM(AI491:AI498)</f>
        <v>36927771</v>
      </c>
      <c r="AJ499" s="273">
        <f>SUM(AJ491:AJ498)</f>
        <v>29</v>
      </c>
      <c r="AK499" s="273">
        <f t="shared" si="138"/>
        <v>527539.58571428573</v>
      </c>
      <c r="AL499" s="273">
        <f t="shared" si="139"/>
        <v>1273371.4137931035</v>
      </c>
      <c r="AM499" s="152">
        <f t="shared" si="140"/>
        <v>0.41428571428571431</v>
      </c>
      <c r="AN499" s="179">
        <f>SUM(AN491:AN498)</f>
        <v>1427</v>
      </c>
      <c r="AO499" s="272">
        <f>IFERROR(AN499/AN499,"-")</f>
        <v>1</v>
      </c>
      <c r="AP499" s="273">
        <f>SUM(AP491:AP498)</f>
        <v>173156257</v>
      </c>
      <c r="AQ499" s="273">
        <f>SUM(AQ491:AQ498)</f>
        <v>193</v>
      </c>
      <c r="AR499" s="273">
        <f t="shared" si="141"/>
        <v>121342.85704274703</v>
      </c>
      <c r="AS499" s="273">
        <f t="shared" si="142"/>
        <v>897182.67875647673</v>
      </c>
      <c r="AT499" s="152">
        <f t="shared" si="143"/>
        <v>0.13524877365101612</v>
      </c>
      <c r="AV499" s="77"/>
    </row>
    <row r="500" spans="2:48" s="9" customFormat="1">
      <c r="B500" s="551">
        <v>56</v>
      </c>
      <c r="C500" s="555" t="s">
        <v>8</v>
      </c>
      <c r="D500" s="174" t="s">
        <v>158</v>
      </c>
      <c r="E500" s="178">
        <v>270</v>
      </c>
      <c r="F500" s="267">
        <f>IFERROR(E500/E508,"-")</f>
        <v>0.79881656804733725</v>
      </c>
      <c r="G500" s="268">
        <v>0</v>
      </c>
      <c r="H500" s="268">
        <v>0</v>
      </c>
      <c r="I500" s="268">
        <f t="shared" si="144"/>
        <v>0</v>
      </c>
      <c r="J500" s="268" t="str">
        <f t="shared" si="127"/>
        <v>-</v>
      </c>
      <c r="K500" s="175">
        <f t="shared" si="128"/>
        <v>0</v>
      </c>
      <c r="L500" s="178">
        <v>188</v>
      </c>
      <c r="M500" s="267">
        <f>IFERROR(L500/L508,"-")</f>
        <v>0.7932489451476793</v>
      </c>
      <c r="N500" s="268">
        <v>0</v>
      </c>
      <c r="O500" s="268">
        <v>0</v>
      </c>
      <c r="P500" s="268">
        <f t="shared" si="129"/>
        <v>0</v>
      </c>
      <c r="Q500" s="268" t="str">
        <f t="shared" si="130"/>
        <v>-</v>
      </c>
      <c r="R500" s="175">
        <f t="shared" si="131"/>
        <v>0</v>
      </c>
      <c r="S500" s="178">
        <v>19</v>
      </c>
      <c r="T500" s="267">
        <f>IFERROR(S500/S508,"-")</f>
        <v>0.6333333333333333</v>
      </c>
      <c r="U500" s="268">
        <v>0</v>
      </c>
      <c r="V500" s="268">
        <v>0</v>
      </c>
      <c r="W500" s="268">
        <f t="shared" si="132"/>
        <v>0</v>
      </c>
      <c r="X500" s="268" t="str">
        <f t="shared" si="133"/>
        <v>-</v>
      </c>
      <c r="Y500" s="175">
        <f t="shared" si="134"/>
        <v>0</v>
      </c>
      <c r="Z500" s="178">
        <v>12</v>
      </c>
      <c r="AA500" s="267">
        <f>IFERROR(Z500/Z508,"-")</f>
        <v>0.66666666666666663</v>
      </c>
      <c r="AB500" s="268">
        <v>0</v>
      </c>
      <c r="AC500" s="268">
        <v>0</v>
      </c>
      <c r="AD500" s="268">
        <f t="shared" si="135"/>
        <v>0</v>
      </c>
      <c r="AE500" s="268" t="str">
        <f t="shared" si="136"/>
        <v>-</v>
      </c>
      <c r="AF500" s="175">
        <f t="shared" si="137"/>
        <v>0</v>
      </c>
      <c r="AG500" s="178">
        <v>88</v>
      </c>
      <c r="AH500" s="267">
        <f>IFERROR(AG500/AG508,"-")</f>
        <v>0.67692307692307696</v>
      </c>
      <c r="AI500" s="268">
        <v>0</v>
      </c>
      <c r="AJ500" s="268">
        <v>0</v>
      </c>
      <c r="AK500" s="268">
        <f t="shared" si="138"/>
        <v>0</v>
      </c>
      <c r="AL500" s="268" t="str">
        <f t="shared" si="139"/>
        <v>-</v>
      </c>
      <c r="AM500" s="175">
        <f t="shared" si="140"/>
        <v>0</v>
      </c>
      <c r="AN500" s="178">
        <v>995</v>
      </c>
      <c r="AO500" s="267">
        <f>IFERROR(AN500/AN508,"-")</f>
        <v>0.8923766816143498</v>
      </c>
      <c r="AP500" s="268">
        <v>0</v>
      </c>
      <c r="AQ500" s="268">
        <v>0</v>
      </c>
      <c r="AR500" s="268">
        <f t="shared" si="141"/>
        <v>0</v>
      </c>
      <c r="AS500" s="268" t="str">
        <f t="shared" si="142"/>
        <v>-</v>
      </c>
      <c r="AT500" s="175">
        <f t="shared" si="143"/>
        <v>0</v>
      </c>
      <c r="AV500" s="77"/>
    </row>
    <row r="501" spans="2:48" s="9" customFormat="1">
      <c r="B501" s="552"/>
      <c r="C501" s="556"/>
      <c r="D501" s="174" t="s">
        <v>155</v>
      </c>
      <c r="E501" s="399">
        <v>15</v>
      </c>
      <c r="F501" s="269">
        <f>IFERROR(E501/E508,"-")</f>
        <v>4.4378698224852069E-2</v>
      </c>
      <c r="G501" s="70">
        <v>820415</v>
      </c>
      <c r="H501" s="70">
        <v>5</v>
      </c>
      <c r="I501" s="70">
        <f t="shared" si="144"/>
        <v>54694.333333333336</v>
      </c>
      <c r="J501" s="70">
        <f t="shared" si="127"/>
        <v>164083</v>
      </c>
      <c r="K501" s="11">
        <f t="shared" si="128"/>
        <v>0.33333333333333331</v>
      </c>
      <c r="L501" s="399">
        <v>10</v>
      </c>
      <c r="M501" s="269">
        <f>IFERROR(L501/L508,"-")</f>
        <v>4.2194092827004218E-2</v>
      </c>
      <c r="N501" s="70">
        <v>515783</v>
      </c>
      <c r="O501" s="70">
        <v>4</v>
      </c>
      <c r="P501" s="70">
        <f t="shared" si="129"/>
        <v>51578.3</v>
      </c>
      <c r="Q501" s="70">
        <f t="shared" si="130"/>
        <v>128945.75</v>
      </c>
      <c r="R501" s="11">
        <f t="shared" si="131"/>
        <v>0.4</v>
      </c>
      <c r="S501" s="399">
        <v>1</v>
      </c>
      <c r="T501" s="269">
        <f>IFERROR(S501/S508,"-")</f>
        <v>3.3333333333333333E-2</v>
      </c>
      <c r="U501" s="70">
        <v>251939</v>
      </c>
      <c r="V501" s="70">
        <v>1</v>
      </c>
      <c r="W501" s="70">
        <f t="shared" si="132"/>
        <v>251939</v>
      </c>
      <c r="X501" s="70">
        <f t="shared" si="133"/>
        <v>251939</v>
      </c>
      <c r="Y501" s="11">
        <f t="shared" si="134"/>
        <v>1</v>
      </c>
      <c r="Z501" s="399">
        <v>1</v>
      </c>
      <c r="AA501" s="269">
        <f>IFERROR(Z501/Z508,"-")</f>
        <v>5.5555555555555552E-2</v>
      </c>
      <c r="AB501" s="70">
        <v>251939</v>
      </c>
      <c r="AC501" s="70">
        <v>1</v>
      </c>
      <c r="AD501" s="70">
        <f t="shared" si="135"/>
        <v>251939</v>
      </c>
      <c r="AE501" s="70">
        <f t="shared" si="136"/>
        <v>251939</v>
      </c>
      <c r="AF501" s="11">
        <f t="shared" si="137"/>
        <v>1</v>
      </c>
      <c r="AG501" s="399">
        <v>2</v>
      </c>
      <c r="AH501" s="269">
        <f>IFERROR(AG501/AG508,"-")</f>
        <v>1.5384615384615385E-2</v>
      </c>
      <c r="AI501" s="70">
        <v>0</v>
      </c>
      <c r="AJ501" s="70">
        <v>0</v>
      </c>
      <c r="AK501" s="70">
        <f t="shared" si="138"/>
        <v>0</v>
      </c>
      <c r="AL501" s="70" t="str">
        <f t="shared" si="139"/>
        <v>-</v>
      </c>
      <c r="AM501" s="11">
        <f t="shared" si="140"/>
        <v>0</v>
      </c>
      <c r="AN501" s="399">
        <v>37</v>
      </c>
      <c r="AO501" s="269">
        <f>IFERROR(AN501/AN508,"-")</f>
        <v>3.3183856502242155E-2</v>
      </c>
      <c r="AP501" s="70">
        <v>3004004</v>
      </c>
      <c r="AQ501" s="70">
        <v>14</v>
      </c>
      <c r="AR501" s="70">
        <f t="shared" si="141"/>
        <v>81189.297297297293</v>
      </c>
      <c r="AS501" s="70">
        <f t="shared" si="142"/>
        <v>214571.71428571429</v>
      </c>
      <c r="AT501" s="11">
        <f t="shared" si="143"/>
        <v>0.3783783783783784</v>
      </c>
      <c r="AV501" s="77"/>
    </row>
    <row r="502" spans="2:48" s="9" customFormat="1">
      <c r="B502" s="552"/>
      <c r="C502" s="556"/>
      <c r="D502" s="174" t="s">
        <v>156</v>
      </c>
      <c r="E502" s="399">
        <v>27</v>
      </c>
      <c r="F502" s="269">
        <f>IFERROR(E502/E508,"-")</f>
        <v>7.9881656804733733E-2</v>
      </c>
      <c r="G502" s="70">
        <v>2330761</v>
      </c>
      <c r="H502" s="70">
        <v>17</v>
      </c>
      <c r="I502" s="70">
        <f t="shared" si="144"/>
        <v>86324.481481481474</v>
      </c>
      <c r="J502" s="70">
        <f t="shared" si="127"/>
        <v>137103.58823529413</v>
      </c>
      <c r="K502" s="11">
        <f t="shared" si="128"/>
        <v>0.62962962962962965</v>
      </c>
      <c r="L502" s="399">
        <v>22</v>
      </c>
      <c r="M502" s="269">
        <f>IFERROR(L502/L508,"-")</f>
        <v>9.2827004219409287E-2</v>
      </c>
      <c r="N502" s="70">
        <v>1560055</v>
      </c>
      <c r="O502" s="70">
        <v>14</v>
      </c>
      <c r="P502" s="70">
        <f t="shared" si="129"/>
        <v>70911.590909090912</v>
      </c>
      <c r="Q502" s="70">
        <f t="shared" si="130"/>
        <v>111432.5</v>
      </c>
      <c r="R502" s="11">
        <f t="shared" si="131"/>
        <v>0.63636363636363635</v>
      </c>
      <c r="S502" s="399">
        <v>2</v>
      </c>
      <c r="T502" s="269">
        <f>IFERROR(S502/S508,"-")</f>
        <v>6.6666666666666666E-2</v>
      </c>
      <c r="U502" s="70">
        <v>110889</v>
      </c>
      <c r="V502" s="70">
        <v>2</v>
      </c>
      <c r="W502" s="70">
        <f t="shared" si="132"/>
        <v>55444.5</v>
      </c>
      <c r="X502" s="70">
        <f t="shared" si="133"/>
        <v>55444.5</v>
      </c>
      <c r="Y502" s="11">
        <f t="shared" si="134"/>
        <v>1</v>
      </c>
      <c r="Z502" s="399">
        <v>2</v>
      </c>
      <c r="AA502" s="269">
        <f>IFERROR(Z502/Z508,"-")</f>
        <v>0.1111111111111111</v>
      </c>
      <c r="AB502" s="70">
        <v>110889</v>
      </c>
      <c r="AC502" s="70">
        <v>2</v>
      </c>
      <c r="AD502" s="70">
        <f t="shared" si="135"/>
        <v>55444.5</v>
      </c>
      <c r="AE502" s="70">
        <f t="shared" si="136"/>
        <v>55444.5</v>
      </c>
      <c r="AF502" s="11">
        <f t="shared" si="137"/>
        <v>1</v>
      </c>
      <c r="AG502" s="399">
        <v>11</v>
      </c>
      <c r="AH502" s="269">
        <f>IFERROR(AG502/AG508,"-")</f>
        <v>8.461538461538462E-2</v>
      </c>
      <c r="AI502" s="70">
        <v>526003</v>
      </c>
      <c r="AJ502" s="70">
        <v>3</v>
      </c>
      <c r="AK502" s="70">
        <f t="shared" si="138"/>
        <v>47818.454545454544</v>
      </c>
      <c r="AL502" s="70">
        <f t="shared" si="139"/>
        <v>175334.33333333334</v>
      </c>
      <c r="AM502" s="11">
        <f t="shared" si="140"/>
        <v>0.27272727272727271</v>
      </c>
      <c r="AN502" s="399">
        <v>32</v>
      </c>
      <c r="AO502" s="269">
        <f>IFERROR(AN502/AN508,"-")</f>
        <v>2.8699551569506727E-2</v>
      </c>
      <c r="AP502" s="70">
        <v>6126763</v>
      </c>
      <c r="AQ502" s="70">
        <v>18</v>
      </c>
      <c r="AR502" s="70">
        <f t="shared" si="141"/>
        <v>191461.34375</v>
      </c>
      <c r="AS502" s="70">
        <f t="shared" si="142"/>
        <v>340375.72222222225</v>
      </c>
      <c r="AT502" s="11">
        <f t="shared" si="143"/>
        <v>0.5625</v>
      </c>
      <c r="AV502" s="77"/>
    </row>
    <row r="503" spans="2:48" s="9" customFormat="1">
      <c r="B503" s="552"/>
      <c r="C503" s="556"/>
      <c r="D503" s="174" t="s">
        <v>157</v>
      </c>
      <c r="E503" s="178">
        <v>10</v>
      </c>
      <c r="F503" s="267">
        <f>IFERROR(E503/E508,"-")</f>
        <v>2.9585798816568046E-2</v>
      </c>
      <c r="G503" s="268">
        <v>7450357</v>
      </c>
      <c r="H503" s="268">
        <v>9</v>
      </c>
      <c r="I503" s="268">
        <f t="shared" si="144"/>
        <v>745035.7</v>
      </c>
      <c r="J503" s="268">
        <f t="shared" si="127"/>
        <v>827817.4444444445</v>
      </c>
      <c r="K503" s="175">
        <f t="shared" si="128"/>
        <v>0.9</v>
      </c>
      <c r="L503" s="178">
        <v>6</v>
      </c>
      <c r="M503" s="267">
        <f>IFERROR(L503/L508,"-")</f>
        <v>2.5316455696202531E-2</v>
      </c>
      <c r="N503" s="268">
        <v>3730461</v>
      </c>
      <c r="O503" s="268">
        <v>5</v>
      </c>
      <c r="P503" s="268">
        <f t="shared" si="129"/>
        <v>621743.5</v>
      </c>
      <c r="Q503" s="268">
        <f t="shared" si="130"/>
        <v>746092.2</v>
      </c>
      <c r="R503" s="175">
        <f t="shared" si="131"/>
        <v>0.83333333333333337</v>
      </c>
      <c r="S503" s="178">
        <v>4</v>
      </c>
      <c r="T503" s="267">
        <f>IFERROR(S503/S508,"-")</f>
        <v>0.13333333333333333</v>
      </c>
      <c r="U503" s="268">
        <v>3086817</v>
      </c>
      <c r="V503" s="268">
        <v>4</v>
      </c>
      <c r="W503" s="268">
        <f t="shared" si="132"/>
        <v>771704.25</v>
      </c>
      <c r="X503" s="268">
        <f t="shared" si="133"/>
        <v>771704.25</v>
      </c>
      <c r="Y503" s="175">
        <f t="shared" si="134"/>
        <v>1</v>
      </c>
      <c r="Z503" s="178">
        <v>1</v>
      </c>
      <c r="AA503" s="267">
        <f>IFERROR(Z503/Z508,"-")</f>
        <v>5.5555555555555552E-2</v>
      </c>
      <c r="AB503" s="268">
        <v>369227</v>
      </c>
      <c r="AC503" s="268">
        <v>1</v>
      </c>
      <c r="AD503" s="268">
        <f t="shared" si="135"/>
        <v>369227</v>
      </c>
      <c r="AE503" s="268">
        <f t="shared" si="136"/>
        <v>369227</v>
      </c>
      <c r="AF503" s="175">
        <f t="shared" si="137"/>
        <v>1</v>
      </c>
      <c r="AG503" s="178">
        <v>11</v>
      </c>
      <c r="AH503" s="267">
        <f>IFERROR(AG503/AG508,"-")</f>
        <v>8.461538461538462E-2</v>
      </c>
      <c r="AI503" s="268">
        <v>6176608</v>
      </c>
      <c r="AJ503" s="268">
        <v>10</v>
      </c>
      <c r="AK503" s="268">
        <f t="shared" si="138"/>
        <v>561509.81818181823</v>
      </c>
      <c r="AL503" s="268">
        <f t="shared" si="139"/>
        <v>617660.80000000005</v>
      </c>
      <c r="AM503" s="175">
        <f t="shared" si="140"/>
        <v>0.90909090909090906</v>
      </c>
      <c r="AN503" s="178">
        <v>19</v>
      </c>
      <c r="AO503" s="267">
        <f>IFERROR(AN503/AN508,"-")</f>
        <v>1.7040358744394617E-2</v>
      </c>
      <c r="AP503" s="268">
        <v>8331119</v>
      </c>
      <c r="AQ503" s="268">
        <v>11</v>
      </c>
      <c r="AR503" s="268">
        <f t="shared" si="141"/>
        <v>438479.94736842107</v>
      </c>
      <c r="AS503" s="268">
        <f t="shared" si="142"/>
        <v>757374.45454545459</v>
      </c>
      <c r="AT503" s="175">
        <f t="shared" si="143"/>
        <v>0.57894736842105265</v>
      </c>
      <c r="AV503" s="77"/>
    </row>
    <row r="504" spans="2:48" s="9" customFormat="1">
      <c r="B504" s="552"/>
      <c r="C504" s="556"/>
      <c r="D504" s="174" t="s">
        <v>159</v>
      </c>
      <c r="E504" s="399">
        <v>11</v>
      </c>
      <c r="F504" s="269">
        <f>IFERROR(E504/E508,"-")</f>
        <v>3.2544378698224852E-2</v>
      </c>
      <c r="G504" s="70">
        <v>10794874</v>
      </c>
      <c r="H504" s="70">
        <v>10</v>
      </c>
      <c r="I504" s="70">
        <f t="shared" si="144"/>
        <v>981352.18181818177</v>
      </c>
      <c r="J504" s="70">
        <f t="shared" si="127"/>
        <v>1079487.3999999999</v>
      </c>
      <c r="K504" s="11">
        <f t="shared" si="128"/>
        <v>0.90909090909090906</v>
      </c>
      <c r="L504" s="399">
        <v>8</v>
      </c>
      <c r="M504" s="269">
        <f>IFERROR(L504/L508,"-")</f>
        <v>3.3755274261603373E-2</v>
      </c>
      <c r="N504" s="70">
        <v>8082773</v>
      </c>
      <c r="O504" s="70">
        <v>7</v>
      </c>
      <c r="P504" s="70">
        <f t="shared" si="129"/>
        <v>1010346.625</v>
      </c>
      <c r="Q504" s="70">
        <f t="shared" si="130"/>
        <v>1154681.857142857</v>
      </c>
      <c r="R504" s="11">
        <f t="shared" si="131"/>
        <v>0.875</v>
      </c>
      <c r="S504" s="399">
        <v>2</v>
      </c>
      <c r="T504" s="269">
        <f>IFERROR(S504/S508,"-")</f>
        <v>6.6666666666666666E-2</v>
      </c>
      <c r="U504" s="70">
        <v>3513069</v>
      </c>
      <c r="V504" s="70">
        <v>2</v>
      </c>
      <c r="W504" s="70">
        <f t="shared" si="132"/>
        <v>1756534.5</v>
      </c>
      <c r="X504" s="70">
        <f t="shared" si="133"/>
        <v>1756534.5</v>
      </c>
      <c r="Y504" s="11">
        <f t="shared" si="134"/>
        <v>1</v>
      </c>
      <c r="Z504" s="399">
        <v>1</v>
      </c>
      <c r="AA504" s="269">
        <f>IFERROR(Z504/Z508,"-")</f>
        <v>5.5555555555555552E-2</v>
      </c>
      <c r="AB504" s="70">
        <v>1835641</v>
      </c>
      <c r="AC504" s="70">
        <v>1</v>
      </c>
      <c r="AD504" s="70">
        <f t="shared" si="135"/>
        <v>1835641</v>
      </c>
      <c r="AE504" s="70">
        <f t="shared" si="136"/>
        <v>1835641</v>
      </c>
      <c r="AF504" s="11">
        <f t="shared" si="137"/>
        <v>1</v>
      </c>
      <c r="AG504" s="399">
        <v>12</v>
      </c>
      <c r="AH504" s="269">
        <f>IFERROR(AG504/AG508,"-")</f>
        <v>9.2307692307692313E-2</v>
      </c>
      <c r="AI504" s="70">
        <v>13401422</v>
      </c>
      <c r="AJ504" s="70">
        <v>12</v>
      </c>
      <c r="AK504" s="70">
        <f t="shared" si="138"/>
        <v>1116785.1666666667</v>
      </c>
      <c r="AL504" s="70">
        <f t="shared" si="139"/>
        <v>1116785.1666666667</v>
      </c>
      <c r="AM504" s="11">
        <f t="shared" si="140"/>
        <v>1</v>
      </c>
      <c r="AN504" s="399">
        <v>20</v>
      </c>
      <c r="AO504" s="269">
        <f>IFERROR(AN504/AN508,"-")</f>
        <v>1.7937219730941704E-2</v>
      </c>
      <c r="AP504" s="70">
        <v>20011452</v>
      </c>
      <c r="AQ504" s="70">
        <v>19</v>
      </c>
      <c r="AR504" s="70">
        <f t="shared" si="141"/>
        <v>1000572.6</v>
      </c>
      <c r="AS504" s="70">
        <f t="shared" si="142"/>
        <v>1053234.3157894737</v>
      </c>
      <c r="AT504" s="11">
        <f t="shared" si="143"/>
        <v>0.95</v>
      </c>
      <c r="AV504" s="77"/>
    </row>
    <row r="505" spans="2:48" s="9" customFormat="1">
      <c r="B505" s="552"/>
      <c r="C505" s="556"/>
      <c r="D505" s="174" t="s">
        <v>160</v>
      </c>
      <c r="E505" s="178">
        <v>4</v>
      </c>
      <c r="F505" s="267">
        <f>IFERROR(E505/E508,"-")</f>
        <v>1.1834319526627219E-2</v>
      </c>
      <c r="G505" s="268">
        <v>5301885</v>
      </c>
      <c r="H505" s="268">
        <v>4</v>
      </c>
      <c r="I505" s="268">
        <f t="shared" si="144"/>
        <v>1325471.25</v>
      </c>
      <c r="J505" s="268">
        <f t="shared" si="127"/>
        <v>1325471.25</v>
      </c>
      <c r="K505" s="175">
        <f t="shared" si="128"/>
        <v>1</v>
      </c>
      <c r="L505" s="178">
        <v>2</v>
      </c>
      <c r="M505" s="267">
        <f>IFERROR(L505/L508,"-")</f>
        <v>8.4388185654008432E-3</v>
      </c>
      <c r="N505" s="268">
        <v>1035636</v>
      </c>
      <c r="O505" s="268">
        <v>2</v>
      </c>
      <c r="P505" s="268">
        <f t="shared" si="129"/>
        <v>517818</v>
      </c>
      <c r="Q505" s="268">
        <f t="shared" si="130"/>
        <v>517818</v>
      </c>
      <c r="R505" s="175">
        <f t="shared" si="131"/>
        <v>1</v>
      </c>
      <c r="S505" s="178">
        <v>2</v>
      </c>
      <c r="T505" s="267">
        <f>IFERROR(S505/S508,"-")</f>
        <v>6.6666666666666666E-2</v>
      </c>
      <c r="U505" s="268">
        <v>3002157</v>
      </c>
      <c r="V505" s="268">
        <v>2</v>
      </c>
      <c r="W505" s="268">
        <f t="shared" si="132"/>
        <v>1501078.5</v>
      </c>
      <c r="X505" s="268">
        <f t="shared" si="133"/>
        <v>1501078.5</v>
      </c>
      <c r="Y505" s="175">
        <f t="shared" si="134"/>
        <v>1</v>
      </c>
      <c r="Z505" s="178">
        <v>1</v>
      </c>
      <c r="AA505" s="267">
        <f>IFERROR(Z505/Z508,"-")</f>
        <v>5.5555555555555552E-2</v>
      </c>
      <c r="AB505" s="268">
        <v>724272</v>
      </c>
      <c r="AC505" s="268">
        <v>1</v>
      </c>
      <c r="AD505" s="268">
        <f t="shared" si="135"/>
        <v>724272</v>
      </c>
      <c r="AE505" s="268">
        <f t="shared" si="136"/>
        <v>724272</v>
      </c>
      <c r="AF505" s="175">
        <f t="shared" si="137"/>
        <v>1</v>
      </c>
      <c r="AG505" s="178">
        <v>5</v>
      </c>
      <c r="AH505" s="267">
        <f>IFERROR(AG505/AG508,"-")</f>
        <v>3.8461538461538464E-2</v>
      </c>
      <c r="AI505" s="268">
        <v>6394394</v>
      </c>
      <c r="AJ505" s="268">
        <v>5</v>
      </c>
      <c r="AK505" s="268">
        <f t="shared" si="138"/>
        <v>1278878.8</v>
      </c>
      <c r="AL505" s="268">
        <f t="shared" si="139"/>
        <v>1278878.8</v>
      </c>
      <c r="AM505" s="175">
        <f t="shared" si="140"/>
        <v>1</v>
      </c>
      <c r="AN505" s="178">
        <v>7</v>
      </c>
      <c r="AO505" s="267">
        <f>IFERROR(AN505/AN508,"-")</f>
        <v>6.2780269058295961E-3</v>
      </c>
      <c r="AP505" s="268">
        <v>7748565</v>
      </c>
      <c r="AQ505" s="268">
        <v>7</v>
      </c>
      <c r="AR505" s="268">
        <f t="shared" si="141"/>
        <v>1106937.857142857</v>
      </c>
      <c r="AS505" s="268">
        <f t="shared" si="142"/>
        <v>1106937.857142857</v>
      </c>
      <c r="AT505" s="175">
        <f t="shared" si="143"/>
        <v>1</v>
      </c>
      <c r="AV505" s="77"/>
    </row>
    <row r="506" spans="2:48" s="9" customFormat="1">
      <c r="B506" s="552"/>
      <c r="C506" s="556"/>
      <c r="D506" s="174" t="s">
        <v>161</v>
      </c>
      <c r="E506" s="399">
        <v>0</v>
      </c>
      <c r="F506" s="269">
        <f>IFERROR(E506/E508,"-")</f>
        <v>0</v>
      </c>
      <c r="G506" s="70">
        <v>0</v>
      </c>
      <c r="H506" s="70">
        <v>0</v>
      </c>
      <c r="I506" s="70" t="str">
        <f t="shared" si="144"/>
        <v>-</v>
      </c>
      <c r="J506" s="70" t="str">
        <f t="shared" si="127"/>
        <v>-</v>
      </c>
      <c r="K506" s="11" t="str">
        <f t="shared" si="128"/>
        <v>-</v>
      </c>
      <c r="L506" s="399">
        <v>0</v>
      </c>
      <c r="M506" s="269">
        <f>IFERROR(L506/L508,"-")</f>
        <v>0</v>
      </c>
      <c r="N506" s="70">
        <v>0</v>
      </c>
      <c r="O506" s="70">
        <v>0</v>
      </c>
      <c r="P506" s="70" t="str">
        <f t="shared" si="129"/>
        <v>-</v>
      </c>
      <c r="Q506" s="70" t="str">
        <f t="shared" si="130"/>
        <v>-</v>
      </c>
      <c r="R506" s="11" t="str">
        <f t="shared" si="131"/>
        <v>-</v>
      </c>
      <c r="S506" s="399">
        <v>0</v>
      </c>
      <c r="T506" s="269">
        <f>IFERROR(S506/S508,"-")</f>
        <v>0</v>
      </c>
      <c r="U506" s="70">
        <v>0</v>
      </c>
      <c r="V506" s="70">
        <v>0</v>
      </c>
      <c r="W506" s="70" t="str">
        <f t="shared" si="132"/>
        <v>-</v>
      </c>
      <c r="X506" s="70" t="str">
        <f t="shared" si="133"/>
        <v>-</v>
      </c>
      <c r="Y506" s="11" t="str">
        <f t="shared" si="134"/>
        <v>-</v>
      </c>
      <c r="Z506" s="399">
        <v>0</v>
      </c>
      <c r="AA506" s="269">
        <f>IFERROR(Z506/Z508,"-")</f>
        <v>0</v>
      </c>
      <c r="AB506" s="70">
        <v>0</v>
      </c>
      <c r="AC506" s="70">
        <v>0</v>
      </c>
      <c r="AD506" s="70" t="str">
        <f t="shared" si="135"/>
        <v>-</v>
      </c>
      <c r="AE506" s="70" t="str">
        <f t="shared" si="136"/>
        <v>-</v>
      </c>
      <c r="AF506" s="11" t="str">
        <f t="shared" si="137"/>
        <v>-</v>
      </c>
      <c r="AG506" s="399">
        <v>0</v>
      </c>
      <c r="AH506" s="269">
        <f>IFERROR(AG506/AG508,"-")</f>
        <v>0</v>
      </c>
      <c r="AI506" s="70">
        <v>0</v>
      </c>
      <c r="AJ506" s="70">
        <v>0</v>
      </c>
      <c r="AK506" s="70" t="str">
        <f t="shared" si="138"/>
        <v>-</v>
      </c>
      <c r="AL506" s="70" t="str">
        <f t="shared" si="139"/>
        <v>-</v>
      </c>
      <c r="AM506" s="11" t="str">
        <f t="shared" si="140"/>
        <v>-</v>
      </c>
      <c r="AN506" s="399">
        <v>3</v>
      </c>
      <c r="AO506" s="269">
        <f>IFERROR(AN506/AN508,"-")</f>
        <v>2.6905829596412557E-3</v>
      </c>
      <c r="AP506" s="70">
        <v>3209682</v>
      </c>
      <c r="AQ506" s="70">
        <v>3</v>
      </c>
      <c r="AR506" s="70">
        <f t="shared" si="141"/>
        <v>1069894</v>
      </c>
      <c r="AS506" s="70">
        <f t="shared" si="142"/>
        <v>1069894</v>
      </c>
      <c r="AT506" s="11">
        <f t="shared" si="143"/>
        <v>1</v>
      </c>
      <c r="AV506" s="77"/>
    </row>
    <row r="507" spans="2:48" s="9" customFormat="1">
      <c r="B507" s="552"/>
      <c r="C507" s="556"/>
      <c r="D507" s="177" t="s">
        <v>162</v>
      </c>
      <c r="E507" s="400">
        <v>1</v>
      </c>
      <c r="F507" s="270">
        <f>IFERROR(E507/E508,"-")</f>
        <v>2.9585798816568047E-3</v>
      </c>
      <c r="G507" s="271">
        <v>1720171</v>
      </c>
      <c r="H507" s="271">
        <v>1</v>
      </c>
      <c r="I507" s="271">
        <f t="shared" si="144"/>
        <v>1720171</v>
      </c>
      <c r="J507" s="271">
        <f t="shared" si="127"/>
        <v>1720171</v>
      </c>
      <c r="K507" s="36">
        <f t="shared" si="128"/>
        <v>1</v>
      </c>
      <c r="L507" s="400">
        <v>1</v>
      </c>
      <c r="M507" s="270">
        <f>IFERROR(L507/L508,"-")</f>
        <v>4.2194092827004216E-3</v>
      </c>
      <c r="N507" s="271">
        <v>1720171</v>
      </c>
      <c r="O507" s="271">
        <v>1</v>
      </c>
      <c r="P507" s="271">
        <f t="shared" si="129"/>
        <v>1720171</v>
      </c>
      <c r="Q507" s="271">
        <f t="shared" si="130"/>
        <v>1720171</v>
      </c>
      <c r="R507" s="36">
        <f t="shared" si="131"/>
        <v>1</v>
      </c>
      <c r="S507" s="400">
        <v>0</v>
      </c>
      <c r="T507" s="270">
        <f>IFERROR(S507/S508,"-")</f>
        <v>0</v>
      </c>
      <c r="U507" s="271">
        <v>0</v>
      </c>
      <c r="V507" s="271">
        <v>0</v>
      </c>
      <c r="W507" s="271" t="str">
        <f t="shared" si="132"/>
        <v>-</v>
      </c>
      <c r="X507" s="271" t="str">
        <f t="shared" si="133"/>
        <v>-</v>
      </c>
      <c r="Y507" s="36" t="str">
        <f t="shared" si="134"/>
        <v>-</v>
      </c>
      <c r="Z507" s="400">
        <v>0</v>
      </c>
      <c r="AA507" s="270">
        <f>IFERROR(Z507/Z508,"-")</f>
        <v>0</v>
      </c>
      <c r="AB507" s="271">
        <v>0</v>
      </c>
      <c r="AC507" s="271">
        <v>0</v>
      </c>
      <c r="AD507" s="271" t="str">
        <f t="shared" si="135"/>
        <v>-</v>
      </c>
      <c r="AE507" s="271" t="str">
        <f t="shared" si="136"/>
        <v>-</v>
      </c>
      <c r="AF507" s="36" t="str">
        <f t="shared" si="137"/>
        <v>-</v>
      </c>
      <c r="AG507" s="400">
        <v>1</v>
      </c>
      <c r="AH507" s="270">
        <f>IFERROR(AG507/AG508,"-")</f>
        <v>7.6923076923076927E-3</v>
      </c>
      <c r="AI507" s="271">
        <v>1720171</v>
      </c>
      <c r="AJ507" s="271">
        <v>1</v>
      </c>
      <c r="AK507" s="271">
        <f t="shared" si="138"/>
        <v>1720171</v>
      </c>
      <c r="AL507" s="271">
        <f t="shared" si="139"/>
        <v>1720171</v>
      </c>
      <c r="AM507" s="36">
        <f t="shared" si="140"/>
        <v>1</v>
      </c>
      <c r="AN507" s="400">
        <v>2</v>
      </c>
      <c r="AO507" s="270">
        <f>IFERROR(AN507/AN508,"-")</f>
        <v>1.7937219730941704E-3</v>
      </c>
      <c r="AP507" s="271">
        <v>3628216</v>
      </c>
      <c r="AQ507" s="271">
        <v>2</v>
      </c>
      <c r="AR507" s="271">
        <f t="shared" si="141"/>
        <v>1814108</v>
      </c>
      <c r="AS507" s="271">
        <f t="shared" si="142"/>
        <v>1814108</v>
      </c>
      <c r="AT507" s="36">
        <f t="shared" si="143"/>
        <v>1</v>
      </c>
      <c r="AV507" s="77"/>
    </row>
    <row r="508" spans="2:48" s="9" customFormat="1">
      <c r="B508" s="553"/>
      <c r="C508" s="557"/>
      <c r="D508" s="300" t="s">
        <v>64</v>
      </c>
      <c r="E508" s="179">
        <f>SUM(E500:E507)</f>
        <v>338</v>
      </c>
      <c r="F508" s="272">
        <f>IFERROR(E508/E508,"-")</f>
        <v>1</v>
      </c>
      <c r="G508" s="273">
        <f>SUM(G500:G507)</f>
        <v>28418463</v>
      </c>
      <c r="H508" s="273">
        <f>SUM(H500:H507)</f>
        <v>46</v>
      </c>
      <c r="I508" s="273">
        <f t="shared" si="144"/>
        <v>84078.29289940829</v>
      </c>
      <c r="J508" s="273">
        <f t="shared" si="127"/>
        <v>617792.67391304346</v>
      </c>
      <c r="K508" s="152">
        <f t="shared" si="128"/>
        <v>0.13609467455621302</v>
      </c>
      <c r="L508" s="179">
        <f>SUM(L500:L507)</f>
        <v>237</v>
      </c>
      <c r="M508" s="272">
        <f>IFERROR(L508/L508,"-")</f>
        <v>1</v>
      </c>
      <c r="N508" s="273">
        <f>SUM(N500:N507)</f>
        <v>16644879</v>
      </c>
      <c r="O508" s="273">
        <f>SUM(O500:O507)</f>
        <v>33</v>
      </c>
      <c r="P508" s="273">
        <f t="shared" si="129"/>
        <v>70231.556962025323</v>
      </c>
      <c r="Q508" s="273">
        <f t="shared" si="130"/>
        <v>504390.27272727271</v>
      </c>
      <c r="R508" s="152">
        <f t="shared" si="131"/>
        <v>0.13924050632911392</v>
      </c>
      <c r="S508" s="179">
        <f>SUM(S500:S507)</f>
        <v>30</v>
      </c>
      <c r="T508" s="272">
        <f>IFERROR(S508/S508,"-")</f>
        <v>1</v>
      </c>
      <c r="U508" s="273">
        <f>SUM(U500:U507)</f>
        <v>9964871</v>
      </c>
      <c r="V508" s="273">
        <f>SUM(V500:V507)</f>
        <v>11</v>
      </c>
      <c r="W508" s="273">
        <f t="shared" si="132"/>
        <v>332162.36666666664</v>
      </c>
      <c r="X508" s="273">
        <f t="shared" si="133"/>
        <v>905897.36363636365</v>
      </c>
      <c r="Y508" s="152">
        <f t="shared" si="134"/>
        <v>0.36666666666666664</v>
      </c>
      <c r="Z508" s="179">
        <f>SUM(Z500:Z507)</f>
        <v>18</v>
      </c>
      <c r="AA508" s="272">
        <f>IFERROR(Z508/Z508,"-")</f>
        <v>1</v>
      </c>
      <c r="AB508" s="273">
        <f>SUM(AB500:AB507)</f>
        <v>3291968</v>
      </c>
      <c r="AC508" s="273">
        <f>SUM(AC500:AC507)</f>
        <v>6</v>
      </c>
      <c r="AD508" s="273">
        <f t="shared" si="135"/>
        <v>182887.11111111112</v>
      </c>
      <c r="AE508" s="273">
        <f t="shared" si="136"/>
        <v>548661.33333333337</v>
      </c>
      <c r="AF508" s="152">
        <f t="shared" si="137"/>
        <v>0.33333333333333331</v>
      </c>
      <c r="AG508" s="179">
        <f>SUM(AG500:AG507)</f>
        <v>130</v>
      </c>
      <c r="AH508" s="272">
        <f>IFERROR(AG508/AG508,"-")</f>
        <v>1</v>
      </c>
      <c r="AI508" s="273">
        <f>SUM(AI500:AI507)</f>
        <v>28218598</v>
      </c>
      <c r="AJ508" s="273">
        <f>SUM(AJ500:AJ507)</f>
        <v>31</v>
      </c>
      <c r="AK508" s="273">
        <f t="shared" si="138"/>
        <v>217066.13846153847</v>
      </c>
      <c r="AL508" s="273">
        <f t="shared" si="139"/>
        <v>910277.3548387097</v>
      </c>
      <c r="AM508" s="152">
        <f t="shared" si="140"/>
        <v>0.23846153846153847</v>
      </c>
      <c r="AN508" s="179">
        <f>SUM(AN500:AN507)</f>
        <v>1115</v>
      </c>
      <c r="AO508" s="272">
        <f>IFERROR(AN508/AN508,"-")</f>
        <v>1</v>
      </c>
      <c r="AP508" s="273">
        <f>SUM(AP500:AP507)</f>
        <v>52059801</v>
      </c>
      <c r="AQ508" s="273">
        <f>SUM(AQ500:AQ507)</f>
        <v>74</v>
      </c>
      <c r="AR508" s="273">
        <f t="shared" si="141"/>
        <v>46690.404484304934</v>
      </c>
      <c r="AS508" s="273">
        <f t="shared" si="142"/>
        <v>703510.82432432438</v>
      </c>
      <c r="AT508" s="152">
        <f t="shared" si="143"/>
        <v>6.6367713004484311E-2</v>
      </c>
      <c r="AV508" s="77"/>
    </row>
    <row r="509" spans="2:48" s="9" customFormat="1">
      <c r="B509" s="551">
        <v>57</v>
      </c>
      <c r="C509" s="555" t="s">
        <v>42</v>
      </c>
      <c r="D509" s="174" t="s">
        <v>158</v>
      </c>
      <c r="E509" s="178">
        <v>121</v>
      </c>
      <c r="F509" s="267">
        <f>IFERROR(E509/E517,"-")</f>
        <v>0.66850828729281764</v>
      </c>
      <c r="G509" s="268">
        <v>0</v>
      </c>
      <c r="H509" s="268">
        <v>0</v>
      </c>
      <c r="I509" s="268">
        <f t="shared" si="144"/>
        <v>0</v>
      </c>
      <c r="J509" s="268" t="str">
        <f t="shared" si="127"/>
        <v>-</v>
      </c>
      <c r="K509" s="175">
        <f t="shared" si="128"/>
        <v>0</v>
      </c>
      <c r="L509" s="178">
        <v>96</v>
      </c>
      <c r="M509" s="267">
        <f>IFERROR(L509/L517,"-")</f>
        <v>0.65753424657534243</v>
      </c>
      <c r="N509" s="268">
        <v>0</v>
      </c>
      <c r="O509" s="268">
        <v>0</v>
      </c>
      <c r="P509" s="268">
        <f t="shared" si="129"/>
        <v>0</v>
      </c>
      <c r="Q509" s="268" t="str">
        <f t="shared" si="130"/>
        <v>-</v>
      </c>
      <c r="R509" s="175">
        <f t="shared" si="131"/>
        <v>0</v>
      </c>
      <c r="S509" s="178">
        <v>10</v>
      </c>
      <c r="T509" s="267">
        <f>IFERROR(S509/S517,"-")</f>
        <v>0.5</v>
      </c>
      <c r="U509" s="268">
        <v>0</v>
      </c>
      <c r="V509" s="268">
        <v>0</v>
      </c>
      <c r="W509" s="268">
        <f t="shared" si="132"/>
        <v>0</v>
      </c>
      <c r="X509" s="268" t="str">
        <f t="shared" si="133"/>
        <v>-</v>
      </c>
      <c r="Y509" s="175">
        <f t="shared" si="134"/>
        <v>0</v>
      </c>
      <c r="Z509" s="178">
        <v>10</v>
      </c>
      <c r="AA509" s="267">
        <f>IFERROR(Z509/Z517,"-")</f>
        <v>0.52631578947368418</v>
      </c>
      <c r="AB509" s="268">
        <v>0</v>
      </c>
      <c r="AC509" s="268">
        <v>0</v>
      </c>
      <c r="AD509" s="268">
        <f t="shared" si="135"/>
        <v>0</v>
      </c>
      <c r="AE509" s="268" t="str">
        <f t="shared" si="136"/>
        <v>-</v>
      </c>
      <c r="AF509" s="175">
        <f t="shared" si="137"/>
        <v>0</v>
      </c>
      <c r="AG509" s="178">
        <v>25</v>
      </c>
      <c r="AH509" s="267">
        <f>IFERROR(AG509/AG517,"-")</f>
        <v>0.7142857142857143</v>
      </c>
      <c r="AI509" s="268">
        <v>0</v>
      </c>
      <c r="AJ509" s="268">
        <v>0</v>
      </c>
      <c r="AK509" s="268">
        <f t="shared" si="138"/>
        <v>0</v>
      </c>
      <c r="AL509" s="268" t="str">
        <f t="shared" si="139"/>
        <v>-</v>
      </c>
      <c r="AM509" s="175">
        <f t="shared" si="140"/>
        <v>0</v>
      </c>
      <c r="AN509" s="178">
        <v>685</v>
      </c>
      <c r="AO509" s="267">
        <f>IFERROR(AN509/AN517,"-")</f>
        <v>0.76195773081201335</v>
      </c>
      <c r="AP509" s="268">
        <v>0</v>
      </c>
      <c r="AQ509" s="268">
        <v>0</v>
      </c>
      <c r="AR509" s="268">
        <f t="shared" si="141"/>
        <v>0</v>
      </c>
      <c r="AS509" s="268" t="str">
        <f t="shared" si="142"/>
        <v>-</v>
      </c>
      <c r="AT509" s="175">
        <f t="shared" si="143"/>
        <v>0</v>
      </c>
      <c r="AV509" s="77"/>
    </row>
    <row r="510" spans="2:48" s="9" customFormat="1">
      <c r="B510" s="552"/>
      <c r="C510" s="556"/>
      <c r="D510" s="174" t="s">
        <v>155</v>
      </c>
      <c r="E510" s="399">
        <v>21</v>
      </c>
      <c r="F510" s="269">
        <f>IFERROR(E510/E517,"-")</f>
        <v>0.11602209944751381</v>
      </c>
      <c r="G510" s="70">
        <v>978445</v>
      </c>
      <c r="H510" s="70">
        <v>10</v>
      </c>
      <c r="I510" s="70">
        <f t="shared" si="144"/>
        <v>46592.619047619046</v>
      </c>
      <c r="J510" s="70">
        <f t="shared" si="127"/>
        <v>97844.5</v>
      </c>
      <c r="K510" s="11">
        <f t="shared" si="128"/>
        <v>0.47619047619047616</v>
      </c>
      <c r="L510" s="399">
        <v>17</v>
      </c>
      <c r="M510" s="269">
        <f>IFERROR(L510/L517,"-")</f>
        <v>0.11643835616438356</v>
      </c>
      <c r="N510" s="70">
        <v>533313</v>
      </c>
      <c r="O510" s="70">
        <v>6</v>
      </c>
      <c r="P510" s="70">
        <f t="shared" si="129"/>
        <v>31371.352941176472</v>
      </c>
      <c r="Q510" s="70">
        <f t="shared" si="130"/>
        <v>88885.5</v>
      </c>
      <c r="R510" s="11">
        <f t="shared" si="131"/>
        <v>0.35294117647058826</v>
      </c>
      <c r="S510" s="399">
        <v>2</v>
      </c>
      <c r="T510" s="269">
        <f>IFERROR(S510/S517,"-")</f>
        <v>0.1</v>
      </c>
      <c r="U510" s="70">
        <v>37200</v>
      </c>
      <c r="V510" s="70">
        <v>1</v>
      </c>
      <c r="W510" s="70">
        <f t="shared" si="132"/>
        <v>18600</v>
      </c>
      <c r="X510" s="70">
        <f t="shared" si="133"/>
        <v>37200</v>
      </c>
      <c r="Y510" s="11">
        <f t="shared" si="134"/>
        <v>0.5</v>
      </c>
      <c r="Z510" s="399">
        <v>2</v>
      </c>
      <c r="AA510" s="269">
        <f>IFERROR(Z510/Z517,"-")</f>
        <v>0.10526315789473684</v>
      </c>
      <c r="AB510" s="70">
        <v>37200</v>
      </c>
      <c r="AC510" s="70">
        <v>1</v>
      </c>
      <c r="AD510" s="70">
        <f t="shared" si="135"/>
        <v>18600</v>
      </c>
      <c r="AE510" s="70">
        <f t="shared" si="136"/>
        <v>37200</v>
      </c>
      <c r="AF510" s="11">
        <f t="shared" si="137"/>
        <v>0.5</v>
      </c>
      <c r="AG510" s="399">
        <v>1</v>
      </c>
      <c r="AH510" s="269">
        <f>IFERROR(AG510/AG517,"-")</f>
        <v>2.8571428571428571E-2</v>
      </c>
      <c r="AI510" s="70">
        <v>83664</v>
      </c>
      <c r="AJ510" s="70">
        <v>1</v>
      </c>
      <c r="AK510" s="70">
        <f t="shared" si="138"/>
        <v>83664</v>
      </c>
      <c r="AL510" s="70">
        <f t="shared" si="139"/>
        <v>83664</v>
      </c>
      <c r="AM510" s="11">
        <f t="shared" si="140"/>
        <v>1</v>
      </c>
      <c r="AN510" s="399">
        <v>93</v>
      </c>
      <c r="AO510" s="269">
        <f>IFERROR(AN510/AN517,"-")</f>
        <v>0.10344827586206896</v>
      </c>
      <c r="AP510" s="70">
        <v>5168901</v>
      </c>
      <c r="AQ510" s="70">
        <v>30</v>
      </c>
      <c r="AR510" s="70">
        <f t="shared" si="141"/>
        <v>55579.580645161288</v>
      </c>
      <c r="AS510" s="70">
        <f t="shared" si="142"/>
        <v>172296.7</v>
      </c>
      <c r="AT510" s="11">
        <f t="shared" si="143"/>
        <v>0.32258064516129031</v>
      </c>
      <c r="AV510" s="77"/>
    </row>
    <row r="511" spans="2:48" s="9" customFormat="1">
      <c r="B511" s="552"/>
      <c r="C511" s="556"/>
      <c r="D511" s="174" t="s">
        <v>156</v>
      </c>
      <c r="E511" s="399">
        <v>21</v>
      </c>
      <c r="F511" s="269">
        <f>IFERROR(E511/E517,"-")</f>
        <v>0.11602209944751381</v>
      </c>
      <c r="G511" s="70">
        <v>5115298</v>
      </c>
      <c r="H511" s="70">
        <v>10</v>
      </c>
      <c r="I511" s="70">
        <f t="shared" si="144"/>
        <v>243585.61904761905</v>
      </c>
      <c r="J511" s="70">
        <f t="shared" si="127"/>
        <v>511529.8</v>
      </c>
      <c r="K511" s="11">
        <f t="shared" si="128"/>
        <v>0.47619047619047616</v>
      </c>
      <c r="L511" s="399">
        <v>19</v>
      </c>
      <c r="M511" s="269">
        <f>IFERROR(L511/L517,"-")</f>
        <v>0.13013698630136986</v>
      </c>
      <c r="N511" s="70">
        <v>4951690</v>
      </c>
      <c r="O511" s="70">
        <v>9</v>
      </c>
      <c r="P511" s="70">
        <f t="shared" si="129"/>
        <v>260615.26315789475</v>
      </c>
      <c r="Q511" s="70">
        <f t="shared" si="130"/>
        <v>550187.77777777775</v>
      </c>
      <c r="R511" s="11">
        <f t="shared" si="131"/>
        <v>0.47368421052631576</v>
      </c>
      <c r="S511" s="399">
        <v>2</v>
      </c>
      <c r="T511" s="269">
        <f>IFERROR(S511/S517,"-")</f>
        <v>0.1</v>
      </c>
      <c r="U511" s="70">
        <v>1415022</v>
      </c>
      <c r="V511" s="70">
        <v>1</v>
      </c>
      <c r="W511" s="70">
        <f t="shared" si="132"/>
        <v>707511</v>
      </c>
      <c r="X511" s="70">
        <f t="shared" si="133"/>
        <v>1415022</v>
      </c>
      <c r="Y511" s="11">
        <f t="shared" si="134"/>
        <v>0.5</v>
      </c>
      <c r="Z511" s="399">
        <v>2</v>
      </c>
      <c r="AA511" s="269">
        <f>IFERROR(Z511/Z517,"-")</f>
        <v>0.10526315789473684</v>
      </c>
      <c r="AB511" s="70">
        <v>1415022</v>
      </c>
      <c r="AC511" s="70">
        <v>1</v>
      </c>
      <c r="AD511" s="70">
        <f t="shared" si="135"/>
        <v>707511</v>
      </c>
      <c r="AE511" s="70">
        <f t="shared" si="136"/>
        <v>1415022</v>
      </c>
      <c r="AF511" s="11">
        <f t="shared" si="137"/>
        <v>0.5</v>
      </c>
      <c r="AG511" s="399">
        <v>2</v>
      </c>
      <c r="AH511" s="269">
        <f>IFERROR(AG511/AG517,"-")</f>
        <v>5.7142857142857141E-2</v>
      </c>
      <c r="AI511" s="70">
        <v>163608</v>
      </c>
      <c r="AJ511" s="70">
        <v>1</v>
      </c>
      <c r="AK511" s="70">
        <f t="shared" si="138"/>
        <v>81804</v>
      </c>
      <c r="AL511" s="70">
        <f t="shared" si="139"/>
        <v>163608</v>
      </c>
      <c r="AM511" s="11">
        <f t="shared" si="140"/>
        <v>0.5</v>
      </c>
      <c r="AN511" s="399">
        <v>40</v>
      </c>
      <c r="AO511" s="269">
        <f>IFERROR(AN511/AN517,"-")</f>
        <v>4.449388209121246E-2</v>
      </c>
      <c r="AP511" s="70">
        <v>8176413</v>
      </c>
      <c r="AQ511" s="70">
        <v>23</v>
      </c>
      <c r="AR511" s="70">
        <f t="shared" si="141"/>
        <v>204410.32500000001</v>
      </c>
      <c r="AS511" s="70">
        <f t="shared" si="142"/>
        <v>355496.21739130432</v>
      </c>
      <c r="AT511" s="11">
        <f t="shared" si="143"/>
        <v>0.57499999999999996</v>
      </c>
      <c r="AV511" s="77"/>
    </row>
    <row r="512" spans="2:48" s="9" customFormat="1">
      <c r="B512" s="552"/>
      <c r="C512" s="556"/>
      <c r="D512" s="174" t="s">
        <v>157</v>
      </c>
      <c r="E512" s="178">
        <v>9</v>
      </c>
      <c r="F512" s="267">
        <f>IFERROR(E512/E517,"-")</f>
        <v>4.9723756906077346E-2</v>
      </c>
      <c r="G512" s="268">
        <v>3595480</v>
      </c>
      <c r="H512" s="268">
        <v>8</v>
      </c>
      <c r="I512" s="268">
        <f t="shared" si="144"/>
        <v>399497.77777777775</v>
      </c>
      <c r="J512" s="268">
        <f t="shared" si="127"/>
        <v>449435</v>
      </c>
      <c r="K512" s="175">
        <f t="shared" si="128"/>
        <v>0.88888888888888884</v>
      </c>
      <c r="L512" s="178">
        <v>7</v>
      </c>
      <c r="M512" s="267">
        <f>IFERROR(L512/L517,"-")</f>
        <v>4.7945205479452052E-2</v>
      </c>
      <c r="N512" s="268">
        <v>3146132</v>
      </c>
      <c r="O512" s="268">
        <v>6</v>
      </c>
      <c r="P512" s="268">
        <f t="shared" si="129"/>
        <v>449447.42857142858</v>
      </c>
      <c r="Q512" s="268">
        <f t="shared" si="130"/>
        <v>524355.33333333337</v>
      </c>
      <c r="R512" s="175">
        <f t="shared" si="131"/>
        <v>0.8571428571428571</v>
      </c>
      <c r="S512" s="178">
        <v>3</v>
      </c>
      <c r="T512" s="267">
        <f>IFERROR(S512/S517,"-")</f>
        <v>0.15</v>
      </c>
      <c r="U512" s="268">
        <v>498532</v>
      </c>
      <c r="V512" s="268">
        <v>2</v>
      </c>
      <c r="W512" s="268">
        <f t="shared" si="132"/>
        <v>166177.33333333334</v>
      </c>
      <c r="X512" s="268">
        <f t="shared" si="133"/>
        <v>249266</v>
      </c>
      <c r="Y512" s="175">
        <f t="shared" si="134"/>
        <v>0.66666666666666663</v>
      </c>
      <c r="Z512" s="178">
        <v>3</v>
      </c>
      <c r="AA512" s="267">
        <f>IFERROR(Z512/Z517,"-")</f>
        <v>0.15789473684210525</v>
      </c>
      <c r="AB512" s="268">
        <v>498532</v>
      </c>
      <c r="AC512" s="268">
        <v>2</v>
      </c>
      <c r="AD512" s="268">
        <f t="shared" si="135"/>
        <v>166177.33333333334</v>
      </c>
      <c r="AE512" s="268">
        <f t="shared" si="136"/>
        <v>249266</v>
      </c>
      <c r="AF512" s="175">
        <f t="shared" si="137"/>
        <v>0.66666666666666663</v>
      </c>
      <c r="AG512" s="178">
        <v>3</v>
      </c>
      <c r="AH512" s="267">
        <f>IFERROR(AG512/AG517,"-")</f>
        <v>8.5714285714285715E-2</v>
      </c>
      <c r="AI512" s="268">
        <v>3338839</v>
      </c>
      <c r="AJ512" s="268">
        <v>3</v>
      </c>
      <c r="AK512" s="268">
        <f t="shared" si="138"/>
        <v>1112946.3333333333</v>
      </c>
      <c r="AL512" s="268">
        <f t="shared" si="139"/>
        <v>1112946.3333333333</v>
      </c>
      <c r="AM512" s="175">
        <f t="shared" si="140"/>
        <v>1</v>
      </c>
      <c r="AN512" s="178">
        <v>51</v>
      </c>
      <c r="AO512" s="267">
        <f>IFERROR(AN512/AN517,"-")</f>
        <v>5.6729699666295881E-2</v>
      </c>
      <c r="AP512" s="268">
        <v>31644142</v>
      </c>
      <c r="AQ512" s="268">
        <v>43</v>
      </c>
      <c r="AR512" s="268">
        <f t="shared" si="141"/>
        <v>620473.37254901964</v>
      </c>
      <c r="AS512" s="268">
        <f t="shared" si="142"/>
        <v>735910.27906976745</v>
      </c>
      <c r="AT512" s="175">
        <f t="shared" si="143"/>
        <v>0.84313725490196079</v>
      </c>
      <c r="AV512" s="77"/>
    </row>
    <row r="513" spans="2:48" s="9" customFormat="1">
      <c r="B513" s="552"/>
      <c r="C513" s="556"/>
      <c r="D513" s="174" t="s">
        <v>159</v>
      </c>
      <c r="E513" s="399">
        <v>4</v>
      </c>
      <c r="F513" s="269">
        <f>IFERROR(E513/E517,"-")</f>
        <v>2.2099447513812154E-2</v>
      </c>
      <c r="G513" s="70">
        <v>6311908</v>
      </c>
      <c r="H513" s="70">
        <v>4</v>
      </c>
      <c r="I513" s="70">
        <f t="shared" si="144"/>
        <v>1577977</v>
      </c>
      <c r="J513" s="70">
        <f t="shared" si="127"/>
        <v>1577977</v>
      </c>
      <c r="K513" s="11">
        <f t="shared" si="128"/>
        <v>1</v>
      </c>
      <c r="L513" s="399">
        <v>3</v>
      </c>
      <c r="M513" s="269">
        <f>IFERROR(L513/L517,"-")</f>
        <v>2.0547945205479451E-2</v>
      </c>
      <c r="N513" s="70">
        <v>4800114</v>
      </c>
      <c r="O513" s="70">
        <v>3</v>
      </c>
      <c r="P513" s="70">
        <f t="shared" si="129"/>
        <v>1600038</v>
      </c>
      <c r="Q513" s="70">
        <f t="shared" si="130"/>
        <v>1600038</v>
      </c>
      <c r="R513" s="11">
        <f t="shared" si="131"/>
        <v>1</v>
      </c>
      <c r="S513" s="399">
        <v>1</v>
      </c>
      <c r="T513" s="269">
        <f>IFERROR(S513/S517,"-")</f>
        <v>0.05</v>
      </c>
      <c r="U513" s="70">
        <v>2005742</v>
      </c>
      <c r="V513" s="70">
        <v>1</v>
      </c>
      <c r="W513" s="70">
        <f t="shared" si="132"/>
        <v>2005742</v>
      </c>
      <c r="X513" s="70">
        <f t="shared" si="133"/>
        <v>2005742</v>
      </c>
      <c r="Y513" s="11">
        <f t="shared" si="134"/>
        <v>1</v>
      </c>
      <c r="Z513" s="399">
        <v>1</v>
      </c>
      <c r="AA513" s="269">
        <f>IFERROR(Z513/Z517,"-")</f>
        <v>5.2631578947368418E-2</v>
      </c>
      <c r="AB513" s="70">
        <v>2005742</v>
      </c>
      <c r="AC513" s="70">
        <v>1</v>
      </c>
      <c r="AD513" s="70">
        <f t="shared" si="135"/>
        <v>2005742</v>
      </c>
      <c r="AE513" s="70">
        <f t="shared" si="136"/>
        <v>2005742</v>
      </c>
      <c r="AF513" s="11">
        <f t="shared" si="137"/>
        <v>1</v>
      </c>
      <c r="AG513" s="399">
        <v>0</v>
      </c>
      <c r="AH513" s="269">
        <f>IFERROR(AG513/AG517,"-")</f>
        <v>0</v>
      </c>
      <c r="AI513" s="70">
        <v>0</v>
      </c>
      <c r="AJ513" s="70">
        <v>0</v>
      </c>
      <c r="AK513" s="70" t="str">
        <f t="shared" si="138"/>
        <v>-</v>
      </c>
      <c r="AL513" s="70" t="str">
        <f t="shared" si="139"/>
        <v>-</v>
      </c>
      <c r="AM513" s="11" t="str">
        <f t="shared" si="140"/>
        <v>-</v>
      </c>
      <c r="AN513" s="399">
        <v>9</v>
      </c>
      <c r="AO513" s="269">
        <f>IFERROR(AN513/AN517,"-")</f>
        <v>1.0011123470522803E-2</v>
      </c>
      <c r="AP513" s="70">
        <v>11673196</v>
      </c>
      <c r="AQ513" s="70">
        <v>9</v>
      </c>
      <c r="AR513" s="70">
        <f t="shared" si="141"/>
        <v>1297021.7777777778</v>
      </c>
      <c r="AS513" s="70">
        <f t="shared" si="142"/>
        <v>1297021.7777777778</v>
      </c>
      <c r="AT513" s="11">
        <f t="shared" si="143"/>
        <v>1</v>
      </c>
      <c r="AV513" s="77"/>
    </row>
    <row r="514" spans="2:48" s="9" customFormat="1">
      <c r="B514" s="552"/>
      <c r="C514" s="556"/>
      <c r="D514" s="174" t="s">
        <v>160</v>
      </c>
      <c r="E514" s="178">
        <v>1</v>
      </c>
      <c r="F514" s="267">
        <f>IFERROR(E514/E517,"-")</f>
        <v>5.5248618784530384E-3</v>
      </c>
      <c r="G514" s="268">
        <v>2192116</v>
      </c>
      <c r="H514" s="268">
        <v>1</v>
      </c>
      <c r="I514" s="268">
        <f t="shared" si="144"/>
        <v>2192116</v>
      </c>
      <c r="J514" s="268">
        <f t="shared" si="127"/>
        <v>2192116</v>
      </c>
      <c r="K514" s="175">
        <f t="shared" si="128"/>
        <v>1</v>
      </c>
      <c r="L514" s="178">
        <v>1</v>
      </c>
      <c r="M514" s="267">
        <f>IFERROR(L514/L517,"-")</f>
        <v>6.8493150684931503E-3</v>
      </c>
      <c r="N514" s="268">
        <v>2192116</v>
      </c>
      <c r="O514" s="268">
        <v>1</v>
      </c>
      <c r="P514" s="268">
        <f t="shared" si="129"/>
        <v>2192116</v>
      </c>
      <c r="Q514" s="268">
        <f t="shared" si="130"/>
        <v>2192116</v>
      </c>
      <c r="R514" s="175">
        <f t="shared" si="131"/>
        <v>1</v>
      </c>
      <c r="S514" s="178">
        <v>1</v>
      </c>
      <c r="T514" s="267">
        <f>IFERROR(S514/S517,"-")</f>
        <v>0.05</v>
      </c>
      <c r="U514" s="268">
        <v>2192116</v>
      </c>
      <c r="V514" s="268">
        <v>1</v>
      </c>
      <c r="W514" s="268">
        <f t="shared" si="132"/>
        <v>2192116</v>
      </c>
      <c r="X514" s="268">
        <f t="shared" si="133"/>
        <v>2192116</v>
      </c>
      <c r="Y514" s="175">
        <f t="shared" si="134"/>
        <v>1</v>
      </c>
      <c r="Z514" s="178">
        <v>1</v>
      </c>
      <c r="AA514" s="267">
        <f>IFERROR(Z514/Z517,"-")</f>
        <v>5.2631578947368418E-2</v>
      </c>
      <c r="AB514" s="268">
        <v>2192116</v>
      </c>
      <c r="AC514" s="268">
        <v>1</v>
      </c>
      <c r="AD514" s="268">
        <f t="shared" si="135"/>
        <v>2192116</v>
      </c>
      <c r="AE514" s="268">
        <f t="shared" si="136"/>
        <v>2192116</v>
      </c>
      <c r="AF514" s="175">
        <f t="shared" si="137"/>
        <v>1</v>
      </c>
      <c r="AG514" s="178">
        <v>0</v>
      </c>
      <c r="AH514" s="267">
        <f>IFERROR(AG514/AG517,"-")</f>
        <v>0</v>
      </c>
      <c r="AI514" s="268">
        <v>0</v>
      </c>
      <c r="AJ514" s="268">
        <v>0</v>
      </c>
      <c r="AK514" s="268" t="str">
        <f t="shared" si="138"/>
        <v>-</v>
      </c>
      <c r="AL514" s="268" t="str">
        <f t="shared" si="139"/>
        <v>-</v>
      </c>
      <c r="AM514" s="175" t="str">
        <f t="shared" si="140"/>
        <v>-</v>
      </c>
      <c r="AN514" s="178">
        <v>8</v>
      </c>
      <c r="AO514" s="267">
        <f>IFERROR(AN514/AN517,"-")</f>
        <v>8.8987764182424916E-3</v>
      </c>
      <c r="AP514" s="268">
        <v>8462548</v>
      </c>
      <c r="AQ514" s="268">
        <v>7</v>
      </c>
      <c r="AR514" s="268">
        <f t="shared" si="141"/>
        <v>1057818.5</v>
      </c>
      <c r="AS514" s="268">
        <f t="shared" si="142"/>
        <v>1208935.4285714286</v>
      </c>
      <c r="AT514" s="175">
        <f t="shared" si="143"/>
        <v>0.875</v>
      </c>
      <c r="AV514" s="77"/>
    </row>
    <row r="515" spans="2:48" s="9" customFormat="1">
      <c r="B515" s="552"/>
      <c r="C515" s="556"/>
      <c r="D515" s="174" t="s">
        <v>161</v>
      </c>
      <c r="E515" s="399">
        <v>2</v>
      </c>
      <c r="F515" s="269">
        <f>IFERROR(E515/E517,"-")</f>
        <v>1.1049723756906077E-2</v>
      </c>
      <c r="G515" s="70">
        <v>2531608</v>
      </c>
      <c r="H515" s="70">
        <v>2</v>
      </c>
      <c r="I515" s="70">
        <f t="shared" si="144"/>
        <v>1265804</v>
      </c>
      <c r="J515" s="70">
        <f t="shared" si="127"/>
        <v>1265804</v>
      </c>
      <c r="K515" s="11">
        <f t="shared" si="128"/>
        <v>1</v>
      </c>
      <c r="L515" s="399">
        <v>2</v>
      </c>
      <c r="M515" s="269">
        <f>IFERROR(L515/L517,"-")</f>
        <v>1.3698630136986301E-2</v>
      </c>
      <c r="N515" s="70">
        <v>2531608</v>
      </c>
      <c r="O515" s="70">
        <v>2</v>
      </c>
      <c r="P515" s="70">
        <f t="shared" si="129"/>
        <v>1265804</v>
      </c>
      <c r="Q515" s="70">
        <f t="shared" si="130"/>
        <v>1265804</v>
      </c>
      <c r="R515" s="11">
        <f t="shared" si="131"/>
        <v>1</v>
      </c>
      <c r="S515" s="399">
        <v>0</v>
      </c>
      <c r="T515" s="269">
        <f>IFERROR(S515/S517,"-")</f>
        <v>0</v>
      </c>
      <c r="U515" s="70">
        <v>0</v>
      </c>
      <c r="V515" s="70">
        <v>0</v>
      </c>
      <c r="W515" s="70" t="str">
        <f t="shared" si="132"/>
        <v>-</v>
      </c>
      <c r="X515" s="70" t="str">
        <f t="shared" si="133"/>
        <v>-</v>
      </c>
      <c r="Y515" s="11" t="str">
        <f t="shared" si="134"/>
        <v>-</v>
      </c>
      <c r="Z515" s="399">
        <v>0</v>
      </c>
      <c r="AA515" s="269">
        <f>IFERROR(Z515/Z517,"-")</f>
        <v>0</v>
      </c>
      <c r="AB515" s="70">
        <v>0</v>
      </c>
      <c r="AC515" s="70">
        <v>0</v>
      </c>
      <c r="AD515" s="70" t="str">
        <f t="shared" si="135"/>
        <v>-</v>
      </c>
      <c r="AE515" s="70" t="str">
        <f t="shared" si="136"/>
        <v>-</v>
      </c>
      <c r="AF515" s="11" t="str">
        <f t="shared" si="137"/>
        <v>-</v>
      </c>
      <c r="AG515" s="399">
        <v>2</v>
      </c>
      <c r="AH515" s="269">
        <f>IFERROR(AG515/AG517,"-")</f>
        <v>5.7142857142857141E-2</v>
      </c>
      <c r="AI515" s="70">
        <v>2806670</v>
      </c>
      <c r="AJ515" s="70">
        <v>2</v>
      </c>
      <c r="AK515" s="70">
        <f t="shared" si="138"/>
        <v>1403335</v>
      </c>
      <c r="AL515" s="70">
        <f t="shared" si="139"/>
        <v>1403335</v>
      </c>
      <c r="AM515" s="11">
        <f t="shared" si="140"/>
        <v>1</v>
      </c>
      <c r="AN515" s="399">
        <v>10</v>
      </c>
      <c r="AO515" s="269">
        <f>IFERROR(AN515/AN517,"-")</f>
        <v>1.1123470522803115E-2</v>
      </c>
      <c r="AP515" s="70">
        <v>12345973</v>
      </c>
      <c r="AQ515" s="70">
        <v>8</v>
      </c>
      <c r="AR515" s="70">
        <f t="shared" si="141"/>
        <v>1234597.3</v>
      </c>
      <c r="AS515" s="70">
        <f t="shared" si="142"/>
        <v>1543246.625</v>
      </c>
      <c r="AT515" s="11">
        <f t="shared" si="143"/>
        <v>0.8</v>
      </c>
      <c r="AV515" s="77"/>
    </row>
    <row r="516" spans="2:48" s="9" customFormat="1">
      <c r="B516" s="552"/>
      <c r="C516" s="556"/>
      <c r="D516" s="177" t="s">
        <v>162</v>
      </c>
      <c r="E516" s="400">
        <v>2</v>
      </c>
      <c r="F516" s="270">
        <f>IFERROR(E516/E517,"-")</f>
        <v>1.1049723756906077E-2</v>
      </c>
      <c r="G516" s="271">
        <v>3863422</v>
      </c>
      <c r="H516" s="271">
        <v>2</v>
      </c>
      <c r="I516" s="271">
        <f t="shared" si="144"/>
        <v>1931711</v>
      </c>
      <c r="J516" s="271">
        <f t="shared" si="127"/>
        <v>1931711</v>
      </c>
      <c r="K516" s="36">
        <f t="shared" si="128"/>
        <v>1</v>
      </c>
      <c r="L516" s="400">
        <v>1</v>
      </c>
      <c r="M516" s="270">
        <f>IFERROR(L516/L517,"-")</f>
        <v>6.8493150684931503E-3</v>
      </c>
      <c r="N516" s="271">
        <v>1516808</v>
      </c>
      <c r="O516" s="271">
        <v>1</v>
      </c>
      <c r="P516" s="271">
        <f t="shared" si="129"/>
        <v>1516808</v>
      </c>
      <c r="Q516" s="271">
        <f t="shared" si="130"/>
        <v>1516808</v>
      </c>
      <c r="R516" s="36">
        <f t="shared" si="131"/>
        <v>1</v>
      </c>
      <c r="S516" s="400">
        <v>1</v>
      </c>
      <c r="T516" s="270">
        <f>IFERROR(S516/S517,"-")</f>
        <v>0.05</v>
      </c>
      <c r="U516" s="271">
        <v>2346614</v>
      </c>
      <c r="V516" s="271">
        <v>1</v>
      </c>
      <c r="W516" s="271">
        <f t="shared" si="132"/>
        <v>2346614</v>
      </c>
      <c r="X516" s="271">
        <f t="shared" si="133"/>
        <v>2346614</v>
      </c>
      <c r="Y516" s="36">
        <f t="shared" si="134"/>
        <v>1</v>
      </c>
      <c r="Z516" s="400">
        <v>0</v>
      </c>
      <c r="AA516" s="270">
        <f>IFERROR(Z516/Z517,"-")</f>
        <v>0</v>
      </c>
      <c r="AB516" s="271">
        <v>0</v>
      </c>
      <c r="AC516" s="271">
        <v>0</v>
      </c>
      <c r="AD516" s="271" t="str">
        <f t="shared" si="135"/>
        <v>-</v>
      </c>
      <c r="AE516" s="271" t="str">
        <f t="shared" si="136"/>
        <v>-</v>
      </c>
      <c r="AF516" s="36" t="str">
        <f t="shared" si="137"/>
        <v>-</v>
      </c>
      <c r="AG516" s="400">
        <v>2</v>
      </c>
      <c r="AH516" s="270">
        <f>IFERROR(AG516/AG517,"-")</f>
        <v>5.7142857142857141E-2</v>
      </c>
      <c r="AI516" s="271">
        <v>3863422</v>
      </c>
      <c r="AJ516" s="271">
        <v>2</v>
      </c>
      <c r="AK516" s="271">
        <f t="shared" si="138"/>
        <v>1931711</v>
      </c>
      <c r="AL516" s="271">
        <f t="shared" si="139"/>
        <v>1931711</v>
      </c>
      <c r="AM516" s="36">
        <f t="shared" si="140"/>
        <v>1</v>
      </c>
      <c r="AN516" s="400">
        <v>3</v>
      </c>
      <c r="AO516" s="270">
        <f>IFERROR(AN516/AN517,"-")</f>
        <v>3.3370411568409346E-3</v>
      </c>
      <c r="AP516" s="271">
        <v>1550156</v>
      </c>
      <c r="AQ516" s="271">
        <v>2</v>
      </c>
      <c r="AR516" s="271">
        <f t="shared" si="141"/>
        <v>516718.66666666669</v>
      </c>
      <c r="AS516" s="271">
        <f t="shared" si="142"/>
        <v>775078</v>
      </c>
      <c r="AT516" s="36">
        <f t="shared" si="143"/>
        <v>0.66666666666666663</v>
      </c>
      <c r="AV516" s="77"/>
    </row>
    <row r="517" spans="2:48" s="9" customFormat="1">
      <c r="B517" s="553"/>
      <c r="C517" s="557"/>
      <c r="D517" s="300" t="s">
        <v>64</v>
      </c>
      <c r="E517" s="179">
        <f>SUM(E509:E516)</f>
        <v>181</v>
      </c>
      <c r="F517" s="272">
        <f>IFERROR(E517/E517,"-")</f>
        <v>1</v>
      </c>
      <c r="G517" s="273">
        <f>SUM(G509:G516)</f>
        <v>24588277</v>
      </c>
      <c r="H517" s="273">
        <f>SUM(H509:H516)</f>
        <v>37</v>
      </c>
      <c r="I517" s="273">
        <f t="shared" si="144"/>
        <v>135846.83425414364</v>
      </c>
      <c r="J517" s="273">
        <f t="shared" ref="J517:J580" si="145">IFERROR(G517/H517,"-")</f>
        <v>664548.02702702698</v>
      </c>
      <c r="K517" s="152">
        <f t="shared" ref="K517:K580" si="146">IFERROR(H517/E517,"-")</f>
        <v>0.20441988950276244</v>
      </c>
      <c r="L517" s="179">
        <f>SUM(L509:L516)</f>
        <v>146</v>
      </c>
      <c r="M517" s="272">
        <f>IFERROR(L517/L517,"-")</f>
        <v>1</v>
      </c>
      <c r="N517" s="273">
        <f>SUM(N509:N516)</f>
        <v>19671781</v>
      </c>
      <c r="O517" s="273">
        <f>SUM(O509:O516)</f>
        <v>28</v>
      </c>
      <c r="P517" s="273">
        <f t="shared" ref="P517:P580" si="147">IFERROR(N517/L517,"-")</f>
        <v>134738.22602739726</v>
      </c>
      <c r="Q517" s="273">
        <f t="shared" ref="Q517:Q580" si="148">IFERROR(N517/O517,"-")</f>
        <v>702563.60714285716</v>
      </c>
      <c r="R517" s="152">
        <f t="shared" ref="R517:R580" si="149">IFERROR(O517/L517,"-")</f>
        <v>0.19178082191780821</v>
      </c>
      <c r="S517" s="179">
        <f>SUM(S509:S516)</f>
        <v>20</v>
      </c>
      <c r="T517" s="272">
        <f>IFERROR(S517/S517,"-")</f>
        <v>1</v>
      </c>
      <c r="U517" s="273">
        <f>SUM(U509:U516)</f>
        <v>8495226</v>
      </c>
      <c r="V517" s="273">
        <f>SUM(V509:V516)</f>
        <v>7</v>
      </c>
      <c r="W517" s="273">
        <f t="shared" ref="W517:W580" si="150">IFERROR(U517/S517,"-")</f>
        <v>424761.3</v>
      </c>
      <c r="X517" s="273">
        <f t="shared" ref="X517:X580" si="151">IFERROR(U517/V517,"-")</f>
        <v>1213603.7142857143</v>
      </c>
      <c r="Y517" s="152">
        <f t="shared" ref="Y517:Y580" si="152">IFERROR(V517/S517,"-")</f>
        <v>0.35</v>
      </c>
      <c r="Z517" s="179">
        <f>SUM(Z509:Z516)</f>
        <v>19</v>
      </c>
      <c r="AA517" s="272">
        <f>IFERROR(Z517/Z517,"-")</f>
        <v>1</v>
      </c>
      <c r="AB517" s="273">
        <f>SUM(AB509:AB516)</f>
        <v>6148612</v>
      </c>
      <c r="AC517" s="273">
        <f>SUM(AC509:AC516)</f>
        <v>6</v>
      </c>
      <c r="AD517" s="273">
        <f t="shared" ref="AD517:AD580" si="153">IFERROR(AB517/Z517,"-")</f>
        <v>323611.15789473685</v>
      </c>
      <c r="AE517" s="273">
        <f t="shared" ref="AE517:AE580" si="154">IFERROR(AB517/AC517,"-")</f>
        <v>1024768.6666666666</v>
      </c>
      <c r="AF517" s="152">
        <f t="shared" ref="AF517:AF580" si="155">IFERROR(AC517/Z517,"-")</f>
        <v>0.31578947368421051</v>
      </c>
      <c r="AG517" s="179">
        <f>SUM(AG509:AG516)</f>
        <v>35</v>
      </c>
      <c r="AH517" s="272">
        <f>IFERROR(AG517/AG517,"-")</f>
        <v>1</v>
      </c>
      <c r="AI517" s="273">
        <f>SUM(AI509:AI516)</f>
        <v>10256203</v>
      </c>
      <c r="AJ517" s="273">
        <f>SUM(AJ509:AJ516)</f>
        <v>9</v>
      </c>
      <c r="AK517" s="273">
        <f t="shared" ref="AK517:AK580" si="156">IFERROR(AI517/AG517,"-")</f>
        <v>293034.37142857141</v>
      </c>
      <c r="AL517" s="273">
        <f t="shared" ref="AL517:AL580" si="157">IFERROR(AI517/AJ517,"-")</f>
        <v>1139578.111111111</v>
      </c>
      <c r="AM517" s="152">
        <f t="shared" ref="AM517:AM580" si="158">IFERROR(AJ517/AG517,"-")</f>
        <v>0.25714285714285712</v>
      </c>
      <c r="AN517" s="179">
        <f>SUM(AN509:AN516)</f>
        <v>899</v>
      </c>
      <c r="AO517" s="272">
        <f>IFERROR(AN517/AN517,"-")</f>
        <v>1</v>
      </c>
      <c r="AP517" s="273">
        <f>SUM(AP509:AP516)</f>
        <v>79021329</v>
      </c>
      <c r="AQ517" s="273">
        <f>SUM(AQ509:AQ516)</f>
        <v>122</v>
      </c>
      <c r="AR517" s="273">
        <f t="shared" ref="AR517:AR580" si="159">IFERROR(AP517/AN517,"-")</f>
        <v>87899.142380422694</v>
      </c>
      <c r="AS517" s="273">
        <f t="shared" ref="AS517:AS580" si="160">IFERROR(AP517/AQ517,"-")</f>
        <v>647715.81147540989</v>
      </c>
      <c r="AT517" s="152">
        <f t="shared" ref="AT517:AT580" si="161">IFERROR(AQ517/AN517,"-")</f>
        <v>0.13570634037819801</v>
      </c>
      <c r="AV517" s="77"/>
    </row>
    <row r="518" spans="2:48" s="9" customFormat="1">
      <c r="B518" s="551">
        <v>58</v>
      </c>
      <c r="C518" s="555" t="s">
        <v>24</v>
      </c>
      <c r="D518" s="174" t="s">
        <v>158</v>
      </c>
      <c r="E518" s="178">
        <v>227</v>
      </c>
      <c r="F518" s="267">
        <f>IFERROR(E518/E526,"-")</f>
        <v>0.70496894409937894</v>
      </c>
      <c r="G518" s="268">
        <v>0</v>
      </c>
      <c r="H518" s="268">
        <v>0</v>
      </c>
      <c r="I518" s="268">
        <f t="shared" si="144"/>
        <v>0</v>
      </c>
      <c r="J518" s="268" t="str">
        <f t="shared" si="145"/>
        <v>-</v>
      </c>
      <c r="K518" s="175">
        <f t="shared" si="146"/>
        <v>0</v>
      </c>
      <c r="L518" s="178">
        <v>186</v>
      </c>
      <c r="M518" s="267">
        <f>IFERROR(L518/L526,"-")</f>
        <v>0.70454545454545459</v>
      </c>
      <c r="N518" s="268">
        <v>0</v>
      </c>
      <c r="O518" s="268">
        <v>0</v>
      </c>
      <c r="P518" s="268">
        <f t="shared" si="147"/>
        <v>0</v>
      </c>
      <c r="Q518" s="268" t="str">
        <f t="shared" si="148"/>
        <v>-</v>
      </c>
      <c r="R518" s="175">
        <f t="shared" si="149"/>
        <v>0</v>
      </c>
      <c r="S518" s="178">
        <v>20</v>
      </c>
      <c r="T518" s="267">
        <f>IFERROR(S518/S526,"-")</f>
        <v>0.60606060606060608</v>
      </c>
      <c r="U518" s="268">
        <v>0</v>
      </c>
      <c r="V518" s="268">
        <v>0</v>
      </c>
      <c r="W518" s="268">
        <f t="shared" si="150"/>
        <v>0</v>
      </c>
      <c r="X518" s="268" t="str">
        <f t="shared" si="151"/>
        <v>-</v>
      </c>
      <c r="Y518" s="175">
        <f t="shared" si="152"/>
        <v>0</v>
      </c>
      <c r="Z518" s="178">
        <v>16</v>
      </c>
      <c r="AA518" s="267">
        <f>IFERROR(Z518/Z526,"-")</f>
        <v>0.69565217391304346</v>
      </c>
      <c r="AB518" s="268">
        <v>0</v>
      </c>
      <c r="AC518" s="268">
        <v>0</v>
      </c>
      <c r="AD518" s="268">
        <f t="shared" si="153"/>
        <v>0</v>
      </c>
      <c r="AE518" s="268" t="str">
        <f t="shared" si="154"/>
        <v>-</v>
      </c>
      <c r="AF518" s="175">
        <f t="shared" si="155"/>
        <v>0</v>
      </c>
      <c r="AG518" s="178">
        <v>56</v>
      </c>
      <c r="AH518" s="267">
        <f>IFERROR(AG518/AG526,"-")</f>
        <v>0.58333333333333337</v>
      </c>
      <c r="AI518" s="268">
        <v>0</v>
      </c>
      <c r="AJ518" s="268">
        <v>0</v>
      </c>
      <c r="AK518" s="268">
        <f t="shared" si="156"/>
        <v>0</v>
      </c>
      <c r="AL518" s="268" t="str">
        <f t="shared" si="157"/>
        <v>-</v>
      </c>
      <c r="AM518" s="175">
        <f t="shared" si="158"/>
        <v>0</v>
      </c>
      <c r="AN518" s="178">
        <v>1080</v>
      </c>
      <c r="AO518" s="267">
        <f>IFERROR(AN518/AN526,"-")</f>
        <v>0.83591331269349844</v>
      </c>
      <c r="AP518" s="268">
        <v>0</v>
      </c>
      <c r="AQ518" s="268">
        <v>0</v>
      </c>
      <c r="AR518" s="268">
        <f t="shared" si="159"/>
        <v>0</v>
      </c>
      <c r="AS518" s="268" t="str">
        <f t="shared" si="160"/>
        <v>-</v>
      </c>
      <c r="AT518" s="175">
        <f t="shared" si="161"/>
        <v>0</v>
      </c>
      <c r="AV518" s="77"/>
    </row>
    <row r="519" spans="2:48" s="9" customFormat="1">
      <c r="B519" s="552"/>
      <c r="C519" s="556"/>
      <c r="D519" s="174" t="s">
        <v>155</v>
      </c>
      <c r="E519" s="399">
        <v>42</v>
      </c>
      <c r="F519" s="269">
        <f>IFERROR(E519/E526,"-")</f>
        <v>0.13043478260869565</v>
      </c>
      <c r="G519" s="70">
        <v>1330302</v>
      </c>
      <c r="H519" s="70">
        <v>14</v>
      </c>
      <c r="I519" s="70">
        <f t="shared" si="144"/>
        <v>31673.857142857141</v>
      </c>
      <c r="J519" s="70">
        <f t="shared" si="145"/>
        <v>95021.571428571435</v>
      </c>
      <c r="K519" s="11">
        <f t="shared" si="146"/>
        <v>0.33333333333333331</v>
      </c>
      <c r="L519" s="399">
        <v>37</v>
      </c>
      <c r="M519" s="269">
        <f>IFERROR(L519/L526,"-")</f>
        <v>0.14015151515151514</v>
      </c>
      <c r="N519" s="70">
        <v>1200282</v>
      </c>
      <c r="O519" s="70">
        <v>12</v>
      </c>
      <c r="P519" s="70">
        <f t="shared" si="147"/>
        <v>32440.054054054053</v>
      </c>
      <c r="Q519" s="70">
        <f t="shared" si="148"/>
        <v>100023.5</v>
      </c>
      <c r="R519" s="11">
        <f t="shared" si="149"/>
        <v>0.32432432432432434</v>
      </c>
      <c r="S519" s="399">
        <v>8</v>
      </c>
      <c r="T519" s="269">
        <f>IFERROR(S519/S526,"-")</f>
        <v>0.24242424242424243</v>
      </c>
      <c r="U519" s="70">
        <v>264564</v>
      </c>
      <c r="V519" s="70">
        <v>3</v>
      </c>
      <c r="W519" s="70">
        <f t="shared" si="150"/>
        <v>33070.5</v>
      </c>
      <c r="X519" s="70">
        <f t="shared" si="151"/>
        <v>88188</v>
      </c>
      <c r="Y519" s="11">
        <f t="shared" si="152"/>
        <v>0.375</v>
      </c>
      <c r="Z519" s="399">
        <v>5</v>
      </c>
      <c r="AA519" s="269">
        <f>IFERROR(Z519/Z526,"-")</f>
        <v>0.21739130434782608</v>
      </c>
      <c r="AB519" s="70">
        <v>176976</v>
      </c>
      <c r="AC519" s="70">
        <v>2</v>
      </c>
      <c r="AD519" s="70">
        <f t="shared" si="153"/>
        <v>35395.199999999997</v>
      </c>
      <c r="AE519" s="70">
        <f t="shared" si="154"/>
        <v>88488</v>
      </c>
      <c r="AF519" s="11">
        <f t="shared" si="155"/>
        <v>0.4</v>
      </c>
      <c r="AG519" s="399">
        <v>10</v>
      </c>
      <c r="AH519" s="269">
        <f>IFERROR(AG519/AG526,"-")</f>
        <v>0.10416666666666667</v>
      </c>
      <c r="AI519" s="70">
        <v>394749</v>
      </c>
      <c r="AJ519" s="70">
        <v>2</v>
      </c>
      <c r="AK519" s="70">
        <f t="shared" si="156"/>
        <v>39474.9</v>
      </c>
      <c r="AL519" s="70">
        <f t="shared" si="157"/>
        <v>197374.5</v>
      </c>
      <c r="AM519" s="11">
        <f t="shared" si="158"/>
        <v>0.2</v>
      </c>
      <c r="AN519" s="399">
        <v>91</v>
      </c>
      <c r="AO519" s="269">
        <f>IFERROR(AN519/AN526,"-")</f>
        <v>7.0433436532507734E-2</v>
      </c>
      <c r="AP519" s="70">
        <v>3486496</v>
      </c>
      <c r="AQ519" s="70">
        <v>25</v>
      </c>
      <c r="AR519" s="70">
        <f t="shared" si="159"/>
        <v>38313.142857142855</v>
      </c>
      <c r="AS519" s="70">
        <f t="shared" si="160"/>
        <v>139459.84</v>
      </c>
      <c r="AT519" s="11">
        <f t="shared" si="161"/>
        <v>0.27472527472527475</v>
      </c>
      <c r="AV519" s="77"/>
    </row>
    <row r="520" spans="2:48" s="9" customFormat="1">
      <c r="B520" s="552"/>
      <c r="C520" s="556"/>
      <c r="D520" s="174" t="s">
        <v>156</v>
      </c>
      <c r="E520" s="399">
        <v>14</v>
      </c>
      <c r="F520" s="269">
        <f>IFERROR(E520/E526,"-")</f>
        <v>4.3478260869565216E-2</v>
      </c>
      <c r="G520" s="70">
        <v>1416307</v>
      </c>
      <c r="H520" s="70">
        <v>8</v>
      </c>
      <c r="I520" s="70">
        <f t="shared" si="144"/>
        <v>101164.78571428571</v>
      </c>
      <c r="J520" s="70">
        <f t="shared" si="145"/>
        <v>177038.375</v>
      </c>
      <c r="K520" s="11">
        <f t="shared" si="146"/>
        <v>0.5714285714285714</v>
      </c>
      <c r="L520" s="399">
        <v>12</v>
      </c>
      <c r="M520" s="269">
        <f>IFERROR(L520/L526,"-")</f>
        <v>4.5454545454545456E-2</v>
      </c>
      <c r="N520" s="70">
        <v>792904</v>
      </c>
      <c r="O520" s="70">
        <v>6</v>
      </c>
      <c r="P520" s="70">
        <f t="shared" si="147"/>
        <v>66075.333333333328</v>
      </c>
      <c r="Q520" s="70">
        <f t="shared" si="148"/>
        <v>132150.66666666666</v>
      </c>
      <c r="R520" s="11">
        <f t="shared" si="149"/>
        <v>0.5</v>
      </c>
      <c r="S520" s="399">
        <v>0</v>
      </c>
      <c r="T520" s="269">
        <f>IFERROR(S520/S526,"-")</f>
        <v>0</v>
      </c>
      <c r="U520" s="70">
        <v>0</v>
      </c>
      <c r="V520" s="70">
        <v>0</v>
      </c>
      <c r="W520" s="70" t="str">
        <f t="shared" si="150"/>
        <v>-</v>
      </c>
      <c r="X520" s="70" t="str">
        <f t="shared" si="151"/>
        <v>-</v>
      </c>
      <c r="Y520" s="11" t="str">
        <f t="shared" si="152"/>
        <v>-</v>
      </c>
      <c r="Z520" s="399">
        <v>0</v>
      </c>
      <c r="AA520" s="269">
        <f>IFERROR(Z520/Z526,"-")</f>
        <v>0</v>
      </c>
      <c r="AB520" s="70">
        <v>0</v>
      </c>
      <c r="AC520" s="70">
        <v>0</v>
      </c>
      <c r="AD520" s="70" t="str">
        <f t="shared" si="153"/>
        <v>-</v>
      </c>
      <c r="AE520" s="70" t="str">
        <f t="shared" si="154"/>
        <v>-</v>
      </c>
      <c r="AF520" s="11" t="str">
        <f t="shared" si="155"/>
        <v>-</v>
      </c>
      <c r="AG520" s="399">
        <v>7</v>
      </c>
      <c r="AH520" s="269">
        <f>IFERROR(AG520/AG526,"-")</f>
        <v>7.2916666666666671E-2</v>
      </c>
      <c r="AI520" s="70">
        <v>534148</v>
      </c>
      <c r="AJ520" s="70">
        <v>5</v>
      </c>
      <c r="AK520" s="70">
        <f t="shared" si="156"/>
        <v>76306.857142857145</v>
      </c>
      <c r="AL520" s="70">
        <f t="shared" si="157"/>
        <v>106829.6</v>
      </c>
      <c r="AM520" s="11">
        <f t="shared" si="158"/>
        <v>0.7142857142857143</v>
      </c>
      <c r="AN520" s="399">
        <v>39</v>
      </c>
      <c r="AO520" s="269">
        <f>IFERROR(AN520/AN526,"-")</f>
        <v>3.018575851393189E-2</v>
      </c>
      <c r="AP520" s="70">
        <v>3247846</v>
      </c>
      <c r="AQ520" s="70">
        <v>16</v>
      </c>
      <c r="AR520" s="70">
        <f t="shared" si="159"/>
        <v>83278.102564102563</v>
      </c>
      <c r="AS520" s="70">
        <f t="shared" si="160"/>
        <v>202990.375</v>
      </c>
      <c r="AT520" s="11">
        <f t="shared" si="161"/>
        <v>0.41025641025641024</v>
      </c>
      <c r="AV520" s="77"/>
    </row>
    <row r="521" spans="2:48" s="9" customFormat="1">
      <c r="B521" s="552"/>
      <c r="C521" s="556"/>
      <c r="D521" s="174" t="s">
        <v>157</v>
      </c>
      <c r="E521" s="178">
        <v>15</v>
      </c>
      <c r="F521" s="267">
        <f>IFERROR(E521/E526,"-")</f>
        <v>4.6583850931677016E-2</v>
      </c>
      <c r="G521" s="268">
        <v>9606942</v>
      </c>
      <c r="H521" s="268">
        <v>15</v>
      </c>
      <c r="I521" s="268">
        <f t="shared" si="144"/>
        <v>640462.80000000005</v>
      </c>
      <c r="J521" s="268">
        <f t="shared" si="145"/>
        <v>640462.80000000005</v>
      </c>
      <c r="K521" s="175">
        <f t="shared" si="146"/>
        <v>1</v>
      </c>
      <c r="L521" s="178">
        <v>12</v>
      </c>
      <c r="M521" s="267">
        <f>IFERROR(L521/L526,"-")</f>
        <v>4.5454545454545456E-2</v>
      </c>
      <c r="N521" s="268">
        <v>6787435</v>
      </c>
      <c r="O521" s="268">
        <v>12</v>
      </c>
      <c r="P521" s="268">
        <f t="shared" si="147"/>
        <v>565619.58333333337</v>
      </c>
      <c r="Q521" s="268">
        <f t="shared" si="148"/>
        <v>565619.58333333337</v>
      </c>
      <c r="R521" s="175">
        <f t="shared" si="149"/>
        <v>1</v>
      </c>
      <c r="S521" s="178">
        <v>2</v>
      </c>
      <c r="T521" s="267">
        <f>IFERROR(S521/S526,"-")</f>
        <v>6.0606060606060608E-2</v>
      </c>
      <c r="U521" s="268">
        <v>580855</v>
      </c>
      <c r="V521" s="268">
        <v>2</v>
      </c>
      <c r="W521" s="268">
        <f t="shared" si="150"/>
        <v>290427.5</v>
      </c>
      <c r="X521" s="268">
        <f t="shared" si="151"/>
        <v>290427.5</v>
      </c>
      <c r="Y521" s="175">
        <f t="shared" si="152"/>
        <v>1</v>
      </c>
      <c r="Z521" s="178">
        <v>0</v>
      </c>
      <c r="AA521" s="267">
        <f>IFERROR(Z521/Z526,"-")</f>
        <v>0</v>
      </c>
      <c r="AB521" s="268">
        <v>0</v>
      </c>
      <c r="AC521" s="268">
        <v>0</v>
      </c>
      <c r="AD521" s="268" t="str">
        <f t="shared" si="153"/>
        <v>-</v>
      </c>
      <c r="AE521" s="268" t="str">
        <f t="shared" si="154"/>
        <v>-</v>
      </c>
      <c r="AF521" s="175" t="str">
        <f t="shared" si="155"/>
        <v>-</v>
      </c>
      <c r="AG521" s="178">
        <v>12</v>
      </c>
      <c r="AH521" s="267">
        <f>IFERROR(AG521/AG526,"-")</f>
        <v>0.125</v>
      </c>
      <c r="AI521" s="268">
        <v>9742687</v>
      </c>
      <c r="AJ521" s="268">
        <v>10</v>
      </c>
      <c r="AK521" s="268">
        <f t="shared" si="156"/>
        <v>811890.58333333337</v>
      </c>
      <c r="AL521" s="268">
        <f t="shared" si="157"/>
        <v>974268.7</v>
      </c>
      <c r="AM521" s="175">
        <f t="shared" si="158"/>
        <v>0.83333333333333337</v>
      </c>
      <c r="AN521" s="178">
        <v>48</v>
      </c>
      <c r="AO521" s="267">
        <f>IFERROR(AN521/AN526,"-")</f>
        <v>3.7151702786377708E-2</v>
      </c>
      <c r="AP521" s="268">
        <v>35749548</v>
      </c>
      <c r="AQ521" s="268">
        <v>41</v>
      </c>
      <c r="AR521" s="268">
        <f t="shared" si="159"/>
        <v>744782.25</v>
      </c>
      <c r="AS521" s="268">
        <f t="shared" si="160"/>
        <v>871940.19512195117</v>
      </c>
      <c r="AT521" s="175">
        <f t="shared" si="161"/>
        <v>0.85416666666666663</v>
      </c>
      <c r="AV521" s="77"/>
    </row>
    <row r="522" spans="2:48" s="9" customFormat="1">
      <c r="B522" s="552"/>
      <c r="C522" s="556"/>
      <c r="D522" s="174" t="s">
        <v>159</v>
      </c>
      <c r="E522" s="399">
        <v>9</v>
      </c>
      <c r="F522" s="269">
        <f>IFERROR(E522/E526,"-")</f>
        <v>2.7950310559006212E-2</v>
      </c>
      <c r="G522" s="70">
        <v>6525794</v>
      </c>
      <c r="H522" s="70">
        <v>8</v>
      </c>
      <c r="I522" s="70">
        <f t="shared" si="144"/>
        <v>725088.22222222225</v>
      </c>
      <c r="J522" s="70">
        <f t="shared" si="145"/>
        <v>815724.25</v>
      </c>
      <c r="K522" s="11">
        <f t="shared" si="146"/>
        <v>0.88888888888888884</v>
      </c>
      <c r="L522" s="399">
        <v>6</v>
      </c>
      <c r="M522" s="269">
        <f>IFERROR(L522/L526,"-")</f>
        <v>2.2727272727272728E-2</v>
      </c>
      <c r="N522" s="70">
        <v>5440413</v>
      </c>
      <c r="O522" s="70">
        <v>5</v>
      </c>
      <c r="P522" s="70">
        <f t="shared" si="147"/>
        <v>906735.5</v>
      </c>
      <c r="Q522" s="70">
        <f t="shared" si="148"/>
        <v>1088082.6000000001</v>
      </c>
      <c r="R522" s="11">
        <f t="shared" si="149"/>
        <v>0.83333333333333337</v>
      </c>
      <c r="S522" s="399">
        <v>1</v>
      </c>
      <c r="T522" s="269">
        <f>IFERROR(S522/S526,"-")</f>
        <v>3.0303030303030304E-2</v>
      </c>
      <c r="U522" s="70">
        <v>109405</v>
      </c>
      <c r="V522" s="70">
        <v>1</v>
      </c>
      <c r="W522" s="70">
        <f t="shared" si="150"/>
        <v>109405</v>
      </c>
      <c r="X522" s="70">
        <f t="shared" si="151"/>
        <v>109405</v>
      </c>
      <c r="Y522" s="11">
        <f t="shared" si="152"/>
        <v>1</v>
      </c>
      <c r="Z522" s="399">
        <v>1</v>
      </c>
      <c r="AA522" s="269">
        <f>IFERROR(Z522/Z526,"-")</f>
        <v>4.3478260869565216E-2</v>
      </c>
      <c r="AB522" s="70">
        <v>109405</v>
      </c>
      <c r="AC522" s="70">
        <v>1</v>
      </c>
      <c r="AD522" s="70">
        <f t="shared" si="153"/>
        <v>109405</v>
      </c>
      <c r="AE522" s="70">
        <f t="shared" si="154"/>
        <v>109405</v>
      </c>
      <c r="AF522" s="11">
        <f t="shared" si="155"/>
        <v>1</v>
      </c>
      <c r="AG522" s="399">
        <v>3</v>
      </c>
      <c r="AH522" s="269">
        <f>IFERROR(AG522/AG526,"-")</f>
        <v>3.125E-2</v>
      </c>
      <c r="AI522" s="70">
        <v>5658621</v>
      </c>
      <c r="AJ522" s="70">
        <v>3</v>
      </c>
      <c r="AK522" s="70">
        <f t="shared" si="156"/>
        <v>1886207</v>
      </c>
      <c r="AL522" s="70">
        <f t="shared" si="157"/>
        <v>1886207</v>
      </c>
      <c r="AM522" s="11">
        <f t="shared" si="158"/>
        <v>1</v>
      </c>
      <c r="AN522" s="399">
        <v>18</v>
      </c>
      <c r="AO522" s="269">
        <f>IFERROR(AN522/AN526,"-")</f>
        <v>1.393188854489164E-2</v>
      </c>
      <c r="AP522" s="70">
        <v>17554030</v>
      </c>
      <c r="AQ522" s="70">
        <v>16</v>
      </c>
      <c r="AR522" s="70">
        <f t="shared" si="159"/>
        <v>975223.88888888888</v>
      </c>
      <c r="AS522" s="70">
        <f t="shared" si="160"/>
        <v>1097126.875</v>
      </c>
      <c r="AT522" s="11">
        <f t="shared" si="161"/>
        <v>0.88888888888888884</v>
      </c>
      <c r="AV522" s="77"/>
    </row>
    <row r="523" spans="2:48" s="9" customFormat="1">
      <c r="B523" s="552"/>
      <c r="C523" s="556"/>
      <c r="D523" s="174" t="s">
        <v>160</v>
      </c>
      <c r="E523" s="178">
        <v>8</v>
      </c>
      <c r="F523" s="267">
        <f>IFERROR(E523/E526,"-")</f>
        <v>2.4844720496894408E-2</v>
      </c>
      <c r="G523" s="268">
        <v>7937703</v>
      </c>
      <c r="H523" s="268">
        <v>7</v>
      </c>
      <c r="I523" s="268">
        <f t="shared" si="144"/>
        <v>992212.875</v>
      </c>
      <c r="J523" s="268">
        <f t="shared" si="145"/>
        <v>1133957.5714285714</v>
      </c>
      <c r="K523" s="175">
        <f t="shared" si="146"/>
        <v>0.875</v>
      </c>
      <c r="L523" s="178">
        <v>7</v>
      </c>
      <c r="M523" s="267">
        <f>IFERROR(L523/L526,"-")</f>
        <v>2.6515151515151516E-2</v>
      </c>
      <c r="N523" s="268">
        <v>7794162</v>
      </c>
      <c r="O523" s="268">
        <v>6</v>
      </c>
      <c r="P523" s="268">
        <f t="shared" si="147"/>
        <v>1113451.7142857143</v>
      </c>
      <c r="Q523" s="268">
        <f t="shared" si="148"/>
        <v>1299027</v>
      </c>
      <c r="R523" s="175">
        <f t="shared" si="149"/>
        <v>0.8571428571428571</v>
      </c>
      <c r="S523" s="178">
        <v>2</v>
      </c>
      <c r="T523" s="267">
        <f>IFERROR(S523/S526,"-")</f>
        <v>6.0606060606060608E-2</v>
      </c>
      <c r="U523" s="268">
        <v>842577</v>
      </c>
      <c r="V523" s="268">
        <v>2</v>
      </c>
      <c r="W523" s="268">
        <f t="shared" si="150"/>
        <v>421288.5</v>
      </c>
      <c r="X523" s="268">
        <f t="shared" si="151"/>
        <v>421288.5</v>
      </c>
      <c r="Y523" s="175">
        <f t="shared" si="152"/>
        <v>1</v>
      </c>
      <c r="Z523" s="178">
        <v>1</v>
      </c>
      <c r="AA523" s="267">
        <f>IFERROR(Z523/Z526,"-")</f>
        <v>4.3478260869565216E-2</v>
      </c>
      <c r="AB523" s="268">
        <v>699036</v>
      </c>
      <c r="AC523" s="268">
        <v>1</v>
      </c>
      <c r="AD523" s="268">
        <f t="shared" si="153"/>
        <v>699036</v>
      </c>
      <c r="AE523" s="268">
        <f t="shared" si="154"/>
        <v>699036</v>
      </c>
      <c r="AF523" s="175">
        <f t="shared" si="155"/>
        <v>1</v>
      </c>
      <c r="AG523" s="178">
        <v>5</v>
      </c>
      <c r="AH523" s="267">
        <f>IFERROR(AG523/AG526,"-")</f>
        <v>5.2083333333333336E-2</v>
      </c>
      <c r="AI523" s="268">
        <v>6918916</v>
      </c>
      <c r="AJ523" s="268">
        <v>4</v>
      </c>
      <c r="AK523" s="268">
        <f t="shared" si="156"/>
        <v>1383783.2</v>
      </c>
      <c r="AL523" s="268">
        <f t="shared" si="157"/>
        <v>1729729</v>
      </c>
      <c r="AM523" s="175">
        <f t="shared" si="158"/>
        <v>0.8</v>
      </c>
      <c r="AN523" s="178">
        <v>6</v>
      </c>
      <c r="AO523" s="267">
        <f>IFERROR(AN523/AN526,"-")</f>
        <v>4.6439628482972135E-3</v>
      </c>
      <c r="AP523" s="268">
        <v>10576630</v>
      </c>
      <c r="AQ523" s="268">
        <v>6</v>
      </c>
      <c r="AR523" s="268">
        <f t="shared" si="159"/>
        <v>1762771.6666666667</v>
      </c>
      <c r="AS523" s="268">
        <f t="shared" si="160"/>
        <v>1762771.6666666667</v>
      </c>
      <c r="AT523" s="175">
        <f t="shared" si="161"/>
        <v>1</v>
      </c>
      <c r="AV523" s="77"/>
    </row>
    <row r="524" spans="2:48" s="9" customFormat="1">
      <c r="B524" s="552"/>
      <c r="C524" s="556"/>
      <c r="D524" s="174" t="s">
        <v>161</v>
      </c>
      <c r="E524" s="399">
        <v>5</v>
      </c>
      <c r="F524" s="269">
        <f>IFERROR(E524/E526,"-")</f>
        <v>1.5527950310559006E-2</v>
      </c>
      <c r="G524" s="70">
        <v>8475508</v>
      </c>
      <c r="H524" s="70">
        <v>4</v>
      </c>
      <c r="I524" s="70">
        <f t="shared" si="144"/>
        <v>1695101.6</v>
      </c>
      <c r="J524" s="70">
        <f t="shared" si="145"/>
        <v>2118877</v>
      </c>
      <c r="K524" s="11">
        <f t="shared" si="146"/>
        <v>0.8</v>
      </c>
      <c r="L524" s="399">
        <v>3</v>
      </c>
      <c r="M524" s="269">
        <f>IFERROR(L524/L526,"-")</f>
        <v>1.1363636363636364E-2</v>
      </c>
      <c r="N524" s="70">
        <v>2926341</v>
      </c>
      <c r="O524" s="70">
        <v>2</v>
      </c>
      <c r="P524" s="70">
        <f t="shared" si="147"/>
        <v>975447</v>
      </c>
      <c r="Q524" s="70">
        <f t="shared" si="148"/>
        <v>1463170.5</v>
      </c>
      <c r="R524" s="11">
        <f t="shared" si="149"/>
        <v>0.66666666666666663</v>
      </c>
      <c r="S524" s="399">
        <v>0</v>
      </c>
      <c r="T524" s="269">
        <f>IFERROR(S524/S526,"-")</f>
        <v>0</v>
      </c>
      <c r="U524" s="70">
        <v>0</v>
      </c>
      <c r="V524" s="70">
        <v>0</v>
      </c>
      <c r="W524" s="70" t="str">
        <f t="shared" si="150"/>
        <v>-</v>
      </c>
      <c r="X524" s="70" t="str">
        <f t="shared" si="151"/>
        <v>-</v>
      </c>
      <c r="Y524" s="11" t="str">
        <f t="shared" si="152"/>
        <v>-</v>
      </c>
      <c r="Z524" s="399">
        <v>0</v>
      </c>
      <c r="AA524" s="269">
        <f>IFERROR(Z524/Z526,"-")</f>
        <v>0</v>
      </c>
      <c r="AB524" s="70">
        <v>0</v>
      </c>
      <c r="AC524" s="70">
        <v>0</v>
      </c>
      <c r="AD524" s="70" t="str">
        <f t="shared" si="153"/>
        <v>-</v>
      </c>
      <c r="AE524" s="70" t="str">
        <f t="shared" si="154"/>
        <v>-</v>
      </c>
      <c r="AF524" s="11" t="str">
        <f t="shared" si="155"/>
        <v>-</v>
      </c>
      <c r="AG524" s="399">
        <v>1</v>
      </c>
      <c r="AH524" s="269">
        <f>IFERROR(AG524/AG526,"-")</f>
        <v>1.0416666666666666E-2</v>
      </c>
      <c r="AI524" s="70">
        <v>3226842</v>
      </c>
      <c r="AJ524" s="70">
        <v>1</v>
      </c>
      <c r="AK524" s="70">
        <f t="shared" si="156"/>
        <v>3226842</v>
      </c>
      <c r="AL524" s="70">
        <f t="shared" si="157"/>
        <v>3226842</v>
      </c>
      <c r="AM524" s="11">
        <f t="shared" si="158"/>
        <v>1</v>
      </c>
      <c r="AN524" s="399">
        <v>9</v>
      </c>
      <c r="AO524" s="269">
        <f>IFERROR(AN524/AN526,"-")</f>
        <v>6.9659442724458202E-3</v>
      </c>
      <c r="AP524" s="70">
        <v>9392165</v>
      </c>
      <c r="AQ524" s="70">
        <v>8</v>
      </c>
      <c r="AR524" s="70">
        <f t="shared" si="159"/>
        <v>1043573.8888888889</v>
      </c>
      <c r="AS524" s="70">
        <f t="shared" si="160"/>
        <v>1174020.625</v>
      </c>
      <c r="AT524" s="11">
        <f t="shared" si="161"/>
        <v>0.88888888888888884</v>
      </c>
      <c r="AV524" s="77"/>
    </row>
    <row r="525" spans="2:48" s="9" customFormat="1">
      <c r="B525" s="552"/>
      <c r="C525" s="556"/>
      <c r="D525" s="177" t="s">
        <v>162</v>
      </c>
      <c r="E525" s="400">
        <v>2</v>
      </c>
      <c r="F525" s="270">
        <f>IFERROR(E525/E526,"-")</f>
        <v>6.2111801242236021E-3</v>
      </c>
      <c r="G525" s="271">
        <v>4854060</v>
      </c>
      <c r="H525" s="271">
        <v>1</v>
      </c>
      <c r="I525" s="271">
        <f t="shared" si="144"/>
        <v>2427030</v>
      </c>
      <c r="J525" s="271">
        <f t="shared" si="145"/>
        <v>4854060</v>
      </c>
      <c r="K525" s="36">
        <f t="shared" si="146"/>
        <v>0.5</v>
      </c>
      <c r="L525" s="400">
        <v>1</v>
      </c>
      <c r="M525" s="270">
        <f>IFERROR(L525/L526,"-")</f>
        <v>3.787878787878788E-3</v>
      </c>
      <c r="N525" s="271">
        <v>0</v>
      </c>
      <c r="O525" s="271">
        <v>0</v>
      </c>
      <c r="P525" s="271">
        <f t="shared" si="147"/>
        <v>0</v>
      </c>
      <c r="Q525" s="271" t="str">
        <f t="shared" si="148"/>
        <v>-</v>
      </c>
      <c r="R525" s="36">
        <f t="shared" si="149"/>
        <v>0</v>
      </c>
      <c r="S525" s="400">
        <v>0</v>
      </c>
      <c r="T525" s="270">
        <f>IFERROR(S525/S526,"-")</f>
        <v>0</v>
      </c>
      <c r="U525" s="271">
        <v>0</v>
      </c>
      <c r="V525" s="271">
        <v>0</v>
      </c>
      <c r="W525" s="271" t="str">
        <f t="shared" si="150"/>
        <v>-</v>
      </c>
      <c r="X525" s="271" t="str">
        <f t="shared" si="151"/>
        <v>-</v>
      </c>
      <c r="Y525" s="36" t="str">
        <f t="shared" si="152"/>
        <v>-</v>
      </c>
      <c r="Z525" s="400">
        <v>0</v>
      </c>
      <c r="AA525" s="270">
        <f>IFERROR(Z525/Z526,"-")</f>
        <v>0</v>
      </c>
      <c r="AB525" s="271">
        <v>0</v>
      </c>
      <c r="AC525" s="271">
        <v>0</v>
      </c>
      <c r="AD525" s="271" t="str">
        <f t="shared" si="153"/>
        <v>-</v>
      </c>
      <c r="AE525" s="271" t="str">
        <f t="shared" si="154"/>
        <v>-</v>
      </c>
      <c r="AF525" s="36" t="str">
        <f t="shared" si="155"/>
        <v>-</v>
      </c>
      <c r="AG525" s="400">
        <v>2</v>
      </c>
      <c r="AH525" s="270">
        <f>IFERROR(AG525/AG526,"-")</f>
        <v>2.0833333333333332E-2</v>
      </c>
      <c r="AI525" s="271">
        <v>4854060</v>
      </c>
      <c r="AJ525" s="271">
        <v>1</v>
      </c>
      <c r="AK525" s="271">
        <f t="shared" si="156"/>
        <v>2427030</v>
      </c>
      <c r="AL525" s="271">
        <f t="shared" si="157"/>
        <v>4854060</v>
      </c>
      <c r="AM525" s="36">
        <f t="shared" si="158"/>
        <v>0.5</v>
      </c>
      <c r="AN525" s="400">
        <v>1</v>
      </c>
      <c r="AO525" s="270">
        <f>IFERROR(AN525/AN526,"-")</f>
        <v>7.7399380804953565E-4</v>
      </c>
      <c r="AP525" s="271">
        <v>3237429</v>
      </c>
      <c r="AQ525" s="271">
        <v>1</v>
      </c>
      <c r="AR525" s="271">
        <f t="shared" si="159"/>
        <v>3237429</v>
      </c>
      <c r="AS525" s="271">
        <f t="shared" si="160"/>
        <v>3237429</v>
      </c>
      <c r="AT525" s="36">
        <f t="shared" si="161"/>
        <v>1</v>
      </c>
      <c r="AV525" s="77"/>
    </row>
    <row r="526" spans="2:48" s="9" customFormat="1">
      <c r="B526" s="553"/>
      <c r="C526" s="557"/>
      <c r="D526" s="300" t="s">
        <v>64</v>
      </c>
      <c r="E526" s="179">
        <f>SUM(E518:E525)</f>
        <v>322</v>
      </c>
      <c r="F526" s="272">
        <f>IFERROR(E526/E526,"-")</f>
        <v>1</v>
      </c>
      <c r="G526" s="273">
        <f>SUM(G518:G525)</f>
        <v>40146616</v>
      </c>
      <c r="H526" s="273">
        <f>SUM(H518:H525)</f>
        <v>57</v>
      </c>
      <c r="I526" s="273">
        <f t="shared" ref="I526:I589" si="162">IFERROR(G526/E526,"-")</f>
        <v>124678.93167701863</v>
      </c>
      <c r="J526" s="273">
        <f t="shared" si="145"/>
        <v>704326.59649122809</v>
      </c>
      <c r="K526" s="152">
        <f t="shared" si="146"/>
        <v>0.17701863354037267</v>
      </c>
      <c r="L526" s="179">
        <f>SUM(L518:L525)</f>
        <v>264</v>
      </c>
      <c r="M526" s="272">
        <f>IFERROR(L526/L526,"-")</f>
        <v>1</v>
      </c>
      <c r="N526" s="273">
        <f>SUM(N518:N525)</f>
        <v>24941537</v>
      </c>
      <c r="O526" s="273">
        <f>SUM(O518:O525)</f>
        <v>43</v>
      </c>
      <c r="P526" s="273">
        <f t="shared" si="147"/>
        <v>94475.518939393936</v>
      </c>
      <c r="Q526" s="273">
        <f t="shared" si="148"/>
        <v>580035.74418604653</v>
      </c>
      <c r="R526" s="152">
        <f t="shared" si="149"/>
        <v>0.16287878787878787</v>
      </c>
      <c r="S526" s="179">
        <f>SUM(S518:S525)</f>
        <v>33</v>
      </c>
      <c r="T526" s="272">
        <f>IFERROR(S526/S526,"-")</f>
        <v>1</v>
      </c>
      <c r="U526" s="273">
        <f>SUM(U518:U525)</f>
        <v>1797401</v>
      </c>
      <c r="V526" s="273">
        <f>SUM(V518:V525)</f>
        <v>8</v>
      </c>
      <c r="W526" s="273">
        <f t="shared" si="150"/>
        <v>54466.696969696968</v>
      </c>
      <c r="X526" s="273">
        <f t="shared" si="151"/>
        <v>224675.125</v>
      </c>
      <c r="Y526" s="152">
        <f t="shared" si="152"/>
        <v>0.24242424242424243</v>
      </c>
      <c r="Z526" s="179">
        <f>SUM(Z518:Z525)</f>
        <v>23</v>
      </c>
      <c r="AA526" s="272">
        <f>IFERROR(Z526/Z526,"-")</f>
        <v>1</v>
      </c>
      <c r="AB526" s="273">
        <f>SUM(AB518:AB525)</f>
        <v>985417</v>
      </c>
      <c r="AC526" s="273">
        <f>SUM(AC518:AC525)</f>
        <v>4</v>
      </c>
      <c r="AD526" s="273">
        <f t="shared" si="153"/>
        <v>42844.217391304344</v>
      </c>
      <c r="AE526" s="273">
        <f t="shared" si="154"/>
        <v>246354.25</v>
      </c>
      <c r="AF526" s="152">
        <f t="shared" si="155"/>
        <v>0.17391304347826086</v>
      </c>
      <c r="AG526" s="179">
        <f>SUM(AG518:AG525)</f>
        <v>96</v>
      </c>
      <c r="AH526" s="272">
        <f>IFERROR(AG526/AG526,"-")</f>
        <v>1</v>
      </c>
      <c r="AI526" s="273">
        <f>SUM(AI518:AI525)</f>
        <v>31330023</v>
      </c>
      <c r="AJ526" s="273">
        <f>SUM(AJ518:AJ525)</f>
        <v>26</v>
      </c>
      <c r="AK526" s="273">
        <f t="shared" si="156"/>
        <v>326354.40625</v>
      </c>
      <c r="AL526" s="273">
        <f t="shared" si="157"/>
        <v>1205000.8846153845</v>
      </c>
      <c r="AM526" s="152">
        <f t="shared" si="158"/>
        <v>0.27083333333333331</v>
      </c>
      <c r="AN526" s="179">
        <f>SUM(AN518:AN525)</f>
        <v>1292</v>
      </c>
      <c r="AO526" s="272">
        <f>IFERROR(AN526/AN526,"-")</f>
        <v>1</v>
      </c>
      <c r="AP526" s="273">
        <f>SUM(AP518:AP525)</f>
        <v>83244144</v>
      </c>
      <c r="AQ526" s="273">
        <f>SUM(AQ518:AQ525)</f>
        <v>113</v>
      </c>
      <c r="AR526" s="273">
        <f t="shared" si="159"/>
        <v>64430.452012383903</v>
      </c>
      <c r="AS526" s="273">
        <f t="shared" si="160"/>
        <v>736673.84070796461</v>
      </c>
      <c r="AT526" s="152">
        <f t="shared" si="161"/>
        <v>8.746130030959752E-2</v>
      </c>
      <c r="AV526" s="77"/>
    </row>
    <row r="527" spans="2:48" s="9" customFormat="1">
      <c r="B527" s="551">
        <v>59</v>
      </c>
      <c r="C527" s="555" t="s">
        <v>19</v>
      </c>
      <c r="D527" s="174" t="s">
        <v>158</v>
      </c>
      <c r="E527" s="178">
        <v>1238</v>
      </c>
      <c r="F527" s="267">
        <f>IFERROR(E527/E535,"-")</f>
        <v>0.64681295715778475</v>
      </c>
      <c r="G527" s="268">
        <v>241195</v>
      </c>
      <c r="H527" s="268">
        <v>1</v>
      </c>
      <c r="I527" s="268">
        <f t="shared" si="162"/>
        <v>194.82633279483036</v>
      </c>
      <c r="J527" s="268">
        <f t="shared" si="145"/>
        <v>241195</v>
      </c>
      <c r="K527" s="175">
        <f t="shared" si="146"/>
        <v>8.0775444264943462E-4</v>
      </c>
      <c r="L527" s="178">
        <v>970</v>
      </c>
      <c r="M527" s="267">
        <f>IFERROR(L527/L535,"-")</f>
        <v>0.6440903054448871</v>
      </c>
      <c r="N527" s="268">
        <v>241195</v>
      </c>
      <c r="O527" s="268">
        <v>1</v>
      </c>
      <c r="P527" s="268">
        <f t="shared" si="147"/>
        <v>248.65463917525773</v>
      </c>
      <c r="Q527" s="268">
        <f t="shared" si="148"/>
        <v>241195</v>
      </c>
      <c r="R527" s="175">
        <f t="shared" si="149"/>
        <v>1.0309278350515464E-3</v>
      </c>
      <c r="S527" s="178">
        <v>130</v>
      </c>
      <c r="T527" s="267">
        <f>IFERROR(S527/S535,"-")</f>
        <v>0.54393305439330542</v>
      </c>
      <c r="U527" s="268">
        <v>241195</v>
      </c>
      <c r="V527" s="268">
        <v>1</v>
      </c>
      <c r="W527" s="268">
        <f t="shared" si="150"/>
        <v>1855.3461538461538</v>
      </c>
      <c r="X527" s="268">
        <f t="shared" si="151"/>
        <v>241195</v>
      </c>
      <c r="Y527" s="175">
        <f t="shared" si="152"/>
        <v>7.6923076923076927E-3</v>
      </c>
      <c r="Z527" s="178">
        <v>105</v>
      </c>
      <c r="AA527" s="267">
        <f>IFERROR(Z527/Z535,"-")</f>
        <v>0.54404145077720212</v>
      </c>
      <c r="AB527" s="268">
        <v>241195</v>
      </c>
      <c r="AC527" s="268">
        <v>1</v>
      </c>
      <c r="AD527" s="268">
        <f t="shared" si="153"/>
        <v>2297.0952380952381</v>
      </c>
      <c r="AE527" s="268">
        <f t="shared" si="154"/>
        <v>241195</v>
      </c>
      <c r="AF527" s="175">
        <f t="shared" si="155"/>
        <v>9.5238095238095247E-3</v>
      </c>
      <c r="AG527" s="178">
        <v>335</v>
      </c>
      <c r="AH527" s="267">
        <f>IFERROR(AG527/AG535,"-")</f>
        <v>0.55008210180623973</v>
      </c>
      <c r="AI527" s="268">
        <v>0</v>
      </c>
      <c r="AJ527" s="268">
        <v>0</v>
      </c>
      <c r="AK527" s="268">
        <f t="shared" si="156"/>
        <v>0</v>
      </c>
      <c r="AL527" s="268" t="str">
        <f t="shared" si="157"/>
        <v>-</v>
      </c>
      <c r="AM527" s="175">
        <f t="shared" si="158"/>
        <v>0</v>
      </c>
      <c r="AN527" s="178">
        <v>5765</v>
      </c>
      <c r="AO527" s="267">
        <f>IFERROR(AN527/AN535,"-")</f>
        <v>0.76907684098185702</v>
      </c>
      <c r="AP527" s="268">
        <v>0</v>
      </c>
      <c r="AQ527" s="268">
        <v>0</v>
      </c>
      <c r="AR527" s="268">
        <f t="shared" si="159"/>
        <v>0</v>
      </c>
      <c r="AS527" s="268" t="str">
        <f t="shared" si="160"/>
        <v>-</v>
      </c>
      <c r="AT527" s="175">
        <f t="shared" si="161"/>
        <v>0</v>
      </c>
      <c r="AV527" s="77"/>
    </row>
    <row r="528" spans="2:48" s="9" customFormat="1">
      <c r="B528" s="552"/>
      <c r="C528" s="556"/>
      <c r="D528" s="174" t="s">
        <v>155</v>
      </c>
      <c r="E528" s="399">
        <v>217</v>
      </c>
      <c r="F528" s="269">
        <f>IFERROR(E528/E535,"-")</f>
        <v>0.11337513061650993</v>
      </c>
      <c r="G528" s="70">
        <v>7158391</v>
      </c>
      <c r="H528" s="70">
        <v>55</v>
      </c>
      <c r="I528" s="70">
        <f t="shared" si="162"/>
        <v>32987.976958525345</v>
      </c>
      <c r="J528" s="70">
        <f t="shared" si="145"/>
        <v>130152.56363636363</v>
      </c>
      <c r="K528" s="11">
        <f t="shared" si="146"/>
        <v>0.25345622119815669</v>
      </c>
      <c r="L528" s="399">
        <v>178</v>
      </c>
      <c r="M528" s="269">
        <f>IFERROR(L528/L535,"-")</f>
        <v>0.11819389110225764</v>
      </c>
      <c r="N528" s="70">
        <v>6478262</v>
      </c>
      <c r="O528" s="70">
        <v>48</v>
      </c>
      <c r="P528" s="70">
        <f t="shared" si="147"/>
        <v>36394.730337078654</v>
      </c>
      <c r="Q528" s="70">
        <f t="shared" si="148"/>
        <v>134963.79166666666</v>
      </c>
      <c r="R528" s="11">
        <f t="shared" si="149"/>
        <v>0.2696629213483146</v>
      </c>
      <c r="S528" s="399">
        <v>22</v>
      </c>
      <c r="T528" s="269">
        <f>IFERROR(S528/S535,"-")</f>
        <v>9.2050209205020925E-2</v>
      </c>
      <c r="U528" s="70">
        <v>375004</v>
      </c>
      <c r="V528" s="70">
        <v>3</v>
      </c>
      <c r="W528" s="70">
        <f t="shared" si="150"/>
        <v>17045.636363636364</v>
      </c>
      <c r="X528" s="70">
        <f t="shared" si="151"/>
        <v>125001.33333333333</v>
      </c>
      <c r="Y528" s="11">
        <f t="shared" si="152"/>
        <v>0.13636363636363635</v>
      </c>
      <c r="Z528" s="399">
        <v>21</v>
      </c>
      <c r="AA528" s="269">
        <f>IFERROR(Z528/Z535,"-")</f>
        <v>0.10880829015544041</v>
      </c>
      <c r="AB528" s="70">
        <v>375004</v>
      </c>
      <c r="AC528" s="70">
        <v>3</v>
      </c>
      <c r="AD528" s="70">
        <f t="shared" si="153"/>
        <v>17857.333333333332</v>
      </c>
      <c r="AE528" s="70">
        <f t="shared" si="154"/>
        <v>125001.33333333333</v>
      </c>
      <c r="AF528" s="11">
        <f t="shared" si="155"/>
        <v>0.14285714285714285</v>
      </c>
      <c r="AG528" s="399">
        <v>63</v>
      </c>
      <c r="AH528" s="269">
        <f>IFERROR(AG528/AG535,"-")</f>
        <v>0.10344827586206896</v>
      </c>
      <c r="AI528" s="70">
        <v>2456231</v>
      </c>
      <c r="AJ528" s="70">
        <v>18</v>
      </c>
      <c r="AK528" s="70">
        <f t="shared" si="156"/>
        <v>38987.793650793654</v>
      </c>
      <c r="AL528" s="70">
        <f t="shared" si="157"/>
        <v>136457.27777777778</v>
      </c>
      <c r="AM528" s="11">
        <f t="shared" si="158"/>
        <v>0.2857142857142857</v>
      </c>
      <c r="AN528" s="399">
        <v>619</v>
      </c>
      <c r="AO528" s="269">
        <f>IFERROR(AN528/AN535,"-")</f>
        <v>8.2577374599786549E-2</v>
      </c>
      <c r="AP528" s="70">
        <v>19798708</v>
      </c>
      <c r="AQ528" s="70">
        <v>152</v>
      </c>
      <c r="AR528" s="70">
        <f t="shared" si="159"/>
        <v>31984.988691437804</v>
      </c>
      <c r="AS528" s="70">
        <f t="shared" si="160"/>
        <v>130254.65789473684</v>
      </c>
      <c r="AT528" s="11">
        <f t="shared" si="161"/>
        <v>0.2455573505654281</v>
      </c>
      <c r="AV528" s="77"/>
    </row>
    <row r="529" spans="2:48" s="9" customFormat="1">
      <c r="B529" s="552"/>
      <c r="C529" s="556"/>
      <c r="D529" s="174" t="s">
        <v>156</v>
      </c>
      <c r="E529" s="399">
        <v>153</v>
      </c>
      <c r="F529" s="269">
        <f>IFERROR(E529/E535,"-")</f>
        <v>7.9937304075235111E-2</v>
      </c>
      <c r="G529" s="70">
        <v>10942514</v>
      </c>
      <c r="H529" s="70">
        <v>60</v>
      </c>
      <c r="I529" s="70">
        <f t="shared" si="162"/>
        <v>71519.699346405236</v>
      </c>
      <c r="J529" s="70">
        <f t="shared" si="145"/>
        <v>182375.23333333334</v>
      </c>
      <c r="K529" s="11">
        <f t="shared" si="146"/>
        <v>0.39215686274509803</v>
      </c>
      <c r="L529" s="399">
        <v>122</v>
      </c>
      <c r="M529" s="269">
        <f>IFERROR(L529/L535,"-")</f>
        <v>8.1009296148738377E-2</v>
      </c>
      <c r="N529" s="70">
        <v>7951546</v>
      </c>
      <c r="O529" s="70">
        <v>46</v>
      </c>
      <c r="P529" s="70">
        <f t="shared" si="147"/>
        <v>65176.606557377047</v>
      </c>
      <c r="Q529" s="70">
        <f t="shared" si="148"/>
        <v>172859.69565217392</v>
      </c>
      <c r="R529" s="11">
        <f t="shared" si="149"/>
        <v>0.37704918032786883</v>
      </c>
      <c r="S529" s="399">
        <v>24</v>
      </c>
      <c r="T529" s="269">
        <f>IFERROR(S529/S535,"-")</f>
        <v>0.100418410041841</v>
      </c>
      <c r="U529" s="70">
        <v>1898124</v>
      </c>
      <c r="V529" s="70">
        <v>9</v>
      </c>
      <c r="W529" s="70">
        <f t="shared" si="150"/>
        <v>79088.5</v>
      </c>
      <c r="X529" s="70">
        <f t="shared" si="151"/>
        <v>210902.66666666666</v>
      </c>
      <c r="Y529" s="11">
        <f t="shared" si="152"/>
        <v>0.375</v>
      </c>
      <c r="Z529" s="399">
        <v>20</v>
      </c>
      <c r="AA529" s="269">
        <f>IFERROR(Z529/Z535,"-")</f>
        <v>0.10362694300518134</v>
      </c>
      <c r="AB529" s="70">
        <v>1898124</v>
      </c>
      <c r="AC529" s="70">
        <v>9</v>
      </c>
      <c r="AD529" s="70">
        <f t="shared" si="153"/>
        <v>94906.2</v>
      </c>
      <c r="AE529" s="70">
        <f t="shared" si="154"/>
        <v>210902.66666666666</v>
      </c>
      <c r="AF529" s="11">
        <f t="shared" si="155"/>
        <v>0.45</v>
      </c>
      <c r="AG529" s="399">
        <v>58</v>
      </c>
      <c r="AH529" s="269">
        <f>IFERROR(AG529/AG535,"-")</f>
        <v>9.5238095238095233E-2</v>
      </c>
      <c r="AI529" s="70">
        <v>4559895</v>
      </c>
      <c r="AJ529" s="70">
        <v>26</v>
      </c>
      <c r="AK529" s="70">
        <f t="shared" si="156"/>
        <v>78618.879310344826</v>
      </c>
      <c r="AL529" s="70">
        <f t="shared" si="157"/>
        <v>175380.57692307694</v>
      </c>
      <c r="AM529" s="11">
        <f t="shared" si="158"/>
        <v>0.44827586206896552</v>
      </c>
      <c r="AN529" s="399">
        <v>380</v>
      </c>
      <c r="AO529" s="269">
        <f>IFERROR(AN529/AN535,"-")</f>
        <v>5.0693703308431162E-2</v>
      </c>
      <c r="AP529" s="70">
        <v>33384029</v>
      </c>
      <c r="AQ529" s="70">
        <v>150</v>
      </c>
      <c r="AR529" s="70">
        <f t="shared" si="159"/>
        <v>87852.707894736843</v>
      </c>
      <c r="AS529" s="70">
        <f t="shared" si="160"/>
        <v>222560.19333333333</v>
      </c>
      <c r="AT529" s="11">
        <f t="shared" si="161"/>
        <v>0.39473684210526316</v>
      </c>
      <c r="AV529" s="77"/>
    </row>
    <row r="530" spans="2:48" s="9" customFormat="1">
      <c r="B530" s="552"/>
      <c r="C530" s="556"/>
      <c r="D530" s="174" t="s">
        <v>157</v>
      </c>
      <c r="E530" s="178">
        <v>138</v>
      </c>
      <c r="F530" s="267">
        <f>IFERROR(E530/E535,"-")</f>
        <v>7.2100313479623826E-2</v>
      </c>
      <c r="G530" s="268">
        <v>76298001</v>
      </c>
      <c r="H530" s="268">
        <v>113</v>
      </c>
      <c r="I530" s="268">
        <f t="shared" si="162"/>
        <v>552884.06521739135</v>
      </c>
      <c r="J530" s="268">
        <f t="shared" si="145"/>
        <v>675203.54867256642</v>
      </c>
      <c r="K530" s="175">
        <f t="shared" si="146"/>
        <v>0.8188405797101449</v>
      </c>
      <c r="L530" s="178">
        <v>109</v>
      </c>
      <c r="M530" s="267">
        <f>IFERROR(L530/L535,"-")</f>
        <v>7.2377158034528558E-2</v>
      </c>
      <c r="N530" s="268">
        <v>57778404</v>
      </c>
      <c r="O530" s="268">
        <v>88</v>
      </c>
      <c r="P530" s="268">
        <f t="shared" si="147"/>
        <v>530077.10091743118</v>
      </c>
      <c r="Q530" s="268">
        <f t="shared" si="148"/>
        <v>656572.77272727271</v>
      </c>
      <c r="R530" s="175">
        <f t="shared" si="149"/>
        <v>0.80733944954128445</v>
      </c>
      <c r="S530" s="178">
        <v>22</v>
      </c>
      <c r="T530" s="267">
        <f>IFERROR(S530/S535,"-")</f>
        <v>9.2050209205020925E-2</v>
      </c>
      <c r="U530" s="268">
        <v>9455496</v>
      </c>
      <c r="V530" s="268">
        <v>18</v>
      </c>
      <c r="W530" s="268">
        <f t="shared" si="150"/>
        <v>429795.27272727271</v>
      </c>
      <c r="X530" s="268">
        <f t="shared" si="151"/>
        <v>525305.33333333337</v>
      </c>
      <c r="Y530" s="175">
        <f t="shared" si="152"/>
        <v>0.81818181818181823</v>
      </c>
      <c r="Z530" s="178">
        <v>17</v>
      </c>
      <c r="AA530" s="267">
        <f>IFERROR(Z530/Z535,"-")</f>
        <v>8.8082901554404139E-2</v>
      </c>
      <c r="AB530" s="268">
        <v>7661578</v>
      </c>
      <c r="AC530" s="268">
        <v>14</v>
      </c>
      <c r="AD530" s="268">
        <f t="shared" si="153"/>
        <v>450681.0588235294</v>
      </c>
      <c r="AE530" s="268">
        <f t="shared" si="154"/>
        <v>547255.57142857148</v>
      </c>
      <c r="AF530" s="175">
        <f t="shared" si="155"/>
        <v>0.82352941176470584</v>
      </c>
      <c r="AG530" s="178">
        <v>58</v>
      </c>
      <c r="AH530" s="267">
        <f>IFERROR(AG530/AG535,"-")</f>
        <v>9.5238095238095233E-2</v>
      </c>
      <c r="AI530" s="268">
        <v>35843278</v>
      </c>
      <c r="AJ530" s="268">
        <v>44</v>
      </c>
      <c r="AK530" s="268">
        <f t="shared" si="156"/>
        <v>617987.55172413797</v>
      </c>
      <c r="AL530" s="268">
        <f t="shared" si="157"/>
        <v>814619.95454545459</v>
      </c>
      <c r="AM530" s="175">
        <f t="shared" si="158"/>
        <v>0.75862068965517238</v>
      </c>
      <c r="AN530" s="178">
        <v>394</v>
      </c>
      <c r="AO530" s="267">
        <f>IFERROR(AN530/AN535,"-")</f>
        <v>5.2561366061899678E-2</v>
      </c>
      <c r="AP530" s="268">
        <v>225861077</v>
      </c>
      <c r="AQ530" s="268">
        <v>325</v>
      </c>
      <c r="AR530" s="268">
        <f t="shared" si="159"/>
        <v>573251.46446700511</v>
      </c>
      <c r="AS530" s="268">
        <f t="shared" si="160"/>
        <v>694957.16</v>
      </c>
      <c r="AT530" s="175">
        <f t="shared" si="161"/>
        <v>0.82487309644670048</v>
      </c>
      <c r="AV530" s="77"/>
    </row>
    <row r="531" spans="2:48" s="9" customFormat="1">
      <c r="B531" s="552"/>
      <c r="C531" s="556"/>
      <c r="D531" s="174" t="s">
        <v>159</v>
      </c>
      <c r="E531" s="399">
        <v>87</v>
      </c>
      <c r="F531" s="269">
        <f>IFERROR(E531/E535,"-")</f>
        <v>4.5454545454545456E-2</v>
      </c>
      <c r="G531" s="70">
        <v>94571786</v>
      </c>
      <c r="H531" s="70">
        <v>85</v>
      </c>
      <c r="I531" s="70">
        <f t="shared" si="162"/>
        <v>1087032.0229885057</v>
      </c>
      <c r="J531" s="70">
        <f t="shared" si="145"/>
        <v>1112609.2470588235</v>
      </c>
      <c r="K531" s="11">
        <f t="shared" si="146"/>
        <v>0.97701149425287359</v>
      </c>
      <c r="L531" s="399">
        <v>64</v>
      </c>
      <c r="M531" s="269">
        <f>IFERROR(L531/L535,"-")</f>
        <v>4.2496679946879147E-2</v>
      </c>
      <c r="N531" s="70">
        <v>64839295</v>
      </c>
      <c r="O531" s="70">
        <v>62</v>
      </c>
      <c r="P531" s="70">
        <f t="shared" si="147"/>
        <v>1013113.984375</v>
      </c>
      <c r="Q531" s="70">
        <f t="shared" si="148"/>
        <v>1045795.0806451613</v>
      </c>
      <c r="R531" s="11">
        <f t="shared" si="149"/>
        <v>0.96875</v>
      </c>
      <c r="S531" s="399">
        <v>15</v>
      </c>
      <c r="T531" s="269">
        <f>IFERROR(S531/S535,"-")</f>
        <v>6.2761506276150625E-2</v>
      </c>
      <c r="U531" s="70">
        <v>22658349</v>
      </c>
      <c r="V531" s="70">
        <v>14</v>
      </c>
      <c r="W531" s="70">
        <f t="shared" si="150"/>
        <v>1510556.6</v>
      </c>
      <c r="X531" s="70">
        <f t="shared" si="151"/>
        <v>1618453.5</v>
      </c>
      <c r="Y531" s="11">
        <f t="shared" si="152"/>
        <v>0.93333333333333335</v>
      </c>
      <c r="Z531" s="399">
        <v>10</v>
      </c>
      <c r="AA531" s="269">
        <f>IFERROR(Z531/Z535,"-")</f>
        <v>5.181347150259067E-2</v>
      </c>
      <c r="AB531" s="70">
        <v>11118021</v>
      </c>
      <c r="AC531" s="70">
        <v>9</v>
      </c>
      <c r="AD531" s="70">
        <f t="shared" si="153"/>
        <v>1111802.1000000001</v>
      </c>
      <c r="AE531" s="70">
        <f t="shared" si="154"/>
        <v>1235335.6666666667</v>
      </c>
      <c r="AF531" s="11">
        <f t="shared" si="155"/>
        <v>0.9</v>
      </c>
      <c r="AG531" s="399">
        <v>48</v>
      </c>
      <c r="AH531" s="269">
        <f>IFERROR(AG531/AG535,"-")</f>
        <v>7.8817733990147784E-2</v>
      </c>
      <c r="AI531" s="70">
        <v>56223671</v>
      </c>
      <c r="AJ531" s="70">
        <v>46</v>
      </c>
      <c r="AK531" s="70">
        <f t="shared" si="156"/>
        <v>1171326.4791666667</v>
      </c>
      <c r="AL531" s="70">
        <f t="shared" si="157"/>
        <v>1222253.7173913044</v>
      </c>
      <c r="AM531" s="11">
        <f t="shared" si="158"/>
        <v>0.95833333333333337</v>
      </c>
      <c r="AN531" s="399">
        <v>204</v>
      </c>
      <c r="AO531" s="269">
        <f>IFERROR(AN531/AN535,"-")</f>
        <v>2.7214514407684097E-2</v>
      </c>
      <c r="AP531" s="70">
        <v>193463585</v>
      </c>
      <c r="AQ531" s="70">
        <v>186</v>
      </c>
      <c r="AR531" s="70">
        <f t="shared" si="159"/>
        <v>948350.90686274506</v>
      </c>
      <c r="AS531" s="70">
        <f t="shared" si="160"/>
        <v>1040126.8010752688</v>
      </c>
      <c r="AT531" s="11">
        <f t="shared" si="161"/>
        <v>0.91176470588235292</v>
      </c>
      <c r="AV531" s="77"/>
    </row>
    <row r="532" spans="2:48" s="9" customFormat="1">
      <c r="B532" s="552"/>
      <c r="C532" s="556"/>
      <c r="D532" s="174" t="s">
        <v>160</v>
      </c>
      <c r="E532" s="178">
        <v>44</v>
      </c>
      <c r="F532" s="267">
        <f>IFERROR(E532/E535,"-")</f>
        <v>2.2988505747126436E-2</v>
      </c>
      <c r="G532" s="268">
        <v>61248559</v>
      </c>
      <c r="H532" s="268">
        <v>42</v>
      </c>
      <c r="I532" s="268">
        <f t="shared" si="162"/>
        <v>1392012.7045454546</v>
      </c>
      <c r="J532" s="268">
        <f t="shared" si="145"/>
        <v>1458299.0238095238</v>
      </c>
      <c r="K532" s="175">
        <f t="shared" si="146"/>
        <v>0.95454545454545459</v>
      </c>
      <c r="L532" s="178">
        <v>36</v>
      </c>
      <c r="M532" s="267">
        <f>IFERROR(L532/L535,"-")</f>
        <v>2.3904382470119521E-2</v>
      </c>
      <c r="N532" s="268">
        <v>46355230</v>
      </c>
      <c r="O532" s="268">
        <v>34</v>
      </c>
      <c r="P532" s="268">
        <f t="shared" si="147"/>
        <v>1287645.2777777778</v>
      </c>
      <c r="Q532" s="268">
        <f t="shared" si="148"/>
        <v>1363389.1176470588</v>
      </c>
      <c r="R532" s="175">
        <f t="shared" si="149"/>
        <v>0.94444444444444442</v>
      </c>
      <c r="S532" s="178">
        <v>12</v>
      </c>
      <c r="T532" s="267">
        <f>IFERROR(S532/S535,"-")</f>
        <v>5.0209205020920501E-2</v>
      </c>
      <c r="U532" s="268">
        <v>12771106</v>
      </c>
      <c r="V532" s="268">
        <v>12</v>
      </c>
      <c r="W532" s="268">
        <f t="shared" si="150"/>
        <v>1064258.8333333333</v>
      </c>
      <c r="X532" s="268">
        <f t="shared" si="151"/>
        <v>1064258.8333333333</v>
      </c>
      <c r="Y532" s="175">
        <f t="shared" si="152"/>
        <v>1</v>
      </c>
      <c r="Z532" s="178">
        <v>9</v>
      </c>
      <c r="AA532" s="267">
        <f>IFERROR(Z532/Z535,"-")</f>
        <v>4.6632124352331605E-2</v>
      </c>
      <c r="AB532" s="268">
        <v>8582224</v>
      </c>
      <c r="AC532" s="268">
        <v>9</v>
      </c>
      <c r="AD532" s="268">
        <f t="shared" si="153"/>
        <v>953580.4444444445</v>
      </c>
      <c r="AE532" s="268">
        <f t="shared" si="154"/>
        <v>953580.4444444445</v>
      </c>
      <c r="AF532" s="175">
        <f t="shared" si="155"/>
        <v>1</v>
      </c>
      <c r="AG532" s="178">
        <v>24</v>
      </c>
      <c r="AH532" s="267">
        <f>IFERROR(AG532/AG535,"-")</f>
        <v>3.9408866995073892E-2</v>
      </c>
      <c r="AI532" s="268">
        <v>43447754</v>
      </c>
      <c r="AJ532" s="268">
        <v>23</v>
      </c>
      <c r="AK532" s="268">
        <f t="shared" si="156"/>
        <v>1810323.0833333333</v>
      </c>
      <c r="AL532" s="268">
        <f t="shared" si="157"/>
        <v>1889032.7826086956</v>
      </c>
      <c r="AM532" s="175">
        <f t="shared" si="158"/>
        <v>0.95833333333333337</v>
      </c>
      <c r="AN532" s="178">
        <v>77</v>
      </c>
      <c r="AO532" s="267">
        <f>IFERROR(AN532/AN535,"-")</f>
        <v>1.0272145144076841E-2</v>
      </c>
      <c r="AP532" s="268">
        <v>128469623</v>
      </c>
      <c r="AQ532" s="268">
        <v>69</v>
      </c>
      <c r="AR532" s="268">
        <f t="shared" si="159"/>
        <v>1668436.6623376624</v>
      </c>
      <c r="AS532" s="268">
        <f t="shared" si="160"/>
        <v>1861878.5942028984</v>
      </c>
      <c r="AT532" s="175">
        <f t="shared" si="161"/>
        <v>0.89610389610389607</v>
      </c>
      <c r="AV532" s="77"/>
    </row>
    <row r="533" spans="2:48" s="9" customFormat="1">
      <c r="B533" s="552"/>
      <c r="C533" s="556"/>
      <c r="D533" s="174" t="s">
        <v>161</v>
      </c>
      <c r="E533" s="399">
        <v>26</v>
      </c>
      <c r="F533" s="269">
        <f>IFERROR(E533/E535,"-")</f>
        <v>1.3584117032392894E-2</v>
      </c>
      <c r="G533" s="70">
        <v>37987034</v>
      </c>
      <c r="H533" s="70">
        <v>20</v>
      </c>
      <c r="I533" s="70">
        <f t="shared" si="162"/>
        <v>1461039.7692307692</v>
      </c>
      <c r="J533" s="70">
        <f t="shared" si="145"/>
        <v>1899351.7</v>
      </c>
      <c r="K533" s="11">
        <f t="shared" si="146"/>
        <v>0.76923076923076927</v>
      </c>
      <c r="L533" s="399">
        <v>21</v>
      </c>
      <c r="M533" s="269">
        <f>IFERROR(L533/L535,"-")</f>
        <v>1.3944223107569721E-2</v>
      </c>
      <c r="N533" s="70">
        <v>22158425</v>
      </c>
      <c r="O533" s="70">
        <v>15</v>
      </c>
      <c r="P533" s="70">
        <f t="shared" si="147"/>
        <v>1055163.0952380951</v>
      </c>
      <c r="Q533" s="70">
        <f t="shared" si="148"/>
        <v>1477228.3333333333</v>
      </c>
      <c r="R533" s="11">
        <f t="shared" si="149"/>
        <v>0.7142857142857143</v>
      </c>
      <c r="S533" s="399">
        <v>10</v>
      </c>
      <c r="T533" s="269">
        <f>IFERROR(S533/S535,"-")</f>
        <v>4.1841004184100417E-2</v>
      </c>
      <c r="U533" s="70">
        <v>13362731</v>
      </c>
      <c r="V533" s="70">
        <v>8</v>
      </c>
      <c r="W533" s="70">
        <f t="shared" si="150"/>
        <v>1336273.1000000001</v>
      </c>
      <c r="X533" s="70">
        <f t="shared" si="151"/>
        <v>1670341.375</v>
      </c>
      <c r="Y533" s="11">
        <f t="shared" si="152"/>
        <v>0.8</v>
      </c>
      <c r="Z533" s="399">
        <v>9</v>
      </c>
      <c r="AA533" s="269">
        <f>IFERROR(Z533/Z535,"-")</f>
        <v>4.6632124352331605E-2</v>
      </c>
      <c r="AB533" s="70">
        <v>9217569</v>
      </c>
      <c r="AC533" s="70">
        <v>7</v>
      </c>
      <c r="AD533" s="70">
        <f t="shared" si="153"/>
        <v>1024174.3333333334</v>
      </c>
      <c r="AE533" s="70">
        <f t="shared" si="154"/>
        <v>1316795.5714285714</v>
      </c>
      <c r="AF533" s="11">
        <f t="shared" si="155"/>
        <v>0.77777777777777779</v>
      </c>
      <c r="AG533" s="399">
        <v>14</v>
      </c>
      <c r="AH533" s="269">
        <f>IFERROR(AG533/AG535,"-")</f>
        <v>2.2988505747126436E-2</v>
      </c>
      <c r="AI533" s="70">
        <v>31010898</v>
      </c>
      <c r="AJ533" s="70">
        <v>14</v>
      </c>
      <c r="AK533" s="70">
        <f t="shared" si="156"/>
        <v>2215064.1428571427</v>
      </c>
      <c r="AL533" s="70">
        <f t="shared" si="157"/>
        <v>2215064.1428571427</v>
      </c>
      <c r="AM533" s="11">
        <f t="shared" si="158"/>
        <v>1</v>
      </c>
      <c r="AN533" s="399">
        <v>39</v>
      </c>
      <c r="AO533" s="269">
        <f>IFERROR(AN533/AN535,"-")</f>
        <v>5.2027748132337246E-3</v>
      </c>
      <c r="AP533" s="70">
        <v>76443234</v>
      </c>
      <c r="AQ533" s="70">
        <v>36</v>
      </c>
      <c r="AR533" s="70">
        <f t="shared" si="159"/>
        <v>1960082.923076923</v>
      </c>
      <c r="AS533" s="70">
        <f t="shared" si="160"/>
        <v>2123423.1666666665</v>
      </c>
      <c r="AT533" s="11">
        <f t="shared" si="161"/>
        <v>0.92307692307692313</v>
      </c>
      <c r="AV533" s="77"/>
    </row>
    <row r="534" spans="2:48" s="9" customFormat="1">
      <c r="B534" s="552"/>
      <c r="C534" s="556"/>
      <c r="D534" s="177" t="s">
        <v>162</v>
      </c>
      <c r="E534" s="400">
        <v>11</v>
      </c>
      <c r="F534" s="270">
        <f>IFERROR(E534/E535,"-")</f>
        <v>5.7471264367816091E-3</v>
      </c>
      <c r="G534" s="271">
        <v>33080272</v>
      </c>
      <c r="H534" s="271">
        <v>11</v>
      </c>
      <c r="I534" s="271">
        <f t="shared" si="162"/>
        <v>3007297.4545454546</v>
      </c>
      <c r="J534" s="271">
        <f t="shared" si="145"/>
        <v>3007297.4545454546</v>
      </c>
      <c r="K534" s="36">
        <f t="shared" si="146"/>
        <v>1</v>
      </c>
      <c r="L534" s="400">
        <v>6</v>
      </c>
      <c r="M534" s="270">
        <f>IFERROR(L534/L535,"-")</f>
        <v>3.9840637450199202E-3</v>
      </c>
      <c r="N534" s="271">
        <v>13734888</v>
      </c>
      <c r="O534" s="271">
        <v>6</v>
      </c>
      <c r="P534" s="271">
        <f t="shared" si="147"/>
        <v>2289148</v>
      </c>
      <c r="Q534" s="271">
        <f t="shared" si="148"/>
        <v>2289148</v>
      </c>
      <c r="R534" s="36">
        <f t="shared" si="149"/>
        <v>1</v>
      </c>
      <c r="S534" s="400">
        <v>4</v>
      </c>
      <c r="T534" s="270">
        <f>IFERROR(S534/S535,"-")</f>
        <v>1.6736401673640166E-2</v>
      </c>
      <c r="U534" s="271">
        <v>13513503</v>
      </c>
      <c r="V534" s="271">
        <v>4</v>
      </c>
      <c r="W534" s="271">
        <f t="shared" si="150"/>
        <v>3378375.75</v>
      </c>
      <c r="X534" s="271">
        <f t="shared" si="151"/>
        <v>3378375.75</v>
      </c>
      <c r="Y534" s="36">
        <f t="shared" si="152"/>
        <v>1</v>
      </c>
      <c r="Z534" s="400">
        <v>2</v>
      </c>
      <c r="AA534" s="270">
        <f>IFERROR(Z534/Z535,"-")</f>
        <v>1.0362694300518135E-2</v>
      </c>
      <c r="AB534" s="271">
        <v>4669407</v>
      </c>
      <c r="AC534" s="271">
        <v>2</v>
      </c>
      <c r="AD534" s="271">
        <f t="shared" si="153"/>
        <v>2334703.5</v>
      </c>
      <c r="AE534" s="271">
        <f t="shared" si="154"/>
        <v>2334703.5</v>
      </c>
      <c r="AF534" s="36">
        <f t="shared" si="155"/>
        <v>1</v>
      </c>
      <c r="AG534" s="400">
        <v>9</v>
      </c>
      <c r="AH534" s="270">
        <f>IFERROR(AG534/AG535,"-")</f>
        <v>1.4778325123152709E-2</v>
      </c>
      <c r="AI534" s="271">
        <v>25167701</v>
      </c>
      <c r="AJ534" s="271">
        <v>9</v>
      </c>
      <c r="AK534" s="271">
        <f t="shared" si="156"/>
        <v>2796411.222222222</v>
      </c>
      <c r="AL534" s="271">
        <f t="shared" si="157"/>
        <v>2796411.222222222</v>
      </c>
      <c r="AM534" s="36">
        <f t="shared" si="158"/>
        <v>1</v>
      </c>
      <c r="AN534" s="400">
        <v>18</v>
      </c>
      <c r="AO534" s="270">
        <f>IFERROR(AN534/AN535,"-")</f>
        <v>2.4012806830309499E-3</v>
      </c>
      <c r="AP534" s="271">
        <v>27178107</v>
      </c>
      <c r="AQ534" s="271">
        <v>16</v>
      </c>
      <c r="AR534" s="271">
        <f t="shared" si="159"/>
        <v>1509894.8333333333</v>
      </c>
      <c r="AS534" s="271">
        <f t="shared" si="160"/>
        <v>1698631.6875</v>
      </c>
      <c r="AT534" s="36">
        <f t="shared" si="161"/>
        <v>0.88888888888888884</v>
      </c>
      <c r="AV534" s="77"/>
    </row>
    <row r="535" spans="2:48" s="9" customFormat="1">
      <c r="B535" s="553"/>
      <c r="C535" s="557"/>
      <c r="D535" s="300" t="s">
        <v>64</v>
      </c>
      <c r="E535" s="179">
        <f>SUM(E527:E534)</f>
        <v>1914</v>
      </c>
      <c r="F535" s="272">
        <f>IFERROR(E535/E535,"-")</f>
        <v>1</v>
      </c>
      <c r="G535" s="273">
        <f>SUM(G527:G534)</f>
        <v>321527752</v>
      </c>
      <c r="H535" s="273">
        <f>SUM(H527:H534)</f>
        <v>387</v>
      </c>
      <c r="I535" s="273">
        <f t="shared" si="162"/>
        <v>167987.33124346918</v>
      </c>
      <c r="J535" s="273">
        <f t="shared" si="145"/>
        <v>830821.06459948316</v>
      </c>
      <c r="K535" s="152">
        <f t="shared" si="146"/>
        <v>0.20219435736677116</v>
      </c>
      <c r="L535" s="179">
        <f>SUM(L527:L534)</f>
        <v>1506</v>
      </c>
      <c r="M535" s="272">
        <f>IFERROR(L535/L535,"-")</f>
        <v>1</v>
      </c>
      <c r="N535" s="273">
        <f>SUM(N527:N534)</f>
        <v>219537245</v>
      </c>
      <c r="O535" s="273">
        <f>SUM(O527:O534)</f>
        <v>300</v>
      </c>
      <c r="P535" s="273">
        <f t="shared" si="147"/>
        <v>145775.06308100928</v>
      </c>
      <c r="Q535" s="273">
        <f t="shared" si="148"/>
        <v>731790.81666666665</v>
      </c>
      <c r="R535" s="152">
        <f t="shared" si="149"/>
        <v>0.19920318725099601</v>
      </c>
      <c r="S535" s="179">
        <f>SUM(S527:S534)</f>
        <v>239</v>
      </c>
      <c r="T535" s="272">
        <f>IFERROR(S535/S535,"-")</f>
        <v>1</v>
      </c>
      <c r="U535" s="273">
        <f>SUM(U527:U534)</f>
        <v>74275508</v>
      </c>
      <c r="V535" s="273">
        <f>SUM(V527:V534)</f>
        <v>69</v>
      </c>
      <c r="W535" s="273">
        <f t="shared" si="150"/>
        <v>310776.18410041841</v>
      </c>
      <c r="X535" s="273">
        <f t="shared" si="151"/>
        <v>1076456.6376811594</v>
      </c>
      <c r="Y535" s="152">
        <f t="shared" si="152"/>
        <v>0.28870292887029286</v>
      </c>
      <c r="Z535" s="179">
        <f>SUM(Z527:Z534)</f>
        <v>193</v>
      </c>
      <c r="AA535" s="272">
        <f>IFERROR(Z535/Z535,"-")</f>
        <v>1</v>
      </c>
      <c r="AB535" s="273">
        <f>SUM(AB527:AB534)</f>
        <v>43763122</v>
      </c>
      <c r="AC535" s="273">
        <f>SUM(AC527:AC534)</f>
        <v>54</v>
      </c>
      <c r="AD535" s="273">
        <f t="shared" si="153"/>
        <v>226751.92746113989</v>
      </c>
      <c r="AE535" s="273">
        <f t="shared" si="154"/>
        <v>810428.18518518517</v>
      </c>
      <c r="AF535" s="152">
        <f t="shared" si="155"/>
        <v>0.27979274611398963</v>
      </c>
      <c r="AG535" s="179">
        <f>SUM(AG527:AG534)</f>
        <v>609</v>
      </c>
      <c r="AH535" s="272">
        <f>IFERROR(AG535/AG535,"-")</f>
        <v>1</v>
      </c>
      <c r="AI535" s="273">
        <f>SUM(AI527:AI534)</f>
        <v>198709428</v>
      </c>
      <c r="AJ535" s="273">
        <f>SUM(AJ527:AJ534)</f>
        <v>180</v>
      </c>
      <c r="AK535" s="273">
        <f t="shared" si="156"/>
        <v>326288.05911330046</v>
      </c>
      <c r="AL535" s="273">
        <f t="shared" si="157"/>
        <v>1103941.2666666666</v>
      </c>
      <c r="AM535" s="152">
        <f t="shared" si="158"/>
        <v>0.29556650246305421</v>
      </c>
      <c r="AN535" s="179">
        <f>SUM(AN527:AN534)</f>
        <v>7496</v>
      </c>
      <c r="AO535" s="272">
        <f>IFERROR(AN535/AN535,"-")</f>
        <v>1</v>
      </c>
      <c r="AP535" s="273">
        <f>SUM(AP527:AP534)</f>
        <v>704598363</v>
      </c>
      <c r="AQ535" s="273">
        <f>SUM(AQ527:AQ534)</f>
        <v>934</v>
      </c>
      <c r="AR535" s="273">
        <f t="shared" si="159"/>
        <v>93996.579909284948</v>
      </c>
      <c r="AS535" s="273">
        <f t="shared" si="160"/>
        <v>754387.96895074949</v>
      </c>
      <c r="AT535" s="152">
        <f t="shared" si="161"/>
        <v>0.12459978655282818</v>
      </c>
      <c r="AV535" s="77"/>
    </row>
    <row r="536" spans="2:48" s="9" customFormat="1">
      <c r="B536" s="551">
        <v>60</v>
      </c>
      <c r="C536" s="555" t="s">
        <v>43</v>
      </c>
      <c r="D536" s="174" t="s">
        <v>158</v>
      </c>
      <c r="E536" s="178">
        <v>125</v>
      </c>
      <c r="F536" s="267">
        <f>IFERROR(E536/E544,"-")</f>
        <v>0.77160493827160492</v>
      </c>
      <c r="G536" s="268">
        <v>0</v>
      </c>
      <c r="H536" s="268">
        <v>0</v>
      </c>
      <c r="I536" s="268">
        <f t="shared" si="162"/>
        <v>0</v>
      </c>
      <c r="J536" s="268" t="str">
        <f t="shared" si="145"/>
        <v>-</v>
      </c>
      <c r="K536" s="175">
        <f t="shared" si="146"/>
        <v>0</v>
      </c>
      <c r="L536" s="178">
        <v>92</v>
      </c>
      <c r="M536" s="267">
        <f>IFERROR(L536/L544,"-")</f>
        <v>0.74796747967479671</v>
      </c>
      <c r="N536" s="268">
        <v>0</v>
      </c>
      <c r="O536" s="268">
        <v>0</v>
      </c>
      <c r="P536" s="268">
        <f t="shared" si="147"/>
        <v>0</v>
      </c>
      <c r="Q536" s="268" t="str">
        <f t="shared" si="148"/>
        <v>-</v>
      </c>
      <c r="R536" s="175">
        <f t="shared" si="149"/>
        <v>0</v>
      </c>
      <c r="S536" s="178">
        <v>12</v>
      </c>
      <c r="T536" s="267">
        <f>IFERROR(S536/S544,"-")</f>
        <v>0.70588235294117652</v>
      </c>
      <c r="U536" s="268">
        <v>0</v>
      </c>
      <c r="V536" s="268">
        <v>0</v>
      </c>
      <c r="W536" s="268">
        <f t="shared" si="150"/>
        <v>0</v>
      </c>
      <c r="X536" s="268" t="str">
        <f t="shared" si="151"/>
        <v>-</v>
      </c>
      <c r="Y536" s="175">
        <f t="shared" si="152"/>
        <v>0</v>
      </c>
      <c r="Z536" s="178">
        <v>10</v>
      </c>
      <c r="AA536" s="267">
        <f>IFERROR(Z536/Z544,"-")</f>
        <v>0.66666666666666663</v>
      </c>
      <c r="AB536" s="268">
        <v>0</v>
      </c>
      <c r="AC536" s="268">
        <v>0</v>
      </c>
      <c r="AD536" s="268">
        <f t="shared" si="153"/>
        <v>0</v>
      </c>
      <c r="AE536" s="268" t="str">
        <f t="shared" si="154"/>
        <v>-</v>
      </c>
      <c r="AF536" s="175">
        <f t="shared" si="155"/>
        <v>0</v>
      </c>
      <c r="AG536" s="178">
        <v>29</v>
      </c>
      <c r="AH536" s="267">
        <f>IFERROR(AG536/AG544,"-")</f>
        <v>0.64444444444444449</v>
      </c>
      <c r="AI536" s="268">
        <v>0</v>
      </c>
      <c r="AJ536" s="268">
        <v>0</v>
      </c>
      <c r="AK536" s="268">
        <f t="shared" si="156"/>
        <v>0</v>
      </c>
      <c r="AL536" s="268" t="str">
        <f t="shared" si="157"/>
        <v>-</v>
      </c>
      <c r="AM536" s="175">
        <f t="shared" si="158"/>
        <v>0</v>
      </c>
      <c r="AN536" s="178">
        <v>566</v>
      </c>
      <c r="AO536" s="267">
        <f>IFERROR(AN536/AN544,"-")</f>
        <v>0.81556195965417866</v>
      </c>
      <c r="AP536" s="268">
        <v>0</v>
      </c>
      <c r="AQ536" s="268">
        <v>0</v>
      </c>
      <c r="AR536" s="268">
        <f t="shared" si="159"/>
        <v>0</v>
      </c>
      <c r="AS536" s="268" t="str">
        <f t="shared" si="160"/>
        <v>-</v>
      </c>
      <c r="AT536" s="175">
        <f t="shared" si="161"/>
        <v>0</v>
      </c>
      <c r="AV536" s="77"/>
    </row>
    <row r="537" spans="2:48" s="9" customFormat="1">
      <c r="B537" s="552"/>
      <c r="C537" s="556"/>
      <c r="D537" s="174" t="s">
        <v>155</v>
      </c>
      <c r="E537" s="399">
        <v>15</v>
      </c>
      <c r="F537" s="269">
        <f>IFERROR(E537/E544,"-")</f>
        <v>9.2592592592592587E-2</v>
      </c>
      <c r="G537" s="70">
        <v>894332</v>
      </c>
      <c r="H537" s="70">
        <v>8</v>
      </c>
      <c r="I537" s="70">
        <f t="shared" si="162"/>
        <v>59622.133333333331</v>
      </c>
      <c r="J537" s="70">
        <f t="shared" si="145"/>
        <v>111791.5</v>
      </c>
      <c r="K537" s="11">
        <f t="shared" si="146"/>
        <v>0.53333333333333333</v>
      </c>
      <c r="L537" s="399">
        <v>10</v>
      </c>
      <c r="M537" s="269">
        <f>IFERROR(L537/L544,"-")</f>
        <v>8.1300813008130079E-2</v>
      </c>
      <c r="N537" s="70">
        <v>347654</v>
      </c>
      <c r="O537" s="70">
        <v>5</v>
      </c>
      <c r="P537" s="70">
        <f t="shared" si="147"/>
        <v>34765.4</v>
      </c>
      <c r="Q537" s="70">
        <f t="shared" si="148"/>
        <v>69530.8</v>
      </c>
      <c r="R537" s="11">
        <f t="shared" si="149"/>
        <v>0.5</v>
      </c>
      <c r="S537" s="399">
        <v>1</v>
      </c>
      <c r="T537" s="269">
        <f>IFERROR(S537/S544,"-")</f>
        <v>5.8823529411764705E-2</v>
      </c>
      <c r="U537" s="70">
        <v>0</v>
      </c>
      <c r="V537" s="70">
        <v>0</v>
      </c>
      <c r="W537" s="70">
        <f t="shared" si="150"/>
        <v>0</v>
      </c>
      <c r="X537" s="70" t="str">
        <f t="shared" si="151"/>
        <v>-</v>
      </c>
      <c r="Y537" s="11">
        <f t="shared" si="152"/>
        <v>0</v>
      </c>
      <c r="Z537" s="399">
        <v>1</v>
      </c>
      <c r="AA537" s="269">
        <f>IFERROR(Z537/Z544,"-")</f>
        <v>6.6666666666666666E-2</v>
      </c>
      <c r="AB537" s="70">
        <v>0</v>
      </c>
      <c r="AC537" s="70">
        <v>0</v>
      </c>
      <c r="AD537" s="70">
        <f t="shared" si="153"/>
        <v>0</v>
      </c>
      <c r="AE537" s="70" t="str">
        <f t="shared" si="154"/>
        <v>-</v>
      </c>
      <c r="AF537" s="11">
        <f t="shared" si="155"/>
        <v>0</v>
      </c>
      <c r="AG537" s="399">
        <v>3</v>
      </c>
      <c r="AH537" s="269">
        <f>IFERROR(AG537/AG544,"-")</f>
        <v>6.6666666666666666E-2</v>
      </c>
      <c r="AI537" s="70">
        <v>38328</v>
      </c>
      <c r="AJ537" s="70">
        <v>1</v>
      </c>
      <c r="AK537" s="70">
        <f t="shared" si="156"/>
        <v>12776</v>
      </c>
      <c r="AL537" s="70">
        <f t="shared" si="157"/>
        <v>38328</v>
      </c>
      <c r="AM537" s="11">
        <f t="shared" si="158"/>
        <v>0.33333333333333331</v>
      </c>
      <c r="AN537" s="399">
        <v>34</v>
      </c>
      <c r="AO537" s="269">
        <f>IFERROR(AN537/AN544,"-")</f>
        <v>4.8991354466858789E-2</v>
      </c>
      <c r="AP537" s="70">
        <v>1809085</v>
      </c>
      <c r="AQ537" s="70">
        <v>9</v>
      </c>
      <c r="AR537" s="70">
        <f t="shared" si="159"/>
        <v>53208.382352941175</v>
      </c>
      <c r="AS537" s="70">
        <f t="shared" si="160"/>
        <v>201009.44444444444</v>
      </c>
      <c r="AT537" s="11">
        <f t="shared" si="161"/>
        <v>0.26470588235294118</v>
      </c>
      <c r="AV537" s="77"/>
    </row>
    <row r="538" spans="2:48" s="9" customFormat="1">
      <c r="B538" s="552"/>
      <c r="C538" s="556"/>
      <c r="D538" s="174" t="s">
        <v>156</v>
      </c>
      <c r="E538" s="399">
        <v>7</v>
      </c>
      <c r="F538" s="269">
        <f>IFERROR(E538/E544,"-")</f>
        <v>4.3209876543209874E-2</v>
      </c>
      <c r="G538" s="70">
        <v>1038036</v>
      </c>
      <c r="H538" s="70">
        <v>4</v>
      </c>
      <c r="I538" s="70">
        <f t="shared" si="162"/>
        <v>148290.85714285713</v>
      </c>
      <c r="J538" s="70">
        <f t="shared" si="145"/>
        <v>259509</v>
      </c>
      <c r="K538" s="11">
        <f t="shared" si="146"/>
        <v>0.5714285714285714</v>
      </c>
      <c r="L538" s="399">
        <v>7</v>
      </c>
      <c r="M538" s="269">
        <f>IFERROR(L538/L544,"-")</f>
        <v>5.6910569105691054E-2</v>
      </c>
      <c r="N538" s="70">
        <v>1038036</v>
      </c>
      <c r="O538" s="70">
        <v>4</v>
      </c>
      <c r="P538" s="70">
        <f t="shared" si="147"/>
        <v>148290.85714285713</v>
      </c>
      <c r="Q538" s="70">
        <f t="shared" si="148"/>
        <v>259509</v>
      </c>
      <c r="R538" s="11">
        <f t="shared" si="149"/>
        <v>0.5714285714285714</v>
      </c>
      <c r="S538" s="399">
        <v>3</v>
      </c>
      <c r="T538" s="269">
        <f>IFERROR(S538/S544,"-")</f>
        <v>0.17647058823529413</v>
      </c>
      <c r="U538" s="70">
        <v>230796</v>
      </c>
      <c r="V538" s="70">
        <v>1</v>
      </c>
      <c r="W538" s="70">
        <f t="shared" si="150"/>
        <v>76932</v>
      </c>
      <c r="X538" s="70">
        <f t="shared" si="151"/>
        <v>230796</v>
      </c>
      <c r="Y538" s="11">
        <f t="shared" si="152"/>
        <v>0.33333333333333331</v>
      </c>
      <c r="Z538" s="399">
        <v>3</v>
      </c>
      <c r="AA538" s="269">
        <f>IFERROR(Z538/Z544,"-")</f>
        <v>0.2</v>
      </c>
      <c r="AB538" s="70">
        <v>230796</v>
      </c>
      <c r="AC538" s="70">
        <v>1</v>
      </c>
      <c r="AD538" s="70">
        <f t="shared" si="153"/>
        <v>76932</v>
      </c>
      <c r="AE538" s="70">
        <f t="shared" si="154"/>
        <v>230796</v>
      </c>
      <c r="AF538" s="11">
        <f t="shared" si="155"/>
        <v>0.33333333333333331</v>
      </c>
      <c r="AG538" s="399">
        <v>2</v>
      </c>
      <c r="AH538" s="269">
        <f>IFERROR(AG538/AG544,"-")</f>
        <v>4.4444444444444446E-2</v>
      </c>
      <c r="AI538" s="70">
        <v>55059</v>
      </c>
      <c r="AJ538" s="70">
        <v>1</v>
      </c>
      <c r="AK538" s="70">
        <f t="shared" si="156"/>
        <v>27529.5</v>
      </c>
      <c r="AL538" s="70">
        <f t="shared" si="157"/>
        <v>55059</v>
      </c>
      <c r="AM538" s="11">
        <f t="shared" si="158"/>
        <v>0.5</v>
      </c>
      <c r="AN538" s="399">
        <v>36</v>
      </c>
      <c r="AO538" s="269">
        <f>IFERROR(AN538/AN544,"-")</f>
        <v>5.1873198847262249E-2</v>
      </c>
      <c r="AP538" s="70">
        <v>3248225</v>
      </c>
      <c r="AQ538" s="70">
        <v>18</v>
      </c>
      <c r="AR538" s="70">
        <f t="shared" si="159"/>
        <v>90228.472222222219</v>
      </c>
      <c r="AS538" s="70">
        <f t="shared" si="160"/>
        <v>180456.94444444444</v>
      </c>
      <c r="AT538" s="11">
        <f t="shared" si="161"/>
        <v>0.5</v>
      </c>
      <c r="AV538" s="77"/>
    </row>
    <row r="539" spans="2:48" s="9" customFormat="1">
      <c r="B539" s="552"/>
      <c r="C539" s="556"/>
      <c r="D539" s="174" t="s">
        <v>157</v>
      </c>
      <c r="E539" s="178">
        <v>10</v>
      </c>
      <c r="F539" s="267">
        <f>IFERROR(E539/E544,"-")</f>
        <v>6.1728395061728392E-2</v>
      </c>
      <c r="G539" s="268">
        <v>6838043</v>
      </c>
      <c r="H539" s="268">
        <v>9</v>
      </c>
      <c r="I539" s="268">
        <f t="shared" si="162"/>
        <v>683804.3</v>
      </c>
      <c r="J539" s="268">
        <f t="shared" si="145"/>
        <v>759782.5555555555</v>
      </c>
      <c r="K539" s="175">
        <f t="shared" si="146"/>
        <v>0.9</v>
      </c>
      <c r="L539" s="178">
        <v>10</v>
      </c>
      <c r="M539" s="267">
        <f>IFERROR(L539/L544,"-")</f>
        <v>8.1300813008130079E-2</v>
      </c>
      <c r="N539" s="268">
        <v>6838043</v>
      </c>
      <c r="O539" s="268">
        <v>9</v>
      </c>
      <c r="P539" s="268">
        <f t="shared" si="147"/>
        <v>683804.3</v>
      </c>
      <c r="Q539" s="268">
        <f t="shared" si="148"/>
        <v>759782.5555555555</v>
      </c>
      <c r="R539" s="175">
        <f t="shared" si="149"/>
        <v>0.9</v>
      </c>
      <c r="S539" s="178">
        <v>1</v>
      </c>
      <c r="T539" s="267">
        <f>IFERROR(S539/S544,"-")</f>
        <v>5.8823529411764705E-2</v>
      </c>
      <c r="U539" s="268">
        <v>387726</v>
      </c>
      <c r="V539" s="268">
        <v>1</v>
      </c>
      <c r="W539" s="268">
        <f t="shared" si="150"/>
        <v>387726</v>
      </c>
      <c r="X539" s="268">
        <f t="shared" si="151"/>
        <v>387726</v>
      </c>
      <c r="Y539" s="175">
        <f t="shared" si="152"/>
        <v>1</v>
      </c>
      <c r="Z539" s="178">
        <v>1</v>
      </c>
      <c r="AA539" s="267">
        <f>IFERROR(Z539/Z544,"-")</f>
        <v>6.6666666666666666E-2</v>
      </c>
      <c r="AB539" s="268">
        <v>387726</v>
      </c>
      <c r="AC539" s="268">
        <v>1</v>
      </c>
      <c r="AD539" s="268">
        <f t="shared" si="153"/>
        <v>387726</v>
      </c>
      <c r="AE539" s="268">
        <f t="shared" si="154"/>
        <v>387726</v>
      </c>
      <c r="AF539" s="175">
        <f t="shared" si="155"/>
        <v>1</v>
      </c>
      <c r="AG539" s="178">
        <v>4</v>
      </c>
      <c r="AH539" s="267">
        <f>IFERROR(AG539/AG544,"-")</f>
        <v>8.8888888888888892E-2</v>
      </c>
      <c r="AI539" s="268">
        <v>2580977</v>
      </c>
      <c r="AJ539" s="268">
        <v>4</v>
      </c>
      <c r="AK539" s="268">
        <f t="shared" si="156"/>
        <v>645244.25</v>
      </c>
      <c r="AL539" s="268">
        <f t="shared" si="157"/>
        <v>645244.25</v>
      </c>
      <c r="AM539" s="175">
        <f t="shared" si="158"/>
        <v>1</v>
      </c>
      <c r="AN539" s="178">
        <v>30</v>
      </c>
      <c r="AO539" s="267">
        <f>IFERROR(AN539/AN544,"-")</f>
        <v>4.3227665706051875E-2</v>
      </c>
      <c r="AP539" s="268">
        <v>16943341</v>
      </c>
      <c r="AQ539" s="268">
        <v>25</v>
      </c>
      <c r="AR539" s="268">
        <f t="shared" si="159"/>
        <v>564778.03333333333</v>
      </c>
      <c r="AS539" s="268">
        <f t="shared" si="160"/>
        <v>677733.64</v>
      </c>
      <c r="AT539" s="175">
        <f t="shared" si="161"/>
        <v>0.83333333333333337</v>
      </c>
      <c r="AV539" s="77"/>
    </row>
    <row r="540" spans="2:48" s="9" customFormat="1">
      <c r="B540" s="552"/>
      <c r="C540" s="556"/>
      <c r="D540" s="174" t="s">
        <v>159</v>
      </c>
      <c r="E540" s="399">
        <v>3</v>
      </c>
      <c r="F540" s="269">
        <f>IFERROR(E540/E544,"-")</f>
        <v>1.8518518518518517E-2</v>
      </c>
      <c r="G540" s="70">
        <v>4119042</v>
      </c>
      <c r="H540" s="70">
        <v>3</v>
      </c>
      <c r="I540" s="70">
        <f t="shared" si="162"/>
        <v>1373014</v>
      </c>
      <c r="J540" s="70">
        <f t="shared" si="145"/>
        <v>1373014</v>
      </c>
      <c r="K540" s="11">
        <f t="shared" si="146"/>
        <v>1</v>
      </c>
      <c r="L540" s="399">
        <v>3</v>
      </c>
      <c r="M540" s="269">
        <f>IFERROR(L540/L544,"-")</f>
        <v>2.4390243902439025E-2</v>
      </c>
      <c r="N540" s="70">
        <v>4119042</v>
      </c>
      <c r="O540" s="70">
        <v>3</v>
      </c>
      <c r="P540" s="70">
        <f t="shared" si="147"/>
        <v>1373014</v>
      </c>
      <c r="Q540" s="70">
        <f t="shared" si="148"/>
        <v>1373014</v>
      </c>
      <c r="R540" s="11">
        <f t="shared" si="149"/>
        <v>1</v>
      </c>
      <c r="S540" s="399">
        <v>0</v>
      </c>
      <c r="T540" s="269">
        <f>IFERROR(S540/S544,"-")</f>
        <v>0</v>
      </c>
      <c r="U540" s="70">
        <v>0</v>
      </c>
      <c r="V540" s="70">
        <v>0</v>
      </c>
      <c r="W540" s="70" t="str">
        <f t="shared" si="150"/>
        <v>-</v>
      </c>
      <c r="X540" s="70" t="str">
        <f t="shared" si="151"/>
        <v>-</v>
      </c>
      <c r="Y540" s="11" t="str">
        <f t="shared" si="152"/>
        <v>-</v>
      </c>
      <c r="Z540" s="399">
        <v>0</v>
      </c>
      <c r="AA540" s="269">
        <f>IFERROR(Z540/Z544,"-")</f>
        <v>0</v>
      </c>
      <c r="AB540" s="70">
        <v>0</v>
      </c>
      <c r="AC540" s="70">
        <v>0</v>
      </c>
      <c r="AD540" s="70" t="str">
        <f t="shared" si="153"/>
        <v>-</v>
      </c>
      <c r="AE540" s="70" t="str">
        <f t="shared" si="154"/>
        <v>-</v>
      </c>
      <c r="AF540" s="11" t="str">
        <f t="shared" si="155"/>
        <v>-</v>
      </c>
      <c r="AG540" s="399">
        <v>3</v>
      </c>
      <c r="AH540" s="269">
        <f>IFERROR(AG540/AG544,"-")</f>
        <v>6.6666666666666666E-2</v>
      </c>
      <c r="AI540" s="70">
        <v>3697067</v>
      </c>
      <c r="AJ540" s="70">
        <v>3</v>
      </c>
      <c r="AK540" s="70">
        <f t="shared" si="156"/>
        <v>1232355.6666666667</v>
      </c>
      <c r="AL540" s="70">
        <f t="shared" si="157"/>
        <v>1232355.6666666667</v>
      </c>
      <c r="AM540" s="11">
        <f t="shared" si="158"/>
        <v>1</v>
      </c>
      <c r="AN540" s="399">
        <v>18</v>
      </c>
      <c r="AO540" s="269">
        <f>IFERROR(AN540/AN544,"-")</f>
        <v>2.5936599423631124E-2</v>
      </c>
      <c r="AP540" s="70">
        <v>17651778</v>
      </c>
      <c r="AQ540" s="70">
        <v>13</v>
      </c>
      <c r="AR540" s="70">
        <f t="shared" si="159"/>
        <v>980654.33333333337</v>
      </c>
      <c r="AS540" s="70">
        <f t="shared" si="160"/>
        <v>1357829.076923077</v>
      </c>
      <c r="AT540" s="11">
        <f t="shared" si="161"/>
        <v>0.72222222222222221</v>
      </c>
      <c r="AV540" s="77"/>
    </row>
    <row r="541" spans="2:48" s="9" customFormat="1">
      <c r="B541" s="552"/>
      <c r="C541" s="556"/>
      <c r="D541" s="174" t="s">
        <v>160</v>
      </c>
      <c r="E541" s="178">
        <v>2</v>
      </c>
      <c r="F541" s="267">
        <f>IFERROR(E541/E544,"-")</f>
        <v>1.2345679012345678E-2</v>
      </c>
      <c r="G541" s="268">
        <v>3108740</v>
      </c>
      <c r="H541" s="268">
        <v>1</v>
      </c>
      <c r="I541" s="268">
        <f t="shared" si="162"/>
        <v>1554370</v>
      </c>
      <c r="J541" s="268">
        <f t="shared" si="145"/>
        <v>3108740</v>
      </c>
      <c r="K541" s="175">
        <f t="shared" si="146"/>
        <v>0.5</v>
      </c>
      <c r="L541" s="178">
        <v>1</v>
      </c>
      <c r="M541" s="267">
        <f>IFERROR(L541/L544,"-")</f>
        <v>8.130081300813009E-3</v>
      </c>
      <c r="N541" s="268">
        <v>0</v>
      </c>
      <c r="O541" s="268">
        <v>0</v>
      </c>
      <c r="P541" s="268">
        <f t="shared" si="147"/>
        <v>0</v>
      </c>
      <c r="Q541" s="268" t="str">
        <f t="shared" si="148"/>
        <v>-</v>
      </c>
      <c r="R541" s="175">
        <f t="shared" si="149"/>
        <v>0</v>
      </c>
      <c r="S541" s="178">
        <v>0</v>
      </c>
      <c r="T541" s="267">
        <f>IFERROR(S541/S544,"-")</f>
        <v>0</v>
      </c>
      <c r="U541" s="268">
        <v>0</v>
      </c>
      <c r="V541" s="268">
        <v>0</v>
      </c>
      <c r="W541" s="268" t="str">
        <f t="shared" si="150"/>
        <v>-</v>
      </c>
      <c r="X541" s="268" t="str">
        <f t="shared" si="151"/>
        <v>-</v>
      </c>
      <c r="Y541" s="175" t="str">
        <f t="shared" si="152"/>
        <v>-</v>
      </c>
      <c r="Z541" s="178">
        <v>0</v>
      </c>
      <c r="AA541" s="267">
        <f>IFERROR(Z541/Z544,"-")</f>
        <v>0</v>
      </c>
      <c r="AB541" s="268">
        <v>0</v>
      </c>
      <c r="AC541" s="268">
        <v>0</v>
      </c>
      <c r="AD541" s="268" t="str">
        <f t="shared" si="153"/>
        <v>-</v>
      </c>
      <c r="AE541" s="268" t="str">
        <f t="shared" si="154"/>
        <v>-</v>
      </c>
      <c r="AF541" s="175" t="str">
        <f t="shared" si="155"/>
        <v>-</v>
      </c>
      <c r="AG541" s="178">
        <v>4</v>
      </c>
      <c r="AH541" s="267">
        <f>IFERROR(AG541/AG544,"-")</f>
        <v>8.8888888888888892E-2</v>
      </c>
      <c r="AI541" s="268">
        <v>1426903</v>
      </c>
      <c r="AJ541" s="268">
        <v>2</v>
      </c>
      <c r="AK541" s="268">
        <f t="shared" si="156"/>
        <v>356725.75</v>
      </c>
      <c r="AL541" s="268">
        <f t="shared" si="157"/>
        <v>713451.5</v>
      </c>
      <c r="AM541" s="175">
        <f t="shared" si="158"/>
        <v>0.5</v>
      </c>
      <c r="AN541" s="178">
        <v>8</v>
      </c>
      <c r="AO541" s="267">
        <f>IFERROR(AN541/AN544,"-")</f>
        <v>1.1527377521613832E-2</v>
      </c>
      <c r="AP541" s="268">
        <v>11976699</v>
      </c>
      <c r="AQ541" s="268">
        <v>7</v>
      </c>
      <c r="AR541" s="268">
        <f t="shared" si="159"/>
        <v>1497087.375</v>
      </c>
      <c r="AS541" s="268">
        <f t="shared" si="160"/>
        <v>1710957</v>
      </c>
      <c r="AT541" s="175">
        <f t="shared" si="161"/>
        <v>0.875</v>
      </c>
      <c r="AV541" s="77"/>
    </row>
    <row r="542" spans="2:48" s="9" customFormat="1">
      <c r="B542" s="552"/>
      <c r="C542" s="556"/>
      <c r="D542" s="174" t="s">
        <v>161</v>
      </c>
      <c r="E542" s="399">
        <v>0</v>
      </c>
      <c r="F542" s="269">
        <f>IFERROR(E542/E544,"-")</f>
        <v>0</v>
      </c>
      <c r="G542" s="70">
        <v>0</v>
      </c>
      <c r="H542" s="70">
        <v>0</v>
      </c>
      <c r="I542" s="70" t="str">
        <f t="shared" si="162"/>
        <v>-</v>
      </c>
      <c r="J542" s="70" t="str">
        <f t="shared" si="145"/>
        <v>-</v>
      </c>
      <c r="K542" s="11" t="str">
        <f t="shared" si="146"/>
        <v>-</v>
      </c>
      <c r="L542" s="399">
        <v>0</v>
      </c>
      <c r="M542" s="269">
        <f>IFERROR(L542/L544,"-")</f>
        <v>0</v>
      </c>
      <c r="N542" s="70">
        <v>0</v>
      </c>
      <c r="O542" s="70">
        <v>0</v>
      </c>
      <c r="P542" s="70" t="str">
        <f t="shared" si="147"/>
        <v>-</v>
      </c>
      <c r="Q542" s="70" t="str">
        <f t="shared" si="148"/>
        <v>-</v>
      </c>
      <c r="R542" s="11" t="str">
        <f t="shared" si="149"/>
        <v>-</v>
      </c>
      <c r="S542" s="399">
        <v>0</v>
      </c>
      <c r="T542" s="269">
        <f>IFERROR(S542/S544,"-")</f>
        <v>0</v>
      </c>
      <c r="U542" s="70">
        <v>0</v>
      </c>
      <c r="V542" s="70">
        <v>0</v>
      </c>
      <c r="W542" s="70" t="str">
        <f t="shared" si="150"/>
        <v>-</v>
      </c>
      <c r="X542" s="70" t="str">
        <f t="shared" si="151"/>
        <v>-</v>
      </c>
      <c r="Y542" s="11" t="str">
        <f t="shared" si="152"/>
        <v>-</v>
      </c>
      <c r="Z542" s="399">
        <v>0</v>
      </c>
      <c r="AA542" s="269">
        <f>IFERROR(Z542/Z544,"-")</f>
        <v>0</v>
      </c>
      <c r="AB542" s="70">
        <v>0</v>
      </c>
      <c r="AC542" s="70">
        <v>0</v>
      </c>
      <c r="AD542" s="70" t="str">
        <f t="shared" si="153"/>
        <v>-</v>
      </c>
      <c r="AE542" s="70" t="str">
        <f t="shared" si="154"/>
        <v>-</v>
      </c>
      <c r="AF542" s="11" t="str">
        <f t="shared" si="155"/>
        <v>-</v>
      </c>
      <c r="AG542" s="399">
        <v>0</v>
      </c>
      <c r="AH542" s="269">
        <f>IFERROR(AG542/AG544,"-")</f>
        <v>0</v>
      </c>
      <c r="AI542" s="70">
        <v>0</v>
      </c>
      <c r="AJ542" s="70">
        <v>0</v>
      </c>
      <c r="AK542" s="70" t="str">
        <f t="shared" si="156"/>
        <v>-</v>
      </c>
      <c r="AL542" s="70" t="str">
        <f t="shared" si="157"/>
        <v>-</v>
      </c>
      <c r="AM542" s="11" t="str">
        <f t="shared" si="158"/>
        <v>-</v>
      </c>
      <c r="AN542" s="399">
        <v>1</v>
      </c>
      <c r="AO542" s="269">
        <f>IFERROR(AN542/AN544,"-")</f>
        <v>1.440922190201729E-3</v>
      </c>
      <c r="AP542" s="70">
        <v>281120</v>
      </c>
      <c r="AQ542" s="70">
        <v>1</v>
      </c>
      <c r="AR542" s="70">
        <f t="shared" si="159"/>
        <v>281120</v>
      </c>
      <c r="AS542" s="70">
        <f t="shared" si="160"/>
        <v>281120</v>
      </c>
      <c r="AT542" s="11">
        <f t="shared" si="161"/>
        <v>1</v>
      </c>
      <c r="AV542" s="77"/>
    </row>
    <row r="543" spans="2:48" s="9" customFormat="1">
      <c r="B543" s="552"/>
      <c r="C543" s="556"/>
      <c r="D543" s="177" t="s">
        <v>162</v>
      </c>
      <c r="E543" s="400">
        <v>0</v>
      </c>
      <c r="F543" s="270">
        <f>IFERROR(E543/E544,"-")</f>
        <v>0</v>
      </c>
      <c r="G543" s="271">
        <v>0</v>
      </c>
      <c r="H543" s="271">
        <v>0</v>
      </c>
      <c r="I543" s="271" t="str">
        <f t="shared" si="162"/>
        <v>-</v>
      </c>
      <c r="J543" s="271" t="str">
        <f t="shared" si="145"/>
        <v>-</v>
      </c>
      <c r="K543" s="36" t="str">
        <f t="shared" si="146"/>
        <v>-</v>
      </c>
      <c r="L543" s="400">
        <v>0</v>
      </c>
      <c r="M543" s="270">
        <f>IFERROR(L543/L544,"-")</f>
        <v>0</v>
      </c>
      <c r="N543" s="271">
        <v>0</v>
      </c>
      <c r="O543" s="271">
        <v>0</v>
      </c>
      <c r="P543" s="271" t="str">
        <f t="shared" si="147"/>
        <v>-</v>
      </c>
      <c r="Q543" s="271" t="str">
        <f t="shared" si="148"/>
        <v>-</v>
      </c>
      <c r="R543" s="36" t="str">
        <f t="shared" si="149"/>
        <v>-</v>
      </c>
      <c r="S543" s="400">
        <v>0</v>
      </c>
      <c r="T543" s="270">
        <f>IFERROR(S543/S544,"-")</f>
        <v>0</v>
      </c>
      <c r="U543" s="271">
        <v>0</v>
      </c>
      <c r="V543" s="271">
        <v>0</v>
      </c>
      <c r="W543" s="271" t="str">
        <f t="shared" si="150"/>
        <v>-</v>
      </c>
      <c r="X543" s="271" t="str">
        <f t="shared" si="151"/>
        <v>-</v>
      </c>
      <c r="Y543" s="36" t="str">
        <f t="shared" si="152"/>
        <v>-</v>
      </c>
      <c r="Z543" s="400">
        <v>0</v>
      </c>
      <c r="AA543" s="270">
        <f>IFERROR(Z543/Z544,"-")</f>
        <v>0</v>
      </c>
      <c r="AB543" s="271">
        <v>0</v>
      </c>
      <c r="AC543" s="271">
        <v>0</v>
      </c>
      <c r="AD543" s="271" t="str">
        <f t="shared" si="153"/>
        <v>-</v>
      </c>
      <c r="AE543" s="271" t="str">
        <f t="shared" si="154"/>
        <v>-</v>
      </c>
      <c r="AF543" s="36" t="str">
        <f t="shared" si="155"/>
        <v>-</v>
      </c>
      <c r="AG543" s="400">
        <v>0</v>
      </c>
      <c r="AH543" s="270">
        <f>IFERROR(AG543/AG544,"-")</f>
        <v>0</v>
      </c>
      <c r="AI543" s="271">
        <v>0</v>
      </c>
      <c r="AJ543" s="271">
        <v>0</v>
      </c>
      <c r="AK543" s="271" t="str">
        <f t="shared" si="156"/>
        <v>-</v>
      </c>
      <c r="AL543" s="271" t="str">
        <f t="shared" si="157"/>
        <v>-</v>
      </c>
      <c r="AM543" s="36" t="str">
        <f t="shared" si="158"/>
        <v>-</v>
      </c>
      <c r="AN543" s="400">
        <v>1</v>
      </c>
      <c r="AO543" s="270">
        <f>IFERROR(AN543/AN544,"-")</f>
        <v>1.440922190201729E-3</v>
      </c>
      <c r="AP543" s="271">
        <v>0</v>
      </c>
      <c r="AQ543" s="271">
        <v>0</v>
      </c>
      <c r="AR543" s="271">
        <f t="shared" si="159"/>
        <v>0</v>
      </c>
      <c r="AS543" s="271" t="str">
        <f t="shared" si="160"/>
        <v>-</v>
      </c>
      <c r="AT543" s="36">
        <f t="shared" si="161"/>
        <v>0</v>
      </c>
      <c r="AV543" s="77"/>
    </row>
    <row r="544" spans="2:48" s="9" customFormat="1">
      <c r="B544" s="553"/>
      <c r="C544" s="557"/>
      <c r="D544" s="300" t="s">
        <v>64</v>
      </c>
      <c r="E544" s="179">
        <f>SUM(E536:E543)</f>
        <v>162</v>
      </c>
      <c r="F544" s="272">
        <f>IFERROR(E544/E544,"-")</f>
        <v>1</v>
      </c>
      <c r="G544" s="273">
        <f>SUM(G536:G543)</f>
        <v>15998193</v>
      </c>
      <c r="H544" s="273">
        <f>SUM(H536:H543)</f>
        <v>25</v>
      </c>
      <c r="I544" s="273">
        <f t="shared" si="162"/>
        <v>98754.277777777781</v>
      </c>
      <c r="J544" s="273">
        <f t="shared" si="145"/>
        <v>639927.72</v>
      </c>
      <c r="K544" s="152">
        <f t="shared" si="146"/>
        <v>0.15432098765432098</v>
      </c>
      <c r="L544" s="179">
        <f>SUM(L536:L543)</f>
        <v>123</v>
      </c>
      <c r="M544" s="272">
        <f>IFERROR(L544/L544,"-")</f>
        <v>1</v>
      </c>
      <c r="N544" s="273">
        <f>SUM(N536:N543)</f>
        <v>12342775</v>
      </c>
      <c r="O544" s="273">
        <f>SUM(O536:O543)</f>
        <v>21</v>
      </c>
      <c r="P544" s="273">
        <f t="shared" si="147"/>
        <v>100347.76422764227</v>
      </c>
      <c r="Q544" s="273">
        <f t="shared" si="148"/>
        <v>587751.19047619053</v>
      </c>
      <c r="R544" s="152">
        <f t="shared" si="149"/>
        <v>0.17073170731707318</v>
      </c>
      <c r="S544" s="179">
        <f>SUM(S536:S543)</f>
        <v>17</v>
      </c>
      <c r="T544" s="272">
        <f>IFERROR(S544/S544,"-")</f>
        <v>1</v>
      </c>
      <c r="U544" s="273">
        <f>SUM(U536:U543)</f>
        <v>618522</v>
      </c>
      <c r="V544" s="273">
        <f>SUM(V536:V543)</f>
        <v>2</v>
      </c>
      <c r="W544" s="273">
        <f t="shared" si="150"/>
        <v>36383.647058823532</v>
      </c>
      <c r="X544" s="273">
        <f t="shared" si="151"/>
        <v>309261</v>
      </c>
      <c r="Y544" s="152">
        <f t="shared" si="152"/>
        <v>0.11764705882352941</v>
      </c>
      <c r="Z544" s="179">
        <f>SUM(Z536:Z543)</f>
        <v>15</v>
      </c>
      <c r="AA544" s="272">
        <f>IFERROR(Z544/Z544,"-")</f>
        <v>1</v>
      </c>
      <c r="AB544" s="273">
        <f>SUM(AB536:AB543)</f>
        <v>618522</v>
      </c>
      <c r="AC544" s="273">
        <f>SUM(AC536:AC543)</f>
        <v>2</v>
      </c>
      <c r="AD544" s="273">
        <f t="shared" si="153"/>
        <v>41234.800000000003</v>
      </c>
      <c r="AE544" s="273">
        <f t="shared" si="154"/>
        <v>309261</v>
      </c>
      <c r="AF544" s="152">
        <f t="shared" si="155"/>
        <v>0.13333333333333333</v>
      </c>
      <c r="AG544" s="179">
        <f>SUM(AG536:AG543)</f>
        <v>45</v>
      </c>
      <c r="AH544" s="272">
        <f>IFERROR(AG544/AG544,"-")</f>
        <v>1</v>
      </c>
      <c r="AI544" s="273">
        <f>SUM(AI536:AI543)</f>
        <v>7798334</v>
      </c>
      <c r="AJ544" s="273">
        <f>SUM(AJ536:AJ543)</f>
        <v>11</v>
      </c>
      <c r="AK544" s="273">
        <f t="shared" si="156"/>
        <v>173296.31111111111</v>
      </c>
      <c r="AL544" s="273">
        <f t="shared" si="157"/>
        <v>708939.45454545459</v>
      </c>
      <c r="AM544" s="152">
        <f t="shared" si="158"/>
        <v>0.24444444444444444</v>
      </c>
      <c r="AN544" s="179">
        <f>SUM(AN536:AN543)</f>
        <v>694</v>
      </c>
      <c r="AO544" s="272">
        <f>IFERROR(AN544/AN544,"-")</f>
        <v>1</v>
      </c>
      <c r="AP544" s="273">
        <f>SUM(AP536:AP543)</f>
        <v>51910248</v>
      </c>
      <c r="AQ544" s="273">
        <f>SUM(AQ536:AQ543)</f>
        <v>73</v>
      </c>
      <c r="AR544" s="273">
        <f t="shared" si="159"/>
        <v>74798.628242074934</v>
      </c>
      <c r="AS544" s="273">
        <f t="shared" si="160"/>
        <v>711099.28767123283</v>
      </c>
      <c r="AT544" s="152">
        <f t="shared" si="161"/>
        <v>0.10518731988472622</v>
      </c>
      <c r="AV544" s="77"/>
    </row>
    <row r="545" spans="2:48" s="9" customFormat="1">
      <c r="B545" s="551">
        <v>61</v>
      </c>
      <c r="C545" s="555" t="s">
        <v>15</v>
      </c>
      <c r="D545" s="174" t="s">
        <v>158</v>
      </c>
      <c r="E545" s="178">
        <v>123</v>
      </c>
      <c r="F545" s="267">
        <f>IFERROR(E545/E553,"-")</f>
        <v>0.69491525423728817</v>
      </c>
      <c r="G545" s="268">
        <v>0</v>
      </c>
      <c r="H545" s="268">
        <v>0</v>
      </c>
      <c r="I545" s="268">
        <f t="shared" si="162"/>
        <v>0</v>
      </c>
      <c r="J545" s="268" t="str">
        <f t="shared" si="145"/>
        <v>-</v>
      </c>
      <c r="K545" s="175">
        <f t="shared" si="146"/>
        <v>0</v>
      </c>
      <c r="L545" s="178">
        <v>89</v>
      </c>
      <c r="M545" s="267">
        <f>IFERROR(L545/L553,"-")</f>
        <v>0.6953125</v>
      </c>
      <c r="N545" s="268">
        <v>0</v>
      </c>
      <c r="O545" s="268">
        <v>0</v>
      </c>
      <c r="P545" s="268">
        <f t="shared" si="147"/>
        <v>0</v>
      </c>
      <c r="Q545" s="268" t="str">
        <f t="shared" si="148"/>
        <v>-</v>
      </c>
      <c r="R545" s="175">
        <f t="shared" si="149"/>
        <v>0</v>
      </c>
      <c r="S545" s="178">
        <v>5</v>
      </c>
      <c r="T545" s="267">
        <f>IFERROR(S545/S553,"-")</f>
        <v>0.38461538461538464</v>
      </c>
      <c r="U545" s="268">
        <v>0</v>
      </c>
      <c r="V545" s="268">
        <v>0</v>
      </c>
      <c r="W545" s="268">
        <f t="shared" si="150"/>
        <v>0</v>
      </c>
      <c r="X545" s="268" t="str">
        <f t="shared" si="151"/>
        <v>-</v>
      </c>
      <c r="Y545" s="175">
        <f t="shared" si="152"/>
        <v>0</v>
      </c>
      <c r="Z545" s="178">
        <v>3</v>
      </c>
      <c r="AA545" s="267">
        <f>IFERROR(Z545/Z553,"-")</f>
        <v>0.42857142857142855</v>
      </c>
      <c r="AB545" s="268">
        <v>0</v>
      </c>
      <c r="AC545" s="268">
        <v>0</v>
      </c>
      <c r="AD545" s="268">
        <f t="shared" si="153"/>
        <v>0</v>
      </c>
      <c r="AE545" s="268" t="str">
        <f t="shared" si="154"/>
        <v>-</v>
      </c>
      <c r="AF545" s="175">
        <f t="shared" si="155"/>
        <v>0</v>
      </c>
      <c r="AG545" s="178">
        <v>10</v>
      </c>
      <c r="AH545" s="267">
        <f>IFERROR(AG545/AG553,"-")</f>
        <v>0.41666666666666669</v>
      </c>
      <c r="AI545" s="268">
        <v>0</v>
      </c>
      <c r="AJ545" s="268">
        <v>0</v>
      </c>
      <c r="AK545" s="268">
        <f t="shared" si="156"/>
        <v>0</v>
      </c>
      <c r="AL545" s="268" t="str">
        <f t="shared" si="157"/>
        <v>-</v>
      </c>
      <c r="AM545" s="175">
        <f t="shared" si="158"/>
        <v>0</v>
      </c>
      <c r="AN545" s="178">
        <v>679</v>
      </c>
      <c r="AO545" s="267">
        <f>IFERROR(AN545/AN553,"-")</f>
        <v>0.86386768447837148</v>
      </c>
      <c r="AP545" s="268">
        <v>0</v>
      </c>
      <c r="AQ545" s="268">
        <v>0</v>
      </c>
      <c r="AR545" s="268">
        <f t="shared" si="159"/>
        <v>0</v>
      </c>
      <c r="AS545" s="268" t="str">
        <f t="shared" si="160"/>
        <v>-</v>
      </c>
      <c r="AT545" s="175">
        <f t="shared" si="161"/>
        <v>0</v>
      </c>
      <c r="AV545" s="77"/>
    </row>
    <row r="546" spans="2:48" s="9" customFormat="1">
      <c r="B546" s="552"/>
      <c r="C546" s="556"/>
      <c r="D546" s="174" t="s">
        <v>155</v>
      </c>
      <c r="E546" s="399">
        <v>20</v>
      </c>
      <c r="F546" s="269">
        <f>IFERROR(E546/E553,"-")</f>
        <v>0.11299435028248588</v>
      </c>
      <c r="G546" s="70">
        <v>2014774</v>
      </c>
      <c r="H546" s="70">
        <v>11</v>
      </c>
      <c r="I546" s="70">
        <f t="shared" si="162"/>
        <v>100738.7</v>
      </c>
      <c r="J546" s="70">
        <f t="shared" si="145"/>
        <v>183161.27272727274</v>
      </c>
      <c r="K546" s="11">
        <f t="shared" si="146"/>
        <v>0.55000000000000004</v>
      </c>
      <c r="L546" s="399">
        <v>14</v>
      </c>
      <c r="M546" s="269">
        <f>IFERROR(L546/L553,"-")</f>
        <v>0.109375</v>
      </c>
      <c r="N546" s="70">
        <v>1567652</v>
      </c>
      <c r="O546" s="70">
        <v>9</v>
      </c>
      <c r="P546" s="70">
        <f t="shared" si="147"/>
        <v>111975.14285714286</v>
      </c>
      <c r="Q546" s="70">
        <f t="shared" si="148"/>
        <v>174183.55555555556</v>
      </c>
      <c r="R546" s="11">
        <f t="shared" si="149"/>
        <v>0.6428571428571429</v>
      </c>
      <c r="S546" s="399">
        <v>1</v>
      </c>
      <c r="T546" s="269">
        <f>IFERROR(S546/S553,"-")</f>
        <v>7.6923076923076927E-2</v>
      </c>
      <c r="U546" s="70">
        <v>0</v>
      </c>
      <c r="V546" s="70">
        <v>0</v>
      </c>
      <c r="W546" s="70">
        <f t="shared" si="150"/>
        <v>0</v>
      </c>
      <c r="X546" s="70" t="str">
        <f t="shared" si="151"/>
        <v>-</v>
      </c>
      <c r="Y546" s="11">
        <f t="shared" si="152"/>
        <v>0</v>
      </c>
      <c r="Z546" s="399">
        <v>0</v>
      </c>
      <c r="AA546" s="269">
        <f>IFERROR(Z546/Z553,"-")</f>
        <v>0</v>
      </c>
      <c r="AB546" s="70">
        <v>0</v>
      </c>
      <c r="AC546" s="70">
        <v>0</v>
      </c>
      <c r="AD546" s="70" t="str">
        <f t="shared" si="153"/>
        <v>-</v>
      </c>
      <c r="AE546" s="70" t="str">
        <f t="shared" si="154"/>
        <v>-</v>
      </c>
      <c r="AF546" s="11" t="str">
        <f t="shared" si="155"/>
        <v>-</v>
      </c>
      <c r="AG546" s="399">
        <v>5</v>
      </c>
      <c r="AH546" s="269">
        <f>IFERROR(AG546/AG553,"-")</f>
        <v>0.20833333333333334</v>
      </c>
      <c r="AI546" s="70">
        <v>566898</v>
      </c>
      <c r="AJ546" s="70">
        <v>2</v>
      </c>
      <c r="AK546" s="70">
        <f t="shared" si="156"/>
        <v>113379.6</v>
      </c>
      <c r="AL546" s="70">
        <f t="shared" si="157"/>
        <v>283449</v>
      </c>
      <c r="AM546" s="11">
        <f t="shared" si="158"/>
        <v>0.4</v>
      </c>
      <c r="AN546" s="399">
        <v>40</v>
      </c>
      <c r="AO546" s="269">
        <f>IFERROR(AN546/AN553,"-")</f>
        <v>5.0890585241730277E-2</v>
      </c>
      <c r="AP546" s="70">
        <v>2482970</v>
      </c>
      <c r="AQ546" s="70">
        <v>13</v>
      </c>
      <c r="AR546" s="70">
        <f t="shared" si="159"/>
        <v>62074.25</v>
      </c>
      <c r="AS546" s="70">
        <f t="shared" si="160"/>
        <v>190997.69230769231</v>
      </c>
      <c r="AT546" s="11">
        <f t="shared" si="161"/>
        <v>0.32500000000000001</v>
      </c>
      <c r="AV546" s="77"/>
    </row>
    <row r="547" spans="2:48" s="9" customFormat="1">
      <c r="B547" s="552"/>
      <c r="C547" s="556"/>
      <c r="D547" s="174" t="s">
        <v>156</v>
      </c>
      <c r="E547" s="399">
        <v>9</v>
      </c>
      <c r="F547" s="269">
        <f>IFERROR(E547/E553,"-")</f>
        <v>5.0847457627118647E-2</v>
      </c>
      <c r="G547" s="70">
        <v>1897530</v>
      </c>
      <c r="H547" s="70">
        <v>6</v>
      </c>
      <c r="I547" s="70">
        <f t="shared" si="162"/>
        <v>210836.66666666666</v>
      </c>
      <c r="J547" s="70">
        <f t="shared" si="145"/>
        <v>316255</v>
      </c>
      <c r="K547" s="11">
        <f t="shared" si="146"/>
        <v>0.66666666666666663</v>
      </c>
      <c r="L547" s="399">
        <v>8</v>
      </c>
      <c r="M547" s="269">
        <f>IFERROR(L547/L553,"-")</f>
        <v>6.25E-2</v>
      </c>
      <c r="N547" s="70">
        <v>1806459</v>
      </c>
      <c r="O547" s="70">
        <v>5</v>
      </c>
      <c r="P547" s="70">
        <f t="shared" si="147"/>
        <v>225807.375</v>
      </c>
      <c r="Q547" s="70">
        <f t="shared" si="148"/>
        <v>361291.8</v>
      </c>
      <c r="R547" s="11">
        <f t="shared" si="149"/>
        <v>0.625</v>
      </c>
      <c r="S547" s="399">
        <v>1</v>
      </c>
      <c r="T547" s="269">
        <f>IFERROR(S547/S553,"-")</f>
        <v>7.6923076923076927E-2</v>
      </c>
      <c r="U547" s="70">
        <v>83631</v>
      </c>
      <c r="V547" s="70">
        <v>1</v>
      </c>
      <c r="W547" s="70">
        <f t="shared" si="150"/>
        <v>83631</v>
      </c>
      <c r="X547" s="70">
        <f t="shared" si="151"/>
        <v>83631</v>
      </c>
      <c r="Y547" s="11">
        <f t="shared" si="152"/>
        <v>1</v>
      </c>
      <c r="Z547" s="399">
        <v>1</v>
      </c>
      <c r="AA547" s="269">
        <f>IFERROR(Z547/Z553,"-")</f>
        <v>0.14285714285714285</v>
      </c>
      <c r="AB547" s="70">
        <v>83631</v>
      </c>
      <c r="AC547" s="70">
        <v>1</v>
      </c>
      <c r="AD547" s="70">
        <f t="shared" si="153"/>
        <v>83631</v>
      </c>
      <c r="AE547" s="70">
        <f t="shared" si="154"/>
        <v>83631</v>
      </c>
      <c r="AF547" s="11">
        <f t="shared" si="155"/>
        <v>1</v>
      </c>
      <c r="AG547" s="399">
        <v>2</v>
      </c>
      <c r="AH547" s="269">
        <f>IFERROR(AG547/AG553,"-")</f>
        <v>8.3333333333333329E-2</v>
      </c>
      <c r="AI547" s="70">
        <v>78195</v>
      </c>
      <c r="AJ547" s="70">
        <v>1</v>
      </c>
      <c r="AK547" s="70">
        <f t="shared" si="156"/>
        <v>39097.5</v>
      </c>
      <c r="AL547" s="70">
        <f t="shared" si="157"/>
        <v>78195</v>
      </c>
      <c r="AM547" s="11">
        <f t="shared" si="158"/>
        <v>0.5</v>
      </c>
      <c r="AN547" s="399">
        <v>13</v>
      </c>
      <c r="AO547" s="269">
        <f>IFERROR(AN547/AN553,"-")</f>
        <v>1.653944020356234E-2</v>
      </c>
      <c r="AP547" s="70">
        <v>1439014</v>
      </c>
      <c r="AQ547" s="70">
        <v>3</v>
      </c>
      <c r="AR547" s="70">
        <f t="shared" si="159"/>
        <v>110693.38461538461</v>
      </c>
      <c r="AS547" s="70">
        <f t="shared" si="160"/>
        <v>479671.33333333331</v>
      </c>
      <c r="AT547" s="11">
        <f t="shared" si="161"/>
        <v>0.23076923076923078</v>
      </c>
      <c r="AV547" s="77"/>
    </row>
    <row r="548" spans="2:48" s="9" customFormat="1">
      <c r="B548" s="552"/>
      <c r="C548" s="556"/>
      <c r="D548" s="174" t="s">
        <v>157</v>
      </c>
      <c r="E548" s="178">
        <v>10</v>
      </c>
      <c r="F548" s="267">
        <f>IFERROR(E548/E553,"-")</f>
        <v>5.6497175141242938E-2</v>
      </c>
      <c r="G548" s="268">
        <v>7124233</v>
      </c>
      <c r="H548" s="268">
        <v>9</v>
      </c>
      <c r="I548" s="268">
        <f t="shared" si="162"/>
        <v>712423.3</v>
      </c>
      <c r="J548" s="268">
        <f t="shared" si="145"/>
        <v>791581.4444444445</v>
      </c>
      <c r="K548" s="175">
        <f t="shared" si="146"/>
        <v>0.9</v>
      </c>
      <c r="L548" s="178">
        <v>8</v>
      </c>
      <c r="M548" s="267">
        <f>IFERROR(L548/L553,"-")</f>
        <v>6.25E-2</v>
      </c>
      <c r="N548" s="268">
        <v>6025611</v>
      </c>
      <c r="O548" s="268">
        <v>7</v>
      </c>
      <c r="P548" s="268">
        <f t="shared" si="147"/>
        <v>753201.375</v>
      </c>
      <c r="Q548" s="268">
        <f t="shared" si="148"/>
        <v>860801.57142857148</v>
      </c>
      <c r="R548" s="175">
        <f t="shared" si="149"/>
        <v>0.875</v>
      </c>
      <c r="S548" s="178">
        <v>3</v>
      </c>
      <c r="T548" s="267">
        <f>IFERROR(S548/S553,"-")</f>
        <v>0.23076923076923078</v>
      </c>
      <c r="U548" s="268">
        <v>1218103</v>
      </c>
      <c r="V548" s="268">
        <v>2</v>
      </c>
      <c r="W548" s="268">
        <f t="shared" si="150"/>
        <v>406034.33333333331</v>
      </c>
      <c r="X548" s="268">
        <f t="shared" si="151"/>
        <v>609051.5</v>
      </c>
      <c r="Y548" s="175">
        <f t="shared" si="152"/>
        <v>0.66666666666666663</v>
      </c>
      <c r="Z548" s="178">
        <v>2</v>
      </c>
      <c r="AA548" s="267">
        <f>IFERROR(Z548/Z553,"-")</f>
        <v>0.2857142857142857</v>
      </c>
      <c r="AB548" s="268">
        <v>657576</v>
      </c>
      <c r="AC548" s="268">
        <v>1</v>
      </c>
      <c r="AD548" s="268">
        <f t="shared" si="153"/>
        <v>328788</v>
      </c>
      <c r="AE548" s="268">
        <f t="shared" si="154"/>
        <v>657576</v>
      </c>
      <c r="AF548" s="175">
        <f t="shared" si="155"/>
        <v>0.5</v>
      </c>
      <c r="AG548" s="178">
        <v>2</v>
      </c>
      <c r="AH548" s="267">
        <f>IFERROR(AG548/AG553,"-")</f>
        <v>8.3333333333333329E-2</v>
      </c>
      <c r="AI548" s="268">
        <v>1803186</v>
      </c>
      <c r="AJ548" s="268">
        <v>2</v>
      </c>
      <c r="AK548" s="268">
        <f t="shared" si="156"/>
        <v>901593</v>
      </c>
      <c r="AL548" s="268">
        <f t="shared" si="157"/>
        <v>901593</v>
      </c>
      <c r="AM548" s="175">
        <f t="shared" si="158"/>
        <v>1</v>
      </c>
      <c r="AN548" s="178">
        <v>30</v>
      </c>
      <c r="AO548" s="267">
        <f>IFERROR(AN548/AN553,"-")</f>
        <v>3.8167938931297711E-2</v>
      </c>
      <c r="AP548" s="268">
        <v>15799897</v>
      </c>
      <c r="AQ548" s="268">
        <v>25</v>
      </c>
      <c r="AR548" s="268">
        <f t="shared" si="159"/>
        <v>526663.23333333328</v>
      </c>
      <c r="AS548" s="268">
        <f t="shared" si="160"/>
        <v>631995.88</v>
      </c>
      <c r="AT548" s="175">
        <f t="shared" si="161"/>
        <v>0.83333333333333337</v>
      </c>
      <c r="AV548" s="77"/>
    </row>
    <row r="549" spans="2:48" s="9" customFormat="1">
      <c r="B549" s="552"/>
      <c r="C549" s="556"/>
      <c r="D549" s="174" t="s">
        <v>159</v>
      </c>
      <c r="E549" s="399">
        <v>9</v>
      </c>
      <c r="F549" s="269">
        <f>IFERROR(E549/E553,"-")</f>
        <v>5.0847457627118647E-2</v>
      </c>
      <c r="G549" s="70">
        <v>9701745</v>
      </c>
      <c r="H549" s="70">
        <v>9</v>
      </c>
      <c r="I549" s="70">
        <f t="shared" si="162"/>
        <v>1077971.6666666667</v>
      </c>
      <c r="J549" s="70">
        <f t="shared" si="145"/>
        <v>1077971.6666666667</v>
      </c>
      <c r="K549" s="11">
        <f t="shared" si="146"/>
        <v>1</v>
      </c>
      <c r="L549" s="399">
        <v>5</v>
      </c>
      <c r="M549" s="269">
        <f>IFERROR(L549/L553,"-")</f>
        <v>3.90625E-2</v>
      </c>
      <c r="N549" s="70">
        <v>5240321</v>
      </c>
      <c r="O549" s="70">
        <v>5</v>
      </c>
      <c r="P549" s="70">
        <f t="shared" si="147"/>
        <v>1048064.2</v>
      </c>
      <c r="Q549" s="70">
        <f t="shared" si="148"/>
        <v>1048064.2</v>
      </c>
      <c r="R549" s="11">
        <f t="shared" si="149"/>
        <v>1</v>
      </c>
      <c r="S549" s="399">
        <v>2</v>
      </c>
      <c r="T549" s="269">
        <f>IFERROR(S549/S553,"-")</f>
        <v>0.15384615384615385</v>
      </c>
      <c r="U549" s="70">
        <v>2009965</v>
      </c>
      <c r="V549" s="70">
        <v>2</v>
      </c>
      <c r="W549" s="70">
        <f t="shared" si="150"/>
        <v>1004982.5</v>
      </c>
      <c r="X549" s="70">
        <f t="shared" si="151"/>
        <v>1004982.5</v>
      </c>
      <c r="Y549" s="11">
        <f t="shared" si="152"/>
        <v>1</v>
      </c>
      <c r="Z549" s="399">
        <v>1</v>
      </c>
      <c r="AA549" s="269">
        <f>IFERROR(Z549/Z553,"-")</f>
        <v>0.14285714285714285</v>
      </c>
      <c r="AB549" s="70">
        <v>1294366</v>
      </c>
      <c r="AC549" s="70">
        <v>1</v>
      </c>
      <c r="AD549" s="70">
        <f t="shared" si="153"/>
        <v>1294366</v>
      </c>
      <c r="AE549" s="70">
        <f t="shared" si="154"/>
        <v>1294366</v>
      </c>
      <c r="AF549" s="11">
        <f t="shared" si="155"/>
        <v>1</v>
      </c>
      <c r="AG549" s="399">
        <v>3</v>
      </c>
      <c r="AH549" s="269">
        <f>IFERROR(AG549/AG553,"-")</f>
        <v>0.125</v>
      </c>
      <c r="AI549" s="70">
        <v>3772683</v>
      </c>
      <c r="AJ549" s="70">
        <v>3</v>
      </c>
      <c r="AK549" s="70">
        <f t="shared" si="156"/>
        <v>1257561</v>
      </c>
      <c r="AL549" s="70">
        <f t="shared" si="157"/>
        <v>1257561</v>
      </c>
      <c r="AM549" s="11">
        <f t="shared" si="158"/>
        <v>1</v>
      </c>
      <c r="AN549" s="399">
        <v>11</v>
      </c>
      <c r="AO549" s="269">
        <f>IFERROR(AN549/AN553,"-")</f>
        <v>1.3994910941475827E-2</v>
      </c>
      <c r="AP549" s="70">
        <v>13512480</v>
      </c>
      <c r="AQ549" s="70">
        <v>11</v>
      </c>
      <c r="AR549" s="70">
        <f t="shared" si="159"/>
        <v>1228407.2727272727</v>
      </c>
      <c r="AS549" s="70">
        <f t="shared" si="160"/>
        <v>1228407.2727272727</v>
      </c>
      <c r="AT549" s="11">
        <f t="shared" si="161"/>
        <v>1</v>
      </c>
      <c r="AV549" s="77"/>
    </row>
    <row r="550" spans="2:48" s="9" customFormat="1">
      <c r="B550" s="552"/>
      <c r="C550" s="556"/>
      <c r="D550" s="174" t="s">
        <v>160</v>
      </c>
      <c r="E550" s="178">
        <v>2</v>
      </c>
      <c r="F550" s="267">
        <f>IFERROR(E550/E553,"-")</f>
        <v>1.1299435028248588E-2</v>
      </c>
      <c r="G550" s="268">
        <v>6805095</v>
      </c>
      <c r="H550" s="268">
        <v>2</v>
      </c>
      <c r="I550" s="268">
        <f t="shared" si="162"/>
        <v>3402547.5</v>
      </c>
      <c r="J550" s="268">
        <f t="shared" si="145"/>
        <v>3402547.5</v>
      </c>
      <c r="K550" s="175">
        <f t="shared" si="146"/>
        <v>1</v>
      </c>
      <c r="L550" s="178">
        <v>1</v>
      </c>
      <c r="M550" s="267">
        <f>IFERROR(L550/L553,"-")</f>
        <v>7.8125E-3</v>
      </c>
      <c r="N550" s="268">
        <v>3449690</v>
      </c>
      <c r="O550" s="268">
        <v>1</v>
      </c>
      <c r="P550" s="268">
        <f t="shared" si="147"/>
        <v>3449690</v>
      </c>
      <c r="Q550" s="268">
        <f t="shared" si="148"/>
        <v>3449690</v>
      </c>
      <c r="R550" s="175">
        <f t="shared" si="149"/>
        <v>1</v>
      </c>
      <c r="S550" s="178">
        <v>0</v>
      </c>
      <c r="T550" s="267">
        <f>IFERROR(S550/S553,"-")</f>
        <v>0</v>
      </c>
      <c r="U550" s="268">
        <v>0</v>
      </c>
      <c r="V550" s="268">
        <v>0</v>
      </c>
      <c r="W550" s="268" t="str">
        <f t="shared" si="150"/>
        <v>-</v>
      </c>
      <c r="X550" s="268" t="str">
        <f t="shared" si="151"/>
        <v>-</v>
      </c>
      <c r="Y550" s="175" t="str">
        <f t="shared" si="152"/>
        <v>-</v>
      </c>
      <c r="Z550" s="178">
        <v>0</v>
      </c>
      <c r="AA550" s="267">
        <f>IFERROR(Z550/Z553,"-")</f>
        <v>0</v>
      </c>
      <c r="AB550" s="268">
        <v>0</v>
      </c>
      <c r="AC550" s="268">
        <v>0</v>
      </c>
      <c r="AD550" s="268" t="str">
        <f t="shared" si="153"/>
        <v>-</v>
      </c>
      <c r="AE550" s="268" t="str">
        <f t="shared" si="154"/>
        <v>-</v>
      </c>
      <c r="AF550" s="175" t="str">
        <f t="shared" si="155"/>
        <v>-</v>
      </c>
      <c r="AG550" s="178">
        <v>1</v>
      </c>
      <c r="AH550" s="267">
        <f>IFERROR(AG550/AG553,"-")</f>
        <v>4.1666666666666664E-2</v>
      </c>
      <c r="AI550" s="268">
        <v>3355405</v>
      </c>
      <c r="AJ550" s="268">
        <v>1</v>
      </c>
      <c r="AK550" s="268">
        <f t="shared" si="156"/>
        <v>3355405</v>
      </c>
      <c r="AL550" s="268">
        <f t="shared" si="157"/>
        <v>3355405</v>
      </c>
      <c r="AM550" s="175">
        <f t="shared" si="158"/>
        <v>1</v>
      </c>
      <c r="AN550" s="178">
        <v>8</v>
      </c>
      <c r="AO550" s="267">
        <f>IFERROR(AN550/AN553,"-")</f>
        <v>1.0178117048346057E-2</v>
      </c>
      <c r="AP550" s="268">
        <v>12230980</v>
      </c>
      <c r="AQ550" s="268">
        <v>8</v>
      </c>
      <c r="AR550" s="268">
        <f t="shared" si="159"/>
        <v>1528872.5</v>
      </c>
      <c r="AS550" s="268">
        <f t="shared" si="160"/>
        <v>1528872.5</v>
      </c>
      <c r="AT550" s="175">
        <f t="shared" si="161"/>
        <v>1</v>
      </c>
      <c r="AV550" s="77"/>
    </row>
    <row r="551" spans="2:48" s="9" customFormat="1">
      <c r="B551" s="552"/>
      <c r="C551" s="556"/>
      <c r="D551" s="174" t="s">
        <v>161</v>
      </c>
      <c r="E551" s="399">
        <v>2</v>
      </c>
      <c r="F551" s="269">
        <f>IFERROR(E551/E553,"-")</f>
        <v>1.1299435028248588E-2</v>
      </c>
      <c r="G551" s="70">
        <v>764217</v>
      </c>
      <c r="H551" s="70">
        <v>2</v>
      </c>
      <c r="I551" s="70">
        <f t="shared" si="162"/>
        <v>382108.5</v>
      </c>
      <c r="J551" s="70">
        <f t="shared" si="145"/>
        <v>382108.5</v>
      </c>
      <c r="K551" s="11">
        <f t="shared" si="146"/>
        <v>1</v>
      </c>
      <c r="L551" s="399">
        <v>2</v>
      </c>
      <c r="M551" s="269">
        <f>IFERROR(L551/L553,"-")</f>
        <v>1.5625E-2</v>
      </c>
      <c r="N551" s="70">
        <v>764217</v>
      </c>
      <c r="O551" s="70">
        <v>2</v>
      </c>
      <c r="P551" s="70">
        <f t="shared" si="147"/>
        <v>382108.5</v>
      </c>
      <c r="Q551" s="70">
        <f t="shared" si="148"/>
        <v>382108.5</v>
      </c>
      <c r="R551" s="11">
        <f t="shared" si="149"/>
        <v>1</v>
      </c>
      <c r="S551" s="399">
        <v>0</v>
      </c>
      <c r="T551" s="269">
        <f>IFERROR(S551/S553,"-")</f>
        <v>0</v>
      </c>
      <c r="U551" s="70">
        <v>0</v>
      </c>
      <c r="V551" s="70">
        <v>0</v>
      </c>
      <c r="W551" s="70" t="str">
        <f t="shared" si="150"/>
        <v>-</v>
      </c>
      <c r="X551" s="70" t="str">
        <f t="shared" si="151"/>
        <v>-</v>
      </c>
      <c r="Y551" s="11" t="str">
        <f t="shared" si="152"/>
        <v>-</v>
      </c>
      <c r="Z551" s="399">
        <v>0</v>
      </c>
      <c r="AA551" s="269">
        <f>IFERROR(Z551/Z553,"-")</f>
        <v>0</v>
      </c>
      <c r="AB551" s="70">
        <v>0</v>
      </c>
      <c r="AC551" s="70">
        <v>0</v>
      </c>
      <c r="AD551" s="70" t="str">
        <f t="shared" si="153"/>
        <v>-</v>
      </c>
      <c r="AE551" s="70" t="str">
        <f t="shared" si="154"/>
        <v>-</v>
      </c>
      <c r="AF551" s="11" t="str">
        <f t="shared" si="155"/>
        <v>-</v>
      </c>
      <c r="AG551" s="399">
        <v>1</v>
      </c>
      <c r="AH551" s="269">
        <f>IFERROR(AG551/AG553,"-")</f>
        <v>4.1666666666666664E-2</v>
      </c>
      <c r="AI551" s="70">
        <v>1835740</v>
      </c>
      <c r="AJ551" s="70">
        <v>1</v>
      </c>
      <c r="AK551" s="70">
        <f t="shared" si="156"/>
        <v>1835740</v>
      </c>
      <c r="AL551" s="70">
        <f t="shared" si="157"/>
        <v>1835740</v>
      </c>
      <c r="AM551" s="11">
        <f t="shared" si="158"/>
        <v>1</v>
      </c>
      <c r="AN551" s="399">
        <v>5</v>
      </c>
      <c r="AO551" s="269">
        <f>IFERROR(AN551/AN553,"-")</f>
        <v>6.3613231552162846E-3</v>
      </c>
      <c r="AP551" s="70">
        <v>4343230</v>
      </c>
      <c r="AQ551" s="70">
        <v>5</v>
      </c>
      <c r="AR551" s="70">
        <f t="shared" si="159"/>
        <v>868646</v>
      </c>
      <c r="AS551" s="70">
        <f t="shared" si="160"/>
        <v>868646</v>
      </c>
      <c r="AT551" s="11">
        <f t="shared" si="161"/>
        <v>1</v>
      </c>
      <c r="AV551" s="77"/>
    </row>
    <row r="552" spans="2:48" s="9" customFormat="1">
      <c r="B552" s="552"/>
      <c r="C552" s="556"/>
      <c r="D552" s="177" t="s">
        <v>162</v>
      </c>
      <c r="E552" s="400">
        <v>2</v>
      </c>
      <c r="F552" s="270">
        <f>IFERROR(E552/E553,"-")</f>
        <v>1.1299435028248588E-2</v>
      </c>
      <c r="G552" s="271">
        <v>7253183</v>
      </c>
      <c r="H552" s="271">
        <v>2</v>
      </c>
      <c r="I552" s="271">
        <f t="shared" si="162"/>
        <v>3626591.5</v>
      </c>
      <c r="J552" s="271">
        <f t="shared" si="145"/>
        <v>3626591.5</v>
      </c>
      <c r="K552" s="36">
        <f t="shared" si="146"/>
        <v>1</v>
      </c>
      <c r="L552" s="400">
        <v>1</v>
      </c>
      <c r="M552" s="270">
        <f>IFERROR(L552/L553,"-")</f>
        <v>7.8125E-3</v>
      </c>
      <c r="N552" s="271">
        <v>4450127</v>
      </c>
      <c r="O552" s="271">
        <v>1</v>
      </c>
      <c r="P552" s="271">
        <f t="shared" si="147"/>
        <v>4450127</v>
      </c>
      <c r="Q552" s="271">
        <f t="shared" si="148"/>
        <v>4450127</v>
      </c>
      <c r="R552" s="36">
        <f t="shared" si="149"/>
        <v>1</v>
      </c>
      <c r="S552" s="400">
        <v>1</v>
      </c>
      <c r="T552" s="270">
        <f>IFERROR(S552/S553,"-")</f>
        <v>7.6923076923076927E-2</v>
      </c>
      <c r="U552" s="271">
        <v>2803056</v>
      </c>
      <c r="V552" s="271">
        <v>1</v>
      </c>
      <c r="W552" s="271">
        <f t="shared" si="150"/>
        <v>2803056</v>
      </c>
      <c r="X552" s="271">
        <f t="shared" si="151"/>
        <v>2803056</v>
      </c>
      <c r="Y552" s="36">
        <f t="shared" si="152"/>
        <v>1</v>
      </c>
      <c r="Z552" s="400">
        <v>0</v>
      </c>
      <c r="AA552" s="270">
        <f>IFERROR(Z552/Z553,"-")</f>
        <v>0</v>
      </c>
      <c r="AB552" s="271">
        <v>0</v>
      </c>
      <c r="AC552" s="271">
        <v>0</v>
      </c>
      <c r="AD552" s="271" t="str">
        <f t="shared" si="153"/>
        <v>-</v>
      </c>
      <c r="AE552" s="271" t="str">
        <f t="shared" si="154"/>
        <v>-</v>
      </c>
      <c r="AF552" s="36" t="str">
        <f t="shared" si="155"/>
        <v>-</v>
      </c>
      <c r="AG552" s="400">
        <v>0</v>
      </c>
      <c r="AH552" s="270">
        <f>IFERROR(AG552/AG553,"-")</f>
        <v>0</v>
      </c>
      <c r="AI552" s="271">
        <v>0</v>
      </c>
      <c r="AJ552" s="271">
        <v>0</v>
      </c>
      <c r="AK552" s="271" t="str">
        <f t="shared" si="156"/>
        <v>-</v>
      </c>
      <c r="AL552" s="271" t="str">
        <f t="shared" si="157"/>
        <v>-</v>
      </c>
      <c r="AM552" s="36" t="str">
        <f t="shared" si="158"/>
        <v>-</v>
      </c>
      <c r="AN552" s="400">
        <v>0</v>
      </c>
      <c r="AO552" s="270">
        <f>IFERROR(AN552/AN553,"-")</f>
        <v>0</v>
      </c>
      <c r="AP552" s="271">
        <v>0</v>
      </c>
      <c r="AQ552" s="271">
        <v>0</v>
      </c>
      <c r="AR552" s="271" t="str">
        <f t="shared" si="159"/>
        <v>-</v>
      </c>
      <c r="AS552" s="271" t="str">
        <f t="shared" si="160"/>
        <v>-</v>
      </c>
      <c r="AT552" s="36" t="str">
        <f t="shared" si="161"/>
        <v>-</v>
      </c>
      <c r="AV552" s="77"/>
    </row>
    <row r="553" spans="2:48" s="9" customFormat="1">
      <c r="B553" s="553"/>
      <c r="C553" s="557"/>
      <c r="D553" s="300" t="s">
        <v>64</v>
      </c>
      <c r="E553" s="179">
        <f>SUM(E545:E552)</f>
        <v>177</v>
      </c>
      <c r="F553" s="272">
        <f>IFERROR(E553/E553,"-")</f>
        <v>1</v>
      </c>
      <c r="G553" s="273">
        <f>SUM(G545:G552)</f>
        <v>35560777</v>
      </c>
      <c r="H553" s="273">
        <f>SUM(H545:H552)</f>
        <v>41</v>
      </c>
      <c r="I553" s="273">
        <f t="shared" si="162"/>
        <v>200908.34463276836</v>
      </c>
      <c r="J553" s="273">
        <f t="shared" si="145"/>
        <v>867336.02439024393</v>
      </c>
      <c r="K553" s="152">
        <f t="shared" si="146"/>
        <v>0.23163841807909605</v>
      </c>
      <c r="L553" s="179">
        <f>SUM(L545:L552)</f>
        <v>128</v>
      </c>
      <c r="M553" s="272">
        <f>IFERROR(L553/L553,"-")</f>
        <v>1</v>
      </c>
      <c r="N553" s="273">
        <f>SUM(N545:N552)</f>
        <v>23304077</v>
      </c>
      <c r="O553" s="273">
        <f>SUM(O545:O552)</f>
        <v>30</v>
      </c>
      <c r="P553" s="273">
        <f t="shared" si="147"/>
        <v>182063.1015625</v>
      </c>
      <c r="Q553" s="273">
        <f t="shared" si="148"/>
        <v>776802.56666666665</v>
      </c>
      <c r="R553" s="152">
        <f t="shared" si="149"/>
        <v>0.234375</v>
      </c>
      <c r="S553" s="179">
        <f>SUM(S545:S552)</f>
        <v>13</v>
      </c>
      <c r="T553" s="272">
        <f>IFERROR(S553/S553,"-")</f>
        <v>1</v>
      </c>
      <c r="U553" s="273">
        <f>SUM(U545:U552)</f>
        <v>6114755</v>
      </c>
      <c r="V553" s="273">
        <f>SUM(V545:V552)</f>
        <v>6</v>
      </c>
      <c r="W553" s="273">
        <f t="shared" si="150"/>
        <v>470365.76923076925</v>
      </c>
      <c r="X553" s="273">
        <f t="shared" si="151"/>
        <v>1019125.8333333334</v>
      </c>
      <c r="Y553" s="152">
        <f t="shared" si="152"/>
        <v>0.46153846153846156</v>
      </c>
      <c r="Z553" s="179">
        <f>SUM(Z545:Z552)</f>
        <v>7</v>
      </c>
      <c r="AA553" s="272">
        <f>IFERROR(Z553/Z553,"-")</f>
        <v>1</v>
      </c>
      <c r="AB553" s="273">
        <f>SUM(AB545:AB552)</f>
        <v>2035573</v>
      </c>
      <c r="AC553" s="273">
        <f>SUM(AC545:AC552)</f>
        <v>3</v>
      </c>
      <c r="AD553" s="273">
        <f t="shared" si="153"/>
        <v>290796.14285714284</v>
      </c>
      <c r="AE553" s="273">
        <f t="shared" si="154"/>
        <v>678524.33333333337</v>
      </c>
      <c r="AF553" s="152">
        <f t="shared" si="155"/>
        <v>0.42857142857142855</v>
      </c>
      <c r="AG553" s="179">
        <f>SUM(AG545:AG552)</f>
        <v>24</v>
      </c>
      <c r="AH553" s="272">
        <f>IFERROR(AG553/AG553,"-")</f>
        <v>1</v>
      </c>
      <c r="AI553" s="273">
        <f>SUM(AI545:AI552)</f>
        <v>11412107</v>
      </c>
      <c r="AJ553" s="273">
        <f>SUM(AJ545:AJ552)</f>
        <v>10</v>
      </c>
      <c r="AK553" s="273">
        <f t="shared" si="156"/>
        <v>475504.45833333331</v>
      </c>
      <c r="AL553" s="273">
        <f t="shared" si="157"/>
        <v>1141210.7</v>
      </c>
      <c r="AM553" s="152">
        <f t="shared" si="158"/>
        <v>0.41666666666666669</v>
      </c>
      <c r="AN553" s="179">
        <f>SUM(AN545:AN552)</f>
        <v>786</v>
      </c>
      <c r="AO553" s="272">
        <f>IFERROR(AN553/AN553,"-")</f>
        <v>1</v>
      </c>
      <c r="AP553" s="273">
        <f>SUM(AP545:AP552)</f>
        <v>49808571</v>
      </c>
      <c r="AQ553" s="273">
        <f>SUM(AQ545:AQ552)</f>
        <v>65</v>
      </c>
      <c r="AR553" s="273">
        <f t="shared" si="159"/>
        <v>63369.683206106871</v>
      </c>
      <c r="AS553" s="273">
        <f t="shared" si="160"/>
        <v>766285.70769230765</v>
      </c>
      <c r="AT553" s="152">
        <f t="shared" si="161"/>
        <v>8.2697201017811708E-2</v>
      </c>
      <c r="AV553" s="77"/>
    </row>
    <row r="554" spans="2:48" s="9" customFormat="1">
      <c r="B554" s="551">
        <v>62</v>
      </c>
      <c r="C554" s="555" t="s">
        <v>16</v>
      </c>
      <c r="D554" s="174" t="s">
        <v>158</v>
      </c>
      <c r="E554" s="178">
        <v>123</v>
      </c>
      <c r="F554" s="267">
        <f>IFERROR(E554/E562,"-")</f>
        <v>0.7321428571428571</v>
      </c>
      <c r="G554" s="268">
        <v>0</v>
      </c>
      <c r="H554" s="268">
        <v>0</v>
      </c>
      <c r="I554" s="268">
        <f t="shared" si="162"/>
        <v>0</v>
      </c>
      <c r="J554" s="268" t="str">
        <f t="shared" si="145"/>
        <v>-</v>
      </c>
      <c r="K554" s="175">
        <f t="shared" si="146"/>
        <v>0</v>
      </c>
      <c r="L554" s="178">
        <v>69</v>
      </c>
      <c r="M554" s="267">
        <f>IFERROR(L554/L562,"-")</f>
        <v>0.67647058823529416</v>
      </c>
      <c r="N554" s="268">
        <v>0</v>
      </c>
      <c r="O554" s="268">
        <v>0</v>
      </c>
      <c r="P554" s="268">
        <f t="shared" si="147"/>
        <v>0</v>
      </c>
      <c r="Q554" s="268" t="str">
        <f t="shared" si="148"/>
        <v>-</v>
      </c>
      <c r="R554" s="175">
        <f t="shared" si="149"/>
        <v>0</v>
      </c>
      <c r="S554" s="178">
        <v>18</v>
      </c>
      <c r="T554" s="267">
        <f>IFERROR(S554/S562,"-")</f>
        <v>0.72</v>
      </c>
      <c r="U554" s="268">
        <v>0</v>
      </c>
      <c r="V554" s="268">
        <v>0</v>
      </c>
      <c r="W554" s="268">
        <f t="shared" si="150"/>
        <v>0</v>
      </c>
      <c r="X554" s="268" t="str">
        <f t="shared" si="151"/>
        <v>-</v>
      </c>
      <c r="Y554" s="175">
        <f t="shared" si="152"/>
        <v>0</v>
      </c>
      <c r="Z554" s="178">
        <v>11</v>
      </c>
      <c r="AA554" s="267">
        <f>IFERROR(Z554/Z562,"-")</f>
        <v>0.61111111111111116</v>
      </c>
      <c r="AB554" s="268">
        <v>0</v>
      </c>
      <c r="AC554" s="268">
        <v>0</v>
      </c>
      <c r="AD554" s="268">
        <f t="shared" si="153"/>
        <v>0</v>
      </c>
      <c r="AE554" s="268" t="str">
        <f t="shared" si="154"/>
        <v>-</v>
      </c>
      <c r="AF554" s="175">
        <f t="shared" si="155"/>
        <v>0</v>
      </c>
      <c r="AG554" s="178">
        <v>12</v>
      </c>
      <c r="AH554" s="267">
        <f>IFERROR(AG554/AG562,"-")</f>
        <v>0.48</v>
      </c>
      <c r="AI554" s="268">
        <v>0</v>
      </c>
      <c r="AJ554" s="268">
        <v>0</v>
      </c>
      <c r="AK554" s="268">
        <f t="shared" si="156"/>
        <v>0</v>
      </c>
      <c r="AL554" s="268" t="str">
        <f t="shared" si="157"/>
        <v>-</v>
      </c>
      <c r="AM554" s="175">
        <f t="shared" si="158"/>
        <v>0</v>
      </c>
      <c r="AN554" s="178">
        <v>717</v>
      </c>
      <c r="AO554" s="267">
        <f>IFERROR(AN554/AN562,"-")</f>
        <v>0.85053380782918153</v>
      </c>
      <c r="AP554" s="268">
        <v>0</v>
      </c>
      <c r="AQ554" s="268">
        <v>0</v>
      </c>
      <c r="AR554" s="268">
        <f t="shared" si="159"/>
        <v>0</v>
      </c>
      <c r="AS554" s="268" t="str">
        <f t="shared" si="160"/>
        <v>-</v>
      </c>
      <c r="AT554" s="175">
        <f t="shared" si="161"/>
        <v>0</v>
      </c>
      <c r="AV554" s="77"/>
    </row>
    <row r="555" spans="2:48" s="9" customFormat="1">
      <c r="B555" s="552"/>
      <c r="C555" s="556"/>
      <c r="D555" s="174" t="s">
        <v>155</v>
      </c>
      <c r="E555" s="399">
        <v>28</v>
      </c>
      <c r="F555" s="269">
        <f>IFERROR(E555/E562,"-")</f>
        <v>0.16666666666666666</v>
      </c>
      <c r="G555" s="70">
        <v>2236327</v>
      </c>
      <c r="H555" s="70">
        <v>12</v>
      </c>
      <c r="I555" s="70">
        <f t="shared" si="162"/>
        <v>79868.821428571435</v>
      </c>
      <c r="J555" s="70">
        <f t="shared" si="145"/>
        <v>186360.58333333334</v>
      </c>
      <c r="K555" s="11">
        <f t="shared" si="146"/>
        <v>0.42857142857142855</v>
      </c>
      <c r="L555" s="399">
        <v>21</v>
      </c>
      <c r="M555" s="269">
        <f>IFERROR(L555/L562,"-")</f>
        <v>0.20588235294117646</v>
      </c>
      <c r="N555" s="70">
        <v>1982815</v>
      </c>
      <c r="O555" s="70">
        <v>10</v>
      </c>
      <c r="P555" s="70">
        <f t="shared" si="147"/>
        <v>94419.761904761908</v>
      </c>
      <c r="Q555" s="70">
        <f t="shared" si="148"/>
        <v>198281.5</v>
      </c>
      <c r="R555" s="11">
        <f t="shared" si="149"/>
        <v>0.47619047619047616</v>
      </c>
      <c r="S555" s="399">
        <v>3</v>
      </c>
      <c r="T555" s="269">
        <f>IFERROR(S555/S562,"-")</f>
        <v>0.12</v>
      </c>
      <c r="U555" s="70">
        <v>554160</v>
      </c>
      <c r="V555" s="70">
        <v>2</v>
      </c>
      <c r="W555" s="70">
        <f t="shared" si="150"/>
        <v>184720</v>
      </c>
      <c r="X555" s="70">
        <f t="shared" si="151"/>
        <v>277080</v>
      </c>
      <c r="Y555" s="11">
        <f t="shared" si="152"/>
        <v>0.66666666666666663</v>
      </c>
      <c r="Z555" s="399">
        <v>3</v>
      </c>
      <c r="AA555" s="269">
        <f>IFERROR(Z555/Z562,"-")</f>
        <v>0.16666666666666666</v>
      </c>
      <c r="AB555" s="70">
        <v>554160</v>
      </c>
      <c r="AC555" s="70">
        <v>2</v>
      </c>
      <c r="AD555" s="70">
        <f t="shared" si="153"/>
        <v>184720</v>
      </c>
      <c r="AE555" s="70">
        <f t="shared" si="154"/>
        <v>277080</v>
      </c>
      <c r="AF555" s="11">
        <f t="shared" si="155"/>
        <v>0.66666666666666663</v>
      </c>
      <c r="AG555" s="399">
        <v>7</v>
      </c>
      <c r="AH555" s="269">
        <f>IFERROR(AG555/AG562,"-")</f>
        <v>0.28000000000000003</v>
      </c>
      <c r="AI555" s="70">
        <v>772089</v>
      </c>
      <c r="AJ555" s="70">
        <v>3</v>
      </c>
      <c r="AK555" s="70">
        <f t="shared" si="156"/>
        <v>110298.42857142857</v>
      </c>
      <c r="AL555" s="70">
        <f t="shared" si="157"/>
        <v>257363</v>
      </c>
      <c r="AM555" s="11">
        <f t="shared" si="158"/>
        <v>0.42857142857142855</v>
      </c>
      <c r="AN555" s="399">
        <v>57</v>
      </c>
      <c r="AO555" s="269">
        <f>IFERROR(AN555/AN562,"-")</f>
        <v>6.7615658362989328E-2</v>
      </c>
      <c r="AP555" s="70">
        <v>4556178</v>
      </c>
      <c r="AQ555" s="70">
        <v>19</v>
      </c>
      <c r="AR555" s="70">
        <f t="shared" si="159"/>
        <v>79932.947368421053</v>
      </c>
      <c r="AS555" s="70">
        <f t="shared" si="160"/>
        <v>239798.84210526315</v>
      </c>
      <c r="AT555" s="11">
        <f t="shared" si="161"/>
        <v>0.33333333333333331</v>
      </c>
      <c r="AV555" s="77"/>
    </row>
    <row r="556" spans="2:48" s="9" customFormat="1">
      <c r="B556" s="552"/>
      <c r="C556" s="556"/>
      <c r="D556" s="174" t="s">
        <v>156</v>
      </c>
      <c r="E556" s="399">
        <v>5</v>
      </c>
      <c r="F556" s="269">
        <f>IFERROR(E556/E562,"-")</f>
        <v>2.976190476190476E-2</v>
      </c>
      <c r="G556" s="70">
        <v>1451296</v>
      </c>
      <c r="H556" s="70">
        <v>4</v>
      </c>
      <c r="I556" s="70">
        <f t="shared" si="162"/>
        <v>290259.20000000001</v>
      </c>
      <c r="J556" s="70">
        <f t="shared" si="145"/>
        <v>362824</v>
      </c>
      <c r="K556" s="11">
        <f t="shared" si="146"/>
        <v>0.8</v>
      </c>
      <c r="L556" s="399">
        <v>2</v>
      </c>
      <c r="M556" s="269">
        <f>IFERROR(L556/L562,"-")</f>
        <v>1.9607843137254902E-2</v>
      </c>
      <c r="N556" s="70">
        <v>547584</v>
      </c>
      <c r="O556" s="70">
        <v>2</v>
      </c>
      <c r="P556" s="70">
        <f t="shared" si="147"/>
        <v>273792</v>
      </c>
      <c r="Q556" s="70">
        <f t="shared" si="148"/>
        <v>273792</v>
      </c>
      <c r="R556" s="11">
        <f t="shared" si="149"/>
        <v>1</v>
      </c>
      <c r="S556" s="399">
        <v>0</v>
      </c>
      <c r="T556" s="269">
        <f>IFERROR(S556/S562,"-")</f>
        <v>0</v>
      </c>
      <c r="U556" s="70">
        <v>0</v>
      </c>
      <c r="V556" s="70">
        <v>0</v>
      </c>
      <c r="W556" s="70" t="str">
        <f t="shared" si="150"/>
        <v>-</v>
      </c>
      <c r="X556" s="70" t="str">
        <f t="shared" si="151"/>
        <v>-</v>
      </c>
      <c r="Y556" s="11" t="str">
        <f t="shared" si="152"/>
        <v>-</v>
      </c>
      <c r="Z556" s="399">
        <v>0</v>
      </c>
      <c r="AA556" s="269">
        <f>IFERROR(Z556/Z562,"-")</f>
        <v>0</v>
      </c>
      <c r="AB556" s="70">
        <v>0</v>
      </c>
      <c r="AC556" s="70">
        <v>0</v>
      </c>
      <c r="AD556" s="70" t="str">
        <f t="shared" si="153"/>
        <v>-</v>
      </c>
      <c r="AE556" s="70" t="str">
        <f t="shared" si="154"/>
        <v>-</v>
      </c>
      <c r="AF556" s="11" t="str">
        <f t="shared" si="155"/>
        <v>-</v>
      </c>
      <c r="AG556" s="399">
        <v>2</v>
      </c>
      <c r="AH556" s="269">
        <f>IFERROR(AG556/AG562,"-")</f>
        <v>0.08</v>
      </c>
      <c r="AI556" s="70">
        <v>313560</v>
      </c>
      <c r="AJ556" s="70">
        <v>1</v>
      </c>
      <c r="AK556" s="70">
        <f t="shared" si="156"/>
        <v>156780</v>
      </c>
      <c r="AL556" s="70">
        <f t="shared" si="157"/>
        <v>313560</v>
      </c>
      <c r="AM556" s="11">
        <f t="shared" si="158"/>
        <v>0.5</v>
      </c>
      <c r="AN556" s="399">
        <v>14</v>
      </c>
      <c r="AO556" s="269">
        <f>IFERROR(AN556/AN562,"-")</f>
        <v>1.6607354685646499E-2</v>
      </c>
      <c r="AP556" s="70">
        <v>2084806</v>
      </c>
      <c r="AQ556" s="70">
        <v>6</v>
      </c>
      <c r="AR556" s="70">
        <f t="shared" si="159"/>
        <v>148914.71428571429</v>
      </c>
      <c r="AS556" s="70">
        <f t="shared" si="160"/>
        <v>347467.66666666669</v>
      </c>
      <c r="AT556" s="11">
        <f t="shared" si="161"/>
        <v>0.42857142857142855</v>
      </c>
      <c r="AV556" s="77"/>
    </row>
    <row r="557" spans="2:48" s="9" customFormat="1">
      <c r="B557" s="552"/>
      <c r="C557" s="556"/>
      <c r="D557" s="174" t="s">
        <v>157</v>
      </c>
      <c r="E557" s="178">
        <v>4</v>
      </c>
      <c r="F557" s="267">
        <f>IFERROR(E557/E562,"-")</f>
        <v>2.3809523809523808E-2</v>
      </c>
      <c r="G557" s="268">
        <v>4094507</v>
      </c>
      <c r="H557" s="268">
        <v>4</v>
      </c>
      <c r="I557" s="268">
        <f t="shared" si="162"/>
        <v>1023626.75</v>
      </c>
      <c r="J557" s="268">
        <f t="shared" si="145"/>
        <v>1023626.75</v>
      </c>
      <c r="K557" s="175">
        <f t="shared" si="146"/>
        <v>1</v>
      </c>
      <c r="L557" s="178">
        <v>3</v>
      </c>
      <c r="M557" s="267">
        <f>IFERROR(L557/L562,"-")</f>
        <v>2.9411764705882353E-2</v>
      </c>
      <c r="N557" s="268">
        <v>3546609</v>
      </c>
      <c r="O557" s="268">
        <v>3</v>
      </c>
      <c r="P557" s="268">
        <f t="shared" si="147"/>
        <v>1182203</v>
      </c>
      <c r="Q557" s="268">
        <f t="shared" si="148"/>
        <v>1182203</v>
      </c>
      <c r="R557" s="175">
        <f t="shared" si="149"/>
        <v>1</v>
      </c>
      <c r="S557" s="178">
        <v>1</v>
      </c>
      <c r="T557" s="267">
        <f>IFERROR(S557/S562,"-")</f>
        <v>0.04</v>
      </c>
      <c r="U557" s="268">
        <v>381852</v>
      </c>
      <c r="V557" s="268">
        <v>1</v>
      </c>
      <c r="W557" s="268">
        <f t="shared" si="150"/>
        <v>381852</v>
      </c>
      <c r="X557" s="268">
        <f t="shared" si="151"/>
        <v>381852</v>
      </c>
      <c r="Y557" s="175">
        <f t="shared" si="152"/>
        <v>1</v>
      </c>
      <c r="Z557" s="178">
        <v>1</v>
      </c>
      <c r="AA557" s="267">
        <f>IFERROR(Z557/Z562,"-")</f>
        <v>5.5555555555555552E-2</v>
      </c>
      <c r="AB557" s="268">
        <v>381852</v>
      </c>
      <c r="AC557" s="268">
        <v>1</v>
      </c>
      <c r="AD557" s="268">
        <f t="shared" si="153"/>
        <v>381852</v>
      </c>
      <c r="AE557" s="268">
        <f t="shared" si="154"/>
        <v>381852</v>
      </c>
      <c r="AF557" s="175">
        <f t="shared" si="155"/>
        <v>1</v>
      </c>
      <c r="AG557" s="178">
        <v>3</v>
      </c>
      <c r="AH557" s="267">
        <f>IFERROR(AG557/AG562,"-")</f>
        <v>0.12</v>
      </c>
      <c r="AI557" s="268">
        <v>2520402</v>
      </c>
      <c r="AJ557" s="268">
        <v>3</v>
      </c>
      <c r="AK557" s="268">
        <f t="shared" si="156"/>
        <v>840134</v>
      </c>
      <c r="AL557" s="268">
        <f t="shared" si="157"/>
        <v>840134</v>
      </c>
      <c r="AM557" s="175">
        <f t="shared" si="158"/>
        <v>1</v>
      </c>
      <c r="AN557" s="178">
        <v>35</v>
      </c>
      <c r="AO557" s="267">
        <f>IFERROR(AN557/AN562,"-")</f>
        <v>4.151838671411625E-2</v>
      </c>
      <c r="AP557" s="268">
        <v>30507175</v>
      </c>
      <c r="AQ557" s="268">
        <v>30</v>
      </c>
      <c r="AR557" s="268">
        <f t="shared" si="159"/>
        <v>871633.57142857148</v>
      </c>
      <c r="AS557" s="268">
        <f t="shared" si="160"/>
        <v>1016905.8333333334</v>
      </c>
      <c r="AT557" s="175">
        <f t="shared" si="161"/>
        <v>0.8571428571428571</v>
      </c>
      <c r="AV557" s="77"/>
    </row>
    <row r="558" spans="2:48" s="9" customFormat="1">
      <c r="B558" s="552"/>
      <c r="C558" s="556"/>
      <c r="D558" s="174" t="s">
        <v>159</v>
      </c>
      <c r="E558" s="399">
        <v>3</v>
      </c>
      <c r="F558" s="269">
        <f>IFERROR(E558/E562,"-")</f>
        <v>1.7857142857142856E-2</v>
      </c>
      <c r="G558" s="70">
        <v>2858856</v>
      </c>
      <c r="H558" s="70">
        <v>3</v>
      </c>
      <c r="I558" s="70">
        <f t="shared" si="162"/>
        <v>952952</v>
      </c>
      <c r="J558" s="70">
        <f t="shared" si="145"/>
        <v>952952</v>
      </c>
      <c r="K558" s="11">
        <f t="shared" si="146"/>
        <v>1</v>
      </c>
      <c r="L558" s="399">
        <v>2</v>
      </c>
      <c r="M558" s="269">
        <f>IFERROR(L558/L562,"-")</f>
        <v>1.9607843137254902E-2</v>
      </c>
      <c r="N558" s="70">
        <v>2743031</v>
      </c>
      <c r="O558" s="70">
        <v>2</v>
      </c>
      <c r="P558" s="70">
        <f t="shared" si="147"/>
        <v>1371515.5</v>
      </c>
      <c r="Q558" s="70">
        <f t="shared" si="148"/>
        <v>1371515.5</v>
      </c>
      <c r="R558" s="11">
        <f t="shared" si="149"/>
        <v>1</v>
      </c>
      <c r="S558" s="399">
        <v>1</v>
      </c>
      <c r="T558" s="269">
        <f>IFERROR(S558/S562,"-")</f>
        <v>0.04</v>
      </c>
      <c r="U558" s="70">
        <v>629396</v>
      </c>
      <c r="V558" s="70">
        <v>1</v>
      </c>
      <c r="W558" s="70">
        <f t="shared" si="150"/>
        <v>629396</v>
      </c>
      <c r="X558" s="70">
        <f t="shared" si="151"/>
        <v>629396</v>
      </c>
      <c r="Y558" s="11">
        <f t="shared" si="152"/>
        <v>1</v>
      </c>
      <c r="Z558" s="399">
        <v>1</v>
      </c>
      <c r="AA558" s="269">
        <f>IFERROR(Z558/Z562,"-")</f>
        <v>5.5555555555555552E-2</v>
      </c>
      <c r="AB558" s="70">
        <v>629396</v>
      </c>
      <c r="AC558" s="70">
        <v>1</v>
      </c>
      <c r="AD558" s="70">
        <f t="shared" si="153"/>
        <v>629396</v>
      </c>
      <c r="AE558" s="70">
        <f t="shared" si="154"/>
        <v>629396</v>
      </c>
      <c r="AF558" s="11">
        <f t="shared" si="155"/>
        <v>1</v>
      </c>
      <c r="AG558" s="399">
        <v>0</v>
      </c>
      <c r="AH558" s="269">
        <f>IFERROR(AG558/AG562,"-")</f>
        <v>0</v>
      </c>
      <c r="AI558" s="70">
        <v>0</v>
      </c>
      <c r="AJ558" s="70">
        <v>0</v>
      </c>
      <c r="AK558" s="70" t="str">
        <f t="shared" si="156"/>
        <v>-</v>
      </c>
      <c r="AL558" s="70" t="str">
        <f t="shared" si="157"/>
        <v>-</v>
      </c>
      <c r="AM558" s="11" t="str">
        <f t="shared" si="158"/>
        <v>-</v>
      </c>
      <c r="AN558" s="399">
        <v>8</v>
      </c>
      <c r="AO558" s="269">
        <f>IFERROR(AN558/AN562,"-")</f>
        <v>9.4899169632265724E-3</v>
      </c>
      <c r="AP558" s="70">
        <v>7873878</v>
      </c>
      <c r="AQ558" s="70">
        <v>7</v>
      </c>
      <c r="AR558" s="70">
        <f t="shared" si="159"/>
        <v>984234.75</v>
      </c>
      <c r="AS558" s="70">
        <f t="shared" si="160"/>
        <v>1124839.7142857143</v>
      </c>
      <c r="AT558" s="11">
        <f t="shared" si="161"/>
        <v>0.875</v>
      </c>
      <c r="AV558" s="77"/>
    </row>
    <row r="559" spans="2:48" s="9" customFormat="1">
      <c r="B559" s="552"/>
      <c r="C559" s="556"/>
      <c r="D559" s="174" t="s">
        <v>160</v>
      </c>
      <c r="E559" s="178">
        <v>1</v>
      </c>
      <c r="F559" s="267">
        <f>IFERROR(E559/E562,"-")</f>
        <v>5.9523809523809521E-3</v>
      </c>
      <c r="G559" s="268">
        <v>1261475</v>
      </c>
      <c r="H559" s="268">
        <v>1</v>
      </c>
      <c r="I559" s="268">
        <f t="shared" si="162"/>
        <v>1261475</v>
      </c>
      <c r="J559" s="268">
        <f t="shared" si="145"/>
        <v>1261475</v>
      </c>
      <c r="K559" s="175">
        <f t="shared" si="146"/>
        <v>1</v>
      </c>
      <c r="L559" s="178">
        <v>1</v>
      </c>
      <c r="M559" s="267">
        <f>IFERROR(L559/L562,"-")</f>
        <v>9.8039215686274508E-3</v>
      </c>
      <c r="N559" s="268">
        <v>1261475</v>
      </c>
      <c r="O559" s="268">
        <v>1</v>
      </c>
      <c r="P559" s="268">
        <f t="shared" si="147"/>
        <v>1261475</v>
      </c>
      <c r="Q559" s="268">
        <f t="shared" si="148"/>
        <v>1261475</v>
      </c>
      <c r="R559" s="175">
        <f t="shared" si="149"/>
        <v>1</v>
      </c>
      <c r="S559" s="178">
        <v>0</v>
      </c>
      <c r="T559" s="267">
        <f>IFERROR(S559/S562,"-")</f>
        <v>0</v>
      </c>
      <c r="U559" s="268">
        <v>0</v>
      </c>
      <c r="V559" s="268">
        <v>0</v>
      </c>
      <c r="W559" s="268" t="str">
        <f t="shared" si="150"/>
        <v>-</v>
      </c>
      <c r="X559" s="268" t="str">
        <f t="shared" si="151"/>
        <v>-</v>
      </c>
      <c r="Y559" s="175" t="str">
        <f t="shared" si="152"/>
        <v>-</v>
      </c>
      <c r="Z559" s="178">
        <v>0</v>
      </c>
      <c r="AA559" s="267">
        <f>IFERROR(Z559/Z562,"-")</f>
        <v>0</v>
      </c>
      <c r="AB559" s="268">
        <v>0</v>
      </c>
      <c r="AC559" s="268">
        <v>0</v>
      </c>
      <c r="AD559" s="268" t="str">
        <f t="shared" si="153"/>
        <v>-</v>
      </c>
      <c r="AE559" s="268" t="str">
        <f t="shared" si="154"/>
        <v>-</v>
      </c>
      <c r="AF559" s="175" t="str">
        <f t="shared" si="155"/>
        <v>-</v>
      </c>
      <c r="AG559" s="178">
        <v>0</v>
      </c>
      <c r="AH559" s="267">
        <f>IFERROR(AG559/AG562,"-")</f>
        <v>0</v>
      </c>
      <c r="AI559" s="268">
        <v>0</v>
      </c>
      <c r="AJ559" s="268">
        <v>0</v>
      </c>
      <c r="AK559" s="268" t="str">
        <f t="shared" si="156"/>
        <v>-</v>
      </c>
      <c r="AL559" s="268" t="str">
        <f t="shared" si="157"/>
        <v>-</v>
      </c>
      <c r="AM559" s="175" t="str">
        <f t="shared" si="158"/>
        <v>-</v>
      </c>
      <c r="AN559" s="178">
        <v>6</v>
      </c>
      <c r="AO559" s="267">
        <f>IFERROR(AN559/AN562,"-")</f>
        <v>7.1174377224199285E-3</v>
      </c>
      <c r="AP559" s="268">
        <v>11368685</v>
      </c>
      <c r="AQ559" s="268">
        <v>6</v>
      </c>
      <c r="AR559" s="268">
        <f t="shared" si="159"/>
        <v>1894780.8333333333</v>
      </c>
      <c r="AS559" s="268">
        <f t="shared" si="160"/>
        <v>1894780.8333333333</v>
      </c>
      <c r="AT559" s="175">
        <f t="shared" si="161"/>
        <v>1</v>
      </c>
      <c r="AV559" s="77"/>
    </row>
    <row r="560" spans="2:48" s="9" customFormat="1">
      <c r="B560" s="552"/>
      <c r="C560" s="556"/>
      <c r="D560" s="174" t="s">
        <v>161</v>
      </c>
      <c r="E560" s="399">
        <v>3</v>
      </c>
      <c r="F560" s="269">
        <f>IFERROR(E560/E562,"-")</f>
        <v>1.7857142857142856E-2</v>
      </c>
      <c r="G560" s="70">
        <v>2921040</v>
      </c>
      <c r="H560" s="70">
        <v>3</v>
      </c>
      <c r="I560" s="70">
        <f t="shared" si="162"/>
        <v>973680</v>
      </c>
      <c r="J560" s="70">
        <f t="shared" si="145"/>
        <v>973680</v>
      </c>
      <c r="K560" s="11">
        <f t="shared" si="146"/>
        <v>1</v>
      </c>
      <c r="L560" s="399">
        <v>3</v>
      </c>
      <c r="M560" s="269">
        <f>IFERROR(L560/L562,"-")</f>
        <v>2.9411764705882353E-2</v>
      </c>
      <c r="N560" s="70">
        <v>2921040</v>
      </c>
      <c r="O560" s="70">
        <v>3</v>
      </c>
      <c r="P560" s="70">
        <f t="shared" si="147"/>
        <v>973680</v>
      </c>
      <c r="Q560" s="70">
        <f t="shared" si="148"/>
        <v>973680</v>
      </c>
      <c r="R560" s="11">
        <f t="shared" si="149"/>
        <v>1</v>
      </c>
      <c r="S560" s="399">
        <v>1</v>
      </c>
      <c r="T560" s="269">
        <f>IFERROR(S560/S562,"-")</f>
        <v>0.04</v>
      </c>
      <c r="U560" s="70">
        <v>1908810</v>
      </c>
      <c r="V560" s="70">
        <v>1</v>
      </c>
      <c r="W560" s="70">
        <f t="shared" si="150"/>
        <v>1908810</v>
      </c>
      <c r="X560" s="70">
        <f t="shared" si="151"/>
        <v>1908810</v>
      </c>
      <c r="Y560" s="11">
        <f t="shared" si="152"/>
        <v>1</v>
      </c>
      <c r="Z560" s="399">
        <v>1</v>
      </c>
      <c r="AA560" s="269">
        <f>IFERROR(Z560/Z562,"-")</f>
        <v>5.5555555555555552E-2</v>
      </c>
      <c r="AB560" s="70">
        <v>1908810</v>
      </c>
      <c r="AC560" s="70">
        <v>1</v>
      </c>
      <c r="AD560" s="70">
        <f t="shared" si="153"/>
        <v>1908810</v>
      </c>
      <c r="AE560" s="70">
        <f t="shared" si="154"/>
        <v>1908810</v>
      </c>
      <c r="AF560" s="11">
        <f t="shared" si="155"/>
        <v>1</v>
      </c>
      <c r="AG560" s="399">
        <v>1</v>
      </c>
      <c r="AH560" s="269">
        <f>IFERROR(AG560/AG562,"-")</f>
        <v>0.04</v>
      </c>
      <c r="AI560" s="70">
        <v>312870</v>
      </c>
      <c r="AJ560" s="70">
        <v>1</v>
      </c>
      <c r="AK560" s="70">
        <f t="shared" si="156"/>
        <v>312870</v>
      </c>
      <c r="AL560" s="70">
        <f t="shared" si="157"/>
        <v>312870</v>
      </c>
      <c r="AM560" s="11">
        <f t="shared" si="158"/>
        <v>1</v>
      </c>
      <c r="AN560" s="399">
        <v>4</v>
      </c>
      <c r="AO560" s="269">
        <f>IFERROR(AN560/AN562,"-")</f>
        <v>4.7449584816132862E-3</v>
      </c>
      <c r="AP560" s="70">
        <v>7787503</v>
      </c>
      <c r="AQ560" s="70">
        <v>4</v>
      </c>
      <c r="AR560" s="70">
        <f t="shared" si="159"/>
        <v>1946875.75</v>
      </c>
      <c r="AS560" s="70">
        <f t="shared" si="160"/>
        <v>1946875.75</v>
      </c>
      <c r="AT560" s="11">
        <f t="shared" si="161"/>
        <v>1</v>
      </c>
      <c r="AV560" s="77"/>
    </row>
    <row r="561" spans="2:48" s="9" customFormat="1">
      <c r="B561" s="552"/>
      <c r="C561" s="556"/>
      <c r="D561" s="177" t="s">
        <v>162</v>
      </c>
      <c r="E561" s="400">
        <v>1</v>
      </c>
      <c r="F561" s="270">
        <f>IFERROR(E561/E562,"-")</f>
        <v>5.9523809523809521E-3</v>
      </c>
      <c r="G561" s="271">
        <v>831806</v>
      </c>
      <c r="H561" s="271">
        <v>1</v>
      </c>
      <c r="I561" s="271">
        <f t="shared" si="162"/>
        <v>831806</v>
      </c>
      <c r="J561" s="271">
        <f t="shared" si="145"/>
        <v>831806</v>
      </c>
      <c r="K561" s="36">
        <f t="shared" si="146"/>
        <v>1</v>
      </c>
      <c r="L561" s="400">
        <v>1</v>
      </c>
      <c r="M561" s="270">
        <f>IFERROR(L561/L562,"-")</f>
        <v>9.8039215686274508E-3</v>
      </c>
      <c r="N561" s="271">
        <v>831806</v>
      </c>
      <c r="O561" s="271">
        <v>1</v>
      </c>
      <c r="P561" s="271">
        <f t="shared" si="147"/>
        <v>831806</v>
      </c>
      <c r="Q561" s="271">
        <f t="shared" si="148"/>
        <v>831806</v>
      </c>
      <c r="R561" s="36">
        <f t="shared" si="149"/>
        <v>1</v>
      </c>
      <c r="S561" s="400">
        <v>1</v>
      </c>
      <c r="T561" s="270">
        <f>IFERROR(S561/S562,"-")</f>
        <v>0.04</v>
      </c>
      <c r="U561" s="271">
        <v>831806</v>
      </c>
      <c r="V561" s="271">
        <v>1</v>
      </c>
      <c r="W561" s="271">
        <f t="shared" si="150"/>
        <v>831806</v>
      </c>
      <c r="X561" s="271">
        <f t="shared" si="151"/>
        <v>831806</v>
      </c>
      <c r="Y561" s="36">
        <f t="shared" si="152"/>
        <v>1</v>
      </c>
      <c r="Z561" s="400">
        <v>1</v>
      </c>
      <c r="AA561" s="270">
        <f>IFERROR(Z561/Z562,"-")</f>
        <v>5.5555555555555552E-2</v>
      </c>
      <c r="AB561" s="271">
        <v>831806</v>
      </c>
      <c r="AC561" s="271">
        <v>1</v>
      </c>
      <c r="AD561" s="271">
        <f t="shared" si="153"/>
        <v>831806</v>
      </c>
      <c r="AE561" s="271">
        <f t="shared" si="154"/>
        <v>831806</v>
      </c>
      <c r="AF561" s="36">
        <f t="shared" si="155"/>
        <v>1</v>
      </c>
      <c r="AG561" s="400">
        <v>0</v>
      </c>
      <c r="AH561" s="270">
        <f>IFERROR(AG561/AG562,"-")</f>
        <v>0</v>
      </c>
      <c r="AI561" s="271">
        <v>0</v>
      </c>
      <c r="AJ561" s="271">
        <v>0</v>
      </c>
      <c r="AK561" s="271" t="str">
        <f t="shared" si="156"/>
        <v>-</v>
      </c>
      <c r="AL561" s="271" t="str">
        <f t="shared" si="157"/>
        <v>-</v>
      </c>
      <c r="AM561" s="36" t="str">
        <f t="shared" si="158"/>
        <v>-</v>
      </c>
      <c r="AN561" s="400">
        <v>2</v>
      </c>
      <c r="AO561" s="270">
        <f>IFERROR(AN561/AN562,"-")</f>
        <v>2.3724792408066431E-3</v>
      </c>
      <c r="AP561" s="271">
        <v>0</v>
      </c>
      <c r="AQ561" s="271">
        <v>0</v>
      </c>
      <c r="AR561" s="271">
        <f t="shared" si="159"/>
        <v>0</v>
      </c>
      <c r="AS561" s="271" t="str">
        <f t="shared" si="160"/>
        <v>-</v>
      </c>
      <c r="AT561" s="36">
        <f t="shared" si="161"/>
        <v>0</v>
      </c>
      <c r="AV561" s="77"/>
    </row>
    <row r="562" spans="2:48" s="9" customFormat="1">
      <c r="B562" s="553"/>
      <c r="C562" s="557"/>
      <c r="D562" s="300" t="s">
        <v>64</v>
      </c>
      <c r="E562" s="179">
        <f>SUM(E554:E561)</f>
        <v>168</v>
      </c>
      <c r="F562" s="272">
        <f>IFERROR(E562/E562,"-")</f>
        <v>1</v>
      </c>
      <c r="G562" s="273">
        <f>SUM(G554:G561)</f>
        <v>15655307</v>
      </c>
      <c r="H562" s="273">
        <f>SUM(H554:H561)</f>
        <v>28</v>
      </c>
      <c r="I562" s="273">
        <f t="shared" si="162"/>
        <v>93186.351190476184</v>
      </c>
      <c r="J562" s="273">
        <f t="shared" si="145"/>
        <v>559118.10714285716</v>
      </c>
      <c r="K562" s="152">
        <f t="shared" si="146"/>
        <v>0.16666666666666666</v>
      </c>
      <c r="L562" s="179">
        <f>SUM(L554:L561)</f>
        <v>102</v>
      </c>
      <c r="M562" s="272">
        <f>IFERROR(L562/L562,"-")</f>
        <v>1</v>
      </c>
      <c r="N562" s="273">
        <f>SUM(N554:N561)</f>
        <v>13834360</v>
      </c>
      <c r="O562" s="273">
        <f>SUM(O554:O561)</f>
        <v>22</v>
      </c>
      <c r="P562" s="273">
        <f t="shared" si="147"/>
        <v>135630.98039215687</v>
      </c>
      <c r="Q562" s="273">
        <f t="shared" si="148"/>
        <v>628834.54545454541</v>
      </c>
      <c r="R562" s="152">
        <f t="shared" si="149"/>
        <v>0.21568627450980393</v>
      </c>
      <c r="S562" s="179">
        <f>SUM(S554:S561)</f>
        <v>25</v>
      </c>
      <c r="T562" s="272">
        <f>IFERROR(S562/S562,"-")</f>
        <v>1</v>
      </c>
      <c r="U562" s="273">
        <f>SUM(U554:U561)</f>
        <v>4306024</v>
      </c>
      <c r="V562" s="273">
        <f>SUM(V554:V561)</f>
        <v>6</v>
      </c>
      <c r="W562" s="273">
        <f t="shared" si="150"/>
        <v>172240.96</v>
      </c>
      <c r="X562" s="273">
        <f t="shared" si="151"/>
        <v>717670.66666666663</v>
      </c>
      <c r="Y562" s="152">
        <f t="shared" si="152"/>
        <v>0.24</v>
      </c>
      <c r="Z562" s="179">
        <f>SUM(Z554:Z561)</f>
        <v>18</v>
      </c>
      <c r="AA562" s="272">
        <f>IFERROR(Z562/Z562,"-")</f>
        <v>1</v>
      </c>
      <c r="AB562" s="273">
        <f>SUM(AB554:AB561)</f>
        <v>4306024</v>
      </c>
      <c r="AC562" s="273">
        <f>SUM(AC554:AC561)</f>
        <v>6</v>
      </c>
      <c r="AD562" s="273">
        <f t="shared" si="153"/>
        <v>239223.55555555556</v>
      </c>
      <c r="AE562" s="273">
        <f t="shared" si="154"/>
        <v>717670.66666666663</v>
      </c>
      <c r="AF562" s="152">
        <f t="shared" si="155"/>
        <v>0.33333333333333331</v>
      </c>
      <c r="AG562" s="179">
        <f>SUM(AG554:AG561)</f>
        <v>25</v>
      </c>
      <c r="AH562" s="272">
        <f>IFERROR(AG562/AG562,"-")</f>
        <v>1</v>
      </c>
      <c r="AI562" s="273">
        <f>SUM(AI554:AI561)</f>
        <v>3918921</v>
      </c>
      <c r="AJ562" s="273">
        <f>SUM(AJ554:AJ561)</f>
        <v>8</v>
      </c>
      <c r="AK562" s="273">
        <f t="shared" si="156"/>
        <v>156756.84</v>
      </c>
      <c r="AL562" s="273">
        <f t="shared" si="157"/>
        <v>489865.125</v>
      </c>
      <c r="AM562" s="152">
        <f t="shared" si="158"/>
        <v>0.32</v>
      </c>
      <c r="AN562" s="179">
        <f>SUM(AN554:AN561)</f>
        <v>843</v>
      </c>
      <c r="AO562" s="272">
        <f>IFERROR(AN562/AN562,"-")</f>
        <v>1</v>
      </c>
      <c r="AP562" s="273">
        <f>SUM(AP554:AP561)</f>
        <v>64178225</v>
      </c>
      <c r="AQ562" s="273">
        <f>SUM(AQ554:AQ561)</f>
        <v>72</v>
      </c>
      <c r="AR562" s="273">
        <f t="shared" si="159"/>
        <v>76130.753262158949</v>
      </c>
      <c r="AS562" s="273">
        <f t="shared" si="160"/>
        <v>891364.23611111112</v>
      </c>
      <c r="AT562" s="152">
        <f t="shared" si="161"/>
        <v>8.5409252669039148E-2</v>
      </c>
      <c r="AV562" s="77"/>
    </row>
    <row r="563" spans="2:48" s="9" customFormat="1">
      <c r="B563" s="551">
        <v>63</v>
      </c>
      <c r="C563" s="555" t="s">
        <v>25</v>
      </c>
      <c r="D563" s="174" t="s">
        <v>158</v>
      </c>
      <c r="E563" s="178">
        <v>129</v>
      </c>
      <c r="F563" s="267">
        <f>IFERROR(E563/E571,"-")</f>
        <v>0.7371428571428571</v>
      </c>
      <c r="G563" s="268">
        <v>0</v>
      </c>
      <c r="H563" s="268">
        <v>0</v>
      </c>
      <c r="I563" s="268">
        <f t="shared" si="162"/>
        <v>0</v>
      </c>
      <c r="J563" s="268" t="str">
        <f t="shared" si="145"/>
        <v>-</v>
      </c>
      <c r="K563" s="175">
        <f t="shared" si="146"/>
        <v>0</v>
      </c>
      <c r="L563" s="178">
        <v>103</v>
      </c>
      <c r="M563" s="267">
        <f>IFERROR(L563/L571,"-")</f>
        <v>0.75735294117647056</v>
      </c>
      <c r="N563" s="268">
        <v>0</v>
      </c>
      <c r="O563" s="268">
        <v>0</v>
      </c>
      <c r="P563" s="268">
        <f t="shared" si="147"/>
        <v>0</v>
      </c>
      <c r="Q563" s="268" t="str">
        <f t="shared" si="148"/>
        <v>-</v>
      </c>
      <c r="R563" s="175">
        <f t="shared" si="149"/>
        <v>0</v>
      </c>
      <c r="S563" s="178">
        <v>15</v>
      </c>
      <c r="T563" s="267">
        <f>IFERROR(S563/S571,"-")</f>
        <v>0.625</v>
      </c>
      <c r="U563" s="268">
        <v>0</v>
      </c>
      <c r="V563" s="268">
        <v>0</v>
      </c>
      <c r="W563" s="268">
        <f t="shared" si="150"/>
        <v>0</v>
      </c>
      <c r="X563" s="268" t="str">
        <f t="shared" si="151"/>
        <v>-</v>
      </c>
      <c r="Y563" s="175">
        <f t="shared" si="152"/>
        <v>0</v>
      </c>
      <c r="Z563" s="178">
        <v>14</v>
      </c>
      <c r="AA563" s="267">
        <f>IFERROR(Z563/Z571,"-")</f>
        <v>0.7</v>
      </c>
      <c r="AB563" s="268">
        <v>0</v>
      </c>
      <c r="AC563" s="268">
        <v>0</v>
      </c>
      <c r="AD563" s="268">
        <f t="shared" si="153"/>
        <v>0</v>
      </c>
      <c r="AE563" s="268" t="str">
        <f t="shared" si="154"/>
        <v>-</v>
      </c>
      <c r="AF563" s="175">
        <f t="shared" si="155"/>
        <v>0</v>
      </c>
      <c r="AG563" s="178">
        <v>43</v>
      </c>
      <c r="AH563" s="267">
        <f>IFERROR(AG563/AG571,"-")</f>
        <v>0.56578947368421051</v>
      </c>
      <c r="AI563" s="268">
        <v>0</v>
      </c>
      <c r="AJ563" s="268">
        <v>0</v>
      </c>
      <c r="AK563" s="268">
        <f t="shared" si="156"/>
        <v>0</v>
      </c>
      <c r="AL563" s="268" t="str">
        <f t="shared" si="157"/>
        <v>-</v>
      </c>
      <c r="AM563" s="175">
        <f t="shared" si="158"/>
        <v>0</v>
      </c>
      <c r="AN563" s="178">
        <v>575</v>
      </c>
      <c r="AO563" s="267">
        <f>IFERROR(AN563/AN571,"-")</f>
        <v>0.84933530280649927</v>
      </c>
      <c r="AP563" s="268">
        <v>0</v>
      </c>
      <c r="AQ563" s="268">
        <v>0</v>
      </c>
      <c r="AR563" s="268">
        <f t="shared" si="159"/>
        <v>0</v>
      </c>
      <c r="AS563" s="268" t="str">
        <f t="shared" si="160"/>
        <v>-</v>
      </c>
      <c r="AT563" s="175">
        <f t="shared" si="161"/>
        <v>0</v>
      </c>
      <c r="AV563" s="77"/>
    </row>
    <row r="564" spans="2:48" s="9" customFormat="1">
      <c r="B564" s="552"/>
      <c r="C564" s="556"/>
      <c r="D564" s="174" t="s">
        <v>155</v>
      </c>
      <c r="E564" s="399">
        <v>8</v>
      </c>
      <c r="F564" s="269">
        <f>IFERROR(E564/E571,"-")</f>
        <v>4.5714285714285714E-2</v>
      </c>
      <c r="G564" s="70">
        <v>217983</v>
      </c>
      <c r="H564" s="70">
        <v>3</v>
      </c>
      <c r="I564" s="70">
        <f t="shared" si="162"/>
        <v>27247.875</v>
      </c>
      <c r="J564" s="70">
        <f t="shared" si="145"/>
        <v>72661</v>
      </c>
      <c r="K564" s="11">
        <f t="shared" si="146"/>
        <v>0.375</v>
      </c>
      <c r="L564" s="399">
        <v>6</v>
      </c>
      <c r="M564" s="269">
        <f>IFERROR(L564/L571,"-")</f>
        <v>4.4117647058823532E-2</v>
      </c>
      <c r="N564" s="70">
        <v>217983</v>
      </c>
      <c r="O564" s="70">
        <v>3</v>
      </c>
      <c r="P564" s="70">
        <f t="shared" si="147"/>
        <v>36330.5</v>
      </c>
      <c r="Q564" s="70">
        <f t="shared" si="148"/>
        <v>72661</v>
      </c>
      <c r="R564" s="11">
        <f t="shared" si="149"/>
        <v>0.5</v>
      </c>
      <c r="S564" s="399">
        <v>1</v>
      </c>
      <c r="T564" s="269">
        <f>IFERROR(S564/S571,"-")</f>
        <v>4.1666666666666664E-2</v>
      </c>
      <c r="U564" s="70">
        <v>55983</v>
      </c>
      <c r="V564" s="70">
        <v>1</v>
      </c>
      <c r="W564" s="70">
        <f t="shared" si="150"/>
        <v>55983</v>
      </c>
      <c r="X564" s="70">
        <f t="shared" si="151"/>
        <v>55983</v>
      </c>
      <c r="Y564" s="11">
        <f t="shared" si="152"/>
        <v>1</v>
      </c>
      <c r="Z564" s="399">
        <v>1</v>
      </c>
      <c r="AA564" s="269">
        <f>IFERROR(Z564/Z571,"-")</f>
        <v>0.05</v>
      </c>
      <c r="AB564" s="70">
        <v>55983</v>
      </c>
      <c r="AC564" s="70">
        <v>1</v>
      </c>
      <c r="AD564" s="70">
        <f t="shared" si="153"/>
        <v>55983</v>
      </c>
      <c r="AE564" s="70">
        <f t="shared" si="154"/>
        <v>55983</v>
      </c>
      <c r="AF564" s="11">
        <f t="shared" si="155"/>
        <v>1</v>
      </c>
      <c r="AG564" s="399">
        <v>4</v>
      </c>
      <c r="AH564" s="269">
        <f>IFERROR(AG564/AG571,"-")</f>
        <v>5.2631578947368418E-2</v>
      </c>
      <c r="AI564" s="70">
        <v>221616</v>
      </c>
      <c r="AJ564" s="70">
        <v>2</v>
      </c>
      <c r="AK564" s="70">
        <f t="shared" si="156"/>
        <v>55404</v>
      </c>
      <c r="AL564" s="70">
        <f t="shared" si="157"/>
        <v>110808</v>
      </c>
      <c r="AM564" s="11">
        <f t="shared" si="158"/>
        <v>0.5</v>
      </c>
      <c r="AN564" s="399">
        <v>33</v>
      </c>
      <c r="AO564" s="269">
        <f>IFERROR(AN564/AN571,"-")</f>
        <v>4.874446085672083E-2</v>
      </c>
      <c r="AP564" s="70">
        <v>2913435</v>
      </c>
      <c r="AQ564" s="70">
        <v>16</v>
      </c>
      <c r="AR564" s="70">
        <f t="shared" si="159"/>
        <v>88285.909090909088</v>
      </c>
      <c r="AS564" s="70">
        <f t="shared" si="160"/>
        <v>182089.6875</v>
      </c>
      <c r="AT564" s="11">
        <f t="shared" si="161"/>
        <v>0.48484848484848486</v>
      </c>
      <c r="AV564" s="77"/>
    </row>
    <row r="565" spans="2:48" s="9" customFormat="1">
      <c r="B565" s="552"/>
      <c r="C565" s="556"/>
      <c r="D565" s="174" t="s">
        <v>156</v>
      </c>
      <c r="E565" s="399">
        <v>13</v>
      </c>
      <c r="F565" s="269">
        <f>IFERROR(E565/E571,"-")</f>
        <v>7.4285714285714288E-2</v>
      </c>
      <c r="G565" s="70">
        <v>2173488</v>
      </c>
      <c r="H565" s="70">
        <v>8</v>
      </c>
      <c r="I565" s="70">
        <f t="shared" si="162"/>
        <v>167191.38461538462</v>
      </c>
      <c r="J565" s="70">
        <f t="shared" si="145"/>
        <v>271686</v>
      </c>
      <c r="K565" s="11">
        <f t="shared" si="146"/>
        <v>0.61538461538461542</v>
      </c>
      <c r="L565" s="399">
        <v>9</v>
      </c>
      <c r="M565" s="269">
        <f>IFERROR(L565/L571,"-")</f>
        <v>6.6176470588235295E-2</v>
      </c>
      <c r="N565" s="70">
        <v>1152980</v>
      </c>
      <c r="O565" s="70">
        <v>5</v>
      </c>
      <c r="P565" s="70">
        <f t="shared" si="147"/>
        <v>128108.88888888889</v>
      </c>
      <c r="Q565" s="70">
        <f t="shared" si="148"/>
        <v>230596</v>
      </c>
      <c r="R565" s="11">
        <f t="shared" si="149"/>
        <v>0.55555555555555558</v>
      </c>
      <c r="S565" s="399">
        <v>3</v>
      </c>
      <c r="T565" s="269">
        <f>IFERROR(S565/S571,"-")</f>
        <v>0.125</v>
      </c>
      <c r="U565" s="70">
        <v>495870</v>
      </c>
      <c r="V565" s="70">
        <v>1</v>
      </c>
      <c r="W565" s="70">
        <f t="shared" si="150"/>
        <v>165290</v>
      </c>
      <c r="X565" s="70">
        <f t="shared" si="151"/>
        <v>495870</v>
      </c>
      <c r="Y565" s="11">
        <f t="shared" si="152"/>
        <v>0.33333333333333331</v>
      </c>
      <c r="Z565" s="399">
        <v>2</v>
      </c>
      <c r="AA565" s="269">
        <f>IFERROR(Z565/Z571,"-")</f>
        <v>0.1</v>
      </c>
      <c r="AB565" s="70">
        <v>495870</v>
      </c>
      <c r="AC565" s="70">
        <v>1</v>
      </c>
      <c r="AD565" s="70">
        <f t="shared" si="153"/>
        <v>247935</v>
      </c>
      <c r="AE565" s="70">
        <f t="shared" si="154"/>
        <v>495870</v>
      </c>
      <c r="AF565" s="11">
        <f t="shared" si="155"/>
        <v>0.5</v>
      </c>
      <c r="AG565" s="399">
        <v>7</v>
      </c>
      <c r="AH565" s="269">
        <f>IFERROR(AG565/AG571,"-")</f>
        <v>9.2105263157894732E-2</v>
      </c>
      <c r="AI565" s="70">
        <v>1397211</v>
      </c>
      <c r="AJ565" s="70">
        <v>4</v>
      </c>
      <c r="AK565" s="70">
        <f t="shared" si="156"/>
        <v>199601.57142857142</v>
      </c>
      <c r="AL565" s="70">
        <f t="shared" si="157"/>
        <v>349302.75</v>
      </c>
      <c r="AM565" s="11">
        <f t="shared" si="158"/>
        <v>0.5714285714285714</v>
      </c>
      <c r="AN565" s="399">
        <v>30</v>
      </c>
      <c r="AO565" s="269">
        <f>IFERROR(AN565/AN571,"-")</f>
        <v>4.4313146233382568E-2</v>
      </c>
      <c r="AP565" s="70">
        <v>6480889</v>
      </c>
      <c r="AQ565" s="70">
        <v>18</v>
      </c>
      <c r="AR565" s="70">
        <f t="shared" si="159"/>
        <v>216029.63333333333</v>
      </c>
      <c r="AS565" s="70">
        <f t="shared" si="160"/>
        <v>360049.38888888888</v>
      </c>
      <c r="AT565" s="11">
        <f t="shared" si="161"/>
        <v>0.6</v>
      </c>
      <c r="AV565" s="77"/>
    </row>
    <row r="566" spans="2:48" s="9" customFormat="1">
      <c r="B566" s="552"/>
      <c r="C566" s="556"/>
      <c r="D566" s="174" t="s">
        <v>157</v>
      </c>
      <c r="E566" s="178">
        <v>6</v>
      </c>
      <c r="F566" s="267">
        <f>IFERROR(E566/E571,"-")</f>
        <v>3.4285714285714287E-2</v>
      </c>
      <c r="G566" s="268">
        <v>2020570</v>
      </c>
      <c r="H566" s="268">
        <v>5</v>
      </c>
      <c r="I566" s="268">
        <f t="shared" si="162"/>
        <v>336761.66666666669</v>
      </c>
      <c r="J566" s="268">
        <f t="shared" si="145"/>
        <v>404114</v>
      </c>
      <c r="K566" s="175">
        <f t="shared" si="146"/>
        <v>0.83333333333333337</v>
      </c>
      <c r="L566" s="178">
        <v>4</v>
      </c>
      <c r="M566" s="267">
        <f>IFERROR(L566/L571,"-")</f>
        <v>2.9411764705882353E-2</v>
      </c>
      <c r="N566" s="268">
        <v>1706767</v>
      </c>
      <c r="O566" s="268">
        <v>3</v>
      </c>
      <c r="P566" s="268">
        <f t="shared" si="147"/>
        <v>426691.75</v>
      </c>
      <c r="Q566" s="268">
        <f t="shared" si="148"/>
        <v>568922.33333333337</v>
      </c>
      <c r="R566" s="175">
        <f t="shared" si="149"/>
        <v>0.75</v>
      </c>
      <c r="S566" s="178">
        <v>2</v>
      </c>
      <c r="T566" s="267">
        <f>IFERROR(S566/S571,"-")</f>
        <v>8.3333333333333329E-2</v>
      </c>
      <c r="U566" s="268">
        <v>302386</v>
      </c>
      <c r="V566" s="268">
        <v>2</v>
      </c>
      <c r="W566" s="268">
        <f t="shared" si="150"/>
        <v>151193</v>
      </c>
      <c r="X566" s="268">
        <f t="shared" si="151"/>
        <v>151193</v>
      </c>
      <c r="Y566" s="175">
        <f t="shared" si="152"/>
        <v>1</v>
      </c>
      <c r="Z566" s="178">
        <v>1</v>
      </c>
      <c r="AA566" s="267">
        <f>IFERROR(Z566/Z571,"-")</f>
        <v>0.05</v>
      </c>
      <c r="AB566" s="268">
        <v>65327</v>
      </c>
      <c r="AC566" s="268">
        <v>1</v>
      </c>
      <c r="AD566" s="268">
        <f t="shared" si="153"/>
        <v>65327</v>
      </c>
      <c r="AE566" s="268">
        <f t="shared" si="154"/>
        <v>65327</v>
      </c>
      <c r="AF566" s="175">
        <f t="shared" si="155"/>
        <v>1</v>
      </c>
      <c r="AG566" s="178">
        <v>6</v>
      </c>
      <c r="AH566" s="267">
        <f>IFERROR(AG566/AG571,"-")</f>
        <v>7.8947368421052627E-2</v>
      </c>
      <c r="AI566" s="268">
        <v>1938713</v>
      </c>
      <c r="AJ566" s="268">
        <v>4</v>
      </c>
      <c r="AK566" s="268">
        <f t="shared" si="156"/>
        <v>323118.83333333331</v>
      </c>
      <c r="AL566" s="268">
        <f t="shared" si="157"/>
        <v>484678.25</v>
      </c>
      <c r="AM566" s="175">
        <f t="shared" si="158"/>
        <v>0.66666666666666663</v>
      </c>
      <c r="AN566" s="178">
        <v>21</v>
      </c>
      <c r="AO566" s="267">
        <f>IFERROR(AN566/AN571,"-")</f>
        <v>3.10192023633678E-2</v>
      </c>
      <c r="AP566" s="268">
        <v>11676785</v>
      </c>
      <c r="AQ566" s="268">
        <v>17</v>
      </c>
      <c r="AR566" s="268">
        <f t="shared" si="159"/>
        <v>556037.38095238095</v>
      </c>
      <c r="AS566" s="268">
        <f t="shared" si="160"/>
        <v>686869.70588235289</v>
      </c>
      <c r="AT566" s="175">
        <f t="shared" si="161"/>
        <v>0.80952380952380953</v>
      </c>
      <c r="AV566" s="77"/>
    </row>
    <row r="567" spans="2:48" s="9" customFormat="1">
      <c r="B567" s="552"/>
      <c r="C567" s="556"/>
      <c r="D567" s="174" t="s">
        <v>159</v>
      </c>
      <c r="E567" s="399">
        <v>7</v>
      </c>
      <c r="F567" s="269">
        <f>IFERROR(E567/E571,"-")</f>
        <v>0.04</v>
      </c>
      <c r="G567" s="70">
        <v>11320149</v>
      </c>
      <c r="H567" s="70">
        <v>7</v>
      </c>
      <c r="I567" s="70">
        <f t="shared" si="162"/>
        <v>1617164.142857143</v>
      </c>
      <c r="J567" s="70">
        <f t="shared" si="145"/>
        <v>1617164.142857143</v>
      </c>
      <c r="K567" s="11">
        <f t="shared" si="146"/>
        <v>1</v>
      </c>
      <c r="L567" s="399">
        <v>5</v>
      </c>
      <c r="M567" s="269">
        <f>IFERROR(L567/L571,"-")</f>
        <v>3.6764705882352942E-2</v>
      </c>
      <c r="N567" s="70">
        <v>7716333</v>
      </c>
      <c r="O567" s="70">
        <v>5</v>
      </c>
      <c r="P567" s="70">
        <f t="shared" si="147"/>
        <v>1543266.6</v>
      </c>
      <c r="Q567" s="70">
        <f t="shared" si="148"/>
        <v>1543266.6</v>
      </c>
      <c r="R567" s="11">
        <f t="shared" si="149"/>
        <v>1</v>
      </c>
      <c r="S567" s="399">
        <v>0</v>
      </c>
      <c r="T567" s="269">
        <f>IFERROR(S567/S571,"-")</f>
        <v>0</v>
      </c>
      <c r="U567" s="70">
        <v>0</v>
      </c>
      <c r="V567" s="70">
        <v>0</v>
      </c>
      <c r="W567" s="70" t="str">
        <f t="shared" si="150"/>
        <v>-</v>
      </c>
      <c r="X567" s="70" t="str">
        <f t="shared" si="151"/>
        <v>-</v>
      </c>
      <c r="Y567" s="11" t="str">
        <f t="shared" si="152"/>
        <v>-</v>
      </c>
      <c r="Z567" s="399">
        <v>0</v>
      </c>
      <c r="AA567" s="269">
        <f>IFERROR(Z567/Z571,"-")</f>
        <v>0</v>
      </c>
      <c r="AB567" s="70">
        <v>0</v>
      </c>
      <c r="AC567" s="70">
        <v>0</v>
      </c>
      <c r="AD567" s="70" t="str">
        <f t="shared" si="153"/>
        <v>-</v>
      </c>
      <c r="AE567" s="70" t="str">
        <f t="shared" si="154"/>
        <v>-</v>
      </c>
      <c r="AF567" s="11" t="str">
        <f t="shared" si="155"/>
        <v>-</v>
      </c>
      <c r="AG567" s="399">
        <v>7</v>
      </c>
      <c r="AH567" s="269">
        <f>IFERROR(AG567/AG571,"-")</f>
        <v>9.2105263157894732E-2</v>
      </c>
      <c r="AI567" s="70">
        <v>10603105</v>
      </c>
      <c r="AJ567" s="70">
        <v>7</v>
      </c>
      <c r="AK567" s="70">
        <f t="shared" si="156"/>
        <v>1514729.2857142857</v>
      </c>
      <c r="AL567" s="70">
        <f t="shared" si="157"/>
        <v>1514729.2857142857</v>
      </c>
      <c r="AM567" s="11">
        <f t="shared" si="158"/>
        <v>1</v>
      </c>
      <c r="AN567" s="399">
        <v>11</v>
      </c>
      <c r="AO567" s="269">
        <f>IFERROR(AN567/AN571,"-")</f>
        <v>1.6248153618906941E-2</v>
      </c>
      <c r="AP567" s="70">
        <v>9911599</v>
      </c>
      <c r="AQ567" s="70">
        <v>11</v>
      </c>
      <c r="AR567" s="70">
        <f t="shared" si="159"/>
        <v>901054.45454545459</v>
      </c>
      <c r="AS567" s="70">
        <f t="shared" si="160"/>
        <v>901054.45454545459</v>
      </c>
      <c r="AT567" s="11">
        <f t="shared" si="161"/>
        <v>1</v>
      </c>
      <c r="AV567" s="77"/>
    </row>
    <row r="568" spans="2:48" s="9" customFormat="1">
      <c r="B568" s="552"/>
      <c r="C568" s="556"/>
      <c r="D568" s="174" t="s">
        <v>160</v>
      </c>
      <c r="E568" s="178">
        <v>7</v>
      </c>
      <c r="F568" s="267">
        <f>IFERROR(E568/E571,"-")</f>
        <v>0.04</v>
      </c>
      <c r="G568" s="268">
        <v>12833537</v>
      </c>
      <c r="H568" s="268">
        <v>7</v>
      </c>
      <c r="I568" s="268">
        <f t="shared" si="162"/>
        <v>1833362.4285714286</v>
      </c>
      <c r="J568" s="268">
        <f t="shared" si="145"/>
        <v>1833362.4285714286</v>
      </c>
      <c r="K568" s="175">
        <f t="shared" si="146"/>
        <v>1</v>
      </c>
      <c r="L568" s="178">
        <v>5</v>
      </c>
      <c r="M568" s="267">
        <f>IFERROR(L568/L571,"-")</f>
        <v>3.6764705882352942E-2</v>
      </c>
      <c r="N568" s="268">
        <v>8103110</v>
      </c>
      <c r="O568" s="268">
        <v>5</v>
      </c>
      <c r="P568" s="268">
        <f t="shared" si="147"/>
        <v>1620622</v>
      </c>
      <c r="Q568" s="268">
        <f t="shared" si="148"/>
        <v>1620622</v>
      </c>
      <c r="R568" s="175">
        <f t="shared" si="149"/>
        <v>1</v>
      </c>
      <c r="S568" s="178">
        <v>3</v>
      </c>
      <c r="T568" s="267">
        <f>IFERROR(S568/S571,"-")</f>
        <v>0.125</v>
      </c>
      <c r="U568" s="268">
        <v>7007310</v>
      </c>
      <c r="V568" s="268">
        <v>3</v>
      </c>
      <c r="W568" s="268">
        <f t="shared" si="150"/>
        <v>2335770</v>
      </c>
      <c r="X568" s="268">
        <f t="shared" si="151"/>
        <v>2335770</v>
      </c>
      <c r="Y568" s="175">
        <f t="shared" si="152"/>
        <v>1</v>
      </c>
      <c r="Z568" s="178">
        <v>2</v>
      </c>
      <c r="AA568" s="267">
        <f>IFERROR(Z568/Z571,"-")</f>
        <v>0.1</v>
      </c>
      <c r="AB568" s="268">
        <v>3555341</v>
      </c>
      <c r="AC568" s="268">
        <v>2</v>
      </c>
      <c r="AD568" s="268">
        <f t="shared" si="153"/>
        <v>1777670.5</v>
      </c>
      <c r="AE568" s="268">
        <f t="shared" si="154"/>
        <v>1777670.5</v>
      </c>
      <c r="AF568" s="175">
        <f t="shared" si="155"/>
        <v>1</v>
      </c>
      <c r="AG568" s="178">
        <v>6</v>
      </c>
      <c r="AH568" s="267">
        <f>IFERROR(AG568/AG571,"-")</f>
        <v>7.8947368421052627E-2</v>
      </c>
      <c r="AI568" s="268">
        <v>10263551</v>
      </c>
      <c r="AJ568" s="268">
        <v>6</v>
      </c>
      <c r="AK568" s="268">
        <f t="shared" si="156"/>
        <v>1710591.8333333333</v>
      </c>
      <c r="AL568" s="268">
        <f t="shared" si="157"/>
        <v>1710591.8333333333</v>
      </c>
      <c r="AM568" s="175">
        <f t="shared" si="158"/>
        <v>1</v>
      </c>
      <c r="AN568" s="178">
        <v>4</v>
      </c>
      <c r="AO568" s="267">
        <f>IFERROR(AN568/AN571,"-")</f>
        <v>5.9084194977843431E-3</v>
      </c>
      <c r="AP568" s="268">
        <v>7013172</v>
      </c>
      <c r="AQ568" s="268">
        <v>4</v>
      </c>
      <c r="AR568" s="268">
        <f t="shared" si="159"/>
        <v>1753293</v>
      </c>
      <c r="AS568" s="268">
        <f t="shared" si="160"/>
        <v>1753293</v>
      </c>
      <c r="AT568" s="175">
        <f t="shared" si="161"/>
        <v>1</v>
      </c>
      <c r="AV568" s="77"/>
    </row>
    <row r="569" spans="2:48" s="9" customFormat="1">
      <c r="B569" s="552"/>
      <c r="C569" s="556"/>
      <c r="D569" s="174" t="s">
        <v>161</v>
      </c>
      <c r="E569" s="399">
        <v>4</v>
      </c>
      <c r="F569" s="269">
        <f>IFERROR(E569/E571,"-")</f>
        <v>2.2857142857142857E-2</v>
      </c>
      <c r="G569" s="70">
        <v>7783490</v>
      </c>
      <c r="H569" s="70">
        <v>4</v>
      </c>
      <c r="I569" s="70">
        <f t="shared" si="162"/>
        <v>1945872.5</v>
      </c>
      <c r="J569" s="70">
        <f t="shared" si="145"/>
        <v>1945872.5</v>
      </c>
      <c r="K569" s="11">
        <f t="shared" si="146"/>
        <v>1</v>
      </c>
      <c r="L569" s="399">
        <v>3</v>
      </c>
      <c r="M569" s="269">
        <f>IFERROR(L569/L571,"-")</f>
        <v>2.2058823529411766E-2</v>
      </c>
      <c r="N569" s="70">
        <v>7659224</v>
      </c>
      <c r="O569" s="70">
        <v>3</v>
      </c>
      <c r="P569" s="70">
        <f t="shared" si="147"/>
        <v>2553074.6666666665</v>
      </c>
      <c r="Q569" s="70">
        <f t="shared" si="148"/>
        <v>2553074.6666666665</v>
      </c>
      <c r="R569" s="11">
        <f t="shared" si="149"/>
        <v>1</v>
      </c>
      <c r="S569" s="399">
        <v>0</v>
      </c>
      <c r="T569" s="269">
        <f>IFERROR(S569/S571,"-")</f>
        <v>0</v>
      </c>
      <c r="U569" s="70">
        <v>0</v>
      </c>
      <c r="V569" s="70">
        <v>0</v>
      </c>
      <c r="W569" s="70" t="str">
        <f t="shared" si="150"/>
        <v>-</v>
      </c>
      <c r="X569" s="70" t="str">
        <f t="shared" si="151"/>
        <v>-</v>
      </c>
      <c r="Y569" s="11" t="str">
        <f t="shared" si="152"/>
        <v>-</v>
      </c>
      <c r="Z569" s="399">
        <v>0</v>
      </c>
      <c r="AA569" s="269">
        <f>IFERROR(Z569/Z571,"-")</f>
        <v>0</v>
      </c>
      <c r="AB569" s="70">
        <v>0</v>
      </c>
      <c r="AC569" s="70">
        <v>0</v>
      </c>
      <c r="AD569" s="70" t="str">
        <f t="shared" si="153"/>
        <v>-</v>
      </c>
      <c r="AE569" s="70" t="str">
        <f t="shared" si="154"/>
        <v>-</v>
      </c>
      <c r="AF569" s="11" t="str">
        <f t="shared" si="155"/>
        <v>-</v>
      </c>
      <c r="AG569" s="399">
        <v>2</v>
      </c>
      <c r="AH569" s="269">
        <f>IFERROR(AG569/AG571,"-")</f>
        <v>2.6315789473684209E-2</v>
      </c>
      <c r="AI569" s="70">
        <v>2164045</v>
      </c>
      <c r="AJ569" s="70">
        <v>2</v>
      </c>
      <c r="AK569" s="70">
        <f t="shared" si="156"/>
        <v>1082022.5</v>
      </c>
      <c r="AL569" s="70">
        <f t="shared" si="157"/>
        <v>1082022.5</v>
      </c>
      <c r="AM569" s="11">
        <f t="shared" si="158"/>
        <v>1</v>
      </c>
      <c r="AN569" s="399">
        <v>3</v>
      </c>
      <c r="AO569" s="269">
        <f>IFERROR(AN569/AN571,"-")</f>
        <v>4.4313146233382573E-3</v>
      </c>
      <c r="AP569" s="70">
        <v>6362951</v>
      </c>
      <c r="AQ569" s="70">
        <v>3</v>
      </c>
      <c r="AR569" s="70">
        <f t="shared" si="159"/>
        <v>2120983.6666666665</v>
      </c>
      <c r="AS569" s="70">
        <f t="shared" si="160"/>
        <v>2120983.6666666665</v>
      </c>
      <c r="AT569" s="11">
        <f t="shared" si="161"/>
        <v>1</v>
      </c>
      <c r="AV569" s="77"/>
    </row>
    <row r="570" spans="2:48" s="9" customFormat="1">
      <c r="B570" s="552"/>
      <c r="C570" s="556"/>
      <c r="D570" s="177" t="s">
        <v>162</v>
      </c>
      <c r="E570" s="400">
        <v>1</v>
      </c>
      <c r="F570" s="270">
        <f>IFERROR(E570/E571,"-")</f>
        <v>5.7142857142857143E-3</v>
      </c>
      <c r="G570" s="271">
        <v>2543188</v>
      </c>
      <c r="H570" s="271">
        <v>1</v>
      </c>
      <c r="I570" s="271">
        <f t="shared" si="162"/>
        <v>2543188</v>
      </c>
      <c r="J570" s="271">
        <f t="shared" si="145"/>
        <v>2543188</v>
      </c>
      <c r="K570" s="36">
        <f t="shared" si="146"/>
        <v>1</v>
      </c>
      <c r="L570" s="400">
        <v>1</v>
      </c>
      <c r="M570" s="270">
        <f>IFERROR(L570/L571,"-")</f>
        <v>7.3529411764705881E-3</v>
      </c>
      <c r="N570" s="271">
        <v>2543188</v>
      </c>
      <c r="O570" s="271">
        <v>1</v>
      </c>
      <c r="P570" s="271">
        <f t="shared" si="147"/>
        <v>2543188</v>
      </c>
      <c r="Q570" s="271">
        <f t="shared" si="148"/>
        <v>2543188</v>
      </c>
      <c r="R570" s="36">
        <f t="shared" si="149"/>
        <v>1</v>
      </c>
      <c r="S570" s="400">
        <v>0</v>
      </c>
      <c r="T570" s="270">
        <f>IFERROR(S570/S571,"-")</f>
        <v>0</v>
      </c>
      <c r="U570" s="271">
        <v>0</v>
      </c>
      <c r="V570" s="271">
        <v>0</v>
      </c>
      <c r="W570" s="271" t="str">
        <f t="shared" si="150"/>
        <v>-</v>
      </c>
      <c r="X570" s="271" t="str">
        <f t="shared" si="151"/>
        <v>-</v>
      </c>
      <c r="Y570" s="36" t="str">
        <f t="shared" si="152"/>
        <v>-</v>
      </c>
      <c r="Z570" s="400">
        <v>0</v>
      </c>
      <c r="AA570" s="270">
        <f>IFERROR(Z570/Z571,"-")</f>
        <v>0</v>
      </c>
      <c r="AB570" s="271">
        <v>0</v>
      </c>
      <c r="AC570" s="271">
        <v>0</v>
      </c>
      <c r="AD570" s="271" t="str">
        <f t="shared" si="153"/>
        <v>-</v>
      </c>
      <c r="AE570" s="271" t="str">
        <f t="shared" si="154"/>
        <v>-</v>
      </c>
      <c r="AF570" s="36" t="str">
        <f t="shared" si="155"/>
        <v>-</v>
      </c>
      <c r="AG570" s="400">
        <v>1</v>
      </c>
      <c r="AH570" s="270">
        <f>IFERROR(AG570/AG571,"-")</f>
        <v>1.3157894736842105E-2</v>
      </c>
      <c r="AI570" s="271">
        <v>2543188</v>
      </c>
      <c r="AJ570" s="271">
        <v>1</v>
      </c>
      <c r="AK570" s="271">
        <f t="shared" si="156"/>
        <v>2543188</v>
      </c>
      <c r="AL570" s="271">
        <f t="shared" si="157"/>
        <v>2543188</v>
      </c>
      <c r="AM570" s="36">
        <f t="shared" si="158"/>
        <v>1</v>
      </c>
      <c r="AN570" s="400">
        <v>0</v>
      </c>
      <c r="AO570" s="270">
        <f>IFERROR(AN570/AN571,"-")</f>
        <v>0</v>
      </c>
      <c r="AP570" s="271">
        <v>0</v>
      </c>
      <c r="AQ570" s="271">
        <v>0</v>
      </c>
      <c r="AR570" s="271" t="str">
        <f t="shared" si="159"/>
        <v>-</v>
      </c>
      <c r="AS570" s="271" t="str">
        <f t="shared" si="160"/>
        <v>-</v>
      </c>
      <c r="AT570" s="36" t="str">
        <f t="shared" si="161"/>
        <v>-</v>
      </c>
      <c r="AV570" s="77"/>
    </row>
    <row r="571" spans="2:48" s="9" customFormat="1">
      <c r="B571" s="553"/>
      <c r="C571" s="557"/>
      <c r="D571" s="300" t="s">
        <v>64</v>
      </c>
      <c r="E571" s="179">
        <f>SUM(E563:E570)</f>
        <v>175</v>
      </c>
      <c r="F571" s="272">
        <f>IFERROR(E571/E571,"-")</f>
        <v>1</v>
      </c>
      <c r="G571" s="273">
        <f>SUM(G563:G570)</f>
        <v>38892405</v>
      </c>
      <c r="H571" s="273">
        <f>SUM(H563:H570)</f>
        <v>35</v>
      </c>
      <c r="I571" s="273">
        <f t="shared" si="162"/>
        <v>222242.3142857143</v>
      </c>
      <c r="J571" s="273">
        <f t="shared" si="145"/>
        <v>1111211.5714285714</v>
      </c>
      <c r="K571" s="152">
        <f t="shared" si="146"/>
        <v>0.2</v>
      </c>
      <c r="L571" s="179">
        <f>SUM(L563:L570)</f>
        <v>136</v>
      </c>
      <c r="M571" s="272">
        <f>IFERROR(L571/L571,"-")</f>
        <v>1</v>
      </c>
      <c r="N571" s="273">
        <f>SUM(N563:N570)</f>
        <v>29099585</v>
      </c>
      <c r="O571" s="273">
        <f>SUM(O563:O570)</f>
        <v>25</v>
      </c>
      <c r="P571" s="273">
        <f t="shared" si="147"/>
        <v>213967.53676470587</v>
      </c>
      <c r="Q571" s="273">
        <f t="shared" si="148"/>
        <v>1163983.3999999999</v>
      </c>
      <c r="R571" s="152">
        <f t="shared" si="149"/>
        <v>0.18382352941176472</v>
      </c>
      <c r="S571" s="179">
        <f>SUM(S563:S570)</f>
        <v>24</v>
      </c>
      <c r="T571" s="272">
        <f>IFERROR(S571/S571,"-")</f>
        <v>1</v>
      </c>
      <c r="U571" s="273">
        <f>SUM(U563:U570)</f>
        <v>7861549</v>
      </c>
      <c r="V571" s="273">
        <f>SUM(V563:V570)</f>
        <v>7</v>
      </c>
      <c r="W571" s="273">
        <f t="shared" si="150"/>
        <v>327564.54166666669</v>
      </c>
      <c r="X571" s="273">
        <f t="shared" si="151"/>
        <v>1123078.4285714286</v>
      </c>
      <c r="Y571" s="152">
        <f t="shared" si="152"/>
        <v>0.29166666666666669</v>
      </c>
      <c r="Z571" s="179">
        <f>SUM(Z563:Z570)</f>
        <v>20</v>
      </c>
      <c r="AA571" s="272">
        <f>IFERROR(Z571/Z571,"-")</f>
        <v>1</v>
      </c>
      <c r="AB571" s="273">
        <f>SUM(AB563:AB570)</f>
        <v>4172521</v>
      </c>
      <c r="AC571" s="273">
        <f>SUM(AC563:AC570)</f>
        <v>5</v>
      </c>
      <c r="AD571" s="273">
        <f t="shared" si="153"/>
        <v>208626.05</v>
      </c>
      <c r="AE571" s="273">
        <f t="shared" si="154"/>
        <v>834504.2</v>
      </c>
      <c r="AF571" s="152">
        <f t="shared" si="155"/>
        <v>0.25</v>
      </c>
      <c r="AG571" s="179">
        <f>SUM(AG563:AG570)</f>
        <v>76</v>
      </c>
      <c r="AH571" s="272">
        <f>IFERROR(AG571/AG571,"-")</f>
        <v>1</v>
      </c>
      <c r="AI571" s="273">
        <f>SUM(AI563:AI570)</f>
        <v>29131429</v>
      </c>
      <c r="AJ571" s="273">
        <f>SUM(AJ563:AJ570)</f>
        <v>26</v>
      </c>
      <c r="AK571" s="273">
        <f t="shared" si="156"/>
        <v>383308.2763157895</v>
      </c>
      <c r="AL571" s="273">
        <f t="shared" si="157"/>
        <v>1120439.576923077</v>
      </c>
      <c r="AM571" s="152">
        <f t="shared" si="158"/>
        <v>0.34210526315789475</v>
      </c>
      <c r="AN571" s="179">
        <f>SUM(AN563:AN570)</f>
        <v>677</v>
      </c>
      <c r="AO571" s="272">
        <f>IFERROR(AN571/AN571,"-")</f>
        <v>1</v>
      </c>
      <c r="AP571" s="273">
        <f>SUM(AP563:AP570)</f>
        <v>44358831</v>
      </c>
      <c r="AQ571" s="273">
        <f>SUM(AQ563:AQ570)</f>
        <v>69</v>
      </c>
      <c r="AR571" s="273">
        <f t="shared" si="159"/>
        <v>65522.645494830133</v>
      </c>
      <c r="AS571" s="273">
        <f t="shared" si="160"/>
        <v>642881.60869565222</v>
      </c>
      <c r="AT571" s="152">
        <f t="shared" si="161"/>
        <v>0.10192023633677991</v>
      </c>
      <c r="AV571" s="77"/>
    </row>
    <row r="572" spans="2:48" s="9" customFormat="1">
      <c r="B572" s="551">
        <v>64</v>
      </c>
      <c r="C572" s="555" t="s">
        <v>44</v>
      </c>
      <c r="D572" s="174" t="s">
        <v>158</v>
      </c>
      <c r="E572" s="178">
        <v>104</v>
      </c>
      <c r="F572" s="267">
        <f>IFERROR(E572/E580,"-")</f>
        <v>0.71232876712328763</v>
      </c>
      <c r="G572" s="268">
        <v>0</v>
      </c>
      <c r="H572" s="268">
        <v>0</v>
      </c>
      <c r="I572" s="268">
        <f t="shared" si="162"/>
        <v>0</v>
      </c>
      <c r="J572" s="268" t="str">
        <f t="shared" si="145"/>
        <v>-</v>
      </c>
      <c r="K572" s="175">
        <f t="shared" si="146"/>
        <v>0</v>
      </c>
      <c r="L572" s="178">
        <v>74</v>
      </c>
      <c r="M572" s="267">
        <f>IFERROR(L572/L580,"-")</f>
        <v>0.67889908256880738</v>
      </c>
      <c r="N572" s="268">
        <v>0</v>
      </c>
      <c r="O572" s="268">
        <v>0</v>
      </c>
      <c r="P572" s="268">
        <f t="shared" si="147"/>
        <v>0</v>
      </c>
      <c r="Q572" s="268" t="str">
        <f t="shared" si="148"/>
        <v>-</v>
      </c>
      <c r="R572" s="175">
        <f t="shared" si="149"/>
        <v>0</v>
      </c>
      <c r="S572" s="178">
        <v>12</v>
      </c>
      <c r="T572" s="267">
        <f>IFERROR(S572/S580,"-")</f>
        <v>0.75</v>
      </c>
      <c r="U572" s="268">
        <v>0</v>
      </c>
      <c r="V572" s="268">
        <v>0</v>
      </c>
      <c r="W572" s="268">
        <f t="shared" si="150"/>
        <v>0</v>
      </c>
      <c r="X572" s="268" t="str">
        <f t="shared" si="151"/>
        <v>-</v>
      </c>
      <c r="Y572" s="175">
        <f t="shared" si="152"/>
        <v>0</v>
      </c>
      <c r="Z572" s="178">
        <v>8</v>
      </c>
      <c r="AA572" s="267">
        <f>IFERROR(Z572/Z580,"-")</f>
        <v>0.72727272727272729</v>
      </c>
      <c r="AB572" s="268">
        <v>0</v>
      </c>
      <c r="AC572" s="268">
        <v>0</v>
      </c>
      <c r="AD572" s="268">
        <f t="shared" si="153"/>
        <v>0</v>
      </c>
      <c r="AE572" s="268" t="str">
        <f t="shared" si="154"/>
        <v>-</v>
      </c>
      <c r="AF572" s="175">
        <f t="shared" si="155"/>
        <v>0</v>
      </c>
      <c r="AG572" s="178">
        <v>22</v>
      </c>
      <c r="AH572" s="267">
        <f>IFERROR(AG572/AG580,"-")</f>
        <v>0.6470588235294118</v>
      </c>
      <c r="AI572" s="268">
        <v>0</v>
      </c>
      <c r="AJ572" s="268">
        <v>0</v>
      </c>
      <c r="AK572" s="268">
        <f t="shared" si="156"/>
        <v>0</v>
      </c>
      <c r="AL572" s="268" t="str">
        <f t="shared" si="157"/>
        <v>-</v>
      </c>
      <c r="AM572" s="175">
        <f t="shared" si="158"/>
        <v>0</v>
      </c>
      <c r="AN572" s="178">
        <v>375</v>
      </c>
      <c r="AO572" s="267">
        <f>IFERROR(AN572/AN580,"-")</f>
        <v>0.85034013605442171</v>
      </c>
      <c r="AP572" s="268">
        <v>0</v>
      </c>
      <c r="AQ572" s="268">
        <v>0</v>
      </c>
      <c r="AR572" s="268">
        <f t="shared" si="159"/>
        <v>0</v>
      </c>
      <c r="AS572" s="268" t="str">
        <f t="shared" si="160"/>
        <v>-</v>
      </c>
      <c r="AT572" s="175">
        <f t="shared" si="161"/>
        <v>0</v>
      </c>
      <c r="AV572" s="77"/>
    </row>
    <row r="573" spans="2:48" s="9" customFormat="1">
      <c r="B573" s="552"/>
      <c r="C573" s="556"/>
      <c r="D573" s="174" t="s">
        <v>155</v>
      </c>
      <c r="E573" s="399">
        <v>21</v>
      </c>
      <c r="F573" s="269">
        <f>IFERROR(E573/E580,"-")</f>
        <v>0.14383561643835616</v>
      </c>
      <c r="G573" s="70">
        <v>908034</v>
      </c>
      <c r="H573" s="70">
        <v>5</v>
      </c>
      <c r="I573" s="70">
        <f t="shared" si="162"/>
        <v>43239.714285714283</v>
      </c>
      <c r="J573" s="70">
        <f t="shared" si="145"/>
        <v>181606.8</v>
      </c>
      <c r="K573" s="11">
        <f t="shared" si="146"/>
        <v>0.23809523809523808</v>
      </c>
      <c r="L573" s="399">
        <v>19</v>
      </c>
      <c r="M573" s="269">
        <f>IFERROR(L573/L580,"-")</f>
        <v>0.1743119266055046</v>
      </c>
      <c r="N573" s="70">
        <v>908034</v>
      </c>
      <c r="O573" s="70">
        <v>5</v>
      </c>
      <c r="P573" s="70">
        <f t="shared" si="147"/>
        <v>47791.26315789474</v>
      </c>
      <c r="Q573" s="70">
        <f t="shared" si="148"/>
        <v>181606.8</v>
      </c>
      <c r="R573" s="11">
        <f t="shared" si="149"/>
        <v>0.26315789473684209</v>
      </c>
      <c r="S573" s="399">
        <v>2</v>
      </c>
      <c r="T573" s="269">
        <f>IFERROR(S573/S580,"-")</f>
        <v>0.125</v>
      </c>
      <c r="U573" s="70">
        <v>492532</v>
      </c>
      <c r="V573" s="70">
        <v>2</v>
      </c>
      <c r="W573" s="70">
        <f t="shared" si="150"/>
        <v>246266</v>
      </c>
      <c r="X573" s="70">
        <f t="shared" si="151"/>
        <v>246266</v>
      </c>
      <c r="Y573" s="11">
        <f t="shared" si="152"/>
        <v>1</v>
      </c>
      <c r="Z573" s="399">
        <v>2</v>
      </c>
      <c r="AA573" s="269">
        <f>IFERROR(Z573/Z580,"-")</f>
        <v>0.18181818181818182</v>
      </c>
      <c r="AB573" s="70">
        <v>492532</v>
      </c>
      <c r="AC573" s="70">
        <v>2</v>
      </c>
      <c r="AD573" s="70">
        <f t="shared" si="153"/>
        <v>246266</v>
      </c>
      <c r="AE573" s="70">
        <f t="shared" si="154"/>
        <v>246266</v>
      </c>
      <c r="AF573" s="11">
        <f t="shared" si="155"/>
        <v>1</v>
      </c>
      <c r="AG573" s="399">
        <v>4</v>
      </c>
      <c r="AH573" s="269">
        <f>IFERROR(AG573/AG580,"-")</f>
        <v>0.11764705882352941</v>
      </c>
      <c r="AI573" s="70">
        <v>15498</v>
      </c>
      <c r="AJ573" s="70">
        <v>1</v>
      </c>
      <c r="AK573" s="70">
        <f t="shared" si="156"/>
        <v>3874.5</v>
      </c>
      <c r="AL573" s="70">
        <f t="shared" si="157"/>
        <v>15498</v>
      </c>
      <c r="AM573" s="11">
        <f t="shared" si="158"/>
        <v>0.25</v>
      </c>
      <c r="AN573" s="399">
        <v>30</v>
      </c>
      <c r="AO573" s="269">
        <f>IFERROR(AN573/AN580,"-")</f>
        <v>6.8027210884353748E-2</v>
      </c>
      <c r="AP573" s="70">
        <v>2026460</v>
      </c>
      <c r="AQ573" s="70">
        <v>11</v>
      </c>
      <c r="AR573" s="70">
        <f t="shared" si="159"/>
        <v>67548.666666666672</v>
      </c>
      <c r="AS573" s="70">
        <f t="shared" si="160"/>
        <v>184223.63636363635</v>
      </c>
      <c r="AT573" s="11">
        <f t="shared" si="161"/>
        <v>0.36666666666666664</v>
      </c>
      <c r="AV573" s="77"/>
    </row>
    <row r="574" spans="2:48" s="9" customFormat="1">
      <c r="B574" s="552"/>
      <c r="C574" s="556"/>
      <c r="D574" s="174" t="s">
        <v>156</v>
      </c>
      <c r="E574" s="399">
        <v>7</v>
      </c>
      <c r="F574" s="269">
        <f>IFERROR(E574/E580,"-")</f>
        <v>4.7945205479452052E-2</v>
      </c>
      <c r="G574" s="70">
        <v>1155527</v>
      </c>
      <c r="H574" s="70">
        <v>4</v>
      </c>
      <c r="I574" s="70">
        <f t="shared" si="162"/>
        <v>165075.28571428571</v>
      </c>
      <c r="J574" s="70">
        <f t="shared" si="145"/>
        <v>288881.75</v>
      </c>
      <c r="K574" s="11">
        <f t="shared" si="146"/>
        <v>0.5714285714285714</v>
      </c>
      <c r="L574" s="399">
        <v>5</v>
      </c>
      <c r="M574" s="269">
        <f>IFERROR(L574/L580,"-")</f>
        <v>4.5871559633027525E-2</v>
      </c>
      <c r="N574" s="70">
        <v>963506</v>
      </c>
      <c r="O574" s="70">
        <v>3</v>
      </c>
      <c r="P574" s="70">
        <f t="shared" si="147"/>
        <v>192701.2</v>
      </c>
      <c r="Q574" s="70">
        <f t="shared" si="148"/>
        <v>321168.66666666669</v>
      </c>
      <c r="R574" s="11">
        <f t="shared" si="149"/>
        <v>0.6</v>
      </c>
      <c r="S574" s="399">
        <v>0</v>
      </c>
      <c r="T574" s="269">
        <f>IFERROR(S574/S580,"-")</f>
        <v>0</v>
      </c>
      <c r="U574" s="70">
        <v>0</v>
      </c>
      <c r="V574" s="70">
        <v>0</v>
      </c>
      <c r="W574" s="70" t="str">
        <f t="shared" si="150"/>
        <v>-</v>
      </c>
      <c r="X574" s="70" t="str">
        <f t="shared" si="151"/>
        <v>-</v>
      </c>
      <c r="Y574" s="11" t="str">
        <f t="shared" si="152"/>
        <v>-</v>
      </c>
      <c r="Z574" s="399">
        <v>0</v>
      </c>
      <c r="AA574" s="269">
        <f>IFERROR(Z574/Z580,"-")</f>
        <v>0</v>
      </c>
      <c r="AB574" s="70">
        <v>0</v>
      </c>
      <c r="AC574" s="70">
        <v>0</v>
      </c>
      <c r="AD574" s="70" t="str">
        <f t="shared" si="153"/>
        <v>-</v>
      </c>
      <c r="AE574" s="70" t="str">
        <f t="shared" si="154"/>
        <v>-</v>
      </c>
      <c r="AF574" s="11" t="str">
        <f t="shared" si="155"/>
        <v>-</v>
      </c>
      <c r="AG574" s="399">
        <v>1</v>
      </c>
      <c r="AH574" s="269">
        <f>IFERROR(AG574/AG580,"-")</f>
        <v>2.9411764705882353E-2</v>
      </c>
      <c r="AI574" s="70">
        <v>385146</v>
      </c>
      <c r="AJ574" s="70">
        <v>1</v>
      </c>
      <c r="AK574" s="70">
        <f t="shared" si="156"/>
        <v>385146</v>
      </c>
      <c r="AL574" s="70">
        <f t="shared" si="157"/>
        <v>385146</v>
      </c>
      <c r="AM574" s="11">
        <f t="shared" si="158"/>
        <v>1</v>
      </c>
      <c r="AN574" s="399">
        <v>14</v>
      </c>
      <c r="AO574" s="269">
        <f>IFERROR(AN574/AN580,"-")</f>
        <v>3.1746031746031744E-2</v>
      </c>
      <c r="AP574" s="70">
        <v>3412622</v>
      </c>
      <c r="AQ574" s="70">
        <v>10</v>
      </c>
      <c r="AR574" s="70">
        <f t="shared" si="159"/>
        <v>243758.71428571429</v>
      </c>
      <c r="AS574" s="70">
        <f t="shared" si="160"/>
        <v>341262.2</v>
      </c>
      <c r="AT574" s="11">
        <f t="shared" si="161"/>
        <v>0.7142857142857143</v>
      </c>
      <c r="AV574" s="77"/>
    </row>
    <row r="575" spans="2:48" s="9" customFormat="1">
      <c r="B575" s="552"/>
      <c r="C575" s="556"/>
      <c r="D575" s="174" t="s">
        <v>157</v>
      </c>
      <c r="E575" s="178">
        <v>6</v>
      </c>
      <c r="F575" s="267">
        <f>IFERROR(E575/E580,"-")</f>
        <v>4.1095890410958902E-2</v>
      </c>
      <c r="G575" s="268">
        <v>5152632</v>
      </c>
      <c r="H575" s="268">
        <v>6</v>
      </c>
      <c r="I575" s="268">
        <f t="shared" si="162"/>
        <v>858772</v>
      </c>
      <c r="J575" s="268">
        <f t="shared" si="145"/>
        <v>858772</v>
      </c>
      <c r="K575" s="175">
        <f t="shared" si="146"/>
        <v>1</v>
      </c>
      <c r="L575" s="178">
        <v>4</v>
      </c>
      <c r="M575" s="267">
        <f>IFERROR(L575/L580,"-")</f>
        <v>3.669724770642202E-2</v>
      </c>
      <c r="N575" s="268">
        <v>2994503</v>
      </c>
      <c r="O575" s="268">
        <v>4</v>
      </c>
      <c r="P575" s="268">
        <f t="shared" si="147"/>
        <v>748625.75</v>
      </c>
      <c r="Q575" s="268">
        <f t="shared" si="148"/>
        <v>748625.75</v>
      </c>
      <c r="R575" s="175">
        <f t="shared" si="149"/>
        <v>1</v>
      </c>
      <c r="S575" s="178">
        <v>1</v>
      </c>
      <c r="T575" s="267">
        <f>IFERROR(S575/S580,"-")</f>
        <v>6.25E-2</v>
      </c>
      <c r="U575" s="268">
        <v>1076756</v>
      </c>
      <c r="V575" s="268">
        <v>1</v>
      </c>
      <c r="W575" s="268">
        <f t="shared" si="150"/>
        <v>1076756</v>
      </c>
      <c r="X575" s="268">
        <f t="shared" si="151"/>
        <v>1076756</v>
      </c>
      <c r="Y575" s="175">
        <f t="shared" si="152"/>
        <v>1</v>
      </c>
      <c r="Z575" s="178">
        <v>0</v>
      </c>
      <c r="AA575" s="267">
        <f>IFERROR(Z575/Z580,"-")</f>
        <v>0</v>
      </c>
      <c r="AB575" s="268">
        <v>0</v>
      </c>
      <c r="AC575" s="268">
        <v>0</v>
      </c>
      <c r="AD575" s="268" t="str">
        <f t="shared" si="153"/>
        <v>-</v>
      </c>
      <c r="AE575" s="268" t="str">
        <f t="shared" si="154"/>
        <v>-</v>
      </c>
      <c r="AF575" s="175" t="str">
        <f t="shared" si="155"/>
        <v>-</v>
      </c>
      <c r="AG575" s="178">
        <v>3</v>
      </c>
      <c r="AH575" s="267">
        <f>IFERROR(AG575/AG580,"-")</f>
        <v>8.8235294117647065E-2</v>
      </c>
      <c r="AI575" s="268">
        <v>1336435</v>
      </c>
      <c r="AJ575" s="268">
        <v>1</v>
      </c>
      <c r="AK575" s="268">
        <f t="shared" si="156"/>
        <v>445478.33333333331</v>
      </c>
      <c r="AL575" s="268">
        <f t="shared" si="157"/>
        <v>1336435</v>
      </c>
      <c r="AM575" s="175">
        <f t="shared" si="158"/>
        <v>0.33333333333333331</v>
      </c>
      <c r="AN575" s="178">
        <v>17</v>
      </c>
      <c r="AO575" s="267">
        <f>IFERROR(AN575/AN580,"-")</f>
        <v>3.8548752834467119E-2</v>
      </c>
      <c r="AP575" s="268">
        <v>11923254</v>
      </c>
      <c r="AQ575" s="268">
        <v>13</v>
      </c>
      <c r="AR575" s="268">
        <f t="shared" si="159"/>
        <v>701367.8823529412</v>
      </c>
      <c r="AS575" s="268">
        <f t="shared" si="160"/>
        <v>917173.38461538462</v>
      </c>
      <c r="AT575" s="175">
        <f t="shared" si="161"/>
        <v>0.76470588235294112</v>
      </c>
      <c r="AV575" s="77"/>
    </row>
    <row r="576" spans="2:48" s="9" customFormat="1">
      <c r="B576" s="552"/>
      <c r="C576" s="556"/>
      <c r="D576" s="174" t="s">
        <v>159</v>
      </c>
      <c r="E576" s="399">
        <v>2</v>
      </c>
      <c r="F576" s="269">
        <f>IFERROR(E576/E580,"-")</f>
        <v>1.3698630136986301E-2</v>
      </c>
      <c r="G576" s="70">
        <v>1762899</v>
      </c>
      <c r="H576" s="70">
        <v>2</v>
      </c>
      <c r="I576" s="70">
        <f t="shared" si="162"/>
        <v>881449.5</v>
      </c>
      <c r="J576" s="70">
        <f t="shared" si="145"/>
        <v>881449.5</v>
      </c>
      <c r="K576" s="11">
        <f t="shared" si="146"/>
        <v>1</v>
      </c>
      <c r="L576" s="399">
        <v>2</v>
      </c>
      <c r="M576" s="269">
        <f>IFERROR(L576/L580,"-")</f>
        <v>1.834862385321101E-2</v>
      </c>
      <c r="N576" s="70">
        <v>1762899</v>
      </c>
      <c r="O576" s="70">
        <v>2</v>
      </c>
      <c r="P576" s="70">
        <f t="shared" si="147"/>
        <v>881449.5</v>
      </c>
      <c r="Q576" s="70">
        <f t="shared" si="148"/>
        <v>881449.5</v>
      </c>
      <c r="R576" s="11">
        <f t="shared" si="149"/>
        <v>1</v>
      </c>
      <c r="S576" s="399">
        <v>0</v>
      </c>
      <c r="T576" s="269">
        <f>IFERROR(S576/S580,"-")</f>
        <v>0</v>
      </c>
      <c r="U576" s="70">
        <v>0</v>
      </c>
      <c r="V576" s="70">
        <v>0</v>
      </c>
      <c r="W576" s="70" t="str">
        <f t="shared" si="150"/>
        <v>-</v>
      </c>
      <c r="X576" s="70" t="str">
        <f t="shared" si="151"/>
        <v>-</v>
      </c>
      <c r="Y576" s="11" t="str">
        <f t="shared" si="152"/>
        <v>-</v>
      </c>
      <c r="Z576" s="399">
        <v>0</v>
      </c>
      <c r="AA576" s="269">
        <f>IFERROR(Z576/Z580,"-")</f>
        <v>0</v>
      </c>
      <c r="AB576" s="70">
        <v>0</v>
      </c>
      <c r="AC576" s="70">
        <v>0</v>
      </c>
      <c r="AD576" s="70" t="str">
        <f t="shared" si="153"/>
        <v>-</v>
      </c>
      <c r="AE576" s="70" t="str">
        <f t="shared" si="154"/>
        <v>-</v>
      </c>
      <c r="AF576" s="11" t="str">
        <f t="shared" si="155"/>
        <v>-</v>
      </c>
      <c r="AG576" s="399">
        <v>0</v>
      </c>
      <c r="AH576" s="269">
        <f>IFERROR(AG576/AG580,"-")</f>
        <v>0</v>
      </c>
      <c r="AI576" s="70">
        <v>0</v>
      </c>
      <c r="AJ576" s="70">
        <v>0</v>
      </c>
      <c r="AK576" s="70" t="str">
        <f t="shared" si="156"/>
        <v>-</v>
      </c>
      <c r="AL576" s="70" t="str">
        <f t="shared" si="157"/>
        <v>-</v>
      </c>
      <c r="AM576" s="11" t="str">
        <f t="shared" si="158"/>
        <v>-</v>
      </c>
      <c r="AN576" s="399">
        <v>2</v>
      </c>
      <c r="AO576" s="269">
        <f>IFERROR(AN576/AN580,"-")</f>
        <v>4.5351473922902496E-3</v>
      </c>
      <c r="AP576" s="70">
        <v>1265532</v>
      </c>
      <c r="AQ576" s="70">
        <v>1</v>
      </c>
      <c r="AR576" s="70">
        <f t="shared" si="159"/>
        <v>632766</v>
      </c>
      <c r="AS576" s="70">
        <f t="shared" si="160"/>
        <v>1265532</v>
      </c>
      <c r="AT576" s="11">
        <f t="shared" si="161"/>
        <v>0.5</v>
      </c>
      <c r="AV576" s="77"/>
    </row>
    <row r="577" spans="2:48" s="9" customFormat="1">
      <c r="B577" s="552"/>
      <c r="C577" s="556"/>
      <c r="D577" s="174" t="s">
        <v>160</v>
      </c>
      <c r="E577" s="178">
        <v>4</v>
      </c>
      <c r="F577" s="267">
        <f>IFERROR(E577/E580,"-")</f>
        <v>2.7397260273972601E-2</v>
      </c>
      <c r="G577" s="268">
        <v>3828210</v>
      </c>
      <c r="H577" s="268">
        <v>4</v>
      </c>
      <c r="I577" s="268">
        <f t="shared" si="162"/>
        <v>957052.5</v>
      </c>
      <c r="J577" s="268">
        <f t="shared" si="145"/>
        <v>957052.5</v>
      </c>
      <c r="K577" s="175">
        <f t="shared" si="146"/>
        <v>1</v>
      </c>
      <c r="L577" s="178">
        <v>3</v>
      </c>
      <c r="M577" s="267">
        <f>IFERROR(L577/L580,"-")</f>
        <v>2.7522935779816515E-2</v>
      </c>
      <c r="N577" s="268">
        <v>2948982</v>
      </c>
      <c r="O577" s="268">
        <v>3</v>
      </c>
      <c r="P577" s="268">
        <f t="shared" si="147"/>
        <v>982994</v>
      </c>
      <c r="Q577" s="268">
        <f t="shared" si="148"/>
        <v>982994</v>
      </c>
      <c r="R577" s="175">
        <f t="shared" si="149"/>
        <v>1</v>
      </c>
      <c r="S577" s="178">
        <v>1</v>
      </c>
      <c r="T577" s="267">
        <f>IFERROR(S577/S580,"-")</f>
        <v>6.25E-2</v>
      </c>
      <c r="U577" s="268">
        <v>820081</v>
      </c>
      <c r="V577" s="268">
        <v>1</v>
      </c>
      <c r="W577" s="268">
        <f t="shared" si="150"/>
        <v>820081</v>
      </c>
      <c r="X577" s="268">
        <f t="shared" si="151"/>
        <v>820081</v>
      </c>
      <c r="Y577" s="175">
        <f t="shared" si="152"/>
        <v>1</v>
      </c>
      <c r="Z577" s="178">
        <v>1</v>
      </c>
      <c r="AA577" s="267">
        <f>IFERROR(Z577/Z580,"-")</f>
        <v>9.0909090909090912E-2</v>
      </c>
      <c r="AB577" s="268">
        <v>820081</v>
      </c>
      <c r="AC577" s="268">
        <v>1</v>
      </c>
      <c r="AD577" s="268">
        <f t="shared" si="153"/>
        <v>820081</v>
      </c>
      <c r="AE577" s="268">
        <f t="shared" si="154"/>
        <v>820081</v>
      </c>
      <c r="AF577" s="175">
        <f t="shared" si="155"/>
        <v>1</v>
      </c>
      <c r="AG577" s="178">
        <v>3</v>
      </c>
      <c r="AH577" s="267">
        <f>IFERROR(AG577/AG580,"-")</f>
        <v>8.8235294117647065E-2</v>
      </c>
      <c r="AI577" s="268">
        <v>2256358</v>
      </c>
      <c r="AJ577" s="268">
        <v>3</v>
      </c>
      <c r="AK577" s="268">
        <f t="shared" si="156"/>
        <v>752119.33333333337</v>
      </c>
      <c r="AL577" s="268">
        <f t="shared" si="157"/>
        <v>752119.33333333337</v>
      </c>
      <c r="AM577" s="175">
        <f t="shared" si="158"/>
        <v>1</v>
      </c>
      <c r="AN577" s="178">
        <v>2</v>
      </c>
      <c r="AO577" s="267">
        <f>IFERROR(AN577/AN580,"-")</f>
        <v>4.5351473922902496E-3</v>
      </c>
      <c r="AP577" s="268">
        <v>4127600</v>
      </c>
      <c r="AQ577" s="268">
        <v>2</v>
      </c>
      <c r="AR577" s="268">
        <f t="shared" si="159"/>
        <v>2063800</v>
      </c>
      <c r="AS577" s="268">
        <f t="shared" si="160"/>
        <v>2063800</v>
      </c>
      <c r="AT577" s="175">
        <f t="shared" si="161"/>
        <v>1</v>
      </c>
      <c r="AV577" s="77"/>
    </row>
    <row r="578" spans="2:48" s="9" customFormat="1">
      <c r="B578" s="552"/>
      <c r="C578" s="556"/>
      <c r="D578" s="174" t="s">
        <v>161</v>
      </c>
      <c r="E578" s="399">
        <v>2</v>
      </c>
      <c r="F578" s="269">
        <f>IFERROR(E578/E580,"-")</f>
        <v>1.3698630136986301E-2</v>
      </c>
      <c r="G578" s="70">
        <v>1986656</v>
      </c>
      <c r="H578" s="70">
        <v>2</v>
      </c>
      <c r="I578" s="70">
        <f t="shared" si="162"/>
        <v>993328</v>
      </c>
      <c r="J578" s="70">
        <f t="shared" si="145"/>
        <v>993328</v>
      </c>
      <c r="K578" s="11">
        <f t="shared" si="146"/>
        <v>1</v>
      </c>
      <c r="L578" s="399">
        <v>2</v>
      </c>
      <c r="M578" s="269">
        <f>IFERROR(L578/L580,"-")</f>
        <v>1.834862385321101E-2</v>
      </c>
      <c r="N578" s="70">
        <v>1986656</v>
      </c>
      <c r="O578" s="70">
        <v>2</v>
      </c>
      <c r="P578" s="70">
        <f t="shared" si="147"/>
        <v>993328</v>
      </c>
      <c r="Q578" s="70">
        <f t="shared" si="148"/>
        <v>993328</v>
      </c>
      <c r="R578" s="11">
        <f t="shared" si="149"/>
        <v>1</v>
      </c>
      <c r="S578" s="399">
        <v>0</v>
      </c>
      <c r="T578" s="269">
        <f>IFERROR(S578/S580,"-")</f>
        <v>0</v>
      </c>
      <c r="U578" s="70">
        <v>0</v>
      </c>
      <c r="V578" s="70">
        <v>0</v>
      </c>
      <c r="W578" s="70" t="str">
        <f t="shared" si="150"/>
        <v>-</v>
      </c>
      <c r="X578" s="70" t="str">
        <f t="shared" si="151"/>
        <v>-</v>
      </c>
      <c r="Y578" s="11" t="str">
        <f t="shared" si="152"/>
        <v>-</v>
      </c>
      <c r="Z578" s="399">
        <v>0</v>
      </c>
      <c r="AA578" s="269">
        <f>IFERROR(Z578/Z580,"-")</f>
        <v>0</v>
      </c>
      <c r="AB578" s="70">
        <v>0</v>
      </c>
      <c r="AC578" s="70">
        <v>0</v>
      </c>
      <c r="AD578" s="70" t="str">
        <f t="shared" si="153"/>
        <v>-</v>
      </c>
      <c r="AE578" s="70" t="str">
        <f t="shared" si="154"/>
        <v>-</v>
      </c>
      <c r="AF578" s="11" t="str">
        <f t="shared" si="155"/>
        <v>-</v>
      </c>
      <c r="AG578" s="399">
        <v>1</v>
      </c>
      <c r="AH578" s="269">
        <f>IFERROR(AG578/AG580,"-")</f>
        <v>2.9411764705882353E-2</v>
      </c>
      <c r="AI578" s="70">
        <v>350959</v>
      </c>
      <c r="AJ578" s="70">
        <v>1</v>
      </c>
      <c r="AK578" s="70">
        <f t="shared" si="156"/>
        <v>350959</v>
      </c>
      <c r="AL578" s="70">
        <f t="shared" si="157"/>
        <v>350959</v>
      </c>
      <c r="AM578" s="11">
        <f t="shared" si="158"/>
        <v>1</v>
      </c>
      <c r="AN578" s="399">
        <v>0</v>
      </c>
      <c r="AO578" s="269">
        <f>IFERROR(AN578/AN580,"-")</f>
        <v>0</v>
      </c>
      <c r="AP578" s="70">
        <v>0</v>
      </c>
      <c r="AQ578" s="70">
        <v>0</v>
      </c>
      <c r="AR578" s="70" t="str">
        <f t="shared" si="159"/>
        <v>-</v>
      </c>
      <c r="AS578" s="70" t="str">
        <f t="shared" si="160"/>
        <v>-</v>
      </c>
      <c r="AT578" s="11" t="str">
        <f t="shared" si="161"/>
        <v>-</v>
      </c>
      <c r="AV578" s="77"/>
    </row>
    <row r="579" spans="2:48" s="9" customFormat="1">
      <c r="B579" s="552"/>
      <c r="C579" s="556"/>
      <c r="D579" s="177" t="s">
        <v>162</v>
      </c>
      <c r="E579" s="400">
        <v>0</v>
      </c>
      <c r="F579" s="270">
        <f>IFERROR(E579/E580,"-")</f>
        <v>0</v>
      </c>
      <c r="G579" s="271">
        <v>0</v>
      </c>
      <c r="H579" s="271">
        <v>0</v>
      </c>
      <c r="I579" s="271" t="str">
        <f t="shared" si="162"/>
        <v>-</v>
      </c>
      <c r="J579" s="271" t="str">
        <f t="shared" si="145"/>
        <v>-</v>
      </c>
      <c r="K579" s="36" t="str">
        <f t="shared" si="146"/>
        <v>-</v>
      </c>
      <c r="L579" s="400">
        <v>0</v>
      </c>
      <c r="M579" s="270">
        <f>IFERROR(L579/L580,"-")</f>
        <v>0</v>
      </c>
      <c r="N579" s="271">
        <v>0</v>
      </c>
      <c r="O579" s="271">
        <v>0</v>
      </c>
      <c r="P579" s="271" t="str">
        <f t="shared" si="147"/>
        <v>-</v>
      </c>
      <c r="Q579" s="271" t="str">
        <f t="shared" si="148"/>
        <v>-</v>
      </c>
      <c r="R579" s="36" t="str">
        <f t="shared" si="149"/>
        <v>-</v>
      </c>
      <c r="S579" s="400">
        <v>0</v>
      </c>
      <c r="T579" s="270">
        <f>IFERROR(S579/S580,"-")</f>
        <v>0</v>
      </c>
      <c r="U579" s="271">
        <v>0</v>
      </c>
      <c r="V579" s="271">
        <v>0</v>
      </c>
      <c r="W579" s="271" t="str">
        <f t="shared" si="150"/>
        <v>-</v>
      </c>
      <c r="X579" s="271" t="str">
        <f t="shared" si="151"/>
        <v>-</v>
      </c>
      <c r="Y579" s="36" t="str">
        <f t="shared" si="152"/>
        <v>-</v>
      </c>
      <c r="Z579" s="400">
        <v>0</v>
      </c>
      <c r="AA579" s="270">
        <f>IFERROR(Z579/Z580,"-")</f>
        <v>0</v>
      </c>
      <c r="AB579" s="271">
        <v>0</v>
      </c>
      <c r="AC579" s="271">
        <v>0</v>
      </c>
      <c r="AD579" s="271" t="str">
        <f t="shared" si="153"/>
        <v>-</v>
      </c>
      <c r="AE579" s="271" t="str">
        <f t="shared" si="154"/>
        <v>-</v>
      </c>
      <c r="AF579" s="36" t="str">
        <f t="shared" si="155"/>
        <v>-</v>
      </c>
      <c r="AG579" s="400">
        <v>0</v>
      </c>
      <c r="AH579" s="270">
        <f>IFERROR(AG579/AG580,"-")</f>
        <v>0</v>
      </c>
      <c r="AI579" s="271">
        <v>0</v>
      </c>
      <c r="AJ579" s="271">
        <v>0</v>
      </c>
      <c r="AK579" s="271" t="str">
        <f t="shared" si="156"/>
        <v>-</v>
      </c>
      <c r="AL579" s="271" t="str">
        <f t="shared" si="157"/>
        <v>-</v>
      </c>
      <c r="AM579" s="36" t="str">
        <f t="shared" si="158"/>
        <v>-</v>
      </c>
      <c r="AN579" s="400">
        <v>1</v>
      </c>
      <c r="AO579" s="270">
        <f>IFERROR(AN579/AN580,"-")</f>
        <v>2.2675736961451248E-3</v>
      </c>
      <c r="AP579" s="271">
        <v>3389755</v>
      </c>
      <c r="AQ579" s="271">
        <v>1</v>
      </c>
      <c r="AR579" s="271">
        <f t="shared" si="159"/>
        <v>3389755</v>
      </c>
      <c r="AS579" s="271">
        <f t="shared" si="160"/>
        <v>3389755</v>
      </c>
      <c r="AT579" s="36">
        <f t="shared" si="161"/>
        <v>1</v>
      </c>
      <c r="AV579" s="77"/>
    </row>
    <row r="580" spans="2:48" s="9" customFormat="1">
      <c r="B580" s="553"/>
      <c r="C580" s="557"/>
      <c r="D580" s="300" t="s">
        <v>64</v>
      </c>
      <c r="E580" s="179">
        <f>SUM(E572:E579)</f>
        <v>146</v>
      </c>
      <c r="F580" s="272">
        <f>IFERROR(E580/E580,"-")</f>
        <v>1</v>
      </c>
      <c r="G580" s="273">
        <f>SUM(G572:G579)</f>
        <v>14793958</v>
      </c>
      <c r="H580" s="273">
        <f>SUM(H572:H579)</f>
        <v>23</v>
      </c>
      <c r="I580" s="273">
        <f t="shared" si="162"/>
        <v>101328.47945205479</v>
      </c>
      <c r="J580" s="273">
        <f t="shared" si="145"/>
        <v>643215.56521739135</v>
      </c>
      <c r="K580" s="152">
        <f t="shared" si="146"/>
        <v>0.15753424657534246</v>
      </c>
      <c r="L580" s="179">
        <f>SUM(L572:L579)</f>
        <v>109</v>
      </c>
      <c r="M580" s="272">
        <f>IFERROR(L580/L580,"-")</f>
        <v>1</v>
      </c>
      <c r="N580" s="273">
        <f>SUM(N572:N579)</f>
        <v>11564580</v>
      </c>
      <c r="O580" s="273">
        <f>SUM(O572:O579)</f>
        <v>19</v>
      </c>
      <c r="P580" s="273">
        <f t="shared" si="147"/>
        <v>106097.06422018349</v>
      </c>
      <c r="Q580" s="273">
        <f t="shared" si="148"/>
        <v>608662.10526315786</v>
      </c>
      <c r="R580" s="152">
        <f t="shared" si="149"/>
        <v>0.1743119266055046</v>
      </c>
      <c r="S580" s="179">
        <f>SUM(S572:S579)</f>
        <v>16</v>
      </c>
      <c r="T580" s="272">
        <f>IFERROR(S580/S580,"-")</f>
        <v>1</v>
      </c>
      <c r="U580" s="273">
        <f>SUM(U572:U579)</f>
        <v>2389369</v>
      </c>
      <c r="V580" s="273">
        <f>SUM(V572:V579)</f>
        <v>4</v>
      </c>
      <c r="W580" s="273">
        <f t="shared" si="150"/>
        <v>149335.5625</v>
      </c>
      <c r="X580" s="273">
        <f t="shared" si="151"/>
        <v>597342.25</v>
      </c>
      <c r="Y580" s="152">
        <f t="shared" si="152"/>
        <v>0.25</v>
      </c>
      <c r="Z580" s="179">
        <f>SUM(Z572:Z579)</f>
        <v>11</v>
      </c>
      <c r="AA580" s="272">
        <f>IFERROR(Z580/Z580,"-")</f>
        <v>1</v>
      </c>
      <c r="AB580" s="273">
        <f>SUM(AB572:AB579)</f>
        <v>1312613</v>
      </c>
      <c r="AC580" s="273">
        <f>SUM(AC572:AC579)</f>
        <v>3</v>
      </c>
      <c r="AD580" s="273">
        <f t="shared" si="153"/>
        <v>119328.45454545454</v>
      </c>
      <c r="AE580" s="273">
        <f t="shared" si="154"/>
        <v>437537.66666666669</v>
      </c>
      <c r="AF580" s="152">
        <f t="shared" si="155"/>
        <v>0.27272727272727271</v>
      </c>
      <c r="AG580" s="179">
        <f>SUM(AG572:AG579)</f>
        <v>34</v>
      </c>
      <c r="AH580" s="272">
        <f>IFERROR(AG580/AG580,"-")</f>
        <v>1</v>
      </c>
      <c r="AI580" s="273">
        <f>SUM(AI572:AI579)</f>
        <v>4344396</v>
      </c>
      <c r="AJ580" s="273">
        <f>SUM(AJ572:AJ579)</f>
        <v>7</v>
      </c>
      <c r="AK580" s="273">
        <f t="shared" si="156"/>
        <v>127776.35294117648</v>
      </c>
      <c r="AL580" s="273">
        <f t="shared" si="157"/>
        <v>620628</v>
      </c>
      <c r="AM580" s="152">
        <f t="shared" si="158"/>
        <v>0.20588235294117646</v>
      </c>
      <c r="AN580" s="179">
        <f>SUM(AN572:AN579)</f>
        <v>441</v>
      </c>
      <c r="AO580" s="272">
        <f>IFERROR(AN580/AN580,"-")</f>
        <v>1</v>
      </c>
      <c r="AP580" s="273">
        <f>SUM(AP572:AP579)</f>
        <v>26145223</v>
      </c>
      <c r="AQ580" s="273">
        <f>SUM(AQ572:AQ579)</f>
        <v>38</v>
      </c>
      <c r="AR580" s="273">
        <f t="shared" si="159"/>
        <v>59286.219954648528</v>
      </c>
      <c r="AS580" s="273">
        <f t="shared" si="160"/>
        <v>688032.18421052629</v>
      </c>
      <c r="AT580" s="152">
        <f t="shared" si="161"/>
        <v>8.6167800453514742E-2</v>
      </c>
      <c r="AV580" s="77"/>
    </row>
    <row r="581" spans="2:48" s="9" customFormat="1">
      <c r="B581" s="551">
        <v>65</v>
      </c>
      <c r="C581" s="555" t="s">
        <v>9</v>
      </c>
      <c r="D581" s="174" t="s">
        <v>158</v>
      </c>
      <c r="E581" s="178">
        <v>103</v>
      </c>
      <c r="F581" s="267">
        <f>IFERROR(E581/E589,"-")</f>
        <v>0.77443609022556392</v>
      </c>
      <c r="G581" s="268">
        <v>0</v>
      </c>
      <c r="H581" s="268">
        <v>0</v>
      </c>
      <c r="I581" s="268">
        <f t="shared" si="162"/>
        <v>0</v>
      </c>
      <c r="J581" s="268" t="str">
        <f t="shared" ref="J581:J644" si="163">IFERROR(G581/H581,"-")</f>
        <v>-</v>
      </c>
      <c r="K581" s="175">
        <f t="shared" ref="K581:K644" si="164">IFERROR(H581/E581,"-")</f>
        <v>0</v>
      </c>
      <c r="L581" s="178">
        <v>58</v>
      </c>
      <c r="M581" s="267">
        <f>IFERROR(L581/L589,"-")</f>
        <v>0.78378378378378377</v>
      </c>
      <c r="N581" s="268">
        <v>0</v>
      </c>
      <c r="O581" s="268">
        <v>0</v>
      </c>
      <c r="P581" s="268">
        <f t="shared" ref="P581:P644" si="165">IFERROR(N581/L581,"-")</f>
        <v>0</v>
      </c>
      <c r="Q581" s="268" t="str">
        <f t="shared" ref="Q581:Q644" si="166">IFERROR(N581/O581,"-")</f>
        <v>-</v>
      </c>
      <c r="R581" s="175">
        <f t="shared" ref="R581:R644" si="167">IFERROR(O581/L581,"-")</f>
        <v>0</v>
      </c>
      <c r="S581" s="178">
        <v>10</v>
      </c>
      <c r="T581" s="267">
        <f>IFERROR(S581/S589,"-")</f>
        <v>0.7142857142857143</v>
      </c>
      <c r="U581" s="268">
        <v>0</v>
      </c>
      <c r="V581" s="268">
        <v>0</v>
      </c>
      <c r="W581" s="268">
        <f t="shared" ref="W581:W644" si="168">IFERROR(U581/S581,"-")</f>
        <v>0</v>
      </c>
      <c r="X581" s="268" t="str">
        <f t="shared" ref="X581:X644" si="169">IFERROR(U581/V581,"-")</f>
        <v>-</v>
      </c>
      <c r="Y581" s="175">
        <f t="shared" ref="Y581:Y644" si="170">IFERROR(V581/S581,"-")</f>
        <v>0</v>
      </c>
      <c r="Z581" s="178">
        <v>7</v>
      </c>
      <c r="AA581" s="267">
        <f>IFERROR(Z581/Z589,"-")</f>
        <v>0.7</v>
      </c>
      <c r="AB581" s="268">
        <v>0</v>
      </c>
      <c r="AC581" s="268">
        <v>0</v>
      </c>
      <c r="AD581" s="268">
        <f t="shared" ref="AD581:AD644" si="171">IFERROR(AB581/Z581,"-")</f>
        <v>0</v>
      </c>
      <c r="AE581" s="268" t="str">
        <f t="shared" ref="AE581:AE644" si="172">IFERROR(AB581/AC581,"-")</f>
        <v>-</v>
      </c>
      <c r="AF581" s="175">
        <f t="shared" ref="AF581:AF644" si="173">IFERROR(AC581/Z581,"-")</f>
        <v>0</v>
      </c>
      <c r="AG581" s="178">
        <v>23</v>
      </c>
      <c r="AH581" s="267">
        <f>IFERROR(AG581/AG589,"-")</f>
        <v>0.6216216216216216</v>
      </c>
      <c r="AI581" s="268">
        <v>0</v>
      </c>
      <c r="AJ581" s="268">
        <v>0</v>
      </c>
      <c r="AK581" s="268">
        <f t="shared" ref="AK581:AK644" si="174">IFERROR(AI581/AG581,"-")</f>
        <v>0</v>
      </c>
      <c r="AL581" s="268" t="str">
        <f t="shared" ref="AL581:AL644" si="175">IFERROR(AI581/AJ581,"-")</f>
        <v>-</v>
      </c>
      <c r="AM581" s="175">
        <f t="shared" ref="AM581:AM644" si="176">IFERROR(AJ581/AG581,"-")</f>
        <v>0</v>
      </c>
      <c r="AN581" s="178">
        <v>438</v>
      </c>
      <c r="AO581" s="267">
        <f>IFERROR(AN581/AN589,"-")</f>
        <v>0.85214007782101164</v>
      </c>
      <c r="AP581" s="268">
        <v>0</v>
      </c>
      <c r="AQ581" s="268">
        <v>0</v>
      </c>
      <c r="AR581" s="268">
        <f t="shared" ref="AR581:AR644" si="177">IFERROR(AP581/AN581,"-")</f>
        <v>0</v>
      </c>
      <c r="AS581" s="268" t="str">
        <f t="shared" ref="AS581:AS644" si="178">IFERROR(AP581/AQ581,"-")</f>
        <v>-</v>
      </c>
      <c r="AT581" s="175">
        <f t="shared" ref="AT581:AT644" si="179">IFERROR(AQ581/AN581,"-")</f>
        <v>0</v>
      </c>
      <c r="AV581" s="77"/>
    </row>
    <row r="582" spans="2:48" s="9" customFormat="1">
      <c r="B582" s="552"/>
      <c r="C582" s="556"/>
      <c r="D582" s="174" t="s">
        <v>155</v>
      </c>
      <c r="E582" s="399">
        <v>11</v>
      </c>
      <c r="F582" s="269">
        <f>IFERROR(E582/E589,"-")</f>
        <v>8.2706766917293228E-2</v>
      </c>
      <c r="G582" s="70">
        <v>636541</v>
      </c>
      <c r="H582" s="70">
        <v>5</v>
      </c>
      <c r="I582" s="70">
        <f t="shared" si="162"/>
        <v>57867.36363636364</v>
      </c>
      <c r="J582" s="70">
        <f t="shared" si="163"/>
        <v>127308.2</v>
      </c>
      <c r="K582" s="11">
        <f t="shared" si="164"/>
        <v>0.45454545454545453</v>
      </c>
      <c r="L582" s="399">
        <v>5</v>
      </c>
      <c r="M582" s="269">
        <f>IFERROR(L582/L589,"-")</f>
        <v>6.7567567567567571E-2</v>
      </c>
      <c r="N582" s="70">
        <v>470344</v>
      </c>
      <c r="O582" s="70">
        <v>3</v>
      </c>
      <c r="P582" s="70">
        <f t="shared" si="165"/>
        <v>94068.800000000003</v>
      </c>
      <c r="Q582" s="70">
        <f t="shared" si="166"/>
        <v>156781.33333333334</v>
      </c>
      <c r="R582" s="11">
        <f t="shared" si="167"/>
        <v>0.6</v>
      </c>
      <c r="S582" s="399">
        <v>3</v>
      </c>
      <c r="T582" s="269">
        <f>IFERROR(S582/S589,"-")</f>
        <v>0.21428571428571427</v>
      </c>
      <c r="U582" s="70">
        <v>377917</v>
      </c>
      <c r="V582" s="70">
        <v>2</v>
      </c>
      <c r="W582" s="70">
        <f t="shared" si="168"/>
        <v>125972.33333333333</v>
      </c>
      <c r="X582" s="70">
        <f t="shared" si="169"/>
        <v>188958.5</v>
      </c>
      <c r="Y582" s="11">
        <f t="shared" si="170"/>
        <v>0.66666666666666663</v>
      </c>
      <c r="Z582" s="399">
        <v>3</v>
      </c>
      <c r="AA582" s="269">
        <f>IFERROR(Z582/Z589,"-")</f>
        <v>0.3</v>
      </c>
      <c r="AB582" s="70">
        <v>377917</v>
      </c>
      <c r="AC582" s="70">
        <v>2</v>
      </c>
      <c r="AD582" s="70">
        <f t="shared" si="171"/>
        <v>125972.33333333333</v>
      </c>
      <c r="AE582" s="70">
        <f t="shared" si="172"/>
        <v>188958.5</v>
      </c>
      <c r="AF582" s="11">
        <f t="shared" si="173"/>
        <v>0.66666666666666663</v>
      </c>
      <c r="AG582" s="399">
        <v>4</v>
      </c>
      <c r="AH582" s="269">
        <f>IFERROR(AG582/AG589,"-")</f>
        <v>0.10810810810810811</v>
      </c>
      <c r="AI582" s="70">
        <v>520396</v>
      </c>
      <c r="AJ582" s="70">
        <v>3</v>
      </c>
      <c r="AK582" s="70">
        <f t="shared" si="174"/>
        <v>130099</v>
      </c>
      <c r="AL582" s="70">
        <f t="shared" si="175"/>
        <v>173465.33333333334</v>
      </c>
      <c r="AM582" s="11">
        <f t="shared" si="176"/>
        <v>0.75</v>
      </c>
      <c r="AN582" s="399">
        <v>29</v>
      </c>
      <c r="AO582" s="269">
        <f>IFERROR(AN582/AN589,"-")</f>
        <v>5.642023346303502E-2</v>
      </c>
      <c r="AP582" s="70">
        <v>252051</v>
      </c>
      <c r="AQ582" s="70">
        <v>2</v>
      </c>
      <c r="AR582" s="70">
        <f t="shared" si="177"/>
        <v>8691.4137931034475</v>
      </c>
      <c r="AS582" s="70">
        <f t="shared" si="178"/>
        <v>126025.5</v>
      </c>
      <c r="AT582" s="11">
        <f t="shared" si="179"/>
        <v>6.8965517241379309E-2</v>
      </c>
      <c r="AV582" s="77"/>
    </row>
    <row r="583" spans="2:48" s="9" customFormat="1">
      <c r="B583" s="552"/>
      <c r="C583" s="556"/>
      <c r="D583" s="174" t="s">
        <v>156</v>
      </c>
      <c r="E583" s="399">
        <v>8</v>
      </c>
      <c r="F583" s="269">
        <f>IFERROR(E583/E589,"-")</f>
        <v>6.0150375939849621E-2</v>
      </c>
      <c r="G583" s="70">
        <v>1404205</v>
      </c>
      <c r="H583" s="70">
        <v>4</v>
      </c>
      <c r="I583" s="70">
        <f t="shared" si="162"/>
        <v>175525.625</v>
      </c>
      <c r="J583" s="70">
        <f t="shared" si="163"/>
        <v>351051.25</v>
      </c>
      <c r="K583" s="11">
        <f t="shared" si="164"/>
        <v>0.5</v>
      </c>
      <c r="L583" s="399">
        <v>4</v>
      </c>
      <c r="M583" s="269">
        <f>IFERROR(L583/L589,"-")</f>
        <v>5.4054054054054057E-2</v>
      </c>
      <c r="N583" s="70">
        <v>846978</v>
      </c>
      <c r="O583" s="70">
        <v>2</v>
      </c>
      <c r="P583" s="70">
        <f t="shared" si="165"/>
        <v>211744.5</v>
      </c>
      <c r="Q583" s="70">
        <f t="shared" si="166"/>
        <v>423489</v>
      </c>
      <c r="R583" s="11">
        <f t="shared" si="167"/>
        <v>0.5</v>
      </c>
      <c r="S583" s="399">
        <v>0</v>
      </c>
      <c r="T583" s="269">
        <f>IFERROR(S583/S589,"-")</f>
        <v>0</v>
      </c>
      <c r="U583" s="70">
        <v>0</v>
      </c>
      <c r="V583" s="70">
        <v>0</v>
      </c>
      <c r="W583" s="70" t="str">
        <f t="shared" si="168"/>
        <v>-</v>
      </c>
      <c r="X583" s="70" t="str">
        <f t="shared" si="169"/>
        <v>-</v>
      </c>
      <c r="Y583" s="11" t="str">
        <f t="shared" si="170"/>
        <v>-</v>
      </c>
      <c r="Z583" s="399">
        <v>0</v>
      </c>
      <c r="AA583" s="269">
        <f>IFERROR(Z583/Z589,"-")</f>
        <v>0</v>
      </c>
      <c r="AB583" s="70">
        <v>0</v>
      </c>
      <c r="AC583" s="70">
        <v>0</v>
      </c>
      <c r="AD583" s="70" t="str">
        <f t="shared" si="171"/>
        <v>-</v>
      </c>
      <c r="AE583" s="70" t="str">
        <f t="shared" si="172"/>
        <v>-</v>
      </c>
      <c r="AF583" s="11" t="str">
        <f t="shared" si="173"/>
        <v>-</v>
      </c>
      <c r="AG583" s="399">
        <v>2</v>
      </c>
      <c r="AH583" s="269">
        <f>IFERROR(AG583/AG589,"-")</f>
        <v>5.4054054054054057E-2</v>
      </c>
      <c r="AI583" s="70">
        <v>0</v>
      </c>
      <c r="AJ583" s="70">
        <v>0</v>
      </c>
      <c r="AK583" s="70">
        <f t="shared" si="174"/>
        <v>0</v>
      </c>
      <c r="AL583" s="70" t="str">
        <f t="shared" si="175"/>
        <v>-</v>
      </c>
      <c r="AM583" s="11">
        <f t="shared" si="176"/>
        <v>0</v>
      </c>
      <c r="AN583" s="399">
        <v>14</v>
      </c>
      <c r="AO583" s="269">
        <f>IFERROR(AN583/AN589,"-")</f>
        <v>2.7237354085603113E-2</v>
      </c>
      <c r="AP583" s="70">
        <v>1462985</v>
      </c>
      <c r="AQ583" s="70">
        <v>6</v>
      </c>
      <c r="AR583" s="70">
        <f t="shared" si="177"/>
        <v>104498.92857142857</v>
      </c>
      <c r="AS583" s="70">
        <f t="shared" si="178"/>
        <v>243830.83333333334</v>
      </c>
      <c r="AT583" s="11">
        <f t="shared" si="179"/>
        <v>0.42857142857142855</v>
      </c>
      <c r="AV583" s="77"/>
    </row>
    <row r="584" spans="2:48" s="9" customFormat="1">
      <c r="B584" s="552"/>
      <c r="C584" s="556"/>
      <c r="D584" s="174" t="s">
        <v>157</v>
      </c>
      <c r="E584" s="178">
        <v>5</v>
      </c>
      <c r="F584" s="267">
        <f>IFERROR(E584/E589,"-")</f>
        <v>3.7593984962406013E-2</v>
      </c>
      <c r="G584" s="268">
        <v>4284665</v>
      </c>
      <c r="H584" s="268">
        <v>5</v>
      </c>
      <c r="I584" s="268">
        <f t="shared" si="162"/>
        <v>856933</v>
      </c>
      <c r="J584" s="268">
        <f t="shared" si="163"/>
        <v>856933</v>
      </c>
      <c r="K584" s="175">
        <f t="shared" si="164"/>
        <v>1</v>
      </c>
      <c r="L584" s="178">
        <v>3</v>
      </c>
      <c r="M584" s="267">
        <f>IFERROR(L584/L589,"-")</f>
        <v>4.0540540540540543E-2</v>
      </c>
      <c r="N584" s="268">
        <v>3810498</v>
      </c>
      <c r="O584" s="268">
        <v>3</v>
      </c>
      <c r="P584" s="268">
        <f t="shared" si="165"/>
        <v>1270166</v>
      </c>
      <c r="Q584" s="268">
        <f t="shared" si="166"/>
        <v>1270166</v>
      </c>
      <c r="R584" s="175">
        <f t="shared" si="167"/>
        <v>1</v>
      </c>
      <c r="S584" s="178">
        <v>1</v>
      </c>
      <c r="T584" s="267">
        <f>IFERROR(S584/S589,"-")</f>
        <v>7.1428571428571425E-2</v>
      </c>
      <c r="U584" s="268">
        <v>264672</v>
      </c>
      <c r="V584" s="268">
        <v>1</v>
      </c>
      <c r="W584" s="268">
        <f t="shared" si="168"/>
        <v>264672</v>
      </c>
      <c r="X584" s="268">
        <f t="shared" si="169"/>
        <v>264672</v>
      </c>
      <c r="Y584" s="175">
        <f t="shared" si="170"/>
        <v>1</v>
      </c>
      <c r="Z584" s="178">
        <v>0</v>
      </c>
      <c r="AA584" s="267">
        <f>IFERROR(Z584/Z589,"-")</f>
        <v>0</v>
      </c>
      <c r="AB584" s="268">
        <v>0</v>
      </c>
      <c r="AC584" s="268">
        <v>0</v>
      </c>
      <c r="AD584" s="268" t="str">
        <f t="shared" si="171"/>
        <v>-</v>
      </c>
      <c r="AE584" s="268" t="str">
        <f t="shared" si="172"/>
        <v>-</v>
      </c>
      <c r="AF584" s="175" t="str">
        <f t="shared" si="173"/>
        <v>-</v>
      </c>
      <c r="AG584" s="178">
        <v>2</v>
      </c>
      <c r="AH584" s="267">
        <f>IFERROR(AG584/AG589,"-")</f>
        <v>5.4054054054054057E-2</v>
      </c>
      <c r="AI584" s="268">
        <v>1549384</v>
      </c>
      <c r="AJ584" s="268">
        <v>2</v>
      </c>
      <c r="AK584" s="268">
        <f t="shared" si="174"/>
        <v>774692</v>
      </c>
      <c r="AL584" s="268">
        <f t="shared" si="175"/>
        <v>774692</v>
      </c>
      <c r="AM584" s="175">
        <f t="shared" si="176"/>
        <v>1</v>
      </c>
      <c r="AN584" s="178">
        <v>19</v>
      </c>
      <c r="AO584" s="267">
        <f>IFERROR(AN584/AN589,"-")</f>
        <v>3.6964980544747082E-2</v>
      </c>
      <c r="AP584" s="268">
        <v>11643665</v>
      </c>
      <c r="AQ584" s="268">
        <v>15</v>
      </c>
      <c r="AR584" s="268">
        <f t="shared" si="177"/>
        <v>612824.47368421056</v>
      </c>
      <c r="AS584" s="268">
        <f t="shared" si="178"/>
        <v>776244.33333333337</v>
      </c>
      <c r="AT584" s="175">
        <f t="shared" si="179"/>
        <v>0.78947368421052633</v>
      </c>
      <c r="AV584" s="77"/>
    </row>
    <row r="585" spans="2:48" s="9" customFormat="1">
      <c r="B585" s="552"/>
      <c r="C585" s="556"/>
      <c r="D585" s="174" t="s">
        <v>159</v>
      </c>
      <c r="E585" s="399">
        <v>2</v>
      </c>
      <c r="F585" s="269">
        <f>IFERROR(E585/E589,"-")</f>
        <v>1.5037593984962405E-2</v>
      </c>
      <c r="G585" s="70">
        <v>204800</v>
      </c>
      <c r="H585" s="70">
        <v>1</v>
      </c>
      <c r="I585" s="70">
        <f t="shared" si="162"/>
        <v>102400</v>
      </c>
      <c r="J585" s="70">
        <f t="shared" si="163"/>
        <v>204800</v>
      </c>
      <c r="K585" s="11">
        <f t="shared" si="164"/>
        <v>0.5</v>
      </c>
      <c r="L585" s="399">
        <v>1</v>
      </c>
      <c r="M585" s="269">
        <f>IFERROR(L585/L589,"-")</f>
        <v>1.3513513513513514E-2</v>
      </c>
      <c r="N585" s="70">
        <v>0</v>
      </c>
      <c r="O585" s="70">
        <v>0</v>
      </c>
      <c r="P585" s="70">
        <f t="shared" si="165"/>
        <v>0</v>
      </c>
      <c r="Q585" s="70" t="str">
        <f t="shared" si="166"/>
        <v>-</v>
      </c>
      <c r="R585" s="11">
        <f t="shared" si="167"/>
        <v>0</v>
      </c>
      <c r="S585" s="399">
        <v>0</v>
      </c>
      <c r="T585" s="269">
        <f>IFERROR(S585/S589,"-")</f>
        <v>0</v>
      </c>
      <c r="U585" s="70">
        <v>0</v>
      </c>
      <c r="V585" s="70">
        <v>0</v>
      </c>
      <c r="W585" s="70" t="str">
        <f t="shared" si="168"/>
        <v>-</v>
      </c>
      <c r="X585" s="70" t="str">
        <f t="shared" si="169"/>
        <v>-</v>
      </c>
      <c r="Y585" s="11" t="str">
        <f t="shared" si="170"/>
        <v>-</v>
      </c>
      <c r="Z585" s="399">
        <v>0</v>
      </c>
      <c r="AA585" s="269">
        <f>IFERROR(Z585/Z589,"-")</f>
        <v>0</v>
      </c>
      <c r="AB585" s="70">
        <v>0</v>
      </c>
      <c r="AC585" s="70">
        <v>0</v>
      </c>
      <c r="AD585" s="70" t="str">
        <f t="shared" si="171"/>
        <v>-</v>
      </c>
      <c r="AE585" s="70" t="str">
        <f t="shared" si="172"/>
        <v>-</v>
      </c>
      <c r="AF585" s="11" t="str">
        <f t="shared" si="173"/>
        <v>-</v>
      </c>
      <c r="AG585" s="399">
        <v>2</v>
      </c>
      <c r="AH585" s="269">
        <f>IFERROR(AG585/AG589,"-")</f>
        <v>5.4054054054054057E-2</v>
      </c>
      <c r="AI585" s="70">
        <v>327478</v>
      </c>
      <c r="AJ585" s="70">
        <v>1</v>
      </c>
      <c r="AK585" s="70">
        <f t="shared" si="174"/>
        <v>163739</v>
      </c>
      <c r="AL585" s="70">
        <f t="shared" si="175"/>
        <v>327478</v>
      </c>
      <c r="AM585" s="11">
        <f t="shared" si="176"/>
        <v>0.5</v>
      </c>
      <c r="AN585" s="399">
        <v>9</v>
      </c>
      <c r="AO585" s="269">
        <f>IFERROR(AN585/AN589,"-")</f>
        <v>1.7509727626459144E-2</v>
      </c>
      <c r="AP585" s="70">
        <v>6131693</v>
      </c>
      <c r="AQ585" s="70">
        <v>6</v>
      </c>
      <c r="AR585" s="70">
        <f t="shared" si="177"/>
        <v>681299.22222222225</v>
      </c>
      <c r="AS585" s="70">
        <f t="shared" si="178"/>
        <v>1021948.8333333334</v>
      </c>
      <c r="AT585" s="11">
        <f t="shared" si="179"/>
        <v>0.66666666666666663</v>
      </c>
      <c r="AV585" s="77"/>
    </row>
    <row r="586" spans="2:48" s="9" customFormat="1">
      <c r="B586" s="552"/>
      <c r="C586" s="556"/>
      <c r="D586" s="174" t="s">
        <v>160</v>
      </c>
      <c r="E586" s="178">
        <v>2</v>
      </c>
      <c r="F586" s="267">
        <f>IFERROR(E586/E589,"-")</f>
        <v>1.5037593984962405E-2</v>
      </c>
      <c r="G586" s="268">
        <v>3177911</v>
      </c>
      <c r="H586" s="268">
        <v>2</v>
      </c>
      <c r="I586" s="268">
        <f t="shared" si="162"/>
        <v>1588955.5</v>
      </c>
      <c r="J586" s="268">
        <f t="shared" si="163"/>
        <v>1588955.5</v>
      </c>
      <c r="K586" s="175">
        <f t="shared" si="164"/>
        <v>1</v>
      </c>
      <c r="L586" s="178">
        <v>1</v>
      </c>
      <c r="M586" s="267">
        <f>IFERROR(L586/L589,"-")</f>
        <v>1.3513513513513514E-2</v>
      </c>
      <c r="N586" s="268">
        <v>2203313</v>
      </c>
      <c r="O586" s="268">
        <v>1</v>
      </c>
      <c r="P586" s="268">
        <f t="shared" si="165"/>
        <v>2203313</v>
      </c>
      <c r="Q586" s="268">
        <f t="shared" si="166"/>
        <v>2203313</v>
      </c>
      <c r="R586" s="175">
        <f t="shared" si="167"/>
        <v>1</v>
      </c>
      <c r="S586" s="178">
        <v>0</v>
      </c>
      <c r="T586" s="267">
        <f>IFERROR(S586/S589,"-")</f>
        <v>0</v>
      </c>
      <c r="U586" s="268">
        <v>0</v>
      </c>
      <c r="V586" s="268">
        <v>0</v>
      </c>
      <c r="W586" s="268" t="str">
        <f t="shared" si="168"/>
        <v>-</v>
      </c>
      <c r="X586" s="268" t="str">
        <f t="shared" si="169"/>
        <v>-</v>
      </c>
      <c r="Y586" s="175" t="str">
        <f t="shared" si="170"/>
        <v>-</v>
      </c>
      <c r="Z586" s="178">
        <v>0</v>
      </c>
      <c r="AA586" s="267">
        <f>IFERROR(Z586/Z589,"-")</f>
        <v>0</v>
      </c>
      <c r="AB586" s="268">
        <v>0</v>
      </c>
      <c r="AC586" s="268">
        <v>0</v>
      </c>
      <c r="AD586" s="268" t="str">
        <f t="shared" si="171"/>
        <v>-</v>
      </c>
      <c r="AE586" s="268" t="str">
        <f t="shared" si="172"/>
        <v>-</v>
      </c>
      <c r="AF586" s="175" t="str">
        <f t="shared" si="173"/>
        <v>-</v>
      </c>
      <c r="AG586" s="178">
        <v>1</v>
      </c>
      <c r="AH586" s="267">
        <f>IFERROR(AG586/AG589,"-")</f>
        <v>2.7027027027027029E-2</v>
      </c>
      <c r="AI586" s="268">
        <v>1790828</v>
      </c>
      <c r="AJ586" s="268">
        <v>1</v>
      </c>
      <c r="AK586" s="268">
        <f t="shared" si="174"/>
        <v>1790828</v>
      </c>
      <c r="AL586" s="268">
        <f t="shared" si="175"/>
        <v>1790828</v>
      </c>
      <c r="AM586" s="175">
        <f t="shared" si="176"/>
        <v>1</v>
      </c>
      <c r="AN586" s="178">
        <v>3</v>
      </c>
      <c r="AO586" s="267">
        <f>IFERROR(AN586/AN589,"-")</f>
        <v>5.8365758754863814E-3</v>
      </c>
      <c r="AP586" s="268">
        <v>4040339</v>
      </c>
      <c r="AQ586" s="268">
        <v>3</v>
      </c>
      <c r="AR586" s="268">
        <f t="shared" si="177"/>
        <v>1346779.6666666667</v>
      </c>
      <c r="AS586" s="268">
        <f t="shared" si="178"/>
        <v>1346779.6666666667</v>
      </c>
      <c r="AT586" s="175">
        <f t="shared" si="179"/>
        <v>1</v>
      </c>
      <c r="AV586" s="77"/>
    </row>
    <row r="587" spans="2:48" s="9" customFormat="1">
      <c r="B587" s="552"/>
      <c r="C587" s="556"/>
      <c r="D587" s="174" t="s">
        <v>161</v>
      </c>
      <c r="E587" s="399">
        <v>1</v>
      </c>
      <c r="F587" s="269">
        <f>IFERROR(E587/E589,"-")</f>
        <v>7.5187969924812026E-3</v>
      </c>
      <c r="G587" s="70">
        <v>234259</v>
      </c>
      <c r="H587" s="70">
        <v>1</v>
      </c>
      <c r="I587" s="70">
        <f t="shared" si="162"/>
        <v>234259</v>
      </c>
      <c r="J587" s="70">
        <f t="shared" si="163"/>
        <v>234259</v>
      </c>
      <c r="K587" s="11">
        <f t="shared" si="164"/>
        <v>1</v>
      </c>
      <c r="L587" s="399">
        <v>1</v>
      </c>
      <c r="M587" s="269">
        <f>IFERROR(L587/L589,"-")</f>
        <v>1.3513513513513514E-2</v>
      </c>
      <c r="N587" s="70">
        <v>234259</v>
      </c>
      <c r="O587" s="70">
        <v>1</v>
      </c>
      <c r="P587" s="70">
        <f t="shared" si="165"/>
        <v>234259</v>
      </c>
      <c r="Q587" s="70">
        <f t="shared" si="166"/>
        <v>234259</v>
      </c>
      <c r="R587" s="11">
        <f t="shared" si="167"/>
        <v>1</v>
      </c>
      <c r="S587" s="399">
        <v>0</v>
      </c>
      <c r="T587" s="269">
        <f>IFERROR(S587/S589,"-")</f>
        <v>0</v>
      </c>
      <c r="U587" s="70">
        <v>0</v>
      </c>
      <c r="V587" s="70">
        <v>0</v>
      </c>
      <c r="W587" s="70" t="str">
        <f t="shared" si="168"/>
        <v>-</v>
      </c>
      <c r="X587" s="70" t="str">
        <f t="shared" si="169"/>
        <v>-</v>
      </c>
      <c r="Y587" s="11" t="str">
        <f t="shared" si="170"/>
        <v>-</v>
      </c>
      <c r="Z587" s="399">
        <v>0</v>
      </c>
      <c r="AA587" s="269">
        <f>IFERROR(Z587/Z589,"-")</f>
        <v>0</v>
      </c>
      <c r="AB587" s="70">
        <v>0</v>
      </c>
      <c r="AC587" s="70">
        <v>0</v>
      </c>
      <c r="AD587" s="70" t="str">
        <f t="shared" si="171"/>
        <v>-</v>
      </c>
      <c r="AE587" s="70" t="str">
        <f t="shared" si="172"/>
        <v>-</v>
      </c>
      <c r="AF587" s="11" t="str">
        <f t="shared" si="173"/>
        <v>-</v>
      </c>
      <c r="AG587" s="399">
        <v>2</v>
      </c>
      <c r="AH587" s="269">
        <f>IFERROR(AG587/AG589,"-")</f>
        <v>5.4054054054054057E-2</v>
      </c>
      <c r="AI587" s="70">
        <v>234259</v>
      </c>
      <c r="AJ587" s="70">
        <v>1</v>
      </c>
      <c r="AK587" s="70">
        <f t="shared" si="174"/>
        <v>117129.5</v>
      </c>
      <c r="AL587" s="70">
        <f t="shared" si="175"/>
        <v>234259</v>
      </c>
      <c r="AM587" s="11">
        <f t="shared" si="176"/>
        <v>0.5</v>
      </c>
      <c r="AN587" s="399">
        <v>2</v>
      </c>
      <c r="AO587" s="269">
        <f>IFERROR(AN587/AN589,"-")</f>
        <v>3.8910505836575876E-3</v>
      </c>
      <c r="AP587" s="70">
        <v>4861501</v>
      </c>
      <c r="AQ587" s="70">
        <v>2</v>
      </c>
      <c r="AR587" s="70">
        <f t="shared" si="177"/>
        <v>2430750.5</v>
      </c>
      <c r="AS587" s="70">
        <f t="shared" si="178"/>
        <v>2430750.5</v>
      </c>
      <c r="AT587" s="11">
        <f t="shared" si="179"/>
        <v>1</v>
      </c>
      <c r="AV587" s="77"/>
    </row>
    <row r="588" spans="2:48" s="9" customFormat="1">
      <c r="B588" s="552"/>
      <c r="C588" s="556"/>
      <c r="D588" s="177" t="s">
        <v>162</v>
      </c>
      <c r="E588" s="400">
        <v>1</v>
      </c>
      <c r="F588" s="270">
        <f>IFERROR(E588/E589,"-")</f>
        <v>7.5187969924812026E-3</v>
      </c>
      <c r="G588" s="271">
        <v>41778</v>
      </c>
      <c r="H588" s="271">
        <v>1</v>
      </c>
      <c r="I588" s="271">
        <f t="shared" si="162"/>
        <v>41778</v>
      </c>
      <c r="J588" s="271">
        <f t="shared" si="163"/>
        <v>41778</v>
      </c>
      <c r="K588" s="36">
        <f t="shared" si="164"/>
        <v>1</v>
      </c>
      <c r="L588" s="400">
        <v>1</v>
      </c>
      <c r="M588" s="270">
        <f>IFERROR(L588/L589,"-")</f>
        <v>1.3513513513513514E-2</v>
      </c>
      <c r="N588" s="271">
        <v>41778</v>
      </c>
      <c r="O588" s="271">
        <v>1</v>
      </c>
      <c r="P588" s="271">
        <f t="shared" si="165"/>
        <v>41778</v>
      </c>
      <c r="Q588" s="271">
        <f t="shared" si="166"/>
        <v>41778</v>
      </c>
      <c r="R588" s="36">
        <f t="shared" si="167"/>
        <v>1</v>
      </c>
      <c r="S588" s="400">
        <v>0</v>
      </c>
      <c r="T588" s="270">
        <f>IFERROR(S588/S589,"-")</f>
        <v>0</v>
      </c>
      <c r="U588" s="271">
        <v>0</v>
      </c>
      <c r="V588" s="271">
        <v>0</v>
      </c>
      <c r="W588" s="271" t="str">
        <f t="shared" si="168"/>
        <v>-</v>
      </c>
      <c r="X588" s="271" t="str">
        <f t="shared" si="169"/>
        <v>-</v>
      </c>
      <c r="Y588" s="36" t="str">
        <f t="shared" si="170"/>
        <v>-</v>
      </c>
      <c r="Z588" s="400">
        <v>0</v>
      </c>
      <c r="AA588" s="270">
        <f>IFERROR(Z588/Z589,"-")</f>
        <v>0</v>
      </c>
      <c r="AB588" s="271">
        <v>0</v>
      </c>
      <c r="AC588" s="271">
        <v>0</v>
      </c>
      <c r="AD588" s="271" t="str">
        <f t="shared" si="171"/>
        <v>-</v>
      </c>
      <c r="AE588" s="271" t="str">
        <f t="shared" si="172"/>
        <v>-</v>
      </c>
      <c r="AF588" s="36" t="str">
        <f t="shared" si="173"/>
        <v>-</v>
      </c>
      <c r="AG588" s="400">
        <v>1</v>
      </c>
      <c r="AH588" s="270">
        <f>IFERROR(AG588/AG589,"-")</f>
        <v>2.7027027027027029E-2</v>
      </c>
      <c r="AI588" s="271">
        <v>41778</v>
      </c>
      <c r="AJ588" s="271">
        <v>1</v>
      </c>
      <c r="AK588" s="271">
        <f t="shared" si="174"/>
        <v>41778</v>
      </c>
      <c r="AL588" s="271">
        <f t="shared" si="175"/>
        <v>41778</v>
      </c>
      <c r="AM588" s="36">
        <f t="shared" si="176"/>
        <v>1</v>
      </c>
      <c r="AN588" s="400">
        <v>0</v>
      </c>
      <c r="AO588" s="270">
        <f>IFERROR(AN588/AN589,"-")</f>
        <v>0</v>
      </c>
      <c r="AP588" s="271">
        <v>0</v>
      </c>
      <c r="AQ588" s="271">
        <v>0</v>
      </c>
      <c r="AR588" s="271" t="str">
        <f t="shared" si="177"/>
        <v>-</v>
      </c>
      <c r="AS588" s="271" t="str">
        <f t="shared" si="178"/>
        <v>-</v>
      </c>
      <c r="AT588" s="36" t="str">
        <f t="shared" si="179"/>
        <v>-</v>
      </c>
      <c r="AV588" s="77"/>
    </row>
    <row r="589" spans="2:48" s="9" customFormat="1">
      <c r="B589" s="553"/>
      <c r="C589" s="557"/>
      <c r="D589" s="300" t="s">
        <v>64</v>
      </c>
      <c r="E589" s="179">
        <f>SUM(E581:E588)</f>
        <v>133</v>
      </c>
      <c r="F589" s="272">
        <f>IFERROR(E589/E589,"-")</f>
        <v>1</v>
      </c>
      <c r="G589" s="273">
        <f>SUM(G581:G588)</f>
        <v>9984159</v>
      </c>
      <c r="H589" s="273">
        <f>SUM(H581:H588)</f>
        <v>19</v>
      </c>
      <c r="I589" s="273">
        <f t="shared" si="162"/>
        <v>75068.864661654137</v>
      </c>
      <c r="J589" s="273">
        <f t="shared" si="163"/>
        <v>525482.05263157899</v>
      </c>
      <c r="K589" s="152">
        <f t="shared" si="164"/>
        <v>0.14285714285714285</v>
      </c>
      <c r="L589" s="179">
        <f>SUM(L581:L588)</f>
        <v>74</v>
      </c>
      <c r="M589" s="272">
        <f>IFERROR(L589/L589,"-")</f>
        <v>1</v>
      </c>
      <c r="N589" s="273">
        <f>SUM(N581:N588)</f>
        <v>7607170</v>
      </c>
      <c r="O589" s="273">
        <f>SUM(O581:O588)</f>
        <v>11</v>
      </c>
      <c r="P589" s="273">
        <f t="shared" si="165"/>
        <v>102799.5945945946</v>
      </c>
      <c r="Q589" s="273">
        <f t="shared" si="166"/>
        <v>691560.90909090906</v>
      </c>
      <c r="R589" s="152">
        <f t="shared" si="167"/>
        <v>0.14864864864864866</v>
      </c>
      <c r="S589" s="179">
        <f>SUM(S581:S588)</f>
        <v>14</v>
      </c>
      <c r="T589" s="272">
        <f>IFERROR(S589/S589,"-")</f>
        <v>1</v>
      </c>
      <c r="U589" s="273">
        <f>SUM(U581:U588)</f>
        <v>642589</v>
      </c>
      <c r="V589" s="273">
        <f>SUM(V581:V588)</f>
        <v>3</v>
      </c>
      <c r="W589" s="273">
        <f t="shared" si="168"/>
        <v>45899.214285714283</v>
      </c>
      <c r="X589" s="273">
        <f t="shared" si="169"/>
        <v>214196.33333333334</v>
      </c>
      <c r="Y589" s="152">
        <f t="shared" si="170"/>
        <v>0.21428571428571427</v>
      </c>
      <c r="Z589" s="179">
        <f>SUM(Z581:Z588)</f>
        <v>10</v>
      </c>
      <c r="AA589" s="272">
        <f>IFERROR(Z589/Z589,"-")</f>
        <v>1</v>
      </c>
      <c r="AB589" s="273">
        <f>SUM(AB581:AB588)</f>
        <v>377917</v>
      </c>
      <c r="AC589" s="273">
        <f>SUM(AC581:AC588)</f>
        <v>2</v>
      </c>
      <c r="AD589" s="273">
        <f t="shared" si="171"/>
        <v>37791.699999999997</v>
      </c>
      <c r="AE589" s="273">
        <f t="shared" si="172"/>
        <v>188958.5</v>
      </c>
      <c r="AF589" s="152">
        <f t="shared" si="173"/>
        <v>0.2</v>
      </c>
      <c r="AG589" s="179">
        <f>SUM(AG581:AG588)</f>
        <v>37</v>
      </c>
      <c r="AH589" s="272">
        <f>IFERROR(AG589/AG589,"-")</f>
        <v>1</v>
      </c>
      <c r="AI589" s="273">
        <f>SUM(AI581:AI588)</f>
        <v>4464123</v>
      </c>
      <c r="AJ589" s="273">
        <f>SUM(AJ581:AJ588)</f>
        <v>9</v>
      </c>
      <c r="AK589" s="273">
        <f t="shared" si="174"/>
        <v>120651.97297297297</v>
      </c>
      <c r="AL589" s="273">
        <f t="shared" si="175"/>
        <v>496013.66666666669</v>
      </c>
      <c r="AM589" s="152">
        <f t="shared" si="176"/>
        <v>0.24324324324324326</v>
      </c>
      <c r="AN589" s="179">
        <f>SUM(AN581:AN588)</f>
        <v>514</v>
      </c>
      <c r="AO589" s="272">
        <f>IFERROR(AN589/AN589,"-")</f>
        <v>1</v>
      </c>
      <c r="AP589" s="273">
        <f>SUM(AP581:AP588)</f>
        <v>28392234</v>
      </c>
      <c r="AQ589" s="273">
        <f>SUM(AQ581:AQ588)</f>
        <v>34</v>
      </c>
      <c r="AR589" s="273">
        <f t="shared" si="177"/>
        <v>55237.809338521402</v>
      </c>
      <c r="AS589" s="273">
        <f t="shared" si="178"/>
        <v>835065.70588235289</v>
      </c>
      <c r="AT589" s="152">
        <f t="shared" si="179"/>
        <v>6.6147859922178989E-2</v>
      </c>
      <c r="AV589" s="77"/>
    </row>
    <row r="590" spans="2:48" s="9" customFormat="1">
      <c r="B590" s="551">
        <v>66</v>
      </c>
      <c r="C590" s="555" t="s">
        <v>4</v>
      </c>
      <c r="D590" s="174" t="s">
        <v>158</v>
      </c>
      <c r="E590" s="178">
        <v>145</v>
      </c>
      <c r="F590" s="267">
        <f>IFERROR(E590/E598,"-")</f>
        <v>0.73232323232323238</v>
      </c>
      <c r="G590" s="268">
        <v>0</v>
      </c>
      <c r="H590" s="268">
        <v>0</v>
      </c>
      <c r="I590" s="268">
        <f t="shared" ref="I590:I653" si="180">IFERROR(G590/E590,"-")</f>
        <v>0</v>
      </c>
      <c r="J590" s="268" t="str">
        <f t="shared" si="163"/>
        <v>-</v>
      </c>
      <c r="K590" s="175">
        <f t="shared" si="164"/>
        <v>0</v>
      </c>
      <c r="L590" s="178">
        <v>80</v>
      </c>
      <c r="M590" s="267">
        <f>IFERROR(L590/L598,"-")</f>
        <v>0.67796610169491522</v>
      </c>
      <c r="N590" s="268">
        <v>0</v>
      </c>
      <c r="O590" s="268">
        <v>0</v>
      </c>
      <c r="P590" s="268">
        <f t="shared" si="165"/>
        <v>0</v>
      </c>
      <c r="Q590" s="268" t="str">
        <f t="shared" si="166"/>
        <v>-</v>
      </c>
      <c r="R590" s="175">
        <f t="shared" si="167"/>
        <v>0</v>
      </c>
      <c r="S590" s="178">
        <v>21</v>
      </c>
      <c r="T590" s="267">
        <f>IFERROR(S590/S598,"-")</f>
        <v>0.7</v>
      </c>
      <c r="U590" s="268">
        <v>0</v>
      </c>
      <c r="V590" s="268">
        <v>0</v>
      </c>
      <c r="W590" s="268">
        <f t="shared" si="168"/>
        <v>0</v>
      </c>
      <c r="X590" s="268" t="str">
        <f t="shared" si="169"/>
        <v>-</v>
      </c>
      <c r="Y590" s="175">
        <f t="shared" si="170"/>
        <v>0</v>
      </c>
      <c r="Z590" s="178">
        <v>11</v>
      </c>
      <c r="AA590" s="267">
        <f>IFERROR(Z590/Z598,"-")</f>
        <v>0.6875</v>
      </c>
      <c r="AB590" s="268">
        <v>0</v>
      </c>
      <c r="AC590" s="268">
        <v>0</v>
      </c>
      <c r="AD590" s="268">
        <f t="shared" si="171"/>
        <v>0</v>
      </c>
      <c r="AE590" s="268" t="str">
        <f t="shared" si="172"/>
        <v>-</v>
      </c>
      <c r="AF590" s="175">
        <f t="shared" si="173"/>
        <v>0</v>
      </c>
      <c r="AG590" s="178">
        <v>18</v>
      </c>
      <c r="AH590" s="267">
        <f>IFERROR(AG590/AG598,"-")</f>
        <v>0.6</v>
      </c>
      <c r="AI590" s="268">
        <v>0</v>
      </c>
      <c r="AJ590" s="268">
        <v>0</v>
      </c>
      <c r="AK590" s="268">
        <f t="shared" si="174"/>
        <v>0</v>
      </c>
      <c r="AL590" s="268" t="str">
        <f t="shared" si="175"/>
        <v>-</v>
      </c>
      <c r="AM590" s="175">
        <f t="shared" si="176"/>
        <v>0</v>
      </c>
      <c r="AN590" s="178">
        <v>553</v>
      </c>
      <c r="AO590" s="267">
        <f>IFERROR(AN590/AN598,"-")</f>
        <v>0.82660687593423021</v>
      </c>
      <c r="AP590" s="268">
        <v>0</v>
      </c>
      <c r="AQ590" s="268">
        <v>0</v>
      </c>
      <c r="AR590" s="268">
        <f t="shared" si="177"/>
        <v>0</v>
      </c>
      <c r="AS590" s="268" t="str">
        <f t="shared" si="178"/>
        <v>-</v>
      </c>
      <c r="AT590" s="175">
        <f t="shared" si="179"/>
        <v>0</v>
      </c>
      <c r="AV590" s="77"/>
    </row>
    <row r="591" spans="2:48" s="9" customFormat="1">
      <c r="B591" s="552"/>
      <c r="C591" s="556"/>
      <c r="D591" s="174" t="s">
        <v>155</v>
      </c>
      <c r="E591" s="399">
        <v>23</v>
      </c>
      <c r="F591" s="269">
        <f>IFERROR(E591/E598,"-")</f>
        <v>0.11616161616161616</v>
      </c>
      <c r="G591" s="70">
        <v>674939</v>
      </c>
      <c r="H591" s="70">
        <v>5</v>
      </c>
      <c r="I591" s="70">
        <f t="shared" si="180"/>
        <v>29345.17391304348</v>
      </c>
      <c r="J591" s="70">
        <f t="shared" si="163"/>
        <v>134987.79999999999</v>
      </c>
      <c r="K591" s="11">
        <f t="shared" si="164"/>
        <v>0.21739130434782608</v>
      </c>
      <c r="L591" s="399">
        <v>17</v>
      </c>
      <c r="M591" s="269">
        <f>IFERROR(L591/L598,"-")</f>
        <v>0.1440677966101695</v>
      </c>
      <c r="N591" s="70">
        <v>493488</v>
      </c>
      <c r="O591" s="70">
        <v>3</v>
      </c>
      <c r="P591" s="70">
        <f t="shared" si="165"/>
        <v>29028.705882352941</v>
      </c>
      <c r="Q591" s="70">
        <f t="shared" si="166"/>
        <v>164496</v>
      </c>
      <c r="R591" s="11">
        <f t="shared" si="167"/>
        <v>0.17647058823529413</v>
      </c>
      <c r="S591" s="399">
        <v>3</v>
      </c>
      <c r="T591" s="269">
        <f>IFERROR(S591/S598,"-")</f>
        <v>0.1</v>
      </c>
      <c r="U591" s="70">
        <v>0</v>
      </c>
      <c r="V591" s="70">
        <v>0</v>
      </c>
      <c r="W591" s="70">
        <f t="shared" si="168"/>
        <v>0</v>
      </c>
      <c r="X591" s="70" t="str">
        <f t="shared" si="169"/>
        <v>-</v>
      </c>
      <c r="Y591" s="11">
        <f t="shared" si="170"/>
        <v>0</v>
      </c>
      <c r="Z591" s="399">
        <v>3</v>
      </c>
      <c r="AA591" s="269">
        <f>IFERROR(Z591/Z598,"-")</f>
        <v>0.1875</v>
      </c>
      <c r="AB591" s="70">
        <v>0</v>
      </c>
      <c r="AC591" s="70">
        <v>0</v>
      </c>
      <c r="AD591" s="70">
        <f t="shared" si="171"/>
        <v>0</v>
      </c>
      <c r="AE591" s="70" t="str">
        <f t="shared" si="172"/>
        <v>-</v>
      </c>
      <c r="AF591" s="11">
        <f t="shared" si="173"/>
        <v>0</v>
      </c>
      <c r="AG591" s="399">
        <v>4</v>
      </c>
      <c r="AH591" s="269">
        <f>IFERROR(AG591/AG598,"-")</f>
        <v>0.13333333333333333</v>
      </c>
      <c r="AI591" s="70">
        <v>0</v>
      </c>
      <c r="AJ591" s="70">
        <v>0</v>
      </c>
      <c r="AK591" s="70">
        <f t="shared" si="174"/>
        <v>0</v>
      </c>
      <c r="AL591" s="70" t="str">
        <f t="shared" si="175"/>
        <v>-</v>
      </c>
      <c r="AM591" s="11">
        <f t="shared" si="176"/>
        <v>0</v>
      </c>
      <c r="AN591" s="399">
        <v>59</v>
      </c>
      <c r="AO591" s="269">
        <f>IFERROR(AN591/AN598,"-")</f>
        <v>8.8191330343796712E-2</v>
      </c>
      <c r="AP591" s="70">
        <v>1400058</v>
      </c>
      <c r="AQ591" s="70">
        <v>8</v>
      </c>
      <c r="AR591" s="70">
        <f t="shared" si="177"/>
        <v>23729.796610169491</v>
      </c>
      <c r="AS591" s="70">
        <f t="shared" si="178"/>
        <v>175007.25</v>
      </c>
      <c r="AT591" s="11">
        <f t="shared" si="179"/>
        <v>0.13559322033898305</v>
      </c>
      <c r="AV591" s="77"/>
    </row>
    <row r="592" spans="2:48" s="9" customFormat="1">
      <c r="B592" s="552"/>
      <c r="C592" s="556"/>
      <c r="D592" s="174" t="s">
        <v>156</v>
      </c>
      <c r="E592" s="399">
        <v>15</v>
      </c>
      <c r="F592" s="269">
        <f>IFERROR(E592/E598,"-")</f>
        <v>7.575757575757576E-2</v>
      </c>
      <c r="G592" s="70">
        <v>1237058</v>
      </c>
      <c r="H592" s="70">
        <v>6</v>
      </c>
      <c r="I592" s="70">
        <f t="shared" si="180"/>
        <v>82470.53333333334</v>
      </c>
      <c r="J592" s="70">
        <f t="shared" si="163"/>
        <v>206176.33333333334</v>
      </c>
      <c r="K592" s="11">
        <f t="shared" si="164"/>
        <v>0.4</v>
      </c>
      <c r="L592" s="399">
        <v>9</v>
      </c>
      <c r="M592" s="269">
        <f>IFERROR(L592/L598,"-")</f>
        <v>7.6271186440677971E-2</v>
      </c>
      <c r="N592" s="70">
        <v>1020086</v>
      </c>
      <c r="O592" s="70">
        <v>4</v>
      </c>
      <c r="P592" s="70">
        <f t="shared" si="165"/>
        <v>113342.88888888889</v>
      </c>
      <c r="Q592" s="70">
        <f t="shared" si="166"/>
        <v>255021.5</v>
      </c>
      <c r="R592" s="11">
        <f t="shared" si="167"/>
        <v>0.44444444444444442</v>
      </c>
      <c r="S592" s="399">
        <v>4</v>
      </c>
      <c r="T592" s="269">
        <f>IFERROR(S592/S598,"-")</f>
        <v>0.13333333333333333</v>
      </c>
      <c r="U592" s="70">
        <v>119556</v>
      </c>
      <c r="V592" s="70">
        <v>1</v>
      </c>
      <c r="W592" s="70">
        <f t="shared" si="168"/>
        <v>29889</v>
      </c>
      <c r="X592" s="70">
        <f t="shared" si="169"/>
        <v>119556</v>
      </c>
      <c r="Y592" s="11">
        <f t="shared" si="170"/>
        <v>0.25</v>
      </c>
      <c r="Z592" s="399">
        <v>1</v>
      </c>
      <c r="AA592" s="269">
        <f>IFERROR(Z592/Z598,"-")</f>
        <v>6.25E-2</v>
      </c>
      <c r="AB592" s="70">
        <v>0</v>
      </c>
      <c r="AC592" s="70">
        <v>0</v>
      </c>
      <c r="AD592" s="70">
        <f t="shared" si="171"/>
        <v>0</v>
      </c>
      <c r="AE592" s="70" t="str">
        <f t="shared" si="172"/>
        <v>-</v>
      </c>
      <c r="AF592" s="11">
        <f t="shared" si="173"/>
        <v>0</v>
      </c>
      <c r="AG592" s="399">
        <v>3</v>
      </c>
      <c r="AH592" s="269">
        <f>IFERROR(AG592/AG598,"-")</f>
        <v>0.1</v>
      </c>
      <c r="AI592" s="70">
        <v>0</v>
      </c>
      <c r="AJ592" s="70">
        <v>0</v>
      </c>
      <c r="AK592" s="70">
        <f t="shared" si="174"/>
        <v>0</v>
      </c>
      <c r="AL592" s="70" t="str">
        <f t="shared" si="175"/>
        <v>-</v>
      </c>
      <c r="AM592" s="11">
        <f t="shared" si="176"/>
        <v>0</v>
      </c>
      <c r="AN592" s="399">
        <v>22</v>
      </c>
      <c r="AO592" s="269">
        <f>IFERROR(AN592/AN598,"-")</f>
        <v>3.2884902840059793E-2</v>
      </c>
      <c r="AP592" s="70">
        <v>2329655</v>
      </c>
      <c r="AQ592" s="70">
        <v>8</v>
      </c>
      <c r="AR592" s="70">
        <f t="shared" si="177"/>
        <v>105893.40909090909</v>
      </c>
      <c r="AS592" s="70">
        <f t="shared" si="178"/>
        <v>291206.875</v>
      </c>
      <c r="AT592" s="11">
        <f t="shared" si="179"/>
        <v>0.36363636363636365</v>
      </c>
      <c r="AV592" s="77"/>
    </row>
    <row r="593" spans="2:48" s="9" customFormat="1">
      <c r="B593" s="552"/>
      <c r="C593" s="556"/>
      <c r="D593" s="174" t="s">
        <v>157</v>
      </c>
      <c r="E593" s="178">
        <v>5</v>
      </c>
      <c r="F593" s="267">
        <f>IFERROR(E593/E598,"-")</f>
        <v>2.5252525252525252E-2</v>
      </c>
      <c r="G593" s="268">
        <v>4077669</v>
      </c>
      <c r="H593" s="268">
        <v>4</v>
      </c>
      <c r="I593" s="268">
        <f t="shared" si="180"/>
        <v>815533.8</v>
      </c>
      <c r="J593" s="268">
        <f t="shared" si="163"/>
        <v>1019417.25</v>
      </c>
      <c r="K593" s="175">
        <f t="shared" si="164"/>
        <v>0.8</v>
      </c>
      <c r="L593" s="178">
        <v>5</v>
      </c>
      <c r="M593" s="267">
        <f>IFERROR(L593/L598,"-")</f>
        <v>4.2372881355932202E-2</v>
      </c>
      <c r="N593" s="268">
        <v>4077669</v>
      </c>
      <c r="O593" s="268">
        <v>4</v>
      </c>
      <c r="P593" s="268">
        <f t="shared" si="165"/>
        <v>815533.8</v>
      </c>
      <c r="Q593" s="268">
        <f t="shared" si="166"/>
        <v>1019417.25</v>
      </c>
      <c r="R593" s="175">
        <f t="shared" si="167"/>
        <v>0.8</v>
      </c>
      <c r="S593" s="178">
        <v>0</v>
      </c>
      <c r="T593" s="267">
        <f>IFERROR(S593/S598,"-")</f>
        <v>0</v>
      </c>
      <c r="U593" s="268">
        <v>0</v>
      </c>
      <c r="V593" s="268">
        <v>0</v>
      </c>
      <c r="W593" s="268" t="str">
        <f t="shared" si="168"/>
        <v>-</v>
      </c>
      <c r="X593" s="268" t="str">
        <f t="shared" si="169"/>
        <v>-</v>
      </c>
      <c r="Y593" s="175" t="str">
        <f t="shared" si="170"/>
        <v>-</v>
      </c>
      <c r="Z593" s="178">
        <v>0</v>
      </c>
      <c r="AA593" s="267">
        <f>IFERROR(Z593/Z598,"-")</f>
        <v>0</v>
      </c>
      <c r="AB593" s="268">
        <v>0</v>
      </c>
      <c r="AC593" s="268">
        <v>0</v>
      </c>
      <c r="AD593" s="268" t="str">
        <f t="shared" si="171"/>
        <v>-</v>
      </c>
      <c r="AE593" s="268" t="str">
        <f t="shared" si="172"/>
        <v>-</v>
      </c>
      <c r="AF593" s="175" t="str">
        <f t="shared" si="173"/>
        <v>-</v>
      </c>
      <c r="AG593" s="178">
        <v>2</v>
      </c>
      <c r="AH593" s="267">
        <f>IFERROR(AG593/AG598,"-")</f>
        <v>6.6666666666666666E-2</v>
      </c>
      <c r="AI593" s="268">
        <v>1769767</v>
      </c>
      <c r="AJ593" s="268">
        <v>2</v>
      </c>
      <c r="AK593" s="268">
        <f t="shared" si="174"/>
        <v>884883.5</v>
      </c>
      <c r="AL593" s="268">
        <f t="shared" si="175"/>
        <v>884883.5</v>
      </c>
      <c r="AM593" s="175">
        <f t="shared" si="176"/>
        <v>1</v>
      </c>
      <c r="AN593" s="178">
        <v>17</v>
      </c>
      <c r="AO593" s="267">
        <f>IFERROR(AN593/AN598,"-")</f>
        <v>2.5411061285500747E-2</v>
      </c>
      <c r="AP593" s="268">
        <v>9262313</v>
      </c>
      <c r="AQ593" s="268">
        <v>12</v>
      </c>
      <c r="AR593" s="268">
        <f t="shared" si="177"/>
        <v>544841.9411764706</v>
      </c>
      <c r="AS593" s="268">
        <f t="shared" si="178"/>
        <v>771859.41666666663</v>
      </c>
      <c r="AT593" s="175">
        <f t="shared" si="179"/>
        <v>0.70588235294117652</v>
      </c>
      <c r="AV593" s="77"/>
    </row>
    <row r="594" spans="2:48" s="9" customFormat="1">
      <c r="B594" s="552"/>
      <c r="C594" s="556"/>
      <c r="D594" s="174" t="s">
        <v>159</v>
      </c>
      <c r="E594" s="399">
        <v>8</v>
      </c>
      <c r="F594" s="269">
        <f>IFERROR(E594/E598,"-")</f>
        <v>4.0404040404040407E-2</v>
      </c>
      <c r="G594" s="70">
        <v>8136834</v>
      </c>
      <c r="H594" s="70">
        <v>8</v>
      </c>
      <c r="I594" s="70">
        <f t="shared" si="180"/>
        <v>1017104.25</v>
      </c>
      <c r="J594" s="70">
        <f t="shared" si="163"/>
        <v>1017104.25</v>
      </c>
      <c r="K594" s="11">
        <f t="shared" si="164"/>
        <v>1</v>
      </c>
      <c r="L594" s="399">
        <v>5</v>
      </c>
      <c r="M594" s="269">
        <f>IFERROR(L594/L598,"-")</f>
        <v>4.2372881355932202E-2</v>
      </c>
      <c r="N594" s="70">
        <v>5693211</v>
      </c>
      <c r="O594" s="70">
        <v>5</v>
      </c>
      <c r="P594" s="70">
        <f t="shared" si="165"/>
        <v>1138642.2</v>
      </c>
      <c r="Q594" s="70">
        <f t="shared" si="166"/>
        <v>1138642.2</v>
      </c>
      <c r="R594" s="11">
        <f t="shared" si="167"/>
        <v>1</v>
      </c>
      <c r="S594" s="399">
        <v>1</v>
      </c>
      <c r="T594" s="269">
        <f>IFERROR(S594/S598,"-")</f>
        <v>3.3333333333333333E-2</v>
      </c>
      <c r="U594" s="70">
        <v>1630759</v>
      </c>
      <c r="V594" s="70">
        <v>1</v>
      </c>
      <c r="W594" s="70">
        <f t="shared" si="168"/>
        <v>1630759</v>
      </c>
      <c r="X594" s="70">
        <f t="shared" si="169"/>
        <v>1630759</v>
      </c>
      <c r="Y594" s="11">
        <f t="shared" si="170"/>
        <v>1</v>
      </c>
      <c r="Z594" s="399">
        <v>0</v>
      </c>
      <c r="AA594" s="269">
        <f>IFERROR(Z594/Z598,"-")</f>
        <v>0</v>
      </c>
      <c r="AB594" s="70">
        <v>0</v>
      </c>
      <c r="AC594" s="70">
        <v>0</v>
      </c>
      <c r="AD594" s="70" t="str">
        <f t="shared" si="171"/>
        <v>-</v>
      </c>
      <c r="AE594" s="70" t="str">
        <f t="shared" si="172"/>
        <v>-</v>
      </c>
      <c r="AF594" s="11" t="str">
        <f t="shared" si="173"/>
        <v>-</v>
      </c>
      <c r="AG594" s="399">
        <v>1</v>
      </c>
      <c r="AH594" s="269">
        <f>IFERROR(AG594/AG598,"-")</f>
        <v>3.3333333333333333E-2</v>
      </c>
      <c r="AI594" s="70">
        <v>1758862</v>
      </c>
      <c r="AJ594" s="70">
        <v>1</v>
      </c>
      <c r="AK594" s="70">
        <f t="shared" si="174"/>
        <v>1758862</v>
      </c>
      <c r="AL594" s="70">
        <f t="shared" si="175"/>
        <v>1758862</v>
      </c>
      <c r="AM594" s="11">
        <f t="shared" si="176"/>
        <v>1</v>
      </c>
      <c r="AN594" s="399">
        <v>10</v>
      </c>
      <c r="AO594" s="269">
        <f>IFERROR(AN594/AN598,"-")</f>
        <v>1.4947683109118086E-2</v>
      </c>
      <c r="AP594" s="70">
        <v>11123552</v>
      </c>
      <c r="AQ594" s="70">
        <v>9</v>
      </c>
      <c r="AR594" s="70">
        <f t="shared" si="177"/>
        <v>1112355.2</v>
      </c>
      <c r="AS594" s="70">
        <f t="shared" si="178"/>
        <v>1235950.2222222222</v>
      </c>
      <c r="AT594" s="11">
        <f t="shared" si="179"/>
        <v>0.9</v>
      </c>
      <c r="AV594" s="77"/>
    </row>
    <row r="595" spans="2:48" s="9" customFormat="1">
      <c r="B595" s="552"/>
      <c r="C595" s="556"/>
      <c r="D595" s="174" t="s">
        <v>160</v>
      </c>
      <c r="E595" s="178">
        <v>0</v>
      </c>
      <c r="F595" s="267">
        <f>IFERROR(E595/E598,"-")</f>
        <v>0</v>
      </c>
      <c r="G595" s="268">
        <v>0</v>
      </c>
      <c r="H595" s="268">
        <v>0</v>
      </c>
      <c r="I595" s="268" t="str">
        <f t="shared" si="180"/>
        <v>-</v>
      </c>
      <c r="J595" s="268" t="str">
        <f t="shared" si="163"/>
        <v>-</v>
      </c>
      <c r="K595" s="175" t="str">
        <f t="shared" si="164"/>
        <v>-</v>
      </c>
      <c r="L595" s="178">
        <v>0</v>
      </c>
      <c r="M595" s="267">
        <f>IFERROR(L595/L598,"-")</f>
        <v>0</v>
      </c>
      <c r="N595" s="268">
        <v>0</v>
      </c>
      <c r="O595" s="268">
        <v>0</v>
      </c>
      <c r="P595" s="268" t="str">
        <f t="shared" si="165"/>
        <v>-</v>
      </c>
      <c r="Q595" s="268" t="str">
        <f t="shared" si="166"/>
        <v>-</v>
      </c>
      <c r="R595" s="175" t="str">
        <f t="shared" si="167"/>
        <v>-</v>
      </c>
      <c r="S595" s="178">
        <v>0</v>
      </c>
      <c r="T595" s="267">
        <f>IFERROR(S595/S598,"-")</f>
        <v>0</v>
      </c>
      <c r="U595" s="268">
        <v>0</v>
      </c>
      <c r="V595" s="268">
        <v>0</v>
      </c>
      <c r="W595" s="268" t="str">
        <f t="shared" si="168"/>
        <v>-</v>
      </c>
      <c r="X595" s="268" t="str">
        <f t="shared" si="169"/>
        <v>-</v>
      </c>
      <c r="Y595" s="175" t="str">
        <f t="shared" si="170"/>
        <v>-</v>
      </c>
      <c r="Z595" s="178">
        <v>0</v>
      </c>
      <c r="AA595" s="267">
        <f>IFERROR(Z595/Z598,"-")</f>
        <v>0</v>
      </c>
      <c r="AB595" s="268">
        <v>0</v>
      </c>
      <c r="AC595" s="268">
        <v>0</v>
      </c>
      <c r="AD595" s="268" t="str">
        <f t="shared" si="171"/>
        <v>-</v>
      </c>
      <c r="AE595" s="268" t="str">
        <f t="shared" si="172"/>
        <v>-</v>
      </c>
      <c r="AF595" s="175" t="str">
        <f t="shared" si="173"/>
        <v>-</v>
      </c>
      <c r="AG595" s="178">
        <v>0</v>
      </c>
      <c r="AH595" s="267">
        <f>IFERROR(AG595/AG598,"-")</f>
        <v>0</v>
      </c>
      <c r="AI595" s="268">
        <v>0</v>
      </c>
      <c r="AJ595" s="268">
        <v>0</v>
      </c>
      <c r="AK595" s="268" t="str">
        <f t="shared" si="174"/>
        <v>-</v>
      </c>
      <c r="AL595" s="268" t="str">
        <f t="shared" si="175"/>
        <v>-</v>
      </c>
      <c r="AM595" s="175" t="str">
        <f t="shared" si="176"/>
        <v>-</v>
      </c>
      <c r="AN595" s="178">
        <v>1</v>
      </c>
      <c r="AO595" s="267">
        <f>IFERROR(AN595/AN598,"-")</f>
        <v>1.4947683109118087E-3</v>
      </c>
      <c r="AP595" s="268">
        <v>527363</v>
      </c>
      <c r="AQ595" s="268">
        <v>1</v>
      </c>
      <c r="AR595" s="268">
        <f t="shared" si="177"/>
        <v>527363</v>
      </c>
      <c r="AS595" s="268">
        <f t="shared" si="178"/>
        <v>527363</v>
      </c>
      <c r="AT595" s="175">
        <f t="shared" si="179"/>
        <v>1</v>
      </c>
      <c r="AV595" s="77"/>
    </row>
    <row r="596" spans="2:48" s="9" customFormat="1">
      <c r="B596" s="552"/>
      <c r="C596" s="556"/>
      <c r="D596" s="174" t="s">
        <v>161</v>
      </c>
      <c r="E596" s="399">
        <v>2</v>
      </c>
      <c r="F596" s="269">
        <f>IFERROR(E596/E598,"-")</f>
        <v>1.0101010101010102E-2</v>
      </c>
      <c r="G596" s="70">
        <v>817214</v>
      </c>
      <c r="H596" s="70">
        <v>2</v>
      </c>
      <c r="I596" s="70">
        <f t="shared" si="180"/>
        <v>408607</v>
      </c>
      <c r="J596" s="70">
        <f t="shared" si="163"/>
        <v>408607</v>
      </c>
      <c r="K596" s="11">
        <f t="shared" si="164"/>
        <v>1</v>
      </c>
      <c r="L596" s="399">
        <v>2</v>
      </c>
      <c r="M596" s="269">
        <f>IFERROR(L596/L598,"-")</f>
        <v>1.6949152542372881E-2</v>
      </c>
      <c r="N596" s="70">
        <v>817214</v>
      </c>
      <c r="O596" s="70">
        <v>2</v>
      </c>
      <c r="P596" s="70">
        <f t="shared" si="165"/>
        <v>408607</v>
      </c>
      <c r="Q596" s="70">
        <f t="shared" si="166"/>
        <v>408607</v>
      </c>
      <c r="R596" s="11">
        <f t="shared" si="167"/>
        <v>1</v>
      </c>
      <c r="S596" s="399">
        <v>1</v>
      </c>
      <c r="T596" s="269">
        <f>IFERROR(S596/S598,"-")</f>
        <v>3.3333333333333333E-2</v>
      </c>
      <c r="U596" s="70">
        <v>43685</v>
      </c>
      <c r="V596" s="70">
        <v>1</v>
      </c>
      <c r="W596" s="70">
        <f t="shared" si="168"/>
        <v>43685</v>
      </c>
      <c r="X596" s="70">
        <f t="shared" si="169"/>
        <v>43685</v>
      </c>
      <c r="Y596" s="11">
        <f t="shared" si="170"/>
        <v>1</v>
      </c>
      <c r="Z596" s="399">
        <v>1</v>
      </c>
      <c r="AA596" s="269">
        <f>IFERROR(Z596/Z598,"-")</f>
        <v>6.25E-2</v>
      </c>
      <c r="AB596" s="70">
        <v>43685</v>
      </c>
      <c r="AC596" s="70">
        <v>1</v>
      </c>
      <c r="AD596" s="70">
        <f t="shared" si="171"/>
        <v>43685</v>
      </c>
      <c r="AE596" s="70">
        <f t="shared" si="172"/>
        <v>43685</v>
      </c>
      <c r="AF596" s="11">
        <f t="shared" si="173"/>
        <v>1</v>
      </c>
      <c r="AG596" s="399">
        <v>2</v>
      </c>
      <c r="AH596" s="269">
        <f>IFERROR(AG596/AG598,"-")</f>
        <v>6.6666666666666666E-2</v>
      </c>
      <c r="AI596" s="70">
        <v>2276912</v>
      </c>
      <c r="AJ596" s="70">
        <v>2</v>
      </c>
      <c r="AK596" s="70">
        <f t="shared" si="174"/>
        <v>1138456</v>
      </c>
      <c r="AL596" s="70">
        <f t="shared" si="175"/>
        <v>1138456</v>
      </c>
      <c r="AM596" s="11">
        <f t="shared" si="176"/>
        <v>1</v>
      </c>
      <c r="AN596" s="399">
        <v>5</v>
      </c>
      <c r="AO596" s="269">
        <f>IFERROR(AN596/AN598,"-")</f>
        <v>7.4738415545590429E-3</v>
      </c>
      <c r="AP596" s="70">
        <v>9296301</v>
      </c>
      <c r="AQ596" s="70">
        <v>5</v>
      </c>
      <c r="AR596" s="70">
        <f t="shared" si="177"/>
        <v>1859260.2</v>
      </c>
      <c r="AS596" s="70">
        <f t="shared" si="178"/>
        <v>1859260.2</v>
      </c>
      <c r="AT596" s="11">
        <f t="shared" si="179"/>
        <v>1</v>
      </c>
      <c r="AV596" s="77"/>
    </row>
    <row r="597" spans="2:48" s="9" customFormat="1">
      <c r="B597" s="552"/>
      <c r="C597" s="556"/>
      <c r="D597" s="177" t="s">
        <v>162</v>
      </c>
      <c r="E597" s="400">
        <v>0</v>
      </c>
      <c r="F597" s="270">
        <f>IFERROR(E597/E598,"-")</f>
        <v>0</v>
      </c>
      <c r="G597" s="271">
        <v>0</v>
      </c>
      <c r="H597" s="271">
        <v>0</v>
      </c>
      <c r="I597" s="271" t="str">
        <f t="shared" si="180"/>
        <v>-</v>
      </c>
      <c r="J597" s="271" t="str">
        <f t="shared" si="163"/>
        <v>-</v>
      </c>
      <c r="K597" s="36" t="str">
        <f t="shared" si="164"/>
        <v>-</v>
      </c>
      <c r="L597" s="400">
        <v>0</v>
      </c>
      <c r="M597" s="270">
        <f>IFERROR(L597/L598,"-")</f>
        <v>0</v>
      </c>
      <c r="N597" s="271">
        <v>0</v>
      </c>
      <c r="O597" s="271">
        <v>0</v>
      </c>
      <c r="P597" s="271" t="str">
        <f t="shared" si="165"/>
        <v>-</v>
      </c>
      <c r="Q597" s="271" t="str">
        <f t="shared" si="166"/>
        <v>-</v>
      </c>
      <c r="R597" s="36" t="str">
        <f t="shared" si="167"/>
        <v>-</v>
      </c>
      <c r="S597" s="400">
        <v>0</v>
      </c>
      <c r="T597" s="270">
        <f>IFERROR(S597/S598,"-")</f>
        <v>0</v>
      </c>
      <c r="U597" s="271">
        <v>0</v>
      </c>
      <c r="V597" s="271">
        <v>0</v>
      </c>
      <c r="W597" s="271" t="str">
        <f t="shared" si="168"/>
        <v>-</v>
      </c>
      <c r="X597" s="271" t="str">
        <f t="shared" si="169"/>
        <v>-</v>
      </c>
      <c r="Y597" s="36" t="str">
        <f t="shared" si="170"/>
        <v>-</v>
      </c>
      <c r="Z597" s="400">
        <v>0</v>
      </c>
      <c r="AA597" s="270">
        <f>IFERROR(Z597/Z598,"-")</f>
        <v>0</v>
      </c>
      <c r="AB597" s="271">
        <v>0</v>
      </c>
      <c r="AC597" s="271">
        <v>0</v>
      </c>
      <c r="AD597" s="271" t="str">
        <f t="shared" si="171"/>
        <v>-</v>
      </c>
      <c r="AE597" s="271" t="str">
        <f t="shared" si="172"/>
        <v>-</v>
      </c>
      <c r="AF597" s="36" t="str">
        <f t="shared" si="173"/>
        <v>-</v>
      </c>
      <c r="AG597" s="400">
        <v>0</v>
      </c>
      <c r="AH597" s="270">
        <f>IFERROR(AG597/AG598,"-")</f>
        <v>0</v>
      </c>
      <c r="AI597" s="271">
        <v>0</v>
      </c>
      <c r="AJ597" s="271">
        <v>0</v>
      </c>
      <c r="AK597" s="271" t="str">
        <f t="shared" si="174"/>
        <v>-</v>
      </c>
      <c r="AL597" s="271" t="str">
        <f t="shared" si="175"/>
        <v>-</v>
      </c>
      <c r="AM597" s="36" t="str">
        <f t="shared" si="176"/>
        <v>-</v>
      </c>
      <c r="AN597" s="400">
        <v>2</v>
      </c>
      <c r="AO597" s="270">
        <f>IFERROR(AN597/AN598,"-")</f>
        <v>2.9895366218236174E-3</v>
      </c>
      <c r="AP597" s="271">
        <v>1475023</v>
      </c>
      <c r="AQ597" s="271">
        <v>1</v>
      </c>
      <c r="AR597" s="271">
        <f t="shared" si="177"/>
        <v>737511.5</v>
      </c>
      <c r="AS597" s="271">
        <f t="shared" si="178"/>
        <v>1475023</v>
      </c>
      <c r="AT597" s="36">
        <f t="shared" si="179"/>
        <v>0.5</v>
      </c>
      <c r="AV597" s="77"/>
    </row>
    <row r="598" spans="2:48" s="9" customFormat="1">
      <c r="B598" s="553"/>
      <c r="C598" s="557"/>
      <c r="D598" s="300" t="s">
        <v>64</v>
      </c>
      <c r="E598" s="179">
        <f>SUM(E590:E597)</f>
        <v>198</v>
      </c>
      <c r="F598" s="272">
        <f>IFERROR(E598/E598,"-")</f>
        <v>1</v>
      </c>
      <c r="G598" s="273">
        <f>SUM(G590:G597)</f>
        <v>14943714</v>
      </c>
      <c r="H598" s="273">
        <f>SUM(H590:H597)</f>
        <v>25</v>
      </c>
      <c r="I598" s="273">
        <f t="shared" si="180"/>
        <v>75473.303030303025</v>
      </c>
      <c r="J598" s="273">
        <f t="shared" si="163"/>
        <v>597748.56000000006</v>
      </c>
      <c r="K598" s="152">
        <f t="shared" si="164"/>
        <v>0.12626262626262627</v>
      </c>
      <c r="L598" s="179">
        <f>SUM(L590:L597)</f>
        <v>118</v>
      </c>
      <c r="M598" s="272">
        <f>IFERROR(L598/L598,"-")</f>
        <v>1</v>
      </c>
      <c r="N598" s="273">
        <f>SUM(N590:N597)</f>
        <v>12101668</v>
      </c>
      <c r="O598" s="273">
        <f>SUM(O590:O597)</f>
        <v>18</v>
      </c>
      <c r="P598" s="273">
        <f t="shared" si="165"/>
        <v>102556.50847457627</v>
      </c>
      <c r="Q598" s="273">
        <f t="shared" si="166"/>
        <v>672314.88888888888</v>
      </c>
      <c r="R598" s="152">
        <f t="shared" si="167"/>
        <v>0.15254237288135594</v>
      </c>
      <c r="S598" s="179">
        <f>SUM(S590:S597)</f>
        <v>30</v>
      </c>
      <c r="T598" s="272">
        <f>IFERROR(S598/S598,"-")</f>
        <v>1</v>
      </c>
      <c r="U598" s="273">
        <f>SUM(U590:U597)</f>
        <v>1794000</v>
      </c>
      <c r="V598" s="273">
        <f>SUM(V590:V597)</f>
        <v>3</v>
      </c>
      <c r="W598" s="273">
        <f t="shared" si="168"/>
        <v>59800</v>
      </c>
      <c r="X598" s="273">
        <f t="shared" si="169"/>
        <v>598000</v>
      </c>
      <c r="Y598" s="152">
        <f t="shared" si="170"/>
        <v>0.1</v>
      </c>
      <c r="Z598" s="179">
        <f>SUM(Z590:Z597)</f>
        <v>16</v>
      </c>
      <c r="AA598" s="272">
        <f>IFERROR(Z598/Z598,"-")</f>
        <v>1</v>
      </c>
      <c r="AB598" s="273">
        <f>SUM(AB590:AB597)</f>
        <v>43685</v>
      </c>
      <c r="AC598" s="273">
        <f>SUM(AC590:AC597)</f>
        <v>1</v>
      </c>
      <c r="AD598" s="273">
        <f t="shared" si="171"/>
        <v>2730.3125</v>
      </c>
      <c r="AE598" s="273">
        <f t="shared" si="172"/>
        <v>43685</v>
      </c>
      <c r="AF598" s="152">
        <f t="shared" si="173"/>
        <v>6.25E-2</v>
      </c>
      <c r="AG598" s="179">
        <f>SUM(AG590:AG597)</f>
        <v>30</v>
      </c>
      <c r="AH598" s="272">
        <f>IFERROR(AG598/AG598,"-")</f>
        <v>1</v>
      </c>
      <c r="AI598" s="273">
        <f>SUM(AI590:AI597)</f>
        <v>5805541</v>
      </c>
      <c r="AJ598" s="273">
        <f>SUM(AJ590:AJ597)</f>
        <v>5</v>
      </c>
      <c r="AK598" s="273">
        <f t="shared" si="174"/>
        <v>193518.03333333333</v>
      </c>
      <c r="AL598" s="273">
        <f t="shared" si="175"/>
        <v>1161108.2</v>
      </c>
      <c r="AM598" s="152">
        <f t="shared" si="176"/>
        <v>0.16666666666666666</v>
      </c>
      <c r="AN598" s="179">
        <f>SUM(AN590:AN597)</f>
        <v>669</v>
      </c>
      <c r="AO598" s="272">
        <f>IFERROR(AN598/AN598,"-")</f>
        <v>1</v>
      </c>
      <c r="AP598" s="273">
        <f>SUM(AP590:AP597)</f>
        <v>35414265</v>
      </c>
      <c r="AQ598" s="273">
        <f>SUM(AQ590:AQ597)</f>
        <v>44</v>
      </c>
      <c r="AR598" s="273">
        <f t="shared" si="177"/>
        <v>52936.121076233183</v>
      </c>
      <c r="AS598" s="273">
        <f t="shared" si="178"/>
        <v>804869.65909090906</v>
      </c>
      <c r="AT598" s="152">
        <f t="shared" si="179"/>
        <v>6.5769805680119586E-2</v>
      </c>
      <c r="AV598" s="77"/>
    </row>
    <row r="599" spans="2:48" s="9" customFormat="1">
      <c r="B599" s="551">
        <v>67</v>
      </c>
      <c r="C599" s="555" t="s">
        <v>5</v>
      </c>
      <c r="D599" s="174" t="s">
        <v>158</v>
      </c>
      <c r="E599" s="178">
        <v>37</v>
      </c>
      <c r="F599" s="267">
        <f>IFERROR(E599/E607,"-")</f>
        <v>0.74</v>
      </c>
      <c r="G599" s="268">
        <v>0</v>
      </c>
      <c r="H599" s="268">
        <v>0</v>
      </c>
      <c r="I599" s="268">
        <f t="shared" si="180"/>
        <v>0</v>
      </c>
      <c r="J599" s="268" t="str">
        <f t="shared" si="163"/>
        <v>-</v>
      </c>
      <c r="K599" s="175">
        <f t="shared" si="164"/>
        <v>0</v>
      </c>
      <c r="L599" s="178">
        <v>10</v>
      </c>
      <c r="M599" s="267">
        <f>IFERROR(L599/L607,"-")</f>
        <v>0.76923076923076927</v>
      </c>
      <c r="N599" s="268">
        <v>0</v>
      </c>
      <c r="O599" s="268">
        <v>0</v>
      </c>
      <c r="P599" s="268">
        <f t="shared" si="165"/>
        <v>0</v>
      </c>
      <c r="Q599" s="268" t="str">
        <f t="shared" si="166"/>
        <v>-</v>
      </c>
      <c r="R599" s="175">
        <f t="shared" si="167"/>
        <v>0</v>
      </c>
      <c r="S599" s="178">
        <v>5</v>
      </c>
      <c r="T599" s="267">
        <f>IFERROR(S599/S607,"-")</f>
        <v>0.625</v>
      </c>
      <c r="U599" s="268">
        <v>0</v>
      </c>
      <c r="V599" s="268">
        <v>0</v>
      </c>
      <c r="W599" s="268">
        <f t="shared" si="168"/>
        <v>0</v>
      </c>
      <c r="X599" s="268" t="str">
        <f t="shared" si="169"/>
        <v>-</v>
      </c>
      <c r="Y599" s="175">
        <f t="shared" si="170"/>
        <v>0</v>
      </c>
      <c r="Z599" s="178">
        <v>2</v>
      </c>
      <c r="AA599" s="267">
        <f>IFERROR(Z599/Z607,"-")</f>
        <v>0.66666666666666663</v>
      </c>
      <c r="AB599" s="268">
        <v>0</v>
      </c>
      <c r="AC599" s="268">
        <v>0</v>
      </c>
      <c r="AD599" s="268">
        <f t="shared" si="171"/>
        <v>0</v>
      </c>
      <c r="AE599" s="268" t="str">
        <f t="shared" si="172"/>
        <v>-</v>
      </c>
      <c r="AF599" s="175">
        <f t="shared" si="173"/>
        <v>0</v>
      </c>
      <c r="AG599" s="178">
        <v>7</v>
      </c>
      <c r="AH599" s="267">
        <f>IFERROR(AG599/AG607,"-")</f>
        <v>0.53846153846153844</v>
      </c>
      <c r="AI599" s="268">
        <v>0</v>
      </c>
      <c r="AJ599" s="268">
        <v>0</v>
      </c>
      <c r="AK599" s="268">
        <f t="shared" si="174"/>
        <v>0</v>
      </c>
      <c r="AL599" s="268" t="str">
        <f t="shared" si="175"/>
        <v>-</v>
      </c>
      <c r="AM599" s="175">
        <f t="shared" si="176"/>
        <v>0</v>
      </c>
      <c r="AN599" s="178">
        <v>128</v>
      </c>
      <c r="AO599" s="267">
        <f>IFERROR(AN599/AN607,"-")</f>
        <v>0.8</v>
      </c>
      <c r="AP599" s="268">
        <v>0</v>
      </c>
      <c r="AQ599" s="268">
        <v>0</v>
      </c>
      <c r="AR599" s="268">
        <f t="shared" si="177"/>
        <v>0</v>
      </c>
      <c r="AS599" s="268" t="str">
        <f t="shared" si="178"/>
        <v>-</v>
      </c>
      <c r="AT599" s="175">
        <f t="shared" si="179"/>
        <v>0</v>
      </c>
      <c r="AV599" s="77"/>
    </row>
    <row r="600" spans="2:48" s="9" customFormat="1">
      <c r="B600" s="552"/>
      <c r="C600" s="556"/>
      <c r="D600" s="174" t="s">
        <v>155</v>
      </c>
      <c r="E600" s="399">
        <v>3</v>
      </c>
      <c r="F600" s="269">
        <f>IFERROR(E600/E607,"-")</f>
        <v>0.06</v>
      </c>
      <c r="G600" s="70">
        <v>220293</v>
      </c>
      <c r="H600" s="70">
        <v>1</v>
      </c>
      <c r="I600" s="70">
        <f t="shared" si="180"/>
        <v>73431</v>
      </c>
      <c r="J600" s="70">
        <f t="shared" si="163"/>
        <v>220293</v>
      </c>
      <c r="K600" s="11">
        <f t="shared" si="164"/>
        <v>0.33333333333333331</v>
      </c>
      <c r="L600" s="399">
        <v>0</v>
      </c>
      <c r="M600" s="269">
        <f>IFERROR(L600/L607,"-")</f>
        <v>0</v>
      </c>
      <c r="N600" s="70">
        <v>0</v>
      </c>
      <c r="O600" s="70">
        <v>0</v>
      </c>
      <c r="P600" s="70" t="str">
        <f t="shared" si="165"/>
        <v>-</v>
      </c>
      <c r="Q600" s="70" t="str">
        <f t="shared" si="166"/>
        <v>-</v>
      </c>
      <c r="R600" s="11" t="str">
        <f t="shared" si="167"/>
        <v>-</v>
      </c>
      <c r="S600" s="399">
        <v>1</v>
      </c>
      <c r="T600" s="269">
        <f>IFERROR(S600/S607,"-")</f>
        <v>0.125</v>
      </c>
      <c r="U600" s="70">
        <v>0</v>
      </c>
      <c r="V600" s="70">
        <v>0</v>
      </c>
      <c r="W600" s="70">
        <f t="shared" si="168"/>
        <v>0</v>
      </c>
      <c r="X600" s="70" t="str">
        <f t="shared" si="169"/>
        <v>-</v>
      </c>
      <c r="Y600" s="11">
        <f t="shared" si="170"/>
        <v>0</v>
      </c>
      <c r="Z600" s="399">
        <v>0</v>
      </c>
      <c r="AA600" s="269">
        <f>IFERROR(Z600/Z607,"-")</f>
        <v>0</v>
      </c>
      <c r="AB600" s="70">
        <v>0</v>
      </c>
      <c r="AC600" s="70">
        <v>0</v>
      </c>
      <c r="AD600" s="70" t="str">
        <f t="shared" si="171"/>
        <v>-</v>
      </c>
      <c r="AE600" s="70" t="str">
        <f t="shared" si="172"/>
        <v>-</v>
      </c>
      <c r="AF600" s="11" t="str">
        <f t="shared" si="173"/>
        <v>-</v>
      </c>
      <c r="AG600" s="399">
        <v>0</v>
      </c>
      <c r="AH600" s="269">
        <f>IFERROR(AG600/AG607,"-")</f>
        <v>0</v>
      </c>
      <c r="AI600" s="70">
        <v>0</v>
      </c>
      <c r="AJ600" s="70">
        <v>0</v>
      </c>
      <c r="AK600" s="70" t="str">
        <f t="shared" si="174"/>
        <v>-</v>
      </c>
      <c r="AL600" s="70" t="str">
        <f t="shared" si="175"/>
        <v>-</v>
      </c>
      <c r="AM600" s="11" t="str">
        <f t="shared" si="176"/>
        <v>-</v>
      </c>
      <c r="AN600" s="399">
        <v>11</v>
      </c>
      <c r="AO600" s="269">
        <f>IFERROR(AN600/AN607,"-")</f>
        <v>6.8750000000000006E-2</v>
      </c>
      <c r="AP600" s="70">
        <v>983363</v>
      </c>
      <c r="AQ600" s="70">
        <v>4</v>
      </c>
      <c r="AR600" s="70">
        <f t="shared" si="177"/>
        <v>89396.636363636368</v>
      </c>
      <c r="AS600" s="70">
        <f t="shared" si="178"/>
        <v>245840.75</v>
      </c>
      <c r="AT600" s="11">
        <f t="shared" si="179"/>
        <v>0.36363636363636365</v>
      </c>
      <c r="AV600" s="77"/>
    </row>
    <row r="601" spans="2:48" s="9" customFormat="1">
      <c r="B601" s="552"/>
      <c r="C601" s="556"/>
      <c r="D601" s="174" t="s">
        <v>156</v>
      </c>
      <c r="E601" s="399">
        <v>5</v>
      </c>
      <c r="F601" s="269">
        <f>IFERROR(E601/E607,"-")</f>
        <v>0.1</v>
      </c>
      <c r="G601" s="70">
        <v>800034</v>
      </c>
      <c r="H601" s="70">
        <v>3</v>
      </c>
      <c r="I601" s="70">
        <f t="shared" si="180"/>
        <v>160006.79999999999</v>
      </c>
      <c r="J601" s="70">
        <f t="shared" si="163"/>
        <v>266678</v>
      </c>
      <c r="K601" s="11">
        <f t="shared" si="164"/>
        <v>0.6</v>
      </c>
      <c r="L601" s="399">
        <v>2</v>
      </c>
      <c r="M601" s="269">
        <f>IFERROR(L601/L607,"-")</f>
        <v>0.15384615384615385</v>
      </c>
      <c r="N601" s="70">
        <v>695250</v>
      </c>
      <c r="O601" s="70">
        <v>2</v>
      </c>
      <c r="P601" s="70">
        <f t="shared" si="165"/>
        <v>347625</v>
      </c>
      <c r="Q601" s="70">
        <f t="shared" si="166"/>
        <v>347625</v>
      </c>
      <c r="R601" s="11">
        <f t="shared" si="167"/>
        <v>1</v>
      </c>
      <c r="S601" s="399">
        <v>2</v>
      </c>
      <c r="T601" s="269">
        <f>IFERROR(S601/S607,"-")</f>
        <v>0.25</v>
      </c>
      <c r="U601" s="70">
        <v>472604</v>
      </c>
      <c r="V601" s="70">
        <v>1</v>
      </c>
      <c r="W601" s="70">
        <f t="shared" si="168"/>
        <v>236302</v>
      </c>
      <c r="X601" s="70">
        <f t="shared" si="169"/>
        <v>472604</v>
      </c>
      <c r="Y601" s="11">
        <f t="shared" si="170"/>
        <v>0.5</v>
      </c>
      <c r="Z601" s="399">
        <v>1</v>
      </c>
      <c r="AA601" s="269">
        <f>IFERROR(Z601/Z607,"-")</f>
        <v>0.33333333333333331</v>
      </c>
      <c r="AB601" s="70">
        <v>472604</v>
      </c>
      <c r="AC601" s="70">
        <v>1</v>
      </c>
      <c r="AD601" s="70">
        <f t="shared" si="171"/>
        <v>472604</v>
      </c>
      <c r="AE601" s="70">
        <f t="shared" si="172"/>
        <v>472604</v>
      </c>
      <c r="AF601" s="11">
        <f t="shared" si="173"/>
        <v>1</v>
      </c>
      <c r="AG601" s="399">
        <v>2</v>
      </c>
      <c r="AH601" s="269">
        <f>IFERROR(AG601/AG607,"-")</f>
        <v>0.15384615384615385</v>
      </c>
      <c r="AI601" s="70">
        <v>115483</v>
      </c>
      <c r="AJ601" s="70">
        <v>2</v>
      </c>
      <c r="AK601" s="70">
        <f t="shared" si="174"/>
        <v>57741.5</v>
      </c>
      <c r="AL601" s="70">
        <f t="shared" si="175"/>
        <v>57741.5</v>
      </c>
      <c r="AM601" s="11">
        <f t="shared" si="176"/>
        <v>1</v>
      </c>
      <c r="AN601" s="399">
        <v>3</v>
      </c>
      <c r="AO601" s="269">
        <f>IFERROR(AN601/AN607,"-")</f>
        <v>1.8749999999999999E-2</v>
      </c>
      <c r="AP601" s="70">
        <v>1157792</v>
      </c>
      <c r="AQ601" s="70">
        <v>1</v>
      </c>
      <c r="AR601" s="70">
        <f t="shared" si="177"/>
        <v>385930.66666666669</v>
      </c>
      <c r="AS601" s="70">
        <f t="shared" si="178"/>
        <v>1157792</v>
      </c>
      <c r="AT601" s="11">
        <f t="shared" si="179"/>
        <v>0.33333333333333331</v>
      </c>
      <c r="AV601" s="77"/>
    </row>
    <row r="602" spans="2:48" s="9" customFormat="1">
      <c r="B602" s="552"/>
      <c r="C602" s="556"/>
      <c r="D602" s="174" t="s">
        <v>157</v>
      </c>
      <c r="E602" s="178">
        <v>2</v>
      </c>
      <c r="F602" s="267">
        <f>IFERROR(E602/E607,"-")</f>
        <v>0.04</v>
      </c>
      <c r="G602" s="268">
        <v>1176484</v>
      </c>
      <c r="H602" s="268">
        <v>2</v>
      </c>
      <c r="I602" s="268">
        <f t="shared" si="180"/>
        <v>588242</v>
      </c>
      <c r="J602" s="268">
        <f t="shared" si="163"/>
        <v>588242</v>
      </c>
      <c r="K602" s="175">
        <f t="shared" si="164"/>
        <v>1</v>
      </c>
      <c r="L602" s="178">
        <v>0</v>
      </c>
      <c r="M602" s="267">
        <f>IFERROR(L602/L607,"-")</f>
        <v>0</v>
      </c>
      <c r="N602" s="268">
        <v>0</v>
      </c>
      <c r="O602" s="268">
        <v>0</v>
      </c>
      <c r="P602" s="268" t="str">
        <f t="shared" si="165"/>
        <v>-</v>
      </c>
      <c r="Q602" s="268" t="str">
        <f t="shared" si="166"/>
        <v>-</v>
      </c>
      <c r="R602" s="175" t="str">
        <f t="shared" si="167"/>
        <v>-</v>
      </c>
      <c r="S602" s="178">
        <v>0</v>
      </c>
      <c r="T602" s="267">
        <f>IFERROR(S602/S607,"-")</f>
        <v>0</v>
      </c>
      <c r="U602" s="268">
        <v>0</v>
      </c>
      <c r="V602" s="268">
        <v>0</v>
      </c>
      <c r="W602" s="268" t="str">
        <f t="shared" si="168"/>
        <v>-</v>
      </c>
      <c r="X602" s="268" t="str">
        <f t="shared" si="169"/>
        <v>-</v>
      </c>
      <c r="Y602" s="175" t="str">
        <f t="shared" si="170"/>
        <v>-</v>
      </c>
      <c r="Z602" s="178">
        <v>0</v>
      </c>
      <c r="AA602" s="267">
        <f>IFERROR(Z602/Z607,"-")</f>
        <v>0</v>
      </c>
      <c r="AB602" s="268">
        <v>0</v>
      </c>
      <c r="AC602" s="268">
        <v>0</v>
      </c>
      <c r="AD602" s="268" t="str">
        <f t="shared" si="171"/>
        <v>-</v>
      </c>
      <c r="AE602" s="268" t="str">
        <f t="shared" si="172"/>
        <v>-</v>
      </c>
      <c r="AF602" s="175" t="str">
        <f t="shared" si="173"/>
        <v>-</v>
      </c>
      <c r="AG602" s="178">
        <v>0</v>
      </c>
      <c r="AH602" s="267">
        <f>IFERROR(AG602/AG607,"-")</f>
        <v>0</v>
      </c>
      <c r="AI602" s="268">
        <v>0</v>
      </c>
      <c r="AJ602" s="268">
        <v>0</v>
      </c>
      <c r="AK602" s="268" t="str">
        <f t="shared" si="174"/>
        <v>-</v>
      </c>
      <c r="AL602" s="268" t="str">
        <f t="shared" si="175"/>
        <v>-</v>
      </c>
      <c r="AM602" s="175" t="str">
        <f t="shared" si="176"/>
        <v>-</v>
      </c>
      <c r="AN602" s="178">
        <v>8</v>
      </c>
      <c r="AO602" s="267">
        <f>IFERROR(AN602/AN607,"-")</f>
        <v>0.05</v>
      </c>
      <c r="AP602" s="268">
        <v>6495797</v>
      </c>
      <c r="AQ602" s="268">
        <v>7</v>
      </c>
      <c r="AR602" s="268">
        <f t="shared" si="177"/>
        <v>811974.625</v>
      </c>
      <c r="AS602" s="268">
        <f t="shared" si="178"/>
        <v>927971</v>
      </c>
      <c r="AT602" s="175">
        <f t="shared" si="179"/>
        <v>0.875</v>
      </c>
      <c r="AV602" s="77"/>
    </row>
    <row r="603" spans="2:48" s="9" customFormat="1">
      <c r="B603" s="552"/>
      <c r="C603" s="556"/>
      <c r="D603" s="174" t="s">
        <v>159</v>
      </c>
      <c r="E603" s="399">
        <v>2</v>
      </c>
      <c r="F603" s="269">
        <f>IFERROR(E603/E607,"-")</f>
        <v>0.04</v>
      </c>
      <c r="G603" s="70">
        <v>3917529</v>
      </c>
      <c r="H603" s="70">
        <v>2</v>
      </c>
      <c r="I603" s="70">
        <f t="shared" si="180"/>
        <v>1958764.5</v>
      </c>
      <c r="J603" s="70">
        <f t="shared" si="163"/>
        <v>1958764.5</v>
      </c>
      <c r="K603" s="11">
        <f t="shared" si="164"/>
        <v>1</v>
      </c>
      <c r="L603" s="399">
        <v>1</v>
      </c>
      <c r="M603" s="269">
        <f>IFERROR(L603/L607,"-")</f>
        <v>7.6923076923076927E-2</v>
      </c>
      <c r="N603" s="70">
        <v>1912936</v>
      </c>
      <c r="O603" s="70">
        <v>1</v>
      </c>
      <c r="P603" s="70">
        <f t="shared" si="165"/>
        <v>1912936</v>
      </c>
      <c r="Q603" s="70">
        <f t="shared" si="166"/>
        <v>1912936</v>
      </c>
      <c r="R603" s="11">
        <f t="shared" si="167"/>
        <v>1</v>
      </c>
      <c r="S603" s="399">
        <v>0</v>
      </c>
      <c r="T603" s="269">
        <f>IFERROR(S603/S607,"-")</f>
        <v>0</v>
      </c>
      <c r="U603" s="70">
        <v>0</v>
      </c>
      <c r="V603" s="70">
        <v>0</v>
      </c>
      <c r="W603" s="70" t="str">
        <f t="shared" si="168"/>
        <v>-</v>
      </c>
      <c r="X603" s="70" t="str">
        <f t="shared" si="169"/>
        <v>-</v>
      </c>
      <c r="Y603" s="11" t="str">
        <f t="shared" si="170"/>
        <v>-</v>
      </c>
      <c r="Z603" s="399">
        <v>0</v>
      </c>
      <c r="AA603" s="269">
        <f>IFERROR(Z603/Z607,"-")</f>
        <v>0</v>
      </c>
      <c r="AB603" s="70">
        <v>0</v>
      </c>
      <c r="AC603" s="70">
        <v>0</v>
      </c>
      <c r="AD603" s="70" t="str">
        <f t="shared" si="171"/>
        <v>-</v>
      </c>
      <c r="AE603" s="70" t="str">
        <f t="shared" si="172"/>
        <v>-</v>
      </c>
      <c r="AF603" s="11" t="str">
        <f t="shared" si="173"/>
        <v>-</v>
      </c>
      <c r="AG603" s="399">
        <v>0</v>
      </c>
      <c r="AH603" s="269">
        <f>IFERROR(AG603/AG607,"-")</f>
        <v>0</v>
      </c>
      <c r="AI603" s="70">
        <v>0</v>
      </c>
      <c r="AJ603" s="70">
        <v>0</v>
      </c>
      <c r="AK603" s="70" t="str">
        <f t="shared" si="174"/>
        <v>-</v>
      </c>
      <c r="AL603" s="70" t="str">
        <f t="shared" si="175"/>
        <v>-</v>
      </c>
      <c r="AM603" s="11" t="str">
        <f t="shared" si="176"/>
        <v>-</v>
      </c>
      <c r="AN603" s="399">
        <v>5</v>
      </c>
      <c r="AO603" s="269">
        <f>IFERROR(AN603/AN607,"-")</f>
        <v>3.125E-2</v>
      </c>
      <c r="AP603" s="70">
        <v>4432955</v>
      </c>
      <c r="AQ603" s="70">
        <v>5</v>
      </c>
      <c r="AR603" s="70">
        <f t="shared" si="177"/>
        <v>886591</v>
      </c>
      <c r="AS603" s="70">
        <f t="shared" si="178"/>
        <v>886591</v>
      </c>
      <c r="AT603" s="11">
        <f t="shared" si="179"/>
        <v>1</v>
      </c>
      <c r="AV603" s="77"/>
    </row>
    <row r="604" spans="2:48" s="9" customFormat="1">
      <c r="B604" s="552"/>
      <c r="C604" s="556"/>
      <c r="D604" s="174" t="s">
        <v>160</v>
      </c>
      <c r="E604" s="178">
        <v>1</v>
      </c>
      <c r="F604" s="267">
        <f>IFERROR(E604/E607,"-")</f>
        <v>0.02</v>
      </c>
      <c r="G604" s="268">
        <v>1143772</v>
      </c>
      <c r="H604" s="268">
        <v>1</v>
      </c>
      <c r="I604" s="268">
        <f t="shared" si="180"/>
        <v>1143772</v>
      </c>
      <c r="J604" s="268">
        <f t="shared" si="163"/>
        <v>1143772</v>
      </c>
      <c r="K604" s="175">
        <f t="shared" si="164"/>
        <v>1</v>
      </c>
      <c r="L604" s="178">
        <v>0</v>
      </c>
      <c r="M604" s="267">
        <f>IFERROR(L604/L607,"-")</f>
        <v>0</v>
      </c>
      <c r="N604" s="268">
        <v>0</v>
      </c>
      <c r="O604" s="268">
        <v>0</v>
      </c>
      <c r="P604" s="268" t="str">
        <f t="shared" si="165"/>
        <v>-</v>
      </c>
      <c r="Q604" s="268" t="str">
        <f t="shared" si="166"/>
        <v>-</v>
      </c>
      <c r="R604" s="175" t="str">
        <f t="shared" si="167"/>
        <v>-</v>
      </c>
      <c r="S604" s="178">
        <v>0</v>
      </c>
      <c r="T604" s="267">
        <f>IFERROR(S604/S607,"-")</f>
        <v>0</v>
      </c>
      <c r="U604" s="268">
        <v>0</v>
      </c>
      <c r="V604" s="268">
        <v>0</v>
      </c>
      <c r="W604" s="268" t="str">
        <f t="shared" si="168"/>
        <v>-</v>
      </c>
      <c r="X604" s="268" t="str">
        <f t="shared" si="169"/>
        <v>-</v>
      </c>
      <c r="Y604" s="175" t="str">
        <f t="shared" si="170"/>
        <v>-</v>
      </c>
      <c r="Z604" s="178">
        <v>0</v>
      </c>
      <c r="AA604" s="267">
        <f>IFERROR(Z604/Z607,"-")</f>
        <v>0</v>
      </c>
      <c r="AB604" s="268">
        <v>0</v>
      </c>
      <c r="AC604" s="268">
        <v>0</v>
      </c>
      <c r="AD604" s="268" t="str">
        <f t="shared" si="171"/>
        <v>-</v>
      </c>
      <c r="AE604" s="268" t="str">
        <f t="shared" si="172"/>
        <v>-</v>
      </c>
      <c r="AF604" s="175" t="str">
        <f t="shared" si="173"/>
        <v>-</v>
      </c>
      <c r="AG604" s="178">
        <v>3</v>
      </c>
      <c r="AH604" s="267">
        <f>IFERROR(AG604/AG607,"-")</f>
        <v>0.23076923076923078</v>
      </c>
      <c r="AI604" s="268">
        <v>4223291</v>
      </c>
      <c r="AJ604" s="268">
        <v>3</v>
      </c>
      <c r="AK604" s="268">
        <f t="shared" si="174"/>
        <v>1407763.6666666667</v>
      </c>
      <c r="AL604" s="268">
        <f t="shared" si="175"/>
        <v>1407763.6666666667</v>
      </c>
      <c r="AM604" s="175">
        <f t="shared" si="176"/>
        <v>1</v>
      </c>
      <c r="AN604" s="178">
        <v>4</v>
      </c>
      <c r="AO604" s="267">
        <f>IFERROR(AN604/AN607,"-")</f>
        <v>2.5000000000000001E-2</v>
      </c>
      <c r="AP604" s="268">
        <v>2343339</v>
      </c>
      <c r="AQ604" s="268">
        <v>3</v>
      </c>
      <c r="AR604" s="268">
        <f t="shared" si="177"/>
        <v>585834.75</v>
      </c>
      <c r="AS604" s="268">
        <f t="shared" si="178"/>
        <v>781113</v>
      </c>
      <c r="AT604" s="175">
        <f t="shared" si="179"/>
        <v>0.75</v>
      </c>
      <c r="AV604" s="77"/>
    </row>
    <row r="605" spans="2:48" s="9" customFormat="1">
      <c r="B605" s="552"/>
      <c r="C605" s="556"/>
      <c r="D605" s="174" t="s">
        <v>161</v>
      </c>
      <c r="E605" s="399">
        <v>0</v>
      </c>
      <c r="F605" s="269">
        <f>IFERROR(E605/E607,"-")</f>
        <v>0</v>
      </c>
      <c r="G605" s="70">
        <v>0</v>
      </c>
      <c r="H605" s="70">
        <v>0</v>
      </c>
      <c r="I605" s="70" t="str">
        <f t="shared" si="180"/>
        <v>-</v>
      </c>
      <c r="J605" s="70" t="str">
        <f t="shared" si="163"/>
        <v>-</v>
      </c>
      <c r="K605" s="11" t="str">
        <f t="shared" si="164"/>
        <v>-</v>
      </c>
      <c r="L605" s="399">
        <v>0</v>
      </c>
      <c r="M605" s="269">
        <f>IFERROR(L605/L607,"-")</f>
        <v>0</v>
      </c>
      <c r="N605" s="70">
        <v>0</v>
      </c>
      <c r="O605" s="70">
        <v>0</v>
      </c>
      <c r="P605" s="70" t="str">
        <f t="shared" si="165"/>
        <v>-</v>
      </c>
      <c r="Q605" s="70" t="str">
        <f t="shared" si="166"/>
        <v>-</v>
      </c>
      <c r="R605" s="11" t="str">
        <f t="shared" si="167"/>
        <v>-</v>
      </c>
      <c r="S605" s="399">
        <v>0</v>
      </c>
      <c r="T605" s="269">
        <f>IFERROR(S605/S607,"-")</f>
        <v>0</v>
      </c>
      <c r="U605" s="70">
        <v>0</v>
      </c>
      <c r="V605" s="70">
        <v>0</v>
      </c>
      <c r="W605" s="70" t="str">
        <f t="shared" si="168"/>
        <v>-</v>
      </c>
      <c r="X605" s="70" t="str">
        <f t="shared" si="169"/>
        <v>-</v>
      </c>
      <c r="Y605" s="11" t="str">
        <f t="shared" si="170"/>
        <v>-</v>
      </c>
      <c r="Z605" s="399">
        <v>0</v>
      </c>
      <c r="AA605" s="269">
        <f>IFERROR(Z605/Z607,"-")</f>
        <v>0</v>
      </c>
      <c r="AB605" s="70">
        <v>0</v>
      </c>
      <c r="AC605" s="70">
        <v>0</v>
      </c>
      <c r="AD605" s="70" t="str">
        <f t="shared" si="171"/>
        <v>-</v>
      </c>
      <c r="AE605" s="70" t="str">
        <f t="shared" si="172"/>
        <v>-</v>
      </c>
      <c r="AF605" s="11" t="str">
        <f t="shared" si="173"/>
        <v>-</v>
      </c>
      <c r="AG605" s="399">
        <v>1</v>
      </c>
      <c r="AH605" s="269">
        <f>IFERROR(AG605/AG607,"-")</f>
        <v>7.6923076923076927E-2</v>
      </c>
      <c r="AI605" s="70">
        <v>1136337</v>
      </c>
      <c r="AJ605" s="70">
        <v>1</v>
      </c>
      <c r="AK605" s="70">
        <f t="shared" si="174"/>
        <v>1136337</v>
      </c>
      <c r="AL605" s="70">
        <f t="shared" si="175"/>
        <v>1136337</v>
      </c>
      <c r="AM605" s="11">
        <f t="shared" si="176"/>
        <v>1</v>
      </c>
      <c r="AN605" s="399">
        <v>0</v>
      </c>
      <c r="AO605" s="269">
        <f>IFERROR(AN605/AN607,"-")</f>
        <v>0</v>
      </c>
      <c r="AP605" s="70">
        <v>0</v>
      </c>
      <c r="AQ605" s="70">
        <v>0</v>
      </c>
      <c r="AR605" s="70" t="str">
        <f t="shared" si="177"/>
        <v>-</v>
      </c>
      <c r="AS605" s="70" t="str">
        <f t="shared" si="178"/>
        <v>-</v>
      </c>
      <c r="AT605" s="11" t="str">
        <f t="shared" si="179"/>
        <v>-</v>
      </c>
      <c r="AV605" s="77"/>
    </row>
    <row r="606" spans="2:48" s="9" customFormat="1">
      <c r="B606" s="552"/>
      <c r="C606" s="556"/>
      <c r="D606" s="177" t="s">
        <v>162</v>
      </c>
      <c r="E606" s="400">
        <v>0</v>
      </c>
      <c r="F606" s="270">
        <f>IFERROR(E606/E607,"-")</f>
        <v>0</v>
      </c>
      <c r="G606" s="271">
        <v>0</v>
      </c>
      <c r="H606" s="271">
        <v>0</v>
      </c>
      <c r="I606" s="271" t="str">
        <f t="shared" si="180"/>
        <v>-</v>
      </c>
      <c r="J606" s="271" t="str">
        <f t="shared" si="163"/>
        <v>-</v>
      </c>
      <c r="K606" s="36" t="str">
        <f t="shared" si="164"/>
        <v>-</v>
      </c>
      <c r="L606" s="400">
        <v>0</v>
      </c>
      <c r="M606" s="270">
        <f>IFERROR(L606/L607,"-")</f>
        <v>0</v>
      </c>
      <c r="N606" s="271">
        <v>0</v>
      </c>
      <c r="O606" s="271">
        <v>0</v>
      </c>
      <c r="P606" s="271" t="str">
        <f t="shared" si="165"/>
        <v>-</v>
      </c>
      <c r="Q606" s="271" t="str">
        <f t="shared" si="166"/>
        <v>-</v>
      </c>
      <c r="R606" s="36" t="str">
        <f t="shared" si="167"/>
        <v>-</v>
      </c>
      <c r="S606" s="400">
        <v>0</v>
      </c>
      <c r="T606" s="270">
        <f>IFERROR(S606/S607,"-")</f>
        <v>0</v>
      </c>
      <c r="U606" s="271">
        <v>0</v>
      </c>
      <c r="V606" s="271">
        <v>0</v>
      </c>
      <c r="W606" s="271" t="str">
        <f t="shared" si="168"/>
        <v>-</v>
      </c>
      <c r="X606" s="271" t="str">
        <f t="shared" si="169"/>
        <v>-</v>
      </c>
      <c r="Y606" s="36" t="str">
        <f t="shared" si="170"/>
        <v>-</v>
      </c>
      <c r="Z606" s="400">
        <v>0</v>
      </c>
      <c r="AA606" s="270">
        <f>IFERROR(Z606/Z607,"-")</f>
        <v>0</v>
      </c>
      <c r="AB606" s="271">
        <v>0</v>
      </c>
      <c r="AC606" s="271">
        <v>0</v>
      </c>
      <c r="AD606" s="271" t="str">
        <f t="shared" si="171"/>
        <v>-</v>
      </c>
      <c r="AE606" s="271" t="str">
        <f t="shared" si="172"/>
        <v>-</v>
      </c>
      <c r="AF606" s="36" t="str">
        <f t="shared" si="173"/>
        <v>-</v>
      </c>
      <c r="AG606" s="400">
        <v>0</v>
      </c>
      <c r="AH606" s="270">
        <f>IFERROR(AG606/AG607,"-")</f>
        <v>0</v>
      </c>
      <c r="AI606" s="271">
        <v>0</v>
      </c>
      <c r="AJ606" s="271">
        <v>0</v>
      </c>
      <c r="AK606" s="271" t="str">
        <f t="shared" si="174"/>
        <v>-</v>
      </c>
      <c r="AL606" s="271" t="str">
        <f t="shared" si="175"/>
        <v>-</v>
      </c>
      <c r="AM606" s="36" t="str">
        <f t="shared" si="176"/>
        <v>-</v>
      </c>
      <c r="AN606" s="400">
        <v>1</v>
      </c>
      <c r="AO606" s="270">
        <f>IFERROR(AN606/AN607,"-")</f>
        <v>6.2500000000000003E-3</v>
      </c>
      <c r="AP606" s="271">
        <v>2313436</v>
      </c>
      <c r="AQ606" s="271">
        <v>1</v>
      </c>
      <c r="AR606" s="271">
        <f t="shared" si="177"/>
        <v>2313436</v>
      </c>
      <c r="AS606" s="271">
        <f t="shared" si="178"/>
        <v>2313436</v>
      </c>
      <c r="AT606" s="36">
        <f t="shared" si="179"/>
        <v>1</v>
      </c>
      <c r="AV606" s="77"/>
    </row>
    <row r="607" spans="2:48" s="9" customFormat="1">
      <c r="B607" s="553"/>
      <c r="C607" s="557"/>
      <c r="D607" s="300" t="s">
        <v>64</v>
      </c>
      <c r="E607" s="179">
        <f>SUM(E599:E606)</f>
        <v>50</v>
      </c>
      <c r="F607" s="272">
        <f>IFERROR(E607/E607,"-")</f>
        <v>1</v>
      </c>
      <c r="G607" s="273">
        <f>SUM(G599:G606)</f>
        <v>7258112</v>
      </c>
      <c r="H607" s="273">
        <f>SUM(H599:H606)</f>
        <v>9</v>
      </c>
      <c r="I607" s="273">
        <f t="shared" si="180"/>
        <v>145162.23999999999</v>
      </c>
      <c r="J607" s="273">
        <f t="shared" si="163"/>
        <v>806456.88888888888</v>
      </c>
      <c r="K607" s="152">
        <f t="shared" si="164"/>
        <v>0.18</v>
      </c>
      <c r="L607" s="179">
        <f>SUM(L599:L606)</f>
        <v>13</v>
      </c>
      <c r="M607" s="272">
        <f>IFERROR(L607/L607,"-")</f>
        <v>1</v>
      </c>
      <c r="N607" s="273">
        <f>SUM(N599:N606)</f>
        <v>2608186</v>
      </c>
      <c r="O607" s="273">
        <f>SUM(O599:O606)</f>
        <v>3</v>
      </c>
      <c r="P607" s="273">
        <f t="shared" si="165"/>
        <v>200629.69230769231</v>
      </c>
      <c r="Q607" s="273">
        <f t="shared" si="166"/>
        <v>869395.33333333337</v>
      </c>
      <c r="R607" s="152">
        <f t="shared" si="167"/>
        <v>0.23076923076923078</v>
      </c>
      <c r="S607" s="179">
        <f>SUM(S599:S606)</f>
        <v>8</v>
      </c>
      <c r="T607" s="272">
        <f>IFERROR(S607/S607,"-")</f>
        <v>1</v>
      </c>
      <c r="U607" s="273">
        <f>SUM(U599:U606)</f>
        <v>472604</v>
      </c>
      <c r="V607" s="273">
        <f>SUM(V599:V606)</f>
        <v>1</v>
      </c>
      <c r="W607" s="273">
        <f t="shared" si="168"/>
        <v>59075.5</v>
      </c>
      <c r="X607" s="273">
        <f t="shared" si="169"/>
        <v>472604</v>
      </c>
      <c r="Y607" s="152">
        <f t="shared" si="170"/>
        <v>0.125</v>
      </c>
      <c r="Z607" s="179">
        <f>SUM(Z599:Z606)</f>
        <v>3</v>
      </c>
      <c r="AA607" s="272">
        <f>IFERROR(Z607/Z607,"-")</f>
        <v>1</v>
      </c>
      <c r="AB607" s="273">
        <f>SUM(AB599:AB606)</f>
        <v>472604</v>
      </c>
      <c r="AC607" s="273">
        <f>SUM(AC599:AC606)</f>
        <v>1</v>
      </c>
      <c r="AD607" s="273">
        <f t="shared" si="171"/>
        <v>157534.66666666666</v>
      </c>
      <c r="AE607" s="273">
        <f t="shared" si="172"/>
        <v>472604</v>
      </c>
      <c r="AF607" s="152">
        <f t="shared" si="173"/>
        <v>0.33333333333333331</v>
      </c>
      <c r="AG607" s="179">
        <f>SUM(AG599:AG606)</f>
        <v>13</v>
      </c>
      <c r="AH607" s="272">
        <f>IFERROR(AG607/AG607,"-")</f>
        <v>1</v>
      </c>
      <c r="AI607" s="273">
        <f>SUM(AI599:AI606)</f>
        <v>5475111</v>
      </c>
      <c r="AJ607" s="273">
        <f>SUM(AJ599:AJ606)</f>
        <v>6</v>
      </c>
      <c r="AK607" s="273">
        <f t="shared" si="174"/>
        <v>421162.38461538462</v>
      </c>
      <c r="AL607" s="273">
        <f t="shared" si="175"/>
        <v>912518.5</v>
      </c>
      <c r="AM607" s="152">
        <f t="shared" si="176"/>
        <v>0.46153846153846156</v>
      </c>
      <c r="AN607" s="179">
        <f>SUM(AN599:AN606)</f>
        <v>160</v>
      </c>
      <c r="AO607" s="272">
        <f>IFERROR(AN607/AN607,"-")</f>
        <v>1</v>
      </c>
      <c r="AP607" s="273">
        <f>SUM(AP599:AP606)</f>
        <v>17726682</v>
      </c>
      <c r="AQ607" s="273">
        <f>SUM(AQ599:AQ606)</f>
        <v>21</v>
      </c>
      <c r="AR607" s="273">
        <f t="shared" si="177"/>
        <v>110791.7625</v>
      </c>
      <c r="AS607" s="273">
        <f t="shared" si="178"/>
        <v>844127.71428571432</v>
      </c>
      <c r="AT607" s="152">
        <f t="shared" si="179"/>
        <v>0.13125000000000001</v>
      </c>
      <c r="AV607" s="77"/>
    </row>
    <row r="608" spans="2:48" s="9" customFormat="1">
      <c r="B608" s="551">
        <v>68</v>
      </c>
      <c r="C608" s="555" t="s">
        <v>45</v>
      </c>
      <c r="D608" s="174" t="s">
        <v>158</v>
      </c>
      <c r="E608" s="178">
        <v>54</v>
      </c>
      <c r="F608" s="267">
        <f>IFERROR(E608/E616,"-")</f>
        <v>0.83076923076923082</v>
      </c>
      <c r="G608" s="268">
        <v>0</v>
      </c>
      <c r="H608" s="268">
        <v>0</v>
      </c>
      <c r="I608" s="268">
        <f t="shared" si="180"/>
        <v>0</v>
      </c>
      <c r="J608" s="268" t="str">
        <f t="shared" si="163"/>
        <v>-</v>
      </c>
      <c r="K608" s="175">
        <f t="shared" si="164"/>
        <v>0</v>
      </c>
      <c r="L608" s="178">
        <v>31</v>
      </c>
      <c r="M608" s="267">
        <f>IFERROR(L608/L616,"-")</f>
        <v>0.86111111111111116</v>
      </c>
      <c r="N608" s="268">
        <v>0</v>
      </c>
      <c r="O608" s="268">
        <v>0</v>
      </c>
      <c r="P608" s="268">
        <f t="shared" si="165"/>
        <v>0</v>
      </c>
      <c r="Q608" s="268" t="str">
        <f t="shared" si="166"/>
        <v>-</v>
      </c>
      <c r="R608" s="175">
        <f t="shared" si="167"/>
        <v>0</v>
      </c>
      <c r="S608" s="178">
        <v>8</v>
      </c>
      <c r="T608" s="267">
        <f>IFERROR(S608/S616,"-")</f>
        <v>0.88888888888888884</v>
      </c>
      <c r="U608" s="268">
        <v>0</v>
      </c>
      <c r="V608" s="268">
        <v>0</v>
      </c>
      <c r="W608" s="268">
        <f t="shared" si="168"/>
        <v>0</v>
      </c>
      <c r="X608" s="268" t="str">
        <f t="shared" si="169"/>
        <v>-</v>
      </c>
      <c r="Y608" s="175">
        <f t="shared" si="170"/>
        <v>0</v>
      </c>
      <c r="Z608" s="178">
        <v>4</v>
      </c>
      <c r="AA608" s="267">
        <f>IFERROR(Z608/Z616,"-")</f>
        <v>1</v>
      </c>
      <c r="AB608" s="268">
        <v>0</v>
      </c>
      <c r="AC608" s="268">
        <v>0</v>
      </c>
      <c r="AD608" s="268">
        <f t="shared" si="171"/>
        <v>0</v>
      </c>
      <c r="AE608" s="268" t="str">
        <f t="shared" si="172"/>
        <v>-</v>
      </c>
      <c r="AF608" s="175">
        <f t="shared" si="173"/>
        <v>0</v>
      </c>
      <c r="AG608" s="178">
        <v>12</v>
      </c>
      <c r="AH608" s="267">
        <f>IFERROR(AG608/AG616,"-")</f>
        <v>0.63157894736842102</v>
      </c>
      <c r="AI608" s="268">
        <v>0</v>
      </c>
      <c r="AJ608" s="268">
        <v>0</v>
      </c>
      <c r="AK608" s="268">
        <f t="shared" si="174"/>
        <v>0</v>
      </c>
      <c r="AL608" s="268" t="str">
        <f t="shared" si="175"/>
        <v>-</v>
      </c>
      <c r="AM608" s="175">
        <f t="shared" si="176"/>
        <v>0</v>
      </c>
      <c r="AN608" s="178">
        <v>223</v>
      </c>
      <c r="AO608" s="267">
        <f>IFERROR(AN608/AN616,"-")</f>
        <v>0.85769230769230764</v>
      </c>
      <c r="AP608" s="268">
        <v>78452</v>
      </c>
      <c r="AQ608" s="268">
        <v>1</v>
      </c>
      <c r="AR608" s="268">
        <f t="shared" si="177"/>
        <v>351.80269058295966</v>
      </c>
      <c r="AS608" s="268">
        <f t="shared" si="178"/>
        <v>78452</v>
      </c>
      <c r="AT608" s="175">
        <f t="shared" si="179"/>
        <v>4.4843049327354259E-3</v>
      </c>
      <c r="AV608" s="77"/>
    </row>
    <row r="609" spans="2:48" s="9" customFormat="1">
      <c r="B609" s="552"/>
      <c r="C609" s="556"/>
      <c r="D609" s="174" t="s">
        <v>155</v>
      </c>
      <c r="E609" s="399">
        <v>3</v>
      </c>
      <c r="F609" s="269">
        <f>IFERROR(E609/E616,"-")</f>
        <v>4.6153846153846156E-2</v>
      </c>
      <c r="G609" s="70">
        <v>280074</v>
      </c>
      <c r="H609" s="70">
        <v>3</v>
      </c>
      <c r="I609" s="70">
        <f t="shared" si="180"/>
        <v>93358</v>
      </c>
      <c r="J609" s="70">
        <f t="shared" si="163"/>
        <v>93358</v>
      </c>
      <c r="K609" s="11">
        <f t="shared" si="164"/>
        <v>1</v>
      </c>
      <c r="L609" s="399">
        <v>2</v>
      </c>
      <c r="M609" s="269">
        <f>IFERROR(L609/L616,"-")</f>
        <v>5.5555555555555552E-2</v>
      </c>
      <c r="N609" s="70">
        <v>203718</v>
      </c>
      <c r="O609" s="70">
        <v>2</v>
      </c>
      <c r="P609" s="70">
        <f t="shared" si="165"/>
        <v>101859</v>
      </c>
      <c r="Q609" s="70">
        <f t="shared" si="166"/>
        <v>101859</v>
      </c>
      <c r="R609" s="11">
        <f t="shared" si="167"/>
        <v>1</v>
      </c>
      <c r="S609" s="399">
        <v>0</v>
      </c>
      <c r="T609" s="269">
        <f>IFERROR(S609/S616,"-")</f>
        <v>0</v>
      </c>
      <c r="U609" s="70">
        <v>0</v>
      </c>
      <c r="V609" s="70">
        <v>0</v>
      </c>
      <c r="W609" s="70" t="str">
        <f t="shared" si="168"/>
        <v>-</v>
      </c>
      <c r="X609" s="70" t="str">
        <f t="shared" si="169"/>
        <v>-</v>
      </c>
      <c r="Y609" s="11" t="str">
        <f t="shared" si="170"/>
        <v>-</v>
      </c>
      <c r="Z609" s="399">
        <v>0</v>
      </c>
      <c r="AA609" s="269">
        <f>IFERROR(Z609/Z616,"-")</f>
        <v>0</v>
      </c>
      <c r="AB609" s="70">
        <v>0</v>
      </c>
      <c r="AC609" s="70">
        <v>0</v>
      </c>
      <c r="AD609" s="70" t="str">
        <f t="shared" si="171"/>
        <v>-</v>
      </c>
      <c r="AE609" s="70" t="str">
        <f t="shared" si="172"/>
        <v>-</v>
      </c>
      <c r="AF609" s="11" t="str">
        <f t="shared" si="173"/>
        <v>-</v>
      </c>
      <c r="AG609" s="399">
        <v>3</v>
      </c>
      <c r="AH609" s="269">
        <f>IFERROR(AG609/AG616,"-")</f>
        <v>0.15789473684210525</v>
      </c>
      <c r="AI609" s="70">
        <v>207792</v>
      </c>
      <c r="AJ609" s="70">
        <v>2</v>
      </c>
      <c r="AK609" s="70">
        <f t="shared" si="174"/>
        <v>69264</v>
      </c>
      <c r="AL609" s="70">
        <f t="shared" si="175"/>
        <v>103896</v>
      </c>
      <c r="AM609" s="11">
        <f t="shared" si="176"/>
        <v>0.66666666666666663</v>
      </c>
      <c r="AN609" s="399">
        <v>15</v>
      </c>
      <c r="AO609" s="269">
        <f>IFERROR(AN609/AN616,"-")</f>
        <v>5.7692307692307696E-2</v>
      </c>
      <c r="AP609" s="70">
        <v>2160246</v>
      </c>
      <c r="AQ609" s="70">
        <v>7</v>
      </c>
      <c r="AR609" s="70">
        <f t="shared" si="177"/>
        <v>144016.4</v>
      </c>
      <c r="AS609" s="70">
        <f t="shared" si="178"/>
        <v>308606.57142857142</v>
      </c>
      <c r="AT609" s="11">
        <f t="shared" si="179"/>
        <v>0.46666666666666667</v>
      </c>
      <c r="AV609" s="77"/>
    </row>
    <row r="610" spans="2:48" s="9" customFormat="1">
      <c r="B610" s="552"/>
      <c r="C610" s="556"/>
      <c r="D610" s="174" t="s">
        <v>156</v>
      </c>
      <c r="E610" s="399">
        <v>2</v>
      </c>
      <c r="F610" s="269">
        <f>IFERROR(E610/E616,"-")</f>
        <v>3.0769230769230771E-2</v>
      </c>
      <c r="G610" s="70">
        <v>532763</v>
      </c>
      <c r="H610" s="70">
        <v>1</v>
      </c>
      <c r="I610" s="70">
        <f t="shared" si="180"/>
        <v>266381.5</v>
      </c>
      <c r="J610" s="70">
        <f t="shared" si="163"/>
        <v>532763</v>
      </c>
      <c r="K610" s="11">
        <f t="shared" si="164"/>
        <v>0.5</v>
      </c>
      <c r="L610" s="399">
        <v>2</v>
      </c>
      <c r="M610" s="269">
        <f>IFERROR(L610/L616,"-")</f>
        <v>5.5555555555555552E-2</v>
      </c>
      <c r="N610" s="70">
        <v>532763</v>
      </c>
      <c r="O610" s="70">
        <v>1</v>
      </c>
      <c r="P610" s="70">
        <f t="shared" si="165"/>
        <v>266381.5</v>
      </c>
      <c r="Q610" s="70">
        <f t="shared" si="166"/>
        <v>532763</v>
      </c>
      <c r="R610" s="11">
        <f t="shared" si="167"/>
        <v>0.5</v>
      </c>
      <c r="S610" s="399">
        <v>0</v>
      </c>
      <c r="T610" s="269">
        <f>IFERROR(S610/S616,"-")</f>
        <v>0</v>
      </c>
      <c r="U610" s="70">
        <v>0</v>
      </c>
      <c r="V610" s="70">
        <v>0</v>
      </c>
      <c r="W610" s="70" t="str">
        <f t="shared" si="168"/>
        <v>-</v>
      </c>
      <c r="X610" s="70" t="str">
        <f t="shared" si="169"/>
        <v>-</v>
      </c>
      <c r="Y610" s="11" t="str">
        <f t="shared" si="170"/>
        <v>-</v>
      </c>
      <c r="Z610" s="399">
        <v>0</v>
      </c>
      <c r="AA610" s="269">
        <f>IFERROR(Z610/Z616,"-")</f>
        <v>0</v>
      </c>
      <c r="AB610" s="70">
        <v>0</v>
      </c>
      <c r="AC610" s="70">
        <v>0</v>
      </c>
      <c r="AD610" s="70" t="str">
        <f t="shared" si="171"/>
        <v>-</v>
      </c>
      <c r="AE610" s="70" t="str">
        <f t="shared" si="172"/>
        <v>-</v>
      </c>
      <c r="AF610" s="11" t="str">
        <f t="shared" si="173"/>
        <v>-</v>
      </c>
      <c r="AG610" s="399">
        <v>1</v>
      </c>
      <c r="AH610" s="269">
        <f>IFERROR(AG610/AG616,"-")</f>
        <v>5.2631578947368418E-2</v>
      </c>
      <c r="AI610" s="70">
        <v>179730</v>
      </c>
      <c r="AJ610" s="70">
        <v>1</v>
      </c>
      <c r="AK610" s="70">
        <f t="shared" si="174"/>
        <v>179730</v>
      </c>
      <c r="AL610" s="70">
        <f t="shared" si="175"/>
        <v>179730</v>
      </c>
      <c r="AM610" s="11">
        <f t="shared" si="176"/>
        <v>1</v>
      </c>
      <c r="AN610" s="399">
        <v>11</v>
      </c>
      <c r="AO610" s="269">
        <f>IFERROR(AN610/AN616,"-")</f>
        <v>4.230769230769231E-2</v>
      </c>
      <c r="AP610" s="70">
        <v>2765231</v>
      </c>
      <c r="AQ610" s="70">
        <v>8</v>
      </c>
      <c r="AR610" s="70">
        <f t="shared" si="177"/>
        <v>251384.63636363635</v>
      </c>
      <c r="AS610" s="70">
        <f t="shared" si="178"/>
        <v>345653.875</v>
      </c>
      <c r="AT610" s="11">
        <f t="shared" si="179"/>
        <v>0.72727272727272729</v>
      </c>
      <c r="AV610" s="77"/>
    </row>
    <row r="611" spans="2:48" s="9" customFormat="1">
      <c r="B611" s="552"/>
      <c r="C611" s="556"/>
      <c r="D611" s="174" t="s">
        <v>157</v>
      </c>
      <c r="E611" s="178">
        <v>1</v>
      </c>
      <c r="F611" s="267">
        <f>IFERROR(E611/E616,"-")</f>
        <v>1.5384615384615385E-2</v>
      </c>
      <c r="G611" s="268">
        <v>916703</v>
      </c>
      <c r="H611" s="268">
        <v>1</v>
      </c>
      <c r="I611" s="268">
        <f t="shared" si="180"/>
        <v>916703</v>
      </c>
      <c r="J611" s="268">
        <f t="shared" si="163"/>
        <v>916703</v>
      </c>
      <c r="K611" s="175">
        <f t="shared" si="164"/>
        <v>1</v>
      </c>
      <c r="L611" s="178">
        <v>0</v>
      </c>
      <c r="M611" s="267">
        <f>IFERROR(L611/L616,"-")</f>
        <v>0</v>
      </c>
      <c r="N611" s="268">
        <v>0</v>
      </c>
      <c r="O611" s="268">
        <v>0</v>
      </c>
      <c r="P611" s="268" t="str">
        <f t="shared" si="165"/>
        <v>-</v>
      </c>
      <c r="Q611" s="268" t="str">
        <f t="shared" si="166"/>
        <v>-</v>
      </c>
      <c r="R611" s="175" t="str">
        <f t="shared" si="167"/>
        <v>-</v>
      </c>
      <c r="S611" s="178">
        <v>0</v>
      </c>
      <c r="T611" s="267">
        <f>IFERROR(S611/S616,"-")</f>
        <v>0</v>
      </c>
      <c r="U611" s="268">
        <v>0</v>
      </c>
      <c r="V611" s="268">
        <v>0</v>
      </c>
      <c r="W611" s="268" t="str">
        <f t="shared" si="168"/>
        <v>-</v>
      </c>
      <c r="X611" s="268" t="str">
        <f t="shared" si="169"/>
        <v>-</v>
      </c>
      <c r="Y611" s="175" t="str">
        <f t="shared" si="170"/>
        <v>-</v>
      </c>
      <c r="Z611" s="178">
        <v>0</v>
      </c>
      <c r="AA611" s="267">
        <f>IFERROR(Z611/Z616,"-")</f>
        <v>0</v>
      </c>
      <c r="AB611" s="268">
        <v>0</v>
      </c>
      <c r="AC611" s="268">
        <v>0</v>
      </c>
      <c r="AD611" s="268" t="str">
        <f t="shared" si="171"/>
        <v>-</v>
      </c>
      <c r="AE611" s="268" t="str">
        <f t="shared" si="172"/>
        <v>-</v>
      </c>
      <c r="AF611" s="175" t="str">
        <f t="shared" si="173"/>
        <v>-</v>
      </c>
      <c r="AG611" s="178">
        <v>1</v>
      </c>
      <c r="AH611" s="267">
        <f>IFERROR(AG611/AG616,"-")</f>
        <v>5.2631578947368418E-2</v>
      </c>
      <c r="AI611" s="268">
        <v>746512</v>
      </c>
      <c r="AJ611" s="268">
        <v>1</v>
      </c>
      <c r="AK611" s="268">
        <f t="shared" si="174"/>
        <v>746512</v>
      </c>
      <c r="AL611" s="268">
        <f t="shared" si="175"/>
        <v>746512</v>
      </c>
      <c r="AM611" s="175">
        <f t="shared" si="176"/>
        <v>1</v>
      </c>
      <c r="AN611" s="178">
        <v>4</v>
      </c>
      <c r="AO611" s="267">
        <f>IFERROR(AN611/AN616,"-")</f>
        <v>1.5384615384615385E-2</v>
      </c>
      <c r="AP611" s="268">
        <v>3402835</v>
      </c>
      <c r="AQ611" s="268">
        <v>3</v>
      </c>
      <c r="AR611" s="268">
        <f t="shared" si="177"/>
        <v>850708.75</v>
      </c>
      <c r="AS611" s="268">
        <f t="shared" si="178"/>
        <v>1134278.3333333333</v>
      </c>
      <c r="AT611" s="175">
        <f t="shared" si="179"/>
        <v>0.75</v>
      </c>
      <c r="AV611" s="77"/>
    </row>
    <row r="612" spans="2:48" s="9" customFormat="1">
      <c r="B612" s="552"/>
      <c r="C612" s="556"/>
      <c r="D612" s="174" t="s">
        <v>159</v>
      </c>
      <c r="E612" s="399">
        <v>3</v>
      </c>
      <c r="F612" s="269">
        <f>IFERROR(E612/E616,"-")</f>
        <v>4.6153846153846156E-2</v>
      </c>
      <c r="G612" s="70">
        <v>4516774</v>
      </c>
      <c r="H612" s="70">
        <v>3</v>
      </c>
      <c r="I612" s="70">
        <f t="shared" si="180"/>
        <v>1505591.3333333333</v>
      </c>
      <c r="J612" s="70">
        <f t="shared" si="163"/>
        <v>1505591.3333333333</v>
      </c>
      <c r="K612" s="11">
        <f t="shared" si="164"/>
        <v>1</v>
      </c>
      <c r="L612" s="399">
        <v>1</v>
      </c>
      <c r="M612" s="269">
        <f>IFERROR(L612/L616,"-")</f>
        <v>2.7777777777777776E-2</v>
      </c>
      <c r="N612" s="70">
        <v>2390145</v>
      </c>
      <c r="O612" s="70">
        <v>1</v>
      </c>
      <c r="P612" s="70">
        <f t="shared" si="165"/>
        <v>2390145</v>
      </c>
      <c r="Q612" s="70">
        <f t="shared" si="166"/>
        <v>2390145</v>
      </c>
      <c r="R612" s="11">
        <f t="shared" si="167"/>
        <v>1</v>
      </c>
      <c r="S612" s="399">
        <v>0</v>
      </c>
      <c r="T612" s="269">
        <f>IFERROR(S612/S616,"-")</f>
        <v>0</v>
      </c>
      <c r="U612" s="70">
        <v>0</v>
      </c>
      <c r="V612" s="70">
        <v>0</v>
      </c>
      <c r="W612" s="70" t="str">
        <f t="shared" si="168"/>
        <v>-</v>
      </c>
      <c r="X612" s="70" t="str">
        <f t="shared" si="169"/>
        <v>-</v>
      </c>
      <c r="Y612" s="11" t="str">
        <f t="shared" si="170"/>
        <v>-</v>
      </c>
      <c r="Z612" s="399">
        <v>0</v>
      </c>
      <c r="AA612" s="269">
        <f>IFERROR(Z612/Z616,"-")</f>
        <v>0</v>
      </c>
      <c r="AB612" s="70">
        <v>0</v>
      </c>
      <c r="AC612" s="70">
        <v>0</v>
      </c>
      <c r="AD612" s="70" t="str">
        <f t="shared" si="171"/>
        <v>-</v>
      </c>
      <c r="AE612" s="70" t="str">
        <f t="shared" si="172"/>
        <v>-</v>
      </c>
      <c r="AF612" s="11" t="str">
        <f t="shared" si="173"/>
        <v>-</v>
      </c>
      <c r="AG612" s="399">
        <v>0</v>
      </c>
      <c r="AH612" s="269">
        <f>IFERROR(AG612/AG616,"-")</f>
        <v>0</v>
      </c>
      <c r="AI612" s="70">
        <v>0</v>
      </c>
      <c r="AJ612" s="70">
        <v>0</v>
      </c>
      <c r="AK612" s="70" t="str">
        <f t="shared" si="174"/>
        <v>-</v>
      </c>
      <c r="AL612" s="70" t="str">
        <f t="shared" si="175"/>
        <v>-</v>
      </c>
      <c r="AM612" s="11" t="str">
        <f t="shared" si="176"/>
        <v>-</v>
      </c>
      <c r="AN612" s="399">
        <v>4</v>
      </c>
      <c r="AO612" s="269">
        <f>IFERROR(AN612/AN616,"-")</f>
        <v>1.5384615384615385E-2</v>
      </c>
      <c r="AP612" s="70">
        <v>3854198</v>
      </c>
      <c r="AQ612" s="70">
        <v>4</v>
      </c>
      <c r="AR612" s="70">
        <f t="shared" si="177"/>
        <v>963549.5</v>
      </c>
      <c r="AS612" s="70">
        <f t="shared" si="178"/>
        <v>963549.5</v>
      </c>
      <c r="AT612" s="11">
        <f t="shared" si="179"/>
        <v>1</v>
      </c>
      <c r="AV612" s="77"/>
    </row>
    <row r="613" spans="2:48" s="9" customFormat="1">
      <c r="B613" s="552"/>
      <c r="C613" s="556"/>
      <c r="D613" s="174" t="s">
        <v>160</v>
      </c>
      <c r="E613" s="178">
        <v>1</v>
      </c>
      <c r="F613" s="267">
        <f>IFERROR(E613/E616,"-")</f>
        <v>1.5384615384615385E-2</v>
      </c>
      <c r="G613" s="268">
        <v>3512218</v>
      </c>
      <c r="H613" s="268">
        <v>1</v>
      </c>
      <c r="I613" s="268">
        <f t="shared" si="180"/>
        <v>3512218</v>
      </c>
      <c r="J613" s="268">
        <f t="shared" si="163"/>
        <v>3512218</v>
      </c>
      <c r="K613" s="175">
        <f t="shared" si="164"/>
        <v>1</v>
      </c>
      <c r="L613" s="178">
        <v>0</v>
      </c>
      <c r="M613" s="267">
        <f>IFERROR(L613/L616,"-")</f>
        <v>0</v>
      </c>
      <c r="N613" s="268">
        <v>0</v>
      </c>
      <c r="O613" s="268">
        <v>0</v>
      </c>
      <c r="P613" s="268" t="str">
        <f t="shared" si="165"/>
        <v>-</v>
      </c>
      <c r="Q613" s="268" t="str">
        <f t="shared" si="166"/>
        <v>-</v>
      </c>
      <c r="R613" s="175" t="str">
        <f t="shared" si="167"/>
        <v>-</v>
      </c>
      <c r="S613" s="178">
        <v>1</v>
      </c>
      <c r="T613" s="267">
        <f>IFERROR(S613/S616,"-")</f>
        <v>0.1111111111111111</v>
      </c>
      <c r="U613" s="268">
        <v>3512218</v>
      </c>
      <c r="V613" s="268">
        <v>1</v>
      </c>
      <c r="W613" s="268">
        <f t="shared" si="168"/>
        <v>3512218</v>
      </c>
      <c r="X613" s="268">
        <f t="shared" si="169"/>
        <v>3512218</v>
      </c>
      <c r="Y613" s="175">
        <f t="shared" si="170"/>
        <v>1</v>
      </c>
      <c r="Z613" s="178">
        <v>0</v>
      </c>
      <c r="AA613" s="267">
        <f>IFERROR(Z613/Z616,"-")</f>
        <v>0</v>
      </c>
      <c r="AB613" s="268">
        <v>0</v>
      </c>
      <c r="AC613" s="268">
        <v>0</v>
      </c>
      <c r="AD613" s="268" t="str">
        <f t="shared" si="171"/>
        <v>-</v>
      </c>
      <c r="AE613" s="268" t="str">
        <f t="shared" si="172"/>
        <v>-</v>
      </c>
      <c r="AF613" s="175" t="str">
        <f t="shared" si="173"/>
        <v>-</v>
      </c>
      <c r="AG613" s="178">
        <v>0</v>
      </c>
      <c r="AH613" s="267">
        <f>IFERROR(AG613/AG616,"-")</f>
        <v>0</v>
      </c>
      <c r="AI613" s="268">
        <v>0</v>
      </c>
      <c r="AJ613" s="268">
        <v>0</v>
      </c>
      <c r="AK613" s="268" t="str">
        <f t="shared" si="174"/>
        <v>-</v>
      </c>
      <c r="AL613" s="268" t="str">
        <f t="shared" si="175"/>
        <v>-</v>
      </c>
      <c r="AM613" s="175" t="str">
        <f t="shared" si="176"/>
        <v>-</v>
      </c>
      <c r="AN613" s="178">
        <v>1</v>
      </c>
      <c r="AO613" s="267">
        <f>IFERROR(AN613/AN616,"-")</f>
        <v>3.8461538461538464E-3</v>
      </c>
      <c r="AP613" s="268">
        <v>47438</v>
      </c>
      <c r="AQ613" s="268">
        <v>1</v>
      </c>
      <c r="AR613" s="268">
        <f t="shared" si="177"/>
        <v>47438</v>
      </c>
      <c r="AS613" s="268">
        <f t="shared" si="178"/>
        <v>47438</v>
      </c>
      <c r="AT613" s="175">
        <f t="shared" si="179"/>
        <v>1</v>
      </c>
      <c r="AV613" s="77"/>
    </row>
    <row r="614" spans="2:48" s="9" customFormat="1">
      <c r="B614" s="552"/>
      <c r="C614" s="556"/>
      <c r="D614" s="174" t="s">
        <v>161</v>
      </c>
      <c r="E614" s="399">
        <v>0</v>
      </c>
      <c r="F614" s="269">
        <f>IFERROR(E614/E616,"-")</f>
        <v>0</v>
      </c>
      <c r="G614" s="70">
        <v>0</v>
      </c>
      <c r="H614" s="70">
        <v>0</v>
      </c>
      <c r="I614" s="70" t="str">
        <f t="shared" si="180"/>
        <v>-</v>
      </c>
      <c r="J614" s="70" t="str">
        <f t="shared" si="163"/>
        <v>-</v>
      </c>
      <c r="K614" s="11" t="str">
        <f t="shared" si="164"/>
        <v>-</v>
      </c>
      <c r="L614" s="399">
        <v>0</v>
      </c>
      <c r="M614" s="269">
        <f>IFERROR(L614/L616,"-")</f>
        <v>0</v>
      </c>
      <c r="N614" s="70">
        <v>0</v>
      </c>
      <c r="O614" s="70">
        <v>0</v>
      </c>
      <c r="P614" s="70" t="str">
        <f t="shared" si="165"/>
        <v>-</v>
      </c>
      <c r="Q614" s="70" t="str">
        <f t="shared" si="166"/>
        <v>-</v>
      </c>
      <c r="R614" s="11" t="str">
        <f t="shared" si="167"/>
        <v>-</v>
      </c>
      <c r="S614" s="399">
        <v>0</v>
      </c>
      <c r="T614" s="269">
        <f>IFERROR(S614/S616,"-")</f>
        <v>0</v>
      </c>
      <c r="U614" s="70">
        <v>0</v>
      </c>
      <c r="V614" s="70">
        <v>0</v>
      </c>
      <c r="W614" s="70" t="str">
        <f t="shared" si="168"/>
        <v>-</v>
      </c>
      <c r="X614" s="70" t="str">
        <f t="shared" si="169"/>
        <v>-</v>
      </c>
      <c r="Y614" s="11" t="str">
        <f t="shared" si="170"/>
        <v>-</v>
      </c>
      <c r="Z614" s="399">
        <v>0</v>
      </c>
      <c r="AA614" s="269">
        <f>IFERROR(Z614/Z616,"-")</f>
        <v>0</v>
      </c>
      <c r="AB614" s="70">
        <v>0</v>
      </c>
      <c r="AC614" s="70">
        <v>0</v>
      </c>
      <c r="AD614" s="70" t="str">
        <f t="shared" si="171"/>
        <v>-</v>
      </c>
      <c r="AE614" s="70" t="str">
        <f t="shared" si="172"/>
        <v>-</v>
      </c>
      <c r="AF614" s="11" t="str">
        <f t="shared" si="173"/>
        <v>-</v>
      </c>
      <c r="AG614" s="399">
        <v>0</v>
      </c>
      <c r="AH614" s="269">
        <f>IFERROR(AG614/AG616,"-")</f>
        <v>0</v>
      </c>
      <c r="AI614" s="70">
        <v>0</v>
      </c>
      <c r="AJ614" s="70">
        <v>0</v>
      </c>
      <c r="AK614" s="70" t="str">
        <f t="shared" si="174"/>
        <v>-</v>
      </c>
      <c r="AL614" s="70" t="str">
        <f t="shared" si="175"/>
        <v>-</v>
      </c>
      <c r="AM614" s="11" t="str">
        <f t="shared" si="176"/>
        <v>-</v>
      </c>
      <c r="AN614" s="399">
        <v>1</v>
      </c>
      <c r="AO614" s="269">
        <f>IFERROR(AN614/AN616,"-")</f>
        <v>3.8461538461538464E-3</v>
      </c>
      <c r="AP614" s="70">
        <v>2927038</v>
      </c>
      <c r="AQ614" s="70">
        <v>1</v>
      </c>
      <c r="AR614" s="70">
        <f t="shared" si="177"/>
        <v>2927038</v>
      </c>
      <c r="AS614" s="70">
        <f t="shared" si="178"/>
        <v>2927038</v>
      </c>
      <c r="AT614" s="11">
        <f t="shared" si="179"/>
        <v>1</v>
      </c>
      <c r="AV614" s="77"/>
    </row>
    <row r="615" spans="2:48" s="9" customFormat="1">
      <c r="B615" s="552"/>
      <c r="C615" s="556"/>
      <c r="D615" s="177" t="s">
        <v>162</v>
      </c>
      <c r="E615" s="400">
        <v>1</v>
      </c>
      <c r="F615" s="270">
        <f>IFERROR(E615/E616,"-")</f>
        <v>1.5384615384615385E-2</v>
      </c>
      <c r="G615" s="271">
        <v>3392963</v>
      </c>
      <c r="H615" s="271">
        <v>1</v>
      </c>
      <c r="I615" s="271">
        <f t="shared" si="180"/>
        <v>3392963</v>
      </c>
      <c r="J615" s="271">
        <f t="shared" si="163"/>
        <v>3392963</v>
      </c>
      <c r="K615" s="36">
        <f t="shared" si="164"/>
        <v>1</v>
      </c>
      <c r="L615" s="400">
        <v>0</v>
      </c>
      <c r="M615" s="270">
        <f>IFERROR(L615/L616,"-")</f>
        <v>0</v>
      </c>
      <c r="N615" s="271">
        <v>0</v>
      </c>
      <c r="O615" s="271">
        <v>0</v>
      </c>
      <c r="P615" s="271" t="str">
        <f t="shared" si="165"/>
        <v>-</v>
      </c>
      <c r="Q615" s="271" t="str">
        <f t="shared" si="166"/>
        <v>-</v>
      </c>
      <c r="R615" s="36" t="str">
        <f t="shared" si="167"/>
        <v>-</v>
      </c>
      <c r="S615" s="400">
        <v>0</v>
      </c>
      <c r="T615" s="270">
        <f>IFERROR(S615/S616,"-")</f>
        <v>0</v>
      </c>
      <c r="U615" s="271">
        <v>0</v>
      </c>
      <c r="V615" s="271">
        <v>0</v>
      </c>
      <c r="W615" s="271" t="str">
        <f t="shared" si="168"/>
        <v>-</v>
      </c>
      <c r="X615" s="271" t="str">
        <f t="shared" si="169"/>
        <v>-</v>
      </c>
      <c r="Y615" s="36" t="str">
        <f t="shared" si="170"/>
        <v>-</v>
      </c>
      <c r="Z615" s="400">
        <v>0</v>
      </c>
      <c r="AA615" s="270">
        <f>IFERROR(Z615/Z616,"-")</f>
        <v>0</v>
      </c>
      <c r="AB615" s="271">
        <v>0</v>
      </c>
      <c r="AC615" s="271">
        <v>0</v>
      </c>
      <c r="AD615" s="271" t="str">
        <f t="shared" si="171"/>
        <v>-</v>
      </c>
      <c r="AE615" s="271" t="str">
        <f t="shared" si="172"/>
        <v>-</v>
      </c>
      <c r="AF615" s="36" t="str">
        <f t="shared" si="173"/>
        <v>-</v>
      </c>
      <c r="AG615" s="400">
        <v>2</v>
      </c>
      <c r="AH615" s="270">
        <f>IFERROR(AG615/AG616,"-")</f>
        <v>0.10526315789473684</v>
      </c>
      <c r="AI615" s="271">
        <v>7295144</v>
      </c>
      <c r="AJ615" s="271">
        <v>2</v>
      </c>
      <c r="AK615" s="271">
        <f t="shared" si="174"/>
        <v>3647572</v>
      </c>
      <c r="AL615" s="271">
        <f t="shared" si="175"/>
        <v>3647572</v>
      </c>
      <c r="AM615" s="36">
        <f t="shared" si="176"/>
        <v>1</v>
      </c>
      <c r="AN615" s="400">
        <v>1</v>
      </c>
      <c r="AO615" s="270">
        <f>IFERROR(AN615/AN616,"-")</f>
        <v>3.8461538461538464E-3</v>
      </c>
      <c r="AP615" s="271">
        <v>4128861</v>
      </c>
      <c r="AQ615" s="271">
        <v>1</v>
      </c>
      <c r="AR615" s="271">
        <f t="shared" si="177"/>
        <v>4128861</v>
      </c>
      <c r="AS615" s="271">
        <f t="shared" si="178"/>
        <v>4128861</v>
      </c>
      <c r="AT615" s="36">
        <f t="shared" si="179"/>
        <v>1</v>
      </c>
      <c r="AV615" s="77"/>
    </row>
    <row r="616" spans="2:48" s="9" customFormat="1">
      <c r="B616" s="553"/>
      <c r="C616" s="557"/>
      <c r="D616" s="300" t="s">
        <v>64</v>
      </c>
      <c r="E616" s="179">
        <f>SUM(E608:E615)</f>
        <v>65</v>
      </c>
      <c r="F616" s="272">
        <f>IFERROR(E616/E616,"-")</f>
        <v>1</v>
      </c>
      <c r="G616" s="273">
        <f>SUM(G608:G615)</f>
        <v>13151495</v>
      </c>
      <c r="H616" s="273">
        <f>SUM(H608:H615)</f>
        <v>10</v>
      </c>
      <c r="I616" s="273">
        <f t="shared" si="180"/>
        <v>202330.69230769231</v>
      </c>
      <c r="J616" s="273">
        <f t="shared" si="163"/>
        <v>1315149.5</v>
      </c>
      <c r="K616" s="152">
        <f t="shared" si="164"/>
        <v>0.15384615384615385</v>
      </c>
      <c r="L616" s="179">
        <f>SUM(L608:L615)</f>
        <v>36</v>
      </c>
      <c r="M616" s="272">
        <f>IFERROR(L616/L616,"-")</f>
        <v>1</v>
      </c>
      <c r="N616" s="273">
        <f>SUM(N608:N615)</f>
        <v>3126626</v>
      </c>
      <c r="O616" s="273">
        <f>SUM(O608:O615)</f>
        <v>4</v>
      </c>
      <c r="P616" s="273">
        <f t="shared" si="165"/>
        <v>86850.722222222219</v>
      </c>
      <c r="Q616" s="273">
        <f t="shared" si="166"/>
        <v>781656.5</v>
      </c>
      <c r="R616" s="152">
        <f t="shared" si="167"/>
        <v>0.1111111111111111</v>
      </c>
      <c r="S616" s="179">
        <f>SUM(S608:S615)</f>
        <v>9</v>
      </c>
      <c r="T616" s="272">
        <f>IFERROR(S616/S616,"-")</f>
        <v>1</v>
      </c>
      <c r="U616" s="273">
        <f>SUM(U608:U615)</f>
        <v>3512218</v>
      </c>
      <c r="V616" s="273">
        <f>SUM(V608:V615)</f>
        <v>1</v>
      </c>
      <c r="W616" s="273">
        <f t="shared" si="168"/>
        <v>390246.44444444444</v>
      </c>
      <c r="X616" s="273">
        <f t="shared" si="169"/>
        <v>3512218</v>
      </c>
      <c r="Y616" s="152">
        <f t="shared" si="170"/>
        <v>0.1111111111111111</v>
      </c>
      <c r="Z616" s="179">
        <f>SUM(Z608:Z615)</f>
        <v>4</v>
      </c>
      <c r="AA616" s="272">
        <f>IFERROR(Z616/Z616,"-")</f>
        <v>1</v>
      </c>
      <c r="AB616" s="273">
        <f>SUM(AB608:AB615)</f>
        <v>0</v>
      </c>
      <c r="AC616" s="273">
        <f>SUM(AC608:AC615)</f>
        <v>0</v>
      </c>
      <c r="AD616" s="273">
        <f t="shared" si="171"/>
        <v>0</v>
      </c>
      <c r="AE616" s="273" t="str">
        <f t="shared" si="172"/>
        <v>-</v>
      </c>
      <c r="AF616" s="152">
        <f t="shared" si="173"/>
        <v>0</v>
      </c>
      <c r="AG616" s="179">
        <f>SUM(AG608:AG615)</f>
        <v>19</v>
      </c>
      <c r="AH616" s="272">
        <f>IFERROR(AG616/AG616,"-")</f>
        <v>1</v>
      </c>
      <c r="AI616" s="273">
        <f>SUM(AI608:AI615)</f>
        <v>8429178</v>
      </c>
      <c r="AJ616" s="273">
        <f>SUM(AJ608:AJ615)</f>
        <v>6</v>
      </c>
      <c r="AK616" s="273">
        <f t="shared" si="174"/>
        <v>443640.94736842107</v>
      </c>
      <c r="AL616" s="273">
        <f t="shared" si="175"/>
        <v>1404863</v>
      </c>
      <c r="AM616" s="152">
        <f t="shared" si="176"/>
        <v>0.31578947368421051</v>
      </c>
      <c r="AN616" s="179">
        <f>SUM(AN608:AN615)</f>
        <v>260</v>
      </c>
      <c r="AO616" s="272">
        <f>IFERROR(AN616/AN616,"-")</f>
        <v>1</v>
      </c>
      <c r="AP616" s="273">
        <f>SUM(AP608:AP615)</f>
        <v>19364299</v>
      </c>
      <c r="AQ616" s="273">
        <f>SUM(AQ608:AQ615)</f>
        <v>26</v>
      </c>
      <c r="AR616" s="273">
        <f t="shared" si="177"/>
        <v>74478.073076923072</v>
      </c>
      <c r="AS616" s="273">
        <f t="shared" si="178"/>
        <v>744780.73076923075</v>
      </c>
      <c r="AT616" s="152">
        <f t="shared" si="179"/>
        <v>0.1</v>
      </c>
      <c r="AV616" s="77"/>
    </row>
    <row r="617" spans="2:48" s="9" customFormat="1">
      <c r="B617" s="551">
        <v>69</v>
      </c>
      <c r="C617" s="555" t="s">
        <v>46</v>
      </c>
      <c r="D617" s="174" t="s">
        <v>158</v>
      </c>
      <c r="E617" s="178">
        <v>117</v>
      </c>
      <c r="F617" s="267">
        <f>IFERROR(E617/E625,"-")</f>
        <v>0.6964285714285714</v>
      </c>
      <c r="G617" s="268">
        <v>0</v>
      </c>
      <c r="H617" s="268">
        <v>0</v>
      </c>
      <c r="I617" s="268">
        <f t="shared" si="180"/>
        <v>0</v>
      </c>
      <c r="J617" s="268" t="str">
        <f t="shared" si="163"/>
        <v>-</v>
      </c>
      <c r="K617" s="175">
        <f t="shared" si="164"/>
        <v>0</v>
      </c>
      <c r="L617" s="178">
        <v>72</v>
      </c>
      <c r="M617" s="267">
        <f>IFERROR(L617/L625,"-")</f>
        <v>0.70588235294117652</v>
      </c>
      <c r="N617" s="268">
        <v>0</v>
      </c>
      <c r="O617" s="268">
        <v>0</v>
      </c>
      <c r="P617" s="268">
        <f t="shared" si="165"/>
        <v>0</v>
      </c>
      <c r="Q617" s="268" t="str">
        <f t="shared" si="166"/>
        <v>-</v>
      </c>
      <c r="R617" s="175">
        <f t="shared" si="167"/>
        <v>0</v>
      </c>
      <c r="S617" s="178">
        <v>9</v>
      </c>
      <c r="T617" s="267">
        <f>IFERROR(S617/S625,"-")</f>
        <v>0.45</v>
      </c>
      <c r="U617" s="268">
        <v>0</v>
      </c>
      <c r="V617" s="268">
        <v>0</v>
      </c>
      <c r="W617" s="268">
        <f t="shared" si="168"/>
        <v>0</v>
      </c>
      <c r="X617" s="268" t="str">
        <f t="shared" si="169"/>
        <v>-</v>
      </c>
      <c r="Y617" s="175">
        <f t="shared" si="170"/>
        <v>0</v>
      </c>
      <c r="Z617" s="178">
        <v>6</v>
      </c>
      <c r="AA617" s="267">
        <f>IFERROR(Z617/Z625,"-")</f>
        <v>0.46153846153846156</v>
      </c>
      <c r="AB617" s="268">
        <v>0</v>
      </c>
      <c r="AC617" s="268">
        <v>0</v>
      </c>
      <c r="AD617" s="268">
        <f t="shared" si="171"/>
        <v>0</v>
      </c>
      <c r="AE617" s="268" t="str">
        <f t="shared" si="172"/>
        <v>-</v>
      </c>
      <c r="AF617" s="175">
        <f t="shared" si="173"/>
        <v>0</v>
      </c>
      <c r="AG617" s="178">
        <v>13</v>
      </c>
      <c r="AH617" s="267">
        <f>IFERROR(AG617/AG625,"-")</f>
        <v>0.48148148148148145</v>
      </c>
      <c r="AI617" s="268">
        <v>0</v>
      </c>
      <c r="AJ617" s="268">
        <v>0</v>
      </c>
      <c r="AK617" s="268">
        <f t="shared" si="174"/>
        <v>0</v>
      </c>
      <c r="AL617" s="268" t="str">
        <f t="shared" si="175"/>
        <v>-</v>
      </c>
      <c r="AM617" s="175">
        <f t="shared" si="176"/>
        <v>0</v>
      </c>
      <c r="AN617" s="178">
        <v>477</v>
      </c>
      <c r="AO617" s="267">
        <f>IFERROR(AN617/AN625,"-")</f>
        <v>0.8016806722689076</v>
      </c>
      <c r="AP617" s="268">
        <v>0</v>
      </c>
      <c r="AQ617" s="268">
        <v>0</v>
      </c>
      <c r="AR617" s="268">
        <f t="shared" si="177"/>
        <v>0</v>
      </c>
      <c r="AS617" s="268" t="str">
        <f t="shared" si="178"/>
        <v>-</v>
      </c>
      <c r="AT617" s="175">
        <f t="shared" si="179"/>
        <v>0</v>
      </c>
      <c r="AV617" s="77"/>
    </row>
    <row r="618" spans="2:48" s="9" customFormat="1">
      <c r="B618" s="552"/>
      <c r="C618" s="556"/>
      <c r="D618" s="174" t="s">
        <v>155</v>
      </c>
      <c r="E618" s="399">
        <v>15</v>
      </c>
      <c r="F618" s="269">
        <f>IFERROR(E618/E625,"-")</f>
        <v>8.9285714285714288E-2</v>
      </c>
      <c r="G618" s="70">
        <v>1436631</v>
      </c>
      <c r="H618" s="70">
        <v>8</v>
      </c>
      <c r="I618" s="70">
        <f t="shared" si="180"/>
        <v>95775.4</v>
      </c>
      <c r="J618" s="70">
        <f t="shared" si="163"/>
        <v>179578.875</v>
      </c>
      <c r="K618" s="11">
        <f t="shared" si="164"/>
        <v>0.53333333333333333</v>
      </c>
      <c r="L618" s="399">
        <v>12</v>
      </c>
      <c r="M618" s="269">
        <f>IFERROR(L618/L625,"-")</f>
        <v>0.11764705882352941</v>
      </c>
      <c r="N618" s="70">
        <v>623387</v>
      </c>
      <c r="O618" s="70">
        <v>6</v>
      </c>
      <c r="P618" s="70">
        <f t="shared" si="165"/>
        <v>51948.916666666664</v>
      </c>
      <c r="Q618" s="70">
        <f t="shared" si="166"/>
        <v>103897.83333333333</v>
      </c>
      <c r="R618" s="11">
        <f t="shared" si="167"/>
        <v>0.5</v>
      </c>
      <c r="S618" s="399">
        <v>1</v>
      </c>
      <c r="T618" s="269">
        <f>IFERROR(S618/S625,"-")</f>
        <v>0.05</v>
      </c>
      <c r="U618" s="70">
        <v>0</v>
      </c>
      <c r="V618" s="70">
        <v>0</v>
      </c>
      <c r="W618" s="70">
        <f t="shared" si="168"/>
        <v>0</v>
      </c>
      <c r="X618" s="70" t="str">
        <f t="shared" si="169"/>
        <v>-</v>
      </c>
      <c r="Y618" s="11">
        <f t="shared" si="170"/>
        <v>0</v>
      </c>
      <c r="Z618" s="399">
        <v>1</v>
      </c>
      <c r="AA618" s="269">
        <f>IFERROR(Z618/Z625,"-")</f>
        <v>7.6923076923076927E-2</v>
      </c>
      <c r="AB618" s="70">
        <v>0</v>
      </c>
      <c r="AC618" s="70">
        <v>0</v>
      </c>
      <c r="AD618" s="70">
        <f t="shared" si="171"/>
        <v>0</v>
      </c>
      <c r="AE618" s="70" t="str">
        <f t="shared" si="172"/>
        <v>-</v>
      </c>
      <c r="AF618" s="11">
        <f t="shared" si="173"/>
        <v>0</v>
      </c>
      <c r="AG618" s="399">
        <v>4</v>
      </c>
      <c r="AH618" s="269">
        <f>IFERROR(AG618/AG625,"-")</f>
        <v>0.14814814814814814</v>
      </c>
      <c r="AI618" s="70">
        <v>522920</v>
      </c>
      <c r="AJ618" s="70">
        <v>1</v>
      </c>
      <c r="AK618" s="70">
        <f t="shared" si="174"/>
        <v>130730</v>
      </c>
      <c r="AL618" s="70">
        <f t="shared" si="175"/>
        <v>522920</v>
      </c>
      <c r="AM618" s="11">
        <f t="shared" si="176"/>
        <v>0.25</v>
      </c>
      <c r="AN618" s="399">
        <v>31</v>
      </c>
      <c r="AO618" s="269">
        <f>IFERROR(AN618/AN625,"-")</f>
        <v>5.2100840336134456E-2</v>
      </c>
      <c r="AP618" s="70">
        <v>852215</v>
      </c>
      <c r="AQ618" s="70">
        <v>6</v>
      </c>
      <c r="AR618" s="70">
        <f t="shared" si="177"/>
        <v>27490.806451612902</v>
      </c>
      <c r="AS618" s="70">
        <f t="shared" si="178"/>
        <v>142035.83333333334</v>
      </c>
      <c r="AT618" s="11">
        <f t="shared" si="179"/>
        <v>0.19354838709677419</v>
      </c>
      <c r="AV618" s="77"/>
    </row>
    <row r="619" spans="2:48" s="9" customFormat="1">
      <c r="B619" s="552"/>
      <c r="C619" s="556"/>
      <c r="D619" s="174" t="s">
        <v>156</v>
      </c>
      <c r="E619" s="399">
        <v>14</v>
      </c>
      <c r="F619" s="269">
        <f>IFERROR(E619/E625,"-")</f>
        <v>8.3333333333333329E-2</v>
      </c>
      <c r="G619" s="70">
        <v>818677</v>
      </c>
      <c r="H619" s="70">
        <v>4</v>
      </c>
      <c r="I619" s="70">
        <f t="shared" si="180"/>
        <v>58476.928571428572</v>
      </c>
      <c r="J619" s="70">
        <f t="shared" si="163"/>
        <v>204669.25</v>
      </c>
      <c r="K619" s="11">
        <f t="shared" si="164"/>
        <v>0.2857142857142857</v>
      </c>
      <c r="L619" s="399">
        <v>6</v>
      </c>
      <c r="M619" s="269">
        <f>IFERROR(L619/L625,"-")</f>
        <v>5.8823529411764705E-2</v>
      </c>
      <c r="N619" s="70">
        <v>733543</v>
      </c>
      <c r="O619" s="70">
        <v>2</v>
      </c>
      <c r="P619" s="70">
        <f t="shared" si="165"/>
        <v>122257.16666666667</v>
      </c>
      <c r="Q619" s="70">
        <f t="shared" si="166"/>
        <v>366771.5</v>
      </c>
      <c r="R619" s="11">
        <f t="shared" si="167"/>
        <v>0.33333333333333331</v>
      </c>
      <c r="S619" s="399">
        <v>2</v>
      </c>
      <c r="T619" s="269">
        <f>IFERROR(S619/S625,"-")</f>
        <v>0.1</v>
      </c>
      <c r="U619" s="70">
        <v>0</v>
      </c>
      <c r="V619" s="70">
        <v>0</v>
      </c>
      <c r="W619" s="70">
        <f t="shared" si="168"/>
        <v>0</v>
      </c>
      <c r="X619" s="70" t="str">
        <f t="shared" si="169"/>
        <v>-</v>
      </c>
      <c r="Y619" s="11">
        <f t="shared" si="170"/>
        <v>0</v>
      </c>
      <c r="Z619" s="399">
        <v>1</v>
      </c>
      <c r="AA619" s="269">
        <f>IFERROR(Z619/Z625,"-")</f>
        <v>7.6923076923076927E-2</v>
      </c>
      <c r="AB619" s="70">
        <v>0</v>
      </c>
      <c r="AC619" s="70">
        <v>0</v>
      </c>
      <c r="AD619" s="70">
        <f t="shared" si="171"/>
        <v>0</v>
      </c>
      <c r="AE619" s="70" t="str">
        <f t="shared" si="172"/>
        <v>-</v>
      </c>
      <c r="AF619" s="11">
        <f t="shared" si="173"/>
        <v>0</v>
      </c>
      <c r="AG619" s="399">
        <v>4</v>
      </c>
      <c r="AH619" s="269">
        <f>IFERROR(AG619/AG625,"-")</f>
        <v>0.14814814814814814</v>
      </c>
      <c r="AI619" s="70">
        <v>0</v>
      </c>
      <c r="AJ619" s="70">
        <v>0</v>
      </c>
      <c r="AK619" s="70">
        <f t="shared" si="174"/>
        <v>0</v>
      </c>
      <c r="AL619" s="70" t="str">
        <f t="shared" si="175"/>
        <v>-</v>
      </c>
      <c r="AM619" s="11">
        <f t="shared" si="176"/>
        <v>0</v>
      </c>
      <c r="AN619" s="399">
        <v>29</v>
      </c>
      <c r="AO619" s="269">
        <f>IFERROR(AN619/AN625,"-")</f>
        <v>4.8739495798319328E-2</v>
      </c>
      <c r="AP619" s="70">
        <v>4826918</v>
      </c>
      <c r="AQ619" s="70">
        <v>13</v>
      </c>
      <c r="AR619" s="70">
        <f t="shared" si="177"/>
        <v>166445.44827586206</v>
      </c>
      <c r="AS619" s="70">
        <f t="shared" si="178"/>
        <v>371301.38461538462</v>
      </c>
      <c r="AT619" s="11">
        <f t="shared" si="179"/>
        <v>0.44827586206896552</v>
      </c>
      <c r="AV619" s="77"/>
    </row>
    <row r="620" spans="2:48" s="9" customFormat="1">
      <c r="B620" s="552"/>
      <c r="C620" s="556"/>
      <c r="D620" s="174" t="s">
        <v>157</v>
      </c>
      <c r="E620" s="178">
        <v>7</v>
      </c>
      <c r="F620" s="267">
        <f>IFERROR(E620/E625,"-")</f>
        <v>4.1666666666666664E-2</v>
      </c>
      <c r="G620" s="268">
        <v>3211557</v>
      </c>
      <c r="H620" s="268">
        <v>5</v>
      </c>
      <c r="I620" s="268">
        <f t="shared" si="180"/>
        <v>458793.85714285716</v>
      </c>
      <c r="J620" s="268">
        <f t="shared" si="163"/>
        <v>642311.4</v>
      </c>
      <c r="K620" s="175">
        <f t="shared" si="164"/>
        <v>0.7142857142857143</v>
      </c>
      <c r="L620" s="178">
        <v>4</v>
      </c>
      <c r="M620" s="267">
        <f>IFERROR(L620/L625,"-")</f>
        <v>3.9215686274509803E-2</v>
      </c>
      <c r="N620" s="268">
        <v>2609963</v>
      </c>
      <c r="O620" s="268">
        <v>3</v>
      </c>
      <c r="P620" s="268">
        <f t="shared" si="165"/>
        <v>652490.75</v>
      </c>
      <c r="Q620" s="268">
        <f t="shared" si="166"/>
        <v>869987.66666666663</v>
      </c>
      <c r="R620" s="175">
        <f t="shared" si="167"/>
        <v>0.75</v>
      </c>
      <c r="S620" s="178">
        <v>3</v>
      </c>
      <c r="T620" s="267">
        <f>IFERROR(S620/S625,"-")</f>
        <v>0.15</v>
      </c>
      <c r="U620" s="268">
        <v>2110578</v>
      </c>
      <c r="V620" s="268">
        <v>3</v>
      </c>
      <c r="W620" s="268">
        <f t="shared" si="168"/>
        <v>703526</v>
      </c>
      <c r="X620" s="268">
        <f t="shared" si="169"/>
        <v>703526</v>
      </c>
      <c r="Y620" s="175">
        <f t="shared" si="170"/>
        <v>1</v>
      </c>
      <c r="Z620" s="178">
        <v>2</v>
      </c>
      <c r="AA620" s="267">
        <f>IFERROR(Z620/Z625,"-")</f>
        <v>0.15384615384615385</v>
      </c>
      <c r="AB620" s="268">
        <v>1939411</v>
      </c>
      <c r="AC620" s="268">
        <v>2</v>
      </c>
      <c r="AD620" s="268">
        <f t="shared" si="171"/>
        <v>969705.5</v>
      </c>
      <c r="AE620" s="268">
        <f t="shared" si="172"/>
        <v>969705.5</v>
      </c>
      <c r="AF620" s="175">
        <f t="shared" si="173"/>
        <v>1</v>
      </c>
      <c r="AG620" s="178">
        <v>0</v>
      </c>
      <c r="AH620" s="267">
        <f>IFERROR(AG620/AG625,"-")</f>
        <v>0</v>
      </c>
      <c r="AI620" s="268">
        <v>0</v>
      </c>
      <c r="AJ620" s="268">
        <v>0</v>
      </c>
      <c r="AK620" s="268" t="str">
        <f t="shared" si="174"/>
        <v>-</v>
      </c>
      <c r="AL620" s="268" t="str">
        <f t="shared" si="175"/>
        <v>-</v>
      </c>
      <c r="AM620" s="175" t="str">
        <f t="shared" si="176"/>
        <v>-</v>
      </c>
      <c r="AN620" s="178">
        <v>25</v>
      </c>
      <c r="AO620" s="267">
        <f>IFERROR(AN620/AN625,"-")</f>
        <v>4.2016806722689079E-2</v>
      </c>
      <c r="AP620" s="268">
        <v>13258301</v>
      </c>
      <c r="AQ620" s="268">
        <v>20</v>
      </c>
      <c r="AR620" s="268">
        <f t="shared" si="177"/>
        <v>530332.04</v>
      </c>
      <c r="AS620" s="268">
        <f t="shared" si="178"/>
        <v>662915.05000000005</v>
      </c>
      <c r="AT620" s="175">
        <f t="shared" si="179"/>
        <v>0.8</v>
      </c>
      <c r="AV620" s="77"/>
    </row>
    <row r="621" spans="2:48" s="9" customFormat="1">
      <c r="B621" s="552"/>
      <c r="C621" s="556"/>
      <c r="D621" s="174" t="s">
        <v>159</v>
      </c>
      <c r="E621" s="399">
        <v>9</v>
      </c>
      <c r="F621" s="269">
        <f>IFERROR(E621/E625,"-")</f>
        <v>5.3571428571428568E-2</v>
      </c>
      <c r="G621" s="70">
        <v>4666302</v>
      </c>
      <c r="H621" s="70">
        <v>7</v>
      </c>
      <c r="I621" s="70">
        <f t="shared" si="180"/>
        <v>518478</v>
      </c>
      <c r="J621" s="70">
        <f t="shared" si="163"/>
        <v>666614.57142857148</v>
      </c>
      <c r="K621" s="11">
        <f t="shared" si="164"/>
        <v>0.77777777777777779</v>
      </c>
      <c r="L621" s="399">
        <v>5</v>
      </c>
      <c r="M621" s="269">
        <f>IFERROR(L621/L625,"-")</f>
        <v>4.9019607843137254E-2</v>
      </c>
      <c r="N621" s="70">
        <v>3066077</v>
      </c>
      <c r="O621" s="70">
        <v>4</v>
      </c>
      <c r="P621" s="70">
        <f t="shared" si="165"/>
        <v>613215.4</v>
      </c>
      <c r="Q621" s="70">
        <f t="shared" si="166"/>
        <v>766519.25</v>
      </c>
      <c r="R621" s="11">
        <f t="shared" si="167"/>
        <v>0.8</v>
      </c>
      <c r="S621" s="399">
        <v>2</v>
      </c>
      <c r="T621" s="269">
        <f>IFERROR(S621/S625,"-")</f>
        <v>0.1</v>
      </c>
      <c r="U621" s="70">
        <v>592821</v>
      </c>
      <c r="V621" s="70">
        <v>1</v>
      </c>
      <c r="W621" s="70">
        <f t="shared" si="168"/>
        <v>296410.5</v>
      </c>
      <c r="X621" s="70">
        <f t="shared" si="169"/>
        <v>592821</v>
      </c>
      <c r="Y621" s="11">
        <f t="shared" si="170"/>
        <v>0.5</v>
      </c>
      <c r="Z621" s="399">
        <v>2</v>
      </c>
      <c r="AA621" s="269">
        <f>IFERROR(Z621/Z625,"-")</f>
        <v>0.15384615384615385</v>
      </c>
      <c r="AB621" s="70">
        <v>592821</v>
      </c>
      <c r="AC621" s="70">
        <v>1</v>
      </c>
      <c r="AD621" s="70">
        <f t="shared" si="171"/>
        <v>296410.5</v>
      </c>
      <c r="AE621" s="70">
        <f t="shared" si="172"/>
        <v>592821</v>
      </c>
      <c r="AF621" s="11">
        <f t="shared" si="173"/>
        <v>0.5</v>
      </c>
      <c r="AG621" s="399">
        <v>4</v>
      </c>
      <c r="AH621" s="269">
        <f>IFERROR(AG621/AG625,"-")</f>
        <v>0.14814814814814814</v>
      </c>
      <c r="AI621" s="70">
        <v>2624931</v>
      </c>
      <c r="AJ621" s="70">
        <v>4</v>
      </c>
      <c r="AK621" s="70">
        <f t="shared" si="174"/>
        <v>656232.75</v>
      </c>
      <c r="AL621" s="70">
        <f t="shared" si="175"/>
        <v>656232.75</v>
      </c>
      <c r="AM621" s="11">
        <f t="shared" si="176"/>
        <v>1</v>
      </c>
      <c r="AN621" s="399">
        <v>23</v>
      </c>
      <c r="AO621" s="269">
        <f>IFERROR(AN621/AN625,"-")</f>
        <v>3.8655462184873951E-2</v>
      </c>
      <c r="AP621" s="70">
        <v>23858488</v>
      </c>
      <c r="AQ621" s="70">
        <v>21</v>
      </c>
      <c r="AR621" s="70">
        <f t="shared" si="177"/>
        <v>1037325.5652173914</v>
      </c>
      <c r="AS621" s="70">
        <f t="shared" si="178"/>
        <v>1136118.4761904762</v>
      </c>
      <c r="AT621" s="11">
        <f t="shared" si="179"/>
        <v>0.91304347826086951</v>
      </c>
      <c r="AV621" s="77"/>
    </row>
    <row r="622" spans="2:48" s="9" customFormat="1">
      <c r="B622" s="552"/>
      <c r="C622" s="556"/>
      <c r="D622" s="174" t="s">
        <v>160</v>
      </c>
      <c r="E622" s="178">
        <v>3</v>
      </c>
      <c r="F622" s="267">
        <f>IFERROR(E622/E625,"-")</f>
        <v>1.7857142857142856E-2</v>
      </c>
      <c r="G622" s="268">
        <v>3509320</v>
      </c>
      <c r="H622" s="268">
        <v>3</v>
      </c>
      <c r="I622" s="268">
        <f t="shared" si="180"/>
        <v>1169773.3333333333</v>
      </c>
      <c r="J622" s="268">
        <f t="shared" si="163"/>
        <v>1169773.3333333333</v>
      </c>
      <c r="K622" s="175">
        <f t="shared" si="164"/>
        <v>1</v>
      </c>
      <c r="L622" s="178">
        <v>1</v>
      </c>
      <c r="M622" s="267">
        <f>IFERROR(L622/L625,"-")</f>
        <v>9.8039215686274508E-3</v>
      </c>
      <c r="N622" s="268">
        <v>399473</v>
      </c>
      <c r="O622" s="268">
        <v>1</v>
      </c>
      <c r="P622" s="268">
        <f t="shared" si="165"/>
        <v>399473</v>
      </c>
      <c r="Q622" s="268">
        <f t="shared" si="166"/>
        <v>399473</v>
      </c>
      <c r="R622" s="175">
        <f t="shared" si="167"/>
        <v>1</v>
      </c>
      <c r="S622" s="178">
        <v>1</v>
      </c>
      <c r="T622" s="267">
        <f>IFERROR(S622/S625,"-")</f>
        <v>0.05</v>
      </c>
      <c r="U622" s="268">
        <v>600397</v>
      </c>
      <c r="V622" s="268">
        <v>1</v>
      </c>
      <c r="W622" s="268">
        <f t="shared" si="168"/>
        <v>600397</v>
      </c>
      <c r="X622" s="268">
        <f t="shared" si="169"/>
        <v>600397</v>
      </c>
      <c r="Y622" s="175">
        <f t="shared" si="170"/>
        <v>1</v>
      </c>
      <c r="Z622" s="178">
        <v>0</v>
      </c>
      <c r="AA622" s="267">
        <f>IFERROR(Z622/Z625,"-")</f>
        <v>0</v>
      </c>
      <c r="AB622" s="268">
        <v>0</v>
      </c>
      <c r="AC622" s="268">
        <v>0</v>
      </c>
      <c r="AD622" s="268" t="str">
        <f t="shared" si="171"/>
        <v>-</v>
      </c>
      <c r="AE622" s="268" t="str">
        <f t="shared" si="172"/>
        <v>-</v>
      </c>
      <c r="AF622" s="175" t="str">
        <f t="shared" si="173"/>
        <v>-</v>
      </c>
      <c r="AG622" s="178">
        <v>1</v>
      </c>
      <c r="AH622" s="267">
        <f>IFERROR(AG622/AG625,"-")</f>
        <v>3.7037037037037035E-2</v>
      </c>
      <c r="AI622" s="268">
        <v>600397</v>
      </c>
      <c r="AJ622" s="268">
        <v>1</v>
      </c>
      <c r="AK622" s="268">
        <f t="shared" si="174"/>
        <v>600397</v>
      </c>
      <c r="AL622" s="268">
        <f t="shared" si="175"/>
        <v>600397</v>
      </c>
      <c r="AM622" s="175">
        <f t="shared" si="176"/>
        <v>1</v>
      </c>
      <c r="AN622" s="178">
        <v>6</v>
      </c>
      <c r="AO622" s="267">
        <f>IFERROR(AN622/AN625,"-")</f>
        <v>1.0084033613445379E-2</v>
      </c>
      <c r="AP622" s="268">
        <v>7056350</v>
      </c>
      <c r="AQ622" s="268">
        <v>6</v>
      </c>
      <c r="AR622" s="268">
        <f t="shared" si="177"/>
        <v>1176058.3333333333</v>
      </c>
      <c r="AS622" s="268">
        <f t="shared" si="178"/>
        <v>1176058.3333333333</v>
      </c>
      <c r="AT622" s="175">
        <f t="shared" si="179"/>
        <v>1</v>
      </c>
      <c r="AV622" s="77"/>
    </row>
    <row r="623" spans="2:48" s="9" customFormat="1">
      <c r="B623" s="552"/>
      <c r="C623" s="556"/>
      <c r="D623" s="174" t="s">
        <v>161</v>
      </c>
      <c r="E623" s="399">
        <v>3</v>
      </c>
      <c r="F623" s="269">
        <f>IFERROR(E623/E625,"-")</f>
        <v>1.7857142857142856E-2</v>
      </c>
      <c r="G623" s="70">
        <v>3183485</v>
      </c>
      <c r="H623" s="70">
        <v>2</v>
      </c>
      <c r="I623" s="70">
        <f t="shared" si="180"/>
        <v>1061161.6666666667</v>
      </c>
      <c r="J623" s="70">
        <f t="shared" si="163"/>
        <v>1591742.5</v>
      </c>
      <c r="K623" s="11">
        <f t="shared" si="164"/>
        <v>0.66666666666666663</v>
      </c>
      <c r="L623" s="399">
        <v>2</v>
      </c>
      <c r="M623" s="269">
        <f>IFERROR(L623/L625,"-")</f>
        <v>1.9607843137254902E-2</v>
      </c>
      <c r="N623" s="70">
        <v>542245</v>
      </c>
      <c r="O623" s="70">
        <v>1</v>
      </c>
      <c r="P623" s="70">
        <f t="shared" si="165"/>
        <v>271122.5</v>
      </c>
      <c r="Q623" s="70">
        <f t="shared" si="166"/>
        <v>542245</v>
      </c>
      <c r="R623" s="11">
        <f t="shared" si="167"/>
        <v>0.5</v>
      </c>
      <c r="S623" s="399">
        <v>2</v>
      </c>
      <c r="T623" s="269">
        <f>IFERROR(S623/S625,"-")</f>
        <v>0.1</v>
      </c>
      <c r="U623" s="70">
        <v>3183485</v>
      </c>
      <c r="V623" s="70">
        <v>2</v>
      </c>
      <c r="W623" s="70">
        <f t="shared" si="168"/>
        <v>1591742.5</v>
      </c>
      <c r="X623" s="70">
        <f t="shared" si="169"/>
        <v>1591742.5</v>
      </c>
      <c r="Y623" s="11">
        <f t="shared" si="170"/>
        <v>1</v>
      </c>
      <c r="Z623" s="399">
        <v>1</v>
      </c>
      <c r="AA623" s="269">
        <f>IFERROR(Z623/Z625,"-")</f>
        <v>7.6923076923076927E-2</v>
      </c>
      <c r="AB623" s="70">
        <v>542245</v>
      </c>
      <c r="AC623" s="70">
        <v>1</v>
      </c>
      <c r="AD623" s="70">
        <f t="shared" si="171"/>
        <v>542245</v>
      </c>
      <c r="AE623" s="70">
        <f t="shared" si="172"/>
        <v>542245</v>
      </c>
      <c r="AF623" s="11">
        <f t="shared" si="173"/>
        <v>1</v>
      </c>
      <c r="AG623" s="399">
        <v>1</v>
      </c>
      <c r="AH623" s="269">
        <f>IFERROR(AG623/AG625,"-")</f>
        <v>3.7037037037037035E-2</v>
      </c>
      <c r="AI623" s="70">
        <v>542245</v>
      </c>
      <c r="AJ623" s="70">
        <v>1</v>
      </c>
      <c r="AK623" s="70">
        <f t="shared" si="174"/>
        <v>542245</v>
      </c>
      <c r="AL623" s="70">
        <f t="shared" si="175"/>
        <v>542245</v>
      </c>
      <c r="AM623" s="11">
        <f t="shared" si="176"/>
        <v>1</v>
      </c>
      <c r="AN623" s="399">
        <v>2</v>
      </c>
      <c r="AO623" s="269">
        <f>IFERROR(AN623/AN625,"-")</f>
        <v>3.3613445378151263E-3</v>
      </c>
      <c r="AP623" s="70">
        <v>3970586</v>
      </c>
      <c r="AQ623" s="70">
        <v>2</v>
      </c>
      <c r="AR623" s="70">
        <f t="shared" si="177"/>
        <v>1985293</v>
      </c>
      <c r="AS623" s="70">
        <f t="shared" si="178"/>
        <v>1985293</v>
      </c>
      <c r="AT623" s="11">
        <f t="shared" si="179"/>
        <v>1</v>
      </c>
      <c r="AV623" s="77"/>
    </row>
    <row r="624" spans="2:48" s="9" customFormat="1">
      <c r="B624" s="552"/>
      <c r="C624" s="556"/>
      <c r="D624" s="177" t="s">
        <v>162</v>
      </c>
      <c r="E624" s="400">
        <v>0</v>
      </c>
      <c r="F624" s="270">
        <f>IFERROR(E624/E625,"-")</f>
        <v>0</v>
      </c>
      <c r="G624" s="271">
        <v>0</v>
      </c>
      <c r="H624" s="271">
        <v>0</v>
      </c>
      <c r="I624" s="271" t="str">
        <f t="shared" si="180"/>
        <v>-</v>
      </c>
      <c r="J624" s="271" t="str">
        <f t="shared" si="163"/>
        <v>-</v>
      </c>
      <c r="K624" s="36" t="str">
        <f t="shared" si="164"/>
        <v>-</v>
      </c>
      <c r="L624" s="400">
        <v>0</v>
      </c>
      <c r="M624" s="270">
        <f>IFERROR(L624/L625,"-")</f>
        <v>0</v>
      </c>
      <c r="N624" s="271">
        <v>0</v>
      </c>
      <c r="O624" s="271">
        <v>0</v>
      </c>
      <c r="P624" s="271" t="str">
        <f t="shared" si="165"/>
        <v>-</v>
      </c>
      <c r="Q624" s="271" t="str">
        <f t="shared" si="166"/>
        <v>-</v>
      </c>
      <c r="R624" s="36" t="str">
        <f t="shared" si="167"/>
        <v>-</v>
      </c>
      <c r="S624" s="400">
        <v>0</v>
      </c>
      <c r="T624" s="270">
        <f>IFERROR(S624/S625,"-")</f>
        <v>0</v>
      </c>
      <c r="U624" s="271">
        <v>0</v>
      </c>
      <c r="V624" s="271">
        <v>0</v>
      </c>
      <c r="W624" s="271" t="str">
        <f t="shared" si="168"/>
        <v>-</v>
      </c>
      <c r="X624" s="271" t="str">
        <f t="shared" si="169"/>
        <v>-</v>
      </c>
      <c r="Y624" s="36" t="str">
        <f t="shared" si="170"/>
        <v>-</v>
      </c>
      <c r="Z624" s="400">
        <v>0</v>
      </c>
      <c r="AA624" s="270">
        <f>IFERROR(Z624/Z625,"-")</f>
        <v>0</v>
      </c>
      <c r="AB624" s="271">
        <v>0</v>
      </c>
      <c r="AC624" s="271">
        <v>0</v>
      </c>
      <c r="AD624" s="271" t="str">
        <f t="shared" si="171"/>
        <v>-</v>
      </c>
      <c r="AE624" s="271" t="str">
        <f t="shared" si="172"/>
        <v>-</v>
      </c>
      <c r="AF624" s="36" t="str">
        <f t="shared" si="173"/>
        <v>-</v>
      </c>
      <c r="AG624" s="400">
        <v>0</v>
      </c>
      <c r="AH624" s="270">
        <f>IFERROR(AG624/AG625,"-")</f>
        <v>0</v>
      </c>
      <c r="AI624" s="271">
        <v>0</v>
      </c>
      <c r="AJ624" s="271">
        <v>0</v>
      </c>
      <c r="AK624" s="271" t="str">
        <f t="shared" si="174"/>
        <v>-</v>
      </c>
      <c r="AL624" s="271" t="str">
        <f t="shared" si="175"/>
        <v>-</v>
      </c>
      <c r="AM624" s="36" t="str">
        <f t="shared" si="176"/>
        <v>-</v>
      </c>
      <c r="AN624" s="400">
        <v>2</v>
      </c>
      <c r="AO624" s="270">
        <f>IFERROR(AN624/AN625,"-")</f>
        <v>3.3613445378151263E-3</v>
      </c>
      <c r="AP624" s="271">
        <v>4939249</v>
      </c>
      <c r="AQ624" s="271">
        <v>1</v>
      </c>
      <c r="AR624" s="271">
        <f t="shared" si="177"/>
        <v>2469624.5</v>
      </c>
      <c r="AS624" s="271">
        <f t="shared" si="178"/>
        <v>4939249</v>
      </c>
      <c r="AT624" s="36">
        <f t="shared" si="179"/>
        <v>0.5</v>
      </c>
      <c r="AV624" s="77"/>
    </row>
    <row r="625" spans="2:48" s="9" customFormat="1">
      <c r="B625" s="553"/>
      <c r="C625" s="557"/>
      <c r="D625" s="300" t="s">
        <v>64</v>
      </c>
      <c r="E625" s="179">
        <f>SUM(E617:E624)</f>
        <v>168</v>
      </c>
      <c r="F625" s="272">
        <f>IFERROR(E625/E625,"-")</f>
        <v>1</v>
      </c>
      <c r="G625" s="273">
        <f>SUM(G617:G624)</f>
        <v>16825972</v>
      </c>
      <c r="H625" s="273">
        <f>SUM(H617:H624)</f>
        <v>29</v>
      </c>
      <c r="I625" s="273">
        <f t="shared" si="180"/>
        <v>100154.59523809524</v>
      </c>
      <c r="J625" s="273">
        <f t="shared" si="163"/>
        <v>580205.93103448278</v>
      </c>
      <c r="K625" s="152">
        <f t="shared" si="164"/>
        <v>0.17261904761904762</v>
      </c>
      <c r="L625" s="179">
        <f>SUM(L617:L624)</f>
        <v>102</v>
      </c>
      <c r="M625" s="272">
        <f>IFERROR(L625/L625,"-")</f>
        <v>1</v>
      </c>
      <c r="N625" s="273">
        <f>SUM(N617:N624)</f>
        <v>7974688</v>
      </c>
      <c r="O625" s="273">
        <f>SUM(O617:O624)</f>
        <v>17</v>
      </c>
      <c r="P625" s="273">
        <f t="shared" si="165"/>
        <v>78183.215686274503</v>
      </c>
      <c r="Q625" s="273">
        <f t="shared" si="166"/>
        <v>469099.29411764705</v>
      </c>
      <c r="R625" s="152">
        <f t="shared" si="167"/>
        <v>0.16666666666666666</v>
      </c>
      <c r="S625" s="179">
        <f>SUM(S617:S624)</f>
        <v>20</v>
      </c>
      <c r="T625" s="272">
        <f>IFERROR(S625/S625,"-")</f>
        <v>1</v>
      </c>
      <c r="U625" s="273">
        <f>SUM(U617:U624)</f>
        <v>6487281</v>
      </c>
      <c r="V625" s="273">
        <f>SUM(V617:V624)</f>
        <v>7</v>
      </c>
      <c r="W625" s="273">
        <f t="shared" si="168"/>
        <v>324364.05</v>
      </c>
      <c r="X625" s="273">
        <f t="shared" si="169"/>
        <v>926754.42857142852</v>
      </c>
      <c r="Y625" s="152">
        <f t="shared" si="170"/>
        <v>0.35</v>
      </c>
      <c r="Z625" s="179">
        <f>SUM(Z617:Z624)</f>
        <v>13</v>
      </c>
      <c r="AA625" s="272">
        <f>IFERROR(Z625/Z625,"-")</f>
        <v>1</v>
      </c>
      <c r="AB625" s="273">
        <f>SUM(AB617:AB624)</f>
        <v>3074477</v>
      </c>
      <c r="AC625" s="273">
        <f>SUM(AC617:AC624)</f>
        <v>4</v>
      </c>
      <c r="AD625" s="273">
        <f t="shared" si="171"/>
        <v>236498.23076923078</v>
      </c>
      <c r="AE625" s="273">
        <f t="shared" si="172"/>
        <v>768619.25</v>
      </c>
      <c r="AF625" s="152">
        <f t="shared" si="173"/>
        <v>0.30769230769230771</v>
      </c>
      <c r="AG625" s="179">
        <f>SUM(AG617:AG624)</f>
        <v>27</v>
      </c>
      <c r="AH625" s="272">
        <f>IFERROR(AG625/AG625,"-")</f>
        <v>1</v>
      </c>
      <c r="AI625" s="273">
        <f>SUM(AI617:AI624)</f>
        <v>4290493</v>
      </c>
      <c r="AJ625" s="273">
        <f>SUM(AJ617:AJ624)</f>
        <v>7</v>
      </c>
      <c r="AK625" s="273">
        <f t="shared" si="174"/>
        <v>158907.14814814815</v>
      </c>
      <c r="AL625" s="273">
        <f t="shared" si="175"/>
        <v>612927.57142857148</v>
      </c>
      <c r="AM625" s="152">
        <f t="shared" si="176"/>
        <v>0.25925925925925924</v>
      </c>
      <c r="AN625" s="179">
        <f>SUM(AN617:AN624)</f>
        <v>595</v>
      </c>
      <c r="AO625" s="272">
        <f>IFERROR(AN625/AN625,"-")</f>
        <v>1</v>
      </c>
      <c r="AP625" s="273">
        <f>SUM(AP617:AP624)</f>
        <v>58762107</v>
      </c>
      <c r="AQ625" s="273">
        <f>SUM(AQ617:AQ624)</f>
        <v>69</v>
      </c>
      <c r="AR625" s="273">
        <f t="shared" si="177"/>
        <v>98759.843697478995</v>
      </c>
      <c r="AS625" s="273">
        <f t="shared" si="178"/>
        <v>851624.73913043481</v>
      </c>
      <c r="AT625" s="152">
        <f t="shared" si="179"/>
        <v>0.11596638655462185</v>
      </c>
      <c r="AV625" s="77"/>
    </row>
    <row r="626" spans="2:48" s="9" customFormat="1">
      <c r="B626" s="551">
        <v>70</v>
      </c>
      <c r="C626" s="555" t="s">
        <v>47</v>
      </c>
      <c r="D626" s="174" t="s">
        <v>158</v>
      </c>
      <c r="E626" s="178">
        <v>16</v>
      </c>
      <c r="F626" s="267">
        <f>IFERROR(E626/E634,"-")</f>
        <v>0.64</v>
      </c>
      <c r="G626" s="268">
        <v>0</v>
      </c>
      <c r="H626" s="268">
        <v>0</v>
      </c>
      <c r="I626" s="268">
        <f t="shared" si="180"/>
        <v>0</v>
      </c>
      <c r="J626" s="268" t="str">
        <f t="shared" si="163"/>
        <v>-</v>
      </c>
      <c r="K626" s="175">
        <f t="shared" si="164"/>
        <v>0</v>
      </c>
      <c r="L626" s="178">
        <v>11</v>
      </c>
      <c r="M626" s="267">
        <f>IFERROR(L626/L634,"-")</f>
        <v>0.84615384615384615</v>
      </c>
      <c r="N626" s="268">
        <v>0</v>
      </c>
      <c r="O626" s="268">
        <v>0</v>
      </c>
      <c r="P626" s="268">
        <f t="shared" si="165"/>
        <v>0</v>
      </c>
      <c r="Q626" s="268" t="str">
        <f t="shared" si="166"/>
        <v>-</v>
      </c>
      <c r="R626" s="175">
        <f t="shared" si="167"/>
        <v>0</v>
      </c>
      <c r="S626" s="178">
        <v>1</v>
      </c>
      <c r="T626" s="267">
        <f>IFERROR(S626/S634,"-")</f>
        <v>0.33333333333333331</v>
      </c>
      <c r="U626" s="268">
        <v>0</v>
      </c>
      <c r="V626" s="268">
        <v>0</v>
      </c>
      <c r="W626" s="268">
        <f t="shared" si="168"/>
        <v>0</v>
      </c>
      <c r="X626" s="268" t="str">
        <f t="shared" si="169"/>
        <v>-</v>
      </c>
      <c r="Y626" s="175">
        <f t="shared" si="170"/>
        <v>0</v>
      </c>
      <c r="Z626" s="178">
        <v>1</v>
      </c>
      <c r="AA626" s="267">
        <f>IFERROR(Z626/Z634,"-")</f>
        <v>0.5</v>
      </c>
      <c r="AB626" s="268">
        <v>0</v>
      </c>
      <c r="AC626" s="268">
        <v>0</v>
      </c>
      <c r="AD626" s="268">
        <f t="shared" si="171"/>
        <v>0</v>
      </c>
      <c r="AE626" s="268" t="str">
        <f t="shared" si="172"/>
        <v>-</v>
      </c>
      <c r="AF626" s="175">
        <f t="shared" si="173"/>
        <v>0</v>
      </c>
      <c r="AG626" s="178">
        <v>4</v>
      </c>
      <c r="AH626" s="267">
        <f>IFERROR(AG626/AG634,"-")</f>
        <v>0.33333333333333331</v>
      </c>
      <c r="AI626" s="268">
        <v>0</v>
      </c>
      <c r="AJ626" s="268">
        <v>0</v>
      </c>
      <c r="AK626" s="268">
        <f t="shared" si="174"/>
        <v>0</v>
      </c>
      <c r="AL626" s="268" t="str">
        <f t="shared" si="175"/>
        <v>-</v>
      </c>
      <c r="AM626" s="175">
        <f t="shared" si="176"/>
        <v>0</v>
      </c>
      <c r="AN626" s="178">
        <v>88</v>
      </c>
      <c r="AO626" s="267">
        <f>IFERROR(AN626/AN634,"-")</f>
        <v>0.76521739130434785</v>
      </c>
      <c r="AP626" s="268">
        <v>0</v>
      </c>
      <c r="AQ626" s="268">
        <v>0</v>
      </c>
      <c r="AR626" s="268">
        <f t="shared" si="177"/>
        <v>0</v>
      </c>
      <c r="AS626" s="268" t="str">
        <f t="shared" si="178"/>
        <v>-</v>
      </c>
      <c r="AT626" s="175">
        <f t="shared" si="179"/>
        <v>0</v>
      </c>
      <c r="AV626" s="77"/>
    </row>
    <row r="627" spans="2:48" s="9" customFormat="1">
      <c r="B627" s="552"/>
      <c r="C627" s="556"/>
      <c r="D627" s="174" t="s">
        <v>155</v>
      </c>
      <c r="E627" s="399">
        <v>1</v>
      </c>
      <c r="F627" s="269">
        <f>IFERROR(E627/E634,"-")</f>
        <v>0.04</v>
      </c>
      <c r="G627" s="70">
        <v>0</v>
      </c>
      <c r="H627" s="70">
        <v>0</v>
      </c>
      <c r="I627" s="70">
        <f t="shared" si="180"/>
        <v>0</v>
      </c>
      <c r="J627" s="70" t="str">
        <f t="shared" si="163"/>
        <v>-</v>
      </c>
      <c r="K627" s="11">
        <f t="shared" si="164"/>
        <v>0</v>
      </c>
      <c r="L627" s="399">
        <v>0</v>
      </c>
      <c r="M627" s="269">
        <f>IFERROR(L627/L634,"-")</f>
        <v>0</v>
      </c>
      <c r="N627" s="70">
        <v>0</v>
      </c>
      <c r="O627" s="70">
        <v>0</v>
      </c>
      <c r="P627" s="70" t="str">
        <f t="shared" si="165"/>
        <v>-</v>
      </c>
      <c r="Q627" s="70" t="str">
        <f t="shared" si="166"/>
        <v>-</v>
      </c>
      <c r="R627" s="11" t="str">
        <f t="shared" si="167"/>
        <v>-</v>
      </c>
      <c r="S627" s="399">
        <v>0</v>
      </c>
      <c r="T627" s="269">
        <f>IFERROR(S627/S634,"-")</f>
        <v>0</v>
      </c>
      <c r="U627" s="70">
        <v>0</v>
      </c>
      <c r="V627" s="70">
        <v>0</v>
      </c>
      <c r="W627" s="70" t="str">
        <f t="shared" si="168"/>
        <v>-</v>
      </c>
      <c r="X627" s="70" t="str">
        <f t="shared" si="169"/>
        <v>-</v>
      </c>
      <c r="Y627" s="11" t="str">
        <f t="shared" si="170"/>
        <v>-</v>
      </c>
      <c r="Z627" s="399">
        <v>0</v>
      </c>
      <c r="AA627" s="269">
        <f>IFERROR(Z627/Z634,"-")</f>
        <v>0</v>
      </c>
      <c r="AB627" s="70">
        <v>0</v>
      </c>
      <c r="AC627" s="70">
        <v>0</v>
      </c>
      <c r="AD627" s="70" t="str">
        <f t="shared" si="171"/>
        <v>-</v>
      </c>
      <c r="AE627" s="70" t="str">
        <f t="shared" si="172"/>
        <v>-</v>
      </c>
      <c r="AF627" s="11" t="str">
        <f t="shared" si="173"/>
        <v>-</v>
      </c>
      <c r="AG627" s="399">
        <v>1</v>
      </c>
      <c r="AH627" s="269">
        <f>IFERROR(AG627/AG634,"-")</f>
        <v>8.3333333333333329E-2</v>
      </c>
      <c r="AI627" s="70">
        <v>425462</v>
      </c>
      <c r="AJ627" s="70">
        <v>1</v>
      </c>
      <c r="AK627" s="70">
        <f t="shared" si="174"/>
        <v>425462</v>
      </c>
      <c r="AL627" s="70">
        <f t="shared" si="175"/>
        <v>425462</v>
      </c>
      <c r="AM627" s="11">
        <f t="shared" si="176"/>
        <v>1</v>
      </c>
      <c r="AN627" s="399">
        <v>6</v>
      </c>
      <c r="AO627" s="269">
        <f>IFERROR(AN627/AN634,"-")</f>
        <v>5.2173913043478258E-2</v>
      </c>
      <c r="AP627" s="70">
        <v>415840</v>
      </c>
      <c r="AQ627" s="70">
        <v>4</v>
      </c>
      <c r="AR627" s="70">
        <f t="shared" si="177"/>
        <v>69306.666666666672</v>
      </c>
      <c r="AS627" s="70">
        <f t="shared" si="178"/>
        <v>103960</v>
      </c>
      <c r="AT627" s="11">
        <f t="shared" si="179"/>
        <v>0.66666666666666663</v>
      </c>
      <c r="AV627" s="77"/>
    </row>
    <row r="628" spans="2:48" s="9" customFormat="1">
      <c r="B628" s="552"/>
      <c r="C628" s="556"/>
      <c r="D628" s="174" t="s">
        <v>156</v>
      </c>
      <c r="E628" s="399">
        <v>2</v>
      </c>
      <c r="F628" s="269">
        <f>IFERROR(E628/E634,"-")</f>
        <v>0.08</v>
      </c>
      <c r="G628" s="70">
        <v>831091</v>
      </c>
      <c r="H628" s="70">
        <v>2</v>
      </c>
      <c r="I628" s="70">
        <f t="shared" si="180"/>
        <v>415545.5</v>
      </c>
      <c r="J628" s="70">
        <f t="shared" si="163"/>
        <v>415545.5</v>
      </c>
      <c r="K628" s="11">
        <f t="shared" si="164"/>
        <v>1</v>
      </c>
      <c r="L628" s="399">
        <v>0</v>
      </c>
      <c r="M628" s="269">
        <f>IFERROR(L628/L634,"-")</f>
        <v>0</v>
      </c>
      <c r="N628" s="70">
        <v>0</v>
      </c>
      <c r="O628" s="70">
        <v>0</v>
      </c>
      <c r="P628" s="70" t="str">
        <f t="shared" si="165"/>
        <v>-</v>
      </c>
      <c r="Q628" s="70" t="str">
        <f t="shared" si="166"/>
        <v>-</v>
      </c>
      <c r="R628" s="11" t="str">
        <f t="shared" si="167"/>
        <v>-</v>
      </c>
      <c r="S628" s="399">
        <v>1</v>
      </c>
      <c r="T628" s="269">
        <f>IFERROR(S628/S634,"-")</f>
        <v>0.33333333333333331</v>
      </c>
      <c r="U628" s="70">
        <v>293910</v>
      </c>
      <c r="V628" s="70">
        <v>1</v>
      </c>
      <c r="W628" s="70">
        <f t="shared" si="168"/>
        <v>293910</v>
      </c>
      <c r="X628" s="70">
        <f t="shared" si="169"/>
        <v>293910</v>
      </c>
      <c r="Y628" s="11">
        <f t="shared" si="170"/>
        <v>1</v>
      </c>
      <c r="Z628" s="399">
        <v>0</v>
      </c>
      <c r="AA628" s="269">
        <f>IFERROR(Z628/Z634,"-")</f>
        <v>0</v>
      </c>
      <c r="AB628" s="70">
        <v>0</v>
      </c>
      <c r="AC628" s="70">
        <v>0</v>
      </c>
      <c r="AD628" s="70" t="str">
        <f t="shared" si="171"/>
        <v>-</v>
      </c>
      <c r="AE628" s="70" t="str">
        <f t="shared" si="172"/>
        <v>-</v>
      </c>
      <c r="AF628" s="11" t="str">
        <f t="shared" si="173"/>
        <v>-</v>
      </c>
      <c r="AG628" s="399">
        <v>0</v>
      </c>
      <c r="AH628" s="269">
        <f>IFERROR(AG628/AG634,"-")</f>
        <v>0</v>
      </c>
      <c r="AI628" s="70">
        <v>0</v>
      </c>
      <c r="AJ628" s="70">
        <v>0</v>
      </c>
      <c r="AK628" s="70" t="str">
        <f t="shared" si="174"/>
        <v>-</v>
      </c>
      <c r="AL628" s="70" t="str">
        <f t="shared" si="175"/>
        <v>-</v>
      </c>
      <c r="AM628" s="11" t="str">
        <f t="shared" si="176"/>
        <v>-</v>
      </c>
      <c r="AN628" s="399">
        <v>11</v>
      </c>
      <c r="AO628" s="269">
        <f>IFERROR(AN628/AN634,"-")</f>
        <v>9.5652173913043481E-2</v>
      </c>
      <c r="AP628" s="70">
        <v>2688371</v>
      </c>
      <c r="AQ628" s="70">
        <v>9</v>
      </c>
      <c r="AR628" s="70">
        <f t="shared" si="177"/>
        <v>244397.36363636365</v>
      </c>
      <c r="AS628" s="70">
        <f t="shared" si="178"/>
        <v>298707.88888888888</v>
      </c>
      <c r="AT628" s="11">
        <f t="shared" si="179"/>
        <v>0.81818181818181823</v>
      </c>
      <c r="AV628" s="77"/>
    </row>
    <row r="629" spans="2:48" s="9" customFormat="1">
      <c r="B629" s="552"/>
      <c r="C629" s="556"/>
      <c r="D629" s="174" t="s">
        <v>157</v>
      </c>
      <c r="E629" s="178">
        <v>3</v>
      </c>
      <c r="F629" s="267">
        <f>IFERROR(E629/E634,"-")</f>
        <v>0.12</v>
      </c>
      <c r="G629" s="268">
        <v>3163406</v>
      </c>
      <c r="H629" s="268">
        <v>3</v>
      </c>
      <c r="I629" s="268">
        <f t="shared" si="180"/>
        <v>1054468.6666666667</v>
      </c>
      <c r="J629" s="268">
        <f t="shared" si="163"/>
        <v>1054468.6666666667</v>
      </c>
      <c r="K629" s="175">
        <f t="shared" si="164"/>
        <v>1</v>
      </c>
      <c r="L629" s="178">
        <v>0</v>
      </c>
      <c r="M629" s="267">
        <f>IFERROR(L629/L634,"-")</f>
        <v>0</v>
      </c>
      <c r="N629" s="268">
        <v>0</v>
      </c>
      <c r="O629" s="268">
        <v>0</v>
      </c>
      <c r="P629" s="268" t="str">
        <f t="shared" si="165"/>
        <v>-</v>
      </c>
      <c r="Q629" s="268" t="str">
        <f t="shared" si="166"/>
        <v>-</v>
      </c>
      <c r="R629" s="175" t="str">
        <f t="shared" si="167"/>
        <v>-</v>
      </c>
      <c r="S629" s="178">
        <v>0</v>
      </c>
      <c r="T629" s="267">
        <f>IFERROR(S629/S634,"-")</f>
        <v>0</v>
      </c>
      <c r="U629" s="268">
        <v>0</v>
      </c>
      <c r="V629" s="268">
        <v>0</v>
      </c>
      <c r="W629" s="268" t="str">
        <f t="shared" si="168"/>
        <v>-</v>
      </c>
      <c r="X629" s="268" t="str">
        <f t="shared" si="169"/>
        <v>-</v>
      </c>
      <c r="Y629" s="175" t="str">
        <f t="shared" si="170"/>
        <v>-</v>
      </c>
      <c r="Z629" s="178">
        <v>0</v>
      </c>
      <c r="AA629" s="267">
        <f>IFERROR(Z629/Z634,"-")</f>
        <v>0</v>
      </c>
      <c r="AB629" s="268">
        <v>0</v>
      </c>
      <c r="AC629" s="268">
        <v>0</v>
      </c>
      <c r="AD629" s="268" t="str">
        <f t="shared" si="171"/>
        <v>-</v>
      </c>
      <c r="AE629" s="268" t="str">
        <f t="shared" si="172"/>
        <v>-</v>
      </c>
      <c r="AF629" s="175" t="str">
        <f t="shared" si="173"/>
        <v>-</v>
      </c>
      <c r="AG629" s="178">
        <v>2</v>
      </c>
      <c r="AH629" s="267">
        <f>IFERROR(AG629/AG634,"-")</f>
        <v>0.16666666666666666</v>
      </c>
      <c r="AI629" s="268">
        <v>1906480</v>
      </c>
      <c r="AJ629" s="268">
        <v>1</v>
      </c>
      <c r="AK629" s="268">
        <f t="shared" si="174"/>
        <v>953240</v>
      </c>
      <c r="AL629" s="268">
        <f t="shared" si="175"/>
        <v>1906480</v>
      </c>
      <c r="AM629" s="175">
        <f t="shared" si="176"/>
        <v>0.5</v>
      </c>
      <c r="AN629" s="178">
        <v>1</v>
      </c>
      <c r="AO629" s="267">
        <f>IFERROR(AN629/AN634,"-")</f>
        <v>8.6956521739130436E-3</v>
      </c>
      <c r="AP629" s="268">
        <v>76202</v>
      </c>
      <c r="AQ629" s="268">
        <v>1</v>
      </c>
      <c r="AR629" s="268">
        <f t="shared" si="177"/>
        <v>76202</v>
      </c>
      <c r="AS629" s="268">
        <f t="shared" si="178"/>
        <v>76202</v>
      </c>
      <c r="AT629" s="175">
        <f t="shared" si="179"/>
        <v>1</v>
      </c>
      <c r="AV629" s="77"/>
    </row>
    <row r="630" spans="2:48" s="9" customFormat="1">
      <c r="B630" s="552"/>
      <c r="C630" s="556"/>
      <c r="D630" s="174" t="s">
        <v>159</v>
      </c>
      <c r="E630" s="399">
        <v>2</v>
      </c>
      <c r="F630" s="269">
        <f>IFERROR(E630/E634,"-")</f>
        <v>0.08</v>
      </c>
      <c r="G630" s="70">
        <v>2792849</v>
      </c>
      <c r="H630" s="70">
        <v>2</v>
      </c>
      <c r="I630" s="70">
        <f t="shared" si="180"/>
        <v>1396424.5</v>
      </c>
      <c r="J630" s="70">
        <f t="shared" si="163"/>
        <v>1396424.5</v>
      </c>
      <c r="K630" s="11">
        <f t="shared" si="164"/>
        <v>1</v>
      </c>
      <c r="L630" s="399">
        <v>2</v>
      </c>
      <c r="M630" s="269">
        <f>IFERROR(L630/L634,"-")</f>
        <v>0.15384615384615385</v>
      </c>
      <c r="N630" s="70">
        <v>2792849</v>
      </c>
      <c r="O630" s="70">
        <v>2</v>
      </c>
      <c r="P630" s="70">
        <f t="shared" si="165"/>
        <v>1396424.5</v>
      </c>
      <c r="Q630" s="70">
        <f t="shared" si="166"/>
        <v>1396424.5</v>
      </c>
      <c r="R630" s="11">
        <f t="shared" si="167"/>
        <v>1</v>
      </c>
      <c r="S630" s="399">
        <v>1</v>
      </c>
      <c r="T630" s="269">
        <f>IFERROR(S630/S634,"-")</f>
        <v>0.33333333333333331</v>
      </c>
      <c r="U630" s="70">
        <v>571590</v>
      </c>
      <c r="V630" s="70">
        <v>1</v>
      </c>
      <c r="W630" s="70">
        <f t="shared" si="168"/>
        <v>571590</v>
      </c>
      <c r="X630" s="70">
        <f t="shared" si="169"/>
        <v>571590</v>
      </c>
      <c r="Y630" s="11">
        <f t="shared" si="170"/>
        <v>1</v>
      </c>
      <c r="Z630" s="399">
        <v>1</v>
      </c>
      <c r="AA630" s="269">
        <f>IFERROR(Z630/Z634,"-")</f>
        <v>0.5</v>
      </c>
      <c r="AB630" s="70">
        <v>571590</v>
      </c>
      <c r="AC630" s="70">
        <v>1</v>
      </c>
      <c r="AD630" s="70">
        <f t="shared" si="171"/>
        <v>571590</v>
      </c>
      <c r="AE630" s="70">
        <f t="shared" si="172"/>
        <v>571590</v>
      </c>
      <c r="AF630" s="11">
        <f t="shared" si="173"/>
        <v>1</v>
      </c>
      <c r="AG630" s="399">
        <v>4</v>
      </c>
      <c r="AH630" s="269">
        <f>IFERROR(AG630/AG634,"-")</f>
        <v>0.33333333333333331</v>
      </c>
      <c r="AI630" s="70">
        <v>4187277</v>
      </c>
      <c r="AJ630" s="70">
        <v>4</v>
      </c>
      <c r="AK630" s="70">
        <f t="shared" si="174"/>
        <v>1046819.25</v>
      </c>
      <c r="AL630" s="70">
        <f t="shared" si="175"/>
        <v>1046819.25</v>
      </c>
      <c r="AM630" s="11">
        <f t="shared" si="176"/>
        <v>1</v>
      </c>
      <c r="AN630" s="399">
        <v>8</v>
      </c>
      <c r="AO630" s="269">
        <f>IFERROR(AN630/AN634,"-")</f>
        <v>6.9565217391304349E-2</v>
      </c>
      <c r="AP630" s="70">
        <v>7602588</v>
      </c>
      <c r="AQ630" s="70">
        <v>6</v>
      </c>
      <c r="AR630" s="70">
        <f t="shared" si="177"/>
        <v>950323.5</v>
      </c>
      <c r="AS630" s="70">
        <f t="shared" si="178"/>
        <v>1267098</v>
      </c>
      <c r="AT630" s="11">
        <f t="shared" si="179"/>
        <v>0.75</v>
      </c>
      <c r="AV630" s="77"/>
    </row>
    <row r="631" spans="2:48" s="9" customFormat="1">
      <c r="B631" s="552"/>
      <c r="C631" s="556"/>
      <c r="D631" s="174" t="s">
        <v>160</v>
      </c>
      <c r="E631" s="178">
        <v>0</v>
      </c>
      <c r="F631" s="267">
        <f>IFERROR(E631/E634,"-")</f>
        <v>0</v>
      </c>
      <c r="G631" s="268">
        <v>0</v>
      </c>
      <c r="H631" s="268">
        <v>0</v>
      </c>
      <c r="I631" s="268" t="str">
        <f t="shared" si="180"/>
        <v>-</v>
      </c>
      <c r="J631" s="268" t="str">
        <f t="shared" si="163"/>
        <v>-</v>
      </c>
      <c r="K631" s="175" t="str">
        <f t="shared" si="164"/>
        <v>-</v>
      </c>
      <c r="L631" s="178">
        <v>0</v>
      </c>
      <c r="M631" s="267">
        <f>IFERROR(L631/L634,"-")</f>
        <v>0</v>
      </c>
      <c r="N631" s="268">
        <v>0</v>
      </c>
      <c r="O631" s="268">
        <v>0</v>
      </c>
      <c r="P631" s="268" t="str">
        <f t="shared" si="165"/>
        <v>-</v>
      </c>
      <c r="Q631" s="268" t="str">
        <f t="shared" si="166"/>
        <v>-</v>
      </c>
      <c r="R631" s="175" t="str">
        <f t="shared" si="167"/>
        <v>-</v>
      </c>
      <c r="S631" s="178">
        <v>0</v>
      </c>
      <c r="T631" s="267">
        <f>IFERROR(S631/S634,"-")</f>
        <v>0</v>
      </c>
      <c r="U631" s="268">
        <v>0</v>
      </c>
      <c r="V631" s="268">
        <v>0</v>
      </c>
      <c r="W631" s="268" t="str">
        <f t="shared" si="168"/>
        <v>-</v>
      </c>
      <c r="X631" s="268" t="str">
        <f t="shared" si="169"/>
        <v>-</v>
      </c>
      <c r="Y631" s="175" t="str">
        <f t="shared" si="170"/>
        <v>-</v>
      </c>
      <c r="Z631" s="178">
        <v>0</v>
      </c>
      <c r="AA631" s="267">
        <f>IFERROR(Z631/Z634,"-")</f>
        <v>0</v>
      </c>
      <c r="AB631" s="268">
        <v>0</v>
      </c>
      <c r="AC631" s="268">
        <v>0</v>
      </c>
      <c r="AD631" s="268" t="str">
        <f t="shared" si="171"/>
        <v>-</v>
      </c>
      <c r="AE631" s="268" t="str">
        <f t="shared" si="172"/>
        <v>-</v>
      </c>
      <c r="AF631" s="175" t="str">
        <f t="shared" si="173"/>
        <v>-</v>
      </c>
      <c r="AG631" s="178">
        <v>1</v>
      </c>
      <c r="AH631" s="267">
        <f>IFERROR(AG631/AG634,"-")</f>
        <v>8.3333333333333329E-2</v>
      </c>
      <c r="AI631" s="268">
        <v>1091120</v>
      </c>
      <c r="AJ631" s="268">
        <v>1</v>
      </c>
      <c r="AK631" s="268">
        <f t="shared" si="174"/>
        <v>1091120</v>
      </c>
      <c r="AL631" s="268">
        <f t="shared" si="175"/>
        <v>1091120</v>
      </c>
      <c r="AM631" s="175">
        <f t="shared" si="176"/>
        <v>1</v>
      </c>
      <c r="AN631" s="178">
        <v>0</v>
      </c>
      <c r="AO631" s="267">
        <f>IFERROR(AN631/AN634,"-")</f>
        <v>0</v>
      </c>
      <c r="AP631" s="268">
        <v>0</v>
      </c>
      <c r="AQ631" s="268">
        <v>0</v>
      </c>
      <c r="AR631" s="268" t="str">
        <f t="shared" si="177"/>
        <v>-</v>
      </c>
      <c r="AS631" s="268" t="str">
        <f t="shared" si="178"/>
        <v>-</v>
      </c>
      <c r="AT631" s="175" t="str">
        <f t="shared" si="179"/>
        <v>-</v>
      </c>
      <c r="AV631" s="77"/>
    </row>
    <row r="632" spans="2:48" s="9" customFormat="1">
      <c r="B632" s="552"/>
      <c r="C632" s="556"/>
      <c r="D632" s="174" t="s">
        <v>161</v>
      </c>
      <c r="E632" s="399">
        <v>1</v>
      </c>
      <c r="F632" s="269">
        <f>IFERROR(E632/E634,"-")</f>
        <v>0.04</v>
      </c>
      <c r="G632" s="70">
        <v>261941</v>
      </c>
      <c r="H632" s="70">
        <v>1</v>
      </c>
      <c r="I632" s="70">
        <f t="shared" si="180"/>
        <v>261941</v>
      </c>
      <c r="J632" s="70">
        <f t="shared" si="163"/>
        <v>261941</v>
      </c>
      <c r="K632" s="11">
        <f t="shared" si="164"/>
        <v>1</v>
      </c>
      <c r="L632" s="399">
        <v>0</v>
      </c>
      <c r="M632" s="269">
        <f>IFERROR(L632/L634,"-")</f>
        <v>0</v>
      </c>
      <c r="N632" s="70">
        <v>0</v>
      </c>
      <c r="O632" s="70">
        <v>0</v>
      </c>
      <c r="P632" s="70" t="str">
        <f t="shared" si="165"/>
        <v>-</v>
      </c>
      <c r="Q632" s="70" t="str">
        <f t="shared" si="166"/>
        <v>-</v>
      </c>
      <c r="R632" s="11" t="str">
        <f t="shared" si="167"/>
        <v>-</v>
      </c>
      <c r="S632" s="399">
        <v>0</v>
      </c>
      <c r="T632" s="269">
        <f>IFERROR(S632/S634,"-")</f>
        <v>0</v>
      </c>
      <c r="U632" s="70">
        <v>0</v>
      </c>
      <c r="V632" s="70">
        <v>0</v>
      </c>
      <c r="W632" s="70" t="str">
        <f t="shared" si="168"/>
        <v>-</v>
      </c>
      <c r="X632" s="70" t="str">
        <f t="shared" si="169"/>
        <v>-</v>
      </c>
      <c r="Y632" s="11" t="str">
        <f t="shared" si="170"/>
        <v>-</v>
      </c>
      <c r="Z632" s="399">
        <v>0</v>
      </c>
      <c r="AA632" s="269">
        <f>IFERROR(Z632/Z634,"-")</f>
        <v>0</v>
      </c>
      <c r="AB632" s="70">
        <v>0</v>
      </c>
      <c r="AC632" s="70">
        <v>0</v>
      </c>
      <c r="AD632" s="70" t="str">
        <f t="shared" si="171"/>
        <v>-</v>
      </c>
      <c r="AE632" s="70" t="str">
        <f t="shared" si="172"/>
        <v>-</v>
      </c>
      <c r="AF632" s="11" t="str">
        <f t="shared" si="173"/>
        <v>-</v>
      </c>
      <c r="AG632" s="399">
        <v>0</v>
      </c>
      <c r="AH632" s="269">
        <f>IFERROR(AG632/AG634,"-")</f>
        <v>0</v>
      </c>
      <c r="AI632" s="70">
        <v>0</v>
      </c>
      <c r="AJ632" s="70">
        <v>0</v>
      </c>
      <c r="AK632" s="70" t="str">
        <f t="shared" si="174"/>
        <v>-</v>
      </c>
      <c r="AL632" s="70" t="str">
        <f t="shared" si="175"/>
        <v>-</v>
      </c>
      <c r="AM632" s="11" t="str">
        <f t="shared" si="176"/>
        <v>-</v>
      </c>
      <c r="AN632" s="399">
        <v>1</v>
      </c>
      <c r="AO632" s="269">
        <f>IFERROR(AN632/AN634,"-")</f>
        <v>8.6956521739130436E-3</v>
      </c>
      <c r="AP632" s="70">
        <v>3311795</v>
      </c>
      <c r="AQ632" s="70">
        <v>1</v>
      </c>
      <c r="AR632" s="70">
        <f t="shared" si="177"/>
        <v>3311795</v>
      </c>
      <c r="AS632" s="70">
        <f t="shared" si="178"/>
        <v>3311795</v>
      </c>
      <c r="AT632" s="11">
        <f t="shared" si="179"/>
        <v>1</v>
      </c>
      <c r="AV632" s="77"/>
    </row>
    <row r="633" spans="2:48" s="9" customFormat="1">
      <c r="B633" s="552"/>
      <c r="C633" s="556"/>
      <c r="D633" s="177" t="s">
        <v>162</v>
      </c>
      <c r="E633" s="400">
        <v>0</v>
      </c>
      <c r="F633" s="270">
        <f>IFERROR(E633/E634,"-")</f>
        <v>0</v>
      </c>
      <c r="G633" s="271">
        <v>0</v>
      </c>
      <c r="H633" s="271">
        <v>0</v>
      </c>
      <c r="I633" s="271" t="str">
        <f t="shared" si="180"/>
        <v>-</v>
      </c>
      <c r="J633" s="271" t="str">
        <f t="shared" si="163"/>
        <v>-</v>
      </c>
      <c r="K633" s="36" t="str">
        <f t="shared" si="164"/>
        <v>-</v>
      </c>
      <c r="L633" s="400">
        <v>0</v>
      </c>
      <c r="M633" s="270">
        <f>IFERROR(L633/L634,"-")</f>
        <v>0</v>
      </c>
      <c r="N633" s="271">
        <v>0</v>
      </c>
      <c r="O633" s="271">
        <v>0</v>
      </c>
      <c r="P633" s="271" t="str">
        <f t="shared" si="165"/>
        <v>-</v>
      </c>
      <c r="Q633" s="271" t="str">
        <f t="shared" si="166"/>
        <v>-</v>
      </c>
      <c r="R633" s="36" t="str">
        <f t="shared" si="167"/>
        <v>-</v>
      </c>
      <c r="S633" s="400">
        <v>0</v>
      </c>
      <c r="T633" s="270">
        <f>IFERROR(S633/S634,"-")</f>
        <v>0</v>
      </c>
      <c r="U633" s="271">
        <v>0</v>
      </c>
      <c r="V633" s="271">
        <v>0</v>
      </c>
      <c r="W633" s="271" t="str">
        <f t="shared" si="168"/>
        <v>-</v>
      </c>
      <c r="X633" s="271" t="str">
        <f t="shared" si="169"/>
        <v>-</v>
      </c>
      <c r="Y633" s="36" t="str">
        <f t="shared" si="170"/>
        <v>-</v>
      </c>
      <c r="Z633" s="400">
        <v>0</v>
      </c>
      <c r="AA633" s="270">
        <f>IFERROR(Z633/Z634,"-")</f>
        <v>0</v>
      </c>
      <c r="AB633" s="271">
        <v>0</v>
      </c>
      <c r="AC633" s="271">
        <v>0</v>
      </c>
      <c r="AD633" s="271" t="str">
        <f t="shared" si="171"/>
        <v>-</v>
      </c>
      <c r="AE633" s="271" t="str">
        <f t="shared" si="172"/>
        <v>-</v>
      </c>
      <c r="AF633" s="36" t="str">
        <f t="shared" si="173"/>
        <v>-</v>
      </c>
      <c r="AG633" s="400">
        <v>0</v>
      </c>
      <c r="AH633" s="270">
        <f>IFERROR(AG633/AG634,"-")</f>
        <v>0</v>
      </c>
      <c r="AI633" s="271">
        <v>0</v>
      </c>
      <c r="AJ633" s="271">
        <v>0</v>
      </c>
      <c r="AK633" s="271" t="str">
        <f t="shared" si="174"/>
        <v>-</v>
      </c>
      <c r="AL633" s="271" t="str">
        <f t="shared" si="175"/>
        <v>-</v>
      </c>
      <c r="AM633" s="36" t="str">
        <f t="shared" si="176"/>
        <v>-</v>
      </c>
      <c r="AN633" s="400">
        <v>0</v>
      </c>
      <c r="AO633" s="270">
        <f>IFERROR(AN633/AN634,"-")</f>
        <v>0</v>
      </c>
      <c r="AP633" s="271">
        <v>0</v>
      </c>
      <c r="AQ633" s="271">
        <v>0</v>
      </c>
      <c r="AR633" s="271" t="str">
        <f t="shared" si="177"/>
        <v>-</v>
      </c>
      <c r="AS633" s="271" t="str">
        <f t="shared" si="178"/>
        <v>-</v>
      </c>
      <c r="AT633" s="36" t="str">
        <f t="shared" si="179"/>
        <v>-</v>
      </c>
      <c r="AV633" s="77"/>
    </row>
    <row r="634" spans="2:48" s="9" customFormat="1">
      <c r="B634" s="553"/>
      <c r="C634" s="557"/>
      <c r="D634" s="300" t="s">
        <v>64</v>
      </c>
      <c r="E634" s="179">
        <f>SUM(E626:E633)</f>
        <v>25</v>
      </c>
      <c r="F634" s="272">
        <f>IFERROR(E634/E634,"-")</f>
        <v>1</v>
      </c>
      <c r="G634" s="273">
        <f>SUM(G626:G633)</f>
        <v>7049287</v>
      </c>
      <c r="H634" s="273">
        <f>SUM(H626:H633)</f>
        <v>8</v>
      </c>
      <c r="I634" s="273">
        <f t="shared" si="180"/>
        <v>281971.48</v>
      </c>
      <c r="J634" s="273">
        <f t="shared" si="163"/>
        <v>881160.875</v>
      </c>
      <c r="K634" s="152">
        <f t="shared" si="164"/>
        <v>0.32</v>
      </c>
      <c r="L634" s="179">
        <f>SUM(L626:L633)</f>
        <v>13</v>
      </c>
      <c r="M634" s="272">
        <f>IFERROR(L634/L634,"-")</f>
        <v>1</v>
      </c>
      <c r="N634" s="273">
        <f>SUM(N626:N633)</f>
        <v>2792849</v>
      </c>
      <c r="O634" s="273">
        <f>SUM(O626:O633)</f>
        <v>2</v>
      </c>
      <c r="P634" s="273">
        <f t="shared" si="165"/>
        <v>214834.53846153847</v>
      </c>
      <c r="Q634" s="273">
        <f t="shared" si="166"/>
        <v>1396424.5</v>
      </c>
      <c r="R634" s="152">
        <f t="shared" si="167"/>
        <v>0.15384615384615385</v>
      </c>
      <c r="S634" s="179">
        <f>SUM(S626:S633)</f>
        <v>3</v>
      </c>
      <c r="T634" s="272">
        <f>IFERROR(S634/S634,"-")</f>
        <v>1</v>
      </c>
      <c r="U634" s="273">
        <f>SUM(U626:U633)</f>
        <v>865500</v>
      </c>
      <c r="V634" s="273">
        <f>SUM(V626:V633)</f>
        <v>2</v>
      </c>
      <c r="W634" s="273">
        <f t="shared" si="168"/>
        <v>288500</v>
      </c>
      <c r="X634" s="273">
        <f t="shared" si="169"/>
        <v>432750</v>
      </c>
      <c r="Y634" s="152">
        <f t="shared" si="170"/>
        <v>0.66666666666666663</v>
      </c>
      <c r="Z634" s="179">
        <f>SUM(Z626:Z633)</f>
        <v>2</v>
      </c>
      <c r="AA634" s="272">
        <f>IFERROR(Z634/Z634,"-")</f>
        <v>1</v>
      </c>
      <c r="AB634" s="273">
        <f>SUM(AB626:AB633)</f>
        <v>571590</v>
      </c>
      <c r="AC634" s="273">
        <f>SUM(AC626:AC633)</f>
        <v>1</v>
      </c>
      <c r="AD634" s="273">
        <f t="shared" si="171"/>
        <v>285795</v>
      </c>
      <c r="AE634" s="273">
        <f t="shared" si="172"/>
        <v>571590</v>
      </c>
      <c r="AF634" s="152">
        <f t="shared" si="173"/>
        <v>0.5</v>
      </c>
      <c r="AG634" s="179">
        <f>SUM(AG626:AG633)</f>
        <v>12</v>
      </c>
      <c r="AH634" s="272">
        <f>IFERROR(AG634/AG634,"-")</f>
        <v>1</v>
      </c>
      <c r="AI634" s="273">
        <f>SUM(AI626:AI633)</f>
        <v>7610339</v>
      </c>
      <c r="AJ634" s="273">
        <f>SUM(AJ626:AJ633)</f>
        <v>7</v>
      </c>
      <c r="AK634" s="273">
        <f t="shared" si="174"/>
        <v>634194.91666666663</v>
      </c>
      <c r="AL634" s="273">
        <f t="shared" si="175"/>
        <v>1087191.2857142857</v>
      </c>
      <c r="AM634" s="152">
        <f t="shared" si="176"/>
        <v>0.58333333333333337</v>
      </c>
      <c r="AN634" s="179">
        <f>SUM(AN626:AN633)</f>
        <v>115</v>
      </c>
      <c r="AO634" s="272">
        <f>IFERROR(AN634/AN634,"-")</f>
        <v>1</v>
      </c>
      <c r="AP634" s="273">
        <f>SUM(AP626:AP633)</f>
        <v>14094796</v>
      </c>
      <c r="AQ634" s="273">
        <f>SUM(AQ626:AQ633)</f>
        <v>21</v>
      </c>
      <c r="AR634" s="273">
        <f t="shared" si="177"/>
        <v>122563.44347826087</v>
      </c>
      <c r="AS634" s="273">
        <f t="shared" si="178"/>
        <v>671180.76190476189</v>
      </c>
      <c r="AT634" s="152">
        <f t="shared" si="179"/>
        <v>0.18260869565217391</v>
      </c>
      <c r="AV634" s="77"/>
    </row>
    <row r="635" spans="2:48" s="9" customFormat="1">
      <c r="B635" s="551">
        <v>71</v>
      </c>
      <c r="C635" s="555" t="s">
        <v>48</v>
      </c>
      <c r="D635" s="174" t="s">
        <v>158</v>
      </c>
      <c r="E635" s="178">
        <v>16</v>
      </c>
      <c r="F635" s="267">
        <f>IFERROR(E635/E643,"-")</f>
        <v>0.76190476190476186</v>
      </c>
      <c r="G635" s="268">
        <v>0</v>
      </c>
      <c r="H635" s="268">
        <v>0</v>
      </c>
      <c r="I635" s="268">
        <f t="shared" si="180"/>
        <v>0</v>
      </c>
      <c r="J635" s="268" t="str">
        <f t="shared" si="163"/>
        <v>-</v>
      </c>
      <c r="K635" s="175">
        <f t="shared" si="164"/>
        <v>0</v>
      </c>
      <c r="L635" s="178">
        <v>9</v>
      </c>
      <c r="M635" s="267">
        <f>IFERROR(L635/L643,"-")</f>
        <v>0.81818181818181823</v>
      </c>
      <c r="N635" s="268">
        <v>0</v>
      </c>
      <c r="O635" s="268">
        <v>0</v>
      </c>
      <c r="P635" s="268">
        <f t="shared" si="165"/>
        <v>0</v>
      </c>
      <c r="Q635" s="268" t="str">
        <f t="shared" si="166"/>
        <v>-</v>
      </c>
      <c r="R635" s="175">
        <f t="shared" si="167"/>
        <v>0</v>
      </c>
      <c r="S635" s="178">
        <v>3</v>
      </c>
      <c r="T635" s="267">
        <f>IFERROR(S635/S643,"-")</f>
        <v>1</v>
      </c>
      <c r="U635" s="268">
        <v>0</v>
      </c>
      <c r="V635" s="268">
        <v>0</v>
      </c>
      <c r="W635" s="268">
        <f t="shared" si="168"/>
        <v>0</v>
      </c>
      <c r="X635" s="268" t="str">
        <f t="shared" si="169"/>
        <v>-</v>
      </c>
      <c r="Y635" s="175">
        <f t="shared" si="170"/>
        <v>0</v>
      </c>
      <c r="Z635" s="178">
        <v>1</v>
      </c>
      <c r="AA635" s="267">
        <f>IFERROR(Z635/Z643,"-")</f>
        <v>1</v>
      </c>
      <c r="AB635" s="268">
        <v>0</v>
      </c>
      <c r="AC635" s="268">
        <v>0</v>
      </c>
      <c r="AD635" s="268">
        <f t="shared" si="171"/>
        <v>0</v>
      </c>
      <c r="AE635" s="268" t="str">
        <f t="shared" si="172"/>
        <v>-</v>
      </c>
      <c r="AF635" s="175">
        <f t="shared" si="173"/>
        <v>0</v>
      </c>
      <c r="AG635" s="178">
        <v>2</v>
      </c>
      <c r="AH635" s="267">
        <f>IFERROR(AG635/AG643,"-")</f>
        <v>0.33333333333333331</v>
      </c>
      <c r="AI635" s="268">
        <v>0</v>
      </c>
      <c r="AJ635" s="268">
        <v>0</v>
      </c>
      <c r="AK635" s="268">
        <f t="shared" si="174"/>
        <v>0</v>
      </c>
      <c r="AL635" s="268" t="str">
        <f t="shared" si="175"/>
        <v>-</v>
      </c>
      <c r="AM635" s="175">
        <f t="shared" si="176"/>
        <v>0</v>
      </c>
      <c r="AN635" s="178">
        <v>81</v>
      </c>
      <c r="AO635" s="267">
        <f>IFERROR(AN635/AN643,"-")</f>
        <v>0.83505154639175261</v>
      </c>
      <c r="AP635" s="268">
        <v>0</v>
      </c>
      <c r="AQ635" s="268">
        <v>0</v>
      </c>
      <c r="AR635" s="268">
        <f t="shared" si="177"/>
        <v>0</v>
      </c>
      <c r="AS635" s="268" t="str">
        <f t="shared" si="178"/>
        <v>-</v>
      </c>
      <c r="AT635" s="175">
        <f t="shared" si="179"/>
        <v>0</v>
      </c>
      <c r="AV635" s="77"/>
    </row>
    <row r="636" spans="2:48" s="9" customFormat="1">
      <c r="B636" s="552"/>
      <c r="C636" s="556"/>
      <c r="D636" s="174" t="s">
        <v>155</v>
      </c>
      <c r="E636" s="399">
        <v>0</v>
      </c>
      <c r="F636" s="269">
        <f>IFERROR(E636/E643,"-")</f>
        <v>0</v>
      </c>
      <c r="G636" s="70">
        <v>0</v>
      </c>
      <c r="H636" s="70">
        <v>0</v>
      </c>
      <c r="I636" s="70" t="str">
        <f t="shared" si="180"/>
        <v>-</v>
      </c>
      <c r="J636" s="70" t="str">
        <f t="shared" si="163"/>
        <v>-</v>
      </c>
      <c r="K636" s="11" t="str">
        <f t="shared" si="164"/>
        <v>-</v>
      </c>
      <c r="L636" s="399">
        <v>0</v>
      </c>
      <c r="M636" s="269">
        <f>IFERROR(L636/L643,"-")</f>
        <v>0</v>
      </c>
      <c r="N636" s="70">
        <v>0</v>
      </c>
      <c r="O636" s="70">
        <v>0</v>
      </c>
      <c r="P636" s="70" t="str">
        <f t="shared" si="165"/>
        <v>-</v>
      </c>
      <c r="Q636" s="70" t="str">
        <f t="shared" si="166"/>
        <v>-</v>
      </c>
      <c r="R636" s="11" t="str">
        <f t="shared" si="167"/>
        <v>-</v>
      </c>
      <c r="S636" s="399">
        <v>0</v>
      </c>
      <c r="T636" s="269">
        <f>IFERROR(S636/S643,"-")</f>
        <v>0</v>
      </c>
      <c r="U636" s="70">
        <v>0</v>
      </c>
      <c r="V636" s="70">
        <v>0</v>
      </c>
      <c r="W636" s="70" t="str">
        <f t="shared" si="168"/>
        <v>-</v>
      </c>
      <c r="X636" s="70" t="str">
        <f t="shared" si="169"/>
        <v>-</v>
      </c>
      <c r="Y636" s="11" t="str">
        <f t="shared" si="170"/>
        <v>-</v>
      </c>
      <c r="Z636" s="399">
        <v>0</v>
      </c>
      <c r="AA636" s="269">
        <f>IFERROR(Z636/Z643,"-")</f>
        <v>0</v>
      </c>
      <c r="AB636" s="70">
        <v>0</v>
      </c>
      <c r="AC636" s="70">
        <v>0</v>
      </c>
      <c r="AD636" s="70" t="str">
        <f t="shared" si="171"/>
        <v>-</v>
      </c>
      <c r="AE636" s="70" t="str">
        <f t="shared" si="172"/>
        <v>-</v>
      </c>
      <c r="AF636" s="11" t="str">
        <f t="shared" si="173"/>
        <v>-</v>
      </c>
      <c r="AG636" s="399">
        <v>1</v>
      </c>
      <c r="AH636" s="269">
        <f>IFERROR(AG636/AG643,"-")</f>
        <v>0.16666666666666666</v>
      </c>
      <c r="AI636" s="70">
        <v>274666</v>
      </c>
      <c r="AJ636" s="70">
        <v>1</v>
      </c>
      <c r="AK636" s="70">
        <f t="shared" si="174"/>
        <v>274666</v>
      </c>
      <c r="AL636" s="70">
        <f t="shared" si="175"/>
        <v>274666</v>
      </c>
      <c r="AM636" s="11">
        <f t="shared" si="176"/>
        <v>1</v>
      </c>
      <c r="AN636" s="399">
        <v>4</v>
      </c>
      <c r="AO636" s="269">
        <f>IFERROR(AN636/AN643,"-")</f>
        <v>4.1237113402061855E-2</v>
      </c>
      <c r="AP636" s="70">
        <v>257400</v>
      </c>
      <c r="AQ636" s="70">
        <v>1</v>
      </c>
      <c r="AR636" s="70">
        <f t="shared" si="177"/>
        <v>64350</v>
      </c>
      <c r="AS636" s="70">
        <f t="shared" si="178"/>
        <v>257400</v>
      </c>
      <c r="AT636" s="11">
        <f t="shared" si="179"/>
        <v>0.25</v>
      </c>
      <c r="AV636" s="77"/>
    </row>
    <row r="637" spans="2:48" s="9" customFormat="1">
      <c r="B637" s="552"/>
      <c r="C637" s="556"/>
      <c r="D637" s="174" t="s">
        <v>156</v>
      </c>
      <c r="E637" s="399">
        <v>3</v>
      </c>
      <c r="F637" s="269">
        <f>IFERROR(E637/E643,"-")</f>
        <v>0.14285714285714285</v>
      </c>
      <c r="G637" s="70">
        <v>1013537</v>
      </c>
      <c r="H637" s="70">
        <v>2</v>
      </c>
      <c r="I637" s="70">
        <f t="shared" si="180"/>
        <v>337845.66666666669</v>
      </c>
      <c r="J637" s="70">
        <f t="shared" si="163"/>
        <v>506768.5</v>
      </c>
      <c r="K637" s="11">
        <f t="shared" si="164"/>
        <v>0.66666666666666663</v>
      </c>
      <c r="L637" s="399">
        <v>2</v>
      </c>
      <c r="M637" s="269">
        <f>IFERROR(L637/L643,"-")</f>
        <v>0.18181818181818182</v>
      </c>
      <c r="N637" s="70">
        <v>412103</v>
      </c>
      <c r="O637" s="70">
        <v>1</v>
      </c>
      <c r="P637" s="70">
        <f t="shared" si="165"/>
        <v>206051.5</v>
      </c>
      <c r="Q637" s="70">
        <f t="shared" si="166"/>
        <v>412103</v>
      </c>
      <c r="R637" s="11">
        <f t="shared" si="167"/>
        <v>0.5</v>
      </c>
      <c r="S637" s="399">
        <v>0</v>
      </c>
      <c r="T637" s="269">
        <f>IFERROR(S637/S643,"-")</f>
        <v>0</v>
      </c>
      <c r="U637" s="70">
        <v>0</v>
      </c>
      <c r="V637" s="70">
        <v>0</v>
      </c>
      <c r="W637" s="70" t="str">
        <f t="shared" si="168"/>
        <v>-</v>
      </c>
      <c r="X637" s="70" t="str">
        <f t="shared" si="169"/>
        <v>-</v>
      </c>
      <c r="Y637" s="11" t="str">
        <f t="shared" si="170"/>
        <v>-</v>
      </c>
      <c r="Z637" s="399">
        <v>0</v>
      </c>
      <c r="AA637" s="269">
        <f>IFERROR(Z637/Z643,"-")</f>
        <v>0</v>
      </c>
      <c r="AB637" s="70">
        <v>0</v>
      </c>
      <c r="AC637" s="70">
        <v>0</v>
      </c>
      <c r="AD637" s="70" t="str">
        <f t="shared" si="171"/>
        <v>-</v>
      </c>
      <c r="AE637" s="70" t="str">
        <f t="shared" si="172"/>
        <v>-</v>
      </c>
      <c r="AF637" s="11" t="str">
        <f t="shared" si="173"/>
        <v>-</v>
      </c>
      <c r="AG637" s="399">
        <v>0</v>
      </c>
      <c r="AH637" s="269">
        <f>IFERROR(AG637/AG643,"-")</f>
        <v>0</v>
      </c>
      <c r="AI637" s="70">
        <v>0</v>
      </c>
      <c r="AJ637" s="70">
        <v>0</v>
      </c>
      <c r="AK637" s="70" t="str">
        <f t="shared" si="174"/>
        <v>-</v>
      </c>
      <c r="AL637" s="70" t="str">
        <f t="shared" si="175"/>
        <v>-</v>
      </c>
      <c r="AM637" s="11" t="str">
        <f t="shared" si="176"/>
        <v>-</v>
      </c>
      <c r="AN637" s="399">
        <v>6</v>
      </c>
      <c r="AO637" s="269">
        <f>IFERROR(AN637/AN643,"-")</f>
        <v>6.1855670103092786E-2</v>
      </c>
      <c r="AP637" s="70">
        <v>1587889</v>
      </c>
      <c r="AQ637" s="70">
        <v>3</v>
      </c>
      <c r="AR637" s="70">
        <f t="shared" si="177"/>
        <v>264648.16666666669</v>
      </c>
      <c r="AS637" s="70">
        <f t="shared" si="178"/>
        <v>529296.33333333337</v>
      </c>
      <c r="AT637" s="11">
        <f t="shared" si="179"/>
        <v>0.5</v>
      </c>
      <c r="AV637" s="77"/>
    </row>
    <row r="638" spans="2:48" s="9" customFormat="1">
      <c r="B638" s="552"/>
      <c r="C638" s="556"/>
      <c r="D638" s="174" t="s">
        <v>157</v>
      </c>
      <c r="E638" s="178">
        <v>0</v>
      </c>
      <c r="F638" s="267">
        <f>IFERROR(E638/E643,"-")</f>
        <v>0</v>
      </c>
      <c r="G638" s="268">
        <v>0</v>
      </c>
      <c r="H638" s="268">
        <v>0</v>
      </c>
      <c r="I638" s="268" t="str">
        <f t="shared" si="180"/>
        <v>-</v>
      </c>
      <c r="J638" s="268" t="str">
        <f t="shared" si="163"/>
        <v>-</v>
      </c>
      <c r="K638" s="175" t="str">
        <f t="shared" si="164"/>
        <v>-</v>
      </c>
      <c r="L638" s="178">
        <v>0</v>
      </c>
      <c r="M638" s="267">
        <f>IFERROR(L638/L643,"-")</f>
        <v>0</v>
      </c>
      <c r="N638" s="268">
        <v>0</v>
      </c>
      <c r="O638" s="268">
        <v>0</v>
      </c>
      <c r="P638" s="268" t="str">
        <f t="shared" si="165"/>
        <v>-</v>
      </c>
      <c r="Q638" s="268" t="str">
        <f t="shared" si="166"/>
        <v>-</v>
      </c>
      <c r="R638" s="175" t="str">
        <f t="shared" si="167"/>
        <v>-</v>
      </c>
      <c r="S638" s="178">
        <v>0</v>
      </c>
      <c r="T638" s="267">
        <f>IFERROR(S638/S643,"-")</f>
        <v>0</v>
      </c>
      <c r="U638" s="268">
        <v>0</v>
      </c>
      <c r="V638" s="268">
        <v>0</v>
      </c>
      <c r="W638" s="268" t="str">
        <f t="shared" si="168"/>
        <v>-</v>
      </c>
      <c r="X638" s="268" t="str">
        <f t="shared" si="169"/>
        <v>-</v>
      </c>
      <c r="Y638" s="175" t="str">
        <f t="shared" si="170"/>
        <v>-</v>
      </c>
      <c r="Z638" s="178">
        <v>0</v>
      </c>
      <c r="AA638" s="267">
        <f>IFERROR(Z638/Z643,"-")</f>
        <v>0</v>
      </c>
      <c r="AB638" s="268">
        <v>0</v>
      </c>
      <c r="AC638" s="268">
        <v>0</v>
      </c>
      <c r="AD638" s="268" t="str">
        <f t="shared" si="171"/>
        <v>-</v>
      </c>
      <c r="AE638" s="268" t="str">
        <f t="shared" si="172"/>
        <v>-</v>
      </c>
      <c r="AF638" s="175" t="str">
        <f t="shared" si="173"/>
        <v>-</v>
      </c>
      <c r="AG638" s="178">
        <v>0</v>
      </c>
      <c r="AH638" s="267">
        <f>IFERROR(AG638/AG643,"-")</f>
        <v>0</v>
      </c>
      <c r="AI638" s="268">
        <v>0</v>
      </c>
      <c r="AJ638" s="268">
        <v>0</v>
      </c>
      <c r="AK638" s="268" t="str">
        <f t="shared" si="174"/>
        <v>-</v>
      </c>
      <c r="AL638" s="268" t="str">
        <f t="shared" si="175"/>
        <v>-</v>
      </c>
      <c r="AM638" s="175" t="str">
        <f t="shared" si="176"/>
        <v>-</v>
      </c>
      <c r="AN638" s="178">
        <v>1</v>
      </c>
      <c r="AO638" s="267">
        <f>IFERROR(AN638/AN643,"-")</f>
        <v>1.0309278350515464E-2</v>
      </c>
      <c r="AP638" s="268">
        <v>369227</v>
      </c>
      <c r="AQ638" s="268">
        <v>1</v>
      </c>
      <c r="AR638" s="268">
        <f t="shared" si="177"/>
        <v>369227</v>
      </c>
      <c r="AS638" s="268">
        <f t="shared" si="178"/>
        <v>369227</v>
      </c>
      <c r="AT638" s="175">
        <f t="shared" si="179"/>
        <v>1</v>
      </c>
      <c r="AV638" s="77"/>
    </row>
    <row r="639" spans="2:48" s="9" customFormat="1">
      <c r="B639" s="552"/>
      <c r="C639" s="556"/>
      <c r="D639" s="174" t="s">
        <v>159</v>
      </c>
      <c r="E639" s="399">
        <v>1</v>
      </c>
      <c r="F639" s="269">
        <f>IFERROR(E639/E643,"-")</f>
        <v>4.7619047619047616E-2</v>
      </c>
      <c r="G639" s="70">
        <v>1492029</v>
      </c>
      <c r="H639" s="70">
        <v>1</v>
      </c>
      <c r="I639" s="70">
        <f t="shared" si="180"/>
        <v>1492029</v>
      </c>
      <c r="J639" s="70">
        <f t="shared" si="163"/>
        <v>1492029</v>
      </c>
      <c r="K639" s="11">
        <f t="shared" si="164"/>
        <v>1</v>
      </c>
      <c r="L639" s="399">
        <v>0</v>
      </c>
      <c r="M639" s="269">
        <f>IFERROR(L639/L643,"-")</f>
        <v>0</v>
      </c>
      <c r="N639" s="70">
        <v>0</v>
      </c>
      <c r="O639" s="70">
        <v>0</v>
      </c>
      <c r="P639" s="70" t="str">
        <f t="shared" si="165"/>
        <v>-</v>
      </c>
      <c r="Q639" s="70" t="str">
        <f t="shared" si="166"/>
        <v>-</v>
      </c>
      <c r="R639" s="11" t="str">
        <f t="shared" si="167"/>
        <v>-</v>
      </c>
      <c r="S639" s="399">
        <v>0</v>
      </c>
      <c r="T639" s="269">
        <f>IFERROR(S639/S643,"-")</f>
        <v>0</v>
      </c>
      <c r="U639" s="70">
        <v>0</v>
      </c>
      <c r="V639" s="70">
        <v>0</v>
      </c>
      <c r="W639" s="70" t="str">
        <f t="shared" si="168"/>
        <v>-</v>
      </c>
      <c r="X639" s="70" t="str">
        <f t="shared" si="169"/>
        <v>-</v>
      </c>
      <c r="Y639" s="11" t="str">
        <f t="shared" si="170"/>
        <v>-</v>
      </c>
      <c r="Z639" s="399">
        <v>0</v>
      </c>
      <c r="AA639" s="269">
        <f>IFERROR(Z639/Z643,"-")</f>
        <v>0</v>
      </c>
      <c r="AB639" s="70">
        <v>0</v>
      </c>
      <c r="AC639" s="70">
        <v>0</v>
      </c>
      <c r="AD639" s="70" t="str">
        <f t="shared" si="171"/>
        <v>-</v>
      </c>
      <c r="AE639" s="70" t="str">
        <f t="shared" si="172"/>
        <v>-</v>
      </c>
      <c r="AF639" s="11" t="str">
        <f t="shared" si="173"/>
        <v>-</v>
      </c>
      <c r="AG639" s="399">
        <v>3</v>
      </c>
      <c r="AH639" s="269">
        <f>IFERROR(AG639/AG643,"-")</f>
        <v>0.5</v>
      </c>
      <c r="AI639" s="70">
        <v>3170042</v>
      </c>
      <c r="AJ639" s="70">
        <v>3</v>
      </c>
      <c r="AK639" s="70">
        <f t="shared" si="174"/>
        <v>1056680.6666666667</v>
      </c>
      <c r="AL639" s="70">
        <f t="shared" si="175"/>
        <v>1056680.6666666667</v>
      </c>
      <c r="AM639" s="11">
        <f t="shared" si="176"/>
        <v>1</v>
      </c>
      <c r="AN639" s="399">
        <v>4</v>
      </c>
      <c r="AO639" s="269">
        <f>IFERROR(AN639/AN643,"-")</f>
        <v>4.1237113402061855E-2</v>
      </c>
      <c r="AP639" s="70">
        <v>7199320</v>
      </c>
      <c r="AQ639" s="70">
        <v>4</v>
      </c>
      <c r="AR639" s="70">
        <f t="shared" si="177"/>
        <v>1799830</v>
      </c>
      <c r="AS639" s="70">
        <f t="shared" si="178"/>
        <v>1799830</v>
      </c>
      <c r="AT639" s="11">
        <f t="shared" si="179"/>
        <v>1</v>
      </c>
      <c r="AV639" s="77"/>
    </row>
    <row r="640" spans="2:48" s="9" customFormat="1">
      <c r="B640" s="552"/>
      <c r="C640" s="556"/>
      <c r="D640" s="174" t="s">
        <v>160</v>
      </c>
      <c r="E640" s="178">
        <v>1</v>
      </c>
      <c r="F640" s="267">
        <f>IFERROR(E640/E643,"-")</f>
        <v>4.7619047619047616E-2</v>
      </c>
      <c r="G640" s="268">
        <v>597768</v>
      </c>
      <c r="H640" s="268">
        <v>1</v>
      </c>
      <c r="I640" s="268">
        <f t="shared" si="180"/>
        <v>597768</v>
      </c>
      <c r="J640" s="268">
        <f t="shared" si="163"/>
        <v>597768</v>
      </c>
      <c r="K640" s="175">
        <f t="shared" si="164"/>
        <v>1</v>
      </c>
      <c r="L640" s="178">
        <v>0</v>
      </c>
      <c r="M640" s="267">
        <f>IFERROR(L640/L643,"-")</f>
        <v>0</v>
      </c>
      <c r="N640" s="268">
        <v>0</v>
      </c>
      <c r="O640" s="268">
        <v>0</v>
      </c>
      <c r="P640" s="268" t="str">
        <f t="shared" si="165"/>
        <v>-</v>
      </c>
      <c r="Q640" s="268" t="str">
        <f t="shared" si="166"/>
        <v>-</v>
      </c>
      <c r="R640" s="175" t="str">
        <f t="shared" si="167"/>
        <v>-</v>
      </c>
      <c r="S640" s="178">
        <v>0</v>
      </c>
      <c r="T640" s="267">
        <f>IFERROR(S640/S643,"-")</f>
        <v>0</v>
      </c>
      <c r="U640" s="268">
        <v>0</v>
      </c>
      <c r="V640" s="268">
        <v>0</v>
      </c>
      <c r="W640" s="268" t="str">
        <f t="shared" si="168"/>
        <v>-</v>
      </c>
      <c r="X640" s="268" t="str">
        <f t="shared" si="169"/>
        <v>-</v>
      </c>
      <c r="Y640" s="175" t="str">
        <f t="shared" si="170"/>
        <v>-</v>
      </c>
      <c r="Z640" s="178">
        <v>0</v>
      </c>
      <c r="AA640" s="267">
        <f>IFERROR(Z640/Z643,"-")</f>
        <v>0</v>
      </c>
      <c r="AB640" s="268">
        <v>0</v>
      </c>
      <c r="AC640" s="268">
        <v>0</v>
      </c>
      <c r="AD640" s="268" t="str">
        <f t="shared" si="171"/>
        <v>-</v>
      </c>
      <c r="AE640" s="268" t="str">
        <f t="shared" si="172"/>
        <v>-</v>
      </c>
      <c r="AF640" s="175" t="str">
        <f t="shared" si="173"/>
        <v>-</v>
      </c>
      <c r="AG640" s="178">
        <v>0</v>
      </c>
      <c r="AH640" s="267">
        <f>IFERROR(AG640/AG643,"-")</f>
        <v>0</v>
      </c>
      <c r="AI640" s="268">
        <v>0</v>
      </c>
      <c r="AJ640" s="268">
        <v>0</v>
      </c>
      <c r="AK640" s="268" t="str">
        <f t="shared" si="174"/>
        <v>-</v>
      </c>
      <c r="AL640" s="268" t="str">
        <f t="shared" si="175"/>
        <v>-</v>
      </c>
      <c r="AM640" s="175" t="str">
        <f t="shared" si="176"/>
        <v>-</v>
      </c>
      <c r="AN640" s="178">
        <v>1</v>
      </c>
      <c r="AO640" s="267">
        <f>IFERROR(AN640/AN643,"-")</f>
        <v>1.0309278350515464E-2</v>
      </c>
      <c r="AP640" s="268">
        <v>2629443</v>
      </c>
      <c r="AQ640" s="268">
        <v>1</v>
      </c>
      <c r="AR640" s="268">
        <f t="shared" si="177"/>
        <v>2629443</v>
      </c>
      <c r="AS640" s="268">
        <f t="shared" si="178"/>
        <v>2629443</v>
      </c>
      <c r="AT640" s="175">
        <f t="shared" si="179"/>
        <v>1</v>
      </c>
      <c r="AV640" s="77"/>
    </row>
    <row r="641" spans="2:48" s="9" customFormat="1">
      <c r="B641" s="552"/>
      <c r="C641" s="556"/>
      <c r="D641" s="174" t="s">
        <v>161</v>
      </c>
      <c r="E641" s="399">
        <v>0</v>
      </c>
      <c r="F641" s="269">
        <f>IFERROR(E641/E643,"-")</f>
        <v>0</v>
      </c>
      <c r="G641" s="70">
        <v>0</v>
      </c>
      <c r="H641" s="70">
        <v>0</v>
      </c>
      <c r="I641" s="70" t="str">
        <f t="shared" si="180"/>
        <v>-</v>
      </c>
      <c r="J641" s="70" t="str">
        <f t="shared" si="163"/>
        <v>-</v>
      </c>
      <c r="K641" s="11" t="str">
        <f t="shared" si="164"/>
        <v>-</v>
      </c>
      <c r="L641" s="399">
        <v>0</v>
      </c>
      <c r="M641" s="269">
        <f>IFERROR(L641/L643,"-")</f>
        <v>0</v>
      </c>
      <c r="N641" s="70">
        <v>0</v>
      </c>
      <c r="O641" s="70">
        <v>0</v>
      </c>
      <c r="P641" s="70" t="str">
        <f t="shared" si="165"/>
        <v>-</v>
      </c>
      <c r="Q641" s="70" t="str">
        <f t="shared" si="166"/>
        <v>-</v>
      </c>
      <c r="R641" s="11" t="str">
        <f t="shared" si="167"/>
        <v>-</v>
      </c>
      <c r="S641" s="399">
        <v>0</v>
      </c>
      <c r="T641" s="269">
        <f>IFERROR(S641/S643,"-")</f>
        <v>0</v>
      </c>
      <c r="U641" s="70">
        <v>0</v>
      </c>
      <c r="V641" s="70">
        <v>0</v>
      </c>
      <c r="W641" s="70" t="str">
        <f t="shared" si="168"/>
        <v>-</v>
      </c>
      <c r="X641" s="70" t="str">
        <f t="shared" si="169"/>
        <v>-</v>
      </c>
      <c r="Y641" s="11" t="str">
        <f t="shared" si="170"/>
        <v>-</v>
      </c>
      <c r="Z641" s="399">
        <v>0</v>
      </c>
      <c r="AA641" s="269">
        <f>IFERROR(Z641/Z643,"-")</f>
        <v>0</v>
      </c>
      <c r="AB641" s="70">
        <v>0</v>
      </c>
      <c r="AC641" s="70">
        <v>0</v>
      </c>
      <c r="AD641" s="70" t="str">
        <f t="shared" si="171"/>
        <v>-</v>
      </c>
      <c r="AE641" s="70" t="str">
        <f t="shared" si="172"/>
        <v>-</v>
      </c>
      <c r="AF641" s="11" t="str">
        <f t="shared" si="173"/>
        <v>-</v>
      </c>
      <c r="AG641" s="399">
        <v>0</v>
      </c>
      <c r="AH641" s="269">
        <f>IFERROR(AG641/AG643,"-")</f>
        <v>0</v>
      </c>
      <c r="AI641" s="70">
        <v>0</v>
      </c>
      <c r="AJ641" s="70">
        <v>0</v>
      </c>
      <c r="AK641" s="70" t="str">
        <f t="shared" si="174"/>
        <v>-</v>
      </c>
      <c r="AL641" s="70" t="str">
        <f t="shared" si="175"/>
        <v>-</v>
      </c>
      <c r="AM641" s="11" t="str">
        <f t="shared" si="176"/>
        <v>-</v>
      </c>
      <c r="AN641" s="399">
        <v>0</v>
      </c>
      <c r="AO641" s="269">
        <f>IFERROR(AN641/AN643,"-")</f>
        <v>0</v>
      </c>
      <c r="AP641" s="70">
        <v>0</v>
      </c>
      <c r="AQ641" s="70">
        <v>0</v>
      </c>
      <c r="AR641" s="70" t="str">
        <f t="shared" si="177"/>
        <v>-</v>
      </c>
      <c r="AS641" s="70" t="str">
        <f t="shared" si="178"/>
        <v>-</v>
      </c>
      <c r="AT641" s="11" t="str">
        <f t="shared" si="179"/>
        <v>-</v>
      </c>
      <c r="AV641" s="77"/>
    </row>
    <row r="642" spans="2:48" s="9" customFormat="1">
      <c r="B642" s="552"/>
      <c r="C642" s="556"/>
      <c r="D642" s="177" t="s">
        <v>162</v>
      </c>
      <c r="E642" s="400">
        <v>0</v>
      </c>
      <c r="F642" s="270">
        <f>IFERROR(E642/E643,"-")</f>
        <v>0</v>
      </c>
      <c r="G642" s="271">
        <v>0</v>
      </c>
      <c r="H642" s="271">
        <v>0</v>
      </c>
      <c r="I642" s="271" t="str">
        <f t="shared" si="180"/>
        <v>-</v>
      </c>
      <c r="J642" s="271" t="str">
        <f t="shared" si="163"/>
        <v>-</v>
      </c>
      <c r="K642" s="36" t="str">
        <f t="shared" si="164"/>
        <v>-</v>
      </c>
      <c r="L642" s="400">
        <v>0</v>
      </c>
      <c r="M642" s="270">
        <f>IFERROR(L642/L643,"-")</f>
        <v>0</v>
      </c>
      <c r="N642" s="271">
        <v>0</v>
      </c>
      <c r="O642" s="271">
        <v>0</v>
      </c>
      <c r="P642" s="271" t="str">
        <f t="shared" si="165"/>
        <v>-</v>
      </c>
      <c r="Q642" s="271" t="str">
        <f t="shared" si="166"/>
        <v>-</v>
      </c>
      <c r="R642" s="36" t="str">
        <f t="shared" si="167"/>
        <v>-</v>
      </c>
      <c r="S642" s="400">
        <v>0</v>
      </c>
      <c r="T642" s="270">
        <f>IFERROR(S642/S643,"-")</f>
        <v>0</v>
      </c>
      <c r="U642" s="271">
        <v>0</v>
      </c>
      <c r="V642" s="271">
        <v>0</v>
      </c>
      <c r="W642" s="271" t="str">
        <f t="shared" si="168"/>
        <v>-</v>
      </c>
      <c r="X642" s="271" t="str">
        <f t="shared" si="169"/>
        <v>-</v>
      </c>
      <c r="Y642" s="36" t="str">
        <f t="shared" si="170"/>
        <v>-</v>
      </c>
      <c r="Z642" s="400">
        <v>0</v>
      </c>
      <c r="AA642" s="270">
        <f>IFERROR(Z642/Z643,"-")</f>
        <v>0</v>
      </c>
      <c r="AB642" s="271">
        <v>0</v>
      </c>
      <c r="AC642" s="271">
        <v>0</v>
      </c>
      <c r="AD642" s="271" t="str">
        <f t="shared" si="171"/>
        <v>-</v>
      </c>
      <c r="AE642" s="271" t="str">
        <f t="shared" si="172"/>
        <v>-</v>
      </c>
      <c r="AF642" s="36" t="str">
        <f t="shared" si="173"/>
        <v>-</v>
      </c>
      <c r="AG642" s="400">
        <v>0</v>
      </c>
      <c r="AH642" s="270">
        <f>IFERROR(AG642/AG643,"-")</f>
        <v>0</v>
      </c>
      <c r="AI642" s="271">
        <v>0</v>
      </c>
      <c r="AJ642" s="271">
        <v>0</v>
      </c>
      <c r="AK642" s="271" t="str">
        <f t="shared" si="174"/>
        <v>-</v>
      </c>
      <c r="AL642" s="271" t="str">
        <f t="shared" si="175"/>
        <v>-</v>
      </c>
      <c r="AM642" s="36" t="str">
        <f t="shared" si="176"/>
        <v>-</v>
      </c>
      <c r="AN642" s="400">
        <v>0</v>
      </c>
      <c r="AO642" s="270">
        <f>IFERROR(AN642/AN643,"-")</f>
        <v>0</v>
      </c>
      <c r="AP642" s="271">
        <v>0</v>
      </c>
      <c r="AQ642" s="271">
        <v>0</v>
      </c>
      <c r="AR642" s="271" t="str">
        <f t="shared" si="177"/>
        <v>-</v>
      </c>
      <c r="AS642" s="271" t="str">
        <f t="shared" si="178"/>
        <v>-</v>
      </c>
      <c r="AT642" s="36" t="str">
        <f t="shared" si="179"/>
        <v>-</v>
      </c>
      <c r="AV642" s="77"/>
    </row>
    <row r="643" spans="2:48" s="9" customFormat="1">
      <c r="B643" s="553"/>
      <c r="C643" s="557"/>
      <c r="D643" s="300" t="s">
        <v>64</v>
      </c>
      <c r="E643" s="179">
        <f>SUM(E635:E642)</f>
        <v>21</v>
      </c>
      <c r="F643" s="272">
        <f>IFERROR(E643/E643,"-")</f>
        <v>1</v>
      </c>
      <c r="G643" s="273">
        <f>SUM(G635:G642)</f>
        <v>3103334</v>
      </c>
      <c r="H643" s="273">
        <f>SUM(H635:H642)</f>
        <v>4</v>
      </c>
      <c r="I643" s="273">
        <f t="shared" si="180"/>
        <v>147777.80952380953</v>
      </c>
      <c r="J643" s="273">
        <f t="shared" si="163"/>
        <v>775833.5</v>
      </c>
      <c r="K643" s="152">
        <f t="shared" si="164"/>
        <v>0.19047619047619047</v>
      </c>
      <c r="L643" s="179">
        <f>SUM(L635:L642)</f>
        <v>11</v>
      </c>
      <c r="M643" s="272">
        <f>IFERROR(L643/L643,"-")</f>
        <v>1</v>
      </c>
      <c r="N643" s="273">
        <f>SUM(N635:N642)</f>
        <v>412103</v>
      </c>
      <c r="O643" s="273">
        <f>SUM(O635:O642)</f>
        <v>1</v>
      </c>
      <c r="P643" s="273">
        <f t="shared" si="165"/>
        <v>37463.909090909088</v>
      </c>
      <c r="Q643" s="273">
        <f t="shared" si="166"/>
        <v>412103</v>
      </c>
      <c r="R643" s="152">
        <f t="shared" si="167"/>
        <v>9.0909090909090912E-2</v>
      </c>
      <c r="S643" s="179">
        <f>SUM(S635:S642)</f>
        <v>3</v>
      </c>
      <c r="T643" s="272">
        <f>IFERROR(S643/S643,"-")</f>
        <v>1</v>
      </c>
      <c r="U643" s="273">
        <f>SUM(U635:U642)</f>
        <v>0</v>
      </c>
      <c r="V643" s="273">
        <f>SUM(V635:V642)</f>
        <v>0</v>
      </c>
      <c r="W643" s="273">
        <f t="shared" si="168"/>
        <v>0</v>
      </c>
      <c r="X643" s="273" t="str">
        <f t="shared" si="169"/>
        <v>-</v>
      </c>
      <c r="Y643" s="152">
        <f t="shared" si="170"/>
        <v>0</v>
      </c>
      <c r="Z643" s="179">
        <f>SUM(Z635:Z642)</f>
        <v>1</v>
      </c>
      <c r="AA643" s="272">
        <f>IFERROR(Z643/Z643,"-")</f>
        <v>1</v>
      </c>
      <c r="AB643" s="273">
        <f>SUM(AB635:AB642)</f>
        <v>0</v>
      </c>
      <c r="AC643" s="273">
        <f>SUM(AC635:AC642)</f>
        <v>0</v>
      </c>
      <c r="AD643" s="273">
        <f t="shared" si="171"/>
        <v>0</v>
      </c>
      <c r="AE643" s="273" t="str">
        <f t="shared" si="172"/>
        <v>-</v>
      </c>
      <c r="AF643" s="152">
        <f t="shared" si="173"/>
        <v>0</v>
      </c>
      <c r="AG643" s="179">
        <f>SUM(AG635:AG642)</f>
        <v>6</v>
      </c>
      <c r="AH643" s="272">
        <f>IFERROR(AG643/AG643,"-")</f>
        <v>1</v>
      </c>
      <c r="AI643" s="273">
        <f>SUM(AI635:AI642)</f>
        <v>3444708</v>
      </c>
      <c r="AJ643" s="273">
        <f>SUM(AJ635:AJ642)</f>
        <v>4</v>
      </c>
      <c r="AK643" s="273">
        <f t="shared" si="174"/>
        <v>574118</v>
      </c>
      <c r="AL643" s="273">
        <f t="shared" si="175"/>
        <v>861177</v>
      </c>
      <c r="AM643" s="152">
        <f t="shared" si="176"/>
        <v>0.66666666666666663</v>
      </c>
      <c r="AN643" s="179">
        <f>SUM(AN635:AN642)</f>
        <v>97</v>
      </c>
      <c r="AO643" s="272">
        <f>IFERROR(AN643/AN643,"-")</f>
        <v>1</v>
      </c>
      <c r="AP643" s="273">
        <f>SUM(AP635:AP642)</f>
        <v>12043279</v>
      </c>
      <c r="AQ643" s="273">
        <f>SUM(AQ635:AQ642)</f>
        <v>10</v>
      </c>
      <c r="AR643" s="273">
        <f t="shared" si="177"/>
        <v>124157.51546391753</v>
      </c>
      <c r="AS643" s="273">
        <f t="shared" si="178"/>
        <v>1204327.8999999999</v>
      </c>
      <c r="AT643" s="152">
        <f t="shared" si="179"/>
        <v>0.10309278350515463</v>
      </c>
      <c r="AV643" s="77"/>
    </row>
    <row r="644" spans="2:48" s="9" customFormat="1">
      <c r="B644" s="551">
        <v>72</v>
      </c>
      <c r="C644" s="555" t="s">
        <v>26</v>
      </c>
      <c r="D644" s="174" t="s">
        <v>158</v>
      </c>
      <c r="E644" s="178">
        <v>18</v>
      </c>
      <c r="F644" s="267">
        <f>IFERROR(E644/E652,"-")</f>
        <v>0.9</v>
      </c>
      <c r="G644" s="268">
        <v>0</v>
      </c>
      <c r="H644" s="268">
        <v>0</v>
      </c>
      <c r="I644" s="268">
        <f t="shared" si="180"/>
        <v>0</v>
      </c>
      <c r="J644" s="268" t="str">
        <f t="shared" si="163"/>
        <v>-</v>
      </c>
      <c r="K644" s="175">
        <f t="shared" si="164"/>
        <v>0</v>
      </c>
      <c r="L644" s="178">
        <v>12</v>
      </c>
      <c r="M644" s="267">
        <f>IFERROR(L644/L652,"-")</f>
        <v>0.92307692307692313</v>
      </c>
      <c r="N644" s="268">
        <v>0</v>
      </c>
      <c r="O644" s="268">
        <v>0</v>
      </c>
      <c r="P644" s="268">
        <f t="shared" si="165"/>
        <v>0</v>
      </c>
      <c r="Q644" s="268" t="str">
        <f t="shared" si="166"/>
        <v>-</v>
      </c>
      <c r="R644" s="175">
        <f t="shared" si="167"/>
        <v>0</v>
      </c>
      <c r="S644" s="178">
        <v>2</v>
      </c>
      <c r="T644" s="267">
        <f>IFERROR(S644/S652,"-")</f>
        <v>1</v>
      </c>
      <c r="U644" s="268">
        <v>0</v>
      </c>
      <c r="V644" s="268">
        <v>0</v>
      </c>
      <c r="W644" s="268">
        <f t="shared" si="168"/>
        <v>0</v>
      </c>
      <c r="X644" s="268" t="str">
        <f t="shared" si="169"/>
        <v>-</v>
      </c>
      <c r="Y644" s="175">
        <f t="shared" si="170"/>
        <v>0</v>
      </c>
      <c r="Z644" s="178">
        <v>1</v>
      </c>
      <c r="AA644" s="267">
        <f>IFERROR(Z644/Z652,"-")</f>
        <v>1</v>
      </c>
      <c r="AB644" s="268">
        <v>0</v>
      </c>
      <c r="AC644" s="268">
        <v>0</v>
      </c>
      <c r="AD644" s="268">
        <f t="shared" si="171"/>
        <v>0</v>
      </c>
      <c r="AE644" s="268" t="str">
        <f t="shared" si="172"/>
        <v>-</v>
      </c>
      <c r="AF644" s="175">
        <f t="shared" si="173"/>
        <v>0</v>
      </c>
      <c r="AG644" s="178">
        <v>5</v>
      </c>
      <c r="AH644" s="267">
        <f>IFERROR(AG644/AG652,"-")</f>
        <v>0.83333333333333337</v>
      </c>
      <c r="AI644" s="268">
        <v>0</v>
      </c>
      <c r="AJ644" s="268">
        <v>0</v>
      </c>
      <c r="AK644" s="268">
        <f t="shared" si="174"/>
        <v>0</v>
      </c>
      <c r="AL644" s="268" t="str">
        <f t="shared" si="175"/>
        <v>-</v>
      </c>
      <c r="AM644" s="175">
        <f t="shared" si="176"/>
        <v>0</v>
      </c>
      <c r="AN644" s="178">
        <v>117</v>
      </c>
      <c r="AO644" s="267">
        <f>IFERROR(AN644/AN652,"-")</f>
        <v>0.92125984251968507</v>
      </c>
      <c r="AP644" s="268">
        <v>0</v>
      </c>
      <c r="AQ644" s="268">
        <v>0</v>
      </c>
      <c r="AR644" s="268">
        <f t="shared" si="177"/>
        <v>0</v>
      </c>
      <c r="AS644" s="268" t="str">
        <f t="shared" si="178"/>
        <v>-</v>
      </c>
      <c r="AT644" s="175">
        <f t="shared" si="179"/>
        <v>0</v>
      </c>
      <c r="AV644" s="77"/>
    </row>
    <row r="645" spans="2:48" s="9" customFormat="1">
      <c r="B645" s="552"/>
      <c r="C645" s="556"/>
      <c r="D645" s="174" t="s">
        <v>155</v>
      </c>
      <c r="E645" s="399">
        <v>0</v>
      </c>
      <c r="F645" s="269">
        <f>IFERROR(E645/E652,"-")</f>
        <v>0</v>
      </c>
      <c r="G645" s="70">
        <v>0</v>
      </c>
      <c r="H645" s="70">
        <v>0</v>
      </c>
      <c r="I645" s="70" t="str">
        <f t="shared" si="180"/>
        <v>-</v>
      </c>
      <c r="J645" s="70" t="str">
        <f t="shared" ref="J645:J679" si="181">IFERROR(G645/H645,"-")</f>
        <v>-</v>
      </c>
      <c r="K645" s="11" t="str">
        <f t="shared" ref="K645:K679" si="182">IFERROR(H645/E645,"-")</f>
        <v>-</v>
      </c>
      <c r="L645" s="399">
        <v>0</v>
      </c>
      <c r="M645" s="269">
        <f>IFERROR(L645/L652,"-")</f>
        <v>0</v>
      </c>
      <c r="N645" s="70">
        <v>0</v>
      </c>
      <c r="O645" s="70">
        <v>0</v>
      </c>
      <c r="P645" s="70" t="str">
        <f t="shared" ref="P645:P679" si="183">IFERROR(N645/L645,"-")</f>
        <v>-</v>
      </c>
      <c r="Q645" s="70" t="str">
        <f t="shared" ref="Q645:Q679" si="184">IFERROR(N645/O645,"-")</f>
        <v>-</v>
      </c>
      <c r="R645" s="11" t="str">
        <f t="shared" ref="R645:R679" si="185">IFERROR(O645/L645,"-")</f>
        <v>-</v>
      </c>
      <c r="S645" s="399">
        <v>0</v>
      </c>
      <c r="T645" s="269">
        <f>IFERROR(S645/S652,"-")</f>
        <v>0</v>
      </c>
      <c r="U645" s="70">
        <v>0</v>
      </c>
      <c r="V645" s="70">
        <v>0</v>
      </c>
      <c r="W645" s="70" t="str">
        <f t="shared" ref="W645:W679" si="186">IFERROR(U645/S645,"-")</f>
        <v>-</v>
      </c>
      <c r="X645" s="70" t="str">
        <f t="shared" ref="X645:X679" si="187">IFERROR(U645/V645,"-")</f>
        <v>-</v>
      </c>
      <c r="Y645" s="11" t="str">
        <f t="shared" ref="Y645:Y679" si="188">IFERROR(V645/S645,"-")</f>
        <v>-</v>
      </c>
      <c r="Z645" s="399">
        <v>0</v>
      </c>
      <c r="AA645" s="269">
        <f>IFERROR(Z645/Z652,"-")</f>
        <v>0</v>
      </c>
      <c r="AB645" s="70">
        <v>0</v>
      </c>
      <c r="AC645" s="70">
        <v>0</v>
      </c>
      <c r="AD645" s="70" t="str">
        <f t="shared" ref="AD645:AD679" si="189">IFERROR(AB645/Z645,"-")</f>
        <v>-</v>
      </c>
      <c r="AE645" s="70" t="str">
        <f t="shared" ref="AE645:AE679" si="190">IFERROR(AB645/AC645,"-")</f>
        <v>-</v>
      </c>
      <c r="AF645" s="11" t="str">
        <f t="shared" ref="AF645:AF679" si="191">IFERROR(AC645/Z645,"-")</f>
        <v>-</v>
      </c>
      <c r="AG645" s="399">
        <v>0</v>
      </c>
      <c r="AH645" s="269">
        <f>IFERROR(AG645/AG652,"-")</f>
        <v>0</v>
      </c>
      <c r="AI645" s="70">
        <v>0</v>
      </c>
      <c r="AJ645" s="70">
        <v>0</v>
      </c>
      <c r="AK645" s="70" t="str">
        <f t="shared" ref="AK645:AK679" si="192">IFERROR(AI645/AG645,"-")</f>
        <v>-</v>
      </c>
      <c r="AL645" s="70" t="str">
        <f t="shared" ref="AL645:AL679" si="193">IFERROR(AI645/AJ645,"-")</f>
        <v>-</v>
      </c>
      <c r="AM645" s="11" t="str">
        <f t="shared" ref="AM645:AM679" si="194">IFERROR(AJ645/AG645,"-")</f>
        <v>-</v>
      </c>
      <c r="AN645" s="399">
        <v>1</v>
      </c>
      <c r="AO645" s="269">
        <f>IFERROR(AN645/AN652,"-")</f>
        <v>7.874015748031496E-3</v>
      </c>
      <c r="AP645" s="70">
        <v>281556</v>
      </c>
      <c r="AQ645" s="70">
        <v>1</v>
      </c>
      <c r="AR645" s="70">
        <f t="shared" ref="AR645:AR679" si="195">IFERROR(AP645/AN645,"-")</f>
        <v>281556</v>
      </c>
      <c r="AS645" s="70">
        <f t="shared" ref="AS645:AS679" si="196">IFERROR(AP645/AQ645,"-")</f>
        <v>281556</v>
      </c>
      <c r="AT645" s="11">
        <f t="shared" ref="AT645:AT679" si="197">IFERROR(AQ645/AN645,"-")</f>
        <v>1</v>
      </c>
      <c r="AV645" s="77"/>
    </row>
    <row r="646" spans="2:48" s="9" customFormat="1">
      <c r="B646" s="552"/>
      <c r="C646" s="556"/>
      <c r="D646" s="174" t="s">
        <v>156</v>
      </c>
      <c r="E646" s="399">
        <v>0</v>
      </c>
      <c r="F646" s="269">
        <f>IFERROR(E646/E652,"-")</f>
        <v>0</v>
      </c>
      <c r="G646" s="70">
        <v>0</v>
      </c>
      <c r="H646" s="70">
        <v>0</v>
      </c>
      <c r="I646" s="70" t="str">
        <f t="shared" si="180"/>
        <v>-</v>
      </c>
      <c r="J646" s="70" t="str">
        <f t="shared" si="181"/>
        <v>-</v>
      </c>
      <c r="K646" s="11" t="str">
        <f t="shared" si="182"/>
        <v>-</v>
      </c>
      <c r="L646" s="399">
        <v>0</v>
      </c>
      <c r="M646" s="269">
        <f>IFERROR(L646/L652,"-")</f>
        <v>0</v>
      </c>
      <c r="N646" s="70">
        <v>0</v>
      </c>
      <c r="O646" s="70">
        <v>0</v>
      </c>
      <c r="P646" s="70" t="str">
        <f t="shared" si="183"/>
        <v>-</v>
      </c>
      <c r="Q646" s="70" t="str">
        <f t="shared" si="184"/>
        <v>-</v>
      </c>
      <c r="R646" s="11" t="str">
        <f t="shared" si="185"/>
        <v>-</v>
      </c>
      <c r="S646" s="399">
        <v>0</v>
      </c>
      <c r="T646" s="269">
        <f>IFERROR(S646/S652,"-")</f>
        <v>0</v>
      </c>
      <c r="U646" s="70">
        <v>0</v>
      </c>
      <c r="V646" s="70">
        <v>0</v>
      </c>
      <c r="W646" s="70" t="str">
        <f t="shared" si="186"/>
        <v>-</v>
      </c>
      <c r="X646" s="70" t="str">
        <f t="shared" si="187"/>
        <v>-</v>
      </c>
      <c r="Y646" s="11" t="str">
        <f t="shared" si="188"/>
        <v>-</v>
      </c>
      <c r="Z646" s="399">
        <v>0</v>
      </c>
      <c r="AA646" s="269">
        <f>IFERROR(Z646/Z652,"-")</f>
        <v>0</v>
      </c>
      <c r="AB646" s="70">
        <v>0</v>
      </c>
      <c r="AC646" s="70">
        <v>0</v>
      </c>
      <c r="AD646" s="70" t="str">
        <f t="shared" si="189"/>
        <v>-</v>
      </c>
      <c r="AE646" s="70" t="str">
        <f t="shared" si="190"/>
        <v>-</v>
      </c>
      <c r="AF646" s="11" t="str">
        <f t="shared" si="191"/>
        <v>-</v>
      </c>
      <c r="AG646" s="399">
        <v>0</v>
      </c>
      <c r="AH646" s="269">
        <f>IFERROR(AG646/AG652,"-")</f>
        <v>0</v>
      </c>
      <c r="AI646" s="70">
        <v>0</v>
      </c>
      <c r="AJ646" s="70">
        <v>0</v>
      </c>
      <c r="AK646" s="70" t="str">
        <f t="shared" si="192"/>
        <v>-</v>
      </c>
      <c r="AL646" s="70" t="str">
        <f t="shared" si="193"/>
        <v>-</v>
      </c>
      <c r="AM646" s="11" t="str">
        <f t="shared" si="194"/>
        <v>-</v>
      </c>
      <c r="AN646" s="399">
        <v>2</v>
      </c>
      <c r="AO646" s="269">
        <f>IFERROR(AN646/AN652,"-")</f>
        <v>1.5748031496062992E-2</v>
      </c>
      <c r="AP646" s="70">
        <v>172737</v>
      </c>
      <c r="AQ646" s="70">
        <v>2</v>
      </c>
      <c r="AR646" s="70">
        <f t="shared" si="195"/>
        <v>86368.5</v>
      </c>
      <c r="AS646" s="70">
        <f t="shared" si="196"/>
        <v>86368.5</v>
      </c>
      <c r="AT646" s="11">
        <f t="shared" si="197"/>
        <v>1</v>
      </c>
      <c r="AV646" s="77"/>
    </row>
    <row r="647" spans="2:48" s="9" customFormat="1">
      <c r="B647" s="552"/>
      <c r="C647" s="556"/>
      <c r="D647" s="174" t="s">
        <v>157</v>
      </c>
      <c r="E647" s="178">
        <v>0</v>
      </c>
      <c r="F647" s="267">
        <f>IFERROR(E647/E652,"-")</f>
        <v>0</v>
      </c>
      <c r="G647" s="268">
        <v>0</v>
      </c>
      <c r="H647" s="268">
        <v>0</v>
      </c>
      <c r="I647" s="268" t="str">
        <f t="shared" si="180"/>
        <v>-</v>
      </c>
      <c r="J647" s="268" t="str">
        <f t="shared" si="181"/>
        <v>-</v>
      </c>
      <c r="K647" s="175" t="str">
        <f t="shared" si="182"/>
        <v>-</v>
      </c>
      <c r="L647" s="178">
        <v>0</v>
      </c>
      <c r="M647" s="267">
        <f>IFERROR(L647/L652,"-")</f>
        <v>0</v>
      </c>
      <c r="N647" s="268">
        <v>0</v>
      </c>
      <c r="O647" s="268">
        <v>0</v>
      </c>
      <c r="P647" s="268" t="str">
        <f t="shared" si="183"/>
        <v>-</v>
      </c>
      <c r="Q647" s="268" t="str">
        <f t="shared" si="184"/>
        <v>-</v>
      </c>
      <c r="R647" s="175" t="str">
        <f t="shared" si="185"/>
        <v>-</v>
      </c>
      <c r="S647" s="178">
        <v>0</v>
      </c>
      <c r="T647" s="267">
        <f>IFERROR(S647/S652,"-")</f>
        <v>0</v>
      </c>
      <c r="U647" s="268">
        <v>0</v>
      </c>
      <c r="V647" s="268">
        <v>0</v>
      </c>
      <c r="W647" s="268" t="str">
        <f t="shared" si="186"/>
        <v>-</v>
      </c>
      <c r="X647" s="268" t="str">
        <f t="shared" si="187"/>
        <v>-</v>
      </c>
      <c r="Y647" s="175" t="str">
        <f t="shared" si="188"/>
        <v>-</v>
      </c>
      <c r="Z647" s="178">
        <v>0</v>
      </c>
      <c r="AA647" s="267">
        <f>IFERROR(Z647/Z652,"-")</f>
        <v>0</v>
      </c>
      <c r="AB647" s="268">
        <v>0</v>
      </c>
      <c r="AC647" s="268">
        <v>0</v>
      </c>
      <c r="AD647" s="268" t="str">
        <f t="shared" si="189"/>
        <v>-</v>
      </c>
      <c r="AE647" s="268" t="str">
        <f t="shared" si="190"/>
        <v>-</v>
      </c>
      <c r="AF647" s="175" t="str">
        <f t="shared" si="191"/>
        <v>-</v>
      </c>
      <c r="AG647" s="178">
        <v>0</v>
      </c>
      <c r="AH647" s="267">
        <f>IFERROR(AG647/AG652,"-")</f>
        <v>0</v>
      </c>
      <c r="AI647" s="268">
        <v>0</v>
      </c>
      <c r="AJ647" s="268">
        <v>0</v>
      </c>
      <c r="AK647" s="268" t="str">
        <f t="shared" si="192"/>
        <v>-</v>
      </c>
      <c r="AL647" s="268" t="str">
        <f t="shared" si="193"/>
        <v>-</v>
      </c>
      <c r="AM647" s="175" t="str">
        <f t="shared" si="194"/>
        <v>-</v>
      </c>
      <c r="AN647" s="178">
        <v>3</v>
      </c>
      <c r="AO647" s="267">
        <f>IFERROR(AN647/AN652,"-")</f>
        <v>2.3622047244094488E-2</v>
      </c>
      <c r="AP647" s="268">
        <v>1899942</v>
      </c>
      <c r="AQ647" s="268">
        <v>3</v>
      </c>
      <c r="AR647" s="268">
        <f t="shared" si="195"/>
        <v>633314</v>
      </c>
      <c r="AS647" s="268">
        <f t="shared" si="196"/>
        <v>633314</v>
      </c>
      <c r="AT647" s="175">
        <f t="shared" si="197"/>
        <v>1</v>
      </c>
      <c r="AV647" s="77"/>
    </row>
    <row r="648" spans="2:48" s="9" customFormat="1">
      <c r="B648" s="552"/>
      <c r="C648" s="556"/>
      <c r="D648" s="174" t="s">
        <v>159</v>
      </c>
      <c r="E648" s="399">
        <v>1</v>
      </c>
      <c r="F648" s="269">
        <f>IFERROR(E648/E652,"-")</f>
        <v>0.05</v>
      </c>
      <c r="G648" s="70">
        <v>595754</v>
      </c>
      <c r="H648" s="70">
        <v>1</v>
      </c>
      <c r="I648" s="70">
        <f t="shared" si="180"/>
        <v>595754</v>
      </c>
      <c r="J648" s="70">
        <f t="shared" si="181"/>
        <v>595754</v>
      </c>
      <c r="K648" s="11">
        <f t="shared" si="182"/>
        <v>1</v>
      </c>
      <c r="L648" s="399">
        <v>0</v>
      </c>
      <c r="M648" s="269">
        <f>IFERROR(L648/L652,"-")</f>
        <v>0</v>
      </c>
      <c r="N648" s="70">
        <v>0</v>
      </c>
      <c r="O648" s="70">
        <v>0</v>
      </c>
      <c r="P648" s="70" t="str">
        <f t="shared" si="183"/>
        <v>-</v>
      </c>
      <c r="Q648" s="70" t="str">
        <f t="shared" si="184"/>
        <v>-</v>
      </c>
      <c r="R648" s="11" t="str">
        <f t="shared" si="185"/>
        <v>-</v>
      </c>
      <c r="S648" s="399">
        <v>0</v>
      </c>
      <c r="T648" s="269">
        <f>IFERROR(S648/S652,"-")</f>
        <v>0</v>
      </c>
      <c r="U648" s="70">
        <v>0</v>
      </c>
      <c r="V648" s="70">
        <v>0</v>
      </c>
      <c r="W648" s="70" t="str">
        <f t="shared" si="186"/>
        <v>-</v>
      </c>
      <c r="X648" s="70" t="str">
        <f t="shared" si="187"/>
        <v>-</v>
      </c>
      <c r="Y648" s="11" t="str">
        <f t="shared" si="188"/>
        <v>-</v>
      </c>
      <c r="Z648" s="399">
        <v>0</v>
      </c>
      <c r="AA648" s="269">
        <f>IFERROR(Z648/Z652,"-")</f>
        <v>0</v>
      </c>
      <c r="AB648" s="70">
        <v>0</v>
      </c>
      <c r="AC648" s="70">
        <v>0</v>
      </c>
      <c r="AD648" s="70" t="str">
        <f t="shared" si="189"/>
        <v>-</v>
      </c>
      <c r="AE648" s="70" t="str">
        <f t="shared" si="190"/>
        <v>-</v>
      </c>
      <c r="AF648" s="11" t="str">
        <f t="shared" si="191"/>
        <v>-</v>
      </c>
      <c r="AG648" s="399">
        <v>0</v>
      </c>
      <c r="AH648" s="269">
        <f>IFERROR(AG648/AG652,"-")</f>
        <v>0</v>
      </c>
      <c r="AI648" s="70">
        <v>0</v>
      </c>
      <c r="AJ648" s="70">
        <v>0</v>
      </c>
      <c r="AK648" s="70" t="str">
        <f t="shared" si="192"/>
        <v>-</v>
      </c>
      <c r="AL648" s="70" t="str">
        <f t="shared" si="193"/>
        <v>-</v>
      </c>
      <c r="AM648" s="11" t="str">
        <f t="shared" si="194"/>
        <v>-</v>
      </c>
      <c r="AN648" s="399">
        <v>2</v>
      </c>
      <c r="AO648" s="269">
        <f>IFERROR(AN648/AN652,"-")</f>
        <v>1.5748031496062992E-2</v>
      </c>
      <c r="AP648" s="70">
        <v>1422462</v>
      </c>
      <c r="AQ648" s="70">
        <v>1</v>
      </c>
      <c r="AR648" s="70">
        <f t="shared" si="195"/>
        <v>711231</v>
      </c>
      <c r="AS648" s="70">
        <f t="shared" si="196"/>
        <v>1422462</v>
      </c>
      <c r="AT648" s="11">
        <f t="shared" si="197"/>
        <v>0.5</v>
      </c>
      <c r="AV648" s="77"/>
    </row>
    <row r="649" spans="2:48" s="9" customFormat="1">
      <c r="B649" s="552"/>
      <c r="C649" s="556"/>
      <c r="D649" s="174" t="s">
        <v>160</v>
      </c>
      <c r="E649" s="178">
        <v>1</v>
      </c>
      <c r="F649" s="267">
        <f>IFERROR(E649/E652,"-")</f>
        <v>0.05</v>
      </c>
      <c r="G649" s="268">
        <v>180958</v>
      </c>
      <c r="H649" s="268">
        <v>1</v>
      </c>
      <c r="I649" s="268">
        <f t="shared" si="180"/>
        <v>180958</v>
      </c>
      <c r="J649" s="268">
        <f t="shared" si="181"/>
        <v>180958</v>
      </c>
      <c r="K649" s="175">
        <f t="shared" si="182"/>
        <v>1</v>
      </c>
      <c r="L649" s="178">
        <v>1</v>
      </c>
      <c r="M649" s="267">
        <f>IFERROR(L649/L652,"-")</f>
        <v>7.6923076923076927E-2</v>
      </c>
      <c r="N649" s="268">
        <v>180958</v>
      </c>
      <c r="O649" s="268">
        <v>1</v>
      </c>
      <c r="P649" s="268">
        <f t="shared" si="183"/>
        <v>180958</v>
      </c>
      <c r="Q649" s="268">
        <f t="shared" si="184"/>
        <v>180958</v>
      </c>
      <c r="R649" s="175">
        <f t="shared" si="185"/>
        <v>1</v>
      </c>
      <c r="S649" s="178">
        <v>0</v>
      </c>
      <c r="T649" s="267">
        <f>IFERROR(S649/S652,"-")</f>
        <v>0</v>
      </c>
      <c r="U649" s="268">
        <v>0</v>
      </c>
      <c r="V649" s="268">
        <v>0</v>
      </c>
      <c r="W649" s="268" t="str">
        <f t="shared" si="186"/>
        <v>-</v>
      </c>
      <c r="X649" s="268" t="str">
        <f t="shared" si="187"/>
        <v>-</v>
      </c>
      <c r="Y649" s="175" t="str">
        <f t="shared" si="188"/>
        <v>-</v>
      </c>
      <c r="Z649" s="178">
        <v>0</v>
      </c>
      <c r="AA649" s="267">
        <f>IFERROR(Z649/Z652,"-")</f>
        <v>0</v>
      </c>
      <c r="AB649" s="268">
        <v>0</v>
      </c>
      <c r="AC649" s="268">
        <v>0</v>
      </c>
      <c r="AD649" s="268" t="str">
        <f t="shared" si="189"/>
        <v>-</v>
      </c>
      <c r="AE649" s="268" t="str">
        <f t="shared" si="190"/>
        <v>-</v>
      </c>
      <c r="AF649" s="175" t="str">
        <f t="shared" si="191"/>
        <v>-</v>
      </c>
      <c r="AG649" s="178">
        <v>0</v>
      </c>
      <c r="AH649" s="267">
        <f>IFERROR(AG649/AG652,"-")</f>
        <v>0</v>
      </c>
      <c r="AI649" s="268">
        <v>0</v>
      </c>
      <c r="AJ649" s="268">
        <v>0</v>
      </c>
      <c r="AK649" s="268" t="str">
        <f t="shared" si="192"/>
        <v>-</v>
      </c>
      <c r="AL649" s="268" t="str">
        <f t="shared" si="193"/>
        <v>-</v>
      </c>
      <c r="AM649" s="175" t="str">
        <f t="shared" si="194"/>
        <v>-</v>
      </c>
      <c r="AN649" s="178">
        <v>0</v>
      </c>
      <c r="AO649" s="267">
        <f>IFERROR(AN649/AN652,"-")</f>
        <v>0</v>
      </c>
      <c r="AP649" s="268">
        <v>0</v>
      </c>
      <c r="AQ649" s="268">
        <v>0</v>
      </c>
      <c r="AR649" s="268" t="str">
        <f t="shared" si="195"/>
        <v>-</v>
      </c>
      <c r="AS649" s="268" t="str">
        <f t="shared" si="196"/>
        <v>-</v>
      </c>
      <c r="AT649" s="175" t="str">
        <f t="shared" si="197"/>
        <v>-</v>
      </c>
      <c r="AV649" s="77"/>
    </row>
    <row r="650" spans="2:48" s="9" customFormat="1">
      <c r="B650" s="552"/>
      <c r="C650" s="556"/>
      <c r="D650" s="174" t="s">
        <v>161</v>
      </c>
      <c r="E650" s="399">
        <v>0</v>
      </c>
      <c r="F650" s="269">
        <f>IFERROR(E650/E652,"-")</f>
        <v>0</v>
      </c>
      <c r="G650" s="70">
        <v>0</v>
      </c>
      <c r="H650" s="70">
        <v>0</v>
      </c>
      <c r="I650" s="70" t="str">
        <f t="shared" si="180"/>
        <v>-</v>
      </c>
      <c r="J650" s="70" t="str">
        <f t="shared" si="181"/>
        <v>-</v>
      </c>
      <c r="K650" s="11" t="str">
        <f t="shared" si="182"/>
        <v>-</v>
      </c>
      <c r="L650" s="399">
        <v>0</v>
      </c>
      <c r="M650" s="269">
        <f>IFERROR(L650/L652,"-")</f>
        <v>0</v>
      </c>
      <c r="N650" s="70">
        <v>0</v>
      </c>
      <c r="O650" s="70">
        <v>0</v>
      </c>
      <c r="P650" s="70" t="str">
        <f t="shared" si="183"/>
        <v>-</v>
      </c>
      <c r="Q650" s="70" t="str">
        <f t="shared" si="184"/>
        <v>-</v>
      </c>
      <c r="R650" s="11" t="str">
        <f t="shared" si="185"/>
        <v>-</v>
      </c>
      <c r="S650" s="399">
        <v>0</v>
      </c>
      <c r="T650" s="269">
        <f>IFERROR(S650/S652,"-")</f>
        <v>0</v>
      </c>
      <c r="U650" s="70">
        <v>0</v>
      </c>
      <c r="V650" s="70">
        <v>0</v>
      </c>
      <c r="W650" s="70" t="str">
        <f t="shared" si="186"/>
        <v>-</v>
      </c>
      <c r="X650" s="70" t="str">
        <f t="shared" si="187"/>
        <v>-</v>
      </c>
      <c r="Y650" s="11" t="str">
        <f t="shared" si="188"/>
        <v>-</v>
      </c>
      <c r="Z650" s="399">
        <v>0</v>
      </c>
      <c r="AA650" s="269">
        <f>IFERROR(Z650/Z652,"-")</f>
        <v>0</v>
      </c>
      <c r="AB650" s="70">
        <v>0</v>
      </c>
      <c r="AC650" s="70">
        <v>0</v>
      </c>
      <c r="AD650" s="70" t="str">
        <f t="shared" si="189"/>
        <v>-</v>
      </c>
      <c r="AE650" s="70" t="str">
        <f t="shared" si="190"/>
        <v>-</v>
      </c>
      <c r="AF650" s="11" t="str">
        <f t="shared" si="191"/>
        <v>-</v>
      </c>
      <c r="AG650" s="399">
        <v>1</v>
      </c>
      <c r="AH650" s="269">
        <f>IFERROR(AG650/AG652,"-")</f>
        <v>0.16666666666666666</v>
      </c>
      <c r="AI650" s="70">
        <v>2691809</v>
      </c>
      <c r="AJ650" s="70">
        <v>1</v>
      </c>
      <c r="AK650" s="70">
        <f t="shared" si="192"/>
        <v>2691809</v>
      </c>
      <c r="AL650" s="70">
        <f t="shared" si="193"/>
        <v>2691809</v>
      </c>
      <c r="AM650" s="11">
        <f t="shared" si="194"/>
        <v>1</v>
      </c>
      <c r="AN650" s="399">
        <v>1</v>
      </c>
      <c r="AO650" s="269">
        <f>IFERROR(AN650/AN652,"-")</f>
        <v>7.874015748031496E-3</v>
      </c>
      <c r="AP650" s="70">
        <v>2404054</v>
      </c>
      <c r="AQ650" s="70">
        <v>1</v>
      </c>
      <c r="AR650" s="70">
        <f t="shared" si="195"/>
        <v>2404054</v>
      </c>
      <c r="AS650" s="70">
        <f t="shared" si="196"/>
        <v>2404054</v>
      </c>
      <c r="AT650" s="11">
        <f t="shared" si="197"/>
        <v>1</v>
      </c>
      <c r="AV650" s="77"/>
    </row>
    <row r="651" spans="2:48" s="9" customFormat="1">
      <c r="B651" s="552"/>
      <c r="C651" s="556"/>
      <c r="D651" s="177" t="s">
        <v>162</v>
      </c>
      <c r="E651" s="400">
        <v>0</v>
      </c>
      <c r="F651" s="270">
        <f>IFERROR(E651/E652,"-")</f>
        <v>0</v>
      </c>
      <c r="G651" s="271">
        <v>0</v>
      </c>
      <c r="H651" s="271">
        <v>0</v>
      </c>
      <c r="I651" s="271" t="str">
        <f t="shared" si="180"/>
        <v>-</v>
      </c>
      <c r="J651" s="271" t="str">
        <f t="shared" si="181"/>
        <v>-</v>
      </c>
      <c r="K651" s="36" t="str">
        <f t="shared" si="182"/>
        <v>-</v>
      </c>
      <c r="L651" s="400">
        <v>0</v>
      </c>
      <c r="M651" s="270">
        <f>IFERROR(L651/L652,"-")</f>
        <v>0</v>
      </c>
      <c r="N651" s="271">
        <v>0</v>
      </c>
      <c r="O651" s="271">
        <v>0</v>
      </c>
      <c r="P651" s="271" t="str">
        <f t="shared" si="183"/>
        <v>-</v>
      </c>
      <c r="Q651" s="271" t="str">
        <f t="shared" si="184"/>
        <v>-</v>
      </c>
      <c r="R651" s="36" t="str">
        <f t="shared" si="185"/>
        <v>-</v>
      </c>
      <c r="S651" s="400">
        <v>0</v>
      </c>
      <c r="T651" s="270">
        <f>IFERROR(S651/S652,"-")</f>
        <v>0</v>
      </c>
      <c r="U651" s="271">
        <v>0</v>
      </c>
      <c r="V651" s="271">
        <v>0</v>
      </c>
      <c r="W651" s="271" t="str">
        <f t="shared" si="186"/>
        <v>-</v>
      </c>
      <c r="X651" s="271" t="str">
        <f t="shared" si="187"/>
        <v>-</v>
      </c>
      <c r="Y651" s="36" t="str">
        <f t="shared" si="188"/>
        <v>-</v>
      </c>
      <c r="Z651" s="400">
        <v>0</v>
      </c>
      <c r="AA651" s="270">
        <f>IFERROR(Z651/Z652,"-")</f>
        <v>0</v>
      </c>
      <c r="AB651" s="271">
        <v>0</v>
      </c>
      <c r="AC651" s="271">
        <v>0</v>
      </c>
      <c r="AD651" s="271" t="str">
        <f t="shared" si="189"/>
        <v>-</v>
      </c>
      <c r="AE651" s="271" t="str">
        <f t="shared" si="190"/>
        <v>-</v>
      </c>
      <c r="AF651" s="36" t="str">
        <f t="shared" si="191"/>
        <v>-</v>
      </c>
      <c r="AG651" s="400">
        <v>0</v>
      </c>
      <c r="AH651" s="270">
        <f>IFERROR(AG651/AG652,"-")</f>
        <v>0</v>
      </c>
      <c r="AI651" s="271">
        <v>0</v>
      </c>
      <c r="AJ651" s="271">
        <v>0</v>
      </c>
      <c r="AK651" s="271" t="str">
        <f t="shared" si="192"/>
        <v>-</v>
      </c>
      <c r="AL651" s="271" t="str">
        <f t="shared" si="193"/>
        <v>-</v>
      </c>
      <c r="AM651" s="36" t="str">
        <f t="shared" si="194"/>
        <v>-</v>
      </c>
      <c r="AN651" s="400">
        <v>1</v>
      </c>
      <c r="AO651" s="270">
        <f>IFERROR(AN651/AN652,"-")</f>
        <v>7.874015748031496E-3</v>
      </c>
      <c r="AP651" s="271">
        <v>930460</v>
      </c>
      <c r="AQ651" s="271">
        <v>1</v>
      </c>
      <c r="AR651" s="271">
        <f t="shared" si="195"/>
        <v>930460</v>
      </c>
      <c r="AS651" s="271">
        <f t="shared" si="196"/>
        <v>930460</v>
      </c>
      <c r="AT651" s="36">
        <f t="shared" si="197"/>
        <v>1</v>
      </c>
      <c r="AV651" s="77"/>
    </row>
    <row r="652" spans="2:48" s="9" customFormat="1">
      <c r="B652" s="553"/>
      <c r="C652" s="557"/>
      <c r="D652" s="300" t="s">
        <v>64</v>
      </c>
      <c r="E652" s="179">
        <f>SUM(E644:E651)</f>
        <v>20</v>
      </c>
      <c r="F652" s="272">
        <f>IFERROR(E652/E652,"-")</f>
        <v>1</v>
      </c>
      <c r="G652" s="273">
        <f>SUM(G644:G651)</f>
        <v>776712</v>
      </c>
      <c r="H652" s="273">
        <f>SUM(H644:H651)</f>
        <v>2</v>
      </c>
      <c r="I652" s="273">
        <f t="shared" si="180"/>
        <v>38835.599999999999</v>
      </c>
      <c r="J652" s="273">
        <f t="shared" si="181"/>
        <v>388356</v>
      </c>
      <c r="K652" s="152">
        <f t="shared" si="182"/>
        <v>0.1</v>
      </c>
      <c r="L652" s="179">
        <f>SUM(L644:L651)</f>
        <v>13</v>
      </c>
      <c r="M652" s="272">
        <f>IFERROR(L652/L652,"-")</f>
        <v>1</v>
      </c>
      <c r="N652" s="273">
        <f>SUM(N644:N651)</f>
        <v>180958</v>
      </c>
      <c r="O652" s="273">
        <f>SUM(O644:O651)</f>
        <v>1</v>
      </c>
      <c r="P652" s="273">
        <f t="shared" si="183"/>
        <v>13919.846153846154</v>
      </c>
      <c r="Q652" s="273">
        <f t="shared" si="184"/>
        <v>180958</v>
      </c>
      <c r="R652" s="152">
        <f t="shared" si="185"/>
        <v>7.6923076923076927E-2</v>
      </c>
      <c r="S652" s="179">
        <f>SUM(S644:S651)</f>
        <v>2</v>
      </c>
      <c r="T652" s="272">
        <f>IFERROR(S652/S652,"-")</f>
        <v>1</v>
      </c>
      <c r="U652" s="273">
        <f>SUM(U644:U651)</f>
        <v>0</v>
      </c>
      <c r="V652" s="273">
        <f>SUM(V644:V651)</f>
        <v>0</v>
      </c>
      <c r="W652" s="273">
        <f t="shared" si="186"/>
        <v>0</v>
      </c>
      <c r="X652" s="273" t="str">
        <f t="shared" si="187"/>
        <v>-</v>
      </c>
      <c r="Y652" s="152">
        <f t="shared" si="188"/>
        <v>0</v>
      </c>
      <c r="Z652" s="179">
        <f>SUM(Z644:Z651)</f>
        <v>1</v>
      </c>
      <c r="AA652" s="272">
        <f>IFERROR(Z652/Z652,"-")</f>
        <v>1</v>
      </c>
      <c r="AB652" s="273">
        <f>SUM(AB644:AB651)</f>
        <v>0</v>
      </c>
      <c r="AC652" s="273">
        <f>SUM(AC644:AC651)</f>
        <v>0</v>
      </c>
      <c r="AD652" s="273">
        <f t="shared" si="189"/>
        <v>0</v>
      </c>
      <c r="AE652" s="273" t="str">
        <f t="shared" si="190"/>
        <v>-</v>
      </c>
      <c r="AF652" s="152">
        <f t="shared" si="191"/>
        <v>0</v>
      </c>
      <c r="AG652" s="179">
        <f>SUM(AG644:AG651)</f>
        <v>6</v>
      </c>
      <c r="AH652" s="272">
        <f>IFERROR(AG652/AG652,"-")</f>
        <v>1</v>
      </c>
      <c r="AI652" s="273">
        <f>SUM(AI644:AI651)</f>
        <v>2691809</v>
      </c>
      <c r="AJ652" s="273">
        <f>SUM(AJ644:AJ651)</f>
        <v>1</v>
      </c>
      <c r="AK652" s="273">
        <f t="shared" si="192"/>
        <v>448634.83333333331</v>
      </c>
      <c r="AL652" s="273">
        <f t="shared" si="193"/>
        <v>2691809</v>
      </c>
      <c r="AM652" s="152">
        <f t="shared" si="194"/>
        <v>0.16666666666666666</v>
      </c>
      <c r="AN652" s="179">
        <f>SUM(AN644:AN651)</f>
        <v>127</v>
      </c>
      <c r="AO652" s="272">
        <f>IFERROR(AN652/AN652,"-")</f>
        <v>1</v>
      </c>
      <c r="AP652" s="273">
        <f>SUM(AP644:AP651)</f>
        <v>7111211</v>
      </c>
      <c r="AQ652" s="273">
        <f>SUM(AQ644:AQ651)</f>
        <v>9</v>
      </c>
      <c r="AR652" s="273">
        <f t="shared" si="195"/>
        <v>55993.787401574802</v>
      </c>
      <c r="AS652" s="273">
        <f t="shared" si="196"/>
        <v>790134.5555555555</v>
      </c>
      <c r="AT652" s="152">
        <f t="shared" si="197"/>
        <v>7.0866141732283464E-2</v>
      </c>
      <c r="AV652" s="77"/>
    </row>
    <row r="653" spans="2:48" s="9" customFormat="1">
      <c r="B653" s="551">
        <v>73</v>
      </c>
      <c r="C653" s="555" t="s">
        <v>27</v>
      </c>
      <c r="D653" s="174" t="s">
        <v>158</v>
      </c>
      <c r="E653" s="178">
        <v>42</v>
      </c>
      <c r="F653" s="267">
        <f>IFERROR(E653/E661,"-")</f>
        <v>0.75</v>
      </c>
      <c r="G653" s="268">
        <v>0</v>
      </c>
      <c r="H653" s="268">
        <v>0</v>
      </c>
      <c r="I653" s="268">
        <f t="shared" si="180"/>
        <v>0</v>
      </c>
      <c r="J653" s="268" t="str">
        <f t="shared" si="181"/>
        <v>-</v>
      </c>
      <c r="K653" s="175">
        <f t="shared" si="182"/>
        <v>0</v>
      </c>
      <c r="L653" s="178">
        <v>24</v>
      </c>
      <c r="M653" s="267">
        <f>IFERROR(L653/L661,"-")</f>
        <v>0.75</v>
      </c>
      <c r="N653" s="268">
        <v>0</v>
      </c>
      <c r="O653" s="268">
        <v>0</v>
      </c>
      <c r="P653" s="268">
        <f t="shared" si="183"/>
        <v>0</v>
      </c>
      <c r="Q653" s="268" t="str">
        <f t="shared" si="184"/>
        <v>-</v>
      </c>
      <c r="R653" s="175">
        <f t="shared" si="185"/>
        <v>0</v>
      </c>
      <c r="S653" s="178">
        <v>2</v>
      </c>
      <c r="T653" s="267">
        <f>IFERROR(S653/S661,"-")</f>
        <v>0.33333333333333331</v>
      </c>
      <c r="U653" s="268">
        <v>0</v>
      </c>
      <c r="V653" s="268">
        <v>0</v>
      </c>
      <c r="W653" s="268">
        <f t="shared" si="186"/>
        <v>0</v>
      </c>
      <c r="X653" s="268" t="str">
        <f t="shared" si="187"/>
        <v>-</v>
      </c>
      <c r="Y653" s="175">
        <f t="shared" si="188"/>
        <v>0</v>
      </c>
      <c r="Z653" s="178">
        <v>1</v>
      </c>
      <c r="AA653" s="267">
        <f>IFERROR(Z653/Z661,"-")</f>
        <v>0.25</v>
      </c>
      <c r="AB653" s="268">
        <v>0</v>
      </c>
      <c r="AC653" s="268">
        <v>0</v>
      </c>
      <c r="AD653" s="268">
        <f t="shared" si="189"/>
        <v>0</v>
      </c>
      <c r="AE653" s="268" t="str">
        <f t="shared" si="190"/>
        <v>-</v>
      </c>
      <c r="AF653" s="175">
        <f t="shared" si="191"/>
        <v>0</v>
      </c>
      <c r="AG653" s="178">
        <v>12</v>
      </c>
      <c r="AH653" s="267">
        <f>IFERROR(AG653/AG661,"-")</f>
        <v>0.63157894736842102</v>
      </c>
      <c r="AI653" s="268">
        <v>0</v>
      </c>
      <c r="AJ653" s="268">
        <v>0</v>
      </c>
      <c r="AK653" s="268">
        <f t="shared" si="192"/>
        <v>0</v>
      </c>
      <c r="AL653" s="268" t="str">
        <f t="shared" si="193"/>
        <v>-</v>
      </c>
      <c r="AM653" s="175">
        <f t="shared" si="194"/>
        <v>0</v>
      </c>
      <c r="AN653" s="178">
        <v>181</v>
      </c>
      <c r="AO653" s="267">
        <f>IFERROR(AN653/AN661,"-")</f>
        <v>0.83796296296296291</v>
      </c>
      <c r="AP653" s="268">
        <v>0</v>
      </c>
      <c r="AQ653" s="268">
        <v>0</v>
      </c>
      <c r="AR653" s="268">
        <f t="shared" si="195"/>
        <v>0</v>
      </c>
      <c r="AS653" s="268" t="str">
        <f t="shared" si="196"/>
        <v>-</v>
      </c>
      <c r="AT653" s="175">
        <f t="shared" si="197"/>
        <v>0</v>
      </c>
      <c r="AV653" s="77"/>
    </row>
    <row r="654" spans="2:48" s="9" customFormat="1">
      <c r="B654" s="552"/>
      <c r="C654" s="556"/>
      <c r="D654" s="174" t="s">
        <v>155</v>
      </c>
      <c r="E654" s="399">
        <v>4</v>
      </c>
      <c r="F654" s="269">
        <f>IFERROR(E654/E661,"-")</f>
        <v>7.1428571428571425E-2</v>
      </c>
      <c r="G654" s="70">
        <v>120166</v>
      </c>
      <c r="H654" s="70">
        <v>2</v>
      </c>
      <c r="I654" s="70">
        <f t="shared" ref="I654:I679" si="198">IFERROR(G654/E654,"-")</f>
        <v>30041.5</v>
      </c>
      <c r="J654" s="70">
        <f t="shared" si="181"/>
        <v>60083</v>
      </c>
      <c r="K654" s="11">
        <f t="shared" si="182"/>
        <v>0.5</v>
      </c>
      <c r="L654" s="399">
        <v>2</v>
      </c>
      <c r="M654" s="269">
        <f>IFERROR(L654/L661,"-")</f>
        <v>6.25E-2</v>
      </c>
      <c r="N654" s="70">
        <v>61656</v>
      </c>
      <c r="O654" s="70">
        <v>1</v>
      </c>
      <c r="P654" s="70">
        <f t="shared" si="183"/>
        <v>30828</v>
      </c>
      <c r="Q654" s="70">
        <f t="shared" si="184"/>
        <v>61656</v>
      </c>
      <c r="R654" s="11">
        <f t="shared" si="185"/>
        <v>0.5</v>
      </c>
      <c r="S654" s="399">
        <v>2</v>
      </c>
      <c r="T654" s="269">
        <f>IFERROR(S654/S661,"-")</f>
        <v>0.33333333333333331</v>
      </c>
      <c r="U654" s="70">
        <v>0</v>
      </c>
      <c r="V654" s="70">
        <v>0</v>
      </c>
      <c r="W654" s="70">
        <f t="shared" si="186"/>
        <v>0</v>
      </c>
      <c r="X654" s="70" t="str">
        <f t="shared" si="187"/>
        <v>-</v>
      </c>
      <c r="Y654" s="11">
        <f t="shared" si="188"/>
        <v>0</v>
      </c>
      <c r="Z654" s="399">
        <v>1</v>
      </c>
      <c r="AA654" s="269">
        <f>IFERROR(Z654/Z661,"-")</f>
        <v>0.25</v>
      </c>
      <c r="AB654" s="70">
        <v>0</v>
      </c>
      <c r="AC654" s="70">
        <v>0</v>
      </c>
      <c r="AD654" s="70">
        <f t="shared" si="189"/>
        <v>0</v>
      </c>
      <c r="AE654" s="70" t="str">
        <f t="shared" si="190"/>
        <v>-</v>
      </c>
      <c r="AF654" s="11">
        <f t="shared" si="191"/>
        <v>0</v>
      </c>
      <c r="AG654" s="399">
        <v>0</v>
      </c>
      <c r="AH654" s="269">
        <f>IFERROR(AG654/AG661,"-")</f>
        <v>0</v>
      </c>
      <c r="AI654" s="70">
        <v>0</v>
      </c>
      <c r="AJ654" s="70">
        <v>0</v>
      </c>
      <c r="AK654" s="70" t="str">
        <f t="shared" si="192"/>
        <v>-</v>
      </c>
      <c r="AL654" s="70" t="str">
        <f t="shared" si="193"/>
        <v>-</v>
      </c>
      <c r="AM654" s="11" t="str">
        <f t="shared" si="194"/>
        <v>-</v>
      </c>
      <c r="AN654" s="399">
        <v>12</v>
      </c>
      <c r="AO654" s="269">
        <f>IFERROR(AN654/AN661,"-")</f>
        <v>5.5555555555555552E-2</v>
      </c>
      <c r="AP654" s="70">
        <v>502026</v>
      </c>
      <c r="AQ654" s="70">
        <v>3</v>
      </c>
      <c r="AR654" s="70">
        <f t="shared" si="195"/>
        <v>41835.5</v>
      </c>
      <c r="AS654" s="70">
        <f t="shared" si="196"/>
        <v>167342</v>
      </c>
      <c r="AT654" s="11">
        <f t="shared" si="197"/>
        <v>0.25</v>
      </c>
      <c r="AV654" s="77"/>
    </row>
    <row r="655" spans="2:48" s="9" customFormat="1">
      <c r="B655" s="552"/>
      <c r="C655" s="556"/>
      <c r="D655" s="174" t="s">
        <v>156</v>
      </c>
      <c r="E655" s="399">
        <v>2</v>
      </c>
      <c r="F655" s="269">
        <f>IFERROR(E655/E661,"-")</f>
        <v>3.5714285714285712E-2</v>
      </c>
      <c r="G655" s="70">
        <v>0</v>
      </c>
      <c r="H655" s="70">
        <v>0</v>
      </c>
      <c r="I655" s="70">
        <f t="shared" si="198"/>
        <v>0</v>
      </c>
      <c r="J655" s="70" t="str">
        <f t="shared" si="181"/>
        <v>-</v>
      </c>
      <c r="K655" s="11">
        <f t="shared" si="182"/>
        <v>0</v>
      </c>
      <c r="L655" s="399">
        <v>2</v>
      </c>
      <c r="M655" s="269">
        <f>IFERROR(L655/L661,"-")</f>
        <v>6.25E-2</v>
      </c>
      <c r="N655" s="70">
        <v>0</v>
      </c>
      <c r="O655" s="70">
        <v>0</v>
      </c>
      <c r="P655" s="70">
        <f t="shared" si="183"/>
        <v>0</v>
      </c>
      <c r="Q655" s="70" t="str">
        <f t="shared" si="184"/>
        <v>-</v>
      </c>
      <c r="R655" s="11">
        <f t="shared" si="185"/>
        <v>0</v>
      </c>
      <c r="S655" s="399">
        <v>1</v>
      </c>
      <c r="T655" s="269">
        <f>IFERROR(S655/S661,"-")</f>
        <v>0.16666666666666666</v>
      </c>
      <c r="U655" s="70">
        <v>0</v>
      </c>
      <c r="V655" s="70">
        <v>0</v>
      </c>
      <c r="W655" s="70">
        <f t="shared" si="186"/>
        <v>0</v>
      </c>
      <c r="X655" s="70" t="str">
        <f t="shared" si="187"/>
        <v>-</v>
      </c>
      <c r="Y655" s="11">
        <f t="shared" si="188"/>
        <v>0</v>
      </c>
      <c r="Z655" s="399">
        <v>1</v>
      </c>
      <c r="AA655" s="269">
        <f>IFERROR(Z655/Z661,"-")</f>
        <v>0.25</v>
      </c>
      <c r="AB655" s="70">
        <v>0</v>
      </c>
      <c r="AC655" s="70">
        <v>0</v>
      </c>
      <c r="AD655" s="70">
        <f t="shared" si="189"/>
        <v>0</v>
      </c>
      <c r="AE655" s="70" t="str">
        <f t="shared" si="190"/>
        <v>-</v>
      </c>
      <c r="AF655" s="11">
        <f t="shared" si="191"/>
        <v>0</v>
      </c>
      <c r="AG655" s="399">
        <v>2</v>
      </c>
      <c r="AH655" s="269">
        <f>IFERROR(AG655/AG661,"-")</f>
        <v>0.10526315789473684</v>
      </c>
      <c r="AI655" s="70">
        <v>0</v>
      </c>
      <c r="AJ655" s="70">
        <v>0</v>
      </c>
      <c r="AK655" s="70">
        <f t="shared" si="192"/>
        <v>0</v>
      </c>
      <c r="AL655" s="70" t="str">
        <f t="shared" si="193"/>
        <v>-</v>
      </c>
      <c r="AM655" s="11">
        <f t="shared" si="194"/>
        <v>0</v>
      </c>
      <c r="AN655" s="399">
        <v>6</v>
      </c>
      <c r="AO655" s="269">
        <f>IFERROR(AN655/AN661,"-")</f>
        <v>2.7777777777777776E-2</v>
      </c>
      <c r="AP655" s="70">
        <v>257640</v>
      </c>
      <c r="AQ655" s="70">
        <v>2</v>
      </c>
      <c r="AR655" s="70">
        <f t="shared" si="195"/>
        <v>42940</v>
      </c>
      <c r="AS655" s="70">
        <f t="shared" si="196"/>
        <v>128820</v>
      </c>
      <c r="AT655" s="11">
        <f t="shared" si="197"/>
        <v>0.33333333333333331</v>
      </c>
      <c r="AV655" s="77"/>
    </row>
    <row r="656" spans="2:48" s="9" customFormat="1">
      <c r="B656" s="552"/>
      <c r="C656" s="556"/>
      <c r="D656" s="174" t="s">
        <v>157</v>
      </c>
      <c r="E656" s="178">
        <v>1</v>
      </c>
      <c r="F656" s="267">
        <f>IFERROR(E656/E661,"-")</f>
        <v>1.7857142857142856E-2</v>
      </c>
      <c r="G656" s="268">
        <v>436106</v>
      </c>
      <c r="H656" s="268">
        <v>1</v>
      </c>
      <c r="I656" s="268">
        <f t="shared" si="198"/>
        <v>436106</v>
      </c>
      <c r="J656" s="268">
        <f t="shared" si="181"/>
        <v>436106</v>
      </c>
      <c r="K656" s="175">
        <f t="shared" si="182"/>
        <v>1</v>
      </c>
      <c r="L656" s="178">
        <v>0</v>
      </c>
      <c r="M656" s="267">
        <f>IFERROR(L656/L661,"-")</f>
        <v>0</v>
      </c>
      <c r="N656" s="268">
        <v>0</v>
      </c>
      <c r="O656" s="268">
        <v>0</v>
      </c>
      <c r="P656" s="268" t="str">
        <f t="shared" si="183"/>
        <v>-</v>
      </c>
      <c r="Q656" s="268" t="str">
        <f t="shared" si="184"/>
        <v>-</v>
      </c>
      <c r="R656" s="175" t="str">
        <f t="shared" si="185"/>
        <v>-</v>
      </c>
      <c r="S656" s="178">
        <v>0</v>
      </c>
      <c r="T656" s="267">
        <f>IFERROR(S656/S661,"-")</f>
        <v>0</v>
      </c>
      <c r="U656" s="268">
        <v>0</v>
      </c>
      <c r="V656" s="268">
        <v>0</v>
      </c>
      <c r="W656" s="268" t="str">
        <f t="shared" si="186"/>
        <v>-</v>
      </c>
      <c r="X656" s="268" t="str">
        <f t="shared" si="187"/>
        <v>-</v>
      </c>
      <c r="Y656" s="175" t="str">
        <f t="shared" si="188"/>
        <v>-</v>
      </c>
      <c r="Z656" s="178">
        <v>0</v>
      </c>
      <c r="AA656" s="267">
        <f>IFERROR(Z656/Z661,"-")</f>
        <v>0</v>
      </c>
      <c r="AB656" s="268">
        <v>0</v>
      </c>
      <c r="AC656" s="268">
        <v>0</v>
      </c>
      <c r="AD656" s="268" t="str">
        <f t="shared" si="189"/>
        <v>-</v>
      </c>
      <c r="AE656" s="268" t="str">
        <f t="shared" si="190"/>
        <v>-</v>
      </c>
      <c r="AF656" s="175" t="str">
        <f t="shared" si="191"/>
        <v>-</v>
      </c>
      <c r="AG656" s="178">
        <v>2</v>
      </c>
      <c r="AH656" s="267">
        <f>IFERROR(AG656/AG661,"-")</f>
        <v>0.10526315789473684</v>
      </c>
      <c r="AI656" s="268">
        <v>2873199</v>
      </c>
      <c r="AJ656" s="268">
        <v>2</v>
      </c>
      <c r="AK656" s="268">
        <f t="shared" si="192"/>
        <v>1436599.5</v>
      </c>
      <c r="AL656" s="268">
        <f t="shared" si="193"/>
        <v>1436599.5</v>
      </c>
      <c r="AM656" s="175">
        <f t="shared" si="194"/>
        <v>1</v>
      </c>
      <c r="AN656" s="178">
        <v>6</v>
      </c>
      <c r="AO656" s="267">
        <f>IFERROR(AN656/AN661,"-")</f>
        <v>2.7777777777777776E-2</v>
      </c>
      <c r="AP656" s="268">
        <v>2348669</v>
      </c>
      <c r="AQ656" s="268">
        <v>3</v>
      </c>
      <c r="AR656" s="268">
        <f t="shared" si="195"/>
        <v>391444.83333333331</v>
      </c>
      <c r="AS656" s="268">
        <f t="shared" si="196"/>
        <v>782889.66666666663</v>
      </c>
      <c r="AT656" s="175">
        <f t="shared" si="197"/>
        <v>0.5</v>
      </c>
      <c r="AV656" s="77"/>
    </row>
    <row r="657" spans="2:48" s="9" customFormat="1">
      <c r="B657" s="552"/>
      <c r="C657" s="556"/>
      <c r="D657" s="174" t="s">
        <v>159</v>
      </c>
      <c r="E657" s="399">
        <v>3</v>
      </c>
      <c r="F657" s="269">
        <f>IFERROR(E657/E661,"-")</f>
        <v>5.3571428571428568E-2</v>
      </c>
      <c r="G657" s="70">
        <v>5475159</v>
      </c>
      <c r="H657" s="70">
        <v>3</v>
      </c>
      <c r="I657" s="70">
        <f t="shared" si="198"/>
        <v>1825053</v>
      </c>
      <c r="J657" s="70">
        <f t="shared" si="181"/>
        <v>1825053</v>
      </c>
      <c r="K657" s="11">
        <f t="shared" si="182"/>
        <v>1</v>
      </c>
      <c r="L657" s="399">
        <v>2</v>
      </c>
      <c r="M657" s="269">
        <f>IFERROR(L657/L661,"-")</f>
        <v>6.25E-2</v>
      </c>
      <c r="N657" s="70">
        <v>3175138</v>
      </c>
      <c r="O657" s="70">
        <v>2</v>
      </c>
      <c r="P657" s="70">
        <f t="shared" si="183"/>
        <v>1587569</v>
      </c>
      <c r="Q657" s="70">
        <f t="shared" si="184"/>
        <v>1587569</v>
      </c>
      <c r="R657" s="11">
        <f t="shared" si="185"/>
        <v>1</v>
      </c>
      <c r="S657" s="399">
        <v>0</v>
      </c>
      <c r="T657" s="269">
        <f>IFERROR(S657/S661,"-")</f>
        <v>0</v>
      </c>
      <c r="U657" s="70">
        <v>0</v>
      </c>
      <c r="V657" s="70">
        <v>0</v>
      </c>
      <c r="W657" s="70" t="str">
        <f t="shared" si="186"/>
        <v>-</v>
      </c>
      <c r="X657" s="70" t="str">
        <f t="shared" si="187"/>
        <v>-</v>
      </c>
      <c r="Y657" s="11" t="str">
        <f t="shared" si="188"/>
        <v>-</v>
      </c>
      <c r="Z657" s="399">
        <v>0</v>
      </c>
      <c r="AA657" s="269">
        <f>IFERROR(Z657/Z661,"-")</f>
        <v>0</v>
      </c>
      <c r="AB657" s="70">
        <v>0</v>
      </c>
      <c r="AC657" s="70">
        <v>0</v>
      </c>
      <c r="AD657" s="70" t="str">
        <f t="shared" si="189"/>
        <v>-</v>
      </c>
      <c r="AE657" s="70" t="str">
        <f t="shared" si="190"/>
        <v>-</v>
      </c>
      <c r="AF657" s="11" t="str">
        <f t="shared" si="191"/>
        <v>-</v>
      </c>
      <c r="AG657" s="399">
        <v>2</v>
      </c>
      <c r="AH657" s="269">
        <f>IFERROR(AG657/AG661,"-")</f>
        <v>0.10526315789473684</v>
      </c>
      <c r="AI657" s="70">
        <v>4303496</v>
      </c>
      <c r="AJ657" s="70">
        <v>2</v>
      </c>
      <c r="AK657" s="70">
        <f t="shared" si="192"/>
        <v>2151748</v>
      </c>
      <c r="AL657" s="70">
        <f t="shared" si="193"/>
        <v>2151748</v>
      </c>
      <c r="AM657" s="11">
        <f t="shared" si="194"/>
        <v>1</v>
      </c>
      <c r="AN657" s="399">
        <v>9</v>
      </c>
      <c r="AO657" s="269">
        <f>IFERROR(AN657/AN661,"-")</f>
        <v>4.1666666666666664E-2</v>
      </c>
      <c r="AP657" s="70">
        <v>8207860</v>
      </c>
      <c r="AQ657" s="70">
        <v>8</v>
      </c>
      <c r="AR657" s="70">
        <f t="shared" si="195"/>
        <v>911984.4444444445</v>
      </c>
      <c r="AS657" s="70">
        <f t="shared" si="196"/>
        <v>1025982.5</v>
      </c>
      <c r="AT657" s="11">
        <f t="shared" si="197"/>
        <v>0.88888888888888884</v>
      </c>
      <c r="AV657" s="77"/>
    </row>
    <row r="658" spans="2:48" s="9" customFormat="1">
      <c r="B658" s="552"/>
      <c r="C658" s="556"/>
      <c r="D658" s="174" t="s">
        <v>160</v>
      </c>
      <c r="E658" s="178">
        <v>1</v>
      </c>
      <c r="F658" s="267">
        <f>IFERROR(E658/E661,"-")</f>
        <v>1.7857142857142856E-2</v>
      </c>
      <c r="G658" s="268">
        <v>567647</v>
      </c>
      <c r="H658" s="268">
        <v>1</v>
      </c>
      <c r="I658" s="268">
        <f t="shared" si="198"/>
        <v>567647</v>
      </c>
      <c r="J658" s="268">
        <f t="shared" si="181"/>
        <v>567647</v>
      </c>
      <c r="K658" s="175">
        <f t="shared" si="182"/>
        <v>1</v>
      </c>
      <c r="L658" s="178">
        <v>0</v>
      </c>
      <c r="M658" s="267">
        <f>IFERROR(L658/L661,"-")</f>
        <v>0</v>
      </c>
      <c r="N658" s="268">
        <v>0</v>
      </c>
      <c r="O658" s="268">
        <v>0</v>
      </c>
      <c r="P658" s="268" t="str">
        <f t="shared" si="183"/>
        <v>-</v>
      </c>
      <c r="Q658" s="268" t="str">
        <f t="shared" si="184"/>
        <v>-</v>
      </c>
      <c r="R658" s="175" t="str">
        <f t="shared" si="185"/>
        <v>-</v>
      </c>
      <c r="S658" s="178">
        <v>0</v>
      </c>
      <c r="T658" s="267">
        <f>IFERROR(S658/S661,"-")</f>
        <v>0</v>
      </c>
      <c r="U658" s="268">
        <v>0</v>
      </c>
      <c r="V658" s="268">
        <v>0</v>
      </c>
      <c r="W658" s="268" t="str">
        <f t="shared" si="186"/>
        <v>-</v>
      </c>
      <c r="X658" s="268" t="str">
        <f t="shared" si="187"/>
        <v>-</v>
      </c>
      <c r="Y658" s="175" t="str">
        <f t="shared" si="188"/>
        <v>-</v>
      </c>
      <c r="Z658" s="178">
        <v>0</v>
      </c>
      <c r="AA658" s="267">
        <f>IFERROR(Z658/Z661,"-")</f>
        <v>0</v>
      </c>
      <c r="AB658" s="268">
        <v>0</v>
      </c>
      <c r="AC658" s="268">
        <v>0</v>
      </c>
      <c r="AD658" s="268" t="str">
        <f t="shared" si="189"/>
        <v>-</v>
      </c>
      <c r="AE658" s="268" t="str">
        <f t="shared" si="190"/>
        <v>-</v>
      </c>
      <c r="AF658" s="175" t="str">
        <f t="shared" si="191"/>
        <v>-</v>
      </c>
      <c r="AG658" s="178">
        <v>0</v>
      </c>
      <c r="AH658" s="267">
        <f>IFERROR(AG658/AG661,"-")</f>
        <v>0</v>
      </c>
      <c r="AI658" s="268">
        <v>0</v>
      </c>
      <c r="AJ658" s="268">
        <v>0</v>
      </c>
      <c r="AK658" s="268" t="str">
        <f t="shared" si="192"/>
        <v>-</v>
      </c>
      <c r="AL658" s="268" t="str">
        <f t="shared" si="193"/>
        <v>-</v>
      </c>
      <c r="AM658" s="175" t="str">
        <f t="shared" si="194"/>
        <v>-</v>
      </c>
      <c r="AN658" s="178">
        <v>1</v>
      </c>
      <c r="AO658" s="267">
        <f>IFERROR(AN658/AN661,"-")</f>
        <v>4.6296296296296294E-3</v>
      </c>
      <c r="AP658" s="268">
        <v>2771963</v>
      </c>
      <c r="AQ658" s="268">
        <v>1</v>
      </c>
      <c r="AR658" s="268">
        <f t="shared" si="195"/>
        <v>2771963</v>
      </c>
      <c r="AS658" s="268">
        <f t="shared" si="196"/>
        <v>2771963</v>
      </c>
      <c r="AT658" s="175">
        <f t="shared" si="197"/>
        <v>1</v>
      </c>
      <c r="AV658" s="77"/>
    </row>
    <row r="659" spans="2:48" s="9" customFormat="1">
      <c r="B659" s="552"/>
      <c r="C659" s="556"/>
      <c r="D659" s="174" t="s">
        <v>161</v>
      </c>
      <c r="E659" s="399">
        <v>2</v>
      </c>
      <c r="F659" s="269">
        <f>IFERROR(E659/E661,"-")</f>
        <v>3.5714285714285712E-2</v>
      </c>
      <c r="G659" s="70">
        <v>1954041</v>
      </c>
      <c r="H659" s="70">
        <v>2</v>
      </c>
      <c r="I659" s="70">
        <f t="shared" si="198"/>
        <v>977020.5</v>
      </c>
      <c r="J659" s="70">
        <f t="shared" si="181"/>
        <v>977020.5</v>
      </c>
      <c r="K659" s="11">
        <f t="shared" si="182"/>
        <v>1</v>
      </c>
      <c r="L659" s="399">
        <v>1</v>
      </c>
      <c r="M659" s="269">
        <f>IFERROR(L659/L661,"-")</f>
        <v>3.125E-2</v>
      </c>
      <c r="N659" s="70">
        <v>456864</v>
      </c>
      <c r="O659" s="70">
        <v>1</v>
      </c>
      <c r="P659" s="70">
        <f t="shared" si="183"/>
        <v>456864</v>
      </c>
      <c r="Q659" s="70">
        <f t="shared" si="184"/>
        <v>456864</v>
      </c>
      <c r="R659" s="11">
        <f t="shared" si="185"/>
        <v>1</v>
      </c>
      <c r="S659" s="399">
        <v>1</v>
      </c>
      <c r="T659" s="269">
        <f>IFERROR(S659/S661,"-")</f>
        <v>0.16666666666666666</v>
      </c>
      <c r="U659" s="70">
        <v>456864</v>
      </c>
      <c r="V659" s="70">
        <v>1</v>
      </c>
      <c r="W659" s="70">
        <f t="shared" si="186"/>
        <v>456864</v>
      </c>
      <c r="X659" s="70">
        <f t="shared" si="187"/>
        <v>456864</v>
      </c>
      <c r="Y659" s="11">
        <f t="shared" si="188"/>
        <v>1</v>
      </c>
      <c r="Z659" s="399">
        <v>1</v>
      </c>
      <c r="AA659" s="269">
        <f>IFERROR(Z659/Z661,"-")</f>
        <v>0.25</v>
      </c>
      <c r="AB659" s="70">
        <v>456864</v>
      </c>
      <c r="AC659" s="70">
        <v>1</v>
      </c>
      <c r="AD659" s="70">
        <f t="shared" si="189"/>
        <v>456864</v>
      </c>
      <c r="AE659" s="70">
        <f t="shared" si="190"/>
        <v>456864</v>
      </c>
      <c r="AF659" s="11">
        <f t="shared" si="191"/>
        <v>1</v>
      </c>
      <c r="AG659" s="399">
        <v>1</v>
      </c>
      <c r="AH659" s="269">
        <f>IFERROR(AG659/AG661,"-")</f>
        <v>5.2631578947368418E-2</v>
      </c>
      <c r="AI659" s="70">
        <v>2786582</v>
      </c>
      <c r="AJ659" s="70">
        <v>1</v>
      </c>
      <c r="AK659" s="70">
        <f t="shared" si="192"/>
        <v>2786582</v>
      </c>
      <c r="AL659" s="70">
        <f t="shared" si="193"/>
        <v>2786582</v>
      </c>
      <c r="AM659" s="11">
        <f t="shared" si="194"/>
        <v>1</v>
      </c>
      <c r="AN659" s="399">
        <v>1</v>
      </c>
      <c r="AO659" s="269">
        <f>IFERROR(AN659/AN661,"-")</f>
        <v>4.6296296296296294E-3</v>
      </c>
      <c r="AP659" s="70">
        <v>2887654</v>
      </c>
      <c r="AQ659" s="70">
        <v>1</v>
      </c>
      <c r="AR659" s="70">
        <f t="shared" si="195"/>
        <v>2887654</v>
      </c>
      <c r="AS659" s="70">
        <f t="shared" si="196"/>
        <v>2887654</v>
      </c>
      <c r="AT659" s="11">
        <f t="shared" si="197"/>
        <v>1</v>
      </c>
      <c r="AV659" s="77"/>
    </row>
    <row r="660" spans="2:48" s="9" customFormat="1">
      <c r="B660" s="552"/>
      <c r="C660" s="556"/>
      <c r="D660" s="177" t="s">
        <v>162</v>
      </c>
      <c r="E660" s="400">
        <v>1</v>
      </c>
      <c r="F660" s="270">
        <f>IFERROR(E660/E661,"-")</f>
        <v>1.7857142857142856E-2</v>
      </c>
      <c r="G660" s="271">
        <v>286872</v>
      </c>
      <c r="H660" s="271">
        <v>1</v>
      </c>
      <c r="I660" s="271">
        <f t="shared" si="198"/>
        <v>286872</v>
      </c>
      <c r="J660" s="271">
        <f t="shared" si="181"/>
        <v>286872</v>
      </c>
      <c r="K660" s="36">
        <f t="shared" si="182"/>
        <v>1</v>
      </c>
      <c r="L660" s="400">
        <v>1</v>
      </c>
      <c r="M660" s="270">
        <f>IFERROR(L660/L661,"-")</f>
        <v>3.125E-2</v>
      </c>
      <c r="N660" s="271">
        <v>286872</v>
      </c>
      <c r="O660" s="271">
        <v>1</v>
      </c>
      <c r="P660" s="271">
        <f t="shared" si="183"/>
        <v>286872</v>
      </c>
      <c r="Q660" s="271">
        <f t="shared" si="184"/>
        <v>286872</v>
      </c>
      <c r="R660" s="36">
        <f t="shared" si="185"/>
        <v>1</v>
      </c>
      <c r="S660" s="400">
        <v>0</v>
      </c>
      <c r="T660" s="270">
        <f>IFERROR(S660/S661,"-")</f>
        <v>0</v>
      </c>
      <c r="U660" s="271">
        <v>0</v>
      </c>
      <c r="V660" s="271">
        <v>0</v>
      </c>
      <c r="W660" s="271" t="str">
        <f t="shared" si="186"/>
        <v>-</v>
      </c>
      <c r="X660" s="271" t="str">
        <f t="shared" si="187"/>
        <v>-</v>
      </c>
      <c r="Y660" s="36" t="str">
        <f t="shared" si="188"/>
        <v>-</v>
      </c>
      <c r="Z660" s="400">
        <v>0</v>
      </c>
      <c r="AA660" s="270">
        <f>IFERROR(Z660/Z661,"-")</f>
        <v>0</v>
      </c>
      <c r="AB660" s="271">
        <v>0</v>
      </c>
      <c r="AC660" s="271">
        <v>0</v>
      </c>
      <c r="AD660" s="271" t="str">
        <f t="shared" si="189"/>
        <v>-</v>
      </c>
      <c r="AE660" s="271" t="str">
        <f t="shared" si="190"/>
        <v>-</v>
      </c>
      <c r="AF660" s="36" t="str">
        <f t="shared" si="191"/>
        <v>-</v>
      </c>
      <c r="AG660" s="400">
        <v>0</v>
      </c>
      <c r="AH660" s="270">
        <f>IFERROR(AG660/AG661,"-")</f>
        <v>0</v>
      </c>
      <c r="AI660" s="271">
        <v>0</v>
      </c>
      <c r="AJ660" s="271">
        <v>0</v>
      </c>
      <c r="AK660" s="271" t="str">
        <f t="shared" si="192"/>
        <v>-</v>
      </c>
      <c r="AL660" s="271" t="str">
        <f t="shared" si="193"/>
        <v>-</v>
      </c>
      <c r="AM660" s="36" t="str">
        <f t="shared" si="194"/>
        <v>-</v>
      </c>
      <c r="AN660" s="400">
        <v>0</v>
      </c>
      <c r="AO660" s="270">
        <f>IFERROR(AN660/AN661,"-")</f>
        <v>0</v>
      </c>
      <c r="AP660" s="271">
        <v>0</v>
      </c>
      <c r="AQ660" s="271">
        <v>0</v>
      </c>
      <c r="AR660" s="271" t="str">
        <f t="shared" si="195"/>
        <v>-</v>
      </c>
      <c r="AS660" s="271" t="str">
        <f t="shared" si="196"/>
        <v>-</v>
      </c>
      <c r="AT660" s="36" t="str">
        <f t="shared" si="197"/>
        <v>-</v>
      </c>
      <c r="AV660" s="77"/>
    </row>
    <row r="661" spans="2:48" s="9" customFormat="1">
      <c r="B661" s="553"/>
      <c r="C661" s="557"/>
      <c r="D661" s="300" t="s">
        <v>64</v>
      </c>
      <c r="E661" s="179">
        <f>SUM(E653:E660)</f>
        <v>56</v>
      </c>
      <c r="F661" s="272">
        <f>IFERROR(E661/E661,"-")</f>
        <v>1</v>
      </c>
      <c r="G661" s="273">
        <f>SUM(G653:G660)</f>
        <v>8839991</v>
      </c>
      <c r="H661" s="273">
        <f>SUM(H653:H660)</f>
        <v>10</v>
      </c>
      <c r="I661" s="273">
        <f t="shared" si="198"/>
        <v>157856.98214285713</v>
      </c>
      <c r="J661" s="273">
        <f t="shared" si="181"/>
        <v>883999.1</v>
      </c>
      <c r="K661" s="152">
        <f t="shared" si="182"/>
        <v>0.17857142857142858</v>
      </c>
      <c r="L661" s="179">
        <f>SUM(L653:L660)</f>
        <v>32</v>
      </c>
      <c r="M661" s="272">
        <f>IFERROR(L661/L661,"-")</f>
        <v>1</v>
      </c>
      <c r="N661" s="273">
        <f>SUM(N653:N660)</f>
        <v>3980530</v>
      </c>
      <c r="O661" s="273">
        <f>SUM(O653:O660)</f>
        <v>5</v>
      </c>
      <c r="P661" s="273">
        <f t="shared" si="183"/>
        <v>124391.5625</v>
      </c>
      <c r="Q661" s="273">
        <f t="shared" si="184"/>
        <v>796106</v>
      </c>
      <c r="R661" s="152">
        <f t="shared" si="185"/>
        <v>0.15625</v>
      </c>
      <c r="S661" s="179">
        <f>SUM(S653:S660)</f>
        <v>6</v>
      </c>
      <c r="T661" s="272">
        <f>IFERROR(S661/S661,"-")</f>
        <v>1</v>
      </c>
      <c r="U661" s="273">
        <f>SUM(U653:U660)</f>
        <v>456864</v>
      </c>
      <c r="V661" s="273">
        <f>SUM(V653:V660)</f>
        <v>1</v>
      </c>
      <c r="W661" s="273">
        <f t="shared" si="186"/>
        <v>76144</v>
      </c>
      <c r="X661" s="273">
        <f t="shared" si="187"/>
        <v>456864</v>
      </c>
      <c r="Y661" s="152">
        <f t="shared" si="188"/>
        <v>0.16666666666666666</v>
      </c>
      <c r="Z661" s="179">
        <f>SUM(Z653:Z660)</f>
        <v>4</v>
      </c>
      <c r="AA661" s="272">
        <f>IFERROR(Z661/Z661,"-")</f>
        <v>1</v>
      </c>
      <c r="AB661" s="273">
        <f>SUM(AB653:AB660)</f>
        <v>456864</v>
      </c>
      <c r="AC661" s="273">
        <f>SUM(AC653:AC660)</f>
        <v>1</v>
      </c>
      <c r="AD661" s="273">
        <f t="shared" si="189"/>
        <v>114216</v>
      </c>
      <c r="AE661" s="273">
        <f t="shared" si="190"/>
        <v>456864</v>
      </c>
      <c r="AF661" s="152">
        <f t="shared" si="191"/>
        <v>0.25</v>
      </c>
      <c r="AG661" s="179">
        <f>SUM(AG653:AG660)</f>
        <v>19</v>
      </c>
      <c r="AH661" s="272">
        <f>IFERROR(AG661/AG661,"-")</f>
        <v>1</v>
      </c>
      <c r="AI661" s="273">
        <f>SUM(AI653:AI660)</f>
        <v>9963277</v>
      </c>
      <c r="AJ661" s="273">
        <f>SUM(AJ653:AJ660)</f>
        <v>5</v>
      </c>
      <c r="AK661" s="273">
        <f t="shared" si="192"/>
        <v>524383</v>
      </c>
      <c r="AL661" s="273">
        <f t="shared" si="193"/>
        <v>1992655.4</v>
      </c>
      <c r="AM661" s="152">
        <f t="shared" si="194"/>
        <v>0.26315789473684209</v>
      </c>
      <c r="AN661" s="179">
        <f>SUM(AN653:AN660)</f>
        <v>216</v>
      </c>
      <c r="AO661" s="272">
        <f>IFERROR(AN661/AN661,"-")</f>
        <v>1</v>
      </c>
      <c r="AP661" s="273">
        <f>SUM(AP653:AP660)</f>
        <v>16975812</v>
      </c>
      <c r="AQ661" s="273">
        <f>SUM(AQ653:AQ660)</f>
        <v>18</v>
      </c>
      <c r="AR661" s="273">
        <f t="shared" si="195"/>
        <v>78591.722222222219</v>
      </c>
      <c r="AS661" s="273">
        <f t="shared" si="196"/>
        <v>943100.66666666663</v>
      </c>
      <c r="AT661" s="152">
        <f t="shared" si="197"/>
        <v>8.3333333333333329E-2</v>
      </c>
      <c r="AV661" s="77"/>
    </row>
    <row r="662" spans="2:48" s="9" customFormat="1">
      <c r="B662" s="551">
        <v>74</v>
      </c>
      <c r="C662" s="555" t="s">
        <v>28</v>
      </c>
      <c r="D662" s="174" t="s">
        <v>158</v>
      </c>
      <c r="E662" s="178">
        <v>22</v>
      </c>
      <c r="F662" s="267">
        <f>IFERROR(E662/E670,"-")</f>
        <v>0.75862068965517238</v>
      </c>
      <c r="G662" s="268">
        <v>0</v>
      </c>
      <c r="H662" s="268">
        <v>0</v>
      </c>
      <c r="I662" s="268">
        <f t="shared" si="198"/>
        <v>0</v>
      </c>
      <c r="J662" s="268" t="str">
        <f t="shared" si="181"/>
        <v>-</v>
      </c>
      <c r="K662" s="175">
        <f t="shared" si="182"/>
        <v>0</v>
      </c>
      <c r="L662" s="178">
        <v>14</v>
      </c>
      <c r="M662" s="267">
        <f>IFERROR(L662/L670,"-")</f>
        <v>0.7</v>
      </c>
      <c r="N662" s="268">
        <v>0</v>
      </c>
      <c r="O662" s="268">
        <v>0</v>
      </c>
      <c r="P662" s="268">
        <f t="shared" si="183"/>
        <v>0</v>
      </c>
      <c r="Q662" s="268" t="str">
        <f t="shared" si="184"/>
        <v>-</v>
      </c>
      <c r="R662" s="175">
        <f t="shared" si="185"/>
        <v>0</v>
      </c>
      <c r="S662" s="178">
        <v>1</v>
      </c>
      <c r="T662" s="267">
        <f>IFERROR(S662/S670,"-")</f>
        <v>0.5</v>
      </c>
      <c r="U662" s="268">
        <v>0</v>
      </c>
      <c r="V662" s="268">
        <v>0</v>
      </c>
      <c r="W662" s="268">
        <f t="shared" si="186"/>
        <v>0</v>
      </c>
      <c r="X662" s="268" t="str">
        <f t="shared" si="187"/>
        <v>-</v>
      </c>
      <c r="Y662" s="175">
        <f t="shared" si="188"/>
        <v>0</v>
      </c>
      <c r="Z662" s="178">
        <v>0</v>
      </c>
      <c r="AA662" s="267">
        <f>IFERROR(Z662/Z670,"-")</f>
        <v>0</v>
      </c>
      <c r="AB662" s="268">
        <v>0</v>
      </c>
      <c r="AC662" s="268">
        <v>0</v>
      </c>
      <c r="AD662" s="268" t="str">
        <f t="shared" si="189"/>
        <v>-</v>
      </c>
      <c r="AE662" s="268" t="str">
        <f t="shared" si="190"/>
        <v>-</v>
      </c>
      <c r="AF662" s="175" t="str">
        <f t="shared" si="191"/>
        <v>-</v>
      </c>
      <c r="AG662" s="178">
        <v>5</v>
      </c>
      <c r="AH662" s="267">
        <f>IFERROR(AG662/AG670,"-")</f>
        <v>0.55555555555555558</v>
      </c>
      <c r="AI662" s="268">
        <v>0</v>
      </c>
      <c r="AJ662" s="268">
        <v>0</v>
      </c>
      <c r="AK662" s="268">
        <f t="shared" si="192"/>
        <v>0</v>
      </c>
      <c r="AL662" s="268" t="str">
        <f t="shared" si="193"/>
        <v>-</v>
      </c>
      <c r="AM662" s="175">
        <f t="shared" si="194"/>
        <v>0</v>
      </c>
      <c r="AN662" s="178">
        <v>101</v>
      </c>
      <c r="AO662" s="267">
        <f>IFERROR(AN662/AN670,"-")</f>
        <v>0.84166666666666667</v>
      </c>
      <c r="AP662" s="268">
        <v>0</v>
      </c>
      <c r="AQ662" s="268">
        <v>0</v>
      </c>
      <c r="AR662" s="268">
        <f t="shared" si="195"/>
        <v>0</v>
      </c>
      <c r="AS662" s="268" t="str">
        <f t="shared" si="196"/>
        <v>-</v>
      </c>
      <c r="AT662" s="175">
        <f t="shared" si="197"/>
        <v>0</v>
      </c>
      <c r="AV662" s="77"/>
    </row>
    <row r="663" spans="2:48" s="9" customFormat="1">
      <c r="B663" s="552"/>
      <c r="C663" s="556"/>
      <c r="D663" s="174" t="s">
        <v>155</v>
      </c>
      <c r="E663" s="399">
        <v>2</v>
      </c>
      <c r="F663" s="269">
        <f>IFERROR(E663/E670,"-")</f>
        <v>6.8965517241379309E-2</v>
      </c>
      <c r="G663" s="70">
        <v>115965</v>
      </c>
      <c r="H663" s="70">
        <v>2</v>
      </c>
      <c r="I663" s="70">
        <f t="shared" si="198"/>
        <v>57982.5</v>
      </c>
      <c r="J663" s="70">
        <f t="shared" si="181"/>
        <v>57982.5</v>
      </c>
      <c r="K663" s="11">
        <f t="shared" si="182"/>
        <v>1</v>
      </c>
      <c r="L663" s="399">
        <v>2</v>
      </c>
      <c r="M663" s="269">
        <f>IFERROR(L663/L670,"-")</f>
        <v>0.1</v>
      </c>
      <c r="N663" s="70">
        <v>115965</v>
      </c>
      <c r="O663" s="70">
        <v>2</v>
      </c>
      <c r="P663" s="70">
        <f t="shared" si="183"/>
        <v>57982.5</v>
      </c>
      <c r="Q663" s="70">
        <f t="shared" si="184"/>
        <v>57982.5</v>
      </c>
      <c r="R663" s="11">
        <f t="shared" si="185"/>
        <v>1</v>
      </c>
      <c r="S663" s="399">
        <v>1</v>
      </c>
      <c r="T663" s="269">
        <f>IFERROR(S663/S670,"-")</f>
        <v>0.5</v>
      </c>
      <c r="U663" s="70">
        <v>23409</v>
      </c>
      <c r="V663" s="70">
        <v>1</v>
      </c>
      <c r="W663" s="70">
        <f t="shared" si="186"/>
        <v>23409</v>
      </c>
      <c r="X663" s="70">
        <f t="shared" si="187"/>
        <v>23409</v>
      </c>
      <c r="Y663" s="11">
        <f t="shared" si="188"/>
        <v>1</v>
      </c>
      <c r="Z663" s="399">
        <v>1</v>
      </c>
      <c r="AA663" s="269">
        <f>IFERROR(Z663/Z670,"-")</f>
        <v>1</v>
      </c>
      <c r="AB663" s="70">
        <v>23409</v>
      </c>
      <c r="AC663" s="70">
        <v>1</v>
      </c>
      <c r="AD663" s="70">
        <f t="shared" si="189"/>
        <v>23409</v>
      </c>
      <c r="AE663" s="70">
        <f t="shared" si="190"/>
        <v>23409</v>
      </c>
      <c r="AF663" s="11">
        <f t="shared" si="191"/>
        <v>1</v>
      </c>
      <c r="AG663" s="399">
        <v>1</v>
      </c>
      <c r="AH663" s="269">
        <f>IFERROR(AG663/AG670,"-")</f>
        <v>0.1111111111111111</v>
      </c>
      <c r="AI663" s="70">
        <v>0</v>
      </c>
      <c r="AJ663" s="70">
        <v>0</v>
      </c>
      <c r="AK663" s="70">
        <f t="shared" si="192"/>
        <v>0</v>
      </c>
      <c r="AL663" s="70" t="str">
        <f t="shared" si="193"/>
        <v>-</v>
      </c>
      <c r="AM663" s="11">
        <f t="shared" si="194"/>
        <v>0</v>
      </c>
      <c r="AN663" s="399">
        <v>6</v>
      </c>
      <c r="AO663" s="269">
        <f>IFERROR(AN663/AN670,"-")</f>
        <v>0.05</v>
      </c>
      <c r="AP663" s="70">
        <v>593513</v>
      </c>
      <c r="AQ663" s="70">
        <v>1</v>
      </c>
      <c r="AR663" s="70">
        <f t="shared" si="195"/>
        <v>98918.833333333328</v>
      </c>
      <c r="AS663" s="70">
        <f t="shared" si="196"/>
        <v>593513</v>
      </c>
      <c r="AT663" s="11">
        <f t="shared" si="197"/>
        <v>0.16666666666666666</v>
      </c>
      <c r="AV663" s="77"/>
    </row>
    <row r="664" spans="2:48" s="9" customFormat="1">
      <c r="B664" s="552"/>
      <c r="C664" s="556"/>
      <c r="D664" s="174" t="s">
        <v>156</v>
      </c>
      <c r="E664" s="399">
        <v>1</v>
      </c>
      <c r="F664" s="269">
        <f>IFERROR(E664/E670,"-")</f>
        <v>3.4482758620689655E-2</v>
      </c>
      <c r="G664" s="70">
        <v>341036</v>
      </c>
      <c r="H664" s="70">
        <v>1</v>
      </c>
      <c r="I664" s="70">
        <f t="shared" si="198"/>
        <v>341036</v>
      </c>
      <c r="J664" s="70">
        <f t="shared" si="181"/>
        <v>341036</v>
      </c>
      <c r="K664" s="11">
        <f t="shared" si="182"/>
        <v>1</v>
      </c>
      <c r="L664" s="399">
        <v>1</v>
      </c>
      <c r="M664" s="269">
        <f>IFERROR(L664/L670,"-")</f>
        <v>0.05</v>
      </c>
      <c r="N664" s="70">
        <v>341036</v>
      </c>
      <c r="O664" s="70">
        <v>1</v>
      </c>
      <c r="P664" s="70">
        <f t="shared" si="183"/>
        <v>341036</v>
      </c>
      <c r="Q664" s="70">
        <f t="shared" si="184"/>
        <v>341036</v>
      </c>
      <c r="R664" s="11">
        <f t="shared" si="185"/>
        <v>1</v>
      </c>
      <c r="S664" s="399">
        <v>0</v>
      </c>
      <c r="T664" s="269">
        <f>IFERROR(S664/S670,"-")</f>
        <v>0</v>
      </c>
      <c r="U664" s="70">
        <v>0</v>
      </c>
      <c r="V664" s="70">
        <v>0</v>
      </c>
      <c r="W664" s="70" t="str">
        <f t="shared" si="186"/>
        <v>-</v>
      </c>
      <c r="X664" s="70" t="str">
        <f t="shared" si="187"/>
        <v>-</v>
      </c>
      <c r="Y664" s="11" t="str">
        <f t="shared" si="188"/>
        <v>-</v>
      </c>
      <c r="Z664" s="399">
        <v>0</v>
      </c>
      <c r="AA664" s="269">
        <f>IFERROR(Z664/Z670,"-")</f>
        <v>0</v>
      </c>
      <c r="AB664" s="70">
        <v>0</v>
      </c>
      <c r="AC664" s="70">
        <v>0</v>
      </c>
      <c r="AD664" s="70" t="str">
        <f t="shared" si="189"/>
        <v>-</v>
      </c>
      <c r="AE664" s="70" t="str">
        <f t="shared" si="190"/>
        <v>-</v>
      </c>
      <c r="AF664" s="11" t="str">
        <f t="shared" si="191"/>
        <v>-</v>
      </c>
      <c r="AG664" s="399">
        <v>1</v>
      </c>
      <c r="AH664" s="269">
        <f>IFERROR(AG664/AG670,"-")</f>
        <v>0.1111111111111111</v>
      </c>
      <c r="AI664" s="70">
        <v>341036</v>
      </c>
      <c r="AJ664" s="70">
        <v>1</v>
      </c>
      <c r="AK664" s="70">
        <f t="shared" si="192"/>
        <v>341036</v>
      </c>
      <c r="AL664" s="70">
        <f t="shared" si="193"/>
        <v>341036</v>
      </c>
      <c r="AM664" s="11">
        <f t="shared" si="194"/>
        <v>1</v>
      </c>
      <c r="AN664" s="399">
        <v>5</v>
      </c>
      <c r="AO664" s="269">
        <f>IFERROR(AN664/AN670,"-")</f>
        <v>4.1666666666666664E-2</v>
      </c>
      <c r="AP664" s="70">
        <v>833178</v>
      </c>
      <c r="AQ664" s="70">
        <v>3</v>
      </c>
      <c r="AR664" s="70">
        <f t="shared" si="195"/>
        <v>166635.6</v>
      </c>
      <c r="AS664" s="70">
        <f t="shared" si="196"/>
        <v>277726</v>
      </c>
      <c r="AT664" s="11">
        <f t="shared" si="197"/>
        <v>0.6</v>
      </c>
      <c r="AV664" s="77"/>
    </row>
    <row r="665" spans="2:48" s="9" customFormat="1">
      <c r="B665" s="552"/>
      <c r="C665" s="556"/>
      <c r="D665" s="174" t="s">
        <v>157</v>
      </c>
      <c r="E665" s="178">
        <v>1</v>
      </c>
      <c r="F665" s="267">
        <f>IFERROR(E665/E670,"-")</f>
        <v>3.4482758620689655E-2</v>
      </c>
      <c r="G665" s="268">
        <v>1062102</v>
      </c>
      <c r="H665" s="268">
        <v>1</v>
      </c>
      <c r="I665" s="268">
        <f t="shared" si="198"/>
        <v>1062102</v>
      </c>
      <c r="J665" s="268">
        <f t="shared" si="181"/>
        <v>1062102</v>
      </c>
      <c r="K665" s="175">
        <f t="shared" si="182"/>
        <v>1</v>
      </c>
      <c r="L665" s="178">
        <v>1</v>
      </c>
      <c r="M665" s="267">
        <f>IFERROR(L665/L670,"-")</f>
        <v>0.05</v>
      </c>
      <c r="N665" s="268">
        <v>1062102</v>
      </c>
      <c r="O665" s="268">
        <v>1</v>
      </c>
      <c r="P665" s="268">
        <f t="shared" si="183"/>
        <v>1062102</v>
      </c>
      <c r="Q665" s="268">
        <f t="shared" si="184"/>
        <v>1062102</v>
      </c>
      <c r="R665" s="175">
        <f t="shared" si="185"/>
        <v>1</v>
      </c>
      <c r="S665" s="178">
        <v>0</v>
      </c>
      <c r="T665" s="267">
        <f>IFERROR(S665/S670,"-")</f>
        <v>0</v>
      </c>
      <c r="U665" s="268">
        <v>0</v>
      </c>
      <c r="V665" s="268">
        <v>0</v>
      </c>
      <c r="W665" s="268" t="str">
        <f t="shared" si="186"/>
        <v>-</v>
      </c>
      <c r="X665" s="268" t="str">
        <f t="shared" si="187"/>
        <v>-</v>
      </c>
      <c r="Y665" s="175" t="str">
        <f t="shared" si="188"/>
        <v>-</v>
      </c>
      <c r="Z665" s="178">
        <v>0</v>
      </c>
      <c r="AA665" s="267">
        <f>IFERROR(Z665/Z670,"-")</f>
        <v>0</v>
      </c>
      <c r="AB665" s="268">
        <v>0</v>
      </c>
      <c r="AC665" s="268">
        <v>0</v>
      </c>
      <c r="AD665" s="268" t="str">
        <f t="shared" si="189"/>
        <v>-</v>
      </c>
      <c r="AE665" s="268" t="str">
        <f t="shared" si="190"/>
        <v>-</v>
      </c>
      <c r="AF665" s="175" t="str">
        <f t="shared" si="191"/>
        <v>-</v>
      </c>
      <c r="AG665" s="178">
        <v>0</v>
      </c>
      <c r="AH665" s="267">
        <f>IFERROR(AG665/AG670,"-")</f>
        <v>0</v>
      </c>
      <c r="AI665" s="268">
        <v>0</v>
      </c>
      <c r="AJ665" s="268">
        <v>0</v>
      </c>
      <c r="AK665" s="268" t="str">
        <f t="shared" si="192"/>
        <v>-</v>
      </c>
      <c r="AL665" s="268" t="str">
        <f t="shared" si="193"/>
        <v>-</v>
      </c>
      <c r="AM665" s="175" t="str">
        <f t="shared" si="194"/>
        <v>-</v>
      </c>
      <c r="AN665" s="178">
        <v>1</v>
      </c>
      <c r="AO665" s="267">
        <f>IFERROR(AN665/AN670,"-")</f>
        <v>8.3333333333333332E-3</v>
      </c>
      <c r="AP665" s="268">
        <v>316556</v>
      </c>
      <c r="AQ665" s="268">
        <v>1</v>
      </c>
      <c r="AR665" s="268">
        <f t="shared" si="195"/>
        <v>316556</v>
      </c>
      <c r="AS665" s="268">
        <f t="shared" si="196"/>
        <v>316556</v>
      </c>
      <c r="AT665" s="175">
        <f t="shared" si="197"/>
        <v>1</v>
      </c>
      <c r="AV665" s="77"/>
    </row>
    <row r="666" spans="2:48" s="9" customFormat="1">
      <c r="B666" s="552"/>
      <c r="C666" s="556"/>
      <c r="D666" s="174" t="s">
        <v>159</v>
      </c>
      <c r="E666" s="399">
        <v>2</v>
      </c>
      <c r="F666" s="269">
        <f>IFERROR(E666/E670,"-")</f>
        <v>6.8965517241379309E-2</v>
      </c>
      <c r="G666" s="70">
        <v>4261196</v>
      </c>
      <c r="H666" s="70">
        <v>2</v>
      </c>
      <c r="I666" s="70">
        <f t="shared" si="198"/>
        <v>2130598</v>
      </c>
      <c r="J666" s="70">
        <f t="shared" si="181"/>
        <v>2130598</v>
      </c>
      <c r="K666" s="11">
        <f t="shared" si="182"/>
        <v>1</v>
      </c>
      <c r="L666" s="399">
        <v>1</v>
      </c>
      <c r="M666" s="269">
        <f>IFERROR(L666/L670,"-")</f>
        <v>0.05</v>
      </c>
      <c r="N666" s="70">
        <v>2473812</v>
      </c>
      <c r="O666" s="70">
        <v>1</v>
      </c>
      <c r="P666" s="70">
        <f t="shared" si="183"/>
        <v>2473812</v>
      </c>
      <c r="Q666" s="70">
        <f t="shared" si="184"/>
        <v>2473812</v>
      </c>
      <c r="R666" s="11">
        <f t="shared" si="185"/>
        <v>1</v>
      </c>
      <c r="S666" s="399">
        <v>0</v>
      </c>
      <c r="T666" s="269">
        <f>IFERROR(S666/S670,"-")</f>
        <v>0</v>
      </c>
      <c r="U666" s="70">
        <v>0</v>
      </c>
      <c r="V666" s="70">
        <v>0</v>
      </c>
      <c r="W666" s="70" t="str">
        <f t="shared" si="186"/>
        <v>-</v>
      </c>
      <c r="X666" s="70" t="str">
        <f t="shared" si="187"/>
        <v>-</v>
      </c>
      <c r="Y666" s="11" t="str">
        <f t="shared" si="188"/>
        <v>-</v>
      </c>
      <c r="Z666" s="399">
        <v>0</v>
      </c>
      <c r="AA666" s="269">
        <f>IFERROR(Z666/Z670,"-")</f>
        <v>0</v>
      </c>
      <c r="AB666" s="70">
        <v>0</v>
      </c>
      <c r="AC666" s="70">
        <v>0</v>
      </c>
      <c r="AD666" s="70" t="str">
        <f t="shared" si="189"/>
        <v>-</v>
      </c>
      <c r="AE666" s="70" t="str">
        <f t="shared" si="190"/>
        <v>-</v>
      </c>
      <c r="AF666" s="11" t="str">
        <f t="shared" si="191"/>
        <v>-</v>
      </c>
      <c r="AG666" s="399">
        <v>1</v>
      </c>
      <c r="AH666" s="269">
        <f>IFERROR(AG666/AG670,"-")</f>
        <v>0.1111111111111111</v>
      </c>
      <c r="AI666" s="70">
        <v>1787384</v>
      </c>
      <c r="AJ666" s="70">
        <v>1</v>
      </c>
      <c r="AK666" s="70">
        <f t="shared" si="192"/>
        <v>1787384</v>
      </c>
      <c r="AL666" s="70">
        <f t="shared" si="193"/>
        <v>1787384</v>
      </c>
      <c r="AM666" s="11">
        <f t="shared" si="194"/>
        <v>1</v>
      </c>
      <c r="AN666" s="399">
        <v>6</v>
      </c>
      <c r="AO666" s="269">
        <f>IFERROR(AN666/AN670,"-")</f>
        <v>0.05</v>
      </c>
      <c r="AP666" s="70">
        <v>4120698</v>
      </c>
      <c r="AQ666" s="70">
        <v>4</v>
      </c>
      <c r="AR666" s="70">
        <f t="shared" si="195"/>
        <v>686783</v>
      </c>
      <c r="AS666" s="70">
        <f t="shared" si="196"/>
        <v>1030174.5</v>
      </c>
      <c r="AT666" s="11">
        <f t="shared" si="197"/>
        <v>0.66666666666666663</v>
      </c>
      <c r="AV666" s="77"/>
    </row>
    <row r="667" spans="2:48" s="9" customFormat="1">
      <c r="B667" s="552"/>
      <c r="C667" s="556"/>
      <c r="D667" s="174" t="s">
        <v>160</v>
      </c>
      <c r="E667" s="178">
        <v>1</v>
      </c>
      <c r="F667" s="267">
        <f>IFERROR(E667/E670,"-")</f>
        <v>3.4482758620689655E-2</v>
      </c>
      <c r="G667" s="268">
        <v>2822619</v>
      </c>
      <c r="H667" s="268">
        <v>1</v>
      </c>
      <c r="I667" s="268">
        <f t="shared" si="198"/>
        <v>2822619</v>
      </c>
      <c r="J667" s="268">
        <f t="shared" si="181"/>
        <v>2822619</v>
      </c>
      <c r="K667" s="175">
        <f t="shared" si="182"/>
        <v>1</v>
      </c>
      <c r="L667" s="178">
        <v>1</v>
      </c>
      <c r="M667" s="267">
        <f>IFERROR(L667/L670,"-")</f>
        <v>0.05</v>
      </c>
      <c r="N667" s="268">
        <v>2822619</v>
      </c>
      <c r="O667" s="268">
        <v>1</v>
      </c>
      <c r="P667" s="268">
        <f t="shared" si="183"/>
        <v>2822619</v>
      </c>
      <c r="Q667" s="268">
        <f t="shared" si="184"/>
        <v>2822619</v>
      </c>
      <c r="R667" s="175">
        <f t="shared" si="185"/>
        <v>1</v>
      </c>
      <c r="S667" s="178">
        <v>0</v>
      </c>
      <c r="T667" s="267">
        <f>IFERROR(S667/S670,"-")</f>
        <v>0</v>
      </c>
      <c r="U667" s="268">
        <v>0</v>
      </c>
      <c r="V667" s="268">
        <v>0</v>
      </c>
      <c r="W667" s="268" t="str">
        <f t="shared" si="186"/>
        <v>-</v>
      </c>
      <c r="X667" s="268" t="str">
        <f t="shared" si="187"/>
        <v>-</v>
      </c>
      <c r="Y667" s="175" t="str">
        <f t="shared" si="188"/>
        <v>-</v>
      </c>
      <c r="Z667" s="178">
        <v>0</v>
      </c>
      <c r="AA667" s="267">
        <f>IFERROR(Z667/Z670,"-")</f>
        <v>0</v>
      </c>
      <c r="AB667" s="268">
        <v>0</v>
      </c>
      <c r="AC667" s="268">
        <v>0</v>
      </c>
      <c r="AD667" s="268" t="str">
        <f t="shared" si="189"/>
        <v>-</v>
      </c>
      <c r="AE667" s="268" t="str">
        <f t="shared" si="190"/>
        <v>-</v>
      </c>
      <c r="AF667" s="175" t="str">
        <f t="shared" si="191"/>
        <v>-</v>
      </c>
      <c r="AG667" s="178">
        <v>1</v>
      </c>
      <c r="AH667" s="267">
        <f>IFERROR(AG667/AG670,"-")</f>
        <v>0.1111111111111111</v>
      </c>
      <c r="AI667" s="268">
        <v>2822619</v>
      </c>
      <c r="AJ667" s="268">
        <v>1</v>
      </c>
      <c r="AK667" s="268">
        <f t="shared" si="192"/>
        <v>2822619</v>
      </c>
      <c r="AL667" s="268">
        <f t="shared" si="193"/>
        <v>2822619</v>
      </c>
      <c r="AM667" s="175">
        <f t="shared" si="194"/>
        <v>1</v>
      </c>
      <c r="AN667" s="178">
        <v>0</v>
      </c>
      <c r="AO667" s="267">
        <f>IFERROR(AN667/AN670,"-")</f>
        <v>0</v>
      </c>
      <c r="AP667" s="268">
        <v>0</v>
      </c>
      <c r="AQ667" s="268">
        <v>0</v>
      </c>
      <c r="AR667" s="268" t="str">
        <f t="shared" si="195"/>
        <v>-</v>
      </c>
      <c r="AS667" s="268" t="str">
        <f t="shared" si="196"/>
        <v>-</v>
      </c>
      <c r="AT667" s="175" t="str">
        <f t="shared" si="197"/>
        <v>-</v>
      </c>
      <c r="AV667" s="77"/>
    </row>
    <row r="668" spans="2:48" s="9" customFormat="1">
      <c r="B668" s="552"/>
      <c r="C668" s="556"/>
      <c r="D668" s="174" t="s">
        <v>161</v>
      </c>
      <c r="E668" s="399">
        <v>0</v>
      </c>
      <c r="F668" s="269">
        <f>IFERROR(E668/E670,"-")</f>
        <v>0</v>
      </c>
      <c r="G668" s="70">
        <v>0</v>
      </c>
      <c r="H668" s="70">
        <v>0</v>
      </c>
      <c r="I668" s="70" t="str">
        <f t="shared" si="198"/>
        <v>-</v>
      </c>
      <c r="J668" s="70" t="str">
        <f t="shared" si="181"/>
        <v>-</v>
      </c>
      <c r="K668" s="11" t="str">
        <f t="shared" si="182"/>
        <v>-</v>
      </c>
      <c r="L668" s="399">
        <v>0</v>
      </c>
      <c r="M668" s="269">
        <f>IFERROR(L668/L670,"-")</f>
        <v>0</v>
      </c>
      <c r="N668" s="70">
        <v>0</v>
      </c>
      <c r="O668" s="70">
        <v>0</v>
      </c>
      <c r="P668" s="70" t="str">
        <f t="shared" si="183"/>
        <v>-</v>
      </c>
      <c r="Q668" s="70" t="str">
        <f t="shared" si="184"/>
        <v>-</v>
      </c>
      <c r="R668" s="11" t="str">
        <f t="shared" si="185"/>
        <v>-</v>
      </c>
      <c r="S668" s="399">
        <v>0</v>
      </c>
      <c r="T668" s="269">
        <f>IFERROR(S668/S670,"-")</f>
        <v>0</v>
      </c>
      <c r="U668" s="70">
        <v>0</v>
      </c>
      <c r="V668" s="70">
        <v>0</v>
      </c>
      <c r="W668" s="70" t="str">
        <f t="shared" si="186"/>
        <v>-</v>
      </c>
      <c r="X668" s="70" t="str">
        <f t="shared" si="187"/>
        <v>-</v>
      </c>
      <c r="Y668" s="11" t="str">
        <f t="shared" si="188"/>
        <v>-</v>
      </c>
      <c r="Z668" s="399">
        <v>0</v>
      </c>
      <c r="AA668" s="269">
        <f>IFERROR(Z668/Z670,"-")</f>
        <v>0</v>
      </c>
      <c r="AB668" s="70">
        <v>0</v>
      </c>
      <c r="AC668" s="70">
        <v>0</v>
      </c>
      <c r="AD668" s="70" t="str">
        <f t="shared" si="189"/>
        <v>-</v>
      </c>
      <c r="AE668" s="70" t="str">
        <f t="shared" si="190"/>
        <v>-</v>
      </c>
      <c r="AF668" s="11" t="str">
        <f t="shared" si="191"/>
        <v>-</v>
      </c>
      <c r="AG668" s="399">
        <v>0</v>
      </c>
      <c r="AH668" s="269">
        <f>IFERROR(AG668/AG670,"-")</f>
        <v>0</v>
      </c>
      <c r="AI668" s="70">
        <v>0</v>
      </c>
      <c r="AJ668" s="70">
        <v>0</v>
      </c>
      <c r="AK668" s="70" t="str">
        <f t="shared" si="192"/>
        <v>-</v>
      </c>
      <c r="AL668" s="70" t="str">
        <f t="shared" si="193"/>
        <v>-</v>
      </c>
      <c r="AM668" s="11" t="str">
        <f t="shared" si="194"/>
        <v>-</v>
      </c>
      <c r="AN668" s="399">
        <v>1</v>
      </c>
      <c r="AO668" s="269">
        <f>IFERROR(AN668/AN670,"-")</f>
        <v>8.3333333333333332E-3</v>
      </c>
      <c r="AP668" s="70">
        <v>333330</v>
      </c>
      <c r="AQ668" s="70">
        <v>1</v>
      </c>
      <c r="AR668" s="70">
        <f t="shared" si="195"/>
        <v>333330</v>
      </c>
      <c r="AS668" s="70">
        <f t="shared" si="196"/>
        <v>333330</v>
      </c>
      <c r="AT668" s="11">
        <f t="shared" si="197"/>
        <v>1</v>
      </c>
      <c r="AV668" s="77"/>
    </row>
    <row r="669" spans="2:48" s="9" customFormat="1">
      <c r="B669" s="552"/>
      <c r="C669" s="556"/>
      <c r="D669" s="177" t="s">
        <v>162</v>
      </c>
      <c r="E669" s="400">
        <v>0</v>
      </c>
      <c r="F669" s="270">
        <f>IFERROR(E669/E670,"-")</f>
        <v>0</v>
      </c>
      <c r="G669" s="271">
        <v>0</v>
      </c>
      <c r="H669" s="271">
        <v>0</v>
      </c>
      <c r="I669" s="271" t="str">
        <f t="shared" si="198"/>
        <v>-</v>
      </c>
      <c r="J669" s="271" t="str">
        <f t="shared" si="181"/>
        <v>-</v>
      </c>
      <c r="K669" s="36" t="str">
        <f t="shared" si="182"/>
        <v>-</v>
      </c>
      <c r="L669" s="400">
        <v>0</v>
      </c>
      <c r="M669" s="270">
        <f>IFERROR(L669/L670,"-")</f>
        <v>0</v>
      </c>
      <c r="N669" s="271">
        <v>0</v>
      </c>
      <c r="O669" s="271">
        <v>0</v>
      </c>
      <c r="P669" s="271" t="str">
        <f t="shared" si="183"/>
        <v>-</v>
      </c>
      <c r="Q669" s="271" t="str">
        <f t="shared" si="184"/>
        <v>-</v>
      </c>
      <c r="R669" s="36" t="str">
        <f t="shared" si="185"/>
        <v>-</v>
      </c>
      <c r="S669" s="400">
        <v>0</v>
      </c>
      <c r="T669" s="270">
        <f>IFERROR(S669/S670,"-")</f>
        <v>0</v>
      </c>
      <c r="U669" s="271">
        <v>0</v>
      </c>
      <c r="V669" s="271">
        <v>0</v>
      </c>
      <c r="W669" s="271" t="str">
        <f t="shared" si="186"/>
        <v>-</v>
      </c>
      <c r="X669" s="271" t="str">
        <f t="shared" si="187"/>
        <v>-</v>
      </c>
      <c r="Y669" s="36" t="str">
        <f t="shared" si="188"/>
        <v>-</v>
      </c>
      <c r="Z669" s="400">
        <v>0</v>
      </c>
      <c r="AA669" s="270">
        <f>IFERROR(Z669/Z670,"-")</f>
        <v>0</v>
      </c>
      <c r="AB669" s="271">
        <v>0</v>
      </c>
      <c r="AC669" s="271">
        <v>0</v>
      </c>
      <c r="AD669" s="271" t="str">
        <f t="shared" si="189"/>
        <v>-</v>
      </c>
      <c r="AE669" s="271" t="str">
        <f t="shared" si="190"/>
        <v>-</v>
      </c>
      <c r="AF669" s="36" t="str">
        <f t="shared" si="191"/>
        <v>-</v>
      </c>
      <c r="AG669" s="400">
        <v>0</v>
      </c>
      <c r="AH669" s="270">
        <f>IFERROR(AG669/AG670,"-")</f>
        <v>0</v>
      </c>
      <c r="AI669" s="271">
        <v>0</v>
      </c>
      <c r="AJ669" s="271">
        <v>0</v>
      </c>
      <c r="AK669" s="271" t="str">
        <f t="shared" si="192"/>
        <v>-</v>
      </c>
      <c r="AL669" s="271" t="str">
        <f t="shared" si="193"/>
        <v>-</v>
      </c>
      <c r="AM669" s="36" t="str">
        <f t="shared" si="194"/>
        <v>-</v>
      </c>
      <c r="AN669" s="400">
        <v>0</v>
      </c>
      <c r="AO669" s="270">
        <f>IFERROR(AN669/AN670,"-")</f>
        <v>0</v>
      </c>
      <c r="AP669" s="271">
        <v>0</v>
      </c>
      <c r="AQ669" s="271">
        <v>0</v>
      </c>
      <c r="AR669" s="271" t="str">
        <f t="shared" si="195"/>
        <v>-</v>
      </c>
      <c r="AS669" s="271" t="str">
        <f t="shared" si="196"/>
        <v>-</v>
      </c>
      <c r="AT669" s="36" t="str">
        <f t="shared" si="197"/>
        <v>-</v>
      </c>
      <c r="AV669" s="77"/>
    </row>
    <row r="670" spans="2:48" s="9" customFormat="1" ht="14.25" thickBot="1">
      <c r="B670" s="565"/>
      <c r="C670" s="566"/>
      <c r="D670" s="232" t="s">
        <v>64</v>
      </c>
      <c r="E670" s="313">
        <f>SUM(E662:E669)</f>
        <v>29</v>
      </c>
      <c r="F670" s="314">
        <f>IFERROR(E670/E670,"-")</f>
        <v>1</v>
      </c>
      <c r="G670" s="315">
        <f>SUM(G662:G669)</f>
        <v>8602918</v>
      </c>
      <c r="H670" s="315">
        <f>SUM(H662:H669)</f>
        <v>7</v>
      </c>
      <c r="I670" s="315">
        <f t="shared" si="198"/>
        <v>296652.3448275862</v>
      </c>
      <c r="J670" s="315">
        <f t="shared" si="181"/>
        <v>1228988.2857142857</v>
      </c>
      <c r="K670" s="316">
        <f t="shared" si="182"/>
        <v>0.2413793103448276</v>
      </c>
      <c r="L670" s="313">
        <f>SUM(L662:L669)</f>
        <v>20</v>
      </c>
      <c r="M670" s="314">
        <f>IFERROR(L670/L670,"-")</f>
        <v>1</v>
      </c>
      <c r="N670" s="315">
        <f>SUM(N662:N669)</f>
        <v>6815534</v>
      </c>
      <c r="O670" s="315">
        <f>SUM(O662:O669)</f>
        <v>6</v>
      </c>
      <c r="P670" s="315">
        <f t="shared" si="183"/>
        <v>340776.7</v>
      </c>
      <c r="Q670" s="315">
        <f t="shared" si="184"/>
        <v>1135922.3333333333</v>
      </c>
      <c r="R670" s="316">
        <f t="shared" si="185"/>
        <v>0.3</v>
      </c>
      <c r="S670" s="313">
        <f>SUM(S662:S669)</f>
        <v>2</v>
      </c>
      <c r="T670" s="144">
        <f>IFERROR(S670/S670,"-")</f>
        <v>1</v>
      </c>
      <c r="U670" s="315">
        <f>SUM(U662:U669)</f>
        <v>23409</v>
      </c>
      <c r="V670" s="315">
        <f>SUM(V662:V669)</f>
        <v>1</v>
      </c>
      <c r="W670" s="315">
        <f t="shared" si="186"/>
        <v>11704.5</v>
      </c>
      <c r="X670" s="315">
        <f t="shared" si="187"/>
        <v>23409</v>
      </c>
      <c r="Y670" s="316">
        <f t="shared" si="188"/>
        <v>0.5</v>
      </c>
      <c r="Z670" s="313">
        <f>SUM(Z662:Z669)</f>
        <v>1</v>
      </c>
      <c r="AA670" s="314">
        <f>IFERROR(Z670/Z670,"-")</f>
        <v>1</v>
      </c>
      <c r="AB670" s="315">
        <f>SUM(AB662:AB669)</f>
        <v>23409</v>
      </c>
      <c r="AC670" s="315">
        <f>SUM(AC662:AC669)</f>
        <v>1</v>
      </c>
      <c r="AD670" s="315">
        <f t="shared" si="189"/>
        <v>23409</v>
      </c>
      <c r="AE670" s="315">
        <f t="shared" si="190"/>
        <v>23409</v>
      </c>
      <c r="AF670" s="316">
        <f t="shared" si="191"/>
        <v>1</v>
      </c>
      <c r="AG670" s="313">
        <f>SUM(AG662:AG669)</f>
        <v>9</v>
      </c>
      <c r="AH670" s="144">
        <f>IFERROR(AG670/AG670,"-")</f>
        <v>1</v>
      </c>
      <c r="AI670" s="315">
        <f>SUM(AI662:AI669)</f>
        <v>4951039</v>
      </c>
      <c r="AJ670" s="315">
        <f>SUM(AJ662:AJ669)</f>
        <v>3</v>
      </c>
      <c r="AK670" s="315">
        <f t="shared" si="192"/>
        <v>550115.4444444445</v>
      </c>
      <c r="AL670" s="315">
        <f t="shared" si="193"/>
        <v>1650346.3333333333</v>
      </c>
      <c r="AM670" s="316">
        <f t="shared" si="194"/>
        <v>0.33333333333333331</v>
      </c>
      <c r="AN670" s="313">
        <f>SUM(AN662:AN669)</f>
        <v>120</v>
      </c>
      <c r="AO670" s="314">
        <f>IFERROR(AN670/AN670,"-")</f>
        <v>1</v>
      </c>
      <c r="AP670" s="315">
        <f>SUM(AP662:AP669)</f>
        <v>6197275</v>
      </c>
      <c r="AQ670" s="315">
        <f>SUM(AQ662:AQ669)</f>
        <v>10</v>
      </c>
      <c r="AR670" s="315">
        <f t="shared" si="195"/>
        <v>51643.958333333336</v>
      </c>
      <c r="AS670" s="315">
        <f t="shared" si="196"/>
        <v>619727.5</v>
      </c>
      <c r="AT670" s="316">
        <f t="shared" si="197"/>
        <v>8.3333333333333329E-2</v>
      </c>
      <c r="AV670" s="77"/>
    </row>
    <row r="671" spans="2:48" s="9" customFormat="1" ht="14.25" thickTop="1">
      <c r="B671" s="559" t="s">
        <v>331</v>
      </c>
      <c r="C671" s="560"/>
      <c r="D671" s="317" t="s">
        <v>158</v>
      </c>
      <c r="E671" s="136">
        <f>SUM(E5,E230,SUMIF($D$302:$D$670,$D671,E$302:E$670))</f>
        <v>21515</v>
      </c>
      <c r="F671" s="137">
        <f>IFERROR(E671/E679,"-")</f>
        <v>0.7138354346383543</v>
      </c>
      <c r="G671" s="145">
        <f>SUM(G5,G230,SUMIF($D$302:$D$670,$D671,G$302:G$670))</f>
        <v>514040</v>
      </c>
      <c r="H671" s="145">
        <f>SUM(H5,H230,SUMIF($D$302:$D$670,$D671,H$302:H$670))</f>
        <v>2</v>
      </c>
      <c r="I671" s="68">
        <f t="shared" si="198"/>
        <v>23.892168254706018</v>
      </c>
      <c r="J671" s="145">
        <f t="shared" si="181"/>
        <v>257020</v>
      </c>
      <c r="K671" s="275">
        <f t="shared" si="182"/>
        <v>9.2958401115500813E-5</v>
      </c>
      <c r="L671" s="136">
        <f>SUM(L5,L230,SUMIF($D$302:$D$670,$D671,L$302:L$670))</f>
        <v>15014</v>
      </c>
      <c r="M671" s="137">
        <f>IFERROR(L671/L679,"-")</f>
        <v>0.7047833638454678</v>
      </c>
      <c r="N671" s="145">
        <f>SUM(N5,N230,SUMIF($D$302:$D$670,$D671,N$302:N$670))</f>
        <v>514040</v>
      </c>
      <c r="O671" s="145">
        <f>SUM(O5,O230,SUMIF($D$302:$D$670,$D671,O$302:O$670))</f>
        <v>2</v>
      </c>
      <c r="P671" s="145">
        <f t="shared" si="183"/>
        <v>34.237378446783005</v>
      </c>
      <c r="Q671" s="145">
        <f t="shared" si="184"/>
        <v>257020</v>
      </c>
      <c r="R671" s="275">
        <f t="shared" si="185"/>
        <v>1.3320900492873319E-4</v>
      </c>
      <c r="S671" s="136">
        <f>SUM(S5,S230,SUMIF($D$302:$D$670,$D671,S$302:S$670))</f>
        <v>2013</v>
      </c>
      <c r="T671" s="137">
        <f>IFERROR(S671/S679,"-")</f>
        <v>0.5901495162708883</v>
      </c>
      <c r="U671" s="145">
        <f>SUM(U5,U230,SUMIF($D$302:$D$670,$D671,U$302:U$670))</f>
        <v>241195</v>
      </c>
      <c r="V671" s="145">
        <f>SUM(V5,V230,SUMIF($D$302:$D$670,$D671,V$302:V$670))</f>
        <v>1</v>
      </c>
      <c r="W671" s="145">
        <f t="shared" si="186"/>
        <v>119.81867858917039</v>
      </c>
      <c r="X671" s="145">
        <f t="shared" si="187"/>
        <v>241195</v>
      </c>
      <c r="Y671" s="10">
        <f t="shared" si="188"/>
        <v>4.9677098857426726E-4</v>
      </c>
      <c r="Z671" s="136">
        <f>SUM(Z5,Z230,SUMIF($D$302:$D$670,$D671,Z$302:Z$670))</f>
        <v>1441</v>
      </c>
      <c r="AA671" s="137">
        <f>IFERROR(Z671/Z679,"-")</f>
        <v>0.5848214285714286</v>
      </c>
      <c r="AB671" s="145">
        <f>SUM(AB5,AB230,SUMIF($D$302:$D$670,$D671,AB$302:AB$670))</f>
        <v>241195</v>
      </c>
      <c r="AC671" s="145">
        <f>SUM(AC5,AC230,SUMIF($D$302:$D$670,$D671,AC$302:AC$670))</f>
        <v>1</v>
      </c>
      <c r="AD671" s="145">
        <f t="shared" si="189"/>
        <v>167.38029146426092</v>
      </c>
      <c r="AE671" s="145">
        <f t="shared" si="190"/>
        <v>241195</v>
      </c>
      <c r="AF671" s="275">
        <f t="shared" si="191"/>
        <v>6.939625260235947E-4</v>
      </c>
      <c r="AG671" s="136">
        <f>SUM(AG5,AG230,SUMIF($D$302:$D$670,$D671,AG$302:AG$670))</f>
        <v>5200</v>
      </c>
      <c r="AH671" s="137">
        <f>IFERROR(AG671/AG679,"-")</f>
        <v>0.58750423680940012</v>
      </c>
      <c r="AI671" s="145">
        <f>SUM(AI5,AI230,SUMIF($D$302:$D$670,$D671,AI$302:AI$670))</f>
        <v>0</v>
      </c>
      <c r="AJ671" s="145">
        <f>SUM(AJ5,AJ230,SUMIF($D$302:$D$670,$D671,AJ$302:AJ$670))</f>
        <v>0</v>
      </c>
      <c r="AK671" s="145">
        <f t="shared" si="192"/>
        <v>0</v>
      </c>
      <c r="AL671" s="145" t="str">
        <f t="shared" si="193"/>
        <v>-</v>
      </c>
      <c r="AM671" s="275">
        <f t="shared" si="194"/>
        <v>0</v>
      </c>
      <c r="AN671" s="136">
        <f>SUM(AN5,AN230,SUMIF($D$302:$D$670,$D671,AN$302:AN$670))</f>
        <v>95605</v>
      </c>
      <c r="AO671" s="137">
        <f>IFERROR(AN671/AN679,"-")</f>
        <v>0.82626093269264012</v>
      </c>
      <c r="AP671" s="145">
        <f>SUM(AP5,AP230,SUMIF($D$302:$D$670,$D671,AP$302:AP$670))</f>
        <v>198429</v>
      </c>
      <c r="AQ671" s="145">
        <f>SUM(AQ5,AQ230,SUMIF($D$302:$D$670,$D671,AQ$302:AQ$670))</f>
        <v>2</v>
      </c>
      <c r="AR671" s="145">
        <f t="shared" si="195"/>
        <v>2.075508603106532</v>
      </c>
      <c r="AS671" s="145">
        <f t="shared" si="196"/>
        <v>99214.5</v>
      </c>
      <c r="AT671" s="327">
        <f t="shared" si="197"/>
        <v>2.0919407980754144E-5</v>
      </c>
      <c r="AV671" s="77"/>
    </row>
    <row r="672" spans="2:48" s="9" customFormat="1">
      <c r="B672" s="561"/>
      <c r="C672" s="562"/>
      <c r="D672" s="174" t="s">
        <v>155</v>
      </c>
      <c r="E672" s="178">
        <f t="shared" ref="E672:E679" si="199">SUM(E6,E231,SUMIF($D$302:$D$670,$D672,E$302:E$670))</f>
        <v>2593</v>
      </c>
      <c r="F672" s="61">
        <f>IFERROR(E672/E679,"-")</f>
        <v>8.6031851360318518E-2</v>
      </c>
      <c r="G672" s="268">
        <f t="shared" ref="G672:H679" si="200">SUM(G6,G231,SUMIF($D$302:$D$670,$D672,G$302:G$670))</f>
        <v>169065281</v>
      </c>
      <c r="H672" s="268">
        <f t="shared" si="200"/>
        <v>1070</v>
      </c>
      <c r="I672" s="176">
        <f t="shared" si="198"/>
        <v>65200.64828384111</v>
      </c>
      <c r="J672" s="268">
        <f t="shared" si="181"/>
        <v>158004.9355140187</v>
      </c>
      <c r="K672" s="267">
        <f t="shared" si="182"/>
        <v>0.41264944080215965</v>
      </c>
      <c r="L672" s="178">
        <f t="shared" ref="L672:L679" si="201">SUM(L6,L231,SUMIF($D$302:$D$670,$D672,L$302:L$670))</f>
        <v>1879</v>
      </c>
      <c r="M672" s="61">
        <f>IFERROR(L672/L679,"-")</f>
        <v>8.8203539407595177E-2</v>
      </c>
      <c r="N672" s="268">
        <f t="shared" ref="N672:O679" si="202">SUM(N6,N231,SUMIF($D$302:$D$670,$D672,N$302:N$670))</f>
        <v>120974398</v>
      </c>
      <c r="O672" s="268">
        <f t="shared" si="202"/>
        <v>776</v>
      </c>
      <c r="P672" s="268">
        <f t="shared" si="183"/>
        <v>64382.329962746138</v>
      </c>
      <c r="Q672" s="268">
        <f t="shared" si="184"/>
        <v>155894.84278350516</v>
      </c>
      <c r="R672" s="267">
        <f t="shared" si="185"/>
        <v>0.41298563065460353</v>
      </c>
      <c r="S672" s="178">
        <f t="shared" ref="S672:S679" si="203">SUM(S6,S231,SUMIF($D$302:$D$670,$D672,S$302:S$670))</f>
        <v>339</v>
      </c>
      <c r="T672" s="61">
        <f>IFERROR(S672/S679,"-")</f>
        <v>9.9384344766930519E-2</v>
      </c>
      <c r="U672" s="268">
        <f t="shared" ref="U672:V679" si="204">SUM(U6,U231,SUMIF($D$302:$D$670,$D672,U$302:U$670))</f>
        <v>26062426</v>
      </c>
      <c r="V672" s="268">
        <f t="shared" si="204"/>
        <v>159</v>
      </c>
      <c r="W672" s="268">
        <f t="shared" si="186"/>
        <v>76880.312684365781</v>
      </c>
      <c r="X672" s="268">
        <f t="shared" si="187"/>
        <v>163914.62893081762</v>
      </c>
      <c r="Y672" s="175">
        <f t="shared" si="188"/>
        <v>0.46902654867256638</v>
      </c>
      <c r="Z672" s="178">
        <f t="shared" ref="Z672:Z679" si="205">SUM(Z6,Z231,SUMIF($D$302:$D$670,$D672,Z$302:Z$670))</f>
        <v>263</v>
      </c>
      <c r="AA672" s="61">
        <f>IFERROR(Z672/Z679,"-")</f>
        <v>0.10673701298701299</v>
      </c>
      <c r="AB672" s="268">
        <f t="shared" ref="AB672:AC679" si="206">SUM(AB6,AB231,SUMIF($D$302:$D$670,$D672,AB$302:AB$670))</f>
        <v>20498584</v>
      </c>
      <c r="AC672" s="268">
        <f t="shared" si="206"/>
        <v>125</v>
      </c>
      <c r="AD672" s="268">
        <f t="shared" si="189"/>
        <v>77941.384030418252</v>
      </c>
      <c r="AE672" s="268">
        <f t="shared" si="190"/>
        <v>163988.67199999999</v>
      </c>
      <c r="AF672" s="267">
        <f t="shared" si="191"/>
        <v>0.47528517110266161</v>
      </c>
      <c r="AG672" s="178">
        <f t="shared" ref="AG672:AG679" si="207">SUM(AG6,AG231,SUMIF($D$302:$D$670,$D672,AG$302:AG$670))</f>
        <v>749</v>
      </c>
      <c r="AH672" s="61">
        <f>IFERROR(AG672/AG679,"-")</f>
        <v>8.4623206417353977E-2</v>
      </c>
      <c r="AI672" s="268">
        <f t="shared" ref="AI672:AJ679" si="208">SUM(AI6,AI231,SUMIF($D$302:$D$670,$D672,AI$302:AI$670))</f>
        <v>48363526</v>
      </c>
      <c r="AJ672" s="268">
        <f t="shared" si="208"/>
        <v>322</v>
      </c>
      <c r="AK672" s="268">
        <f t="shared" si="192"/>
        <v>64570.795727636847</v>
      </c>
      <c r="AL672" s="268">
        <f t="shared" si="193"/>
        <v>150197.28571428571</v>
      </c>
      <c r="AM672" s="267">
        <f t="shared" si="194"/>
        <v>0.42990654205607476</v>
      </c>
      <c r="AN672" s="178">
        <f t="shared" ref="AN672:AN679" si="209">SUM(AN6,AN231,SUMIF($D$302:$D$670,$D672,AN$302:AN$670))</f>
        <v>6570</v>
      </c>
      <c r="AO672" s="61">
        <f>IFERROR(AN672/AN679,"-")</f>
        <v>5.6780862170290734E-2</v>
      </c>
      <c r="AP672" s="268">
        <f t="shared" ref="AP672:AQ679" si="210">SUM(AP6,AP231,SUMIF($D$302:$D$670,$D672,AP$302:AP$670))</f>
        <v>389051109</v>
      </c>
      <c r="AQ672" s="268">
        <f t="shared" si="210"/>
        <v>2387</v>
      </c>
      <c r="AR672" s="268">
        <f t="shared" si="195"/>
        <v>59216.30273972603</v>
      </c>
      <c r="AS672" s="268">
        <f t="shared" si="196"/>
        <v>162987.47758692919</v>
      </c>
      <c r="AT672" s="320">
        <f t="shared" si="197"/>
        <v>0.36331811263318115</v>
      </c>
      <c r="AV672" s="77"/>
    </row>
    <row r="673" spans="2:48" s="9" customFormat="1">
      <c r="B673" s="561"/>
      <c r="C673" s="562"/>
      <c r="D673" s="174" t="s">
        <v>156</v>
      </c>
      <c r="E673" s="178">
        <f t="shared" si="199"/>
        <v>1924</v>
      </c>
      <c r="F673" s="61">
        <f>IFERROR(E673/E679,"-")</f>
        <v>6.3835434638354352E-2</v>
      </c>
      <c r="G673" s="268">
        <f t="shared" si="200"/>
        <v>306915985</v>
      </c>
      <c r="H673" s="268">
        <f t="shared" si="200"/>
        <v>1205</v>
      </c>
      <c r="I673" s="176">
        <f t="shared" si="198"/>
        <v>159519.74272349273</v>
      </c>
      <c r="J673" s="268">
        <f t="shared" si="181"/>
        <v>254702.06224066389</v>
      </c>
      <c r="K673" s="267">
        <f t="shared" si="182"/>
        <v>0.62629937629937626</v>
      </c>
      <c r="L673" s="178">
        <f t="shared" si="201"/>
        <v>1397</v>
      </c>
      <c r="M673" s="61">
        <f>IFERROR(L673/L679,"-")</f>
        <v>6.5577618175843774E-2</v>
      </c>
      <c r="N673" s="268">
        <f t="shared" si="202"/>
        <v>223226441</v>
      </c>
      <c r="O673" s="268">
        <f t="shared" si="202"/>
        <v>874</v>
      </c>
      <c r="P673" s="268">
        <f t="shared" si="183"/>
        <v>159789.86471009307</v>
      </c>
      <c r="Q673" s="268">
        <f t="shared" si="184"/>
        <v>255407.82723112128</v>
      </c>
      <c r="R673" s="267">
        <f t="shared" si="185"/>
        <v>0.62562634216177526</v>
      </c>
      <c r="S673" s="178">
        <f t="shared" si="203"/>
        <v>287</v>
      </c>
      <c r="T673" s="61">
        <f>IFERROR(S673/S679,"-")</f>
        <v>8.4139548519495747E-2</v>
      </c>
      <c r="U673" s="268">
        <f t="shared" si="204"/>
        <v>46045953</v>
      </c>
      <c r="V673" s="268">
        <f t="shared" si="204"/>
        <v>185</v>
      </c>
      <c r="W673" s="268">
        <f t="shared" si="186"/>
        <v>160438.8606271777</v>
      </c>
      <c r="X673" s="268">
        <f t="shared" si="187"/>
        <v>248897.04324324324</v>
      </c>
      <c r="Y673" s="175">
        <f t="shared" si="188"/>
        <v>0.64459930313588854</v>
      </c>
      <c r="Z673" s="178">
        <f t="shared" si="205"/>
        <v>197</v>
      </c>
      <c r="AA673" s="61">
        <f>IFERROR(Z673/Z679,"-")</f>
        <v>7.9951298701298704E-2</v>
      </c>
      <c r="AB673" s="268">
        <f t="shared" si="206"/>
        <v>30768536</v>
      </c>
      <c r="AC673" s="268">
        <f t="shared" si="206"/>
        <v>128</v>
      </c>
      <c r="AD673" s="268">
        <f t="shared" si="189"/>
        <v>156185.461928934</v>
      </c>
      <c r="AE673" s="268">
        <f t="shared" si="190"/>
        <v>240379.1875</v>
      </c>
      <c r="AF673" s="267">
        <f t="shared" si="191"/>
        <v>0.64974619289340096</v>
      </c>
      <c r="AG673" s="178">
        <f t="shared" si="207"/>
        <v>637</v>
      </c>
      <c r="AH673" s="61">
        <f>IFERROR(AG673/AG679,"-")</f>
        <v>7.1969269009151501E-2</v>
      </c>
      <c r="AI673" s="268">
        <f t="shared" si="208"/>
        <v>101120764</v>
      </c>
      <c r="AJ673" s="268">
        <f t="shared" si="208"/>
        <v>406</v>
      </c>
      <c r="AK673" s="268">
        <f t="shared" si="192"/>
        <v>158745.31240188383</v>
      </c>
      <c r="AL673" s="268">
        <f t="shared" si="193"/>
        <v>249065.921182266</v>
      </c>
      <c r="AM673" s="267">
        <f t="shared" si="194"/>
        <v>0.63736263736263732</v>
      </c>
      <c r="AN673" s="178">
        <f t="shared" si="209"/>
        <v>4156</v>
      </c>
      <c r="AO673" s="61">
        <f>IFERROR(AN673/AN679,"-")</f>
        <v>3.5918000483976906E-2</v>
      </c>
      <c r="AP673" s="268">
        <f t="shared" si="210"/>
        <v>563550686</v>
      </c>
      <c r="AQ673" s="268">
        <f t="shared" si="210"/>
        <v>2336</v>
      </c>
      <c r="AR673" s="268">
        <f t="shared" si="195"/>
        <v>135599.29884504332</v>
      </c>
      <c r="AS673" s="268">
        <f t="shared" si="196"/>
        <v>241246.01284246575</v>
      </c>
      <c r="AT673" s="320">
        <f t="shared" si="197"/>
        <v>0.56207892204042353</v>
      </c>
      <c r="AV673" s="77"/>
    </row>
    <row r="674" spans="2:48" s="9" customFormat="1">
      <c r="B674" s="561"/>
      <c r="C674" s="562"/>
      <c r="D674" s="174" t="s">
        <v>157</v>
      </c>
      <c r="E674" s="178">
        <f t="shared" si="199"/>
        <v>1551</v>
      </c>
      <c r="F674" s="61">
        <f>IFERROR(E674/E679,"-")</f>
        <v>5.1459854014598537E-2</v>
      </c>
      <c r="G674" s="268">
        <f t="shared" si="200"/>
        <v>995377975</v>
      </c>
      <c r="H674" s="268">
        <f t="shared" si="200"/>
        <v>1393</v>
      </c>
      <c r="I674" s="176">
        <f t="shared" si="198"/>
        <v>641765.29658284981</v>
      </c>
      <c r="J674" s="268">
        <f t="shared" si="181"/>
        <v>714557.05312275665</v>
      </c>
      <c r="K674" s="267">
        <f t="shared" si="182"/>
        <v>0.89813023855577045</v>
      </c>
      <c r="L674" s="178">
        <f t="shared" si="201"/>
        <v>1135</v>
      </c>
      <c r="M674" s="61">
        <f>IFERROR(L674/L679,"-")</f>
        <v>5.3278880908792188E-2</v>
      </c>
      <c r="N674" s="268">
        <f t="shared" si="202"/>
        <v>747012727</v>
      </c>
      <c r="O674" s="268">
        <f t="shared" si="202"/>
        <v>1024</v>
      </c>
      <c r="P674" s="268">
        <f t="shared" si="183"/>
        <v>658160.99295154191</v>
      </c>
      <c r="Q674" s="268">
        <f t="shared" si="184"/>
        <v>729504.6162109375</v>
      </c>
      <c r="R674" s="267">
        <f t="shared" si="185"/>
        <v>0.90220264317180621</v>
      </c>
      <c r="S674" s="178">
        <f t="shared" si="203"/>
        <v>279</v>
      </c>
      <c r="T674" s="61">
        <f>IFERROR(S674/S679,"-")</f>
        <v>8.1794195250659632E-2</v>
      </c>
      <c r="U674" s="268">
        <f t="shared" si="204"/>
        <v>163420057</v>
      </c>
      <c r="V674" s="268">
        <f t="shared" si="204"/>
        <v>249</v>
      </c>
      <c r="W674" s="268">
        <f t="shared" si="186"/>
        <v>585734.9713261649</v>
      </c>
      <c r="X674" s="268">
        <f t="shared" si="187"/>
        <v>656305.44979919679</v>
      </c>
      <c r="Y674" s="175">
        <f t="shared" si="188"/>
        <v>0.89247311827956988</v>
      </c>
      <c r="Z674" s="178">
        <f t="shared" si="205"/>
        <v>201</v>
      </c>
      <c r="AA674" s="61">
        <f>IFERROR(Z674/Z679,"-")</f>
        <v>8.1574675324675328E-2</v>
      </c>
      <c r="AB674" s="268">
        <f t="shared" si="206"/>
        <v>117956618</v>
      </c>
      <c r="AC674" s="268">
        <f t="shared" si="206"/>
        <v>180</v>
      </c>
      <c r="AD674" s="268">
        <f t="shared" si="189"/>
        <v>586848.84577114426</v>
      </c>
      <c r="AE674" s="268">
        <f t="shared" si="190"/>
        <v>655314.54444444447</v>
      </c>
      <c r="AF674" s="267">
        <f t="shared" si="191"/>
        <v>0.89552238805970152</v>
      </c>
      <c r="AG674" s="178">
        <f t="shared" si="207"/>
        <v>765</v>
      </c>
      <c r="AH674" s="61">
        <f>IFERROR(AG674/AG679,"-")</f>
        <v>8.64309117613829E-2</v>
      </c>
      <c r="AI674" s="268">
        <f t="shared" si="208"/>
        <v>554387531</v>
      </c>
      <c r="AJ674" s="268">
        <f t="shared" si="208"/>
        <v>681</v>
      </c>
      <c r="AK674" s="268">
        <f t="shared" si="192"/>
        <v>724689.58300653589</v>
      </c>
      <c r="AL674" s="268">
        <f t="shared" si="193"/>
        <v>814078.60646108666</v>
      </c>
      <c r="AM674" s="267">
        <f t="shared" si="194"/>
        <v>0.8901960784313725</v>
      </c>
      <c r="AN674" s="178">
        <f t="shared" si="209"/>
        <v>4437</v>
      </c>
      <c r="AO674" s="61">
        <f>IFERROR(AN674/AN679,"-")</f>
        <v>3.8346527465689492E-2</v>
      </c>
      <c r="AP674" s="268">
        <f t="shared" si="210"/>
        <v>2786310998</v>
      </c>
      <c r="AQ674" s="268">
        <f t="shared" si="210"/>
        <v>3804</v>
      </c>
      <c r="AR674" s="268">
        <f t="shared" si="195"/>
        <v>627971.82736082934</v>
      </c>
      <c r="AS674" s="268">
        <f t="shared" si="196"/>
        <v>732468.71661409049</v>
      </c>
      <c r="AT674" s="320">
        <f t="shared" si="197"/>
        <v>0.85733603786342127</v>
      </c>
    </row>
    <row r="675" spans="2:48" s="9" customFormat="1">
      <c r="B675" s="561"/>
      <c r="C675" s="562"/>
      <c r="D675" s="174" t="s">
        <v>159</v>
      </c>
      <c r="E675" s="178">
        <f t="shared" si="199"/>
        <v>1300</v>
      </c>
      <c r="F675" s="61">
        <f>IFERROR(E675/E679,"-")</f>
        <v>4.3132050431320505E-2</v>
      </c>
      <c r="G675" s="268">
        <f t="shared" si="200"/>
        <v>1291194522</v>
      </c>
      <c r="H675" s="268">
        <f t="shared" si="200"/>
        <v>1251</v>
      </c>
      <c r="I675" s="176">
        <f t="shared" si="198"/>
        <v>993226.55538461544</v>
      </c>
      <c r="J675" s="268">
        <f t="shared" si="181"/>
        <v>1032129.9136690648</v>
      </c>
      <c r="K675" s="267">
        <f t="shared" si="182"/>
        <v>0.96230769230769231</v>
      </c>
      <c r="L675" s="178">
        <f t="shared" si="201"/>
        <v>931</v>
      </c>
      <c r="M675" s="61">
        <f>IFERROR(L675/L679,"-")</f>
        <v>4.3702764868797823E-2</v>
      </c>
      <c r="N675" s="268">
        <f t="shared" si="202"/>
        <v>930693371</v>
      </c>
      <c r="O675" s="268">
        <f t="shared" si="202"/>
        <v>899</v>
      </c>
      <c r="P675" s="268">
        <f t="shared" si="183"/>
        <v>999670.64554242755</v>
      </c>
      <c r="Q675" s="268">
        <f t="shared" si="184"/>
        <v>1035254.0278086764</v>
      </c>
      <c r="R675" s="267">
        <f t="shared" si="185"/>
        <v>0.96562835660580026</v>
      </c>
      <c r="S675" s="178">
        <f t="shared" si="203"/>
        <v>218</v>
      </c>
      <c r="T675" s="61">
        <f>IFERROR(S675/S679,"-")</f>
        <v>6.3910876575784231E-2</v>
      </c>
      <c r="U675" s="268">
        <f t="shared" si="204"/>
        <v>230471916</v>
      </c>
      <c r="V675" s="268">
        <f t="shared" si="204"/>
        <v>214</v>
      </c>
      <c r="W675" s="268">
        <f t="shared" si="186"/>
        <v>1057210.6238532111</v>
      </c>
      <c r="X675" s="268">
        <f t="shared" si="187"/>
        <v>1076971.5700934581</v>
      </c>
      <c r="Y675" s="175">
        <f t="shared" si="188"/>
        <v>0.98165137614678899</v>
      </c>
      <c r="Z675" s="178">
        <f t="shared" si="205"/>
        <v>154</v>
      </c>
      <c r="AA675" s="61">
        <f>IFERROR(Z675/Z679,"-")</f>
        <v>6.25E-2</v>
      </c>
      <c r="AB675" s="268">
        <f t="shared" si="206"/>
        <v>158337957</v>
      </c>
      <c r="AC675" s="268">
        <f t="shared" si="206"/>
        <v>150</v>
      </c>
      <c r="AD675" s="268">
        <f t="shared" si="189"/>
        <v>1028168.5519480519</v>
      </c>
      <c r="AE675" s="268">
        <f t="shared" si="190"/>
        <v>1055586.3799999999</v>
      </c>
      <c r="AF675" s="267">
        <f t="shared" si="191"/>
        <v>0.97402597402597402</v>
      </c>
      <c r="AG675" s="178">
        <f t="shared" si="207"/>
        <v>656</v>
      </c>
      <c r="AH675" s="61">
        <f>IFERROR(AG675/AG679,"-")</f>
        <v>7.4115919105185848E-2</v>
      </c>
      <c r="AI675" s="268">
        <f t="shared" si="208"/>
        <v>711408147</v>
      </c>
      <c r="AJ675" s="268">
        <f t="shared" si="208"/>
        <v>636</v>
      </c>
      <c r="AK675" s="268">
        <f t="shared" si="192"/>
        <v>1084463.6387195121</v>
      </c>
      <c r="AL675" s="268">
        <f t="shared" si="193"/>
        <v>1118566.2688679246</v>
      </c>
      <c r="AM675" s="267">
        <f t="shared" si="194"/>
        <v>0.96951219512195119</v>
      </c>
      <c r="AN675" s="178">
        <f t="shared" si="209"/>
        <v>2709</v>
      </c>
      <c r="AO675" s="61">
        <f>IFERROR(AN675/AN679,"-")</f>
        <v>2.3412382894873303E-2</v>
      </c>
      <c r="AP675" s="268">
        <f t="shared" si="210"/>
        <v>2643471857</v>
      </c>
      <c r="AQ675" s="268">
        <f t="shared" si="210"/>
        <v>2550</v>
      </c>
      <c r="AR675" s="268">
        <f t="shared" si="195"/>
        <v>975810.94758213358</v>
      </c>
      <c r="AS675" s="268">
        <f t="shared" si="196"/>
        <v>1036655.6301960784</v>
      </c>
      <c r="AT675" s="320">
        <f t="shared" si="197"/>
        <v>0.94130675526024365</v>
      </c>
    </row>
    <row r="676" spans="2:48" s="9" customFormat="1">
      <c r="B676" s="561"/>
      <c r="C676" s="562"/>
      <c r="D676" s="174" t="s">
        <v>160</v>
      </c>
      <c r="E676" s="178">
        <f t="shared" si="199"/>
        <v>652</v>
      </c>
      <c r="F676" s="61">
        <f>IFERROR(E676/E679,"-")</f>
        <v>2.1632382216323822E-2</v>
      </c>
      <c r="G676" s="268">
        <f t="shared" si="200"/>
        <v>879136812</v>
      </c>
      <c r="H676" s="268">
        <f t="shared" si="200"/>
        <v>628</v>
      </c>
      <c r="I676" s="176">
        <f t="shared" si="198"/>
        <v>1348369.3435582821</v>
      </c>
      <c r="J676" s="268">
        <f t="shared" si="181"/>
        <v>1399899.3821656052</v>
      </c>
      <c r="K676" s="267">
        <f t="shared" si="182"/>
        <v>0.96319018404907975</v>
      </c>
      <c r="L676" s="178">
        <f t="shared" si="201"/>
        <v>492</v>
      </c>
      <c r="M676" s="61">
        <f>IFERROR(L676/L679,"-")</f>
        <v>2.3095338684692296E-2</v>
      </c>
      <c r="N676" s="268">
        <f t="shared" si="202"/>
        <v>636742631</v>
      </c>
      <c r="O676" s="268">
        <f t="shared" si="202"/>
        <v>470</v>
      </c>
      <c r="P676" s="268">
        <f t="shared" si="183"/>
        <v>1294192.3394308942</v>
      </c>
      <c r="Q676" s="268">
        <f t="shared" si="184"/>
        <v>1354771.555319149</v>
      </c>
      <c r="R676" s="267">
        <f t="shared" si="185"/>
        <v>0.95528455284552849</v>
      </c>
      <c r="S676" s="178">
        <f t="shared" si="203"/>
        <v>125</v>
      </c>
      <c r="T676" s="61">
        <f>IFERROR(S676/S679,"-")</f>
        <v>3.6646144825564352E-2</v>
      </c>
      <c r="U676" s="268">
        <f t="shared" si="204"/>
        <v>155671090</v>
      </c>
      <c r="V676" s="268">
        <f t="shared" si="204"/>
        <v>123</v>
      </c>
      <c r="W676" s="268">
        <f t="shared" si="186"/>
        <v>1245368.72</v>
      </c>
      <c r="X676" s="268">
        <f t="shared" si="187"/>
        <v>1265618.6178861789</v>
      </c>
      <c r="Y676" s="175">
        <f t="shared" si="188"/>
        <v>0.98399999999999999</v>
      </c>
      <c r="Z676" s="178">
        <f t="shared" si="205"/>
        <v>92</v>
      </c>
      <c r="AA676" s="61">
        <f>IFERROR(Z676/Z679,"-")</f>
        <v>3.7337662337662336E-2</v>
      </c>
      <c r="AB676" s="268">
        <f t="shared" si="206"/>
        <v>106984213</v>
      </c>
      <c r="AC676" s="268">
        <f t="shared" si="206"/>
        <v>91</v>
      </c>
      <c r="AD676" s="268">
        <f t="shared" si="189"/>
        <v>1162871.8804347827</v>
      </c>
      <c r="AE676" s="268">
        <f t="shared" si="190"/>
        <v>1175650.6923076923</v>
      </c>
      <c r="AF676" s="267">
        <f t="shared" si="191"/>
        <v>0.98913043478260865</v>
      </c>
      <c r="AG676" s="178">
        <f t="shared" si="207"/>
        <v>397</v>
      </c>
      <c r="AH676" s="61">
        <f>IFERROR(AG676/AG679,"-")</f>
        <v>4.4853688848717661E-2</v>
      </c>
      <c r="AI676" s="268">
        <f t="shared" si="208"/>
        <v>610853447</v>
      </c>
      <c r="AJ676" s="268">
        <f t="shared" si="208"/>
        <v>382</v>
      </c>
      <c r="AK676" s="268">
        <f t="shared" si="192"/>
        <v>1538673.6700251889</v>
      </c>
      <c r="AL676" s="268">
        <f t="shared" si="193"/>
        <v>1599092.7931937173</v>
      </c>
      <c r="AM676" s="267">
        <f t="shared" si="194"/>
        <v>0.96221662468513858</v>
      </c>
      <c r="AN676" s="178">
        <f t="shared" si="209"/>
        <v>1228</v>
      </c>
      <c r="AO676" s="61">
        <f>IFERROR(AN676/AN679,"-")</f>
        <v>1.0612922183427248E-2</v>
      </c>
      <c r="AP676" s="268">
        <f t="shared" si="210"/>
        <v>1837753324</v>
      </c>
      <c r="AQ676" s="268">
        <f t="shared" si="210"/>
        <v>1179</v>
      </c>
      <c r="AR676" s="268">
        <f t="shared" si="195"/>
        <v>1496541.7947882735</v>
      </c>
      <c r="AS676" s="268">
        <f t="shared" si="196"/>
        <v>1558739.036471586</v>
      </c>
      <c r="AT676" s="320">
        <f t="shared" si="197"/>
        <v>0.96009771986970682</v>
      </c>
    </row>
    <row r="677" spans="2:48" s="9" customFormat="1">
      <c r="B677" s="561"/>
      <c r="C677" s="562"/>
      <c r="D677" s="174" t="s">
        <v>161</v>
      </c>
      <c r="E677" s="178">
        <f t="shared" si="199"/>
        <v>404</v>
      </c>
      <c r="F677" s="61">
        <f>IFERROR(E677/E679,"-")</f>
        <v>1.3404114134041141E-2</v>
      </c>
      <c r="G677" s="268">
        <f t="shared" si="200"/>
        <v>619051087</v>
      </c>
      <c r="H677" s="268">
        <f t="shared" si="200"/>
        <v>370</v>
      </c>
      <c r="I677" s="176">
        <f t="shared" si="198"/>
        <v>1532304.6707920793</v>
      </c>
      <c r="J677" s="268">
        <f t="shared" si="181"/>
        <v>1673111.0459459459</v>
      </c>
      <c r="K677" s="267">
        <f t="shared" si="182"/>
        <v>0.91584158415841588</v>
      </c>
      <c r="L677" s="178">
        <f t="shared" si="201"/>
        <v>301</v>
      </c>
      <c r="M677" s="61">
        <f>IFERROR(L677/L679,"-")</f>
        <v>1.41294653335211E-2</v>
      </c>
      <c r="N677" s="268">
        <f t="shared" si="202"/>
        <v>428922217</v>
      </c>
      <c r="O677" s="268">
        <f t="shared" si="202"/>
        <v>271</v>
      </c>
      <c r="P677" s="268">
        <f t="shared" si="183"/>
        <v>1424990.7541528239</v>
      </c>
      <c r="Q677" s="268">
        <f t="shared" si="184"/>
        <v>1582738.8081180812</v>
      </c>
      <c r="R677" s="267">
        <f t="shared" si="185"/>
        <v>0.90033222591362128</v>
      </c>
      <c r="S677" s="178">
        <f t="shared" si="203"/>
        <v>96</v>
      </c>
      <c r="T677" s="61">
        <f>IFERROR(S677/S679,"-")</f>
        <v>2.8144239226033423E-2</v>
      </c>
      <c r="U677" s="268">
        <f t="shared" si="204"/>
        <v>152425999</v>
      </c>
      <c r="V677" s="268">
        <f t="shared" si="204"/>
        <v>91</v>
      </c>
      <c r="W677" s="268">
        <f t="shared" si="186"/>
        <v>1587770.8229166667</v>
      </c>
      <c r="X677" s="268">
        <f t="shared" si="187"/>
        <v>1675010.9780219779</v>
      </c>
      <c r="Y677" s="175">
        <f t="shared" si="188"/>
        <v>0.94791666666666663</v>
      </c>
      <c r="Z677" s="178">
        <f t="shared" si="205"/>
        <v>73</v>
      </c>
      <c r="AA677" s="61">
        <f>IFERROR(Z677/Z679,"-")</f>
        <v>2.9626623376623376E-2</v>
      </c>
      <c r="AB677" s="268">
        <f t="shared" si="206"/>
        <v>106403602</v>
      </c>
      <c r="AC677" s="268">
        <f t="shared" si="206"/>
        <v>68</v>
      </c>
      <c r="AD677" s="268">
        <f t="shared" si="189"/>
        <v>1457583.5890410959</v>
      </c>
      <c r="AE677" s="268">
        <f t="shared" si="190"/>
        <v>1564758.8529411764</v>
      </c>
      <c r="AF677" s="267">
        <f t="shared" si="191"/>
        <v>0.93150684931506844</v>
      </c>
      <c r="AG677" s="178">
        <f t="shared" si="207"/>
        <v>288</v>
      </c>
      <c r="AH677" s="61">
        <f>IFERROR(AG677/AG679,"-")</f>
        <v>3.2538696192520616E-2</v>
      </c>
      <c r="AI677" s="268">
        <f t="shared" si="208"/>
        <v>481982597</v>
      </c>
      <c r="AJ677" s="268">
        <f t="shared" si="208"/>
        <v>272</v>
      </c>
      <c r="AK677" s="268">
        <f t="shared" si="192"/>
        <v>1673550.6840277778</v>
      </c>
      <c r="AL677" s="268">
        <f t="shared" si="193"/>
        <v>1771994.8419117648</v>
      </c>
      <c r="AM677" s="267">
        <f t="shared" si="194"/>
        <v>0.94444444444444442</v>
      </c>
      <c r="AN677" s="178">
        <f t="shared" si="209"/>
        <v>755</v>
      </c>
      <c r="AO677" s="61">
        <f>IFERROR(AN677/AN679,"-")</f>
        <v>6.5250458049573067E-3</v>
      </c>
      <c r="AP677" s="268">
        <f t="shared" si="210"/>
        <v>1109481836</v>
      </c>
      <c r="AQ677" s="268">
        <f t="shared" si="210"/>
        <v>694</v>
      </c>
      <c r="AR677" s="268">
        <f t="shared" si="195"/>
        <v>1469512.3655629139</v>
      </c>
      <c r="AS677" s="268">
        <f t="shared" si="196"/>
        <v>1598676.9971181557</v>
      </c>
      <c r="AT677" s="320">
        <f t="shared" si="197"/>
        <v>0.91920529801324502</v>
      </c>
    </row>
    <row r="678" spans="2:48" s="9" customFormat="1">
      <c r="B678" s="561"/>
      <c r="C678" s="562"/>
      <c r="D678" s="177" t="s">
        <v>162</v>
      </c>
      <c r="E678" s="324">
        <f t="shared" si="199"/>
        <v>201</v>
      </c>
      <c r="F678" s="171">
        <f>IFERROR(E678/E679,"-")</f>
        <v>6.6688785666887858E-3</v>
      </c>
      <c r="G678" s="326">
        <f t="shared" si="200"/>
        <v>364722213</v>
      </c>
      <c r="H678" s="326">
        <f t="shared" si="200"/>
        <v>182</v>
      </c>
      <c r="I678" s="325">
        <f t="shared" si="198"/>
        <v>1814538.3731343283</v>
      </c>
      <c r="J678" s="326">
        <f t="shared" si="181"/>
        <v>2003968.2032967033</v>
      </c>
      <c r="K678" s="359">
        <f t="shared" si="182"/>
        <v>0.90547263681592038</v>
      </c>
      <c r="L678" s="324">
        <f t="shared" si="201"/>
        <v>154</v>
      </c>
      <c r="M678" s="171">
        <f>IFERROR(L678/L679,"-")</f>
        <v>7.2290287752898655E-3</v>
      </c>
      <c r="N678" s="326">
        <f t="shared" si="202"/>
        <v>257337542</v>
      </c>
      <c r="O678" s="326">
        <f t="shared" si="202"/>
        <v>139</v>
      </c>
      <c r="P678" s="326">
        <f t="shared" si="183"/>
        <v>1671023</v>
      </c>
      <c r="Q678" s="326">
        <f t="shared" si="184"/>
        <v>1851349.2230215827</v>
      </c>
      <c r="R678" s="359">
        <f t="shared" si="185"/>
        <v>0.90259740259740262</v>
      </c>
      <c r="S678" s="324">
        <f t="shared" si="203"/>
        <v>54</v>
      </c>
      <c r="T678" s="171">
        <f>IFERROR(S678/S679,"-")</f>
        <v>1.5831134564643801E-2</v>
      </c>
      <c r="U678" s="326">
        <f t="shared" si="204"/>
        <v>90442128</v>
      </c>
      <c r="V678" s="326">
        <f t="shared" si="204"/>
        <v>49</v>
      </c>
      <c r="W678" s="326">
        <f t="shared" si="186"/>
        <v>1674854.2222222222</v>
      </c>
      <c r="X678" s="319">
        <f t="shared" si="187"/>
        <v>1845757.7142857143</v>
      </c>
      <c r="Y678" s="361">
        <f t="shared" si="188"/>
        <v>0.90740740740740744</v>
      </c>
      <c r="Z678" s="324">
        <f t="shared" si="205"/>
        <v>43</v>
      </c>
      <c r="AA678" s="171">
        <f>IFERROR(Z678/Z679,"-")</f>
        <v>1.74512987012987E-2</v>
      </c>
      <c r="AB678" s="326">
        <f t="shared" si="206"/>
        <v>62644811</v>
      </c>
      <c r="AC678" s="326">
        <f t="shared" si="206"/>
        <v>38</v>
      </c>
      <c r="AD678" s="326">
        <f t="shared" si="189"/>
        <v>1456856.0697674418</v>
      </c>
      <c r="AE678" s="326">
        <f t="shared" si="190"/>
        <v>1648547.6578947369</v>
      </c>
      <c r="AF678" s="359">
        <f t="shared" si="191"/>
        <v>0.88372093023255816</v>
      </c>
      <c r="AG678" s="324">
        <f t="shared" si="207"/>
        <v>159</v>
      </c>
      <c r="AH678" s="171">
        <f>IFERROR(AG678/AG679,"-")</f>
        <v>1.7964071856287425E-2</v>
      </c>
      <c r="AI678" s="326">
        <f t="shared" si="208"/>
        <v>323181801</v>
      </c>
      <c r="AJ678" s="326">
        <f t="shared" si="208"/>
        <v>143</v>
      </c>
      <c r="AK678" s="326">
        <f t="shared" si="192"/>
        <v>2032589.9433962265</v>
      </c>
      <c r="AL678" s="326">
        <f t="shared" si="193"/>
        <v>2260012.5944055943</v>
      </c>
      <c r="AM678" s="359">
        <f t="shared" si="194"/>
        <v>0.89937106918238996</v>
      </c>
      <c r="AN678" s="324">
        <f t="shared" si="209"/>
        <v>248</v>
      </c>
      <c r="AO678" s="171">
        <f>IFERROR(AN678/AN679,"-")</f>
        <v>2.1433263041449164E-3</v>
      </c>
      <c r="AP678" s="326">
        <f t="shared" si="210"/>
        <v>412136763</v>
      </c>
      <c r="AQ678" s="326">
        <f t="shared" si="210"/>
        <v>220</v>
      </c>
      <c r="AR678" s="326">
        <f t="shared" si="195"/>
        <v>1661841.7862903227</v>
      </c>
      <c r="AS678" s="326">
        <f t="shared" si="196"/>
        <v>1873348.9227272726</v>
      </c>
      <c r="AT678" s="328">
        <f t="shared" si="197"/>
        <v>0.88709677419354838</v>
      </c>
    </row>
    <row r="679" spans="2:48" s="9" customFormat="1">
      <c r="B679" s="563"/>
      <c r="C679" s="564"/>
      <c r="D679" s="300" t="s">
        <v>64</v>
      </c>
      <c r="E679" s="179">
        <f t="shared" si="199"/>
        <v>30140</v>
      </c>
      <c r="F679" s="131">
        <f>IFERROR(E679/E679,"-")</f>
        <v>1</v>
      </c>
      <c r="G679" s="273">
        <f t="shared" si="200"/>
        <v>4625977915</v>
      </c>
      <c r="H679" s="273">
        <f t="shared" si="200"/>
        <v>6101</v>
      </c>
      <c r="I679" s="169">
        <f t="shared" si="198"/>
        <v>153483.00978765759</v>
      </c>
      <c r="J679" s="273">
        <f t="shared" si="181"/>
        <v>758232.73479757411</v>
      </c>
      <c r="K679" s="272">
        <f t="shared" si="182"/>
        <v>0.20242203052422031</v>
      </c>
      <c r="L679" s="179">
        <f t="shared" si="201"/>
        <v>21303</v>
      </c>
      <c r="M679" s="131">
        <f>IFERROR(L679/L679,"-")</f>
        <v>1</v>
      </c>
      <c r="N679" s="273">
        <f t="shared" si="202"/>
        <v>3345423367</v>
      </c>
      <c r="O679" s="273">
        <f t="shared" si="202"/>
        <v>4455</v>
      </c>
      <c r="P679" s="273">
        <f t="shared" si="183"/>
        <v>157040.01159461107</v>
      </c>
      <c r="Q679" s="273">
        <f t="shared" si="184"/>
        <v>750936.78271604935</v>
      </c>
      <c r="R679" s="272">
        <f t="shared" si="185"/>
        <v>0.20912547528517111</v>
      </c>
      <c r="S679" s="179">
        <f t="shared" si="203"/>
        <v>3411</v>
      </c>
      <c r="T679" s="131">
        <f>IFERROR(S679/S679,"-")</f>
        <v>1</v>
      </c>
      <c r="U679" s="273">
        <f t="shared" si="204"/>
        <v>864780764</v>
      </c>
      <c r="V679" s="273">
        <f t="shared" si="204"/>
        <v>1071</v>
      </c>
      <c r="W679" s="273">
        <f t="shared" si="186"/>
        <v>253527.04895924949</v>
      </c>
      <c r="X679" s="274">
        <f t="shared" si="187"/>
        <v>807451.69374416431</v>
      </c>
      <c r="Y679" s="152">
        <f t="shared" si="188"/>
        <v>0.31398416886543534</v>
      </c>
      <c r="Z679" s="179">
        <f t="shared" si="205"/>
        <v>2464</v>
      </c>
      <c r="AA679" s="131">
        <f>IFERROR(Z679/Z679,"-")</f>
        <v>1</v>
      </c>
      <c r="AB679" s="273">
        <f t="shared" si="206"/>
        <v>603835516</v>
      </c>
      <c r="AC679" s="273">
        <f t="shared" si="206"/>
        <v>781</v>
      </c>
      <c r="AD679" s="273">
        <f t="shared" si="189"/>
        <v>245063.11525974027</v>
      </c>
      <c r="AE679" s="273">
        <f t="shared" si="190"/>
        <v>773156.87067861715</v>
      </c>
      <c r="AF679" s="272">
        <f t="shared" si="191"/>
        <v>0.3169642857142857</v>
      </c>
      <c r="AG679" s="179">
        <f t="shared" si="207"/>
        <v>8851</v>
      </c>
      <c r="AH679" s="131">
        <f>IFERROR(AG679/AG679,"-")</f>
        <v>1</v>
      </c>
      <c r="AI679" s="273">
        <f t="shared" si="208"/>
        <v>2831297813</v>
      </c>
      <c r="AJ679" s="273">
        <f t="shared" si="208"/>
        <v>2842</v>
      </c>
      <c r="AK679" s="273">
        <f t="shared" si="192"/>
        <v>319884.51169359393</v>
      </c>
      <c r="AL679" s="273">
        <f t="shared" si="193"/>
        <v>996234.27621393383</v>
      </c>
      <c r="AM679" s="272">
        <f t="shared" si="194"/>
        <v>0.32109366173313753</v>
      </c>
      <c r="AN679" s="179">
        <f t="shared" si="209"/>
        <v>115708</v>
      </c>
      <c r="AO679" s="131">
        <f>IFERROR(AN679/AN679,"-")</f>
        <v>1</v>
      </c>
      <c r="AP679" s="273">
        <f t="shared" si="210"/>
        <v>9741955002</v>
      </c>
      <c r="AQ679" s="273">
        <f t="shared" si="210"/>
        <v>13172</v>
      </c>
      <c r="AR679" s="273">
        <f t="shared" si="195"/>
        <v>84194.308103156218</v>
      </c>
      <c r="AS679" s="273">
        <f t="shared" si="196"/>
        <v>739595.73352566047</v>
      </c>
      <c r="AT679" s="321">
        <f t="shared" si="197"/>
        <v>0.11383828257337436</v>
      </c>
    </row>
    <row r="680" spans="2:48">
      <c r="B680" s="149"/>
      <c r="C680" s="149"/>
      <c r="I680" s="4"/>
      <c r="J680" s="149"/>
    </row>
    <row r="681" spans="2:48">
      <c r="AF681" s="4"/>
    </row>
    <row r="682" spans="2:48">
      <c r="D682" s="4"/>
      <c r="E682" s="4"/>
      <c r="AF682" s="4"/>
    </row>
    <row r="683" spans="2:48">
      <c r="AF683" s="4"/>
    </row>
    <row r="684" spans="2:48">
      <c r="AF684" s="4"/>
    </row>
    <row r="685" spans="2:48">
      <c r="AF685" s="4"/>
    </row>
  </sheetData>
  <mergeCells count="158">
    <mergeCell ref="B545:B553"/>
    <mergeCell ref="C545:C553"/>
    <mergeCell ref="B554:B562"/>
    <mergeCell ref="C554:C562"/>
    <mergeCell ref="B563:B571"/>
    <mergeCell ref="C563:C571"/>
    <mergeCell ref="B572:B580"/>
    <mergeCell ref="C572:C580"/>
    <mergeCell ref="B392:B400"/>
    <mergeCell ref="C392:C400"/>
    <mergeCell ref="B401:B409"/>
    <mergeCell ref="C401:C409"/>
    <mergeCell ref="B410:B418"/>
    <mergeCell ref="C410:C418"/>
    <mergeCell ref="B419:B427"/>
    <mergeCell ref="C419:C427"/>
    <mergeCell ref="B428:B436"/>
    <mergeCell ref="C428:C436"/>
    <mergeCell ref="C518:C526"/>
    <mergeCell ref="B536:B544"/>
    <mergeCell ref="C536:C544"/>
    <mergeCell ref="B248:B256"/>
    <mergeCell ref="C248:C256"/>
    <mergeCell ref="B257:B265"/>
    <mergeCell ref="C257:C265"/>
    <mergeCell ref="B266:B274"/>
    <mergeCell ref="C266:C274"/>
    <mergeCell ref="B275:B283"/>
    <mergeCell ref="C275:C283"/>
    <mergeCell ref="B284:B292"/>
    <mergeCell ref="C284:C292"/>
    <mergeCell ref="B104:B112"/>
    <mergeCell ref="C104:C112"/>
    <mergeCell ref="B113:B121"/>
    <mergeCell ref="C113:C121"/>
    <mergeCell ref="B122:B130"/>
    <mergeCell ref="C122:C130"/>
    <mergeCell ref="B131:B139"/>
    <mergeCell ref="C131:C139"/>
    <mergeCell ref="B140:B148"/>
    <mergeCell ref="C140:C148"/>
    <mergeCell ref="B671:C679"/>
    <mergeCell ref="B581:B589"/>
    <mergeCell ref="C581:C589"/>
    <mergeCell ref="B590:B598"/>
    <mergeCell ref="C590:C598"/>
    <mergeCell ref="B599:B607"/>
    <mergeCell ref="C599:C607"/>
    <mergeCell ref="B608:B616"/>
    <mergeCell ref="C608:C616"/>
    <mergeCell ref="B617:B625"/>
    <mergeCell ref="C617:C625"/>
    <mergeCell ref="B626:B634"/>
    <mergeCell ref="C626:C634"/>
    <mergeCell ref="B635:B643"/>
    <mergeCell ref="C635:C643"/>
    <mergeCell ref="B644:B652"/>
    <mergeCell ref="C644:C652"/>
    <mergeCell ref="B653:B661"/>
    <mergeCell ref="C653:C661"/>
    <mergeCell ref="B662:B670"/>
    <mergeCell ref="C662:C670"/>
    <mergeCell ref="C365:C373"/>
    <mergeCell ref="B374:B382"/>
    <mergeCell ref="C374:C382"/>
    <mergeCell ref="B527:B535"/>
    <mergeCell ref="C527:C535"/>
    <mergeCell ref="B437:B445"/>
    <mergeCell ref="C437:C445"/>
    <mergeCell ref="B446:B454"/>
    <mergeCell ref="C446:C454"/>
    <mergeCell ref="B455:B463"/>
    <mergeCell ref="C455:C463"/>
    <mergeCell ref="B464:B472"/>
    <mergeCell ref="C464:C472"/>
    <mergeCell ref="B473:B481"/>
    <mergeCell ref="C473:C481"/>
    <mergeCell ref="B482:B490"/>
    <mergeCell ref="C482:C490"/>
    <mergeCell ref="B491:B499"/>
    <mergeCell ref="C491:C499"/>
    <mergeCell ref="B500:B508"/>
    <mergeCell ref="C500:C508"/>
    <mergeCell ref="B509:B517"/>
    <mergeCell ref="C509:C517"/>
    <mergeCell ref="B518:B526"/>
    <mergeCell ref="C212:C220"/>
    <mergeCell ref="B221:B229"/>
    <mergeCell ref="C221:C229"/>
    <mergeCell ref="B230:B238"/>
    <mergeCell ref="C230:C238"/>
    <mergeCell ref="B383:B391"/>
    <mergeCell ref="C383:C391"/>
    <mergeCell ref="B293:B301"/>
    <mergeCell ref="C293:C301"/>
    <mergeCell ref="B302:B310"/>
    <mergeCell ref="C302:C310"/>
    <mergeCell ref="B311:B319"/>
    <mergeCell ref="C311:C319"/>
    <mergeCell ref="B320:B328"/>
    <mergeCell ref="C320:C328"/>
    <mergeCell ref="B329:B337"/>
    <mergeCell ref="C329:C337"/>
    <mergeCell ref="B338:B346"/>
    <mergeCell ref="C338:C346"/>
    <mergeCell ref="B347:B355"/>
    <mergeCell ref="C347:C355"/>
    <mergeCell ref="B356:B364"/>
    <mergeCell ref="C356:C364"/>
    <mergeCell ref="B365:B373"/>
    <mergeCell ref="C59:C67"/>
    <mergeCell ref="B68:B76"/>
    <mergeCell ref="C68:C76"/>
    <mergeCell ref="B77:B85"/>
    <mergeCell ref="C77:C85"/>
    <mergeCell ref="B86:B94"/>
    <mergeCell ref="C86:C94"/>
    <mergeCell ref="B239:B247"/>
    <mergeCell ref="C239:C247"/>
    <mergeCell ref="B149:B157"/>
    <mergeCell ref="C149:C157"/>
    <mergeCell ref="B158:B166"/>
    <mergeCell ref="C158:C166"/>
    <mergeCell ref="B167:B175"/>
    <mergeCell ref="C167:C175"/>
    <mergeCell ref="B176:B184"/>
    <mergeCell ref="C176:C184"/>
    <mergeCell ref="B185:B193"/>
    <mergeCell ref="C185:C193"/>
    <mergeCell ref="B194:B202"/>
    <mergeCell ref="C194:C202"/>
    <mergeCell ref="B203:B211"/>
    <mergeCell ref="C203:C211"/>
    <mergeCell ref="B212:B220"/>
    <mergeCell ref="AN3:AT3"/>
    <mergeCell ref="B3:B4"/>
    <mergeCell ref="C3:C4"/>
    <mergeCell ref="D3:D4"/>
    <mergeCell ref="E3:K3"/>
    <mergeCell ref="L3:R3"/>
    <mergeCell ref="S3:Y3"/>
    <mergeCell ref="B95:B103"/>
    <mergeCell ref="C95:C103"/>
    <mergeCell ref="Z3:AF3"/>
    <mergeCell ref="AG3:AM3"/>
    <mergeCell ref="B5:B13"/>
    <mergeCell ref="C5:C13"/>
    <mergeCell ref="B14:B22"/>
    <mergeCell ref="C14:C22"/>
    <mergeCell ref="B23:B31"/>
    <mergeCell ref="C23:C31"/>
    <mergeCell ref="B32:B40"/>
    <mergeCell ref="C32:C40"/>
    <mergeCell ref="B41:B49"/>
    <mergeCell ref="C41:C49"/>
    <mergeCell ref="B50:B58"/>
    <mergeCell ref="C50:C58"/>
    <mergeCell ref="B59:B67"/>
  </mergeCells>
  <phoneticPr fontId="3"/>
  <pageMargins left="0.70866141732283472" right="0.70866141732283472" top="0.59055118110236227" bottom="0.59055118110236227" header="0.31496062992125984" footer="0.31496062992125984"/>
  <pageSetup paperSize="8" scale="71" fitToHeight="0" pageOrder="overThenDown" orientation="landscape" r:id="rId1"/>
  <headerFooter>
    <oddHeader>&amp;R&amp;"ＭＳ 明朝,標準"&amp;12 2-12.②口腔フレイルに係る分析(歯科)</oddHeader>
  </headerFooter>
  <rowBreaks count="12" manualBreakCount="12">
    <brk id="76" max="16383" man="1"/>
    <brk id="148" max="16383" man="1"/>
    <brk id="220" max="16383" man="1"/>
    <brk id="292" max="16383" man="1"/>
    <brk id="364" max="16383" man="1"/>
    <brk id="436" max="16383" man="1"/>
    <brk id="508" max="16383" man="1"/>
    <brk id="580" max="16383" man="1"/>
    <brk id="652" max="16383" man="1"/>
    <brk id="724" max="16383" man="1"/>
    <brk id="796" max="16383" man="1"/>
    <brk id="868" max="16383" man="1"/>
  </rowBreaks>
  <colBreaks count="1" manualBreakCount="1">
    <brk id="25" max="678" man="1"/>
  </colBreaks>
  <ignoredErrors>
    <ignoredError sqref="F13 M13 T13 AA13 AH13 AO13 M184 F22 M22 T22 AA22 AH22 AO22 F31 M31 T31 AA31 AH31 AO31 F40 M40 T40 AA40 AH40 AO40 F49 M49 T49 AA49 AH49 AO49 F58 M58 T58 AA58 AH58 AO58 F67 M67 T67 AA67 AH67 AO67 F76 M76 T76 AA76 AH76 AO76 F85 M85 T85 AA85 AH85 AO85 F94 M94 T94 AA94 AH94 AO94 F103 M103 T103 AA103 AH103 AO103 F112 M112 T112 AA112 AH112 AO112 F121 M121 T121 AA121 AH121 AO121 F130 M130 T130 AA130 AH130 AO130 F139 M139 T139 AA139 AH139 AO139 F148 M148 T148 AA148 AH148 AO148 F157 M157 T157 AA157 AH157 AO157 F166 T166 AA166 AH166 AO166 M166 F175 T175 AA175 AH175 AO175 M175 F184 T184 AA184 AH184 AO184 F193 M193 T193 AA193 AH193 AO193 F202 M202 T202 AA202 AH202 AO202 F211 M211 T211 AA211 AH211 AO211 F220 M220 T220 AA220 AH220 AO220 F229 M229 T229 AA229 AH229 AO229 F238 M238 T238 AA238 AH238 AO238 F247 M247 T247 AA247 AH247 AO247 F256 M256 T256 AA256 AH256 AO256 F265 M265 T265 AA265 AH265 AO265 F274 M274 T274 AA274 AH274 AO274 F283 M283 T283 AA283 AH283 AO283 F292 M292 T292 AA292 AH292 AO292 F301 M301 T301 AA301 AH301 AO301 F310 M310 T310 AA310 AH310 AO310 F319 M319 T319 AA319 AH319 AO319 F328 M328 T328 AA328 AH328 AO328 F337 M337 T337 AA337 AH337 AO337 F346 M346 T346 AA346 AH346 AO346 F355 M355 T355 AA355 AH355 AO355 F364 M364 T364 AA364 AH364 AO364 F373 M373 T373 AA373 AH373 AO373 F382 M382 T382 AA382 AH382 AO382 F391 M391 T391 AA391 AH391 AO391 F400 M400 T400 AA400 AH400 AO400 F409 M409 T409 AA409 AH409 AO409 F418 M418 T418 AA418 AH418 AO418 F427 M427 T427 AA427 AH427 AO427 F436 M436 T436 AA436 AH436 AO436 F445 M445 T445 AA445 AH445 AO445 F454 M454 T454 AA454 AH454 AO454 F463 M463 T463 AA463 AH463 AO463 F472 M472 T472 AA472 AH472 AO472 F481 M481 T481 AA481 AH481 AO481 F490 M490 T490 AA490 AH490 AO490 F499 M499 T499 AA499 AH499 AO499 F508 M508 T508 AA508 AH508 AO508 F517 M517 T517 AA517 AH517 AO517 F526 M526 T526 AA526 AH526 AO526 F535 M535 T535 AA535 AH535 AO535 F544 M544 T544 AA544 AH544 AO544 F553 M553 T553 AA553 AH553 AO553 F562 M562 T562 AA562 AH562 AO562 F571 M571 T571 AA571 AH571 AO571 F580 M580 T580 AA580 AH580 AO580 F589 M589 T589 AA589 AH589 AO589 F598 M598 T598 AA598 AH598 AO598 F607 M607 T607 AA607 AH607 AO607 F616 M616 T616 AA616 AH616 AO616 F625 M625 T625 AA625 AH625 AO625 F634 M634 T634 AA634 AH634 AO634 F643 M643 T643 AA643 AH643 AO643 F652 M652 T652 AA652 AH652 AO652 F661 M661 T661 AA661 AH661 AO661 F670:F679 M670:M679 T670:T679 AA670:AA679 AH670:AH679 AO670:AO679" formula="1"/>
    <ignoredError sqref="F5:F12 I5:K5 P5:R5 W5:Y5 AA5:AA12 AD5:AF5 AK5:AM5 AO5:AO12 AR5:AT5 I6:K6 P6:R6 W6:Y6 AD6:AF6 AK6:AM6 AR6:AT6 I7:K7 P7:R7 W7:Y7 AD7:AF7 AK7:AM7 AR7:AT7 I8:K8 P8:R8 W8:Y8 AD8:AF8 AK8:AM8 AR8:AT8 I9:K9 P9:R9 W9:Y9 AD9:AF9 AK9:AM9 AR9:AT9 I10:K10 P10:R10 W10:Y10 AD10:AF10 AK10:AM10 AR10:AT10 I11:K11 P11:R11 W11:Y11 AD11:AF11 AK11:AM11 AR11:AT11 I12:K12 P12:R12 W12:Y12 AD12:AF12 AK12:AM12 AR12:AT12 E13 G13:H13 L13 N13:O13 S13 U13:V13 Z13 AB13:AC13 AG13 AI13:AJ13 AN13 AP13:AQ13 I14:K14 P14:R14 W14:Y14 AD14:AF14 AK14:AM14 AR14:AT14 I15:K15 P15:R15 W15:Y15 AD15:AF15 AK15:AM15 AR15:AT15 I16:K16 P16:R16 W16:Y16 AD16:AF16 AK16:AM16 AR16:AT16 I17:K17 P17:R17 W17:Y17 AD17:AF17 AK17:AM17 AR17:AT17 I18:K18 P18:R18 W18:Y18 AD18:AF18 AK18:AM18 AR18:AT18 I19:K19 P19:R19 W19:Y19 AD19:AF19 AK19:AM19 AR19:AT19 I20:K20 P20:R20 W20:Y20 AD20:AF20 AK20:AM20 AR20:AT20 I21:K21 P21:R21 W21:Y21 AD21:AF21 AK21:AM21 AR21:AT21 E22 G22:H22 L22 N22:O22 S22 U22:V22 Z22 AB22:AC22 AG22 AI22:AJ22 AN22 AP22:AQ22 I23:K23 P23:R23 W23:Y23 AD23:AF23 AK23:AM23 AR23:AT23 I24:K24 P24:R24 W24:Y24 AD24:AF24 AK24:AM24 AR24:AT24 I25:K25 P25:R25 W25:Y25 AD25:AF25 AK25:AM25 AR25:AT25 I26:K26 P26:R26 W26:Y26 AD26:AF26 AK26:AM26 AR26:AT26 I27:K27 P27:R27 W27:Y27 AD27:AF27 AK27:AM27 AR27:AT27 I28:K28 P28:R28 W28:Y28 AD28:AF28 AK28:AM28 AR28:AT28 I29:K29 P29:R29 W29:Y29 AD29:AF29 AK29:AM29 AR29:AT29 I30:K30 P30:R30 W30:Y30 AD30:AF30 AK30:AM30 AR30:AT30 E31 G31:H31 L31 N31:O31 S31 U31:V31 Z31 AB31:AC31 AG31 AI31:AJ31 AN31 AP31:AQ31 I32:K32 P32:R32 W32:Y32 AD32:AF32 AK32:AM32 AR32:AT32 I33:K33 P33:R33 W33:Y33 AD33:AF33 AK33:AM33 AR33:AT33 I34:K34 P34:R34 W34:Y34 AD34:AF34 AK34:AM34 AR34:AT34 I35:K35 P35:R35 W35:Y35 AD35:AF35 AK35:AM35 AR35:AT35 I36:K36 P36:R36 W36:Y36 AD36:AF36 AK36:AM36 AR36:AT36 I37:K37 P37:R37 W37:Y37 AD37:AF37 AK37:AM37 AR37:AT37 I38:K38 P38:R38 W38:Y38 AD38:AF38 AK38:AM38 AR38:AT38 I39:K39 P39:R39 W39:Y39 AD39:AF39 AK39:AM39 AR39:AT39 E40 G40:H40 L40 N40:O40 S40 U40:V40 Z40 AB40:AC40 AG40 AI40:AJ40 AN40 AP40:AQ40 I41:K41 P41:R41 W41:Y41 AD41:AF41 AK41:AM41 AR41:AT41 I42:K42 P42:R42 W42:Y42 AD42:AF42 AK42:AM42 AR42:AT42 I43:K43 P43:R43 W43:Y43 AD43:AF43 AK43:AM43 AR43:AT43 I44:K44 P44:R44 W44:Y44 AD44:AF44 AK44:AM44 AR44:AT44 I45:K45 P45:R45 W45:Y45 AD45:AF45 AK45:AM45 AR45:AT45 I46:K46 P46:R46 W46:Y46 AD46:AF46 AK46:AM46 AR46:AT46 I47:K47 P47:R47 W47:Y47 AD47:AF47 AK47:AM47 AR47:AT47 I48:K48 P48:R48 W48:Y48 AD48:AF48 AK48:AM48 AR48:AT48 E49 G49:H49 L49 N49:O49 S49 U49:V49 Z49 AB49:AC49 AG49 AI49:AJ49 AN49 AP49:AQ49 I50:K50 P50:R50 W50:Y50 AD50:AF50 AK50:AM50 AR50:AT50 I51:K51 P51:R51 W51:Y51 AD51:AF51 AK51:AM51 AR51:AT51 I52:K52 P52:R52 W52:Y52 AD52:AF52 AK52:AM52 AR52:AT52 I53:K53 P53:R53 W53:Y53 AD53:AF53 AK53:AM53 AR53:AT53 I54:K54 P54:R54 W54:Y54 AD54:AF54 AK54:AM54 AR54:AT54 I55:K55 P55:R55 W55:Y55 AD55:AF55 AK55:AM55 AR55:AT55 I56:K56 P56:R56 W56:Y56 AD56:AF56 AK56:AM56 AR56:AT56 I57:K57 P57:R57 W57:Y57 AD57:AF57 AK57:AM57 AR57:AT57 E58 G58:H58 L58 N58:O58 S58 U58:V58 Z58 AB58:AC58 AG58 AI58:AJ58 AN58 AP58:AQ58 I59:K59 P59:R59 W59:Y59 AD59:AF59 AK59:AM59 AR59:AT59 I60:K60 P60:R60 W60:Y60 AD60:AF60 AK60:AM60 AR60:AT60 I61:K61 P61:R61 W61:Y61 AD61:AF61 AK61:AM61 AR61:AT61 I62:K62 P62:R62 W62:Y62 AD62:AF62 AK62:AM62 AR62:AT62 I63:K63 P63:R63 W63:Y63 AD63:AF63 AK63:AM63 AR63:AT63 I64:K64 P64:R64 W64:Y64 AD64:AF64 AK64:AM64 AR64:AT64 I65:K65 P65:R65 W65:Y65 AD65:AF65 AK65:AM65 AR65:AT65 I66:K66 P66:R66 W66:Y66 AD66:AF66 AK66:AM66 AR66:AT66 E67 G67:H67 L67 N67:O67 S67 U67:V67 Z67 AB67:AC67 AG67 AI67:AJ67 AN67 AP67:AQ67 I68:K68 P68:R68 W68:Y68 AD68:AF68 AK68:AM68 AR68:AT68 I69:K69 P69:R69 W69:Y69 AD69:AF69 AK69:AM69 AR69:AT69 I70:K70 P70:R70 W70:Y70 AD70:AF70 AK70:AM70 AR70:AT70 I71:K71 P71:R71 W71:Y71 AD71:AF71 AK71:AM71 AR71:AT71 I72:K72 P72:R72 W72:Y72 AD72:AF72 AK72:AM72 AR72:AT72 I73:K73 P73:R73 W73:Y73 AD73:AF73 AK73:AM73 AR73:AT73 I74:K74 P74:R74 W74:Y74 AD74:AF74 AK74:AM74 AR74:AT74 I75:K75 P75:R75 W75:Y75 AD75:AF75 AK75:AM75 AR75:AT75 E76 G76:H76 L76 N76:O76 S76 U76:V76 Z76 AB76:AC76 AG76 AI76:AJ76 AN76 AP76:AQ76 I77:K77 P77:R77 W77:Y77 AD77:AF77 AK77:AM77 AR77:AT77 I78:K78 P78:R78 W78:Y78 AD78:AF78 AK78:AM78 AR78:AT78 I79:K79 P79:R79 W79:Y79 AD79:AF79 AK79:AM79 AR79:AT79 I80:K80 P80:R80 W80:Y80 AD80:AF80 AK80:AM80 AR80:AT80 I81:K81 P81:R81 W81:Y81 AD81:AF81 AK81:AM81 AR81:AT81 I82:K82 P82:R82 W82:Y82 AD82:AF82 AK82:AM82 AR82:AT82 I83:K83 P83:R83 W83:Y83 AD83:AF83 AK83:AM83 AR83:AT83 I84:K84 P84:R84 W84:Y84 AD84:AF84 AK84:AM84 AR84:AT84 E85 G85:H85 L85 N85:O85 S85 U85:V85 Z85 AB85:AC85 AG85 AI85:AJ85 AN85 AP85:AQ85 I86:K86 P86:R86 W86:Y86 AD86:AF86 AK86:AM86 AR86:AT86 I87:K87 P87:R87 W87:Y87 AD87:AF87 AK87:AM87 AR87:AT87 I88:K88 P88:R88 W88:Y88 AD88:AF88 AK88:AM88 AR88:AT88 I89:K89 P89:R89 W89:Y89 AD89:AF89 AK89:AM89 AR89:AT89 I90:K90 P90:R90 W90:Y90 AD90:AF90 AK90:AM90 AR90:AT90 I91:K91 P91:R91 W91:Y91 AD91:AF91 AK91:AM91 AR91:AT91 I92:K92 P92:R92 W92:Y92 AD92:AF92 AK92:AM92 AR92:AT92 I93:K93 P93:R93 W93:Y93 AD93:AF93 AK93:AM93 AR93:AT93 E94 G94:H94 L94 N94:O94 S94 U94:V94 Z94 AB94:AC94 AG94 AI94:AJ94 AN94 AP94:AQ94 I95:K95 P95:R95 W95:Y95 AD95:AF95 AK95:AM95 AR95:AT95 I96:K96 P96:R96 W96:Y96 AD96:AF96 AK96:AM96 AR96:AT96 I97:K97 P97:R97 W97:Y97 AD97:AF97 AK97:AM97 AR97:AT97 I98:K98 P98:R98 W98:Y98 AD98:AF98 AK98:AM98 AR98:AT98 I99:K99 P99:R99 W99:Y99 AD99:AF99 AK99:AM99 AR99:AT99 I100:K100 P100:R100 W100:Y100 AD100:AF100 AK100:AM100 AR100:AT100 I101:K101 P101:R101 W101:Y101 AD101:AF101 AK101:AM101 AR101:AT101 I102:K102 P102:R102 W102:Y102 AD102:AF102 AK102:AM102 AR102:AT102 E103 G103:H103 L103 N103:O103 S103 U103:V103 Z103 AB103:AC103 AG103 AI103:AJ103 AN103 AP103:AQ103 I104:K104 P104:R104 W104:Y104 AD104:AF104 AK104:AM104 AR104:AT104 I105:K105 P105:R105 W105:Y105 AD105:AF105 AK105:AM105 AR105:AT105 I106:K106 P106:R106 W106:Y106 AD106:AF106 AK106:AM106 AR106:AT106 I107:K107 P107:R107 W107:Y107 AD107:AF107 AK107:AM107 AR107:AT107 I108:K108 P108:R108 W108:Y108 AD108:AF108 AK108:AM108 AR108:AT108 I109:K109 P109:R109 W109:Y109 AD109:AF109 AK109:AM109 AR109:AT109 I110:K110 P110:R110 W110:Y110 AD110:AF110 AK110:AM110 AR110:AT110 I111:K111 P111:R111 W111:Y111 AD111:AF111 AK111:AM111 AR111:AT111 E112 G112:H112 L112 N112:O112 S112 U112:V112 Z112 AB112:AC112 AG112 AI112:AJ112 AN112 AP112:AQ112 I113:K113 P113:R113 W113:Y113 AD113:AF113 AK113:AM113 AR113:AT113 I114:K114 P114:R114 W114:Y114 AD114:AF114 AK114:AM114 AR114:AT114 I115:K115 P115:R115 W115:Y115 AD115:AF115 AK115:AM115 AR115:AT115 I116:K116 P116:R116 W116:Y116 AD116:AF116 AK116:AM116 AR116:AT116 I117:K117 P117:R117 W117:Y117 AD117:AF117 AK117:AM117 AR117:AT117 I118:K118 P118:R118 W118:Y118 AD118:AF118 AK118:AM118 AR118:AT118 I119:K119 P119:R119 W119:Y119 AD119:AF119 AK119:AM119 AR119:AT119 I120:K120 P120:R120 W120:Y120 AD120:AF120 AK120:AM120 AR120:AT120 E121 G121:H121 L121 N121:O121 S121 U121:V121 Z121 AB121:AC121 AG121 AI121:AJ121 AN121 AP121:AQ121 I122:K122 P122:R122 W122:Y122 AD122:AF122 AK122:AM122 AR122:AT122 I123:K123 P123:R123 W123:Y123 AD123:AF123 AK123:AM123 AR123:AT123 I124:K124 P124:R124 W124:Y124 AD124:AF124 AK124:AM124 AR124:AT124 I125:K125 P125:R125 W125:Y125 AD125:AF125 AK125:AM125 AR125:AT125 I126:K126 P126:R126 W126:Y126 AD126:AF126 AK126:AM126 AR126:AT126 I127:K127 P127:R127 W127:Y127 AD127:AF127 AK127:AM127 AR127:AT127 I128:K128 P128:R128 W128:Y128 AD128:AF128 AK128:AM128 AR128:AT128 I129:K129 P129:R129 W129:Y129 AD129:AF129 AK129:AM129 AR129:AT129 E130 G130:H130 L130 N130:O130 S130 U130:V130 Z130 AB130:AC130 AG130 AI130:AJ130 AN130 AP130:AQ130 I131:K131 P131:R131 W131:Y131 AD131:AF131 AK131:AM131 AR131:AT131 I132:K132 P132:R132 W132:Y132 AD132:AF132 AK132:AM132 AR132:AT132 I133:K133 P133:R133 W133:Y133 AD133:AF133 AK133:AM133 AR133:AT133 I134:K134 P134:R134 W134:Y134 AD134:AF134 AK134:AM134 AR134:AT134 I135:K135 P135:R135 W135:Y135 AD135:AF135 AK135:AM135 AR135:AT135 I136:K136 P136:R136 W136:Y136 AD136:AF136 AK136:AM136 AR136:AT136 I137:K137 P137:R137 W137:Y137 AD137:AF137 AK137:AM137 AR137:AT137 I138:K138 P138:R138 W138:Y138 AD138:AF138 AK138:AM138 AR138:AT138 E139 G139:H139 L139 N139:O139 S139 U139:V139 Z139 AB139:AC139 AG139 AI139:AJ139 AN139 AP139:AQ139 I140:K140 P140:R140 W140:Y140 AD140:AF140 AK140:AM140 AR140:AT140 I141:K141 P141:R141 W141:Y141 AD141:AF141 AK141:AM141 AR141:AT141 I142:K142 P142:R142 W142:Y142 AD142:AF142 AK142:AM142 AR142:AT142 I143:K143 P143:R143 W143:Y143 AD143:AF143 AK143:AM143 AR143:AT143 I144:K144 P144:R144 W144:Y144 AD144:AF144 AK144:AM144 AR144:AT144 I145:K145 P145:R145 W145:Y145 AD145:AF145 AK145:AM145 AR145:AT145 I146:K146 P146:R146 W146:Y146 AD146:AF146 AK146:AM146 AR146:AT146 I147:K147 P147:R147 W147:Y147 AD147:AF147 AK147:AM147 AR147:AT147 E148 G148:H148 L148 N148:O148 S148 U148:V148 Z148 AB148:AC148 AG148 AI148:AJ148 AN148 AP148:AQ148 I149:K149 P149:R149 W149:Y149 AD149:AF149 AK149:AM149 AR149:AT149 I150:K150 P150:R150 W150:Y150 AD150:AF150 AK150:AM150 AR150:AT150 I151:K151 P151:R151 W151:Y151 AD151:AF151 AK151:AM151 AR151:AT151 I152:K152 P152:R152 W152:Y152 AD152:AF152 AK152:AM152 AR152:AT152 I153:K153 P153:R153 W153:Y153 AD153:AF153 AK153:AM153 AR153:AT153 I154:K154 P154:R154 W154:Y154 AD154:AF154 AK154:AM154 AR154:AT154 I155:K155 P155:R155 W155:Y155 AD155:AF155 AK155:AM155 AR155:AT155 I156:K156 P156:R156 W156:Y156 AD156:AF156 AK156:AM156 AR156:AT156 E157 G157:H157 L157 N157:O157 S157 U157:V157 Z157 AB157:AC157 AG157 AI157:AJ157 AN157 AP157:AQ157 I158:K158 M158:M165 P158:R158 W158:Y158 AD158:AF158 AK158:AM158 AR158:AT158 I159:K159 P159:R159 W159:Y159 AD159:AF159 AK159:AM159 AR159:AT159 I160:K160 P160:R160 W160:Y160 AD160:AF160 AK160:AM160 AR160:AT160 I161:K161 P161:R161 W161:Y161 AD161:AF161 AK161:AM161 AR161:AT161 I162:K162 P162:R162 W162:Y162 AD162:AF162 AK162:AM162 AR162:AT162 I163:K163 P163:R163 W163:Y163 AD163:AF163 AK163:AM163 AR163:AT163 I164:K164 P164:R164 W164:Y164 AD164:AF164 AK164:AM164 AR164:AT164 I165:K165 P165:R165 W165:Y165 AD165:AF165 AK165:AM165 AR165:AT165 E166 G166:H166 L166 N166:O166 S166 U166:V166 Z166 AB166:AC166 AG166 AI166:AJ166 AN166 AP166:AQ166 I167:K167 M167:M174 P167:R167 W167:Y167 AD167:AF167 AK167:AM167 AR167:AT167 I168:K168 P168:R168 W168:Y168 AD168:AF168 AK168:AM168 AR168:AT168 I169:K169 P169:R169 W169:Y169 AD169:AF169 AK169:AM169 AR169:AT169 I170:K170 P170:R170 W170:Y170 AD170:AF170 AK170:AM170 AR170:AT170 I171:K171 P171:R171 W171:Y171 AD171:AF171 AK171:AM171 AR171:AT171 I172:K172 P172:R172 W172:Y172 AD172:AF172 AK172:AM172 AR172:AT172 I173:K173 P173:R173 W173:Y173 AD173:AF173 AK173:AM173 AR173:AT173 I174:K174 P174:R174 W174:Y174 AD174:AF174 AK174:AM174 AR174:AT174 E175 G175:H175 L175 N175:O175 S175 U175:V175 Z175 AB175:AC175 AG175 AI175:AJ175 AN175 AP175:AQ175 I176:K176 M176:M183 P176:R176 W176:Y176 AD176:AF176 AK176:AM176 AR176:AT176 I177:K177 P177:R177 W177:Y177 AD177:AF177 AK177:AM177 AR177:AT177 I178:K178 P178:R178 W178:Y178 AD178:AF178 AK178:AM178 AR178:AT178 I179:K179 P179:R179 W179:Y179 AD179:AF179 AK179:AM179 AR179:AT179 I180:K180 P180:R180 W180:Y180 AD180:AF180 AK180:AM180 AR180:AT180 I181:K181 P181:R181 W181:Y181 AD181:AF181 AK181:AM181 AR181:AT181 I182:K182 P182:R182 W182:Y182 AD182:AF182 AK182:AM182 AR182:AT182 I183:K183 P183:R183 W183:Y183 AD183:AF183 AK183:AM183 AR183:AT183 E184 G184:H184 L184 N184:O184 S184 U184:V184 Z184 AB184:AC184 AG184 AI184:AJ184 AN184 AP184:AQ184 I185:K185 P185:R185 W185:Y185 AD185:AF185 AK185:AM185 AR185:AT185 I186:K186 P186:R186 W186:Y186 AD186:AF186 AK186:AM186 AR186:AT186 I187:K187 P187:R187 W187:Y187 AD187:AF187 AK187:AM187 AR187:AT187 I188:K188 P188:R188 W188:Y188 AD188:AF188 AK188:AM188 AR188:AT188 I189:K189 P189:R189 W189:Y189 AD189:AF189 AK189:AM189 AR189:AT189 I190:K190 P190:R190 W190:Y190 AD190:AF190 AK190:AM190 AR190:AT190 I191:K191 P191:R191 W191:Y191 AD191:AF191 AK191:AM191 AR191:AT191 I192:K192 P192:R192 W192:Y192 AD192:AF192 AK192:AM192 AR192:AT192 E193 G193:H193 L193 N193:O193 S193 U193:V193 Z193 AB193:AC193 AG193 AI193:AJ193 AN193 AP193:AQ193 I194:K194 P194:R194 W194:Y194 AD194:AF194 AK194:AM194 AR194:AT194 I195:K195 P195:R195 W195:Y195 AD195:AF195 AK195:AM195 AR195:AT195 I196:K196 P196:R196 W196:Y196 AD196:AF196 AK196:AM196 AR196:AT196 I197:K197 P197:R197 W197:Y197 AD197:AF197 AK197:AM197 AR197:AT197 I198:K198 P198:R198 W198:Y198 AD198:AF198 AK198:AM198 AR198:AT198 I199:K199 P199:R199 W199:Y199 AD199:AF199 AK199:AM199 AR199:AT199 I200:K200 P200:R200 W200:Y200 AD200:AF200 AK200:AM200 AR200:AT200 I201:K201 P201:R201 W201:Y201 AD201:AF201 AK201:AM201 AR201:AT201 E202 G202:H202 L202 N202:O202 S202 U202:V202 Z202 AB202:AC202 AG202 AI202:AJ202 AN202 AP202:AQ202 I203:K203 P203:R203 W203:Y203 AD203:AF203 AK203:AM203 AR203:AT203 I204:K204 P204:R204 W204:Y204 AD204:AF204 AK204:AM204 AR204:AT204 I205:K205 P205:R205 W205:Y205 AD205:AF205 AK205:AM205 AR205:AT205 I206:K206 P206:R206 W206:Y206 AD206:AF206 AK206:AM206 AR206:AT206 I207:K207 P207:R207 W207:Y207 AD207:AF207 AK207:AM207 AR207:AT207 I208:K208 P208:R208 W208:Y208 AD208:AF208 AK208:AM208 AR208:AT208 I209:K209 P209:R209 W209:Y209 AD209:AF209 AK209:AM209 AR209:AT209 I210:K210 P210:R210 W210:Y210 AD210:AF210 AK210:AM210 AR210:AT210 E211 G211:H211 L211 N211:O211 S211 U211:V211 Z211 AB211:AC211 AG211 AI211:AJ211 AN211 AP211:AQ211 I212:K212 P212:R212 W212:Y212 AD212:AF212 AK212:AM212 AR212:AT212 I213:K213 P213:R213 W213:Y213 AD213:AF213 AK213:AM213 AR213:AT213 I214:K214 P214:R214 W214:Y214 AD214:AF214 AK214:AM214 AR214:AT214 I215:K215 P215:R215 W215:Y215 AD215:AF215 AK215:AM215 AR215:AT215 I216:K216 P216:R216 W216:Y216 AD216:AF216 AK216:AM216 AR216:AT216 I217:K217 P217:R217 W217:Y217 AD217:AF217 AK217:AM217 AR217:AT217 I218:K218 P218:R218 W218:Y218 AD218:AF218 AK218:AM218 AR218:AT218 I219:K219 P219:R219 W219:Y219 AD219:AF219 AK219:AM219 AR219:AT219 E220 G220:H220 L220 N220:O220 S220 U220:V220 Z220 AB220:AC220 AG220 AI220:AJ220 AN220 AP220:AQ220 I221:K221 P221:R221 W221:Y221 AD221:AF221 AK221:AM221 AR221:AT221 I222:K222 P222:R222 W222:Y222 AD222:AF222 AK222:AM222 AR222:AT222 I223:K223 P223:R223 W223:Y223 AD223:AF223 AK223:AM223 AR223:AT223 I224:K224 P224:R224 W224:Y224 AD224:AF224 AK224:AM224 AR224:AT224 I225:K225 P225:R225 W225:Y225 AD225:AF225 AK225:AM225 AR225:AT225 I226:K226 P226:R226 W226:Y226 AD226:AF226 AK226:AM226 AR226:AT226 I227:K227 P227:R227 W227:Y227 AD227:AF227 AK227:AM227 AR227:AT227 I228:K228 P228:R228 W228:Y228 AD228:AF228 AK228:AM228 AR228:AT228 E229 G229:H229 L229 N229:O229 S229 U229:V229 Z229 AB229:AC229 AG229 AI229:AJ229 AN229 AP229:AQ229 I230:K230 P230:R230 W230:Y230 AD230:AF230 AK230:AM230 AR230:AT230 I231:K231 P231:R231 W231:Y231 AD231:AF231 AK231:AM231 AR231:AT231 I232:K232 P232:R232 W232:Y232 AD232:AF232 AK232:AM232 AR232:AT232 I233:K233 P233:R233 W233:Y233 AD233:AF233 AK233:AM233 AR233:AT233 I234:K234 P234:R234 W234:Y234 AD234:AF234 AK234:AM234 AR234:AT234 I235:K235 P235:R235 W235:Y235 AD235:AF235 AK235:AM235 AR235:AT235 I236:K236 P236:R236 W236:Y236 AD236:AF236 AK236:AM236 AR236:AT236 I237:K237 P237:R237 W237:Y237 AD237:AF237 AK237:AM237 AR237:AT237 E238 G238:H238 L238 N238:O238 S238 U238:V238 Z238 AB238:AC238 AG238 AI238:AJ238 AN238 AP238:AQ238 I239:K239 P239:R239 W239:Y239 AD239:AF239 AK239:AM239 AR239:AT239 I240:K240 P240:R240 W240:Y240 AD240:AF240 AK240:AM240 AR240:AT240 I241:K241 P241:R241 W241:Y241 AD241:AF241 AK241:AM241 AR241:AT241 I242:K242 P242:R242 W242:Y242 AD242:AF242 AK242:AM242 AR242:AT242 I243:K243 P243:R243 W243:Y243 AD243:AF243 AK243:AM243 AR243:AT243 I244:K244 P244:R244 W244:Y244 AD244:AF244 AK244:AM244 AR244:AT244 I245:K245 P245:R245 W245:Y245 AD245:AF245 AK245:AM245 AR245:AT245 I246:K246 P246:R246 W246:Y246 AD246:AF246 AK246:AM246 AR246:AT246 E247 G247:H247 L247 N247:O247 S247 U247:V247 Z247 AB247:AC247 AG247 AI247:AJ247 AN247 AP247:AQ247 I248:K248 P248:R248 W248:Y248 AD248:AF248 AK248:AM248 AR248:AT248 I249:K249 P249:R249 W249:Y249 AD249:AF249 AK249:AM249 AR249:AT249 I250:K250 P250:R250 W250:Y250 AD250:AF250 AK250:AM250 AR250:AT250 I251:K251 P251:R251 W251:Y251 AD251:AF251 AK251:AM251 AR251:AT251 I252:K252 P252:R252 W252:Y252 AD252:AF252 AK252:AM252 AR252:AT252 I253:K253 P253:R253 W253:Y253 AD253:AF253 AK253:AM253 AR253:AT253 I254:K254 P254:R254 W254:Y254 AD254:AF254 AK254:AM254 AR254:AT254 I255:K255 P255:R255 W255:Y255 AD255:AF255 AK255:AM255 AR255:AT255 E256 G256:H256 L256 N256:O256 S256 U256:V256 Z256 AB256:AC256 AG256 AI256:AJ256 AN256 AP256:AQ256 I257:K257 P257:R257 W257:Y257 AD257:AF257 AK257:AM257 AR257:AT257 I258:K258 P258:R258 W258:Y258 AD258:AF258 AK258:AM258 AR258:AT258 I259:K259 P259:R259 W259:Y259 AD259:AF259 AK259:AM259 AR259:AT259 I260:K260 P260:R260 W260:Y260 AD260:AF260 AK260:AM260 AR260:AT260 I261:K261 P261:R261 W261:Y261 AD261:AF261 AK261:AM261 AR261:AT261 I262:K262 P262:R262 W262:Y262 AD262:AF262 AK262:AM262 AR262:AT262 I263:K263 P263:R263 W263:Y263 AD263:AF263 AK263:AM263 AR263:AT263 I264:K264 P264:R264 W264:Y264 AD264:AF264 AK264:AM264 AR264:AT264 E265 G265:H265 L265 N265:O265 S265 U265:V265 Z265 AB265:AC265 AG265 AI265:AJ265 AN265 AP265:AQ265 I266:K266 P266:R266 W266:Y266 AD266:AF266 AK266:AM266 AR266:AT266 I267:K267 P267:R267 W267:Y267 AD267:AF267 AK267:AM267 AR267:AT267 I268:K268 P268:R268 W268:Y268 AD268:AF268 AK268:AM268 AR268:AT268 I269:K269 P269:R269 W269:Y269 AD269:AF269 AK269:AM269 AR269:AT269 I270:K270 P270:R270 W270:Y270 AD270:AF270 AK270:AM270 AR270:AT270 I271:K271 P271:R271 W271:Y271 AD271:AF271 AK271:AM271 AR271:AT271 I272:K272 P272:R272 W272:Y272 AD272:AF272 AK272:AM272 AR272:AT272 I273:K273 P273:R273 W273:Y273 AD273:AF273 AK273:AM273 AR273:AT273 E274 G274:H274 L274 N274:O274 S274 U274:V274 Z274 AB274:AC274 AG274 AI274:AJ274 AN274 AP274:AQ274 I275:K275 P275:R275 W275:Y275 AD275:AF275 AK275:AM275 AR275:AT275 I276:K276 P276:R276 W276:Y276 AD276:AF276 AK276:AM276 AR276:AT276 I277:K277 P277:R277 W277:Y277 AD277:AF277 AK277:AM277 AR277:AT277 I278:K278 P278:R278 W278:Y278 AD278:AF278 AK278:AM278 AR278:AT278 I279:K279 P279:R279 W279:Y279 AD279:AF279 AK279:AM279 AR279:AT279 I280:K280 P280:R280 W280:Y280 AD280:AF280 AK280:AM280 AR280:AT280 I281:K281 P281:R281 W281:Y281 AD281:AF281 AK281:AM281 AR281:AT281 I282:K282 P282:R282 W282:Y282 AD282:AF282 AK282:AM282 AR282:AT282 E283 G283:H283 L283 N283:O283 S283 U283:V283 Z283 AB283:AC283 AG283 AI283:AJ283 AN283 AP283:AQ283 I284:K284 P284:R284 W284:Y284 AD284:AF284 AK284:AM284 AR284:AT284 I285:K285 P285:R285 W285:Y285 AD285:AF285 AK285:AM285 AR285:AT285 I286:K286 P286:R286 W286:Y286 AD286:AF286 AK286:AM286 AR286:AT286 I287:K287 P287:R287 W287:Y287 AD287:AF287 AK287:AM287 AR287:AT287 I288:K288 P288:R288 W288:Y288 AD288:AF288 AK288:AM288 AR288:AT288 I289:K289 P289:R289 W289:Y289 AD289:AF289 AK289:AM289 AR289:AT289 I290:K290 P290:R290 W290:Y290 AD290:AF290 AK290:AM290 AR290:AT290 I291:K291 P291:R291 W291:Y291 AD291:AF291 AK291:AM291 AR291:AT291 E292 G292:H292 L292 N292:O292 S292 U292:V292 Z292 AB292:AC292 AG292 AI292:AJ292 AN292 AP292:AQ292 I293:K293 P293:R293 W293:Y293 AD293:AF293 AK293:AM293 AR293:AT293 I294:K294 P294:R294 W294:Y294 AD294:AF294 AK294:AM294 AR294:AT294 I295:K295 P295:R295 W295:Y295 AD295:AF295 AK295:AM295 AR295:AT295 I296:K296 P296:R296 W296:Y296 AD296:AF296 AK296:AM296 AR296:AT296 I297:K297 P297:R297 W297:Y297 AD297:AF297 AK297:AM297 AR297:AT297 I298:K298 P298:R298 W298:Y298 AD298:AF298 AK298:AM298 AR298:AT298 I299:K299 P299:R299 W299:Y299 AD299:AF299 AK299:AM299 AR299:AT299 I300:K300 P300:R300 W300:Y300 AD300:AF300 AK300:AM300 AR300:AT300 E301 G301:H301 L301 N301:O301 S301 U301:V301 Z301 AB301:AC301 AG301 AI301:AJ301 AN301 AP301:AQ301 I302:K302 P302:R302 W302:Y302 AD302:AF302 AK302:AM302 AR302:AT302 I303:K303 P303:R303 W303:Y303 AD303:AF303 AK303:AM303 AR303:AT303 I304:K304 P304:R304 W304:Y304 AD304:AF304 AK304:AM304 AR304:AT304 I305:K305 P305:R305 W305:Y305 AD305:AF305 AK305:AM305 AR305:AT305 I306:K306 P306:R306 W306:Y306 AD306:AF306 AK306:AM306 AR306:AT306 I307:K307 P307:R307 W307:Y307 AD307:AF307 AK307:AM307 AR307:AT307 I308:K308 P308:R308 W308:Y308 AD308:AF308 AK308:AM308 AR308:AT308 I309:K309 P309:R309 W309:Y309 AD309:AF309 AK309:AM309 AR309:AT309 E310 G310:H310 L310 N310:O310 S310 U310:V310 Z310 AB310:AC310 AG310 AI310:AJ310 AN310 AP310:AQ310 I311:K311 P311:R311 W311:Y311 AD311:AF311 AK311:AM311 AR311:AT311 I312:K312 P312:R312 W312:Y312 AD312:AF312 AK312:AM312 AR312:AT312 I313:K313 P313:R313 W313:Y313 AD313:AF313 AK313:AM313 AR313:AT313 I314:K314 P314:R314 W314:Y314 AD314:AF314 AK314:AM314 AR314:AT314 I315:K315 P315:R315 W315:Y315 AD315:AF315 AK315:AM315 AR315:AT315 I316:K316 P316:R316 W316:Y316 AD316:AF316 AK316:AM316 AR316:AT316 I317:K317 P317:R317 W317:Y317 AD317:AF317 AK317:AM317 AR317:AT317 I318:K318 P318:R318 W318:Y318 AD318:AF318 AK318:AM318 AR318:AT318 E319 G319:H319 L319 N319:O319 S319 U319:V319 Z319 AB319:AC319 AG319 AI319:AJ319 AN319 AP319:AQ319 I320:K320 P320:R320 W320:Y320 AD320:AF320 AK320:AM320 AR320:AT320 I321:K321 P321:R321 W321:Y321 AD321:AF321 AK321:AM321 AR321:AT321 I322:K322 P322:R322 W322:Y322 AD322:AF322 AK322:AM322 AR322:AT322 I323:K323 P323:R323 W323:Y323 AD323:AF323 AK323:AM323 AR323:AT323 I324:K324 P324:R324 W324:Y324 AD324:AF324 AK324:AM324 AR324:AT324 I325:K325 P325:R325 W325:Y325 AD325:AF325 AK325:AM325 AR325:AT325 I326:K326 P326:R326 W326:Y326 AD326:AF326 AK326:AM326 AR326:AT326 I327:K327 P327:R327 W327:Y327 AD327:AF327 AK327:AM327 AR327:AT327 E328 G328:H328 L328 N328:O328 S328 U328:V328 Z328 AB328:AC328 AG328 AI328:AJ328 AN328 AP328:AQ328 I329:K329 P329:R329 W329:Y329 AD329:AF329 AK329:AM329 AR329:AT329 I330:K330 P330:R330 W330:Y330 AD330:AF330 AK330:AM330 AR330:AT330 I331:K331 P331:R331 W331:Y331 AD331:AF331 AK331:AM331 AR331:AT331 I332:K332 P332:R332 W332:Y332 AD332:AF332 AK332:AM332 AR332:AT332 I333:K333 P333:R333 W333:Y333 AD333:AF333 AK333:AM333 AR333:AT333 I334:K334 P334:R334 W334:Y334 AD334:AF334 AK334:AM334 AR334:AT334 I335:K335 P335:R335 W335:Y335 AD335:AF335 AK335:AM335 AR335:AT335 I336:K336 P336:R336 W336:Y336 AD336:AF336 AK336:AM336 AR336:AT336 E337 G337:H337 L337 N337:O337 S337 U337:V337 Z337 AB337:AC337 AG337 AI337:AJ337 AN337 AP337:AQ337 I338:K338 P338:R338 W338:Y338 AD338:AF338 AK338:AM338 AR338:AT338 I339:K339 P339:R339 W339:Y339 AD339:AF339 AK339:AM339 AR339:AT339 I340:K340 P340:R340 W340:Y340 AD340:AF340 AK340:AM340 AR340:AT340 I341:K341 P341:R341 W341:Y341 AD341:AF341 AK341:AM341 AR341:AT341 I342:K342 P342:R342 W342:Y342 AD342:AF342 AK342:AM342 AR342:AT342 I343:K343 P343:R343 W343:Y343 AD343:AF343 AK343:AM343 AR343:AT343 I344:K344 P344:R344 W344:Y344 AD344:AF344 AK344:AM344 AR344:AT344 I345:K345 P345:R345 W345:Y345 AD345:AF345 AK345:AM345 AR345:AT345 E346 G346:H346 L346 N346:O346 S346 U346:V346 Z346 AB346:AC346 AG346 AI346:AJ346 AN346 AP346:AQ346 I347:K347 P347:R347 W347:Y347 AD347:AF347 AK347:AM347 AR347:AT347 I348:K348 P348:R348 W348:Y348 AD348:AF348 AK348:AM348 AR348:AT348 I349:K349 P349:R349 W349:Y349 AD349:AF349 AK349:AM349 AR349:AT349 I350:K350 P350:R350 W350:Y350 AD350:AF350 AK350:AM350 AR350:AT350 I351:K351 P351:R351 W351:Y351 AD351:AF351 AK351:AM351 AR351:AT351 I352:K352 P352:R352 W352:Y352 AD352:AF352 AK352:AM352 AR352:AT352 I353:K353 P353:R353 W353:Y353 AD353:AF353 AK353:AM353 AR353:AT353 I354:K354 P354:R354 W354:Y354 AD354:AF354 AK354:AM354 AR354:AT354 E355 G355:H355 L355 N355:O355 S355 U355:V355 Z355 AB355:AC355 AG355 AI355:AJ355 AN355 AP355:AQ355 I356:K356 P356:R356 W356:Y356 AD356:AF356 AK356:AM356 AR356:AT356 I357:K357 P357:R357 W357:Y357 AD357:AF357 AK357:AM357 AR357:AT357 I358:K358 P358:R358 W358:Y358 AD358:AF358 AK358:AM358 AR358:AT358 I359:K359 P359:R359 W359:Y359 AD359:AF359 AK359:AM359 AR359:AT359 I360:K360 P360:R360 W360:Y360 AD360:AF360 AK360:AM360 AR360:AT360 I361:K361 P361:R361 W361:Y361 AD361:AF361 AK361:AM361 AR361:AT361 I362:K362 P362:R362 W362:Y362 AD362:AF362 AK362:AM362 AR362:AT362 I363:K363 P363:R363 W363:Y363 AD363:AF363 AK363:AM363 AR363:AT363 E364 G364:H364 L364 N364:O364 S364 U364:V364 Z364 AB364:AC364 AG364 AI364:AJ364 AN364 AP364:AQ364 I365:K365 P365:R365 W365:Y365 AD365:AF365 AK365:AM365 AR365:AT365 I366:K366 P366:R366 W366:Y366 AD366:AF366 AK366:AM366 AR366:AT366 I367:K367 P367:R367 W367:Y367 AD367:AF367 AK367:AM367 AR367:AT367 I368:K368 P368:R368 W368:Y368 AD368:AF368 AK368:AM368 AR368:AT368 I369:K369 P369:R369 W369:Y369 AD369:AF369 AK369:AM369 AR369:AT369 I370:K370 P370:R370 W370:Y370 AD370:AF370 AK370:AM370 AR370:AT370 I371:K371 P371:R371 W371:Y371 AD371:AF371 AK371:AM371 AR371:AT371 I372:K372 P372:R372 W372:Y372 AD372:AF372 AK372:AM372 AR372:AT372 E373 G373:H373 L373 N373:O373 S373 U373:V373 Z373 AB373:AC373 AG373 AI373:AJ373 AN373 AP373:AQ373 I374:K374 P374:R374 W374:Y374 AD374:AF374 AK374:AM374 AR374:AT374 I375:K375 P375:R375 W375:Y375 AD375:AF375 AK375:AM375 AR375:AT375 I376:K376 P376:R376 W376:Y376 AD376:AF376 AK376:AM376 AR376:AT376 I377:K377 P377:R377 W377:Y377 AD377:AF377 AK377:AM377 AR377:AT377 I378:K378 P378:R378 W378:Y378 AD378:AF378 AK378:AM378 AR378:AT378 I379:K379 P379:R379 W379:Y379 AD379:AF379 AK379:AM379 AR379:AT379 I380:K380 P380:R380 W380:Y380 AD380:AF380 AK380:AM380 AR380:AT380 I381:K381 P381:R381 W381:Y381 AD381:AF381 AK381:AM381 AR381:AT381 E382 G382:H382 L382 N382:O382 S382 U382:V382 Z382 AB382:AC382 AG382 AI382:AJ382 AN382 AP382:AQ382 I383:K383 P383:R383 W383:Y383 AD383:AF383 AK383:AM383 AR383:AT383 I384:K384 P384:R384 W384:Y384 AD384:AF384 AK384:AM384 AR384:AT384 I385:K385 P385:R385 W385:Y385 AD385:AF385 AK385:AM385 AR385:AT385 I386:K386 P386:R386 W386:Y386 AD386:AF386 AK386:AM386 AR386:AT386 I387:K387 P387:R387 W387:Y387 AD387:AF387 AK387:AM387 AR387:AT387 I388:K388 P388:R388 W388:Y388 AD388:AF388 AK388:AM388 AR388:AT388 I389:K389 P389:R389 W389:Y389 AD389:AF389 AK389:AM389 AR389:AT389 I390:K390 P390:R390 W390:Y390 AD390:AF390 AK390:AM390 AR390:AT390 E391 G391:H391 L391 N391:O391 S391 U391:V391 Z391 AB391:AC391 AG391 AI391:AJ391 AN391 AP391:AQ391 I392:K392 P392:R392 W392:Y392 AD392:AF392 AK392:AM392 AR392:AT392 I393:K393 P393:R393 W393:Y393 AD393:AF393 AK393:AM393 AR393:AT393 I394:K394 P394:R394 W394:Y394 AD394:AF394 AK394:AM394 AR394:AT394 I395:K395 P395:R395 W395:Y395 AD395:AF395 AK395:AM395 AR395:AT395 I396:K396 P396:R396 W396:Y396 AD396:AF396 AK396:AM396 AR396:AT396 I397:K397 P397:R397 W397:Y397 AD397:AF397 AK397:AM397 AR397:AT397 I398:K398 P398:R398 W398:Y398 AD398:AF398 AK398:AM398 AR398:AT398 I399:K399 P399:R399 W399:Y399 AD399:AF399 AK399:AM399 AR399:AT399 E400 G400:H400 L400 N400:O400 S400 U400:V400 Z400 AB400:AC400 AG400 AI400:AJ400 AN400 AP400:AQ400 I401:K401 P401:R401 W401:Y401 AD401:AF401 AK401:AM401 AR401:AT401 I402:K402 P402:R402 W402:Y402 AD402:AF402 AK402:AM402 AR402:AT402 I403:K403 P403:R403 W403:Y403 AD403:AF403 AK403:AM403 AR403:AT403 I404:K404 P404:R404 W404:Y404 AD404:AF404 AK404:AM404 AR404:AT404 I405:K405 P405:R405 W405:Y405 AD405:AF405 AK405:AM405 AR405:AT405 I406:K406 P406:R406 W406:Y406 AD406:AF406 AK406:AM406 AR406:AT406 I407:K407 P407:R407 W407:Y407 AD407:AF407 AK407:AM407 AR407:AT407 I408:K408 P408:R408 W408:Y408 AD408:AF408 AK408:AM408 AR408:AT408 E409 G409:H409 L409 N409:O409 S409 U409:V409 Z409 AB409:AC409 AG409 AI409:AJ409 AN409 AP409:AQ409 I410:K410 P410:R410 W410:Y410 AD410:AF410 AK410:AM410 AR410:AT410 I411:K411 P411:R411 W411:Y411 AD411:AF411 AK411:AM411 AR411:AT411 I412:K412 P412:R412 W412:Y412 AD412:AF412 AK412:AM412 AR412:AT412 I413:K413 P413:R413 W413:Y413 AD413:AF413 AK413:AM413 AR413:AT413 I414:K414 P414:R414 W414:Y414 AD414:AF414 AK414:AM414 AR414:AT414 I415:K415 P415:R415 W415:Y415 AD415:AF415 AK415:AM415 AR415:AT415 I416:K416 P416:R416 W416:Y416 AD416:AF416 AK416:AM416 AR416:AT416 I417:K417 P417:R417 W417:Y417 AD417:AF417 AK417:AM417 AR417:AT417 E418 G418:H418 L418 N418:O418 S418 U418:V418 Z418 AB418:AC418 AG418 AI418:AJ418 AN418 AP418:AQ418 I419:K419 P419:R419 W419:Y419 AD419:AF419 AK419:AM419 AR419:AT419 I420:K420 P420:R420 W420:Y420 AD420:AF420 AK420:AM420 AR420:AT420 I421:K421 P421:R421 W421:Y421 AD421:AF421 AK421:AM421 AR421:AT421 I422:K422 P422:R422 W422:Y422 AD422:AF422 AK422:AM422 AR422:AT422 I423:K423 P423:R423 W423:Y423 AD423:AF423 AK423:AM423 AR423:AT423 I424:K424 P424:R424 W424:Y424 AD424:AF424 AK424:AM424 AR424:AT424 I425:K425 P425:R425 W425:Y425 AD425:AF425 AK425:AM425 AR425:AT425 I426:K426 P426:R426 W426:Y426 AD426:AF426 AK426:AM426 AR426:AT426 E427 G427:H427 L427 N427:O427 S427 U427:V427 Z427 AB427:AC427 AG427 AI427:AJ427 AN427 AP427:AQ427 I428:K428 P428:R428 W428:Y428 AD428:AF428 AK428:AM428 AR428:AT428 I429:K429 P429:R429 W429:Y429 AD429:AF429 AK429:AM429 AR429:AT429 I430:K430 P430:R430 W430:Y430 AD430:AF430 AK430:AM430 AR430:AT430 I431:K431 P431:R431 W431:Y431 AD431:AF431 AK431:AM431 AR431:AT431 I432:K432 P432:R432 W432:Y432 AD432:AF432 AK432:AM432 AR432:AT432 I433:K433 P433:R433 W433:Y433 AD433:AF433 AK433:AM433 AR433:AT433 I434:K434 P434:R434 W434:Y434 AD434:AF434 AK434:AM434 AR434:AT434 I435:K435 P435:R435 W435:Y435 AD435:AF435 AK435:AM435 AR435:AT435 E436 G436:H436 L436 N436:O436 S436 U436:V436 Z436 AB436:AC436 AG436 AI436:AJ436 AN436 AP436:AQ436 I437:K437 P437:R437 W437:Y437 AD437:AF437 AK437:AM437 AR437:AT437 I438:K438 P438:R438 W438:Y438 AD438:AF438 AK438:AM438 AR438:AT438 I439:K439 P439:R439 W439:Y439 AD439:AF439 AK439:AM439 AR439:AT439 I440:K440 P440:R440 W440:Y440 AD440:AF440 AK440:AM440 AR440:AT440 I441:K441 P441:R441 W441:Y441 AD441:AF441 AK441:AM441 AR441:AT441 I442:K442 P442:R442 W442:Y442 AD442:AF442 AK442:AM442 AR442:AT442 I443:K443 P443:R443 W443:Y443 AD443:AF443 AK443:AM443 AR443:AT443 I444:K444 P444:R444 W444:Y444 AD444:AF444 AK444:AM444 AR444:AT444 E445 G445:H445 L445 N445:O445 S445 U445:V445 Z445 AB445:AC445 AG445 AI445:AJ445 AN445 AP445:AQ445 I446:K446 P446:R446 W446:Y446 AD446:AF446 AK446:AM446 AR446:AT446 I447:K447 P447:R447 W447:Y447 AD447:AF447 AK447:AM447 AR447:AT447 I448:K448 P448:R448 W448:Y448 AD448:AF448 AK448:AM448 AR448:AT448 I449:K449 P449:R449 W449:Y449 AD449:AF449 AK449:AM449 AR449:AT449 I450:K450 P450:R450 W450:Y450 AD450:AF450 AK450:AM450 AR450:AT450 I451:K451 P451:R451 W451:Y451 AD451:AF451 AK451:AM451 AR451:AT451 I452:K452 P452:R452 W452:Y452 AD452:AF452 AK452:AM452 AR452:AT452 I453:K453 P453:R453 W453:Y453 AD453:AF453 AK453:AM453 AR453:AT453 E454 G454:H454 L454 N454:O454 S454 U454:V454 Z454 AB454:AC454 AG454 AI454:AJ454 AN454 AP454:AQ454 I455:K455 P455:R455 W455:Y455 AD455:AF455 AK455:AM455 AR455:AT455 I456:K456 P456:R456 W456:Y456 AD456:AF456 AK456:AM456 AR456:AT456 I457:K457 P457:R457 W457:Y457 AD457:AF457 AK457:AM457 AR457:AT457 I458:K458 P458:R458 W458:Y458 AD458:AF458 AK458:AM458 AR458:AT458 I459:K459 P459:R459 W459:Y459 AD459:AF459 AK459:AM459 AR459:AT459 I460:K460 P460:R460 W460:Y460 AD460:AF460 AK460:AM460 AR460:AT460 I461:K461 P461:R461 W461:Y461 AD461:AF461 AK461:AM461 AR461:AT461 I462:K462 P462:R462 W462:Y462 AD462:AF462 AK462:AM462 AR462:AT462 E463 G463:H463 L463 N463:O463 S463 U463:V463 Z463 AB463:AC463 AG463 AI463:AJ463 AN463 AP463:AQ463 I464:K464 P464:R464 W464:Y464 AD464:AF464 AK464:AM464 AR464:AT464 I465:K465 P465:R465 W465:Y465 AD465:AF465 AK465:AM465 AR465:AT465 I466:K466 P466:R466 W466:Y466 AD466:AF466 AK466:AM466 AR466:AT466 I467:K467 P467:R467 W467:Y467 AD467:AF467 AK467:AM467 AR467:AT467 I468:K468 P468:R468 W468:Y468 AD468:AF468 AK468:AM468 AR468:AT468 I469:K469 P469:R469 W469:Y469 AD469:AF469 AK469:AM469 AR469:AT469 I470:K470 P470:R470 W470:Y470 AD470:AF470 AK470:AM470 AR470:AT470 I471:K471 P471:R471 W471:Y471 AD471:AF471 AK471:AM471 AR471:AT471 E472 G472:H472 L472 N472:O472 S472 U472:V472 Z472 AB472:AC472 AG472 AI472:AJ472 AN472 AP472:AQ472 I473:K473 P473:R473 W473:Y473 AD473:AF473 AK473:AM473 AR473:AT473 I474:K474 P474:R474 W474:Y474 AD474:AF474 AK474:AM474 AR474:AT474 I475:K475 P475:R475 W475:Y475 AD475:AF475 AK475:AM475 AR475:AT475 I476:K476 P476:R476 W476:Y476 AD476:AF476 AK476:AM476 AR476:AT476 I477:K477 P477:R477 W477:Y477 AD477:AF477 AK477:AM477 AR477:AT477 I478:K478 P478:R478 W478:Y478 AD478:AF478 AK478:AM478 AR478:AT478 I479:K479 P479:R479 W479:Y479 AD479:AF479 AK479:AM479 AR479:AT479 I480:K480 P480:R480 W480:Y480 AD480:AF480 AK480:AM480 AR480:AT480 E481 G481:H481 L481 N481:O481 S481 U481:V481 Z481 AB481:AC481 AG481 AI481:AJ481 AN481 AP481:AQ481 I482:K482 P482:R482 W482:Y482 AD482:AF482 AK482:AM482 AR482:AT482 I483:K483 P483:R483 W483:Y483 AD483:AF483 AK483:AM483 AR483:AT483 I484:K484 P484:R484 W484:Y484 AD484:AF484 AK484:AM484 AR484:AT484 I485:K485 P485:R485 W485:Y485 AD485:AF485 AK485:AM485 AR485:AT485 I486:K486 P486:R486 W486:Y486 AD486:AF486 AK486:AM486 AR486:AT486 I487:K487 P487:R487 W487:Y487 AD487:AF487 AK487:AM487 AR487:AT487 I488:K488 P488:R488 W488:Y488 AD488:AF488 AK488:AM488 AR488:AT488 I489:K489 P489:R489 W489:Y489 AD489:AF489 AK489:AM489 AR489:AT489 E490 G490:H490 L490 N490:O490 S490 U490:V490 Z490 AB490:AC490 AG490 AI490:AJ490 AN490 AP490:AQ490 I491:K491 P491:R491 W491:Y491 AD491:AF491 AK491:AM491 AR491:AT491 I492:K492 P492:R492 W492:Y492 AD492:AF492 AK492:AM492 AR492:AT492 I493:K493 P493:R493 W493:Y493 AD493:AF493 AK493:AM493 AR493:AT493 I494:K494 P494:R494 W494:Y494 AD494:AF494 AK494:AM494 AR494:AT494 I495:K495 P495:R495 W495:Y495 AD495:AF495 AK495:AM495 AR495:AT495 I496:K496 P496:R496 W496:Y496 AD496:AF496 AK496:AM496 AR496:AT496 I497:K497 P497:R497 W497:Y497 AD497:AF497 AK497:AM497 AR497:AT497 I498:K498 P498:R498 W498:Y498 AD498:AF498 AK498:AM498 AR498:AT498 E499 G499:H499 L499 N499:O499 S499 U499:V499 Z499 AB499:AC499 AG499 AI499:AJ499 AN499 AP499:AQ499 I500:K500 P500:R500 W500:Y500 AD500:AF500 AK500:AM500 AR500:AT500 I501:K501 P501:R501 W501:Y501 AD501:AF501 AK501:AM501 AR501:AT501 I502:K502 P502:R502 W502:Y502 AD502:AF502 AK502:AM502 AR502:AT502 I503:K503 P503:R503 W503:Y503 AD503:AF503 AK503:AM503 AR503:AT503 I504:K504 P504:R504 W504:Y504 AD504:AF504 AK504:AM504 AR504:AT504 I505:K505 P505:R505 W505:Y505 AD505:AF505 AK505:AM505 AR505:AT505 I506:K506 P506:R506 W506:Y506 AD506:AF506 AK506:AM506 AR506:AT506 I507:K507 P507:R507 W507:Y507 AD507:AF507 AK507:AM507 AR507:AT507 E508 G508:H508 L508 N508:O508 S508 U508:V508 Z508 AB508:AC508 AG508 AI508:AJ508 AN508 AP508:AQ508 I509:K509 P509:R509 W509:Y509 AD509:AF509 AK509:AM509 AR509:AT509 I510:K510 P510:R510 W510:Y510 AD510:AF510 AK510:AM510 AR510:AT510 I511:K511 P511:R511 W511:Y511 AD511:AF511 AK511:AM511 AR511:AT511 I512:K512 P512:R512 W512:Y512 AD512:AF512 AK512:AM512 AR512:AT512 I513:K513 P513:R513 W513:Y513 AD513:AF513 AK513:AM513 AR513:AT513 I514:K514 P514:R514 W514:Y514 AD514:AF514 AK514:AM514 AR514:AT514 I515:K515 P515:R515 W515:Y515 AD515:AF515 AK515:AM515 AR515:AT515 I516:K516 P516:R516 W516:Y516 AD516:AF516 AK516:AM516 AR516:AT516 E517 G517:H517 L517 N517:O517 S517 U517:V517 Z517 AB517:AC517 AG517 AI517:AJ517 AN517 AP517:AQ517 I518:K518 P518:R518 W518:Y518 AD518:AF518 AK518:AM518 AR518:AT518 I519:K519 P519:R519 W519:Y519 AD519:AF519 AK519:AM519 AR519:AT519 I520:K520 P520:R520 W520:Y520 AD520:AF520 AK520:AM520 AR520:AT520 I521:K521 P521:R521 W521:Y521 AD521:AF521 AK521:AM521 AR521:AT521 I522:K522 P522:R522 W522:Y522 AD522:AF522 AK522:AM522 AR522:AT522 I523:K523 P523:R523 W523:Y523 AD523:AF523 AK523:AM523 AR523:AT523 I524:K524 P524:R524 W524:Y524 AD524:AF524 AK524:AM524 AR524:AT524 I525:K525 P525:R525 W525:Y525 AD525:AF525 AK525:AM525 AR525:AT525 E526 G526:H526 L526 N526:O526 S526 U526:V526 Z526 AB526:AC526 AG526 AI526:AJ526 AN526 AP526:AQ526 I527:K527 P527:R527 W527:Y527 AD527:AF527 AK527:AM527 AR527:AT527 I528:K528 P528:R528 W528:Y528 AD528:AF528 AK528:AM528 AR528:AT528 I529:K529 P529:R529 W529:Y529 AD529:AF529 AK529:AM529 AR529:AT529 I530:K530 P530:R530 W530:Y530 AD530:AF530 AK530:AM530 AR530:AT530 I531:K531 P531:R531 W531:Y531 AD531:AF531 AK531:AM531 AR531:AT531 I532:K532 P532:R532 W532:Y532 AD532:AF532 AK532:AM532 AR532:AT532 I533:K533 P533:R533 W533:Y533 AD533:AF533 AK533:AM533 AR533:AT533 I534:K534 P534:R534 W534:Y534 AD534:AF534 AK534:AM534 AR534:AT534 E535 G535:H535 L535 N535:O535 S535 U535:V535 Z535 AB535:AC535 AG535 AI535:AJ535 AN535 AP535:AQ535 I536:K536 P536:R536 W536:Y536 AD536:AF536 AK536:AM536 AR536:AT536 I537:K537 P537:R537 W537:Y537 AD537:AF537 AK537:AM537 AR537:AT537 I538:K538 P538:R538 W538:Y538 AD538:AF538 AK538:AM538 AR538:AT538 I539:K539 P539:R539 W539:Y539 AD539:AF539 AK539:AM539 AR539:AT539 I540:K540 P540:R540 W540:Y540 AD540:AF540 AK540:AM540 AR540:AT540 I541:K541 P541:R541 W541:Y541 AD541:AF541 AK541:AM541 AR541:AT541 I542:K542 P542:R542 W542:Y542 AD542:AF542 AK542:AM542 AR542:AT542 I543:K543 P543:R543 W543:Y543 AD543:AF543 AK543:AM543 AR543:AT543 E544 G544:H544 L544 N544:O544 S544 U544:V544 Z544 AB544:AC544 AG544 AI544:AJ544 AN544 AP544:AQ544 I545:K545 P545:R545 W545:Y545 AD545:AF545 AK545:AM545 AR545:AT545 I546:K546 P546:R546 W546:Y546 AD546:AF546 AK546:AM546 AR546:AT546 I547:K547 P547:R547 W547:Y547 AD547:AF547 AK547:AM547 AR547:AT547 I548:K548 P548:R548 W548:Y548 AD548:AF548 AK548:AM548 AR548:AT548 I549:K549 P549:R549 W549:Y549 AD549:AF549 AK549:AM549 AR549:AT549 I550:K550 P550:R550 W550:Y550 AD550:AF550 AK550:AM550 AR550:AT550 I551:K551 P551:R551 W551:Y551 AD551:AF551 AK551:AM551 AR551:AT551 I552:K552 P552:R552 W552:Y552 AD552:AF552 AK552:AM552 AR552:AT552 E553 G553:H553 L553 N553:O553 S553 U553:V553 Z553 AB553:AC553 AG553 AI553:AJ553 AN553 AP553:AQ553 I554:K554 P554:R554 W554:Y554 AD554:AF554 AK554:AM554 AR554:AT554 I555:K555 P555:R555 W555:Y555 AD555:AF555 AK555:AM555 AR555:AT555 I556:K556 P556:R556 W556:Y556 AD556:AF556 AK556:AM556 AR556:AT556 I557:K557 P557:R557 W557:Y557 AD557:AF557 AK557:AM557 AR557:AT557 I558:K558 P558:R558 W558:Y558 AD558:AF558 AK558:AM558 AR558:AT558 I559:K559 P559:R559 W559:Y559 AD559:AF559 AK559:AM559 AR559:AT559 I560:K560 P560:R560 W560:Y560 AD560:AF560 AK560:AM560 AR560:AT560 I561:K561 P561:R561 W561:Y561 AD561:AF561 AK561:AM561 AR561:AT561 E562 G562:H562 L562 N562:O562 S562 U562:V562 Z562 AB562:AC562 AG562 AI562:AJ562 AN562 AP562:AQ562 I563:K563 P563:R563 W563:Y563 AD563:AF563 AK563:AM563 AR563:AT563 I564:K564 P564:R564 W564:Y564 AD564:AF564 AK564:AM564 AR564:AT564 I565:K565 P565:R565 W565:Y565 AD565:AF565 AK565:AM565 AR565:AT565 I566:K566 P566:R566 W566:Y566 AD566:AF566 AK566:AM566 AR566:AT566 I567:K567 P567:R567 W567:Y567 AD567:AF567 AK567:AM567 AR567:AT567 I568:K568 P568:R568 W568:Y568 AD568:AF568 AK568:AM568 AR568:AT568 I569:K569 P569:R569 W569:Y569 AD569:AF569 AK569:AM569 AR569:AT569 I570:K570 P570:R570 W570:Y570 AD570:AF570 AK570:AM570 AR570:AT570 E571 G571:H571 L571 N571:O571 S571 U571:V571 Z571 AB571:AC571 AG571 AI571:AJ571 AN571 AP571:AQ571 I572:K572 P572:R572 W572:Y572 AD572:AF572 AK572:AM572 AR572:AT572 I573:K573 P573:R573 W573:Y573 AD573:AF573 AK573:AM573 AR573:AT573 I574:K574 P574:R574 W574:Y574 AD574:AF574 AK574:AM574 AR574:AT574 I575:K575 P575:R575 W575:Y575 AD575:AF575 AK575:AM575 AR575:AT575 I576:K576 P576:R576 W576:Y576 AD576:AF576 AK576:AM576 AR576:AT576 I577:K577 P577:R577 W577:Y577 AD577:AF577 AK577:AM577 AR577:AT577 I578:K578 P578:R578 W578:Y578 AD578:AF578 AK578:AM578 AR578:AT578 I579:K579 P579:R579 W579:Y579 AD579:AF579 AK579:AM579 AR579:AT579 E580 G580:H580 L580 N580:O580 S580 U580:V580 Z580 AB580:AC580 AG580 AI580:AJ580 AN580 AP580:AQ580 I581:K581 P581:R581 W581:Y581 AD581:AF581 AK581:AM581 AR581:AT581 I582:K582 P582:R582 W582:Y582 AD582:AF582 AK582:AM582 AR582:AT582 I583:K583 P583:R583 W583:Y583 AD583:AF583 AK583:AM583 AR583:AT583 I584:K584 P584:R584 W584:Y584 AD584:AF584 AK584:AM584 AR584:AT584 I585:K585 P585:R585 W585:Y585 AD585:AF585 AK585:AM585 AR585:AT585 I586:K586 P586:R586 W586:Y586 AD586:AF586 AK586:AM586 AR586:AT586 I587:K587 P587:R587 W587:Y587 AD587:AF587 AK587:AM587 AR587:AT587 I588:K588 P588:R588 W588:Y588 AD588:AF588 AK588:AM588 AR588:AT588 E589 G589:H589 L589 N589:O589 S589 U589:V589 Z589 AB589:AC589 AG589 AI589:AJ589 AN589 AP589:AQ589 I590:K590 P590:R590 W590:Y590 AD590:AF590 AK590:AM590 AR590:AT590 I591:K591 P591:R591 W591:Y591 AD591:AF591 AK591:AM591 AR591:AT591 I592:K592 P592:R592 W592:Y592 AD592:AF592 AK592:AM592 AR592:AT592 I593:K593 P593:R593 W593:Y593 AD593:AF593 AK593:AM593 AR593:AT593 I594:K594 P594:R594 W594:Y594 AD594:AF594 AK594:AM594 AR594:AT594 I595:K595 P595:R595 W595:Y595 AD595:AF595 AK595:AM595 AR595:AT595 I596:K596 P596:R596 W596:Y596 AD596:AF596 AK596:AM596 AR596:AT596 I597:K597 P597:R597 W597:Y597 AD597:AF597 AK597:AM597 AR597:AT597 E598 G598:H598 L598 N598:O598 S598 U598:V598 Z598 AB598:AC598 AG598 AI598:AJ598 AN598 AP598:AQ598 I599:K599 P599:R599 W599:Y599 AD599:AF599 AK599:AM599 AR599:AT599 I600:K600 P600:R600 W600:Y600 AD600:AF600 AK600:AM600 AR600:AT600 I601:K601 P601:R601 W601:Y601 AD601:AF601 AK601:AM601 AR601:AT601 I602:K602 P602:R602 W602:Y602 AD602:AF602 AK602:AM602 AR602:AT602 I603:K603 P603:R603 W603:Y603 AD603:AF603 AK603:AM603 AR603:AT603 I604:K604 P604:R604 W604:Y604 AD604:AF604 AK604:AM604 AR604:AT604 I605:K605 P605:R605 W605:Y605 AD605:AF605 AK605:AM605 AR605:AT605 I606:K606 P606:R606 W606:Y606 AD606:AF606 AK606:AM606 AR606:AT606 E607 G607:H607 L607 N607:O607 S607 U607:V607 Z607 AB607:AC607 AG607 AI607:AJ607 AN607 AP607:AQ607 I608:K608 P608:R608 W608:Y608 AD608:AF608 AK608:AM608 AR608:AT608 I609:K609 P609:R609 W609:Y609 AD609:AF609 AK609:AM609 AR609:AT609 I610:K610 P610:R610 W610:Y610 AD610:AF610 AK610:AM610 AR610:AT610 I611:K611 P611:R611 W611:Y611 AD611:AF611 AK611:AM611 AR611:AT611 I612:K612 P612:R612 W612:Y612 AD612:AF612 AK612:AM612 AR612:AT612 I613:K613 P613:R613 W613:Y613 AD613:AF613 AK613:AM613 AR613:AT613 I614:K614 P614:R614 W614:Y614 AD614:AF614 AK614:AM614 AR614:AT614 I615:K615 P615:R615 W615:Y615 AD615:AF615 AK615:AM615 AR615:AT615 E616 G616:H616 L616 N616:O616 S616 U616:V616 Z616 AB616:AC616 AG616 AI616:AJ616 AN616 AP616:AQ616 I617:K617 P617:R617 W617:Y617 AD617:AF617 AK617:AM617 AR617:AT617 I618:K618 P618:R618 W618:Y618 AD618:AF618 AK618:AM618 AR618:AT618 I619:K619 P619:R619 W619:Y619 AD619:AF619 AK619:AM619 AR619:AT619 I620:K620 P620:R620 W620:Y620 AD620:AF620 AK620:AM620 AR620:AT620 I621:K621 P621:R621 W621:Y621 AD621:AF621 AK621:AM621 AR621:AT621 I622:K622 P622:R622 W622:Y622 AD622:AF622 AK622:AM622 AR622:AT622 I623:K623 P623:R623 W623:Y623 AD623:AF623 AK623:AM623 AR623:AT623 I624:K624 P624:R624 W624:Y624 AD624:AF624 AK624:AM624 AR624:AT624 E625 G625:H625 L625 N625:O625 S625 U625:V625 Z625 AB625:AC625 AG625 AI625:AJ625 AN625 AP625:AQ625 I626:K626 P626:R626 W626:Y626 AD626:AF626 AK626:AM626 AR626:AT626 I627:K627 P627:R627 W627:Y627 AD627:AF627 AK627:AM627 AR627:AT627 I628:K628 P628:R628 W628:Y628 AD628:AF628 AK628:AM628 AR628:AT628 I629:K629 P629:R629 W629:Y629 AD629:AF629 AK629:AM629 AR629:AT629 I630:K630 P630:R630 W630:Y630 AD630:AF630 AK630:AM630 AR630:AT630 I631:K631 P631:R631 W631:Y631 AD631:AF631 AK631:AM631 AR631:AT631 I632:K632 P632:R632 W632:Y632 AD632:AF632 AK632:AM632 AR632:AT632 I633:K633 P633:R633 W633:Y633 AD633:AF633 AK633:AM633 AR633:AT633 E634 G634:H634 L634 N634:O634 S634 U634:V634 Z634 AB634:AC634 AG634 AI634:AJ634 AN634 AP634:AQ634 I635:K635 P635:R635 W635:Y635 AD635:AF635 AK635:AM635 AR635:AT635 I636:K636 P636:R636 W636:Y636 AD636:AF636 AK636:AM636 AR636:AT636 I637:K637 P637:R637 W637:Y637 AD637:AF637 AK637:AM637 AR637:AT637 I638:K638 P638:R638 W638:Y638 AD638:AF638 AK638:AM638 AR638:AT638 I639:K639 P639:R639 W639:Y639 AD639:AF639 AK639:AM639 AR639:AT639 I640:K640 P640:R640 W640:Y640 AD640:AF640 AK640:AM640 AR640:AT640 I641:K641 P641:R641 W641:Y641 AD641:AF641 AK641:AM641 AR641:AT641 I642:K642 P642:R642 W642:Y642 AD642:AF642 AK642:AM642 AR642:AT642 E643 G643:H643 L643 N643:O643 S643 U643:V643 Z643 AB643:AC643 AG643 AI643:AJ643 AN643 AP643:AQ643 I644:K644 P644:R644 W644:Y644 AD644:AF644 AK644:AM644 AR644:AT644 I645:K645 P645:R645 W645:Y645 AD645:AF645 AK645:AM645 AR645:AT645 I646:K646 P646:R646 W646:Y646 AD646:AF646 AK646:AM646 AR646:AT646 I647:K647 P647:R647 W647:Y647 AD647:AF647 AK647:AM647 AR647:AT647 I648:K648 P648:R648 W648:Y648 AD648:AF648 AK648:AM648 AR648:AT648 I649:K649 P649:R649 W649:Y649 AD649:AF649 AK649:AM649 AR649:AT649 I650:K650 P650:R650 W650:Y650 AD650:AF650 AK650:AM650 AR650:AT650 I651:K651 P651:R651 W651:Y651 AD651:AF651 AK651:AM651 AR651:AT651 E652 G652:H652 L652 N652:O652 S652 U652:V652 Z652 AB652:AC652 AG652 AI652:AJ652 AN652 AP652:AQ652 I653:K653 P653:R653 W653:Y653 AD653:AF653 AK653:AM653 AR653:AT653 I654:K654 P654:R654 W654:Y654 AD654:AF654 AK654:AM654 AR654:AT654 I655:K655 P655:R655 W655:Y655 AD655:AF655 AK655:AM655 AR655:AT655 I656:K656 P656:R656 W656:Y656 AD656:AF656 AK656:AM656 AR656:AT656 I657:K657 P657:R657 W657:Y657 AD657:AF657 AK657:AM657 AR657:AT657 I658:K658 P658:R658 W658:Y658 AD658:AF658 AK658:AM658 AR658:AT658 I659:K659 P659:R659 W659:Y659 AD659:AF659 AK659:AM659 AR659:AT659 I660:K660 P660:R660 W660:Y660 AD660:AF660 AK660:AM660 AR660:AT660 E661 G661:H661 L661 N661:O661 S661 U661:V661 Z661 AB661:AC661 AG661 AI661:AJ661 AN661 AP661:AQ661 I662:K662 P662:R662 W662:Y662 AD662:AF662 AK662:AM662 AR662:AT662 I663:K663 P663:R663 W663:Y663 AD663:AF663 AK663:AM663 AR663:AT663 I664:K664 P664:R664 W664:Y664 AD664:AF664 AK664:AM664 AR664:AT664 I665:K665 P665:R665 W665:Y665 AD665:AF665 AK665:AM665 AR665:AT665 I666:K666 P666:R666 W666:Y666 AD666:AF666 AK666:AM666 AR666:AT666 I667:K667 P667:R667 W667:Y667 AD667:AF667 AK667:AM667 AR667:AT667 I668:K668 P668:R668 W668:Y668 AD668:AF668 AK668:AM668 AR668:AT668 I669:K669 P669:R669 W669:Y669 AD669:AF669 AK669:AM669 AR669:AT669 E670 G670:H670 L670 N670:O670 S670 U670:V670 Z670 AB670:AC670 AG670 AI670:AJ670 AN670 AP670:AQ670" emptyCellReference="1"/>
    <ignoredError sqref="M5:M12 T5:T12 AH5:AH12 F14:F21 M14:M21 T14:T21 AA14:AA21 AH14:AH21 AO14:AO21 F23:F30 M23:M30 T23:T30 AA23:AA30 AH23:AH30 AO23:AO30 F32:F39 M32:M39 T32:T39 AA32:AA39 AH32:AH39 AO32:AO39 F41:F48 M41:M48 T41:T48 AA41:AA48 AH41:AH48 AO41:AO48 F50:F57 M50:M57 T50:T57 AA50:AA57 AH50:AH57 AO50:AO57 F59:F66 M59:M66 T59:T66 AA59:AA66 AH59:AH66 AO59:AO66 F68:F75 M68:M75 T68:T75 AA68:AA75 AH68:AH75 AO68:AO75 F77:F84 M77:M84 T77:T84 AA77:AA84 AH77:AH84 AO77:AO84 F86:F93 M86:M93 T86:T93 AA86:AA93 AH86:AH93 AO86:AO93 F95:F102 M95:M102 T95:T102 AA95:AA102 AH95:AH102 AO95:AO102 F104:F111 M104:M111 T104:T111 AA104:AA111 AH104:AH111 AO104:AO111 F113:F120 M113:M120 T113:T120 AA113:AA120 AH113:AH120 AO113:AO120 F122:F129 M122:M129 T122:T129 AA122:AA129 AH122:AH129 AO122:AO129 F131:F138 M131:M138 T131:T138 AA131:AA138 AH131:AH138 AO131:AO138 F140:F147 M140:M147 T140:T147 AA140:AA147 AH140:AH147 AO140:AO147 F149:F156 M149:M156 T149:T156 AA149:AA156 AH149:AH156 AO149:AO156 F158:F165 T158:T165 AA158:AA165 AH158:AH165 AO158:AO165 F167:F174 T167:T174 AA167:AA174 AH167:AH174 AO167:AO174 F176:F183 T176:T183 AA176:AA183 AH176:AH183 AO176:AO183 F185:F192 M185:M192 T185:T192 AA185:AA192 AH185:AH192 AO185:AO192 F194:F201 M194:M201 T194:T201 AA194:AA201 AH194:AH201 AO194:AO201 F203:F210 M203:M210 T203:T210 AA203:AA210 AH203:AH210 AO203:AO210 F212:F219 M212:M219 T212:T219 AA212:AA219 AH212:AH219 AO212:AO219 F221:F228 M221:M228 T221:T228 AA221:AA228 AH221:AH228 AO221:AO228 F230:F237 M230:M237 T230:T237 AA230:AA237 AH230:AH237 AO230:AO237 F239:F246 M239:M246 T239:T246 AA239:AA246 AH239:AH246 AO239:AO246 F248:F255 M248:M255 T248:T255 AA248:AA255 AH248:AH255 AO248:AO255 F257:F264 M257:M264 T257:T264 AA257:AA264 AH257:AH264 AO257:AO264 F266:F273 M266:M273 T266:T273 AA266:AA273 AH266:AH273 AO266:AO273 F275:F282 M275:M282 T275:T282 AA275:AA282 AH275:AH282 AO275:AO282 F284:F291 M284:M291 T284:T291 AA284:AA291 AH284:AH291 AO284:AO291 F293:F300 M293:M300 T293:T300 AA293:AA300 AH293:AH300 AO293:AO300 F302:F309 M302:M309 T302:T309 AA302:AA309 AH302:AH309 AO302:AO309 F311:F318 M311:M318 T311:T318 AA311:AA318 AH311:AH318 AO311:AO318 F320:F327 M320:M327 T320:T327 AA320:AA327 AH320:AH327 AO320:AO327 F329:F336 M329:M336 T329:T336 AA329:AA336 AH329:AH336 AO329:AO336 F338:F345 M338:M345 T338:T345 AA338:AA345 AH338:AH345 AO338:AO345 F347:F354 M347:M354 T347:T354 AA347:AA354 AH347:AH354 AO347:AO354 F356:F363 M356:M363 T356:T363 AA356:AA363 AH356:AH363 AO356:AO363 F365:F372 M365:M372 T365:T372 AA365:AA372 AH365:AH372 AO365:AO372 F374:F381 M374:M381 T374:T381 AA374:AA381 AH374:AH381 AO374:AO381 F383:F390 M383:M390 T383:T390 AA383:AA390 AH383:AH390 AO383:AO390 F392:F399 M392:M399 T392:T399 AA392:AA399 AH392:AH399 AO392:AO399 F401:F408 M401:M408 T401:T408 AA401:AA408 AH401:AH408 AO401:AO408 F410:F417 M410:M417 T410:T417 AA410:AA417 AH410:AH417 AO410:AO417 F419:F426 M419:M426 T419:T426 AA419:AA426 AH419:AH426 AO419:AO426 F428:F435 M428:M435 T428:T435 AA428:AA435 AH428:AH435 AO428:AO435 F437:F444 M437:M444 T437:T444 AA437:AA444 AH437:AH444 AO437:AO444 F446:F453 M446:M453 T446:T453 AA446:AA453 AH446:AH453 AO446:AO453 F455:F462 M455:M462 T455:T462 AA455:AA462 AH455:AH462 AO455:AO462 F464:F471 M464:M471 T464:T471 AA464:AA471 AH464:AH471 AO464:AO471 F473:F480 M473:M480 T473:T480 AA473:AA480 AH473:AH480 AO473:AO480 F482:F489 M482:M489 T482:T489 AA482:AA489 AH482:AH489 AO482:AO489 F491:F498 M491:M498 T491:T498 AA491:AA498 AH491:AH498 AO491:AO498 F500:F507 M500:M507 T500:T507 AA500:AA507 AH500:AH507 AO500:AO507 F509:F516 M509:M516 T509:T516 AA509:AA516 AH509:AH516 AO509:AO516 F518:F525 M518:M525 T518:T525 AA518:AA525 AH518:AH525 AO518:AO525 F527:F534 M527:M534 T527:T534 AA527:AA534 AH527:AH534 AO527:AO534 F536:F543 M536:M543 T536:T543 AA536:AA543 AH536:AH543 AO536:AO543 F545:F552 M545:M552 T545:T552 AA545:AA552 AH545:AH552 AO545:AO552 F554:F561 M554:M561 T554:T561 AA554:AA561 AH554:AH561 AO554:AO561 F563:F570 M563:M570 T563:T570 AA563:AA570 AH563:AH570 AO563:AO570 F572:F579 M572:M579 T572:T579 AA572:AA579 AH572:AH579 AO572:AO579 F581:F588 M581:M588 T581:T588 AA581:AA588 AH581:AH588 AO581:AO588 F590:F597 M590:M597 T590:T597 AA590:AA597 AH590:AH597 AO590:AO597 F599:F606 M599:M606 T599:T606 AA599:AA606 AH599:AH606 AO599:AO606 F608:F615 M608:M615 T608:T615 AA608:AA615 AH608:AH615 AO608:AO615 F617:F624 M617:M624 T617:T624 AA617:AA624 AH617:AH624 AO617:AO624 F626:F633 M626:M633 T626:T633 AA626:AA633 AH626:AH633 AO626:AO633 F635:F642 M635:M642 T635:T642 AA635:AA642 AH635:AH642 AO635:AO642 F644:F651 M644:M651 T644:T651 AA644:AA651 AH644:AH651 AO644:AO651 F653:F660 M653:M660 T653:T660 AA653:AA660 AH653:AH660 AO653:AO660 F662:F669 M662:M669 T662:T669 AA662:AA669 AH662:AH669 AO662:AO669" formula="1" emptyCellReferenc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A4E2A-A499-4AC0-87F2-B0875ADD5D1B}">
  <sheetPr codeName="Sheet20"/>
  <dimension ref="B1:N34"/>
  <sheetViews>
    <sheetView showGridLines="0" zoomScaleNormal="100" zoomScaleSheetLayoutView="100" workbookViewId="0"/>
  </sheetViews>
  <sheetFormatPr defaultColWidth="9" defaultRowHeight="13.5"/>
  <cols>
    <col min="1" max="1" width="4.625" style="1" customWidth="1"/>
    <col min="2" max="2" width="5.625" style="1" customWidth="1"/>
    <col min="3" max="3" width="20.625" style="1" customWidth="1"/>
    <col min="4" max="12" width="10.625" style="1" customWidth="1"/>
    <col min="13" max="13" width="9" style="1"/>
    <col min="14" max="14" width="9" style="4"/>
    <col min="15" max="16384" width="9" style="1"/>
  </cols>
  <sheetData>
    <row r="1" spans="2:14" ht="16.5" customHeight="1">
      <c r="B1" s="3" t="s">
        <v>342</v>
      </c>
    </row>
    <row r="2" spans="2:14" ht="16.5" customHeight="1">
      <c r="B2" s="3" t="s">
        <v>94</v>
      </c>
    </row>
    <row r="3" spans="2:14" ht="51.75" customHeight="1">
      <c r="B3" s="263"/>
      <c r="C3" s="348" t="s">
        <v>406</v>
      </c>
      <c r="D3" s="6" t="s">
        <v>63</v>
      </c>
      <c r="E3" s="333" t="s">
        <v>407</v>
      </c>
      <c r="F3" s="280" t="s">
        <v>334</v>
      </c>
      <c r="G3" s="280" t="s">
        <v>335</v>
      </c>
      <c r="H3" s="281" t="s">
        <v>336</v>
      </c>
      <c r="I3" s="281" t="s">
        <v>386</v>
      </c>
      <c r="J3" s="281" t="s">
        <v>379</v>
      </c>
      <c r="K3" s="281" t="s">
        <v>387</v>
      </c>
      <c r="L3" s="281" t="s">
        <v>337</v>
      </c>
    </row>
    <row r="4" spans="2:14" s="9" customFormat="1" ht="13.5" customHeight="1">
      <c r="B4" s="551" t="s">
        <v>171</v>
      </c>
      <c r="C4" s="357" t="s">
        <v>338</v>
      </c>
      <c r="D4" s="567">
        <f>市区町村別_オーラルフレイル区分別利用サービス別介護給付費!E302</f>
        <v>30140</v>
      </c>
      <c r="E4" s="282">
        <f>市区町村別_オーラルフレイル区分別利用サービス別介護給付費!F302</f>
        <v>60324</v>
      </c>
      <c r="F4" s="282">
        <f>市区町村別_オーラルフレイル区分別利用サービス別介護給付費!G302</f>
        <v>4448079808</v>
      </c>
      <c r="G4" s="282">
        <f>市区町村別_オーラルフレイル区分別利用サービス別介護給付費!H302</f>
        <v>6071</v>
      </c>
      <c r="H4" s="282">
        <f>市区町村別_オーラルフレイル区分別利用サービス別介護給付費!I302</f>
        <v>147580.61738553416</v>
      </c>
      <c r="I4" s="282">
        <f>市区町村別_オーラルフレイル区分別利用サービス別介護給付費!J302</f>
        <v>73736.486439891247</v>
      </c>
      <c r="J4" s="282">
        <f>市区町村別_オーラルフレイル区分別利用サービス別介護給付費!K302</f>
        <v>732676.62790314609</v>
      </c>
      <c r="K4" s="282">
        <f>市区町村別_オーラルフレイル区分別利用サービス別介護給付費!L302</f>
        <v>2.0014598540145987</v>
      </c>
      <c r="L4" s="283">
        <f>市区町村別_オーラルフレイル区分別利用サービス別介護給付費!M302</f>
        <v>0.20142667551426677</v>
      </c>
      <c r="N4" s="8"/>
    </row>
    <row r="5" spans="2:14" s="9" customFormat="1" ht="13.5" customHeight="1">
      <c r="B5" s="552"/>
      <c r="C5" s="356" t="s">
        <v>339</v>
      </c>
      <c r="D5" s="568"/>
      <c r="E5" s="284">
        <f>市区町村別_オーラルフレイル区分別利用サービス別介護給付費!F303</f>
        <v>611</v>
      </c>
      <c r="F5" s="284">
        <f>市区町村別_オーラルフレイル区分別利用サービス別介護給付費!G303</f>
        <v>169777362</v>
      </c>
      <c r="G5" s="284">
        <f>市区町村別_オーラルフレイル区分別利用サービス別介護給付費!H303</f>
        <v>151</v>
      </c>
      <c r="H5" s="284">
        <f>市区町村別_オーラルフレイル区分別利用サービス別介護給付費!I303</f>
        <v>5632.9582614465826</v>
      </c>
      <c r="I5" s="284">
        <f>市区町村別_オーラルフレイル区分別利用サービス別介護給付費!J303</f>
        <v>277868.02291325695</v>
      </c>
      <c r="J5" s="284">
        <f>市区町村別_オーラルフレイル区分別利用サービス別介護給付費!K303</f>
        <v>1124353.3907284769</v>
      </c>
      <c r="K5" s="284">
        <f>市区町村別_オーラルフレイル区分別利用サービス別介護給付費!L303</f>
        <v>2.0272063702720639E-2</v>
      </c>
      <c r="L5" s="285">
        <f>市区町村別_オーラルフレイル区分別利用サービス別介護給付費!M303</f>
        <v>5.0099535500995355E-3</v>
      </c>
      <c r="N5" s="8"/>
    </row>
    <row r="6" spans="2:14" s="9" customFormat="1" ht="13.5" customHeight="1">
      <c r="B6" s="552"/>
      <c r="C6" s="353" t="s">
        <v>340</v>
      </c>
      <c r="D6" s="568"/>
      <c r="E6" s="286">
        <f>市区町村別_オーラルフレイル区分別利用サービス別介護給付費!F304</f>
        <v>700</v>
      </c>
      <c r="F6" s="286">
        <f>市区町村別_オーラルフレイル区分別利用サービス別介護給付費!G304</f>
        <v>8120745</v>
      </c>
      <c r="G6" s="286">
        <f>市区町村別_オーラルフレイル区分別利用サービス別介護給付費!H304</f>
        <v>132</v>
      </c>
      <c r="H6" s="286">
        <f>市区町村別_オーラルフレイル区分別利用サービス別介護給付費!I304</f>
        <v>269.43414067684142</v>
      </c>
      <c r="I6" s="286">
        <f>市区町村別_オーラルフレイル区分別利用サービス別介護給付費!J304</f>
        <v>11601.064285714287</v>
      </c>
      <c r="J6" s="286">
        <f>市区町村別_オーラルフレイル区分別利用サービス別介護給付費!K304</f>
        <v>61520.795454545456</v>
      </c>
      <c r="K6" s="286">
        <f>市区町村別_オーラルフレイル区分別利用サービス別介護給付費!L304</f>
        <v>2.3224950232249502E-2</v>
      </c>
      <c r="L6" s="287">
        <f>市区町村別_オーラルフレイル区分別利用サービス別介護給付費!M304</f>
        <v>4.3795620437956208E-3</v>
      </c>
      <c r="N6" s="8"/>
    </row>
    <row r="7" spans="2:14" s="9" customFormat="1" ht="13.5" customHeight="1">
      <c r="B7" s="553"/>
      <c r="C7" s="354" t="s">
        <v>64</v>
      </c>
      <c r="D7" s="569"/>
      <c r="E7" s="235">
        <f>市区町村別_オーラルフレイル区分別利用サービス別介護給付費!F305</f>
        <v>60583</v>
      </c>
      <c r="F7" s="235">
        <f>市区町村別_オーラルフレイル区分別利用サービス別介護給付費!G305</f>
        <v>4625977915</v>
      </c>
      <c r="G7" s="235">
        <f>市区町村別_オーラルフレイル区分別利用サービス別介護給付費!H305</f>
        <v>6101</v>
      </c>
      <c r="H7" s="235">
        <f>市区町村別_オーラルフレイル区分別利用サービス別介護給付費!I305</f>
        <v>153483.00978765759</v>
      </c>
      <c r="I7" s="235">
        <f>市区町村別_オーラルフレイル区分別利用サービス別介護給付費!J305</f>
        <v>76357.689698430258</v>
      </c>
      <c r="J7" s="235">
        <f>市区町村別_オーラルフレイル区分別利用サービス別介護給付費!K305</f>
        <v>758232.73479757411</v>
      </c>
      <c r="K7" s="235">
        <f>市区町村別_オーラルフレイル区分別利用サービス別介護給付費!L305</f>
        <v>2.0100530856005308</v>
      </c>
      <c r="L7" s="259">
        <f>市区町村別_オーラルフレイル区分別利用サービス別介護給付費!M305</f>
        <v>0.20242203052422031</v>
      </c>
      <c r="N7" s="8"/>
    </row>
    <row r="8" spans="2:14" s="9" customFormat="1" ht="13.5" customHeight="1">
      <c r="B8" s="551" t="s">
        <v>172</v>
      </c>
      <c r="C8" s="357" t="s">
        <v>338</v>
      </c>
      <c r="D8" s="567">
        <f>市区町村別_オーラルフレイル区分別利用サービス別介護給付費!N302</f>
        <v>21303</v>
      </c>
      <c r="E8" s="282">
        <f>市区町村別_オーラルフレイル区分別利用サービス別介護給付費!O302</f>
        <v>43884</v>
      </c>
      <c r="F8" s="282">
        <f>市区町村別_オーラルフレイル区分別利用サービス別介護給付費!P302</f>
        <v>3211065639</v>
      </c>
      <c r="G8" s="282">
        <f>市区町村別_オーラルフレイル区分別利用サービス別介護給付費!Q302</f>
        <v>4435</v>
      </c>
      <c r="H8" s="282">
        <f>市区町村別_オーラルフレイル区分別利用サービス別介護給付費!R302</f>
        <v>150733.02534854246</v>
      </c>
      <c r="I8" s="282">
        <f>市区町村別_オーラルフレイル区分別利用サービス別介護給付費!S302</f>
        <v>73171.671657095983</v>
      </c>
      <c r="J8" s="282">
        <f>市区町村別_オーラルフレイル区分別利用サービス別介護給付費!T302</f>
        <v>724028.32897406991</v>
      </c>
      <c r="K8" s="282">
        <f>市区町村別_オーラルフレイル区分別利用サービス別介護給付費!U302</f>
        <v>2.0599915504858473</v>
      </c>
      <c r="L8" s="283">
        <f>市区町村別_オーラルフレイル区分別利用サービス別介護給付費!V302</f>
        <v>0.2081866403792893</v>
      </c>
      <c r="N8" s="8"/>
    </row>
    <row r="9" spans="2:14" s="9" customFormat="1" ht="13.5" customHeight="1">
      <c r="B9" s="552"/>
      <c r="C9" s="356" t="s">
        <v>339</v>
      </c>
      <c r="D9" s="568"/>
      <c r="E9" s="284">
        <f>市区町村別_オーラルフレイル区分別利用サービス別介護給付費!O303</f>
        <v>460</v>
      </c>
      <c r="F9" s="284">
        <f>市区町村別_オーラルフレイル区分別利用サービス別介護給付費!P303</f>
        <v>128215734</v>
      </c>
      <c r="G9" s="284">
        <f>市区町村別_オーラルフレイル区分別利用サービス別介護給付費!Q303</f>
        <v>112</v>
      </c>
      <c r="H9" s="284">
        <f>市区町村別_オーラルフレイル区分別利用サービス別介護給付費!R303</f>
        <v>6018.6703281227992</v>
      </c>
      <c r="I9" s="284">
        <f>市区町村別_オーラルフレイル区分別利用サービス別介護給付費!S303</f>
        <v>278729.85652173916</v>
      </c>
      <c r="J9" s="284">
        <f>市区町村別_オーラルフレイル区分別利用サービス別介護給付費!T303</f>
        <v>1144783.3392857143</v>
      </c>
      <c r="K9" s="284">
        <f>市区町村別_オーラルフレイル区分別利用サービス別介護給付費!U303</f>
        <v>2.1593202835281416E-2</v>
      </c>
      <c r="L9" s="285">
        <f>市区町村別_オーラルフレイル区分別利用サービス別介護給付費!V303</f>
        <v>5.2574754729380838E-3</v>
      </c>
      <c r="N9" s="8"/>
    </row>
    <row r="10" spans="2:14" s="9" customFormat="1" ht="13.5" customHeight="1">
      <c r="B10" s="552"/>
      <c r="C10" s="353" t="s">
        <v>340</v>
      </c>
      <c r="D10" s="568"/>
      <c r="E10" s="286">
        <f>市区町村別_オーラルフレイル区分別利用サービス別介護給付費!O304</f>
        <v>521</v>
      </c>
      <c r="F10" s="286">
        <f>市区町村別_オーラルフレイル区分別利用サービス別介護給付費!P304</f>
        <v>6141994</v>
      </c>
      <c r="G10" s="286">
        <f>市区町村別_オーラルフレイル区分別利用サービス別介護給付費!Q304</f>
        <v>100</v>
      </c>
      <c r="H10" s="286">
        <f>市区町村別_オーラルフレイル区分別利用サービス別介護給付費!R304</f>
        <v>288.3159179458292</v>
      </c>
      <c r="I10" s="286">
        <f>市区町村別_オーラルフレイル区分別利用サービス別介護給付費!S304</f>
        <v>11788.856046065259</v>
      </c>
      <c r="J10" s="286">
        <f>市区町村別_オーラルフレイル区分別利用サービス別介護給付費!T304</f>
        <v>61419.94</v>
      </c>
      <c r="K10" s="286">
        <f>市区町村別_オーラルフレイル区分別利用サービス別介護給付費!U304</f>
        <v>2.4456649298220907E-2</v>
      </c>
      <c r="L10" s="287">
        <f>市区町村別_オーラルフレイル区分別利用サービス別介護給付費!V304</f>
        <v>4.6941745294090034E-3</v>
      </c>
      <c r="N10" s="8"/>
    </row>
    <row r="11" spans="2:14" s="9" customFormat="1" ht="13.5" customHeight="1">
      <c r="B11" s="553"/>
      <c r="C11" s="354" t="s">
        <v>64</v>
      </c>
      <c r="D11" s="569"/>
      <c r="E11" s="235">
        <f>市区町村別_オーラルフレイル区分別利用サービス別介護給付費!O305</f>
        <v>44085</v>
      </c>
      <c r="F11" s="235">
        <f>市区町村別_オーラルフレイル区分別利用サービス別介護給付費!P305</f>
        <v>3345423367</v>
      </c>
      <c r="G11" s="235">
        <f>市区町村別_オーラルフレイル区分別利用サービス別介護給付費!Q305</f>
        <v>4455</v>
      </c>
      <c r="H11" s="235">
        <f>市区町村別_オーラルフレイル区分別利用サービス別介護給付費!R305</f>
        <v>157040.01159461107</v>
      </c>
      <c r="I11" s="235">
        <f>市区町村別_オーラルフレイル区分別利用サービス別介護給付費!S305</f>
        <v>75885.751774980148</v>
      </c>
      <c r="J11" s="235">
        <f>市区町村別_オーラルフレイル区分別利用サービス別介護給付費!T305</f>
        <v>750936.78271604935</v>
      </c>
      <c r="K11" s="235">
        <f>市区町村別_オーラルフレイル区分別利用サービス別介護給付費!U305</f>
        <v>2.069426841289959</v>
      </c>
      <c r="L11" s="259">
        <f>市区町村別_オーラルフレイル区分別利用サービス別介護給付費!V305</f>
        <v>0.20912547528517111</v>
      </c>
      <c r="N11" s="8"/>
    </row>
    <row r="12" spans="2:14" s="9" customFormat="1" ht="13.5" customHeight="1">
      <c r="B12" s="551" t="s">
        <v>173</v>
      </c>
      <c r="C12" s="357" t="s">
        <v>338</v>
      </c>
      <c r="D12" s="567">
        <f>市区町村別_オーラルフレイル区分別利用サービス別介護給付費!W302</f>
        <v>3411</v>
      </c>
      <c r="E12" s="282">
        <f>市区町村別_オーラルフレイル区分別利用サービス別介護給付費!X302</f>
        <v>10082</v>
      </c>
      <c r="F12" s="282">
        <f>市区町村別_オーラルフレイル区分別利用サービス別介護給付費!Y302</f>
        <v>827225940</v>
      </c>
      <c r="G12" s="282">
        <f>市区町村別_オーラルフレイル区分別利用サービス別介護給付費!Z302</f>
        <v>1063</v>
      </c>
      <c r="H12" s="282">
        <f>市区町村別_オーラルフレイル区分別利用サービス別介護給付費!AA302</f>
        <v>242517.13280562885</v>
      </c>
      <c r="I12" s="282">
        <f>市区町村別_オーラルフレイル区分別利用サービス別介護給付費!AB302</f>
        <v>82049.785756794285</v>
      </c>
      <c r="J12" s="282">
        <f>市区町村別_オーラルフレイル区分別利用サービス別介護給付費!AC302</f>
        <v>778199.37911571027</v>
      </c>
      <c r="K12" s="282">
        <f>市区町村別_オーラルフレイル区分別利用サービス別介護給付費!AD302</f>
        <v>2.9557314570507183</v>
      </c>
      <c r="L12" s="283">
        <f>市区町村別_オーラルフレイル区分別利用サービス別介護給付費!AE302</f>
        <v>0.31163881559659923</v>
      </c>
      <c r="N12" s="8"/>
    </row>
    <row r="13" spans="2:14" s="9" customFormat="1" ht="13.5" customHeight="1">
      <c r="B13" s="552"/>
      <c r="C13" s="356" t="s">
        <v>339</v>
      </c>
      <c r="D13" s="568"/>
      <c r="E13" s="284">
        <f>市区町村別_オーラルフレイル区分別利用サービス別介護給付費!X303</f>
        <v>131</v>
      </c>
      <c r="F13" s="284">
        <f>市区町村別_オーラルフレイル区分別利用サービス別介護給付費!Y303</f>
        <v>36471354</v>
      </c>
      <c r="G13" s="284">
        <f>市区町村別_オーラルフレイル区分別利用サービス別介護給付費!Z303</f>
        <v>33</v>
      </c>
      <c r="H13" s="284">
        <f>市区町村別_オーラルフレイル区分別利用サービス別介護給付費!AA303</f>
        <v>10692.276165347406</v>
      </c>
      <c r="I13" s="284">
        <f>市区町村別_オーラルフレイル区分別利用サービス別介護給付費!AB303</f>
        <v>278407.28244274808</v>
      </c>
      <c r="J13" s="284">
        <f>市区町村別_オーラルフレイル区分別利用サービス別介護給付費!AC303</f>
        <v>1105192.5454545454</v>
      </c>
      <c r="K13" s="284">
        <f>市区町村別_オーラルフレイル区分別利用サービス別介護給付費!AD303</f>
        <v>3.8405159777191437E-2</v>
      </c>
      <c r="L13" s="285">
        <f>市区町村別_オーラルフレイル区分別利用サービス別介護給付費!AE303</f>
        <v>9.6745822339489879E-3</v>
      </c>
      <c r="N13" s="8"/>
    </row>
    <row r="14" spans="2:14" s="9" customFormat="1" ht="13.5" customHeight="1">
      <c r="B14" s="552"/>
      <c r="C14" s="353" t="s">
        <v>340</v>
      </c>
      <c r="D14" s="568"/>
      <c r="E14" s="286">
        <f>市区町村別_オーラルフレイル区分別利用サービス別介護給付費!X304</f>
        <v>99</v>
      </c>
      <c r="F14" s="286">
        <f>市区町村別_オーラルフレイル区分別利用サービス別介護給付費!Y304</f>
        <v>1083470</v>
      </c>
      <c r="G14" s="286">
        <f>市区町村別_オーラルフレイル区分別利用サービス別介護給付費!Z304</f>
        <v>22</v>
      </c>
      <c r="H14" s="286">
        <f>市区町村別_オーラルフレイル区分別利用サービス別介護給付費!AA304</f>
        <v>317.63998827323366</v>
      </c>
      <c r="I14" s="286">
        <f>市区町村別_オーラルフレイル区分別利用サービス別介護給付費!AB304</f>
        <v>10944.141414141413</v>
      </c>
      <c r="J14" s="286">
        <f>市区町村別_オーラルフレイル区分別利用サービス別介護給付費!AC304</f>
        <v>49248.63636363636</v>
      </c>
      <c r="K14" s="286">
        <f>市区町村別_オーラルフレイル区分別利用サービス別介護給付費!AD304</f>
        <v>2.9023746701846966E-2</v>
      </c>
      <c r="L14" s="287">
        <f>市区町村別_オーラルフレイル区分別利用サービス別介護給付費!AE304</f>
        <v>6.4497214892993253E-3</v>
      </c>
      <c r="N14" s="8"/>
    </row>
    <row r="15" spans="2:14" s="9" customFormat="1" ht="13.5" customHeight="1">
      <c r="B15" s="553"/>
      <c r="C15" s="354" t="s">
        <v>64</v>
      </c>
      <c r="D15" s="569"/>
      <c r="E15" s="235">
        <f>市区町村別_オーラルフレイル区分別利用サービス別介護給付費!X305</f>
        <v>10137</v>
      </c>
      <c r="F15" s="235">
        <f>市区町村別_オーラルフレイル区分別利用サービス別介護給付費!Y305</f>
        <v>864780764</v>
      </c>
      <c r="G15" s="235">
        <f>市区町村別_オーラルフレイル区分別利用サービス別介護給付費!Z305</f>
        <v>1071</v>
      </c>
      <c r="H15" s="235">
        <f>市区町村別_オーラルフレイル区分別利用サービス別介護給付費!AA305</f>
        <v>253527.04895924949</v>
      </c>
      <c r="I15" s="235">
        <f>市区町村別_オーラルフレイル区分別利用サービス別介護給付費!AB305</f>
        <v>85309.338463056134</v>
      </c>
      <c r="J15" s="235">
        <f>市区町村別_オーラルフレイル区分別利用サービス別介護給付費!AC305</f>
        <v>807451.69374416431</v>
      </c>
      <c r="K15" s="235">
        <f>市区町村別_オーラルフレイル区分別利用サービス別介護給付費!AD305</f>
        <v>2.9718557607739666</v>
      </c>
      <c r="L15" s="259">
        <f>市区町村別_オーラルフレイル区分別利用サービス別介護給付費!AE305</f>
        <v>0.31398416886543534</v>
      </c>
      <c r="N15" s="8"/>
    </row>
    <row r="16" spans="2:14" s="9" customFormat="1" ht="13.5" customHeight="1">
      <c r="B16" s="551" t="s">
        <v>174</v>
      </c>
      <c r="C16" s="357" t="s">
        <v>338</v>
      </c>
      <c r="D16" s="567">
        <f>市区町村別_オーラルフレイル区分別利用サービス別介護給付費!AF302</f>
        <v>2464</v>
      </c>
      <c r="E16" s="282">
        <f>市区町村別_オーラルフレイル区分別利用サービス別介護給付費!AG302</f>
        <v>7261</v>
      </c>
      <c r="F16" s="282">
        <f>市区町村別_オーラルフレイル区分別利用サービス別介護給付費!AH302</f>
        <v>577271046</v>
      </c>
      <c r="G16" s="282">
        <f>市区町村別_オーラルフレイル区分別利用サービス別介護給付費!AI302</f>
        <v>774</v>
      </c>
      <c r="H16" s="282">
        <f>市区町村別_オーラルフレイル区分別利用サービス別介護給付費!AJ302</f>
        <v>234282.08035714287</v>
      </c>
      <c r="I16" s="282">
        <f>市区町村別_オーラルフレイル区分別利用サービス別介護給付費!AK302</f>
        <v>79502.967359867791</v>
      </c>
      <c r="J16" s="282">
        <f>市区町村別_オーラルフレイル区分別利用サービス別介護給付費!AL302</f>
        <v>745828.22480620153</v>
      </c>
      <c r="K16" s="282">
        <f>市区町村別_オーラルフレイル区分別利用サービス別介護給付費!AM302</f>
        <v>2.9468344155844157</v>
      </c>
      <c r="L16" s="283">
        <f>市区町村別_オーラルフレイル区分別利用サービス別介護給付費!AN302</f>
        <v>0.31412337662337664</v>
      </c>
      <c r="N16" s="8"/>
    </row>
    <row r="17" spans="2:14" s="9" customFormat="1" ht="13.5" customHeight="1">
      <c r="B17" s="552"/>
      <c r="C17" s="356" t="s">
        <v>339</v>
      </c>
      <c r="D17" s="568"/>
      <c r="E17" s="284">
        <f>市区町村別_オーラルフレイル区分別利用サービス別介護給付費!AG303</f>
        <v>95</v>
      </c>
      <c r="F17" s="284">
        <f>市区町村別_オーラルフレイル区分別利用サービス別介護給付費!AH303</f>
        <v>25992113</v>
      </c>
      <c r="G17" s="284">
        <f>市区町村別_オーラルフレイル区分別利用サービス別介護給付費!AI303</f>
        <v>23</v>
      </c>
      <c r="H17" s="284">
        <f>市区町村別_オーラルフレイル区分別利用サービス別介護給付費!AJ303</f>
        <v>10548.74715909091</v>
      </c>
      <c r="I17" s="284">
        <f>市区町村別_オーラルフレイル区分別利用サービス別介護給付費!AK303</f>
        <v>273601.18947368424</v>
      </c>
      <c r="J17" s="284">
        <f>市区町村別_オーラルフレイル区分別利用サービス別介護給付費!AL303</f>
        <v>1130091.8695652173</v>
      </c>
      <c r="K17" s="284">
        <f>市区町村別_オーラルフレイル区分別利用サービス別介護給付費!AM303</f>
        <v>3.8555194805194808E-2</v>
      </c>
      <c r="L17" s="285">
        <f>市区町村別_オーラルフレイル区分別利用サービス別介護給付費!AN303</f>
        <v>9.3344155844155841E-3</v>
      </c>
      <c r="N17" s="8"/>
    </row>
    <row r="18" spans="2:14" s="9" customFormat="1" ht="13.5" customHeight="1">
      <c r="B18" s="552"/>
      <c r="C18" s="353" t="s">
        <v>340</v>
      </c>
      <c r="D18" s="568"/>
      <c r="E18" s="286">
        <f>市区町村別_オーラルフレイル区分別利用サービス別介護給付費!AG304</f>
        <v>56</v>
      </c>
      <c r="F18" s="286">
        <f>市区町村別_オーラルフレイル区分別利用サービス別介護給付費!AH304</f>
        <v>572357</v>
      </c>
      <c r="G18" s="286">
        <f>市区町村別_オーラルフレイル区分別利用サービス別介護給付費!AI304</f>
        <v>13</v>
      </c>
      <c r="H18" s="286">
        <f>市区町村別_オーラルフレイル区分別利用サービス別介護給付費!AJ304</f>
        <v>232.28774350649351</v>
      </c>
      <c r="I18" s="286">
        <f>市区町村別_オーラルフレイル区分別利用サービス別介護給付費!AK304</f>
        <v>10220.660714285714</v>
      </c>
      <c r="J18" s="286">
        <f>市区町村別_オーラルフレイル区分別利用サービス別介護給付費!AL304</f>
        <v>44027.461538461539</v>
      </c>
      <c r="K18" s="286">
        <f>市区町村別_オーラルフレイル区分別利用サービス別介護給付費!AM304</f>
        <v>2.2727272727272728E-2</v>
      </c>
      <c r="L18" s="287">
        <f>市区町村別_オーラルフレイル区分別利用サービス別介護給付費!AN304</f>
        <v>5.275974025974026E-3</v>
      </c>
      <c r="N18" s="8"/>
    </row>
    <row r="19" spans="2:14" s="9" customFormat="1" ht="13.5" customHeight="1">
      <c r="B19" s="553"/>
      <c r="C19" s="354" t="s">
        <v>64</v>
      </c>
      <c r="D19" s="569"/>
      <c r="E19" s="235">
        <f>市区町村別_オーラルフレイル区分別利用サービス別介護給付費!AG305</f>
        <v>7306</v>
      </c>
      <c r="F19" s="235">
        <f>市区町村別_オーラルフレイル区分別利用サービス別介護給付費!AH305</f>
        <v>603835516</v>
      </c>
      <c r="G19" s="235">
        <f>市区町村別_オーラルフレイル区分別利用サービス別介護給付費!AI305</f>
        <v>781</v>
      </c>
      <c r="H19" s="235">
        <f>市区町村別_オーラルフレイル区分別利用サービス別介護給付費!AJ305</f>
        <v>245063.11525974027</v>
      </c>
      <c r="I19" s="235">
        <f>市区町村別_オーラルフレイル区分別利用サービス別介護給付費!AK305</f>
        <v>82649.26307144812</v>
      </c>
      <c r="J19" s="235">
        <f>市区町村別_オーラルフレイル区分別利用サービス別介護給付費!AL305</f>
        <v>773156.87067861715</v>
      </c>
      <c r="K19" s="235">
        <f>市区町村別_オーラルフレイル区分別利用サービス別介護給付費!AM305</f>
        <v>2.9650974025974026</v>
      </c>
      <c r="L19" s="259">
        <f>市区町村別_オーラルフレイル区分別利用サービス別介護給付費!AN305</f>
        <v>0.3169642857142857</v>
      </c>
      <c r="N19" s="8"/>
    </row>
    <row r="20" spans="2:14" s="9" customFormat="1" ht="13.5" customHeight="1">
      <c r="B20" s="551" t="s">
        <v>175</v>
      </c>
      <c r="C20" s="357" t="s">
        <v>338</v>
      </c>
      <c r="D20" s="567">
        <f>市区町村別_オーラルフレイル区分別利用サービス別介護給付費!AO302</f>
        <v>8851</v>
      </c>
      <c r="E20" s="282">
        <f>市区町村別_オーラルフレイル区分別利用サービス別介護給付費!AP302</f>
        <v>27978</v>
      </c>
      <c r="F20" s="282">
        <f>市区町村別_オーラルフレイル区分別利用サービス別介護給付費!AQ302</f>
        <v>2656981912</v>
      </c>
      <c r="G20" s="282">
        <f>市区町村別_オーラルフレイル区分別利用サービス別介護給付費!AR302</f>
        <v>2812</v>
      </c>
      <c r="H20" s="282">
        <f>市区町村別_オーラルフレイル区分別利用サービス別介護給付費!AS302</f>
        <v>300190.02508191165</v>
      </c>
      <c r="I20" s="282">
        <f>市区町村別_オーラルフレイル区分別利用サービス別介護給付費!AT302</f>
        <v>94966.827936235612</v>
      </c>
      <c r="J20" s="282">
        <f>市区町村別_オーラルフレイル区分別利用サービス別介護給付費!AU302</f>
        <v>944872.65718349931</v>
      </c>
      <c r="K20" s="282">
        <f>市区町村別_オーラルフレイル区分別利用サービス別介護給付費!AV302</f>
        <v>3.1609987572025759</v>
      </c>
      <c r="L20" s="283">
        <f>市区町村別_オーラルフレイル区分別利用サービス別介護給付費!AW302</f>
        <v>0.31770421421308326</v>
      </c>
      <c r="N20" s="8"/>
    </row>
    <row r="21" spans="2:14" s="9" customFormat="1" ht="13.5" customHeight="1">
      <c r="B21" s="552"/>
      <c r="C21" s="356" t="s">
        <v>339</v>
      </c>
      <c r="D21" s="568"/>
      <c r="E21" s="284">
        <f>市区町村別_オーラルフレイル区分別利用サービス別介護給付費!AP303</f>
        <v>586</v>
      </c>
      <c r="F21" s="284">
        <f>市区町村別_オーラルフレイル区分別利用サービス別介護給付費!AQ303</f>
        <v>166691291</v>
      </c>
      <c r="G21" s="284">
        <f>市区町村別_オーラルフレイル区分別利用サービス別介護給付費!AR303</f>
        <v>130</v>
      </c>
      <c r="H21" s="284">
        <f>市区町村別_オーラルフレイル区分別利用サービス別介護給付費!AS303</f>
        <v>18833.046096486272</v>
      </c>
      <c r="I21" s="284">
        <f>市区町村別_オーラルフレイル区分別利用サービス別介護給付費!AT303</f>
        <v>284456.12798634812</v>
      </c>
      <c r="J21" s="284">
        <f>市区町村別_オーラルフレイル区分別利用サービス別介護給付費!AU303</f>
        <v>1282240.7</v>
      </c>
      <c r="K21" s="284">
        <f>市区町村別_オーラルフレイル区分別利用サービス別介護給付費!AV303</f>
        <v>6.6207208225059322E-2</v>
      </c>
      <c r="L21" s="285">
        <f>市区町村別_オーラルフレイル区分別利用サービス別介護給付費!AW303</f>
        <v>1.4687605920235002E-2</v>
      </c>
      <c r="N21" s="8"/>
    </row>
    <row r="22" spans="2:14" s="9" customFormat="1" ht="13.5" customHeight="1">
      <c r="B22" s="552"/>
      <c r="C22" s="353" t="s">
        <v>340</v>
      </c>
      <c r="D22" s="568"/>
      <c r="E22" s="286">
        <f>市区町村別_オーラルフレイル区分別利用サービス別介護給付費!AP304</f>
        <v>510</v>
      </c>
      <c r="F22" s="286">
        <f>市区町村別_オーラルフレイル区分別利用サービス別介護給付費!AQ304</f>
        <v>7624610</v>
      </c>
      <c r="G22" s="286">
        <f>市区町村別_オーラルフレイル区分別利用サービス別介護給付費!AR304</f>
        <v>99</v>
      </c>
      <c r="H22" s="286">
        <f>市区町村別_オーラルフレイル区分別利用サービス別介護給付費!AS304</f>
        <v>861.44051519602306</v>
      </c>
      <c r="I22" s="286">
        <f>市区町村別_オーラルフレイル区分別利用サービス別介護給付費!AT304</f>
        <v>14950.215686274511</v>
      </c>
      <c r="J22" s="286">
        <f>市区町村別_オーラルフレイル区分別利用サービス別介護給付費!AU304</f>
        <v>77016.262626262629</v>
      </c>
      <c r="K22" s="286">
        <f>市区町村別_オーラルフレイル区分別利用サービス別介護給付費!AV304</f>
        <v>5.7620607840921927E-2</v>
      </c>
      <c r="L22" s="287">
        <f>市区町村別_オーラルフレイル区分別利用サービス別介護給付費!AW304</f>
        <v>1.1185176816178963E-2</v>
      </c>
      <c r="N22" s="8"/>
    </row>
    <row r="23" spans="2:14" s="9" customFormat="1" ht="13.5" customHeight="1">
      <c r="B23" s="553"/>
      <c r="C23" s="354" t="s">
        <v>64</v>
      </c>
      <c r="D23" s="569"/>
      <c r="E23" s="235">
        <f>市区町村別_オーラルフレイル区分別利用サービス別介護給付費!AP305</f>
        <v>28262</v>
      </c>
      <c r="F23" s="235">
        <f>市区町村別_オーラルフレイル区分別利用サービス別介護給付費!AQ305</f>
        <v>2831297813</v>
      </c>
      <c r="G23" s="235">
        <f>市区町村別_オーラルフレイル区分別利用サービス別介護給付費!AR305</f>
        <v>2842</v>
      </c>
      <c r="H23" s="235">
        <f>市区町村別_オーラルフレイル区分別利用サービス別介護給付費!AS305</f>
        <v>319884.51169359393</v>
      </c>
      <c r="I23" s="235">
        <f>市区町村別_オーラルフレイル区分別利用サービス別介護給付費!AT305</f>
        <v>100180.3769372302</v>
      </c>
      <c r="J23" s="235">
        <f>市区町村別_オーラルフレイル区分別利用サービス別介護給付費!AU305</f>
        <v>996234.27621393383</v>
      </c>
      <c r="K23" s="235">
        <f>市区町村別_オーラルフレイル区分別利用サービス別介護給付費!AV305</f>
        <v>3.1930855270590892</v>
      </c>
      <c r="L23" s="259">
        <f>市区町村別_オーラルフレイル区分別利用サービス別介護給付費!AW305</f>
        <v>0.32109366173313753</v>
      </c>
      <c r="N23" s="8"/>
    </row>
    <row r="24" spans="2:14" s="9" customFormat="1" ht="13.5" customHeight="1">
      <c r="B24" s="551" t="s">
        <v>158</v>
      </c>
      <c r="C24" s="357" t="s">
        <v>338</v>
      </c>
      <c r="D24" s="567">
        <f>市区町村別_オーラルフレイル区分別利用サービス別介護給付費!AX302</f>
        <v>115708</v>
      </c>
      <c r="E24" s="282">
        <f>市区町村別_オーラルフレイル区分別利用サービス別介護給付費!AY302</f>
        <v>128258</v>
      </c>
      <c r="F24" s="282">
        <f>市区町村別_オーラルフレイル区分別利用サービス別介護給付費!AZ302</f>
        <v>9450998057</v>
      </c>
      <c r="G24" s="282">
        <f>市区町村別_オーラルフレイル区分別利用サービス別介護給付費!BA302</f>
        <v>13125</v>
      </c>
      <c r="H24" s="282">
        <f>市区町村別_オーラルフレイル区分別利用サービス別介護給付費!BB302</f>
        <v>81679.728774155636</v>
      </c>
      <c r="I24" s="282">
        <f>市区町村別_オーラルフレイル区分別利用サービス別介護給付費!BC302</f>
        <v>73687.396162422621</v>
      </c>
      <c r="J24" s="282">
        <f>市区町村別_オーラルフレイル区分別利用サービス別介護給付費!BD302</f>
        <v>720076.0424380952</v>
      </c>
      <c r="K24" s="282">
        <f>市区町村別_オーラルフレイル区分別利用サービス別介護給付費!BE302</f>
        <v>1.1084626819234624</v>
      </c>
      <c r="L24" s="283">
        <f>市区町村別_オーラルフレイル区分別利用サービス別介護給付費!BF302</f>
        <v>0.11343208766895979</v>
      </c>
      <c r="N24" s="8"/>
    </row>
    <row r="25" spans="2:14" s="9" customFormat="1" ht="13.5" customHeight="1">
      <c r="B25" s="552"/>
      <c r="C25" s="356" t="s">
        <v>339</v>
      </c>
      <c r="D25" s="568"/>
      <c r="E25" s="284">
        <f>市区町村別_オーラルフレイル区分別利用サービス別介護給付費!AY303</f>
        <v>991</v>
      </c>
      <c r="F25" s="284">
        <f>市区町村別_オーラルフレイル区分別利用サービス別介護給付費!AZ303</f>
        <v>279043987</v>
      </c>
      <c r="G25" s="284">
        <f>市区町村別_オーラルフレイル区分別利用サービス別介護給付費!BA303</f>
        <v>268</v>
      </c>
      <c r="H25" s="284">
        <f>市区町村別_オーラルフレイル区分別利用サービス別介護給付費!BB303</f>
        <v>2411.6222473813391</v>
      </c>
      <c r="I25" s="284">
        <f>市区町村別_オーラルフレイル区分別利用サービス別介護給付費!BC303</f>
        <v>281578.19071644801</v>
      </c>
      <c r="J25" s="284">
        <f>市区町村別_オーラルフレイル区分別利用サービス別介護給付費!BD303</f>
        <v>1041208.9067164179</v>
      </c>
      <c r="K25" s="284">
        <f>市区町村別_オーラルフレイル区分別利用サービス別介護給付費!BE303</f>
        <v>8.564662771804888E-3</v>
      </c>
      <c r="L25" s="285">
        <f>市区町村別_オーラルフレイル区分別利用サービス別介護給付費!BF303</f>
        <v>2.3161751996404745E-3</v>
      </c>
      <c r="N25" s="8"/>
    </row>
    <row r="26" spans="2:14" s="9" customFormat="1" ht="13.5" customHeight="1">
      <c r="B26" s="552"/>
      <c r="C26" s="353" t="s">
        <v>340</v>
      </c>
      <c r="D26" s="568"/>
      <c r="E26" s="286">
        <f>市区町村別_オーラルフレイル区分別利用サービス別介護給付費!AY304</f>
        <v>1126</v>
      </c>
      <c r="F26" s="286">
        <f>市区町村別_オーラルフレイル区分別利用サービス別介護給付費!AZ304</f>
        <v>11912958</v>
      </c>
      <c r="G26" s="286">
        <f>市区町村別_オーラルフレイル区分別利用サービス別介護給付費!BA304</f>
        <v>238</v>
      </c>
      <c r="H26" s="286">
        <f>市区町村別_オーラルフレイル区分別利用サービス別介護給付費!BB304</f>
        <v>102.95708161924846</v>
      </c>
      <c r="I26" s="286">
        <f>市区町村別_オーラルフレイル区分別利用サービス別介護給付費!BC304</f>
        <v>10579.891651865009</v>
      </c>
      <c r="J26" s="286">
        <f>市区町村別_オーラルフレイル区分別利用サービス別介護給付費!BD304</f>
        <v>50054.445378151264</v>
      </c>
      <c r="K26" s="286">
        <f>市区町村別_オーラルフレイル区分別利用サービス別介護給付費!BE304</f>
        <v>9.7313928163999027E-3</v>
      </c>
      <c r="L26" s="287">
        <f>市区町村別_オーラルフレイル区分別利用サービス別介護給付費!BF304</f>
        <v>2.0569018563971375E-3</v>
      </c>
      <c r="N26" s="8"/>
    </row>
    <row r="27" spans="2:14" s="9" customFormat="1" ht="13.5" customHeight="1">
      <c r="B27" s="553"/>
      <c r="C27" s="354" t="s">
        <v>64</v>
      </c>
      <c r="D27" s="569"/>
      <c r="E27" s="235">
        <f>市区町村別_オーラルフレイル区分別利用サービス別介護給付費!AY305</f>
        <v>128647</v>
      </c>
      <c r="F27" s="235">
        <f>市区町村別_オーラルフレイル区分別利用サービス別介護給付費!AZ305</f>
        <v>9741955002</v>
      </c>
      <c r="G27" s="235">
        <f>市区町村別_オーラルフレイル区分別利用サービス別介護給付費!BA305</f>
        <v>13172</v>
      </c>
      <c r="H27" s="235">
        <f>市区町村別_オーラルフレイル区分別利用サービス別介護給付費!BB305</f>
        <v>84194.308103156218</v>
      </c>
      <c r="I27" s="235">
        <f>市区町村別_オーラルフレイル区分別利用サービス別介護給付費!BC305</f>
        <v>75726.250919181941</v>
      </c>
      <c r="J27" s="235">
        <f>市区町村別_オーラルフレイル区分別利用サービス別介護給付費!BD305</f>
        <v>739595.73352566047</v>
      </c>
      <c r="K27" s="235">
        <f>市区町村別_オーラルフレイル区分別利用サービス別介護給付費!BE305</f>
        <v>1.111824592940851</v>
      </c>
      <c r="L27" s="259">
        <f>市区町村別_オーラルフレイル区分別利用サービス別介護給付費!BF305</f>
        <v>0.11383828257337436</v>
      </c>
      <c r="N27" s="8"/>
    </row>
    <row r="28" spans="2:14" ht="13.5" customHeight="1">
      <c r="B28" s="307" t="s">
        <v>430</v>
      </c>
      <c r="C28" s="26"/>
      <c r="D28" s="26"/>
    </row>
    <row r="29" spans="2:14" ht="13.5" customHeight="1">
      <c r="B29" s="26" t="s">
        <v>429</v>
      </c>
      <c r="C29" s="83"/>
      <c r="D29" s="83"/>
    </row>
    <row r="30" spans="2:14" ht="13.5" customHeight="1">
      <c r="B30" s="83" t="s">
        <v>431</v>
      </c>
      <c r="C30" s="203"/>
      <c r="D30" s="203"/>
    </row>
    <row r="31" spans="2:14" s="9" customFormat="1" ht="13.5" customHeight="1">
      <c r="B31" s="344" t="s">
        <v>422</v>
      </c>
      <c r="C31" s="345"/>
      <c r="D31" s="345"/>
      <c r="N31" s="35"/>
    </row>
    <row r="32" spans="2:14" s="9" customFormat="1" ht="13.5" customHeight="1">
      <c r="B32" s="83" t="s">
        <v>423</v>
      </c>
      <c r="C32" s="345"/>
      <c r="D32" s="345"/>
      <c r="N32" s="35"/>
    </row>
    <row r="33" spans="2:4" ht="13.5" customHeight="1">
      <c r="B33" s="21" t="s">
        <v>405</v>
      </c>
      <c r="C33" s="202"/>
      <c r="D33" s="202"/>
    </row>
    <row r="34" spans="2:4" ht="13.5" customHeight="1">
      <c r="B34" s="21"/>
      <c r="C34" s="27"/>
      <c r="D34" s="27"/>
    </row>
  </sheetData>
  <mergeCells count="12">
    <mergeCell ref="D24:D27"/>
    <mergeCell ref="B24:B27"/>
    <mergeCell ref="D20:D23"/>
    <mergeCell ref="B20:B23"/>
    <mergeCell ref="D16:D19"/>
    <mergeCell ref="B16:B19"/>
    <mergeCell ref="D12:D15"/>
    <mergeCell ref="B12:B15"/>
    <mergeCell ref="D8:D11"/>
    <mergeCell ref="B8:B11"/>
    <mergeCell ref="D4:D7"/>
    <mergeCell ref="B4:B7"/>
  </mergeCells>
  <phoneticPr fontId="3"/>
  <pageMargins left="0.70866141732283472" right="0.70866141732283472" top="0.59055118110236227" bottom="0.59055118110236227" header="0.31496062992125984" footer="0.31496062992125984"/>
  <pageSetup paperSize="8" scale="73" fitToHeight="0" pageOrder="overThenDown" orientation="landscape" r:id="rId1"/>
  <headerFooter>
    <oddHeader>&amp;R&amp;"ＭＳ 明朝,標準"&amp;12 2-12.②口腔フレイルに係る分析(歯科)</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E1904-A22E-4716-A050-DEA547D16E3F}">
  <sheetPr codeName="Sheet22"/>
  <dimension ref="B1:BG306"/>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4" width="20.625" style="1" customWidth="1"/>
    <col min="5" max="58" width="10.625" style="1" customWidth="1"/>
    <col min="59" max="16384" width="9" style="1"/>
  </cols>
  <sheetData>
    <row r="1" spans="2:59" ht="16.5" customHeight="1">
      <c r="B1" s="3" t="s">
        <v>322</v>
      </c>
    </row>
    <row r="2" spans="2:59" ht="16.5" customHeight="1">
      <c r="B2" s="3" t="s">
        <v>408</v>
      </c>
    </row>
    <row r="3" spans="2:59" ht="16.5" customHeight="1">
      <c r="B3" s="3" t="s">
        <v>304</v>
      </c>
      <c r="N3" s="384"/>
    </row>
    <row r="4" spans="2:59" ht="16.5" customHeight="1">
      <c r="B4" s="554"/>
      <c r="C4" s="554" t="s">
        <v>114</v>
      </c>
      <c r="D4" s="451" t="s">
        <v>406</v>
      </c>
      <c r="E4" s="412" t="s">
        <v>171</v>
      </c>
      <c r="F4" s="413"/>
      <c r="G4" s="413"/>
      <c r="H4" s="413"/>
      <c r="I4" s="413"/>
      <c r="J4" s="413"/>
      <c r="K4" s="413"/>
      <c r="L4" s="413"/>
      <c r="M4" s="414"/>
      <c r="N4" s="412" t="s">
        <v>172</v>
      </c>
      <c r="O4" s="413"/>
      <c r="P4" s="413"/>
      <c r="Q4" s="413"/>
      <c r="R4" s="413"/>
      <c r="S4" s="413"/>
      <c r="T4" s="413"/>
      <c r="U4" s="413"/>
      <c r="V4" s="414"/>
      <c r="W4" s="412" t="s">
        <v>173</v>
      </c>
      <c r="X4" s="413"/>
      <c r="Y4" s="413"/>
      <c r="Z4" s="413"/>
      <c r="AA4" s="413"/>
      <c r="AB4" s="413"/>
      <c r="AC4" s="413"/>
      <c r="AD4" s="413"/>
      <c r="AE4" s="414"/>
      <c r="AF4" s="412" t="s">
        <v>174</v>
      </c>
      <c r="AG4" s="413"/>
      <c r="AH4" s="413"/>
      <c r="AI4" s="413"/>
      <c r="AJ4" s="413"/>
      <c r="AK4" s="413"/>
      <c r="AL4" s="413"/>
      <c r="AM4" s="413"/>
      <c r="AN4" s="414"/>
      <c r="AO4" s="455" t="s">
        <v>175</v>
      </c>
      <c r="AP4" s="455"/>
      <c r="AQ4" s="455"/>
      <c r="AR4" s="455"/>
      <c r="AS4" s="455"/>
      <c r="AT4" s="455"/>
      <c r="AU4" s="455"/>
      <c r="AV4" s="455"/>
      <c r="AW4" s="455"/>
      <c r="AX4" s="412" t="s">
        <v>158</v>
      </c>
      <c r="AY4" s="413"/>
      <c r="AZ4" s="413"/>
      <c r="BA4" s="413"/>
      <c r="BB4" s="413"/>
      <c r="BC4" s="413"/>
      <c r="BD4" s="413"/>
      <c r="BE4" s="413"/>
      <c r="BF4" s="414"/>
      <c r="BG4" s="123"/>
    </row>
    <row r="5" spans="2:59" ht="51.75" customHeight="1">
      <c r="B5" s="409"/>
      <c r="C5" s="409"/>
      <c r="D5" s="453"/>
      <c r="E5" s="288" t="s">
        <v>63</v>
      </c>
      <c r="F5" s="289" t="s">
        <v>388</v>
      </c>
      <c r="G5" s="265" t="s">
        <v>334</v>
      </c>
      <c r="H5" s="265" t="s">
        <v>335</v>
      </c>
      <c r="I5" s="290" t="s">
        <v>336</v>
      </c>
      <c r="J5" s="290" t="s">
        <v>386</v>
      </c>
      <c r="K5" s="290" t="s">
        <v>379</v>
      </c>
      <c r="L5" s="290" t="s">
        <v>389</v>
      </c>
      <c r="M5" s="291" t="s">
        <v>337</v>
      </c>
      <c r="N5" s="288" t="s">
        <v>63</v>
      </c>
      <c r="O5" s="289" t="s">
        <v>388</v>
      </c>
      <c r="P5" s="265" t="s">
        <v>334</v>
      </c>
      <c r="Q5" s="265" t="s">
        <v>335</v>
      </c>
      <c r="R5" s="290" t="s">
        <v>336</v>
      </c>
      <c r="S5" s="290" t="s">
        <v>386</v>
      </c>
      <c r="T5" s="290" t="s">
        <v>379</v>
      </c>
      <c r="U5" s="290" t="s">
        <v>389</v>
      </c>
      <c r="V5" s="291" t="s">
        <v>337</v>
      </c>
      <c r="W5" s="288" t="s">
        <v>63</v>
      </c>
      <c r="X5" s="289" t="s">
        <v>388</v>
      </c>
      <c r="Y5" s="265" t="s">
        <v>334</v>
      </c>
      <c r="Z5" s="265" t="s">
        <v>335</v>
      </c>
      <c r="AA5" s="290" t="s">
        <v>336</v>
      </c>
      <c r="AB5" s="290" t="s">
        <v>386</v>
      </c>
      <c r="AC5" s="290" t="s">
        <v>379</v>
      </c>
      <c r="AD5" s="290" t="s">
        <v>389</v>
      </c>
      <c r="AE5" s="291" t="s">
        <v>337</v>
      </c>
      <c r="AF5" s="288" t="s">
        <v>63</v>
      </c>
      <c r="AG5" s="289" t="s">
        <v>388</v>
      </c>
      <c r="AH5" s="265" t="s">
        <v>334</v>
      </c>
      <c r="AI5" s="265" t="s">
        <v>335</v>
      </c>
      <c r="AJ5" s="290" t="s">
        <v>336</v>
      </c>
      <c r="AK5" s="290" t="s">
        <v>386</v>
      </c>
      <c r="AL5" s="290" t="s">
        <v>379</v>
      </c>
      <c r="AM5" s="290" t="s">
        <v>389</v>
      </c>
      <c r="AN5" s="291" t="s">
        <v>337</v>
      </c>
      <c r="AO5" s="288" t="s">
        <v>63</v>
      </c>
      <c r="AP5" s="289" t="s">
        <v>388</v>
      </c>
      <c r="AQ5" s="265" t="s">
        <v>334</v>
      </c>
      <c r="AR5" s="265" t="s">
        <v>335</v>
      </c>
      <c r="AS5" s="290" t="s">
        <v>336</v>
      </c>
      <c r="AT5" s="290" t="s">
        <v>386</v>
      </c>
      <c r="AU5" s="290" t="s">
        <v>379</v>
      </c>
      <c r="AV5" s="290" t="s">
        <v>389</v>
      </c>
      <c r="AW5" s="291" t="s">
        <v>337</v>
      </c>
      <c r="AX5" s="288" t="s">
        <v>63</v>
      </c>
      <c r="AY5" s="289" t="s">
        <v>388</v>
      </c>
      <c r="AZ5" s="265" t="s">
        <v>334</v>
      </c>
      <c r="BA5" s="265" t="s">
        <v>335</v>
      </c>
      <c r="BB5" s="290" t="s">
        <v>336</v>
      </c>
      <c r="BC5" s="290" t="s">
        <v>386</v>
      </c>
      <c r="BD5" s="290" t="s">
        <v>379</v>
      </c>
      <c r="BE5" s="290" t="s">
        <v>389</v>
      </c>
      <c r="BF5" s="291" t="s">
        <v>337</v>
      </c>
      <c r="BG5" s="123"/>
    </row>
    <row r="6" spans="2:59" s="9" customFormat="1" ht="13.5" customHeight="1">
      <c r="B6" s="551">
        <v>1</v>
      </c>
      <c r="C6" s="555" t="s">
        <v>341</v>
      </c>
      <c r="D6" s="357" t="s">
        <v>338</v>
      </c>
      <c r="E6" s="570">
        <f>市区町村別_オーラルフレイル区分別該当人数･割合!E5</f>
        <v>7249</v>
      </c>
      <c r="F6" s="292">
        <v>18129</v>
      </c>
      <c r="G6" s="69">
        <v>1353724793</v>
      </c>
      <c r="H6" s="69">
        <v>1795</v>
      </c>
      <c r="I6" s="69">
        <f>IFERROR(G6/E6,"-")</f>
        <v>186746.41923023865</v>
      </c>
      <c r="J6" s="69">
        <f>IFERROR(G6/F6,"-")</f>
        <v>74671.785150863259</v>
      </c>
      <c r="K6" s="69">
        <f t="shared" ref="K6:K175" si="0">IFERROR(G6/H6,"-")</f>
        <v>754164.23008356546</v>
      </c>
      <c r="L6" s="69">
        <f>IFERROR(F6/E6,"-")</f>
        <v>2.5008966754035038</v>
      </c>
      <c r="M6" s="266">
        <f>IFERROR(H6/E6,"-")</f>
        <v>0.24762036142916263</v>
      </c>
      <c r="N6" s="573">
        <f>市区町村別_オーラルフレイル区分別該当人数･割合!G5</f>
        <v>5506</v>
      </c>
      <c r="O6" s="292">
        <v>14190</v>
      </c>
      <c r="P6" s="69">
        <v>1038867682</v>
      </c>
      <c r="Q6" s="69">
        <v>1408</v>
      </c>
      <c r="R6" s="69">
        <f>IFERROR(P6/N6,"-")</f>
        <v>188679.20123501634</v>
      </c>
      <c r="S6" s="69">
        <f>IFERROR(P6/O6,"-")</f>
        <v>73211.253136011277</v>
      </c>
      <c r="T6" s="69">
        <f t="shared" ref="T6:T175" si="1">IFERROR(P6/Q6,"-")</f>
        <v>737832.16051136365</v>
      </c>
      <c r="U6" s="69">
        <f>IFERROR(O6/N6,"-")</f>
        <v>2.5771885216127859</v>
      </c>
      <c r="V6" s="34">
        <f>IFERROR(Q6/N6,"-")</f>
        <v>0.25572103160188886</v>
      </c>
      <c r="W6" s="573">
        <f>市区町村別_オーラルフレイル区分別該当人数･割合!I5</f>
        <v>868</v>
      </c>
      <c r="X6" s="292">
        <v>3060</v>
      </c>
      <c r="Y6" s="69">
        <v>252608974</v>
      </c>
      <c r="Z6" s="69">
        <v>318</v>
      </c>
      <c r="AA6" s="69">
        <f>IFERROR(Y6/W6,"-")</f>
        <v>291024.16359447007</v>
      </c>
      <c r="AB6" s="69">
        <f>IFERROR(Y6/X6,"-")</f>
        <v>82551.952287581706</v>
      </c>
      <c r="AC6" s="69">
        <f t="shared" ref="AC6:AC175" si="2">IFERROR(Y6/Z6,"-")</f>
        <v>794367.84276729554</v>
      </c>
      <c r="AD6" s="69">
        <f>IFERROR(X6/W6,"-")</f>
        <v>3.5253456221198158</v>
      </c>
      <c r="AE6" s="34">
        <f>IFERROR(Z6/W6,"-")</f>
        <v>0.36635944700460832</v>
      </c>
      <c r="AF6" s="573">
        <f>市区町村別_オーラルフレイル区分別該当人数･割合!K5</f>
        <v>670</v>
      </c>
      <c r="AG6" s="292">
        <v>2423</v>
      </c>
      <c r="AH6" s="69">
        <v>195626478</v>
      </c>
      <c r="AI6" s="69">
        <v>253</v>
      </c>
      <c r="AJ6" s="69">
        <f>IFERROR(AH6/AF6,"-")</f>
        <v>291979.81791044777</v>
      </c>
      <c r="AK6" s="69">
        <f>IFERROR(AH6/AG6,"-")</f>
        <v>80737.300041271155</v>
      </c>
      <c r="AL6" s="69">
        <f t="shared" ref="AL6:AL175" si="3">IFERROR(AH6/AI6,"-")</f>
        <v>773227.18577075098</v>
      </c>
      <c r="AM6" s="69">
        <f>IFERROR(AG6/AF6,"-")</f>
        <v>3.6164179104477614</v>
      </c>
      <c r="AN6" s="34">
        <f>IFERROR(AI6/AF6,"-")</f>
        <v>0.37761194029850748</v>
      </c>
      <c r="AO6" s="570">
        <f>市区町村別_オーラルフレイル区分別該当人数･割合!M5</f>
        <v>2464</v>
      </c>
      <c r="AP6" s="292">
        <v>9006</v>
      </c>
      <c r="AQ6" s="69">
        <v>847589711</v>
      </c>
      <c r="AR6" s="69">
        <v>874</v>
      </c>
      <c r="AS6" s="69">
        <f>IFERROR(AQ6/AO6,"-")</f>
        <v>343989.33076298703</v>
      </c>
      <c r="AT6" s="69">
        <f>IFERROR(AQ6/AP6,"-")</f>
        <v>94113.891960914945</v>
      </c>
      <c r="AU6" s="69">
        <f t="shared" ref="AU6:AU175" si="4">IFERROR(AQ6/AR6,"-")</f>
        <v>969782.27803203661</v>
      </c>
      <c r="AV6" s="69">
        <f>IFERROR(AP6/AO6,"-")</f>
        <v>3.6550324675324677</v>
      </c>
      <c r="AW6" s="266">
        <f>IFERROR(AR6/AO6,"-")</f>
        <v>0.35470779220779219</v>
      </c>
      <c r="AX6" s="573">
        <f>市区町村別_オーラルフレイル区分別該当人数･割合!O5</f>
        <v>27148</v>
      </c>
      <c r="AY6" s="292">
        <v>39802</v>
      </c>
      <c r="AZ6" s="69">
        <v>2956564775</v>
      </c>
      <c r="BA6" s="69">
        <v>4002</v>
      </c>
      <c r="BB6" s="69">
        <f>IFERROR(AZ6/AX6,"-")</f>
        <v>108905.43594371593</v>
      </c>
      <c r="BC6" s="69">
        <f>IFERROR(AZ6/AY6,"-")</f>
        <v>74281.814356062503</v>
      </c>
      <c r="BD6" s="69">
        <f t="shared" ref="BD6:BD175" si="5">IFERROR(AZ6/BA6,"-")</f>
        <v>738771.80784607702</v>
      </c>
      <c r="BE6" s="69">
        <f>IFERROR(AY6/AX6,"-")</f>
        <v>1.4661116841019597</v>
      </c>
      <c r="BF6" s="34">
        <f>IFERROR(BA6/AX6,"-")</f>
        <v>0.14741417415647562</v>
      </c>
      <c r="BG6" s="229"/>
    </row>
    <row r="7" spans="2:59" s="9" customFormat="1" ht="13.5" customHeight="1">
      <c r="B7" s="552"/>
      <c r="C7" s="556"/>
      <c r="D7" s="356" t="s">
        <v>339</v>
      </c>
      <c r="E7" s="571"/>
      <c r="F7" s="70">
        <v>177</v>
      </c>
      <c r="G7" s="268">
        <v>49062890</v>
      </c>
      <c r="H7" s="268">
        <v>46</v>
      </c>
      <c r="I7" s="268">
        <f>IFERROR(G7/E6,"-")</f>
        <v>6768.2287212029241</v>
      </c>
      <c r="J7" s="268">
        <f t="shared" ref="J7:J9" si="6">IFERROR(G7/F7,"-")</f>
        <v>277191.46892655367</v>
      </c>
      <c r="K7" s="268">
        <f t="shared" si="0"/>
        <v>1066584.5652173914</v>
      </c>
      <c r="L7" s="268">
        <f>IFERROR(F7/E6,"-")</f>
        <v>2.4417160987722446E-2</v>
      </c>
      <c r="M7" s="267">
        <f>IFERROR(H7/E6,"-")</f>
        <v>6.3457028555662853E-3</v>
      </c>
      <c r="N7" s="574"/>
      <c r="O7" s="70">
        <v>131</v>
      </c>
      <c r="P7" s="268">
        <v>35744701</v>
      </c>
      <c r="Q7" s="268">
        <v>33</v>
      </c>
      <c r="R7" s="268">
        <f>IFERROR(P7/N6,"-")</f>
        <v>6491.9544133672362</v>
      </c>
      <c r="S7" s="268">
        <f t="shared" ref="S7:S9" si="7">IFERROR(P7/O7,"-")</f>
        <v>272860.31297709921</v>
      </c>
      <c r="T7" s="268">
        <f t="shared" si="1"/>
        <v>1083172.7575757576</v>
      </c>
      <c r="U7" s="268">
        <f>IFERROR(O7/N6,"-")</f>
        <v>2.3792226661823464E-2</v>
      </c>
      <c r="V7" s="175">
        <f>IFERROR(Q7/N6,"-")</f>
        <v>5.9934616781692701E-3</v>
      </c>
      <c r="W7" s="574"/>
      <c r="X7" s="70">
        <v>41</v>
      </c>
      <c r="Y7" s="268">
        <v>12391614</v>
      </c>
      <c r="Z7" s="268">
        <v>10</v>
      </c>
      <c r="AA7" s="268">
        <f>IFERROR(Y7/W6,"-")</f>
        <v>14276.052995391705</v>
      </c>
      <c r="AB7" s="268">
        <f t="shared" ref="AB7:AB9" si="8">IFERROR(Y7/X7,"-")</f>
        <v>302234.48780487804</v>
      </c>
      <c r="AC7" s="268">
        <f t="shared" si="2"/>
        <v>1239161.3999999999</v>
      </c>
      <c r="AD7" s="268">
        <f>IFERROR(X7/W6,"-")</f>
        <v>4.7235023041474651E-2</v>
      </c>
      <c r="AE7" s="175">
        <f>IFERROR(Z7/W6,"-")</f>
        <v>1.1520737327188941E-2</v>
      </c>
      <c r="AF7" s="574"/>
      <c r="AG7" s="70">
        <v>31</v>
      </c>
      <c r="AH7" s="268">
        <v>9301852</v>
      </c>
      <c r="AI7" s="268">
        <v>8</v>
      </c>
      <c r="AJ7" s="268">
        <f>IFERROR(AH7/AF6,"-")</f>
        <v>13883.361194029851</v>
      </c>
      <c r="AK7" s="268">
        <f t="shared" ref="AK7:AK9" si="9">IFERROR(AH7/AG7,"-")</f>
        <v>300059.74193548388</v>
      </c>
      <c r="AL7" s="268">
        <f t="shared" si="3"/>
        <v>1162731.5</v>
      </c>
      <c r="AM7" s="268">
        <f>IFERROR(AG7/AF6,"-")</f>
        <v>4.6268656716417909E-2</v>
      </c>
      <c r="AN7" s="175">
        <f>IFERROR(AI7/AF6,"-")</f>
        <v>1.1940298507462687E-2</v>
      </c>
      <c r="AO7" s="576"/>
      <c r="AP7" s="70">
        <v>165</v>
      </c>
      <c r="AQ7" s="268">
        <v>48444075</v>
      </c>
      <c r="AR7" s="268">
        <v>37</v>
      </c>
      <c r="AS7" s="268">
        <f>IFERROR(AQ7/AO6,"-")</f>
        <v>19660.744724025975</v>
      </c>
      <c r="AT7" s="268">
        <f t="shared" ref="AT7:AT9" si="10">IFERROR(AQ7/AP7,"-")</f>
        <v>293600.45454545453</v>
      </c>
      <c r="AU7" s="268">
        <f t="shared" si="4"/>
        <v>1309299.3243243243</v>
      </c>
      <c r="AV7" s="268">
        <f>IFERROR(AP7/AO6,"-")</f>
        <v>6.6964285714285712E-2</v>
      </c>
      <c r="AW7" s="267">
        <f>IFERROR(AR7/AO6,"-")</f>
        <v>1.5016233766233766E-2</v>
      </c>
      <c r="AX7" s="574"/>
      <c r="AY7" s="70">
        <v>321</v>
      </c>
      <c r="AZ7" s="268">
        <v>89188898</v>
      </c>
      <c r="BA7" s="268">
        <v>88</v>
      </c>
      <c r="BB7" s="268">
        <f>IFERROR(AZ7/AX6,"-")</f>
        <v>3285.2842935022836</v>
      </c>
      <c r="BC7" s="268">
        <f t="shared" ref="BC7:BC9" si="11">IFERROR(AZ7/AY7,"-")</f>
        <v>277847.03426791279</v>
      </c>
      <c r="BD7" s="268">
        <f t="shared" si="5"/>
        <v>1013510.2045454546</v>
      </c>
      <c r="BE7" s="268">
        <f>IFERROR(AY7/AX6,"-")</f>
        <v>1.1824075438337999E-2</v>
      </c>
      <c r="BF7" s="175">
        <f>IFERROR(BA7/AX6,"-")</f>
        <v>3.2414910858995136E-3</v>
      </c>
      <c r="BG7" s="229"/>
    </row>
    <row r="8" spans="2:59" s="9" customFormat="1" ht="13.5" customHeight="1">
      <c r="B8" s="552"/>
      <c r="C8" s="556"/>
      <c r="D8" s="353" t="s">
        <v>340</v>
      </c>
      <c r="E8" s="571"/>
      <c r="F8" s="271">
        <v>0</v>
      </c>
      <c r="G8" s="271">
        <v>0</v>
      </c>
      <c r="H8" s="271">
        <v>0</v>
      </c>
      <c r="I8" s="271">
        <f>IFERROR(G8/E6,"-")</f>
        <v>0</v>
      </c>
      <c r="J8" s="271" t="str">
        <f t="shared" si="6"/>
        <v>-</v>
      </c>
      <c r="K8" s="271" t="str">
        <f t="shared" si="0"/>
        <v>-</v>
      </c>
      <c r="L8" s="271">
        <f>IFERROR(F8/E6,"-")</f>
        <v>0</v>
      </c>
      <c r="M8" s="270">
        <f>IFERROR(H8/E6,"-")</f>
        <v>0</v>
      </c>
      <c r="N8" s="574"/>
      <c r="O8" s="271">
        <v>0</v>
      </c>
      <c r="P8" s="271">
        <v>0</v>
      </c>
      <c r="Q8" s="271">
        <v>0</v>
      </c>
      <c r="R8" s="271">
        <f>IFERROR(P8/N6,"-")</f>
        <v>0</v>
      </c>
      <c r="S8" s="271" t="str">
        <f t="shared" si="7"/>
        <v>-</v>
      </c>
      <c r="T8" s="271" t="str">
        <f t="shared" si="1"/>
        <v>-</v>
      </c>
      <c r="U8" s="271">
        <f>IFERROR(O8/N6,"-")</f>
        <v>0</v>
      </c>
      <c r="V8" s="36">
        <f>IFERROR(Q8/N6,"-")</f>
        <v>0</v>
      </c>
      <c r="W8" s="574"/>
      <c r="X8" s="271">
        <v>0</v>
      </c>
      <c r="Y8" s="271">
        <v>0</v>
      </c>
      <c r="Z8" s="271">
        <v>0</v>
      </c>
      <c r="AA8" s="271">
        <f>IFERROR(Y8/W6,"-")</f>
        <v>0</v>
      </c>
      <c r="AB8" s="271" t="str">
        <f t="shared" si="8"/>
        <v>-</v>
      </c>
      <c r="AC8" s="271" t="str">
        <f t="shared" si="2"/>
        <v>-</v>
      </c>
      <c r="AD8" s="271">
        <f>IFERROR(X8/W6,"-")</f>
        <v>0</v>
      </c>
      <c r="AE8" s="36">
        <f>IFERROR(Z8/W6,"-")</f>
        <v>0</v>
      </c>
      <c r="AF8" s="574"/>
      <c r="AG8" s="271">
        <v>0</v>
      </c>
      <c r="AH8" s="271">
        <v>0</v>
      </c>
      <c r="AI8" s="271">
        <v>0</v>
      </c>
      <c r="AJ8" s="271">
        <f>IFERROR(AH8/AF6,"-")</f>
        <v>0</v>
      </c>
      <c r="AK8" s="271" t="str">
        <f t="shared" si="9"/>
        <v>-</v>
      </c>
      <c r="AL8" s="271" t="str">
        <f t="shared" si="3"/>
        <v>-</v>
      </c>
      <c r="AM8" s="271">
        <f>IFERROR(AG8/AF6,"-")</f>
        <v>0</v>
      </c>
      <c r="AN8" s="36">
        <f>IFERROR(AI8/AF6,"-")</f>
        <v>0</v>
      </c>
      <c r="AO8" s="576"/>
      <c r="AP8" s="271">
        <v>0</v>
      </c>
      <c r="AQ8" s="271">
        <v>0</v>
      </c>
      <c r="AR8" s="271">
        <v>0</v>
      </c>
      <c r="AS8" s="271">
        <f>IFERROR(AQ8/AO6,"-")</f>
        <v>0</v>
      </c>
      <c r="AT8" s="271" t="str">
        <f t="shared" si="10"/>
        <v>-</v>
      </c>
      <c r="AU8" s="271" t="str">
        <f t="shared" si="4"/>
        <v>-</v>
      </c>
      <c r="AV8" s="271">
        <f>IFERROR(AP8/AO6,"-")</f>
        <v>0</v>
      </c>
      <c r="AW8" s="270">
        <f>IFERROR(AR8/AO6,"-")</f>
        <v>0</v>
      </c>
      <c r="AX8" s="574"/>
      <c r="AY8" s="271">
        <v>5</v>
      </c>
      <c r="AZ8" s="271">
        <v>67686</v>
      </c>
      <c r="BA8" s="271">
        <v>2</v>
      </c>
      <c r="BB8" s="271">
        <f>IFERROR(AZ8/AX6,"-")</f>
        <v>2.4932223368203918</v>
      </c>
      <c r="BC8" s="271">
        <f t="shared" si="11"/>
        <v>13537.2</v>
      </c>
      <c r="BD8" s="271">
        <f t="shared" si="5"/>
        <v>33843</v>
      </c>
      <c r="BE8" s="271">
        <f>IFERROR(AY8/AX6,"-")</f>
        <v>1.8417562988065419E-4</v>
      </c>
      <c r="BF8" s="36">
        <f>IFERROR(BA8/AX6,"-")</f>
        <v>7.3670251952261671E-5</v>
      </c>
      <c r="BG8" s="229"/>
    </row>
    <row r="9" spans="2:59" s="9" customFormat="1" ht="13.5" customHeight="1">
      <c r="B9" s="553"/>
      <c r="C9" s="557"/>
      <c r="D9" s="354" t="s">
        <v>64</v>
      </c>
      <c r="E9" s="572"/>
      <c r="F9" s="273">
        <v>18194</v>
      </c>
      <c r="G9" s="273">
        <f>SUM(G6:G8)</f>
        <v>1402787683</v>
      </c>
      <c r="H9" s="273">
        <v>1800</v>
      </c>
      <c r="I9" s="273">
        <f>IFERROR(G9/E6,"-")</f>
        <v>193514.64795144158</v>
      </c>
      <c r="J9" s="273">
        <f t="shared" si="6"/>
        <v>77101.664449818622</v>
      </c>
      <c r="K9" s="273">
        <f t="shared" si="0"/>
        <v>779326.49055555556</v>
      </c>
      <c r="L9" s="273">
        <f>IFERROR(F9/E6,"-")</f>
        <v>2.5098634294385431</v>
      </c>
      <c r="M9" s="272">
        <f>IFERROR(H9/E6,"-")</f>
        <v>0.24831011173955028</v>
      </c>
      <c r="N9" s="575"/>
      <c r="O9" s="273">
        <v>14231</v>
      </c>
      <c r="P9" s="273">
        <f>SUM(P6:P8)</f>
        <v>1074612383</v>
      </c>
      <c r="Q9" s="273">
        <v>1408</v>
      </c>
      <c r="R9" s="273">
        <f>IFERROR(P9/N6,"-")</f>
        <v>195171.15564838357</v>
      </c>
      <c r="S9" s="273">
        <f t="shared" si="7"/>
        <v>75512.078069004288</v>
      </c>
      <c r="T9" s="273">
        <f t="shared" si="1"/>
        <v>763219.02201704541</v>
      </c>
      <c r="U9" s="273">
        <f>IFERROR(O9/N6,"-")</f>
        <v>2.5846349436977842</v>
      </c>
      <c r="V9" s="152">
        <f>IFERROR(Q9/N6,"-")</f>
        <v>0.25572103160188886</v>
      </c>
      <c r="W9" s="575"/>
      <c r="X9" s="273">
        <v>3074</v>
      </c>
      <c r="Y9" s="273">
        <f>SUM(Y6:Y8)</f>
        <v>265000588</v>
      </c>
      <c r="Z9" s="273">
        <v>319</v>
      </c>
      <c r="AA9" s="273">
        <f>IFERROR(Y9/W6,"-")</f>
        <v>305300.21658986172</v>
      </c>
      <c r="AB9" s="273">
        <f t="shared" si="8"/>
        <v>86207.087833441765</v>
      </c>
      <c r="AC9" s="273">
        <f t="shared" si="2"/>
        <v>830722.84639498428</v>
      </c>
      <c r="AD9" s="273">
        <f>IFERROR(X9/W6,"-")</f>
        <v>3.5414746543778803</v>
      </c>
      <c r="AE9" s="152">
        <f>IFERROR(Z9/W6,"-")</f>
        <v>0.36751152073732718</v>
      </c>
      <c r="AF9" s="575"/>
      <c r="AG9" s="273">
        <v>2430</v>
      </c>
      <c r="AH9" s="273">
        <f>SUM(AH6:AH8)</f>
        <v>204928330</v>
      </c>
      <c r="AI9" s="273">
        <v>253</v>
      </c>
      <c r="AJ9" s="273">
        <f>IFERROR(AH9/AF6,"-")</f>
        <v>305863.17910447763</v>
      </c>
      <c r="AK9" s="273">
        <f t="shared" si="9"/>
        <v>84332.646090534981</v>
      </c>
      <c r="AL9" s="273">
        <f t="shared" si="3"/>
        <v>809993.3992094862</v>
      </c>
      <c r="AM9" s="273">
        <f>IFERROR(AG9/AF6,"-")</f>
        <v>3.6268656716417911</v>
      </c>
      <c r="AN9" s="152">
        <f>IFERROR(AI9/AF6,"-")</f>
        <v>0.37761194029850748</v>
      </c>
      <c r="AO9" s="577"/>
      <c r="AP9" s="273">
        <v>9081</v>
      </c>
      <c r="AQ9" s="273">
        <f>SUM(AQ6:AQ8)</f>
        <v>896033786</v>
      </c>
      <c r="AR9" s="273">
        <v>879</v>
      </c>
      <c r="AS9" s="273">
        <f>IFERROR(AQ9/AO6,"-")</f>
        <v>363650.07548701297</v>
      </c>
      <c r="AT9" s="273">
        <f t="shared" si="10"/>
        <v>98671.268142275076</v>
      </c>
      <c r="AU9" s="273">
        <f t="shared" si="4"/>
        <v>1019378.5961319682</v>
      </c>
      <c r="AV9" s="273">
        <f>IFERROR(AP9/AO6,"-")</f>
        <v>3.685470779220779</v>
      </c>
      <c r="AW9" s="272">
        <f>IFERROR(AR9/AO6,"-")</f>
        <v>0.35673701298701299</v>
      </c>
      <c r="AX9" s="575"/>
      <c r="AY9" s="273">
        <v>39895</v>
      </c>
      <c r="AZ9" s="273">
        <f>SUM(AZ6:AZ8)</f>
        <v>3045821359</v>
      </c>
      <c r="BA9" s="273">
        <v>4010</v>
      </c>
      <c r="BB9" s="273">
        <f>IFERROR(AZ9/AX6,"-")</f>
        <v>112193.21345955503</v>
      </c>
      <c r="BC9" s="273">
        <f t="shared" si="11"/>
        <v>76345.942072941471</v>
      </c>
      <c r="BD9" s="273">
        <f t="shared" si="5"/>
        <v>759556.44862842897</v>
      </c>
      <c r="BE9" s="273">
        <f>IFERROR(AY9/AX6,"-")</f>
        <v>1.4695373508177398</v>
      </c>
      <c r="BF9" s="152">
        <f>IFERROR(BA9/AX6,"-")</f>
        <v>0.14770885516428467</v>
      </c>
      <c r="BG9" s="229"/>
    </row>
    <row r="10" spans="2:59" s="9" customFormat="1" ht="13.5" customHeight="1">
      <c r="B10" s="551">
        <v>2</v>
      </c>
      <c r="C10" s="555" t="s">
        <v>76</v>
      </c>
      <c r="D10" s="357" t="s">
        <v>338</v>
      </c>
      <c r="E10" s="573">
        <f>市区町村別_オーラルフレイル区分別該当人数･割合!E6</f>
        <v>271</v>
      </c>
      <c r="F10" s="292">
        <v>665</v>
      </c>
      <c r="G10" s="69">
        <v>49882883</v>
      </c>
      <c r="H10" s="69">
        <v>70</v>
      </c>
      <c r="I10" s="69">
        <f>IFERROR(G10/E10,"-")</f>
        <v>184069.67896678968</v>
      </c>
      <c r="J10" s="69">
        <f>IFERROR(G10/F10,"-")</f>
        <v>75011.854135338348</v>
      </c>
      <c r="K10" s="69">
        <f t="shared" si="0"/>
        <v>712612.61428571434</v>
      </c>
      <c r="L10" s="69">
        <f>IFERROR(F10/E10,"-")</f>
        <v>2.4538745387453873</v>
      </c>
      <c r="M10" s="266">
        <f>IFERROR(H10/E10,"-")</f>
        <v>0.25830258302583026</v>
      </c>
      <c r="N10" s="573">
        <f>市区町村別_オーラルフレイル区分別該当人数･割合!G6</f>
        <v>228</v>
      </c>
      <c r="O10" s="292">
        <v>572</v>
      </c>
      <c r="P10" s="69">
        <v>44350766</v>
      </c>
      <c r="Q10" s="69">
        <v>61</v>
      </c>
      <c r="R10" s="69">
        <f>IFERROR(P10/N10,"-")</f>
        <v>194520.90350877194</v>
      </c>
      <c r="S10" s="69">
        <f>IFERROR(P10/O10,"-")</f>
        <v>77536.304195804201</v>
      </c>
      <c r="T10" s="69">
        <f t="shared" si="1"/>
        <v>727061.73770491802</v>
      </c>
      <c r="U10" s="69">
        <f>IFERROR(O10/N10,"-")</f>
        <v>2.5087719298245612</v>
      </c>
      <c r="V10" s="34">
        <f>IFERROR(Q10/N10,"-")</f>
        <v>0.26754385964912281</v>
      </c>
      <c r="W10" s="573">
        <f>市区町村別_オーラルフレイル区分別該当人数･割合!I6</f>
        <v>31</v>
      </c>
      <c r="X10" s="292">
        <v>131</v>
      </c>
      <c r="Y10" s="69">
        <v>8798369</v>
      </c>
      <c r="Z10" s="69">
        <v>14</v>
      </c>
      <c r="AA10" s="69">
        <f>IFERROR(Y10/W10,"-")</f>
        <v>283818.3548387097</v>
      </c>
      <c r="AB10" s="69">
        <f>IFERROR(Y10/X10,"-")</f>
        <v>67163.122137404585</v>
      </c>
      <c r="AC10" s="69">
        <f t="shared" si="2"/>
        <v>628454.92857142852</v>
      </c>
      <c r="AD10" s="69">
        <f>IFERROR(X10/W10,"-")</f>
        <v>4.225806451612903</v>
      </c>
      <c r="AE10" s="34">
        <f>IFERROR(Z10/W10,"-")</f>
        <v>0.45161290322580644</v>
      </c>
      <c r="AF10" s="573">
        <f>市区町村別_オーラルフレイル区分別該当人数･割合!K6</f>
        <v>22</v>
      </c>
      <c r="AG10" s="292">
        <v>104</v>
      </c>
      <c r="AH10" s="69">
        <v>7301519</v>
      </c>
      <c r="AI10" s="69">
        <v>11</v>
      </c>
      <c r="AJ10" s="69">
        <f>IFERROR(AH10/AF10,"-")</f>
        <v>331887.22727272729</v>
      </c>
      <c r="AK10" s="69">
        <f>IFERROR(AH10/AG10,"-")</f>
        <v>70206.913461538468</v>
      </c>
      <c r="AL10" s="69">
        <f t="shared" si="3"/>
        <v>663774.45454545459</v>
      </c>
      <c r="AM10" s="69">
        <f>IFERROR(AG10/AF10,"-")</f>
        <v>4.7272727272727275</v>
      </c>
      <c r="AN10" s="34">
        <f>IFERROR(AI10/AF10,"-")</f>
        <v>0.5</v>
      </c>
      <c r="AO10" s="570">
        <f>市区町村別_オーラルフレイル区分別該当人数･割合!M6</f>
        <v>126</v>
      </c>
      <c r="AP10" s="292">
        <v>474</v>
      </c>
      <c r="AQ10" s="69">
        <v>44163868</v>
      </c>
      <c r="AR10" s="69">
        <v>45</v>
      </c>
      <c r="AS10" s="69">
        <f>IFERROR(AQ10/AO10,"-")</f>
        <v>350506.88888888888</v>
      </c>
      <c r="AT10" s="69">
        <f>IFERROR(AQ10/AP10,"-")</f>
        <v>93172.717299578057</v>
      </c>
      <c r="AU10" s="69">
        <f t="shared" si="4"/>
        <v>981419.2888888889</v>
      </c>
      <c r="AV10" s="69">
        <f>IFERROR(AP10/AO10,"-")</f>
        <v>3.7619047619047619</v>
      </c>
      <c r="AW10" s="266">
        <f>IFERROR(AR10/AO10,"-")</f>
        <v>0.35714285714285715</v>
      </c>
      <c r="AX10" s="573">
        <f>市区町村別_オーラルフレイル区分別該当人数･割合!O6</f>
        <v>1083</v>
      </c>
      <c r="AY10" s="292">
        <v>1428</v>
      </c>
      <c r="AZ10" s="69">
        <v>116685167</v>
      </c>
      <c r="BA10" s="69">
        <v>144</v>
      </c>
      <c r="BB10" s="69">
        <f>IFERROR(AZ10/AX10,"-")</f>
        <v>107742.53647276085</v>
      </c>
      <c r="BC10" s="69">
        <f>IFERROR(AZ10/AY10,"-")</f>
        <v>81712.301820728288</v>
      </c>
      <c r="BD10" s="69">
        <f t="shared" si="5"/>
        <v>810313.65972222225</v>
      </c>
      <c r="BE10" s="69">
        <f>IFERROR(AY10/AX10,"-")</f>
        <v>1.3185595567867037</v>
      </c>
      <c r="BF10" s="34">
        <f>IFERROR(BA10/AX10,"-")</f>
        <v>0.1329639889196676</v>
      </c>
      <c r="BG10" s="229"/>
    </row>
    <row r="11" spans="2:59" s="9" customFormat="1" ht="13.5" customHeight="1">
      <c r="B11" s="552"/>
      <c r="C11" s="556"/>
      <c r="D11" s="356" t="s">
        <v>339</v>
      </c>
      <c r="E11" s="578"/>
      <c r="F11" s="70">
        <v>3</v>
      </c>
      <c r="G11" s="268">
        <v>733738</v>
      </c>
      <c r="H11" s="268">
        <v>1</v>
      </c>
      <c r="I11" s="268">
        <f>IFERROR(G11/E10,"-")</f>
        <v>2707.5202952029522</v>
      </c>
      <c r="J11" s="268">
        <f t="shared" ref="J11:J13" si="12">IFERROR(G11/F11,"-")</f>
        <v>244579.33333333334</v>
      </c>
      <c r="K11" s="268">
        <f t="shared" si="0"/>
        <v>733738</v>
      </c>
      <c r="L11" s="268">
        <f>IFERROR(F11/E10,"-")</f>
        <v>1.107011070110701E-2</v>
      </c>
      <c r="M11" s="267">
        <f>IFERROR(H11/E10,"-")</f>
        <v>3.6900369003690036E-3</v>
      </c>
      <c r="N11" s="574"/>
      <c r="O11" s="70">
        <v>3</v>
      </c>
      <c r="P11" s="268">
        <v>733738</v>
      </c>
      <c r="Q11" s="268">
        <v>1</v>
      </c>
      <c r="R11" s="268">
        <f>IFERROR(P11/N10,"-")</f>
        <v>3218.1491228070176</v>
      </c>
      <c r="S11" s="268">
        <f t="shared" ref="S11:S13" si="13">IFERROR(P11/O11,"-")</f>
        <v>244579.33333333334</v>
      </c>
      <c r="T11" s="268">
        <f t="shared" si="1"/>
        <v>733738</v>
      </c>
      <c r="U11" s="268">
        <f>IFERROR(O11/N10,"-")</f>
        <v>1.3157894736842105E-2</v>
      </c>
      <c r="V11" s="175">
        <f>IFERROR(Q11/N10,"-")</f>
        <v>4.3859649122807015E-3</v>
      </c>
      <c r="W11" s="574"/>
      <c r="X11" s="70">
        <v>0</v>
      </c>
      <c r="Y11" s="268">
        <v>0</v>
      </c>
      <c r="Z11" s="268">
        <v>0</v>
      </c>
      <c r="AA11" s="268">
        <f>IFERROR(Y11/W10,"-")</f>
        <v>0</v>
      </c>
      <c r="AB11" s="268" t="str">
        <f t="shared" ref="AB11:AB13" si="14">IFERROR(Y11/X11,"-")</f>
        <v>-</v>
      </c>
      <c r="AC11" s="268" t="str">
        <f t="shared" si="2"/>
        <v>-</v>
      </c>
      <c r="AD11" s="268">
        <f>IFERROR(X11/W10,"-")</f>
        <v>0</v>
      </c>
      <c r="AE11" s="175">
        <f>IFERROR(Z11/W10,"-")</f>
        <v>0</v>
      </c>
      <c r="AF11" s="574"/>
      <c r="AG11" s="70">
        <v>0</v>
      </c>
      <c r="AH11" s="268">
        <v>0</v>
      </c>
      <c r="AI11" s="268">
        <v>0</v>
      </c>
      <c r="AJ11" s="268">
        <f>IFERROR(AH11/AF10,"-")</f>
        <v>0</v>
      </c>
      <c r="AK11" s="268" t="str">
        <f t="shared" ref="AK11:AK13" si="15">IFERROR(AH11/AG11,"-")</f>
        <v>-</v>
      </c>
      <c r="AL11" s="268" t="str">
        <f t="shared" si="3"/>
        <v>-</v>
      </c>
      <c r="AM11" s="268">
        <f>IFERROR(AG11/AF10,"-")</f>
        <v>0</v>
      </c>
      <c r="AN11" s="175">
        <f>IFERROR(AI11/AF10,"-")</f>
        <v>0</v>
      </c>
      <c r="AO11" s="576"/>
      <c r="AP11" s="70">
        <v>2</v>
      </c>
      <c r="AQ11" s="268">
        <v>565554</v>
      </c>
      <c r="AR11" s="268">
        <v>2</v>
      </c>
      <c r="AS11" s="268">
        <f>IFERROR(AQ11/AO10,"-")</f>
        <v>4488.5238095238092</v>
      </c>
      <c r="AT11" s="268">
        <f t="shared" ref="AT11:AT13" si="16">IFERROR(AQ11/AP11,"-")</f>
        <v>282777</v>
      </c>
      <c r="AU11" s="268">
        <f t="shared" si="4"/>
        <v>282777</v>
      </c>
      <c r="AV11" s="268">
        <f>IFERROR(AP11/AO10,"-")</f>
        <v>1.5873015873015872E-2</v>
      </c>
      <c r="AW11" s="267">
        <f>IFERROR(AR11/AO10,"-")</f>
        <v>1.5873015873015872E-2</v>
      </c>
      <c r="AX11" s="574"/>
      <c r="AY11" s="70">
        <v>4</v>
      </c>
      <c r="AZ11" s="268">
        <v>1166209</v>
      </c>
      <c r="BA11" s="268">
        <v>2</v>
      </c>
      <c r="BB11" s="268">
        <f>IFERROR(AZ11/AX10,"-")</f>
        <v>1076.8319482917821</v>
      </c>
      <c r="BC11" s="268">
        <f t="shared" ref="BC11:BC13" si="17">IFERROR(AZ11/AY11,"-")</f>
        <v>291552.25</v>
      </c>
      <c r="BD11" s="268">
        <f t="shared" si="5"/>
        <v>583104.5</v>
      </c>
      <c r="BE11" s="268">
        <f>IFERROR(AY11/AX10,"-")</f>
        <v>3.6934441366574329E-3</v>
      </c>
      <c r="BF11" s="175">
        <f>IFERROR(BA11/AX10,"-")</f>
        <v>1.8467220683287165E-3</v>
      </c>
      <c r="BG11" s="229"/>
    </row>
    <row r="12" spans="2:59" s="9" customFormat="1" ht="13.5" customHeight="1">
      <c r="B12" s="552"/>
      <c r="C12" s="556"/>
      <c r="D12" s="353" t="s">
        <v>340</v>
      </c>
      <c r="E12" s="578"/>
      <c r="F12" s="271">
        <v>0</v>
      </c>
      <c r="G12" s="271">
        <v>0</v>
      </c>
      <c r="H12" s="271">
        <v>0</v>
      </c>
      <c r="I12" s="271">
        <f>IFERROR(G12/E10,"-")</f>
        <v>0</v>
      </c>
      <c r="J12" s="271" t="str">
        <f t="shared" si="12"/>
        <v>-</v>
      </c>
      <c r="K12" s="271" t="str">
        <f t="shared" si="0"/>
        <v>-</v>
      </c>
      <c r="L12" s="271">
        <f>IFERROR(F12/E10,"-")</f>
        <v>0</v>
      </c>
      <c r="M12" s="270">
        <f>IFERROR(H12/E10,"-")</f>
        <v>0</v>
      </c>
      <c r="N12" s="574"/>
      <c r="O12" s="271">
        <v>0</v>
      </c>
      <c r="P12" s="271">
        <v>0</v>
      </c>
      <c r="Q12" s="271">
        <v>0</v>
      </c>
      <c r="R12" s="271">
        <f>IFERROR(P12/N10,"-")</f>
        <v>0</v>
      </c>
      <c r="S12" s="271" t="str">
        <f t="shared" si="13"/>
        <v>-</v>
      </c>
      <c r="T12" s="271" t="str">
        <f t="shared" si="1"/>
        <v>-</v>
      </c>
      <c r="U12" s="271">
        <f>IFERROR(O12/N10,"-")</f>
        <v>0</v>
      </c>
      <c r="V12" s="36">
        <f>IFERROR(Q12/N10,"-")</f>
        <v>0</v>
      </c>
      <c r="W12" s="574"/>
      <c r="X12" s="271">
        <v>0</v>
      </c>
      <c r="Y12" s="271">
        <v>0</v>
      </c>
      <c r="Z12" s="271">
        <v>0</v>
      </c>
      <c r="AA12" s="271">
        <f>IFERROR(Y12/W10,"-")</f>
        <v>0</v>
      </c>
      <c r="AB12" s="271" t="str">
        <f t="shared" si="14"/>
        <v>-</v>
      </c>
      <c r="AC12" s="271" t="str">
        <f t="shared" si="2"/>
        <v>-</v>
      </c>
      <c r="AD12" s="271">
        <f>IFERROR(X12/W10,"-")</f>
        <v>0</v>
      </c>
      <c r="AE12" s="36">
        <f>IFERROR(Z12/W10,"-")</f>
        <v>0</v>
      </c>
      <c r="AF12" s="574"/>
      <c r="AG12" s="271">
        <v>0</v>
      </c>
      <c r="AH12" s="271">
        <v>0</v>
      </c>
      <c r="AI12" s="271">
        <v>0</v>
      </c>
      <c r="AJ12" s="271">
        <f>IFERROR(AH12/AF10,"-")</f>
        <v>0</v>
      </c>
      <c r="AK12" s="271" t="str">
        <f t="shared" si="15"/>
        <v>-</v>
      </c>
      <c r="AL12" s="271" t="str">
        <f t="shared" si="3"/>
        <v>-</v>
      </c>
      <c r="AM12" s="271">
        <f>IFERROR(AG12/AF10,"-")</f>
        <v>0</v>
      </c>
      <c r="AN12" s="36">
        <f>IFERROR(AI12/AF10,"-")</f>
        <v>0</v>
      </c>
      <c r="AO12" s="576"/>
      <c r="AP12" s="271">
        <v>0</v>
      </c>
      <c r="AQ12" s="271">
        <v>0</v>
      </c>
      <c r="AR12" s="271">
        <v>0</v>
      </c>
      <c r="AS12" s="271">
        <f>IFERROR(AQ12/AO10,"-")</f>
        <v>0</v>
      </c>
      <c r="AT12" s="271" t="str">
        <f t="shared" si="16"/>
        <v>-</v>
      </c>
      <c r="AU12" s="271" t="str">
        <f t="shared" si="4"/>
        <v>-</v>
      </c>
      <c r="AV12" s="271">
        <f>IFERROR(AP12/AO10,"-")</f>
        <v>0</v>
      </c>
      <c r="AW12" s="270">
        <f>IFERROR(AR12/AO10,"-")</f>
        <v>0</v>
      </c>
      <c r="AX12" s="574"/>
      <c r="AY12" s="271">
        <v>0</v>
      </c>
      <c r="AZ12" s="271">
        <v>0</v>
      </c>
      <c r="BA12" s="271">
        <v>0</v>
      </c>
      <c r="BB12" s="271">
        <f>IFERROR(AZ12/AX10,"-")</f>
        <v>0</v>
      </c>
      <c r="BC12" s="271" t="str">
        <f t="shared" si="17"/>
        <v>-</v>
      </c>
      <c r="BD12" s="271" t="str">
        <f t="shared" si="5"/>
        <v>-</v>
      </c>
      <c r="BE12" s="271">
        <f>IFERROR(AY12/AX10,"-")</f>
        <v>0</v>
      </c>
      <c r="BF12" s="36">
        <f>IFERROR(BA12/AX10,"-")</f>
        <v>0</v>
      </c>
      <c r="BG12" s="229"/>
    </row>
    <row r="13" spans="2:59" s="9" customFormat="1" ht="13.5" customHeight="1">
      <c r="B13" s="553"/>
      <c r="C13" s="557"/>
      <c r="D13" s="354" t="s">
        <v>64</v>
      </c>
      <c r="E13" s="579"/>
      <c r="F13" s="273">
        <v>665</v>
      </c>
      <c r="G13" s="273">
        <f>SUM(G10:G12)</f>
        <v>50616621</v>
      </c>
      <c r="H13" s="273">
        <v>70</v>
      </c>
      <c r="I13" s="273">
        <f>IFERROR(G13/E10,"-")</f>
        <v>186777.19926199262</v>
      </c>
      <c r="J13" s="273">
        <f t="shared" si="12"/>
        <v>76115.219548872177</v>
      </c>
      <c r="K13" s="273">
        <f t="shared" si="0"/>
        <v>723094.58571428573</v>
      </c>
      <c r="L13" s="273">
        <f>IFERROR(F13/E10,"-")</f>
        <v>2.4538745387453873</v>
      </c>
      <c r="M13" s="272">
        <f>IFERROR(H13/E10,"-")</f>
        <v>0.25830258302583026</v>
      </c>
      <c r="N13" s="575"/>
      <c r="O13" s="273">
        <v>572</v>
      </c>
      <c r="P13" s="273">
        <f>SUM(P10:P12)</f>
        <v>45084504</v>
      </c>
      <c r="Q13" s="273">
        <v>61</v>
      </c>
      <c r="R13" s="273">
        <f>IFERROR(P13/N10,"-")</f>
        <v>197739.05263157896</v>
      </c>
      <c r="S13" s="273">
        <f t="shared" si="13"/>
        <v>78819.062937062932</v>
      </c>
      <c r="T13" s="273">
        <f t="shared" si="1"/>
        <v>739090.2295081967</v>
      </c>
      <c r="U13" s="273">
        <f>IFERROR(O13/N10,"-")</f>
        <v>2.5087719298245612</v>
      </c>
      <c r="V13" s="152">
        <f>IFERROR(Q13/N10,"-")</f>
        <v>0.26754385964912281</v>
      </c>
      <c r="W13" s="575"/>
      <c r="X13" s="273">
        <v>131</v>
      </c>
      <c r="Y13" s="273">
        <f>SUM(Y10:Y12)</f>
        <v>8798369</v>
      </c>
      <c r="Z13" s="273">
        <v>14</v>
      </c>
      <c r="AA13" s="273">
        <f>IFERROR(Y13/W10,"-")</f>
        <v>283818.3548387097</v>
      </c>
      <c r="AB13" s="273">
        <f t="shared" si="14"/>
        <v>67163.122137404585</v>
      </c>
      <c r="AC13" s="273">
        <f t="shared" si="2"/>
        <v>628454.92857142852</v>
      </c>
      <c r="AD13" s="273">
        <f>IFERROR(X13/W10,"-")</f>
        <v>4.225806451612903</v>
      </c>
      <c r="AE13" s="152">
        <f>IFERROR(Z13/W10,"-")</f>
        <v>0.45161290322580644</v>
      </c>
      <c r="AF13" s="575"/>
      <c r="AG13" s="273">
        <v>104</v>
      </c>
      <c r="AH13" s="273">
        <f>SUM(AH10:AH12)</f>
        <v>7301519</v>
      </c>
      <c r="AI13" s="273">
        <v>11</v>
      </c>
      <c r="AJ13" s="273">
        <f>IFERROR(AH13/AF10,"-")</f>
        <v>331887.22727272729</v>
      </c>
      <c r="AK13" s="273">
        <f t="shared" si="15"/>
        <v>70206.913461538468</v>
      </c>
      <c r="AL13" s="273">
        <f t="shared" si="3"/>
        <v>663774.45454545459</v>
      </c>
      <c r="AM13" s="273">
        <f>IFERROR(AG13/AF10,"-")</f>
        <v>4.7272727272727275</v>
      </c>
      <c r="AN13" s="152">
        <f>IFERROR(AI13/AF10,"-")</f>
        <v>0.5</v>
      </c>
      <c r="AO13" s="577"/>
      <c r="AP13" s="273">
        <v>474</v>
      </c>
      <c r="AQ13" s="273">
        <f>SUM(AQ10:AQ12)</f>
        <v>44729422</v>
      </c>
      <c r="AR13" s="273">
        <v>45</v>
      </c>
      <c r="AS13" s="273">
        <f>IFERROR(AQ13/AO10,"-")</f>
        <v>354995.41269841272</v>
      </c>
      <c r="AT13" s="273">
        <f t="shared" si="16"/>
        <v>94365.869198312241</v>
      </c>
      <c r="AU13" s="273">
        <f t="shared" si="4"/>
        <v>993987.1555555556</v>
      </c>
      <c r="AV13" s="273">
        <f>IFERROR(AP13/AO10,"-")</f>
        <v>3.7619047619047619</v>
      </c>
      <c r="AW13" s="272">
        <f>IFERROR(AR13/AO10,"-")</f>
        <v>0.35714285714285715</v>
      </c>
      <c r="AX13" s="575"/>
      <c r="AY13" s="273">
        <v>1428</v>
      </c>
      <c r="AZ13" s="273">
        <f>SUM(AZ10:AZ12)</f>
        <v>117851376</v>
      </c>
      <c r="BA13" s="273">
        <v>144</v>
      </c>
      <c r="BB13" s="273">
        <f>IFERROR(AZ13/AX10,"-")</f>
        <v>108819.36842105263</v>
      </c>
      <c r="BC13" s="273">
        <f t="shared" si="17"/>
        <v>82528.97478991597</v>
      </c>
      <c r="BD13" s="273">
        <f t="shared" si="5"/>
        <v>818412.33333333337</v>
      </c>
      <c r="BE13" s="273">
        <f>IFERROR(AY13/AX10,"-")</f>
        <v>1.3185595567867037</v>
      </c>
      <c r="BF13" s="152">
        <f>IFERROR(BA13/AX10,"-")</f>
        <v>0.1329639889196676</v>
      </c>
      <c r="BG13" s="229"/>
    </row>
    <row r="14" spans="2:59" s="9" customFormat="1" ht="13.5" customHeight="1">
      <c r="B14" s="551">
        <v>3</v>
      </c>
      <c r="C14" s="555" t="s">
        <v>77</v>
      </c>
      <c r="D14" s="357" t="s">
        <v>338</v>
      </c>
      <c r="E14" s="573">
        <f>市区町村別_オーラルフレイル区分別該当人数･割合!E7</f>
        <v>126</v>
      </c>
      <c r="F14" s="292">
        <v>376</v>
      </c>
      <c r="G14" s="69">
        <v>25148481</v>
      </c>
      <c r="H14" s="69">
        <v>34</v>
      </c>
      <c r="I14" s="69">
        <f>IFERROR(G14/E14,"-")</f>
        <v>199591.11904761905</v>
      </c>
      <c r="J14" s="69">
        <f>IFERROR(G14/F14,"-")</f>
        <v>66884.257978723399</v>
      </c>
      <c r="K14" s="69">
        <f t="shared" si="0"/>
        <v>739661.20588235289</v>
      </c>
      <c r="L14" s="69">
        <f>IFERROR(F14/E14,"-")</f>
        <v>2.9841269841269842</v>
      </c>
      <c r="M14" s="266">
        <f>IFERROR(H14/E14,"-")</f>
        <v>0.26984126984126983</v>
      </c>
      <c r="N14" s="573">
        <f>市区町村別_オーラルフレイル区分別該当人数･割合!G7</f>
        <v>95</v>
      </c>
      <c r="O14" s="292">
        <v>275</v>
      </c>
      <c r="P14" s="69">
        <v>17460627</v>
      </c>
      <c r="Q14" s="69">
        <v>25</v>
      </c>
      <c r="R14" s="69">
        <f>IFERROR(P14/N14,"-")</f>
        <v>183796.07368421054</v>
      </c>
      <c r="S14" s="69">
        <f>IFERROR(P14/O14,"-")</f>
        <v>63493.189090909094</v>
      </c>
      <c r="T14" s="69">
        <f t="shared" si="1"/>
        <v>698425.08</v>
      </c>
      <c r="U14" s="69">
        <f>IFERROR(O14/N14,"-")</f>
        <v>2.8947368421052633</v>
      </c>
      <c r="V14" s="34">
        <f>IFERROR(Q14/N14,"-")</f>
        <v>0.26315789473684209</v>
      </c>
      <c r="W14" s="573">
        <f>市区町村別_オーラルフレイル区分別該当人数･割合!I7</f>
        <v>15</v>
      </c>
      <c r="X14" s="292">
        <v>91</v>
      </c>
      <c r="Y14" s="69">
        <v>5112876</v>
      </c>
      <c r="Z14" s="69">
        <v>8</v>
      </c>
      <c r="AA14" s="69">
        <f>IFERROR(Y14/W14,"-")</f>
        <v>340858.4</v>
      </c>
      <c r="AB14" s="69">
        <f>IFERROR(Y14/X14,"-")</f>
        <v>56185.45054945055</v>
      </c>
      <c r="AC14" s="69">
        <f t="shared" si="2"/>
        <v>639109.5</v>
      </c>
      <c r="AD14" s="69">
        <f>IFERROR(X14/W14,"-")</f>
        <v>6.0666666666666664</v>
      </c>
      <c r="AE14" s="34">
        <f>IFERROR(Z14/W14,"-")</f>
        <v>0.53333333333333333</v>
      </c>
      <c r="AF14" s="573">
        <f>市区町村別_オーラルフレイル区分別該当人数･割合!K7</f>
        <v>10</v>
      </c>
      <c r="AG14" s="292">
        <v>60</v>
      </c>
      <c r="AH14" s="69">
        <v>4282527</v>
      </c>
      <c r="AI14" s="69">
        <v>5</v>
      </c>
      <c r="AJ14" s="69">
        <f>IFERROR(AH14/AF14,"-")</f>
        <v>428252.7</v>
      </c>
      <c r="AK14" s="69">
        <f>IFERROR(AH14/AG14,"-")</f>
        <v>71375.45</v>
      </c>
      <c r="AL14" s="69">
        <f t="shared" si="3"/>
        <v>856505.4</v>
      </c>
      <c r="AM14" s="69">
        <f>IFERROR(AG14/AF14,"-")</f>
        <v>6</v>
      </c>
      <c r="AN14" s="34">
        <f>IFERROR(AI14/AF14,"-")</f>
        <v>0.5</v>
      </c>
      <c r="AO14" s="570">
        <f>市区町村別_オーラルフレイル区分別該当人数･割合!M7</f>
        <v>31</v>
      </c>
      <c r="AP14" s="292">
        <v>166</v>
      </c>
      <c r="AQ14" s="69">
        <v>19001774</v>
      </c>
      <c r="AR14" s="69">
        <v>15</v>
      </c>
      <c r="AS14" s="69">
        <f>IFERROR(AQ14/AO14,"-")</f>
        <v>612960.45161290327</v>
      </c>
      <c r="AT14" s="69">
        <f>IFERROR(AQ14/AP14,"-")</f>
        <v>114468.51807228915</v>
      </c>
      <c r="AU14" s="69">
        <f t="shared" si="4"/>
        <v>1266784.9333333333</v>
      </c>
      <c r="AV14" s="69">
        <f>IFERROR(AP14/AO14,"-")</f>
        <v>5.354838709677419</v>
      </c>
      <c r="AW14" s="266">
        <f>IFERROR(AR14/AO14,"-")</f>
        <v>0.4838709677419355</v>
      </c>
      <c r="AX14" s="573">
        <f>市区町村別_オーラルフレイル区分別該当人数･割合!O7</f>
        <v>413</v>
      </c>
      <c r="AY14" s="292">
        <v>549</v>
      </c>
      <c r="AZ14" s="69">
        <v>47336282</v>
      </c>
      <c r="BA14" s="69">
        <v>63</v>
      </c>
      <c r="BB14" s="69">
        <f>IFERROR(AZ14/AX14,"-")</f>
        <v>114615.69491525424</v>
      </c>
      <c r="BC14" s="69">
        <f>IFERROR(AZ14/AY14,"-")</f>
        <v>86222.735883424408</v>
      </c>
      <c r="BD14" s="69">
        <f t="shared" si="5"/>
        <v>751369.5555555555</v>
      </c>
      <c r="BE14" s="69">
        <f>IFERROR(AY14/AX14,"-")</f>
        <v>1.3292978208232447</v>
      </c>
      <c r="BF14" s="34">
        <f>IFERROR(BA14/AX14,"-")</f>
        <v>0.15254237288135594</v>
      </c>
      <c r="BG14" s="229"/>
    </row>
    <row r="15" spans="2:59" s="9" customFormat="1" ht="13.5" customHeight="1">
      <c r="B15" s="552"/>
      <c r="C15" s="556"/>
      <c r="D15" s="356" t="s">
        <v>339</v>
      </c>
      <c r="E15" s="578"/>
      <c r="F15" s="70">
        <v>4</v>
      </c>
      <c r="G15" s="268">
        <v>620411</v>
      </c>
      <c r="H15" s="268">
        <v>1</v>
      </c>
      <c r="I15" s="268">
        <f>IFERROR(G15/E14,"-")</f>
        <v>4923.8968253968251</v>
      </c>
      <c r="J15" s="268">
        <f t="shared" ref="J15:J17" si="18">IFERROR(G15/F15,"-")</f>
        <v>155102.75</v>
      </c>
      <c r="K15" s="268">
        <f t="shared" si="0"/>
        <v>620411</v>
      </c>
      <c r="L15" s="268">
        <f>IFERROR(F15/E14,"-")</f>
        <v>3.1746031746031744E-2</v>
      </c>
      <c r="M15" s="267">
        <f>IFERROR(H15/E14,"-")</f>
        <v>7.9365079365079361E-3</v>
      </c>
      <c r="N15" s="574"/>
      <c r="O15" s="70">
        <v>4</v>
      </c>
      <c r="P15" s="268">
        <v>620411</v>
      </c>
      <c r="Q15" s="268">
        <v>1</v>
      </c>
      <c r="R15" s="268">
        <f>IFERROR(P15/N14,"-")</f>
        <v>6530.6421052631576</v>
      </c>
      <c r="S15" s="268">
        <f t="shared" ref="S15:S17" si="19">IFERROR(P15/O15,"-")</f>
        <v>155102.75</v>
      </c>
      <c r="T15" s="268">
        <f t="shared" si="1"/>
        <v>620411</v>
      </c>
      <c r="U15" s="268">
        <f>IFERROR(O15/N14,"-")</f>
        <v>4.2105263157894736E-2</v>
      </c>
      <c r="V15" s="175">
        <f>IFERROR(Q15/N14,"-")</f>
        <v>1.0526315789473684E-2</v>
      </c>
      <c r="W15" s="574"/>
      <c r="X15" s="70">
        <v>0</v>
      </c>
      <c r="Y15" s="268">
        <v>0</v>
      </c>
      <c r="Z15" s="268">
        <v>0</v>
      </c>
      <c r="AA15" s="268">
        <f>IFERROR(Y15/W14,"-")</f>
        <v>0</v>
      </c>
      <c r="AB15" s="268" t="str">
        <f t="shared" ref="AB15:AB17" si="20">IFERROR(Y15/X15,"-")</f>
        <v>-</v>
      </c>
      <c r="AC15" s="268" t="str">
        <f t="shared" si="2"/>
        <v>-</v>
      </c>
      <c r="AD15" s="268">
        <f>IFERROR(X15/W14,"-")</f>
        <v>0</v>
      </c>
      <c r="AE15" s="175">
        <f>IFERROR(Z15/W14,"-")</f>
        <v>0</v>
      </c>
      <c r="AF15" s="574"/>
      <c r="AG15" s="70">
        <v>0</v>
      </c>
      <c r="AH15" s="268">
        <v>0</v>
      </c>
      <c r="AI15" s="268">
        <v>0</v>
      </c>
      <c r="AJ15" s="268">
        <f>IFERROR(AH15/AF14,"-")</f>
        <v>0</v>
      </c>
      <c r="AK15" s="268" t="str">
        <f t="shared" ref="AK15:AK17" si="21">IFERROR(AH15/AG15,"-")</f>
        <v>-</v>
      </c>
      <c r="AL15" s="268" t="str">
        <f t="shared" si="3"/>
        <v>-</v>
      </c>
      <c r="AM15" s="268">
        <f>IFERROR(AG15/AF14,"-")</f>
        <v>0</v>
      </c>
      <c r="AN15" s="175">
        <f>IFERROR(AI15/AF14,"-")</f>
        <v>0</v>
      </c>
      <c r="AO15" s="576"/>
      <c r="AP15" s="70">
        <v>0</v>
      </c>
      <c r="AQ15" s="268">
        <v>0</v>
      </c>
      <c r="AR15" s="268">
        <v>0</v>
      </c>
      <c r="AS15" s="268">
        <f>IFERROR(AQ15/AO14,"-")</f>
        <v>0</v>
      </c>
      <c r="AT15" s="268" t="str">
        <f t="shared" ref="AT15:AT17" si="22">IFERROR(AQ15/AP15,"-")</f>
        <v>-</v>
      </c>
      <c r="AU15" s="268" t="str">
        <f t="shared" si="4"/>
        <v>-</v>
      </c>
      <c r="AV15" s="268">
        <f>IFERROR(AP15/AO14,"-")</f>
        <v>0</v>
      </c>
      <c r="AW15" s="267">
        <f>IFERROR(AR15/AO14,"-")</f>
        <v>0</v>
      </c>
      <c r="AX15" s="574"/>
      <c r="AY15" s="70">
        <v>8</v>
      </c>
      <c r="AZ15" s="268">
        <v>2135524</v>
      </c>
      <c r="BA15" s="268">
        <v>2</v>
      </c>
      <c r="BB15" s="268">
        <f>IFERROR(AZ15/AX14,"-")</f>
        <v>5170.7602905569011</v>
      </c>
      <c r="BC15" s="268">
        <f t="shared" ref="BC15:BC17" si="23">IFERROR(AZ15/AY15,"-")</f>
        <v>266940.5</v>
      </c>
      <c r="BD15" s="268">
        <f t="shared" si="5"/>
        <v>1067762</v>
      </c>
      <c r="BE15" s="268">
        <f>IFERROR(AY15/AX14,"-")</f>
        <v>1.9370460048426151E-2</v>
      </c>
      <c r="BF15" s="175">
        <f>IFERROR(BA15/AX14,"-")</f>
        <v>4.8426150121065378E-3</v>
      </c>
      <c r="BG15" s="229"/>
    </row>
    <row r="16" spans="2:59" s="9" customFormat="1" ht="13.5" customHeight="1">
      <c r="B16" s="552"/>
      <c r="C16" s="556"/>
      <c r="D16" s="353" t="s">
        <v>340</v>
      </c>
      <c r="E16" s="578"/>
      <c r="F16" s="271">
        <v>0</v>
      </c>
      <c r="G16" s="271">
        <v>0</v>
      </c>
      <c r="H16" s="271">
        <v>0</v>
      </c>
      <c r="I16" s="271">
        <f>IFERROR(G16/E14,"-")</f>
        <v>0</v>
      </c>
      <c r="J16" s="271" t="str">
        <f t="shared" si="18"/>
        <v>-</v>
      </c>
      <c r="K16" s="271" t="str">
        <f t="shared" si="0"/>
        <v>-</v>
      </c>
      <c r="L16" s="271">
        <f>IFERROR(F16/E14,"-")</f>
        <v>0</v>
      </c>
      <c r="M16" s="270">
        <f>IFERROR(H16/E14,"-")</f>
        <v>0</v>
      </c>
      <c r="N16" s="574"/>
      <c r="O16" s="271">
        <v>0</v>
      </c>
      <c r="P16" s="271">
        <v>0</v>
      </c>
      <c r="Q16" s="271">
        <v>0</v>
      </c>
      <c r="R16" s="271">
        <f>IFERROR(P16/N14,"-")</f>
        <v>0</v>
      </c>
      <c r="S16" s="271" t="str">
        <f t="shared" si="19"/>
        <v>-</v>
      </c>
      <c r="T16" s="271" t="str">
        <f t="shared" si="1"/>
        <v>-</v>
      </c>
      <c r="U16" s="271">
        <f>IFERROR(O16/N14,"-")</f>
        <v>0</v>
      </c>
      <c r="V16" s="36">
        <f>IFERROR(Q16/N14,"-")</f>
        <v>0</v>
      </c>
      <c r="W16" s="574"/>
      <c r="X16" s="271">
        <v>0</v>
      </c>
      <c r="Y16" s="271">
        <v>0</v>
      </c>
      <c r="Z16" s="271">
        <v>0</v>
      </c>
      <c r="AA16" s="271">
        <f>IFERROR(Y16/W14,"-")</f>
        <v>0</v>
      </c>
      <c r="AB16" s="271" t="str">
        <f t="shared" si="20"/>
        <v>-</v>
      </c>
      <c r="AC16" s="271" t="str">
        <f t="shared" si="2"/>
        <v>-</v>
      </c>
      <c r="AD16" s="271">
        <f>IFERROR(X16/W14,"-")</f>
        <v>0</v>
      </c>
      <c r="AE16" s="36">
        <f>IFERROR(Z16/W14,"-")</f>
        <v>0</v>
      </c>
      <c r="AF16" s="574"/>
      <c r="AG16" s="271">
        <v>0</v>
      </c>
      <c r="AH16" s="271">
        <v>0</v>
      </c>
      <c r="AI16" s="271">
        <v>0</v>
      </c>
      <c r="AJ16" s="271">
        <f>IFERROR(AH16/AF14,"-")</f>
        <v>0</v>
      </c>
      <c r="AK16" s="271" t="str">
        <f t="shared" si="21"/>
        <v>-</v>
      </c>
      <c r="AL16" s="271" t="str">
        <f t="shared" si="3"/>
        <v>-</v>
      </c>
      <c r="AM16" s="271">
        <f>IFERROR(AG16/AF14,"-")</f>
        <v>0</v>
      </c>
      <c r="AN16" s="36">
        <f>IFERROR(AI16/AF14,"-")</f>
        <v>0</v>
      </c>
      <c r="AO16" s="576"/>
      <c r="AP16" s="271">
        <v>0</v>
      </c>
      <c r="AQ16" s="271">
        <v>0</v>
      </c>
      <c r="AR16" s="271">
        <v>0</v>
      </c>
      <c r="AS16" s="271">
        <f>IFERROR(AQ16/AO14,"-")</f>
        <v>0</v>
      </c>
      <c r="AT16" s="271" t="str">
        <f t="shared" si="22"/>
        <v>-</v>
      </c>
      <c r="AU16" s="271" t="str">
        <f t="shared" si="4"/>
        <v>-</v>
      </c>
      <c r="AV16" s="271">
        <f>IFERROR(AP16/AO14,"-")</f>
        <v>0</v>
      </c>
      <c r="AW16" s="270">
        <f>IFERROR(AR16/AO14,"-")</f>
        <v>0</v>
      </c>
      <c r="AX16" s="574"/>
      <c r="AY16" s="271">
        <v>0</v>
      </c>
      <c r="AZ16" s="271">
        <v>0</v>
      </c>
      <c r="BA16" s="271">
        <v>0</v>
      </c>
      <c r="BB16" s="271">
        <f>IFERROR(AZ16/AX14,"-")</f>
        <v>0</v>
      </c>
      <c r="BC16" s="271" t="str">
        <f t="shared" si="23"/>
        <v>-</v>
      </c>
      <c r="BD16" s="271" t="str">
        <f t="shared" si="5"/>
        <v>-</v>
      </c>
      <c r="BE16" s="271">
        <f>IFERROR(AY16/AX14,"-")</f>
        <v>0</v>
      </c>
      <c r="BF16" s="36">
        <f>IFERROR(BA16/AX14,"-")</f>
        <v>0</v>
      </c>
      <c r="BG16" s="229"/>
    </row>
    <row r="17" spans="2:59" s="9" customFormat="1" ht="13.5" customHeight="1">
      <c r="B17" s="553"/>
      <c r="C17" s="557"/>
      <c r="D17" s="354" t="s">
        <v>64</v>
      </c>
      <c r="E17" s="579"/>
      <c r="F17" s="273">
        <v>376</v>
      </c>
      <c r="G17" s="273">
        <f>SUM(G14:G16)</f>
        <v>25768892</v>
      </c>
      <c r="H17" s="273">
        <v>34</v>
      </c>
      <c r="I17" s="273">
        <f>IFERROR(G17/E14,"-")</f>
        <v>204515.01587301589</v>
      </c>
      <c r="J17" s="273">
        <f t="shared" si="18"/>
        <v>68534.287234042553</v>
      </c>
      <c r="K17" s="273">
        <f t="shared" si="0"/>
        <v>757908.5882352941</v>
      </c>
      <c r="L17" s="273">
        <f>IFERROR(F17/E14,"-")</f>
        <v>2.9841269841269842</v>
      </c>
      <c r="M17" s="272">
        <f>IFERROR(H17/E14,"-")</f>
        <v>0.26984126984126983</v>
      </c>
      <c r="N17" s="575"/>
      <c r="O17" s="273">
        <v>275</v>
      </c>
      <c r="P17" s="273">
        <f>SUM(P14:P16)</f>
        <v>18081038</v>
      </c>
      <c r="Q17" s="273">
        <v>25</v>
      </c>
      <c r="R17" s="273">
        <f>IFERROR(P17/N14,"-")</f>
        <v>190326.71578947367</v>
      </c>
      <c r="S17" s="273">
        <f t="shared" si="19"/>
        <v>65749.229090909095</v>
      </c>
      <c r="T17" s="273">
        <f t="shared" si="1"/>
        <v>723241.52</v>
      </c>
      <c r="U17" s="273">
        <f>IFERROR(O17/N14,"-")</f>
        <v>2.8947368421052633</v>
      </c>
      <c r="V17" s="152">
        <f>IFERROR(Q17/N14,"-")</f>
        <v>0.26315789473684209</v>
      </c>
      <c r="W17" s="575"/>
      <c r="X17" s="273">
        <v>91</v>
      </c>
      <c r="Y17" s="273">
        <f>SUM(Y14:Y16)</f>
        <v>5112876</v>
      </c>
      <c r="Z17" s="273">
        <v>8</v>
      </c>
      <c r="AA17" s="273">
        <f>IFERROR(Y17/W14,"-")</f>
        <v>340858.4</v>
      </c>
      <c r="AB17" s="273">
        <f t="shared" si="20"/>
        <v>56185.45054945055</v>
      </c>
      <c r="AC17" s="273">
        <f t="shared" si="2"/>
        <v>639109.5</v>
      </c>
      <c r="AD17" s="273">
        <f>IFERROR(X17/W14,"-")</f>
        <v>6.0666666666666664</v>
      </c>
      <c r="AE17" s="152">
        <f>IFERROR(Z17/W14,"-")</f>
        <v>0.53333333333333333</v>
      </c>
      <c r="AF17" s="575"/>
      <c r="AG17" s="273">
        <v>60</v>
      </c>
      <c r="AH17" s="273">
        <f>SUM(AH14:AH16)</f>
        <v>4282527</v>
      </c>
      <c r="AI17" s="273">
        <v>5</v>
      </c>
      <c r="AJ17" s="273">
        <f>IFERROR(AH17/AF14,"-")</f>
        <v>428252.7</v>
      </c>
      <c r="AK17" s="273">
        <f t="shared" si="21"/>
        <v>71375.45</v>
      </c>
      <c r="AL17" s="273">
        <f t="shared" si="3"/>
        <v>856505.4</v>
      </c>
      <c r="AM17" s="273">
        <f>IFERROR(AG17/AF14,"-")</f>
        <v>6</v>
      </c>
      <c r="AN17" s="152">
        <f>IFERROR(AI17/AF14,"-")</f>
        <v>0.5</v>
      </c>
      <c r="AO17" s="577"/>
      <c r="AP17" s="273">
        <v>166</v>
      </c>
      <c r="AQ17" s="273">
        <f>SUM(AQ14:AQ16)</f>
        <v>19001774</v>
      </c>
      <c r="AR17" s="273">
        <v>15</v>
      </c>
      <c r="AS17" s="273">
        <f>IFERROR(AQ17/AO14,"-")</f>
        <v>612960.45161290327</v>
      </c>
      <c r="AT17" s="273">
        <f t="shared" si="22"/>
        <v>114468.51807228915</v>
      </c>
      <c r="AU17" s="273">
        <f t="shared" si="4"/>
        <v>1266784.9333333333</v>
      </c>
      <c r="AV17" s="273">
        <f>IFERROR(AP17/AO14,"-")</f>
        <v>5.354838709677419</v>
      </c>
      <c r="AW17" s="272">
        <f>IFERROR(AR17/AO14,"-")</f>
        <v>0.4838709677419355</v>
      </c>
      <c r="AX17" s="575"/>
      <c r="AY17" s="273">
        <v>549</v>
      </c>
      <c r="AZ17" s="273">
        <f>SUM(AZ14:AZ16)</f>
        <v>49471806</v>
      </c>
      <c r="BA17" s="273">
        <v>63</v>
      </c>
      <c r="BB17" s="273">
        <f>IFERROR(AZ17/AX14,"-")</f>
        <v>119786.45520581114</v>
      </c>
      <c r="BC17" s="273">
        <f t="shared" si="23"/>
        <v>90112.579234972683</v>
      </c>
      <c r="BD17" s="273">
        <f t="shared" si="5"/>
        <v>785266.76190476189</v>
      </c>
      <c r="BE17" s="273">
        <f>IFERROR(AY17/AX14,"-")</f>
        <v>1.3292978208232447</v>
      </c>
      <c r="BF17" s="152">
        <f>IFERROR(BA17/AX14,"-")</f>
        <v>0.15254237288135594</v>
      </c>
      <c r="BG17" s="229"/>
    </row>
    <row r="18" spans="2:59" s="9" customFormat="1" ht="13.5" customHeight="1">
      <c r="B18" s="551">
        <v>4</v>
      </c>
      <c r="C18" s="555" t="s">
        <v>78</v>
      </c>
      <c r="D18" s="357" t="s">
        <v>338</v>
      </c>
      <c r="E18" s="573">
        <f>市区町村別_オーラルフレイル区分別該当人数･割合!E8</f>
        <v>106</v>
      </c>
      <c r="F18" s="292">
        <v>315</v>
      </c>
      <c r="G18" s="69">
        <v>23867010</v>
      </c>
      <c r="H18" s="69">
        <v>32</v>
      </c>
      <c r="I18" s="69">
        <f>IFERROR(G18/E18,"-")</f>
        <v>225160.47169811319</v>
      </c>
      <c r="J18" s="69">
        <f>IFERROR(G18/F18,"-")</f>
        <v>75768.28571428571</v>
      </c>
      <c r="K18" s="69">
        <f t="shared" si="0"/>
        <v>745844.0625</v>
      </c>
      <c r="L18" s="69">
        <f>IFERROR(F18/E18,"-")</f>
        <v>2.9716981132075473</v>
      </c>
      <c r="M18" s="266">
        <f>IFERROR(H18/E18,"-")</f>
        <v>0.30188679245283018</v>
      </c>
      <c r="N18" s="573">
        <f>市区町村別_オーラルフレイル区分別該当人数･割合!G8</f>
        <v>82</v>
      </c>
      <c r="O18" s="292">
        <v>239</v>
      </c>
      <c r="P18" s="69">
        <v>18625305</v>
      </c>
      <c r="Q18" s="69">
        <v>25</v>
      </c>
      <c r="R18" s="69">
        <f>IFERROR(P18/N18,"-")</f>
        <v>227137.86585365853</v>
      </c>
      <c r="S18" s="69">
        <f>IFERROR(P18/O18,"-")</f>
        <v>77930.146443514648</v>
      </c>
      <c r="T18" s="69">
        <f t="shared" si="1"/>
        <v>745012.2</v>
      </c>
      <c r="U18" s="69">
        <f>IFERROR(O18/N18,"-")</f>
        <v>2.9146341463414633</v>
      </c>
      <c r="V18" s="34">
        <f>IFERROR(Q18/N18,"-")</f>
        <v>0.3048780487804878</v>
      </c>
      <c r="W18" s="573">
        <f>市区町村別_オーラルフレイル区分別該当人数･割合!I8</f>
        <v>12</v>
      </c>
      <c r="X18" s="292">
        <v>65</v>
      </c>
      <c r="Y18" s="69">
        <v>3102694</v>
      </c>
      <c r="Z18" s="69">
        <v>7</v>
      </c>
      <c r="AA18" s="69">
        <f>IFERROR(Y18/W18,"-")</f>
        <v>258557.83333333334</v>
      </c>
      <c r="AB18" s="69">
        <f>IFERROR(Y18/X18,"-")</f>
        <v>47733.75384615385</v>
      </c>
      <c r="AC18" s="69">
        <f t="shared" si="2"/>
        <v>443242</v>
      </c>
      <c r="AD18" s="69">
        <f>IFERROR(X18/W18,"-")</f>
        <v>5.416666666666667</v>
      </c>
      <c r="AE18" s="34">
        <f>IFERROR(Z18/W18,"-")</f>
        <v>0.58333333333333337</v>
      </c>
      <c r="AF18" s="573">
        <f>市区町村別_オーラルフレイル区分別該当人数･割合!K8</f>
        <v>12</v>
      </c>
      <c r="AG18" s="292">
        <v>65</v>
      </c>
      <c r="AH18" s="69">
        <v>3102694</v>
      </c>
      <c r="AI18" s="69">
        <v>7</v>
      </c>
      <c r="AJ18" s="69">
        <f>IFERROR(AH18/AF18,"-")</f>
        <v>258557.83333333334</v>
      </c>
      <c r="AK18" s="69">
        <f>IFERROR(AH18/AG18,"-")</f>
        <v>47733.75384615385</v>
      </c>
      <c r="AL18" s="69">
        <f t="shared" si="3"/>
        <v>443242</v>
      </c>
      <c r="AM18" s="69">
        <f>IFERROR(AG18/AF18,"-")</f>
        <v>5.416666666666667</v>
      </c>
      <c r="AN18" s="34">
        <f>IFERROR(AI18/AF18,"-")</f>
        <v>0.58333333333333337</v>
      </c>
      <c r="AO18" s="570">
        <f>市区町村別_オーラルフレイル区分別該当人数･割合!M8</f>
        <v>20</v>
      </c>
      <c r="AP18" s="292">
        <v>78</v>
      </c>
      <c r="AQ18" s="69">
        <v>5335089</v>
      </c>
      <c r="AR18" s="69">
        <v>8</v>
      </c>
      <c r="AS18" s="69">
        <f>IFERROR(AQ18/AO18,"-")</f>
        <v>266754.45</v>
      </c>
      <c r="AT18" s="69">
        <f>IFERROR(AQ18/AP18,"-")</f>
        <v>68398.576923076922</v>
      </c>
      <c r="AU18" s="69">
        <f t="shared" si="4"/>
        <v>666886.125</v>
      </c>
      <c r="AV18" s="69">
        <f>IFERROR(AP18/AO18,"-")</f>
        <v>3.9</v>
      </c>
      <c r="AW18" s="266">
        <f>IFERROR(AR18/AO18,"-")</f>
        <v>0.4</v>
      </c>
      <c r="AX18" s="573">
        <f>市区町村別_オーラルフレイル区分別該当人数･割合!O8</f>
        <v>421</v>
      </c>
      <c r="AY18" s="292">
        <v>630</v>
      </c>
      <c r="AZ18" s="69">
        <v>39984788</v>
      </c>
      <c r="BA18" s="69">
        <v>61</v>
      </c>
      <c r="BB18" s="69">
        <f>IFERROR(AZ18/AX18,"-")</f>
        <v>94975.743467933498</v>
      </c>
      <c r="BC18" s="69">
        <f>IFERROR(AZ18/AY18,"-")</f>
        <v>63467.917460317462</v>
      </c>
      <c r="BD18" s="69">
        <f t="shared" si="5"/>
        <v>655488.32786885242</v>
      </c>
      <c r="BE18" s="69">
        <f>IFERROR(AY18/AX18,"-")</f>
        <v>1.4964370546318291</v>
      </c>
      <c r="BF18" s="34">
        <f>IFERROR(BA18/AX18,"-")</f>
        <v>0.14489311163895488</v>
      </c>
      <c r="BG18" s="229"/>
    </row>
    <row r="19" spans="2:59" s="9" customFormat="1" ht="13.5" customHeight="1">
      <c r="B19" s="552"/>
      <c r="C19" s="556"/>
      <c r="D19" s="356" t="s">
        <v>339</v>
      </c>
      <c r="E19" s="578"/>
      <c r="F19" s="70">
        <v>1</v>
      </c>
      <c r="G19" s="268">
        <v>369450</v>
      </c>
      <c r="H19" s="268">
        <v>1</v>
      </c>
      <c r="I19" s="268">
        <f>IFERROR(G19/E18,"-")</f>
        <v>3485.3773584905662</v>
      </c>
      <c r="J19" s="268">
        <f t="shared" ref="J19:J21" si="24">IFERROR(G19/F19,"-")</f>
        <v>369450</v>
      </c>
      <c r="K19" s="268">
        <f t="shared" si="0"/>
        <v>369450</v>
      </c>
      <c r="L19" s="268">
        <f>IFERROR(F19/E18,"-")</f>
        <v>9.433962264150943E-3</v>
      </c>
      <c r="M19" s="267">
        <f>IFERROR(H19/E18,"-")</f>
        <v>9.433962264150943E-3</v>
      </c>
      <c r="N19" s="574"/>
      <c r="O19" s="70">
        <v>1</v>
      </c>
      <c r="P19" s="268">
        <v>369450</v>
      </c>
      <c r="Q19" s="268">
        <v>1</v>
      </c>
      <c r="R19" s="268">
        <f>IFERROR(P19/N18,"-")</f>
        <v>4505.4878048780483</v>
      </c>
      <c r="S19" s="268">
        <f t="shared" ref="S19:S21" si="25">IFERROR(P19/O19,"-")</f>
        <v>369450</v>
      </c>
      <c r="T19" s="268">
        <f t="shared" si="1"/>
        <v>369450</v>
      </c>
      <c r="U19" s="268">
        <f>IFERROR(O19/N18,"-")</f>
        <v>1.2195121951219513E-2</v>
      </c>
      <c r="V19" s="175">
        <f>IFERROR(Q19/N18,"-")</f>
        <v>1.2195121951219513E-2</v>
      </c>
      <c r="W19" s="574"/>
      <c r="X19" s="70">
        <v>1</v>
      </c>
      <c r="Y19" s="268">
        <v>369450</v>
      </c>
      <c r="Z19" s="268">
        <v>1</v>
      </c>
      <c r="AA19" s="268">
        <f>IFERROR(Y19/W18,"-")</f>
        <v>30787.5</v>
      </c>
      <c r="AB19" s="268">
        <f t="shared" ref="AB19:AB21" si="26">IFERROR(Y19/X19,"-")</f>
        <v>369450</v>
      </c>
      <c r="AC19" s="268">
        <f t="shared" si="2"/>
        <v>369450</v>
      </c>
      <c r="AD19" s="268">
        <f>IFERROR(X19/W18,"-")</f>
        <v>8.3333333333333329E-2</v>
      </c>
      <c r="AE19" s="175">
        <f>IFERROR(Z19/W18,"-")</f>
        <v>8.3333333333333329E-2</v>
      </c>
      <c r="AF19" s="574"/>
      <c r="AG19" s="70">
        <v>1</v>
      </c>
      <c r="AH19" s="268">
        <v>369450</v>
      </c>
      <c r="AI19" s="268">
        <v>1</v>
      </c>
      <c r="AJ19" s="268">
        <f>IFERROR(AH19/AF18,"-")</f>
        <v>30787.5</v>
      </c>
      <c r="AK19" s="268">
        <f t="shared" ref="AK19:AK21" si="27">IFERROR(AH19/AG19,"-")</f>
        <v>369450</v>
      </c>
      <c r="AL19" s="268">
        <f t="shared" si="3"/>
        <v>369450</v>
      </c>
      <c r="AM19" s="268">
        <f>IFERROR(AG19/AF18,"-")</f>
        <v>8.3333333333333329E-2</v>
      </c>
      <c r="AN19" s="175">
        <f>IFERROR(AI19/AF18,"-")</f>
        <v>8.3333333333333329E-2</v>
      </c>
      <c r="AO19" s="576"/>
      <c r="AP19" s="70">
        <v>1</v>
      </c>
      <c r="AQ19" s="268">
        <v>369450</v>
      </c>
      <c r="AR19" s="268">
        <v>1</v>
      </c>
      <c r="AS19" s="268">
        <f>IFERROR(AQ19/AO18,"-")</f>
        <v>18472.5</v>
      </c>
      <c r="AT19" s="268">
        <f t="shared" ref="AT19:AT21" si="28">IFERROR(AQ19/AP19,"-")</f>
        <v>369450</v>
      </c>
      <c r="AU19" s="268">
        <f t="shared" si="4"/>
        <v>369450</v>
      </c>
      <c r="AV19" s="268">
        <f>IFERROR(AP19/AO18,"-")</f>
        <v>0.05</v>
      </c>
      <c r="AW19" s="267">
        <f>IFERROR(AR19/AO18,"-")</f>
        <v>0.05</v>
      </c>
      <c r="AX19" s="574"/>
      <c r="AY19" s="70">
        <v>10</v>
      </c>
      <c r="AZ19" s="268">
        <v>1765939</v>
      </c>
      <c r="BA19" s="268">
        <v>2</v>
      </c>
      <c r="BB19" s="268">
        <f>IFERROR(AZ19/AX18,"-")</f>
        <v>4194.6294536817104</v>
      </c>
      <c r="BC19" s="268">
        <f t="shared" ref="BC19:BC21" si="29">IFERROR(AZ19/AY19,"-")</f>
        <v>176593.9</v>
      </c>
      <c r="BD19" s="268">
        <f t="shared" si="5"/>
        <v>882969.5</v>
      </c>
      <c r="BE19" s="268">
        <f>IFERROR(AY19/AX18,"-")</f>
        <v>2.3752969121140142E-2</v>
      </c>
      <c r="BF19" s="175">
        <f>IFERROR(BA19/AX18,"-")</f>
        <v>4.7505938242280287E-3</v>
      </c>
      <c r="BG19" s="229"/>
    </row>
    <row r="20" spans="2:59" s="9" customFormat="1" ht="13.5" customHeight="1">
      <c r="B20" s="552"/>
      <c r="C20" s="556"/>
      <c r="D20" s="353" t="s">
        <v>340</v>
      </c>
      <c r="E20" s="578"/>
      <c r="F20" s="271">
        <v>0</v>
      </c>
      <c r="G20" s="271">
        <v>0</v>
      </c>
      <c r="H20" s="271">
        <v>0</v>
      </c>
      <c r="I20" s="271">
        <f>IFERROR(G20/E18,"-")</f>
        <v>0</v>
      </c>
      <c r="J20" s="271" t="str">
        <f t="shared" si="24"/>
        <v>-</v>
      </c>
      <c r="K20" s="271" t="str">
        <f t="shared" si="0"/>
        <v>-</v>
      </c>
      <c r="L20" s="271">
        <f>IFERROR(F20/E18,"-")</f>
        <v>0</v>
      </c>
      <c r="M20" s="270">
        <f>IFERROR(H20/E18,"-")</f>
        <v>0</v>
      </c>
      <c r="N20" s="574"/>
      <c r="O20" s="271">
        <v>0</v>
      </c>
      <c r="P20" s="271">
        <v>0</v>
      </c>
      <c r="Q20" s="271">
        <v>0</v>
      </c>
      <c r="R20" s="271">
        <f>IFERROR(P20/N18,"-")</f>
        <v>0</v>
      </c>
      <c r="S20" s="271" t="str">
        <f t="shared" si="25"/>
        <v>-</v>
      </c>
      <c r="T20" s="271" t="str">
        <f t="shared" si="1"/>
        <v>-</v>
      </c>
      <c r="U20" s="271">
        <f>IFERROR(O20/N18,"-")</f>
        <v>0</v>
      </c>
      <c r="V20" s="36">
        <f>IFERROR(Q20/N18,"-")</f>
        <v>0</v>
      </c>
      <c r="W20" s="574"/>
      <c r="X20" s="271">
        <v>0</v>
      </c>
      <c r="Y20" s="271">
        <v>0</v>
      </c>
      <c r="Z20" s="271">
        <v>0</v>
      </c>
      <c r="AA20" s="271">
        <f>IFERROR(Y20/W18,"-")</f>
        <v>0</v>
      </c>
      <c r="AB20" s="271" t="str">
        <f t="shared" si="26"/>
        <v>-</v>
      </c>
      <c r="AC20" s="271" t="str">
        <f t="shared" si="2"/>
        <v>-</v>
      </c>
      <c r="AD20" s="271">
        <f>IFERROR(X20/W18,"-")</f>
        <v>0</v>
      </c>
      <c r="AE20" s="36">
        <f>IFERROR(Z20/W18,"-")</f>
        <v>0</v>
      </c>
      <c r="AF20" s="574"/>
      <c r="AG20" s="271">
        <v>0</v>
      </c>
      <c r="AH20" s="271">
        <v>0</v>
      </c>
      <c r="AI20" s="271">
        <v>0</v>
      </c>
      <c r="AJ20" s="271">
        <f>IFERROR(AH20/AF18,"-")</f>
        <v>0</v>
      </c>
      <c r="AK20" s="271" t="str">
        <f t="shared" si="27"/>
        <v>-</v>
      </c>
      <c r="AL20" s="271" t="str">
        <f t="shared" si="3"/>
        <v>-</v>
      </c>
      <c r="AM20" s="271">
        <f>IFERROR(AG20/AF18,"-")</f>
        <v>0</v>
      </c>
      <c r="AN20" s="36">
        <f>IFERROR(AI20/AF18,"-")</f>
        <v>0</v>
      </c>
      <c r="AO20" s="576"/>
      <c r="AP20" s="271">
        <v>0</v>
      </c>
      <c r="AQ20" s="271">
        <v>0</v>
      </c>
      <c r="AR20" s="271">
        <v>0</v>
      </c>
      <c r="AS20" s="271">
        <f>IFERROR(AQ20/AO18,"-")</f>
        <v>0</v>
      </c>
      <c r="AT20" s="271" t="str">
        <f t="shared" si="28"/>
        <v>-</v>
      </c>
      <c r="AU20" s="271" t="str">
        <f t="shared" si="4"/>
        <v>-</v>
      </c>
      <c r="AV20" s="271">
        <f>IFERROR(AP20/AO18,"-")</f>
        <v>0</v>
      </c>
      <c r="AW20" s="270">
        <f>IFERROR(AR20/AO18,"-")</f>
        <v>0</v>
      </c>
      <c r="AX20" s="574"/>
      <c r="AY20" s="271">
        <v>0</v>
      </c>
      <c r="AZ20" s="271">
        <v>0</v>
      </c>
      <c r="BA20" s="271">
        <v>0</v>
      </c>
      <c r="BB20" s="271">
        <f>IFERROR(AZ20/AX18,"-")</f>
        <v>0</v>
      </c>
      <c r="BC20" s="271" t="str">
        <f t="shared" si="29"/>
        <v>-</v>
      </c>
      <c r="BD20" s="271" t="str">
        <f t="shared" si="5"/>
        <v>-</v>
      </c>
      <c r="BE20" s="271">
        <f>IFERROR(AY20/AX18,"-")</f>
        <v>0</v>
      </c>
      <c r="BF20" s="36">
        <f>IFERROR(BA20/AX18,"-")</f>
        <v>0</v>
      </c>
      <c r="BG20" s="229"/>
    </row>
    <row r="21" spans="2:59" s="9" customFormat="1" ht="13.5" customHeight="1">
      <c r="B21" s="553"/>
      <c r="C21" s="557"/>
      <c r="D21" s="354" t="s">
        <v>64</v>
      </c>
      <c r="E21" s="579"/>
      <c r="F21" s="273">
        <v>315</v>
      </c>
      <c r="G21" s="273">
        <f>SUM(G18:G20)</f>
        <v>24236460</v>
      </c>
      <c r="H21" s="273">
        <v>32</v>
      </c>
      <c r="I21" s="273">
        <f>IFERROR(G21/E18,"-")</f>
        <v>228645.84905660377</v>
      </c>
      <c r="J21" s="273">
        <f t="shared" si="24"/>
        <v>76941.142857142855</v>
      </c>
      <c r="K21" s="273">
        <f t="shared" si="0"/>
        <v>757389.375</v>
      </c>
      <c r="L21" s="273">
        <f>IFERROR(F21/E18,"-")</f>
        <v>2.9716981132075473</v>
      </c>
      <c r="M21" s="272">
        <f>IFERROR(H21/E18,"-")</f>
        <v>0.30188679245283018</v>
      </c>
      <c r="N21" s="575"/>
      <c r="O21" s="273">
        <v>239</v>
      </c>
      <c r="P21" s="273">
        <f>SUM(P18:P20)</f>
        <v>18994755</v>
      </c>
      <c r="Q21" s="273">
        <v>25</v>
      </c>
      <c r="R21" s="273">
        <f>IFERROR(P21/N18,"-")</f>
        <v>231643.35365853659</v>
      </c>
      <c r="S21" s="273">
        <f t="shared" si="25"/>
        <v>79475.962343096238</v>
      </c>
      <c r="T21" s="273">
        <f t="shared" si="1"/>
        <v>759790.2</v>
      </c>
      <c r="U21" s="273">
        <f>IFERROR(O21/N18,"-")</f>
        <v>2.9146341463414633</v>
      </c>
      <c r="V21" s="152">
        <f>IFERROR(Q21/N18,"-")</f>
        <v>0.3048780487804878</v>
      </c>
      <c r="W21" s="575"/>
      <c r="X21" s="273">
        <v>65</v>
      </c>
      <c r="Y21" s="273">
        <f>SUM(Y18:Y20)</f>
        <v>3472144</v>
      </c>
      <c r="Z21" s="273">
        <v>7</v>
      </c>
      <c r="AA21" s="273">
        <f>IFERROR(Y21/W18,"-")</f>
        <v>289345.33333333331</v>
      </c>
      <c r="AB21" s="273">
        <f t="shared" si="26"/>
        <v>53417.599999999999</v>
      </c>
      <c r="AC21" s="273">
        <f t="shared" si="2"/>
        <v>496020.57142857142</v>
      </c>
      <c r="AD21" s="273">
        <f>IFERROR(X21/W18,"-")</f>
        <v>5.416666666666667</v>
      </c>
      <c r="AE21" s="152">
        <f>IFERROR(Z21/W18,"-")</f>
        <v>0.58333333333333337</v>
      </c>
      <c r="AF21" s="575"/>
      <c r="AG21" s="273">
        <v>65</v>
      </c>
      <c r="AH21" s="273">
        <f>SUM(AH18:AH20)</f>
        <v>3472144</v>
      </c>
      <c r="AI21" s="273">
        <v>7</v>
      </c>
      <c r="AJ21" s="273">
        <f>IFERROR(AH21/AF18,"-")</f>
        <v>289345.33333333331</v>
      </c>
      <c r="AK21" s="273">
        <f t="shared" si="27"/>
        <v>53417.599999999999</v>
      </c>
      <c r="AL21" s="273">
        <f t="shared" si="3"/>
        <v>496020.57142857142</v>
      </c>
      <c r="AM21" s="273">
        <f>IFERROR(AG21/AF18,"-")</f>
        <v>5.416666666666667</v>
      </c>
      <c r="AN21" s="152">
        <f>IFERROR(AI21/AF18,"-")</f>
        <v>0.58333333333333337</v>
      </c>
      <c r="AO21" s="577"/>
      <c r="AP21" s="273">
        <v>78</v>
      </c>
      <c r="AQ21" s="273">
        <f>SUM(AQ18:AQ20)</f>
        <v>5704539</v>
      </c>
      <c r="AR21" s="273">
        <v>8</v>
      </c>
      <c r="AS21" s="273">
        <f>IFERROR(AQ21/AO18,"-")</f>
        <v>285226.95</v>
      </c>
      <c r="AT21" s="273">
        <f t="shared" si="28"/>
        <v>73135.11538461539</v>
      </c>
      <c r="AU21" s="273">
        <f t="shared" si="4"/>
        <v>713067.375</v>
      </c>
      <c r="AV21" s="273">
        <f>IFERROR(AP21/AO18,"-")</f>
        <v>3.9</v>
      </c>
      <c r="AW21" s="272">
        <f>IFERROR(AR21/AO18,"-")</f>
        <v>0.4</v>
      </c>
      <c r="AX21" s="575"/>
      <c r="AY21" s="273">
        <v>637</v>
      </c>
      <c r="AZ21" s="273">
        <f>SUM(AZ18:AZ20)</f>
        <v>41750727</v>
      </c>
      <c r="BA21" s="273">
        <v>62</v>
      </c>
      <c r="BB21" s="273">
        <f>IFERROR(AZ21/AX18,"-")</f>
        <v>99170.372921615199</v>
      </c>
      <c r="BC21" s="273">
        <f t="shared" si="29"/>
        <v>65542.742543171116</v>
      </c>
      <c r="BD21" s="273">
        <f t="shared" si="5"/>
        <v>673398.82258064521</v>
      </c>
      <c r="BE21" s="273">
        <f>IFERROR(AY21/AX18,"-")</f>
        <v>1.513064133016627</v>
      </c>
      <c r="BF21" s="152">
        <f>IFERROR(BA21/AX18,"-")</f>
        <v>0.14726840855106887</v>
      </c>
      <c r="BG21" s="229"/>
    </row>
    <row r="22" spans="2:59" s="9" customFormat="1" ht="13.5" customHeight="1">
      <c r="B22" s="551">
        <v>5</v>
      </c>
      <c r="C22" s="555" t="s">
        <v>79</v>
      </c>
      <c r="D22" s="357" t="s">
        <v>338</v>
      </c>
      <c r="E22" s="573">
        <f>市区町村別_オーラルフレイル区分別該当人数･割合!E9</f>
        <v>220</v>
      </c>
      <c r="F22" s="292">
        <v>529</v>
      </c>
      <c r="G22" s="69">
        <v>38532768</v>
      </c>
      <c r="H22" s="69">
        <v>51</v>
      </c>
      <c r="I22" s="69">
        <f>IFERROR(G22/E22,"-")</f>
        <v>175148.94545454546</v>
      </c>
      <c r="J22" s="69">
        <f>IFERROR(G22/F22,"-")</f>
        <v>72840.771266540643</v>
      </c>
      <c r="K22" s="69">
        <f t="shared" si="0"/>
        <v>755544.4705882353</v>
      </c>
      <c r="L22" s="69">
        <f>IFERROR(F22/E22,"-")</f>
        <v>2.4045454545454548</v>
      </c>
      <c r="M22" s="266">
        <f>IFERROR(H22/E22,"-")</f>
        <v>0.23181818181818181</v>
      </c>
      <c r="N22" s="573">
        <f>市区町村別_オーラルフレイル区分別該当人数･割合!G9</f>
        <v>164</v>
      </c>
      <c r="O22" s="292">
        <v>401</v>
      </c>
      <c r="P22" s="69">
        <v>31796711</v>
      </c>
      <c r="Q22" s="69">
        <v>38</v>
      </c>
      <c r="R22" s="69">
        <f>IFERROR(P22/N22,"-")</f>
        <v>193882.38414634147</v>
      </c>
      <c r="S22" s="69">
        <f>IFERROR(P22/O22,"-")</f>
        <v>79293.543640897755</v>
      </c>
      <c r="T22" s="69">
        <f t="shared" si="1"/>
        <v>836755.55263157899</v>
      </c>
      <c r="U22" s="69">
        <f>IFERROR(O22/N22,"-")</f>
        <v>2.4451219512195124</v>
      </c>
      <c r="V22" s="34">
        <f>IFERROR(Q22/N22,"-")</f>
        <v>0.23170731707317074</v>
      </c>
      <c r="W22" s="573">
        <f>市区町村別_オーラルフレイル区分別該当人数･割合!I9</f>
        <v>29</v>
      </c>
      <c r="X22" s="292">
        <v>120</v>
      </c>
      <c r="Y22" s="69">
        <v>10030874</v>
      </c>
      <c r="Z22" s="69">
        <v>11</v>
      </c>
      <c r="AA22" s="69">
        <f>IFERROR(Y22/W22,"-")</f>
        <v>345892.20689655171</v>
      </c>
      <c r="AB22" s="69">
        <f>IFERROR(Y22/X22,"-")</f>
        <v>83590.616666666669</v>
      </c>
      <c r="AC22" s="69">
        <f t="shared" si="2"/>
        <v>911897.63636363635</v>
      </c>
      <c r="AD22" s="69">
        <f>IFERROR(X22/W22,"-")</f>
        <v>4.1379310344827589</v>
      </c>
      <c r="AE22" s="34">
        <f>IFERROR(Z22/W22,"-")</f>
        <v>0.37931034482758619</v>
      </c>
      <c r="AF22" s="573">
        <f>市区町村別_オーラルフレイル区分別該当人数･割合!K9</f>
        <v>25</v>
      </c>
      <c r="AG22" s="292">
        <v>108</v>
      </c>
      <c r="AH22" s="69">
        <v>9693752</v>
      </c>
      <c r="AI22" s="69">
        <v>10</v>
      </c>
      <c r="AJ22" s="69">
        <f>IFERROR(AH22/AF22,"-")</f>
        <v>387750.08</v>
      </c>
      <c r="AK22" s="69">
        <f>IFERROR(AH22/AG22,"-")</f>
        <v>89756.962962962964</v>
      </c>
      <c r="AL22" s="69">
        <f t="shared" si="3"/>
        <v>969375.2</v>
      </c>
      <c r="AM22" s="69">
        <f>IFERROR(AG22/AF22,"-")</f>
        <v>4.32</v>
      </c>
      <c r="AN22" s="34">
        <f>IFERROR(AI22/AF22,"-")</f>
        <v>0.4</v>
      </c>
      <c r="AO22" s="570">
        <f>市区町村別_オーラルフレイル区分別該当人数･割合!M9</f>
        <v>40</v>
      </c>
      <c r="AP22" s="292">
        <v>182</v>
      </c>
      <c r="AQ22" s="69">
        <v>16644157</v>
      </c>
      <c r="AR22" s="69">
        <v>17</v>
      </c>
      <c r="AS22" s="69">
        <f>IFERROR(AQ22/AO22,"-")</f>
        <v>416103.92499999999</v>
      </c>
      <c r="AT22" s="69">
        <f>IFERROR(AQ22/AP22,"-")</f>
        <v>91451.412087912089</v>
      </c>
      <c r="AU22" s="69">
        <f t="shared" si="4"/>
        <v>979068.0588235294</v>
      </c>
      <c r="AV22" s="69">
        <f>IFERROR(AP22/AO22,"-")</f>
        <v>4.55</v>
      </c>
      <c r="AW22" s="266">
        <f>IFERROR(AR22/AO22,"-")</f>
        <v>0.42499999999999999</v>
      </c>
      <c r="AX22" s="573">
        <f>市区町村別_オーラルフレイル区分別該当人数･割合!O9</f>
        <v>841</v>
      </c>
      <c r="AY22" s="292">
        <v>993</v>
      </c>
      <c r="AZ22" s="69">
        <v>83516737</v>
      </c>
      <c r="BA22" s="69">
        <v>102</v>
      </c>
      <c r="BB22" s="69">
        <f>IFERROR(AZ22/AX22,"-")</f>
        <v>99306.464922711064</v>
      </c>
      <c r="BC22" s="69">
        <f>IFERROR(AZ22/AY22,"-")</f>
        <v>84105.475327291031</v>
      </c>
      <c r="BD22" s="69">
        <f t="shared" si="5"/>
        <v>818791.53921568627</v>
      </c>
      <c r="BE22" s="69">
        <f>IFERROR(AY22/AX22,"-")</f>
        <v>1.1807372175980975</v>
      </c>
      <c r="BF22" s="34">
        <f>IFERROR(BA22/AX22,"-")</f>
        <v>0.12128418549346016</v>
      </c>
      <c r="BG22" s="229"/>
    </row>
    <row r="23" spans="2:59" s="9" customFormat="1" ht="13.5" customHeight="1">
      <c r="B23" s="552"/>
      <c r="C23" s="556"/>
      <c r="D23" s="356" t="s">
        <v>339</v>
      </c>
      <c r="E23" s="578"/>
      <c r="F23" s="70">
        <v>4</v>
      </c>
      <c r="G23" s="268">
        <v>927043</v>
      </c>
      <c r="H23" s="268">
        <v>1</v>
      </c>
      <c r="I23" s="268">
        <f>IFERROR(G23/E22,"-")</f>
        <v>4213.8318181818186</v>
      </c>
      <c r="J23" s="268">
        <f t="shared" ref="J23:J25" si="30">IFERROR(G23/F23,"-")</f>
        <v>231760.75</v>
      </c>
      <c r="K23" s="268">
        <f t="shared" si="0"/>
        <v>927043</v>
      </c>
      <c r="L23" s="268">
        <f>IFERROR(F23/E22,"-")</f>
        <v>1.8181818181818181E-2</v>
      </c>
      <c r="M23" s="267">
        <f>IFERROR(H23/E22,"-")</f>
        <v>4.5454545454545452E-3</v>
      </c>
      <c r="N23" s="574"/>
      <c r="O23" s="70">
        <v>4</v>
      </c>
      <c r="P23" s="268">
        <v>927043</v>
      </c>
      <c r="Q23" s="268">
        <v>1</v>
      </c>
      <c r="R23" s="268">
        <f>IFERROR(P23/N22,"-")</f>
        <v>5652.7012195121952</v>
      </c>
      <c r="S23" s="268">
        <f t="shared" ref="S23:S25" si="31">IFERROR(P23/O23,"-")</f>
        <v>231760.75</v>
      </c>
      <c r="T23" s="268">
        <f t="shared" si="1"/>
        <v>927043</v>
      </c>
      <c r="U23" s="268">
        <f>IFERROR(O23/N22,"-")</f>
        <v>2.4390243902439025E-2</v>
      </c>
      <c r="V23" s="175">
        <f>IFERROR(Q23/N22,"-")</f>
        <v>6.0975609756097563E-3</v>
      </c>
      <c r="W23" s="574"/>
      <c r="X23" s="70">
        <v>0</v>
      </c>
      <c r="Y23" s="268">
        <v>0</v>
      </c>
      <c r="Z23" s="268">
        <v>0</v>
      </c>
      <c r="AA23" s="268">
        <f>IFERROR(Y23/W22,"-")</f>
        <v>0</v>
      </c>
      <c r="AB23" s="268" t="str">
        <f t="shared" ref="AB23:AB25" si="32">IFERROR(Y23/X23,"-")</f>
        <v>-</v>
      </c>
      <c r="AC23" s="268" t="str">
        <f t="shared" si="2"/>
        <v>-</v>
      </c>
      <c r="AD23" s="268">
        <f>IFERROR(X23/W22,"-")</f>
        <v>0</v>
      </c>
      <c r="AE23" s="175">
        <f>IFERROR(Z23/W22,"-")</f>
        <v>0</v>
      </c>
      <c r="AF23" s="574"/>
      <c r="AG23" s="70">
        <v>0</v>
      </c>
      <c r="AH23" s="268">
        <v>0</v>
      </c>
      <c r="AI23" s="268">
        <v>0</v>
      </c>
      <c r="AJ23" s="268">
        <f>IFERROR(AH23/AF22,"-")</f>
        <v>0</v>
      </c>
      <c r="AK23" s="268" t="str">
        <f t="shared" ref="AK23:AK25" si="33">IFERROR(AH23/AG23,"-")</f>
        <v>-</v>
      </c>
      <c r="AL23" s="268" t="str">
        <f t="shared" si="3"/>
        <v>-</v>
      </c>
      <c r="AM23" s="268">
        <f>IFERROR(AG23/AF22,"-")</f>
        <v>0</v>
      </c>
      <c r="AN23" s="175">
        <f>IFERROR(AI23/AF22,"-")</f>
        <v>0</v>
      </c>
      <c r="AO23" s="576"/>
      <c r="AP23" s="70">
        <v>5</v>
      </c>
      <c r="AQ23" s="268">
        <v>1376881</v>
      </c>
      <c r="AR23" s="268">
        <v>2</v>
      </c>
      <c r="AS23" s="268">
        <f>IFERROR(AQ23/AO22,"-")</f>
        <v>34422.025000000001</v>
      </c>
      <c r="AT23" s="268">
        <f t="shared" ref="AT23:AT25" si="34">IFERROR(AQ23/AP23,"-")</f>
        <v>275376.2</v>
      </c>
      <c r="AU23" s="268">
        <f t="shared" si="4"/>
        <v>688440.5</v>
      </c>
      <c r="AV23" s="268">
        <f>IFERROR(AP23/AO22,"-")</f>
        <v>0.125</v>
      </c>
      <c r="AW23" s="267">
        <f>IFERROR(AR23/AO22,"-")</f>
        <v>0.05</v>
      </c>
      <c r="AX23" s="574"/>
      <c r="AY23" s="70">
        <v>6</v>
      </c>
      <c r="AZ23" s="268">
        <v>1618948</v>
      </c>
      <c r="BA23" s="268">
        <v>2</v>
      </c>
      <c r="BB23" s="268">
        <f>IFERROR(AZ23/AX22,"-")</f>
        <v>1925.0273483947681</v>
      </c>
      <c r="BC23" s="268">
        <f t="shared" ref="BC23:BC25" si="35">IFERROR(AZ23/AY23,"-")</f>
        <v>269824.66666666669</v>
      </c>
      <c r="BD23" s="268">
        <f t="shared" si="5"/>
        <v>809474</v>
      </c>
      <c r="BE23" s="268">
        <f>IFERROR(AY23/AX22,"-")</f>
        <v>7.1343638525564806E-3</v>
      </c>
      <c r="BF23" s="175">
        <f>IFERROR(BA23/AX22,"-")</f>
        <v>2.3781212841854932E-3</v>
      </c>
      <c r="BG23" s="229"/>
    </row>
    <row r="24" spans="2:59" s="9" customFormat="1" ht="13.5" customHeight="1">
      <c r="B24" s="552"/>
      <c r="C24" s="556"/>
      <c r="D24" s="353" t="s">
        <v>340</v>
      </c>
      <c r="E24" s="578"/>
      <c r="F24" s="271">
        <v>0</v>
      </c>
      <c r="G24" s="271">
        <v>0</v>
      </c>
      <c r="H24" s="271">
        <v>0</v>
      </c>
      <c r="I24" s="271">
        <f>IFERROR(G24/E22,"-")</f>
        <v>0</v>
      </c>
      <c r="J24" s="271" t="str">
        <f t="shared" si="30"/>
        <v>-</v>
      </c>
      <c r="K24" s="271" t="str">
        <f t="shared" si="0"/>
        <v>-</v>
      </c>
      <c r="L24" s="271">
        <f>IFERROR(F24/E22,"-")</f>
        <v>0</v>
      </c>
      <c r="M24" s="270">
        <f>IFERROR(H24/E22,"-")</f>
        <v>0</v>
      </c>
      <c r="N24" s="574"/>
      <c r="O24" s="271">
        <v>0</v>
      </c>
      <c r="P24" s="271">
        <v>0</v>
      </c>
      <c r="Q24" s="271">
        <v>0</v>
      </c>
      <c r="R24" s="271">
        <f>IFERROR(P24/N22,"-")</f>
        <v>0</v>
      </c>
      <c r="S24" s="271" t="str">
        <f t="shared" si="31"/>
        <v>-</v>
      </c>
      <c r="T24" s="271" t="str">
        <f t="shared" si="1"/>
        <v>-</v>
      </c>
      <c r="U24" s="271">
        <f>IFERROR(O24/N22,"-")</f>
        <v>0</v>
      </c>
      <c r="V24" s="36">
        <f>IFERROR(Q24/N22,"-")</f>
        <v>0</v>
      </c>
      <c r="W24" s="574"/>
      <c r="X24" s="271">
        <v>0</v>
      </c>
      <c r="Y24" s="271">
        <v>0</v>
      </c>
      <c r="Z24" s="271">
        <v>0</v>
      </c>
      <c r="AA24" s="271">
        <f>IFERROR(Y24/W22,"-")</f>
        <v>0</v>
      </c>
      <c r="AB24" s="271" t="str">
        <f t="shared" si="32"/>
        <v>-</v>
      </c>
      <c r="AC24" s="271" t="str">
        <f t="shared" si="2"/>
        <v>-</v>
      </c>
      <c r="AD24" s="271">
        <f>IFERROR(X24/W22,"-")</f>
        <v>0</v>
      </c>
      <c r="AE24" s="36">
        <f>IFERROR(Z24/W22,"-")</f>
        <v>0</v>
      </c>
      <c r="AF24" s="574"/>
      <c r="AG24" s="271">
        <v>0</v>
      </c>
      <c r="AH24" s="271">
        <v>0</v>
      </c>
      <c r="AI24" s="271">
        <v>0</v>
      </c>
      <c r="AJ24" s="271">
        <f>IFERROR(AH24/AF22,"-")</f>
        <v>0</v>
      </c>
      <c r="AK24" s="271" t="str">
        <f t="shared" si="33"/>
        <v>-</v>
      </c>
      <c r="AL24" s="271" t="str">
        <f t="shared" si="3"/>
        <v>-</v>
      </c>
      <c r="AM24" s="271">
        <f>IFERROR(AG24/AF22,"-")</f>
        <v>0</v>
      </c>
      <c r="AN24" s="36">
        <f>IFERROR(AI24/AF22,"-")</f>
        <v>0</v>
      </c>
      <c r="AO24" s="576"/>
      <c r="AP24" s="271">
        <v>0</v>
      </c>
      <c r="AQ24" s="271">
        <v>0</v>
      </c>
      <c r="AR24" s="271">
        <v>0</v>
      </c>
      <c r="AS24" s="271">
        <f>IFERROR(AQ24/AO22,"-")</f>
        <v>0</v>
      </c>
      <c r="AT24" s="271" t="str">
        <f t="shared" si="34"/>
        <v>-</v>
      </c>
      <c r="AU24" s="271" t="str">
        <f t="shared" si="4"/>
        <v>-</v>
      </c>
      <c r="AV24" s="271">
        <f>IFERROR(AP24/AO22,"-")</f>
        <v>0</v>
      </c>
      <c r="AW24" s="270">
        <f>IFERROR(AR24/AO22,"-")</f>
        <v>0</v>
      </c>
      <c r="AX24" s="574"/>
      <c r="AY24" s="271">
        <v>0</v>
      </c>
      <c r="AZ24" s="271">
        <v>0</v>
      </c>
      <c r="BA24" s="271">
        <v>0</v>
      </c>
      <c r="BB24" s="271">
        <f>IFERROR(AZ24/AX22,"-")</f>
        <v>0</v>
      </c>
      <c r="BC24" s="271" t="str">
        <f t="shared" si="35"/>
        <v>-</v>
      </c>
      <c r="BD24" s="271" t="str">
        <f t="shared" si="5"/>
        <v>-</v>
      </c>
      <c r="BE24" s="271">
        <f>IFERROR(AY24/AX22,"-")</f>
        <v>0</v>
      </c>
      <c r="BF24" s="36">
        <f>IFERROR(BA24/AX22,"-")</f>
        <v>0</v>
      </c>
      <c r="BG24" s="229"/>
    </row>
    <row r="25" spans="2:59" s="9" customFormat="1" ht="13.5" customHeight="1">
      <c r="B25" s="553"/>
      <c r="C25" s="557"/>
      <c r="D25" s="354" t="s">
        <v>64</v>
      </c>
      <c r="E25" s="579"/>
      <c r="F25" s="273">
        <v>529</v>
      </c>
      <c r="G25" s="273">
        <f>SUM(G22:G24)</f>
        <v>39459811</v>
      </c>
      <c r="H25" s="273">
        <v>51</v>
      </c>
      <c r="I25" s="273">
        <f>IFERROR(G25/E22,"-")</f>
        <v>179362.77727272728</v>
      </c>
      <c r="J25" s="273">
        <f t="shared" si="30"/>
        <v>74593.215500945182</v>
      </c>
      <c r="K25" s="273">
        <f t="shared" si="0"/>
        <v>773721.78431372554</v>
      </c>
      <c r="L25" s="273">
        <f>IFERROR(F25/E22,"-")</f>
        <v>2.4045454545454548</v>
      </c>
      <c r="M25" s="272">
        <f>IFERROR(H25/E22,"-")</f>
        <v>0.23181818181818181</v>
      </c>
      <c r="N25" s="575"/>
      <c r="O25" s="273">
        <v>401</v>
      </c>
      <c r="P25" s="273">
        <f>SUM(P22:P24)</f>
        <v>32723754</v>
      </c>
      <c r="Q25" s="273">
        <v>38</v>
      </c>
      <c r="R25" s="273">
        <f>IFERROR(P25/N22,"-")</f>
        <v>199535.08536585365</v>
      </c>
      <c r="S25" s="273">
        <f t="shared" si="31"/>
        <v>81605.371571072319</v>
      </c>
      <c r="T25" s="273">
        <f t="shared" si="1"/>
        <v>861151.42105263157</v>
      </c>
      <c r="U25" s="273">
        <f>IFERROR(O25/N22,"-")</f>
        <v>2.4451219512195124</v>
      </c>
      <c r="V25" s="152">
        <f>IFERROR(Q25/N22,"-")</f>
        <v>0.23170731707317074</v>
      </c>
      <c r="W25" s="575"/>
      <c r="X25" s="273">
        <v>120</v>
      </c>
      <c r="Y25" s="273">
        <f>SUM(Y22:Y24)</f>
        <v>10030874</v>
      </c>
      <c r="Z25" s="273">
        <v>11</v>
      </c>
      <c r="AA25" s="273">
        <f>IFERROR(Y25/W22,"-")</f>
        <v>345892.20689655171</v>
      </c>
      <c r="AB25" s="273">
        <f t="shared" si="32"/>
        <v>83590.616666666669</v>
      </c>
      <c r="AC25" s="273">
        <f t="shared" si="2"/>
        <v>911897.63636363635</v>
      </c>
      <c r="AD25" s="273">
        <f>IFERROR(X25/W22,"-")</f>
        <v>4.1379310344827589</v>
      </c>
      <c r="AE25" s="152">
        <f>IFERROR(Z25/W22,"-")</f>
        <v>0.37931034482758619</v>
      </c>
      <c r="AF25" s="575"/>
      <c r="AG25" s="273">
        <v>108</v>
      </c>
      <c r="AH25" s="273">
        <f>SUM(AH22:AH24)</f>
        <v>9693752</v>
      </c>
      <c r="AI25" s="273">
        <v>10</v>
      </c>
      <c r="AJ25" s="273">
        <f>IFERROR(AH25/AF22,"-")</f>
        <v>387750.08</v>
      </c>
      <c r="AK25" s="273">
        <f t="shared" si="33"/>
        <v>89756.962962962964</v>
      </c>
      <c r="AL25" s="273">
        <f t="shared" si="3"/>
        <v>969375.2</v>
      </c>
      <c r="AM25" s="273">
        <f>IFERROR(AG25/AF22,"-")</f>
        <v>4.32</v>
      </c>
      <c r="AN25" s="152">
        <f>IFERROR(AI25/AF22,"-")</f>
        <v>0.4</v>
      </c>
      <c r="AO25" s="577"/>
      <c r="AP25" s="273">
        <v>182</v>
      </c>
      <c r="AQ25" s="273">
        <f>SUM(AQ22:AQ24)</f>
        <v>18021038</v>
      </c>
      <c r="AR25" s="273">
        <v>17</v>
      </c>
      <c r="AS25" s="273">
        <f>IFERROR(AQ25/AO22,"-")</f>
        <v>450525.95</v>
      </c>
      <c r="AT25" s="273">
        <f t="shared" si="34"/>
        <v>99016.692307692312</v>
      </c>
      <c r="AU25" s="273">
        <f t="shared" si="4"/>
        <v>1060061.0588235294</v>
      </c>
      <c r="AV25" s="273">
        <f>IFERROR(AP25/AO22,"-")</f>
        <v>4.55</v>
      </c>
      <c r="AW25" s="272">
        <f>IFERROR(AR25/AO22,"-")</f>
        <v>0.42499999999999999</v>
      </c>
      <c r="AX25" s="575"/>
      <c r="AY25" s="273">
        <v>993</v>
      </c>
      <c r="AZ25" s="273">
        <f>SUM(AZ22:AZ24)</f>
        <v>85135685</v>
      </c>
      <c r="BA25" s="273">
        <v>102</v>
      </c>
      <c r="BB25" s="273">
        <f>IFERROR(AZ25/AX22,"-")</f>
        <v>101231.49227110583</v>
      </c>
      <c r="BC25" s="273">
        <f t="shared" si="35"/>
        <v>85735.83585095669</v>
      </c>
      <c r="BD25" s="273">
        <f t="shared" si="5"/>
        <v>834663.57843137253</v>
      </c>
      <c r="BE25" s="273">
        <f>IFERROR(AY25/AX22,"-")</f>
        <v>1.1807372175980975</v>
      </c>
      <c r="BF25" s="152">
        <f>IFERROR(BA25/AX22,"-")</f>
        <v>0.12128418549346016</v>
      </c>
      <c r="BG25" s="229"/>
    </row>
    <row r="26" spans="2:59" s="9" customFormat="1" ht="13.5" customHeight="1">
      <c r="B26" s="551">
        <v>6</v>
      </c>
      <c r="C26" s="555" t="s">
        <v>80</v>
      </c>
      <c r="D26" s="357" t="s">
        <v>338</v>
      </c>
      <c r="E26" s="573">
        <f>市区町村別_オーラルフレイル区分別該当人数･割合!E10</f>
        <v>402</v>
      </c>
      <c r="F26" s="292">
        <v>1027</v>
      </c>
      <c r="G26" s="69">
        <v>83386722</v>
      </c>
      <c r="H26" s="69">
        <v>101</v>
      </c>
      <c r="I26" s="69">
        <f>IFERROR(G26/E26,"-")</f>
        <v>207429.6567164179</v>
      </c>
      <c r="J26" s="69">
        <f>IFERROR(G26/F26,"-")</f>
        <v>81194.471275559888</v>
      </c>
      <c r="K26" s="69">
        <f t="shared" si="0"/>
        <v>825611.10891089111</v>
      </c>
      <c r="L26" s="69">
        <f>IFERROR(F26/E26,"-")</f>
        <v>2.5547263681592041</v>
      </c>
      <c r="M26" s="266">
        <f>IFERROR(H26/E26,"-")</f>
        <v>0.25124378109452739</v>
      </c>
      <c r="N26" s="573">
        <f>市区町村別_オーラルフレイル区分別該当人数･割合!G10</f>
        <v>281</v>
      </c>
      <c r="O26" s="292">
        <v>714</v>
      </c>
      <c r="P26" s="69">
        <v>60553405</v>
      </c>
      <c r="Q26" s="69">
        <v>72</v>
      </c>
      <c r="R26" s="69">
        <f>IFERROR(P26/N26,"-")</f>
        <v>215492.54448398575</v>
      </c>
      <c r="S26" s="69">
        <f>IFERROR(P26/O26,"-")</f>
        <v>84808.690476190473</v>
      </c>
      <c r="T26" s="69">
        <f t="shared" si="1"/>
        <v>841019.51388888888</v>
      </c>
      <c r="U26" s="69">
        <f>IFERROR(O26/N26,"-")</f>
        <v>2.5409252669039146</v>
      </c>
      <c r="V26" s="34">
        <f>IFERROR(Q26/N26,"-")</f>
        <v>0.25622775800711745</v>
      </c>
      <c r="W26" s="573">
        <f>市区町村別_オーラルフレイル区分別該当人数･割合!I10</f>
        <v>51</v>
      </c>
      <c r="X26" s="292">
        <v>129</v>
      </c>
      <c r="Y26" s="69">
        <v>8548950</v>
      </c>
      <c r="Z26" s="69">
        <v>13</v>
      </c>
      <c r="AA26" s="69">
        <f>IFERROR(Y26/W26,"-")</f>
        <v>167626.4705882353</v>
      </c>
      <c r="AB26" s="69">
        <f>IFERROR(Y26/X26,"-")</f>
        <v>66270.930232558138</v>
      </c>
      <c r="AC26" s="69">
        <f t="shared" si="2"/>
        <v>657611.5384615385</v>
      </c>
      <c r="AD26" s="69">
        <f>IFERROR(X26/W26,"-")</f>
        <v>2.5294117647058822</v>
      </c>
      <c r="AE26" s="34">
        <f>IFERROR(Z26/W26,"-")</f>
        <v>0.25490196078431371</v>
      </c>
      <c r="AF26" s="573">
        <f>市区町村別_オーラルフレイル区分別該当人数･割合!K10</f>
        <v>37</v>
      </c>
      <c r="AG26" s="292">
        <v>102</v>
      </c>
      <c r="AH26" s="69">
        <v>8252137</v>
      </c>
      <c r="AI26" s="69">
        <v>10</v>
      </c>
      <c r="AJ26" s="69">
        <f>IFERROR(AH26/AF26,"-")</f>
        <v>223030.72972972973</v>
      </c>
      <c r="AK26" s="69">
        <f>IFERROR(AH26/AG26,"-")</f>
        <v>80903.303921568629</v>
      </c>
      <c r="AL26" s="69">
        <f t="shared" si="3"/>
        <v>825213.7</v>
      </c>
      <c r="AM26" s="69">
        <f>IFERROR(AG26/AF26,"-")</f>
        <v>2.7567567567567566</v>
      </c>
      <c r="AN26" s="34">
        <f>IFERROR(AI26/AF26,"-")</f>
        <v>0.27027027027027029</v>
      </c>
      <c r="AO26" s="570">
        <f>市区町村別_オーラルフレイル区分別該当人数･割合!M10</f>
        <v>86</v>
      </c>
      <c r="AP26" s="292">
        <v>337</v>
      </c>
      <c r="AQ26" s="69">
        <v>37408319</v>
      </c>
      <c r="AR26" s="69">
        <v>32</v>
      </c>
      <c r="AS26" s="69">
        <f>IFERROR(AQ26/AO26,"-")</f>
        <v>434980.45348837209</v>
      </c>
      <c r="AT26" s="69">
        <f>IFERROR(AQ26/AP26,"-")</f>
        <v>111003.91394658753</v>
      </c>
      <c r="AU26" s="69">
        <f t="shared" si="4"/>
        <v>1169009.96875</v>
      </c>
      <c r="AV26" s="69">
        <f>IFERROR(AP26/AO26,"-")</f>
        <v>3.9186046511627906</v>
      </c>
      <c r="AW26" s="266">
        <f>IFERROR(AR26/AO26,"-")</f>
        <v>0.37209302325581395</v>
      </c>
      <c r="AX26" s="573">
        <f>市区町村別_オーラルフレイル区分別該当人数･割合!O10</f>
        <v>1518</v>
      </c>
      <c r="AY26" s="292">
        <v>1859</v>
      </c>
      <c r="AZ26" s="69">
        <v>149084586</v>
      </c>
      <c r="BA26" s="69">
        <v>185</v>
      </c>
      <c r="BB26" s="69">
        <f>IFERROR(AZ26/AX26,"-")</f>
        <v>98211.18972332016</v>
      </c>
      <c r="BC26" s="69">
        <f>IFERROR(AZ26/AY26,"-")</f>
        <v>80196.119419042501</v>
      </c>
      <c r="BD26" s="69">
        <f t="shared" si="5"/>
        <v>805862.62702702708</v>
      </c>
      <c r="BE26" s="69">
        <f>IFERROR(AY26/AX26,"-")</f>
        <v>1.2246376811594204</v>
      </c>
      <c r="BF26" s="34">
        <f>IFERROR(BA26/AX26,"-")</f>
        <v>0.12187088274044795</v>
      </c>
      <c r="BG26" s="229"/>
    </row>
    <row r="27" spans="2:59" s="9" customFormat="1" ht="13.5" customHeight="1">
      <c r="B27" s="552"/>
      <c r="C27" s="556"/>
      <c r="D27" s="356" t="s">
        <v>339</v>
      </c>
      <c r="E27" s="578"/>
      <c r="F27" s="70">
        <v>3</v>
      </c>
      <c r="G27" s="268">
        <v>514070</v>
      </c>
      <c r="H27" s="268">
        <v>2</v>
      </c>
      <c r="I27" s="268">
        <f>IFERROR(G27/E26,"-")</f>
        <v>1278.7810945273632</v>
      </c>
      <c r="J27" s="268">
        <f t="shared" ref="J27:J29" si="36">IFERROR(G27/F27,"-")</f>
        <v>171356.66666666666</v>
      </c>
      <c r="K27" s="268">
        <f t="shared" si="0"/>
        <v>257035</v>
      </c>
      <c r="L27" s="268">
        <f>IFERROR(F27/E26,"-")</f>
        <v>7.462686567164179E-3</v>
      </c>
      <c r="M27" s="267">
        <f>IFERROR(H27/E26,"-")</f>
        <v>4.9751243781094526E-3</v>
      </c>
      <c r="N27" s="574"/>
      <c r="O27" s="70">
        <v>3</v>
      </c>
      <c r="P27" s="268">
        <v>514070</v>
      </c>
      <c r="Q27" s="268">
        <v>2</v>
      </c>
      <c r="R27" s="268">
        <f>IFERROR(P27/N26,"-")</f>
        <v>1829.4306049822064</v>
      </c>
      <c r="S27" s="268">
        <f t="shared" ref="S27:S29" si="37">IFERROR(P27/O27,"-")</f>
        <v>171356.66666666666</v>
      </c>
      <c r="T27" s="268">
        <f t="shared" si="1"/>
        <v>257035</v>
      </c>
      <c r="U27" s="268">
        <f>IFERROR(O27/N26,"-")</f>
        <v>1.0676156583629894E-2</v>
      </c>
      <c r="V27" s="175">
        <f>IFERROR(Q27/N26,"-")</f>
        <v>7.1174377224199285E-3</v>
      </c>
      <c r="W27" s="574"/>
      <c r="X27" s="70">
        <v>0</v>
      </c>
      <c r="Y27" s="268">
        <v>0</v>
      </c>
      <c r="Z27" s="268">
        <v>0</v>
      </c>
      <c r="AA27" s="268">
        <f>IFERROR(Y27/W26,"-")</f>
        <v>0</v>
      </c>
      <c r="AB27" s="268" t="str">
        <f t="shared" ref="AB27:AB29" si="38">IFERROR(Y27/X27,"-")</f>
        <v>-</v>
      </c>
      <c r="AC27" s="268" t="str">
        <f t="shared" si="2"/>
        <v>-</v>
      </c>
      <c r="AD27" s="268">
        <f>IFERROR(X27/W26,"-")</f>
        <v>0</v>
      </c>
      <c r="AE27" s="175">
        <f>IFERROR(Z27/W26,"-")</f>
        <v>0</v>
      </c>
      <c r="AF27" s="574"/>
      <c r="AG27" s="70">
        <v>0</v>
      </c>
      <c r="AH27" s="268">
        <v>0</v>
      </c>
      <c r="AI27" s="268">
        <v>0</v>
      </c>
      <c r="AJ27" s="268">
        <f>IFERROR(AH27/AF26,"-")</f>
        <v>0</v>
      </c>
      <c r="AK27" s="268" t="str">
        <f t="shared" ref="AK27:AK29" si="39">IFERROR(AH27/AG27,"-")</f>
        <v>-</v>
      </c>
      <c r="AL27" s="268" t="str">
        <f t="shared" si="3"/>
        <v>-</v>
      </c>
      <c r="AM27" s="268">
        <f>IFERROR(AG27/AF26,"-")</f>
        <v>0</v>
      </c>
      <c r="AN27" s="175">
        <f>IFERROR(AI27/AF26,"-")</f>
        <v>0</v>
      </c>
      <c r="AO27" s="576"/>
      <c r="AP27" s="70">
        <v>5</v>
      </c>
      <c r="AQ27" s="268">
        <v>1267780</v>
      </c>
      <c r="AR27" s="268">
        <v>2</v>
      </c>
      <c r="AS27" s="268">
        <f>IFERROR(AQ27/AO26,"-")</f>
        <v>14741.627906976744</v>
      </c>
      <c r="AT27" s="268">
        <f t="shared" ref="AT27:AT29" si="40">IFERROR(AQ27/AP27,"-")</f>
        <v>253556</v>
      </c>
      <c r="AU27" s="268">
        <f t="shared" si="4"/>
        <v>633890</v>
      </c>
      <c r="AV27" s="268">
        <f>IFERROR(AP27/AO26,"-")</f>
        <v>5.8139534883720929E-2</v>
      </c>
      <c r="AW27" s="267">
        <f>IFERROR(AR27/AO26,"-")</f>
        <v>2.3255813953488372E-2</v>
      </c>
      <c r="AX27" s="574"/>
      <c r="AY27" s="70">
        <v>10</v>
      </c>
      <c r="AZ27" s="268">
        <v>1825443</v>
      </c>
      <c r="BA27" s="268">
        <v>6</v>
      </c>
      <c r="BB27" s="268">
        <f>IFERROR(AZ27/AX26,"-")</f>
        <v>1202.5316205533597</v>
      </c>
      <c r="BC27" s="268">
        <f t="shared" ref="BC27:BC29" si="41">IFERROR(AZ27/AY27,"-")</f>
        <v>182544.3</v>
      </c>
      <c r="BD27" s="268">
        <f t="shared" si="5"/>
        <v>304240.5</v>
      </c>
      <c r="BE27" s="268">
        <f>IFERROR(AY27/AX26,"-")</f>
        <v>6.587615283267457E-3</v>
      </c>
      <c r="BF27" s="175">
        <f>IFERROR(BA27/AX26,"-")</f>
        <v>3.952569169960474E-3</v>
      </c>
      <c r="BG27" s="229"/>
    </row>
    <row r="28" spans="2:59" s="9" customFormat="1" ht="13.5" customHeight="1">
      <c r="B28" s="552"/>
      <c r="C28" s="556"/>
      <c r="D28" s="353" t="s">
        <v>340</v>
      </c>
      <c r="E28" s="578"/>
      <c r="F28" s="271">
        <v>0</v>
      </c>
      <c r="G28" s="271">
        <v>0</v>
      </c>
      <c r="H28" s="271">
        <v>0</v>
      </c>
      <c r="I28" s="271">
        <f>IFERROR(G28/E26,"-")</f>
        <v>0</v>
      </c>
      <c r="J28" s="271" t="str">
        <f t="shared" si="36"/>
        <v>-</v>
      </c>
      <c r="K28" s="271" t="str">
        <f t="shared" si="0"/>
        <v>-</v>
      </c>
      <c r="L28" s="271">
        <f>IFERROR(F28/E26,"-")</f>
        <v>0</v>
      </c>
      <c r="M28" s="270">
        <f>IFERROR(H28/E26,"-")</f>
        <v>0</v>
      </c>
      <c r="N28" s="574"/>
      <c r="O28" s="271">
        <v>0</v>
      </c>
      <c r="P28" s="271">
        <v>0</v>
      </c>
      <c r="Q28" s="271">
        <v>0</v>
      </c>
      <c r="R28" s="271">
        <f>IFERROR(P28/N26,"-")</f>
        <v>0</v>
      </c>
      <c r="S28" s="271" t="str">
        <f t="shared" si="37"/>
        <v>-</v>
      </c>
      <c r="T28" s="271" t="str">
        <f t="shared" si="1"/>
        <v>-</v>
      </c>
      <c r="U28" s="271">
        <f>IFERROR(O28/N26,"-")</f>
        <v>0</v>
      </c>
      <c r="V28" s="36">
        <f>IFERROR(Q28/N26,"-")</f>
        <v>0</v>
      </c>
      <c r="W28" s="574"/>
      <c r="X28" s="271">
        <v>0</v>
      </c>
      <c r="Y28" s="271">
        <v>0</v>
      </c>
      <c r="Z28" s="271">
        <v>0</v>
      </c>
      <c r="AA28" s="271">
        <f>IFERROR(Y28/W26,"-")</f>
        <v>0</v>
      </c>
      <c r="AB28" s="271" t="str">
        <f t="shared" si="38"/>
        <v>-</v>
      </c>
      <c r="AC28" s="271" t="str">
        <f t="shared" si="2"/>
        <v>-</v>
      </c>
      <c r="AD28" s="271">
        <f>IFERROR(X28/W26,"-")</f>
        <v>0</v>
      </c>
      <c r="AE28" s="36">
        <f>IFERROR(Z28/W26,"-")</f>
        <v>0</v>
      </c>
      <c r="AF28" s="574"/>
      <c r="AG28" s="271">
        <v>0</v>
      </c>
      <c r="AH28" s="271">
        <v>0</v>
      </c>
      <c r="AI28" s="271">
        <v>0</v>
      </c>
      <c r="AJ28" s="271">
        <f>IFERROR(AH28/AF26,"-")</f>
        <v>0</v>
      </c>
      <c r="AK28" s="271" t="str">
        <f t="shared" si="39"/>
        <v>-</v>
      </c>
      <c r="AL28" s="271" t="str">
        <f t="shared" si="3"/>
        <v>-</v>
      </c>
      <c r="AM28" s="271">
        <f>IFERROR(AG28/AF26,"-")</f>
        <v>0</v>
      </c>
      <c r="AN28" s="36">
        <f>IFERROR(AI28/AF26,"-")</f>
        <v>0</v>
      </c>
      <c r="AO28" s="576"/>
      <c r="AP28" s="271">
        <v>0</v>
      </c>
      <c r="AQ28" s="271">
        <v>0</v>
      </c>
      <c r="AR28" s="271">
        <v>0</v>
      </c>
      <c r="AS28" s="271">
        <f>IFERROR(AQ28/AO26,"-")</f>
        <v>0</v>
      </c>
      <c r="AT28" s="271" t="str">
        <f t="shared" si="40"/>
        <v>-</v>
      </c>
      <c r="AU28" s="271" t="str">
        <f t="shared" si="4"/>
        <v>-</v>
      </c>
      <c r="AV28" s="271">
        <f>IFERROR(AP28/AO26,"-")</f>
        <v>0</v>
      </c>
      <c r="AW28" s="270">
        <f>IFERROR(AR28/AO26,"-")</f>
        <v>0</v>
      </c>
      <c r="AX28" s="574"/>
      <c r="AY28" s="271">
        <v>0</v>
      </c>
      <c r="AZ28" s="271">
        <v>0</v>
      </c>
      <c r="BA28" s="271">
        <v>0</v>
      </c>
      <c r="BB28" s="271">
        <f>IFERROR(AZ28/AX26,"-")</f>
        <v>0</v>
      </c>
      <c r="BC28" s="271" t="str">
        <f t="shared" si="41"/>
        <v>-</v>
      </c>
      <c r="BD28" s="271" t="str">
        <f t="shared" si="5"/>
        <v>-</v>
      </c>
      <c r="BE28" s="271">
        <f>IFERROR(AY28/AX26,"-")</f>
        <v>0</v>
      </c>
      <c r="BF28" s="36">
        <f>IFERROR(BA28/AX26,"-")</f>
        <v>0</v>
      </c>
      <c r="BG28" s="229"/>
    </row>
    <row r="29" spans="2:59" s="9" customFormat="1" ht="13.5" customHeight="1">
      <c r="B29" s="553"/>
      <c r="C29" s="557"/>
      <c r="D29" s="354" t="s">
        <v>64</v>
      </c>
      <c r="E29" s="579"/>
      <c r="F29" s="273">
        <v>1027</v>
      </c>
      <c r="G29" s="273">
        <f>SUM(G26:G28)</f>
        <v>83900792</v>
      </c>
      <c r="H29" s="273">
        <v>101</v>
      </c>
      <c r="I29" s="273">
        <f>IFERROR(G29/E26,"-")</f>
        <v>208708.43781094527</v>
      </c>
      <c r="J29" s="273">
        <f t="shared" si="36"/>
        <v>81695.026290165537</v>
      </c>
      <c r="K29" s="273">
        <f t="shared" si="0"/>
        <v>830700.91089108912</v>
      </c>
      <c r="L29" s="273">
        <f>IFERROR(F29/E26,"-")</f>
        <v>2.5547263681592041</v>
      </c>
      <c r="M29" s="272">
        <f>IFERROR(H29/E26,"-")</f>
        <v>0.25124378109452739</v>
      </c>
      <c r="N29" s="575"/>
      <c r="O29" s="273">
        <v>714</v>
      </c>
      <c r="P29" s="273">
        <f>SUM(P26:P28)</f>
        <v>61067475</v>
      </c>
      <c r="Q29" s="273">
        <v>72</v>
      </c>
      <c r="R29" s="273">
        <f>IFERROR(P29/N26,"-")</f>
        <v>217321.97508896797</v>
      </c>
      <c r="S29" s="273">
        <f t="shared" si="37"/>
        <v>85528.676470588238</v>
      </c>
      <c r="T29" s="273">
        <f t="shared" si="1"/>
        <v>848159.375</v>
      </c>
      <c r="U29" s="273">
        <f>IFERROR(O29/N26,"-")</f>
        <v>2.5409252669039146</v>
      </c>
      <c r="V29" s="152">
        <f>IFERROR(Q29/N26,"-")</f>
        <v>0.25622775800711745</v>
      </c>
      <c r="W29" s="575"/>
      <c r="X29" s="273">
        <v>129</v>
      </c>
      <c r="Y29" s="273">
        <f>SUM(Y26:Y28)</f>
        <v>8548950</v>
      </c>
      <c r="Z29" s="273">
        <v>13</v>
      </c>
      <c r="AA29" s="273">
        <f>IFERROR(Y29/W26,"-")</f>
        <v>167626.4705882353</v>
      </c>
      <c r="AB29" s="273">
        <f t="shared" si="38"/>
        <v>66270.930232558138</v>
      </c>
      <c r="AC29" s="273">
        <f t="shared" si="2"/>
        <v>657611.5384615385</v>
      </c>
      <c r="AD29" s="273">
        <f>IFERROR(X29/W26,"-")</f>
        <v>2.5294117647058822</v>
      </c>
      <c r="AE29" s="152">
        <f>IFERROR(Z29/W26,"-")</f>
        <v>0.25490196078431371</v>
      </c>
      <c r="AF29" s="575"/>
      <c r="AG29" s="273">
        <v>102</v>
      </c>
      <c r="AH29" s="273">
        <f>SUM(AH26:AH28)</f>
        <v>8252137</v>
      </c>
      <c r="AI29" s="273">
        <v>10</v>
      </c>
      <c r="AJ29" s="273">
        <f>IFERROR(AH29/AF26,"-")</f>
        <v>223030.72972972973</v>
      </c>
      <c r="AK29" s="273">
        <f t="shared" si="39"/>
        <v>80903.303921568629</v>
      </c>
      <c r="AL29" s="273">
        <f t="shared" si="3"/>
        <v>825213.7</v>
      </c>
      <c r="AM29" s="273">
        <f>IFERROR(AG29/AF26,"-")</f>
        <v>2.7567567567567566</v>
      </c>
      <c r="AN29" s="152">
        <f>IFERROR(AI29/AF26,"-")</f>
        <v>0.27027027027027029</v>
      </c>
      <c r="AO29" s="577"/>
      <c r="AP29" s="273">
        <v>337</v>
      </c>
      <c r="AQ29" s="273">
        <f>SUM(AQ26:AQ28)</f>
        <v>38676099</v>
      </c>
      <c r="AR29" s="273">
        <v>32</v>
      </c>
      <c r="AS29" s="273">
        <f>IFERROR(AQ29/AO26,"-")</f>
        <v>449722.08139534883</v>
      </c>
      <c r="AT29" s="273">
        <f t="shared" si="40"/>
        <v>114765.87240356083</v>
      </c>
      <c r="AU29" s="273">
        <f t="shared" si="4"/>
        <v>1208628.09375</v>
      </c>
      <c r="AV29" s="273">
        <f>IFERROR(AP29/AO26,"-")</f>
        <v>3.9186046511627906</v>
      </c>
      <c r="AW29" s="272">
        <f>IFERROR(AR29/AO26,"-")</f>
        <v>0.37209302325581395</v>
      </c>
      <c r="AX29" s="575"/>
      <c r="AY29" s="273">
        <v>1860</v>
      </c>
      <c r="AZ29" s="273">
        <f>SUM(AZ26:AZ28)</f>
        <v>150910029</v>
      </c>
      <c r="BA29" s="273">
        <v>186</v>
      </c>
      <c r="BB29" s="273">
        <f>IFERROR(AZ29/AX26,"-")</f>
        <v>99413.72134387352</v>
      </c>
      <c r="BC29" s="273">
        <f t="shared" si="41"/>
        <v>81134.424193548388</v>
      </c>
      <c r="BD29" s="273">
        <f t="shared" si="5"/>
        <v>811344.24193548388</v>
      </c>
      <c r="BE29" s="273">
        <f>IFERROR(AY29/AX26,"-")</f>
        <v>1.2252964426877471</v>
      </c>
      <c r="BF29" s="152">
        <f>IFERROR(BA29/AX26,"-")</f>
        <v>0.1225296442687747</v>
      </c>
      <c r="BG29" s="229"/>
    </row>
    <row r="30" spans="2:59" s="9" customFormat="1" ht="13.5" customHeight="1">
      <c r="B30" s="551">
        <v>7</v>
      </c>
      <c r="C30" s="555" t="s">
        <v>81</v>
      </c>
      <c r="D30" s="357" t="s">
        <v>338</v>
      </c>
      <c r="E30" s="573">
        <f>市区町村別_オーラルフレイル区分別該当人数･割合!E11</f>
        <v>283</v>
      </c>
      <c r="F30" s="292">
        <v>591</v>
      </c>
      <c r="G30" s="69">
        <v>39324481</v>
      </c>
      <c r="H30" s="69">
        <v>57</v>
      </c>
      <c r="I30" s="69">
        <f>IFERROR(G30/E30,"-")</f>
        <v>138955.76325088341</v>
      </c>
      <c r="J30" s="69">
        <f>IFERROR(G30/F30,"-")</f>
        <v>66538.884940778342</v>
      </c>
      <c r="K30" s="69">
        <f t="shared" si="0"/>
        <v>689903.17543859652</v>
      </c>
      <c r="L30" s="69">
        <f>IFERROR(F30/E30,"-")</f>
        <v>2.0883392226148412</v>
      </c>
      <c r="M30" s="266">
        <f>IFERROR(H30/E30,"-")</f>
        <v>0.20141342756183744</v>
      </c>
      <c r="N30" s="573">
        <f>市区町村別_オーラルフレイル区分別該当人数･割合!G11</f>
        <v>207</v>
      </c>
      <c r="O30" s="292">
        <v>466</v>
      </c>
      <c r="P30" s="69">
        <v>25896367</v>
      </c>
      <c r="Q30" s="69">
        <v>45</v>
      </c>
      <c r="R30" s="69">
        <f>IFERROR(P30/N30,"-")</f>
        <v>125103.22222222222</v>
      </c>
      <c r="S30" s="69">
        <f>IFERROR(P30/O30,"-")</f>
        <v>55571.603004291843</v>
      </c>
      <c r="T30" s="69">
        <f t="shared" si="1"/>
        <v>575474.82222222222</v>
      </c>
      <c r="U30" s="69">
        <f>IFERROR(O30/N30,"-")</f>
        <v>2.2512077294685988</v>
      </c>
      <c r="V30" s="34">
        <f>IFERROR(Q30/N30,"-")</f>
        <v>0.21739130434782608</v>
      </c>
      <c r="W30" s="573">
        <f>市区町村別_オーラルフレイル区分別該当人数･割合!I11</f>
        <v>33</v>
      </c>
      <c r="X30" s="292">
        <v>44</v>
      </c>
      <c r="Y30" s="69">
        <v>6601153</v>
      </c>
      <c r="Z30" s="69">
        <v>5</v>
      </c>
      <c r="AA30" s="69">
        <f>IFERROR(Y30/W30,"-")</f>
        <v>200034.93939393939</v>
      </c>
      <c r="AB30" s="69">
        <f>IFERROR(Y30/X30,"-")</f>
        <v>150026.20454545456</v>
      </c>
      <c r="AC30" s="69">
        <f t="shared" si="2"/>
        <v>1320230.6000000001</v>
      </c>
      <c r="AD30" s="69">
        <f>IFERROR(X30/W30,"-")</f>
        <v>1.3333333333333333</v>
      </c>
      <c r="AE30" s="34">
        <f>IFERROR(Z30/W30,"-")</f>
        <v>0.15151515151515152</v>
      </c>
      <c r="AF30" s="573">
        <f>市区町村別_オーラルフレイル区分別該当人数･割合!K11</f>
        <v>26</v>
      </c>
      <c r="AG30" s="292">
        <v>32</v>
      </c>
      <c r="AH30" s="69">
        <v>2549981</v>
      </c>
      <c r="AI30" s="69">
        <v>4</v>
      </c>
      <c r="AJ30" s="69">
        <f>IFERROR(AH30/AF30,"-")</f>
        <v>98076.192307692312</v>
      </c>
      <c r="AK30" s="69">
        <f>IFERROR(AH30/AG30,"-")</f>
        <v>79686.90625</v>
      </c>
      <c r="AL30" s="69">
        <f t="shared" si="3"/>
        <v>637495.25</v>
      </c>
      <c r="AM30" s="69">
        <f>IFERROR(AG30/AF30,"-")</f>
        <v>1.2307692307692308</v>
      </c>
      <c r="AN30" s="34">
        <f>IFERROR(AI30/AF30,"-")</f>
        <v>0.15384615384615385</v>
      </c>
      <c r="AO30" s="570">
        <f>市区町村別_オーラルフレイル区分別該当人数･割合!M11</f>
        <v>166</v>
      </c>
      <c r="AP30" s="292">
        <v>434</v>
      </c>
      <c r="AQ30" s="69">
        <v>38421441</v>
      </c>
      <c r="AR30" s="69">
        <v>40</v>
      </c>
      <c r="AS30" s="69">
        <f>IFERROR(AQ30/AO30,"-")</f>
        <v>231454.46385542169</v>
      </c>
      <c r="AT30" s="69">
        <f>IFERROR(AQ30/AP30,"-")</f>
        <v>88528.665898617517</v>
      </c>
      <c r="AU30" s="69">
        <f t="shared" si="4"/>
        <v>960536.02500000002</v>
      </c>
      <c r="AV30" s="69">
        <f>IFERROR(AP30/AO30,"-")</f>
        <v>2.6144578313253013</v>
      </c>
      <c r="AW30" s="266">
        <f>IFERROR(AR30/AO30,"-")</f>
        <v>0.24096385542168675</v>
      </c>
      <c r="AX30" s="573">
        <f>市区町村別_オーラルフレイル区分別該当人数･割合!O11</f>
        <v>995</v>
      </c>
      <c r="AY30" s="292">
        <v>1262</v>
      </c>
      <c r="AZ30" s="69">
        <v>84606080</v>
      </c>
      <c r="BA30" s="69">
        <v>130</v>
      </c>
      <c r="BB30" s="69">
        <f>IFERROR(AZ30/AX30,"-")</f>
        <v>85031.236180904525</v>
      </c>
      <c r="BC30" s="69">
        <f>IFERROR(AZ30/AY30,"-")</f>
        <v>67041.267828843105</v>
      </c>
      <c r="BD30" s="69">
        <f t="shared" si="5"/>
        <v>650816</v>
      </c>
      <c r="BE30" s="69">
        <f>IFERROR(AY30/AX30,"-")</f>
        <v>1.2683417085427136</v>
      </c>
      <c r="BF30" s="34">
        <f>IFERROR(BA30/AX30,"-")</f>
        <v>0.1306532663316583</v>
      </c>
      <c r="BG30" s="229"/>
    </row>
    <row r="31" spans="2:59" s="9" customFormat="1" ht="13.5" customHeight="1">
      <c r="B31" s="552"/>
      <c r="C31" s="556"/>
      <c r="D31" s="356" t="s">
        <v>339</v>
      </c>
      <c r="E31" s="578"/>
      <c r="F31" s="70">
        <v>11</v>
      </c>
      <c r="G31" s="268">
        <v>2952093</v>
      </c>
      <c r="H31" s="268">
        <v>2</v>
      </c>
      <c r="I31" s="268">
        <f>IFERROR(G31/E30,"-")</f>
        <v>10431.424028268551</v>
      </c>
      <c r="J31" s="268">
        <f t="shared" ref="J31:J33" si="42">IFERROR(G31/F31,"-")</f>
        <v>268372.09090909088</v>
      </c>
      <c r="K31" s="268">
        <f t="shared" si="0"/>
        <v>1476046.5</v>
      </c>
      <c r="L31" s="268">
        <f>IFERROR(F31/E30,"-")</f>
        <v>3.8869257950530034E-2</v>
      </c>
      <c r="M31" s="267">
        <f>IFERROR(H31/E30,"-")</f>
        <v>7.0671378091872791E-3</v>
      </c>
      <c r="N31" s="574"/>
      <c r="O31" s="70">
        <v>11</v>
      </c>
      <c r="P31" s="268">
        <v>2952093</v>
      </c>
      <c r="Q31" s="268">
        <v>2</v>
      </c>
      <c r="R31" s="268">
        <f>IFERROR(P31/N30,"-")</f>
        <v>14261.31884057971</v>
      </c>
      <c r="S31" s="268">
        <f t="shared" ref="S31:S33" si="43">IFERROR(P31/O31,"-")</f>
        <v>268372.09090909088</v>
      </c>
      <c r="T31" s="268">
        <f t="shared" si="1"/>
        <v>1476046.5</v>
      </c>
      <c r="U31" s="268">
        <f>IFERROR(O31/N30,"-")</f>
        <v>5.3140096618357488E-2</v>
      </c>
      <c r="V31" s="175">
        <f>IFERROR(Q31/N30,"-")</f>
        <v>9.6618357487922701E-3</v>
      </c>
      <c r="W31" s="574"/>
      <c r="X31" s="70">
        <v>0</v>
      </c>
      <c r="Y31" s="268">
        <v>0</v>
      </c>
      <c r="Z31" s="268">
        <v>0</v>
      </c>
      <c r="AA31" s="268">
        <f>IFERROR(Y31/W30,"-")</f>
        <v>0</v>
      </c>
      <c r="AB31" s="268" t="str">
        <f t="shared" ref="AB31:AB33" si="44">IFERROR(Y31/X31,"-")</f>
        <v>-</v>
      </c>
      <c r="AC31" s="268" t="str">
        <f t="shared" si="2"/>
        <v>-</v>
      </c>
      <c r="AD31" s="268">
        <f>IFERROR(X31/W30,"-")</f>
        <v>0</v>
      </c>
      <c r="AE31" s="175">
        <f>IFERROR(Z31/W30,"-")</f>
        <v>0</v>
      </c>
      <c r="AF31" s="574"/>
      <c r="AG31" s="70">
        <v>0</v>
      </c>
      <c r="AH31" s="268">
        <v>0</v>
      </c>
      <c r="AI31" s="268">
        <v>0</v>
      </c>
      <c r="AJ31" s="268">
        <f>IFERROR(AH31/AF30,"-")</f>
        <v>0</v>
      </c>
      <c r="AK31" s="268" t="str">
        <f t="shared" ref="AK31:AK33" si="45">IFERROR(AH31/AG31,"-")</f>
        <v>-</v>
      </c>
      <c r="AL31" s="268" t="str">
        <f t="shared" si="3"/>
        <v>-</v>
      </c>
      <c r="AM31" s="268">
        <f>IFERROR(AG31/AF30,"-")</f>
        <v>0</v>
      </c>
      <c r="AN31" s="175">
        <f>IFERROR(AI31/AF30,"-")</f>
        <v>0</v>
      </c>
      <c r="AO31" s="576"/>
      <c r="AP31" s="70">
        <v>2</v>
      </c>
      <c r="AQ31" s="268">
        <v>214405</v>
      </c>
      <c r="AR31" s="268">
        <v>1</v>
      </c>
      <c r="AS31" s="268">
        <f>IFERROR(AQ31/AO30,"-")</f>
        <v>1291.5963855421687</v>
      </c>
      <c r="AT31" s="268">
        <f t="shared" ref="AT31:AT33" si="46">IFERROR(AQ31/AP31,"-")</f>
        <v>107202.5</v>
      </c>
      <c r="AU31" s="268">
        <f t="shared" si="4"/>
        <v>214405</v>
      </c>
      <c r="AV31" s="268">
        <f>IFERROR(AP31/AO30,"-")</f>
        <v>1.2048192771084338E-2</v>
      </c>
      <c r="AW31" s="267">
        <f>IFERROR(AR31/AO30,"-")</f>
        <v>6.024096385542169E-3</v>
      </c>
      <c r="AX31" s="574"/>
      <c r="AY31" s="70">
        <v>8</v>
      </c>
      <c r="AZ31" s="268">
        <v>2620661</v>
      </c>
      <c r="BA31" s="268">
        <v>3</v>
      </c>
      <c r="BB31" s="268">
        <f>IFERROR(AZ31/AX30,"-")</f>
        <v>2633.830150753769</v>
      </c>
      <c r="BC31" s="268">
        <f t="shared" ref="BC31:BC33" si="47">IFERROR(AZ31/AY31,"-")</f>
        <v>327582.625</v>
      </c>
      <c r="BD31" s="268">
        <f t="shared" si="5"/>
        <v>873553.66666666663</v>
      </c>
      <c r="BE31" s="268">
        <f>IFERROR(AY31/AX30,"-")</f>
        <v>8.0402010050251264E-3</v>
      </c>
      <c r="BF31" s="175">
        <f>IFERROR(BA31/AX30,"-")</f>
        <v>3.015075376884422E-3</v>
      </c>
      <c r="BG31" s="229"/>
    </row>
    <row r="32" spans="2:59" s="9" customFormat="1" ht="13.5" customHeight="1">
      <c r="B32" s="552"/>
      <c r="C32" s="556"/>
      <c r="D32" s="353" t="s">
        <v>340</v>
      </c>
      <c r="E32" s="578"/>
      <c r="F32" s="271">
        <v>0</v>
      </c>
      <c r="G32" s="271">
        <v>0</v>
      </c>
      <c r="H32" s="271">
        <v>0</v>
      </c>
      <c r="I32" s="271">
        <f>IFERROR(G32/E30,"-")</f>
        <v>0</v>
      </c>
      <c r="J32" s="271" t="str">
        <f t="shared" si="42"/>
        <v>-</v>
      </c>
      <c r="K32" s="271" t="str">
        <f t="shared" si="0"/>
        <v>-</v>
      </c>
      <c r="L32" s="271">
        <f>IFERROR(F32/E30,"-")</f>
        <v>0</v>
      </c>
      <c r="M32" s="270">
        <f>IFERROR(H32/E30,"-")</f>
        <v>0</v>
      </c>
      <c r="N32" s="574"/>
      <c r="O32" s="271">
        <v>0</v>
      </c>
      <c r="P32" s="271">
        <v>0</v>
      </c>
      <c r="Q32" s="271">
        <v>0</v>
      </c>
      <c r="R32" s="271">
        <f>IFERROR(P32/N30,"-")</f>
        <v>0</v>
      </c>
      <c r="S32" s="271" t="str">
        <f t="shared" si="43"/>
        <v>-</v>
      </c>
      <c r="T32" s="271" t="str">
        <f t="shared" si="1"/>
        <v>-</v>
      </c>
      <c r="U32" s="271">
        <f>IFERROR(O32/N30,"-")</f>
        <v>0</v>
      </c>
      <c r="V32" s="36">
        <f>IFERROR(Q32/N30,"-")</f>
        <v>0</v>
      </c>
      <c r="W32" s="574"/>
      <c r="X32" s="271">
        <v>0</v>
      </c>
      <c r="Y32" s="271">
        <v>0</v>
      </c>
      <c r="Z32" s="271">
        <v>0</v>
      </c>
      <c r="AA32" s="271">
        <f>IFERROR(Y32/W30,"-")</f>
        <v>0</v>
      </c>
      <c r="AB32" s="271" t="str">
        <f t="shared" si="44"/>
        <v>-</v>
      </c>
      <c r="AC32" s="271" t="str">
        <f t="shared" si="2"/>
        <v>-</v>
      </c>
      <c r="AD32" s="271">
        <f>IFERROR(X32/W30,"-")</f>
        <v>0</v>
      </c>
      <c r="AE32" s="36">
        <f>IFERROR(Z32/W30,"-")</f>
        <v>0</v>
      </c>
      <c r="AF32" s="574"/>
      <c r="AG32" s="271">
        <v>0</v>
      </c>
      <c r="AH32" s="271">
        <v>0</v>
      </c>
      <c r="AI32" s="271">
        <v>0</v>
      </c>
      <c r="AJ32" s="271">
        <f>IFERROR(AH32/AF30,"-")</f>
        <v>0</v>
      </c>
      <c r="AK32" s="271" t="str">
        <f t="shared" si="45"/>
        <v>-</v>
      </c>
      <c r="AL32" s="271" t="str">
        <f t="shared" si="3"/>
        <v>-</v>
      </c>
      <c r="AM32" s="271">
        <f>IFERROR(AG32/AF30,"-")</f>
        <v>0</v>
      </c>
      <c r="AN32" s="36">
        <f>IFERROR(AI32/AF30,"-")</f>
        <v>0</v>
      </c>
      <c r="AO32" s="576"/>
      <c r="AP32" s="271">
        <v>0</v>
      </c>
      <c r="AQ32" s="271">
        <v>0</v>
      </c>
      <c r="AR32" s="271">
        <v>0</v>
      </c>
      <c r="AS32" s="271">
        <f>IFERROR(AQ32/AO30,"-")</f>
        <v>0</v>
      </c>
      <c r="AT32" s="271" t="str">
        <f t="shared" si="46"/>
        <v>-</v>
      </c>
      <c r="AU32" s="271" t="str">
        <f t="shared" si="4"/>
        <v>-</v>
      </c>
      <c r="AV32" s="271">
        <f>IFERROR(AP32/AO30,"-")</f>
        <v>0</v>
      </c>
      <c r="AW32" s="270">
        <f>IFERROR(AR32/AO30,"-")</f>
        <v>0</v>
      </c>
      <c r="AX32" s="574"/>
      <c r="AY32" s="271">
        <v>0</v>
      </c>
      <c r="AZ32" s="271">
        <v>0</v>
      </c>
      <c r="BA32" s="271">
        <v>0</v>
      </c>
      <c r="BB32" s="271">
        <f>IFERROR(AZ32/AX30,"-")</f>
        <v>0</v>
      </c>
      <c r="BC32" s="271" t="str">
        <f t="shared" si="47"/>
        <v>-</v>
      </c>
      <c r="BD32" s="271" t="str">
        <f t="shared" si="5"/>
        <v>-</v>
      </c>
      <c r="BE32" s="271">
        <f>IFERROR(AY32/AX30,"-")</f>
        <v>0</v>
      </c>
      <c r="BF32" s="36">
        <f>IFERROR(BA32/AX30,"-")</f>
        <v>0</v>
      </c>
      <c r="BG32" s="229"/>
    </row>
    <row r="33" spans="2:59" s="9" customFormat="1" ht="13.5" customHeight="1">
      <c r="B33" s="553"/>
      <c r="C33" s="557"/>
      <c r="D33" s="354" t="s">
        <v>64</v>
      </c>
      <c r="E33" s="579"/>
      <c r="F33" s="273">
        <v>596</v>
      </c>
      <c r="G33" s="273">
        <f>SUM(G30:G32)</f>
        <v>42276574</v>
      </c>
      <c r="H33" s="273">
        <v>57</v>
      </c>
      <c r="I33" s="273">
        <f>IFERROR(G33/E30,"-")</f>
        <v>149387.18727915196</v>
      </c>
      <c r="J33" s="273">
        <f t="shared" si="42"/>
        <v>70933.848993288586</v>
      </c>
      <c r="K33" s="273">
        <f t="shared" si="0"/>
        <v>741694.28070175438</v>
      </c>
      <c r="L33" s="273">
        <f>IFERROR(F33/E30,"-")</f>
        <v>2.1060070671378091</v>
      </c>
      <c r="M33" s="272">
        <f>IFERROR(H33/E30,"-")</f>
        <v>0.20141342756183744</v>
      </c>
      <c r="N33" s="575"/>
      <c r="O33" s="273">
        <v>471</v>
      </c>
      <c r="P33" s="273">
        <f>SUM(P30:P32)</f>
        <v>28848460</v>
      </c>
      <c r="Q33" s="273">
        <v>45</v>
      </c>
      <c r="R33" s="273">
        <f>IFERROR(P33/N30,"-")</f>
        <v>139364.54106280193</v>
      </c>
      <c r="S33" s="273">
        <f t="shared" si="43"/>
        <v>61249.384288747344</v>
      </c>
      <c r="T33" s="273">
        <f t="shared" si="1"/>
        <v>641076.88888888888</v>
      </c>
      <c r="U33" s="273">
        <f>IFERROR(O33/N30,"-")</f>
        <v>2.2753623188405796</v>
      </c>
      <c r="V33" s="152">
        <f>IFERROR(Q33/N30,"-")</f>
        <v>0.21739130434782608</v>
      </c>
      <c r="W33" s="575"/>
      <c r="X33" s="273">
        <v>44</v>
      </c>
      <c r="Y33" s="273">
        <f>SUM(Y30:Y32)</f>
        <v>6601153</v>
      </c>
      <c r="Z33" s="273">
        <v>5</v>
      </c>
      <c r="AA33" s="273">
        <f>IFERROR(Y33/W30,"-")</f>
        <v>200034.93939393939</v>
      </c>
      <c r="AB33" s="273">
        <f t="shared" si="44"/>
        <v>150026.20454545456</v>
      </c>
      <c r="AC33" s="273">
        <f t="shared" si="2"/>
        <v>1320230.6000000001</v>
      </c>
      <c r="AD33" s="273">
        <f>IFERROR(X33/W30,"-")</f>
        <v>1.3333333333333333</v>
      </c>
      <c r="AE33" s="152">
        <f>IFERROR(Z33/W30,"-")</f>
        <v>0.15151515151515152</v>
      </c>
      <c r="AF33" s="575"/>
      <c r="AG33" s="273">
        <v>32</v>
      </c>
      <c r="AH33" s="273">
        <f>SUM(AH30:AH32)</f>
        <v>2549981</v>
      </c>
      <c r="AI33" s="273">
        <v>4</v>
      </c>
      <c r="AJ33" s="273">
        <f>IFERROR(AH33/AF30,"-")</f>
        <v>98076.192307692312</v>
      </c>
      <c r="AK33" s="273">
        <f t="shared" si="45"/>
        <v>79686.90625</v>
      </c>
      <c r="AL33" s="273">
        <f t="shared" si="3"/>
        <v>637495.25</v>
      </c>
      <c r="AM33" s="273">
        <f>IFERROR(AG33/AF30,"-")</f>
        <v>1.2307692307692308</v>
      </c>
      <c r="AN33" s="152">
        <f>IFERROR(AI33/AF30,"-")</f>
        <v>0.15384615384615385</v>
      </c>
      <c r="AO33" s="577"/>
      <c r="AP33" s="273">
        <v>434</v>
      </c>
      <c r="AQ33" s="273">
        <f>SUM(AQ30:AQ32)</f>
        <v>38635846</v>
      </c>
      <c r="AR33" s="273">
        <v>40</v>
      </c>
      <c r="AS33" s="273">
        <f>IFERROR(AQ33/AO30,"-")</f>
        <v>232746.06024096385</v>
      </c>
      <c r="AT33" s="273">
        <f t="shared" si="46"/>
        <v>89022.686635944701</v>
      </c>
      <c r="AU33" s="273">
        <f t="shared" si="4"/>
        <v>965896.15</v>
      </c>
      <c r="AV33" s="273">
        <f>IFERROR(AP33/AO30,"-")</f>
        <v>2.6144578313253013</v>
      </c>
      <c r="AW33" s="272">
        <f>IFERROR(AR33/AO30,"-")</f>
        <v>0.24096385542168675</v>
      </c>
      <c r="AX33" s="575"/>
      <c r="AY33" s="273">
        <v>1262</v>
      </c>
      <c r="AZ33" s="273">
        <f>SUM(AZ30:AZ32)</f>
        <v>87226741</v>
      </c>
      <c r="BA33" s="273">
        <v>130</v>
      </c>
      <c r="BB33" s="273">
        <f>IFERROR(AZ33/AX30,"-")</f>
        <v>87665.066331658294</v>
      </c>
      <c r="BC33" s="273">
        <f t="shared" si="47"/>
        <v>69117.86133122028</v>
      </c>
      <c r="BD33" s="273">
        <f t="shared" si="5"/>
        <v>670974.93076923082</v>
      </c>
      <c r="BE33" s="273">
        <f>IFERROR(AY33/AX30,"-")</f>
        <v>1.2683417085427136</v>
      </c>
      <c r="BF33" s="152">
        <f>IFERROR(BA33/AX30,"-")</f>
        <v>0.1306532663316583</v>
      </c>
      <c r="BG33" s="229"/>
    </row>
    <row r="34" spans="2:59" s="9" customFormat="1" ht="13.5" customHeight="1">
      <c r="B34" s="551">
        <v>8</v>
      </c>
      <c r="C34" s="555" t="s">
        <v>50</v>
      </c>
      <c r="D34" s="357" t="s">
        <v>338</v>
      </c>
      <c r="E34" s="573">
        <f>市区町村別_オーラルフレイル区分別該当人数･割合!E12</f>
        <v>100</v>
      </c>
      <c r="F34" s="292">
        <v>205</v>
      </c>
      <c r="G34" s="69">
        <v>19834596</v>
      </c>
      <c r="H34" s="69">
        <v>20</v>
      </c>
      <c r="I34" s="69">
        <f>IFERROR(G34/E34,"-")</f>
        <v>198345.96</v>
      </c>
      <c r="J34" s="69">
        <f>IFERROR(G34/F34,"-")</f>
        <v>96754.126829268294</v>
      </c>
      <c r="K34" s="69">
        <f t="shared" si="0"/>
        <v>991729.8</v>
      </c>
      <c r="L34" s="69">
        <f>IFERROR(F34/E34,"-")</f>
        <v>2.0499999999999998</v>
      </c>
      <c r="M34" s="266">
        <f>IFERROR(H34/E34,"-")</f>
        <v>0.2</v>
      </c>
      <c r="N34" s="573">
        <f>市区町村別_オーラルフレイル区分別該当人数･割合!G12</f>
        <v>72</v>
      </c>
      <c r="O34" s="292">
        <v>163</v>
      </c>
      <c r="P34" s="69">
        <v>17576351</v>
      </c>
      <c r="Q34" s="69">
        <v>16</v>
      </c>
      <c r="R34" s="69">
        <f>IFERROR(P34/N34,"-")</f>
        <v>244115.98611111112</v>
      </c>
      <c r="S34" s="69">
        <f>IFERROR(P34/O34,"-")</f>
        <v>107830.37423312884</v>
      </c>
      <c r="T34" s="69">
        <f t="shared" si="1"/>
        <v>1098521.9375</v>
      </c>
      <c r="U34" s="69">
        <f>IFERROR(O34/N34,"-")</f>
        <v>2.2638888888888888</v>
      </c>
      <c r="V34" s="34">
        <f>IFERROR(Q34/N34,"-")</f>
        <v>0.22222222222222221</v>
      </c>
      <c r="W34" s="573">
        <f>市区町村別_オーラルフレイル区分別該当人数･割合!I12</f>
        <v>10</v>
      </c>
      <c r="X34" s="292">
        <v>31</v>
      </c>
      <c r="Y34" s="69">
        <v>1881841</v>
      </c>
      <c r="Z34" s="69">
        <v>3</v>
      </c>
      <c r="AA34" s="69">
        <f>IFERROR(Y34/W34,"-")</f>
        <v>188184.1</v>
      </c>
      <c r="AB34" s="69">
        <f>IFERROR(Y34/X34,"-")</f>
        <v>60704.548387096773</v>
      </c>
      <c r="AC34" s="69">
        <f t="shared" si="2"/>
        <v>627280.33333333337</v>
      </c>
      <c r="AD34" s="69">
        <f>IFERROR(X34/W34,"-")</f>
        <v>3.1</v>
      </c>
      <c r="AE34" s="34">
        <f>IFERROR(Z34/W34,"-")</f>
        <v>0.3</v>
      </c>
      <c r="AF34" s="573">
        <f>市区町村別_オーラルフレイル区分別該当人数･割合!K12</f>
        <v>5</v>
      </c>
      <c r="AG34" s="292">
        <v>24</v>
      </c>
      <c r="AH34" s="69">
        <v>1467445</v>
      </c>
      <c r="AI34" s="69">
        <v>2</v>
      </c>
      <c r="AJ34" s="69">
        <f>IFERROR(AH34/AF34,"-")</f>
        <v>293489</v>
      </c>
      <c r="AK34" s="69">
        <f>IFERROR(AH34/AG34,"-")</f>
        <v>61143.541666666664</v>
      </c>
      <c r="AL34" s="69">
        <f t="shared" si="3"/>
        <v>733722.5</v>
      </c>
      <c r="AM34" s="69">
        <f>IFERROR(AG34/AF34,"-")</f>
        <v>4.8</v>
      </c>
      <c r="AN34" s="34">
        <f>IFERROR(AI34/AF34,"-")</f>
        <v>0.4</v>
      </c>
      <c r="AO34" s="570">
        <f>市区町村別_オーラルフレイル区分別該当人数･割合!M12</f>
        <v>29</v>
      </c>
      <c r="AP34" s="292">
        <v>129</v>
      </c>
      <c r="AQ34" s="69">
        <v>15039626</v>
      </c>
      <c r="AR34" s="69">
        <v>13</v>
      </c>
      <c r="AS34" s="69">
        <f>IFERROR(AQ34/AO34,"-")</f>
        <v>518607.79310344829</v>
      </c>
      <c r="AT34" s="69">
        <f>IFERROR(AQ34/AP34,"-")</f>
        <v>116586.24806201551</v>
      </c>
      <c r="AU34" s="69">
        <f t="shared" si="4"/>
        <v>1156894.3076923077</v>
      </c>
      <c r="AV34" s="69">
        <f>IFERROR(AP34/AO34,"-")</f>
        <v>4.4482758620689653</v>
      </c>
      <c r="AW34" s="266">
        <f>IFERROR(AR34/AO34,"-")</f>
        <v>0.44827586206896552</v>
      </c>
      <c r="AX34" s="573">
        <f>市区町村別_オーラルフレイル区分別該当人数･割合!O12</f>
        <v>351</v>
      </c>
      <c r="AY34" s="292">
        <v>421</v>
      </c>
      <c r="AZ34" s="69">
        <v>25789469</v>
      </c>
      <c r="BA34" s="69">
        <v>42</v>
      </c>
      <c r="BB34" s="69">
        <f>IFERROR(AZ34/AX34,"-")</f>
        <v>73474.270655270651</v>
      </c>
      <c r="BC34" s="69">
        <f>IFERROR(AZ34/AY34,"-")</f>
        <v>61257.646080760096</v>
      </c>
      <c r="BD34" s="69">
        <f t="shared" si="5"/>
        <v>614034.97619047621</v>
      </c>
      <c r="BE34" s="69">
        <f>IFERROR(AY34/AX34,"-")</f>
        <v>1.1994301994301995</v>
      </c>
      <c r="BF34" s="34">
        <f>IFERROR(BA34/AX34,"-")</f>
        <v>0.11965811965811966</v>
      </c>
      <c r="BG34" s="229"/>
    </row>
    <row r="35" spans="2:59" s="9" customFormat="1" ht="13.5" customHeight="1">
      <c r="B35" s="552"/>
      <c r="C35" s="556"/>
      <c r="D35" s="356" t="s">
        <v>339</v>
      </c>
      <c r="E35" s="578"/>
      <c r="F35" s="70">
        <v>0</v>
      </c>
      <c r="G35" s="268">
        <v>0</v>
      </c>
      <c r="H35" s="268">
        <v>0</v>
      </c>
      <c r="I35" s="268">
        <f>IFERROR(G35/E34,"-")</f>
        <v>0</v>
      </c>
      <c r="J35" s="268" t="str">
        <f t="shared" ref="J35:J37" si="48">IFERROR(G35/F35,"-")</f>
        <v>-</v>
      </c>
      <c r="K35" s="268" t="str">
        <f t="shared" si="0"/>
        <v>-</v>
      </c>
      <c r="L35" s="268">
        <f>IFERROR(F35/E34,"-")</f>
        <v>0</v>
      </c>
      <c r="M35" s="267">
        <f>IFERROR(H35/E34,"-")</f>
        <v>0</v>
      </c>
      <c r="N35" s="574"/>
      <c r="O35" s="70">
        <v>0</v>
      </c>
      <c r="P35" s="268">
        <v>0</v>
      </c>
      <c r="Q35" s="268">
        <v>0</v>
      </c>
      <c r="R35" s="268">
        <f>IFERROR(P35/N34,"-")</f>
        <v>0</v>
      </c>
      <c r="S35" s="268" t="str">
        <f t="shared" ref="S35:S37" si="49">IFERROR(P35/O35,"-")</f>
        <v>-</v>
      </c>
      <c r="T35" s="268" t="str">
        <f t="shared" si="1"/>
        <v>-</v>
      </c>
      <c r="U35" s="268">
        <f>IFERROR(O35/N34,"-")</f>
        <v>0</v>
      </c>
      <c r="V35" s="175">
        <f>IFERROR(Q35/N34,"-")</f>
        <v>0</v>
      </c>
      <c r="W35" s="574"/>
      <c r="X35" s="70">
        <v>0</v>
      </c>
      <c r="Y35" s="268">
        <v>0</v>
      </c>
      <c r="Z35" s="268">
        <v>0</v>
      </c>
      <c r="AA35" s="268">
        <f>IFERROR(Y35/W34,"-")</f>
        <v>0</v>
      </c>
      <c r="AB35" s="268" t="str">
        <f t="shared" ref="AB35:AB37" si="50">IFERROR(Y35/X35,"-")</f>
        <v>-</v>
      </c>
      <c r="AC35" s="268" t="str">
        <f t="shared" si="2"/>
        <v>-</v>
      </c>
      <c r="AD35" s="268">
        <f>IFERROR(X35/W34,"-")</f>
        <v>0</v>
      </c>
      <c r="AE35" s="175">
        <f>IFERROR(Z35/W34,"-")</f>
        <v>0</v>
      </c>
      <c r="AF35" s="574"/>
      <c r="AG35" s="70">
        <v>0</v>
      </c>
      <c r="AH35" s="268">
        <v>0</v>
      </c>
      <c r="AI35" s="268">
        <v>0</v>
      </c>
      <c r="AJ35" s="268">
        <f>IFERROR(AH35/AF34,"-")</f>
        <v>0</v>
      </c>
      <c r="AK35" s="268" t="str">
        <f t="shared" ref="AK35:AK37" si="51">IFERROR(AH35/AG35,"-")</f>
        <v>-</v>
      </c>
      <c r="AL35" s="268" t="str">
        <f t="shared" si="3"/>
        <v>-</v>
      </c>
      <c r="AM35" s="268">
        <f>IFERROR(AG35/AF34,"-")</f>
        <v>0</v>
      </c>
      <c r="AN35" s="175">
        <f>IFERROR(AI35/AF34,"-")</f>
        <v>0</v>
      </c>
      <c r="AO35" s="576"/>
      <c r="AP35" s="70">
        <v>10</v>
      </c>
      <c r="AQ35" s="268">
        <v>2899022</v>
      </c>
      <c r="AR35" s="268">
        <v>1</v>
      </c>
      <c r="AS35" s="268">
        <f>IFERROR(AQ35/AO34,"-")</f>
        <v>99966.275862068971</v>
      </c>
      <c r="AT35" s="268">
        <f t="shared" ref="AT35:AT37" si="52">IFERROR(AQ35/AP35,"-")</f>
        <v>289902.2</v>
      </c>
      <c r="AU35" s="268">
        <f t="shared" si="4"/>
        <v>2899022</v>
      </c>
      <c r="AV35" s="268">
        <f>IFERROR(AP35/AO34,"-")</f>
        <v>0.34482758620689657</v>
      </c>
      <c r="AW35" s="267">
        <f>IFERROR(AR35/AO34,"-")</f>
        <v>3.4482758620689655E-2</v>
      </c>
      <c r="AX35" s="574"/>
      <c r="AY35" s="70">
        <v>0</v>
      </c>
      <c r="AZ35" s="268">
        <v>0</v>
      </c>
      <c r="BA35" s="268">
        <v>0</v>
      </c>
      <c r="BB35" s="268">
        <f>IFERROR(AZ35/AX34,"-")</f>
        <v>0</v>
      </c>
      <c r="BC35" s="268" t="str">
        <f t="shared" ref="BC35:BC37" si="53">IFERROR(AZ35/AY35,"-")</f>
        <v>-</v>
      </c>
      <c r="BD35" s="268" t="str">
        <f t="shared" si="5"/>
        <v>-</v>
      </c>
      <c r="BE35" s="268">
        <f>IFERROR(AY35/AX34,"-")</f>
        <v>0</v>
      </c>
      <c r="BF35" s="175">
        <f>IFERROR(BA35/AX34,"-")</f>
        <v>0</v>
      </c>
      <c r="BG35" s="229"/>
    </row>
    <row r="36" spans="2:59" s="9" customFormat="1" ht="13.5" customHeight="1">
      <c r="B36" s="552"/>
      <c r="C36" s="556"/>
      <c r="D36" s="353" t="s">
        <v>340</v>
      </c>
      <c r="E36" s="578"/>
      <c r="F36" s="271">
        <v>0</v>
      </c>
      <c r="G36" s="271">
        <v>0</v>
      </c>
      <c r="H36" s="271">
        <v>0</v>
      </c>
      <c r="I36" s="271">
        <f>IFERROR(G36/E34,"-")</f>
        <v>0</v>
      </c>
      <c r="J36" s="271" t="str">
        <f t="shared" si="48"/>
        <v>-</v>
      </c>
      <c r="K36" s="271" t="str">
        <f t="shared" si="0"/>
        <v>-</v>
      </c>
      <c r="L36" s="271">
        <f>IFERROR(F36/E34,"-")</f>
        <v>0</v>
      </c>
      <c r="M36" s="270">
        <f>IFERROR(H36/E34,"-")</f>
        <v>0</v>
      </c>
      <c r="N36" s="574"/>
      <c r="O36" s="271">
        <v>0</v>
      </c>
      <c r="P36" s="271">
        <v>0</v>
      </c>
      <c r="Q36" s="271">
        <v>0</v>
      </c>
      <c r="R36" s="271">
        <f>IFERROR(P36/N34,"-")</f>
        <v>0</v>
      </c>
      <c r="S36" s="271" t="str">
        <f t="shared" si="49"/>
        <v>-</v>
      </c>
      <c r="T36" s="271" t="str">
        <f t="shared" si="1"/>
        <v>-</v>
      </c>
      <c r="U36" s="271">
        <f>IFERROR(O36/N34,"-")</f>
        <v>0</v>
      </c>
      <c r="V36" s="36">
        <f>IFERROR(Q36/N34,"-")</f>
        <v>0</v>
      </c>
      <c r="W36" s="574"/>
      <c r="X36" s="271">
        <v>0</v>
      </c>
      <c r="Y36" s="271">
        <v>0</v>
      </c>
      <c r="Z36" s="271">
        <v>0</v>
      </c>
      <c r="AA36" s="271">
        <f>IFERROR(Y36/W34,"-")</f>
        <v>0</v>
      </c>
      <c r="AB36" s="271" t="str">
        <f t="shared" si="50"/>
        <v>-</v>
      </c>
      <c r="AC36" s="271" t="str">
        <f t="shared" si="2"/>
        <v>-</v>
      </c>
      <c r="AD36" s="271">
        <f>IFERROR(X36/W34,"-")</f>
        <v>0</v>
      </c>
      <c r="AE36" s="36">
        <f>IFERROR(Z36/W34,"-")</f>
        <v>0</v>
      </c>
      <c r="AF36" s="574"/>
      <c r="AG36" s="271">
        <v>0</v>
      </c>
      <c r="AH36" s="271">
        <v>0</v>
      </c>
      <c r="AI36" s="271">
        <v>0</v>
      </c>
      <c r="AJ36" s="271">
        <f>IFERROR(AH36/AF34,"-")</f>
        <v>0</v>
      </c>
      <c r="AK36" s="271" t="str">
        <f t="shared" si="51"/>
        <v>-</v>
      </c>
      <c r="AL36" s="271" t="str">
        <f t="shared" si="3"/>
        <v>-</v>
      </c>
      <c r="AM36" s="271">
        <f>IFERROR(AG36/AF34,"-")</f>
        <v>0</v>
      </c>
      <c r="AN36" s="36">
        <f>IFERROR(AI36/AF34,"-")</f>
        <v>0</v>
      </c>
      <c r="AO36" s="576"/>
      <c r="AP36" s="271">
        <v>0</v>
      </c>
      <c r="AQ36" s="271">
        <v>0</v>
      </c>
      <c r="AR36" s="271">
        <v>0</v>
      </c>
      <c r="AS36" s="271">
        <f>IFERROR(AQ36/AO34,"-")</f>
        <v>0</v>
      </c>
      <c r="AT36" s="271" t="str">
        <f t="shared" si="52"/>
        <v>-</v>
      </c>
      <c r="AU36" s="271" t="str">
        <f t="shared" si="4"/>
        <v>-</v>
      </c>
      <c r="AV36" s="271">
        <f>IFERROR(AP36/AO34,"-")</f>
        <v>0</v>
      </c>
      <c r="AW36" s="270">
        <f>IFERROR(AR36/AO34,"-")</f>
        <v>0</v>
      </c>
      <c r="AX36" s="574"/>
      <c r="AY36" s="271">
        <v>0</v>
      </c>
      <c r="AZ36" s="271">
        <v>0</v>
      </c>
      <c r="BA36" s="271">
        <v>0</v>
      </c>
      <c r="BB36" s="271">
        <f>IFERROR(AZ36/AX34,"-")</f>
        <v>0</v>
      </c>
      <c r="BC36" s="271" t="str">
        <f t="shared" si="53"/>
        <v>-</v>
      </c>
      <c r="BD36" s="271" t="str">
        <f t="shared" si="5"/>
        <v>-</v>
      </c>
      <c r="BE36" s="271">
        <f>IFERROR(AY36/AX34,"-")</f>
        <v>0</v>
      </c>
      <c r="BF36" s="36">
        <f>IFERROR(BA36/AX34,"-")</f>
        <v>0</v>
      </c>
      <c r="BG36" s="229"/>
    </row>
    <row r="37" spans="2:59" s="9" customFormat="1" ht="13.5" customHeight="1">
      <c r="B37" s="553"/>
      <c r="C37" s="557"/>
      <c r="D37" s="354" t="s">
        <v>64</v>
      </c>
      <c r="E37" s="579"/>
      <c r="F37" s="273">
        <v>205</v>
      </c>
      <c r="G37" s="273">
        <f>SUM(G34:G36)</f>
        <v>19834596</v>
      </c>
      <c r="H37" s="273">
        <v>20</v>
      </c>
      <c r="I37" s="273">
        <f>IFERROR(G37/E34,"-")</f>
        <v>198345.96</v>
      </c>
      <c r="J37" s="273">
        <f t="shared" si="48"/>
        <v>96754.126829268294</v>
      </c>
      <c r="K37" s="273">
        <f t="shared" si="0"/>
        <v>991729.8</v>
      </c>
      <c r="L37" s="273">
        <f>IFERROR(F37/E34,"-")</f>
        <v>2.0499999999999998</v>
      </c>
      <c r="M37" s="272">
        <f>IFERROR(H37/E34,"-")</f>
        <v>0.2</v>
      </c>
      <c r="N37" s="575"/>
      <c r="O37" s="273">
        <v>163</v>
      </c>
      <c r="P37" s="273">
        <f>SUM(P34:P36)</f>
        <v>17576351</v>
      </c>
      <c r="Q37" s="273">
        <v>16</v>
      </c>
      <c r="R37" s="273">
        <f>IFERROR(P37/N34,"-")</f>
        <v>244115.98611111112</v>
      </c>
      <c r="S37" s="273">
        <f t="shared" si="49"/>
        <v>107830.37423312884</v>
      </c>
      <c r="T37" s="273">
        <f t="shared" si="1"/>
        <v>1098521.9375</v>
      </c>
      <c r="U37" s="273">
        <f>IFERROR(O37/N34,"-")</f>
        <v>2.2638888888888888</v>
      </c>
      <c r="V37" s="152">
        <f>IFERROR(Q37/N34,"-")</f>
        <v>0.22222222222222221</v>
      </c>
      <c r="W37" s="575"/>
      <c r="X37" s="273">
        <v>31</v>
      </c>
      <c r="Y37" s="273">
        <f>SUM(Y34:Y36)</f>
        <v>1881841</v>
      </c>
      <c r="Z37" s="273">
        <v>3</v>
      </c>
      <c r="AA37" s="273">
        <f>IFERROR(Y37/W34,"-")</f>
        <v>188184.1</v>
      </c>
      <c r="AB37" s="273">
        <f t="shared" si="50"/>
        <v>60704.548387096773</v>
      </c>
      <c r="AC37" s="273">
        <f t="shared" si="2"/>
        <v>627280.33333333337</v>
      </c>
      <c r="AD37" s="273">
        <f>IFERROR(X37/W34,"-")</f>
        <v>3.1</v>
      </c>
      <c r="AE37" s="152">
        <f>IFERROR(Z37/W34,"-")</f>
        <v>0.3</v>
      </c>
      <c r="AF37" s="575"/>
      <c r="AG37" s="273">
        <v>24</v>
      </c>
      <c r="AH37" s="273">
        <f>SUM(AH34:AH36)</f>
        <v>1467445</v>
      </c>
      <c r="AI37" s="273">
        <v>2</v>
      </c>
      <c r="AJ37" s="273">
        <f>IFERROR(AH37/AF34,"-")</f>
        <v>293489</v>
      </c>
      <c r="AK37" s="273">
        <f t="shared" si="51"/>
        <v>61143.541666666664</v>
      </c>
      <c r="AL37" s="273">
        <f t="shared" si="3"/>
        <v>733722.5</v>
      </c>
      <c r="AM37" s="273">
        <f>IFERROR(AG37/AF34,"-")</f>
        <v>4.8</v>
      </c>
      <c r="AN37" s="152">
        <f>IFERROR(AI37/AF34,"-")</f>
        <v>0.4</v>
      </c>
      <c r="AO37" s="577"/>
      <c r="AP37" s="273">
        <v>136</v>
      </c>
      <c r="AQ37" s="273">
        <f>SUM(AQ34:AQ36)</f>
        <v>17938648</v>
      </c>
      <c r="AR37" s="273">
        <v>13</v>
      </c>
      <c r="AS37" s="273">
        <f>IFERROR(AQ37/AO34,"-")</f>
        <v>618574.06896551722</v>
      </c>
      <c r="AT37" s="273">
        <f t="shared" si="52"/>
        <v>131901.82352941178</v>
      </c>
      <c r="AU37" s="273">
        <f t="shared" si="4"/>
        <v>1379896</v>
      </c>
      <c r="AV37" s="273">
        <f>IFERROR(AP37/AO34,"-")</f>
        <v>4.6896551724137927</v>
      </c>
      <c r="AW37" s="272">
        <f>IFERROR(AR37/AO34,"-")</f>
        <v>0.44827586206896552</v>
      </c>
      <c r="AX37" s="575"/>
      <c r="AY37" s="273">
        <v>421</v>
      </c>
      <c r="AZ37" s="273">
        <f>SUM(AZ34:AZ36)</f>
        <v>25789469</v>
      </c>
      <c r="BA37" s="273">
        <v>42</v>
      </c>
      <c r="BB37" s="273">
        <f>IFERROR(AZ37/AX34,"-")</f>
        <v>73474.270655270651</v>
      </c>
      <c r="BC37" s="273">
        <f t="shared" si="53"/>
        <v>61257.646080760096</v>
      </c>
      <c r="BD37" s="273">
        <f t="shared" si="5"/>
        <v>614034.97619047621</v>
      </c>
      <c r="BE37" s="273">
        <f>IFERROR(AY37/AX34,"-")</f>
        <v>1.1994301994301995</v>
      </c>
      <c r="BF37" s="152">
        <f>IFERROR(BA37/AX34,"-")</f>
        <v>0.11965811965811966</v>
      </c>
      <c r="BG37" s="229"/>
    </row>
    <row r="38" spans="2:59" s="9" customFormat="1" ht="13.5" customHeight="1">
      <c r="B38" s="551">
        <v>9</v>
      </c>
      <c r="C38" s="555" t="s">
        <v>82</v>
      </c>
      <c r="D38" s="357" t="s">
        <v>338</v>
      </c>
      <c r="E38" s="573">
        <f>市区町村別_オーラルフレイル区分別該当人数･割合!E13</f>
        <v>120</v>
      </c>
      <c r="F38" s="292">
        <v>373</v>
      </c>
      <c r="G38" s="69">
        <v>28086688</v>
      </c>
      <c r="H38" s="69">
        <v>36</v>
      </c>
      <c r="I38" s="69">
        <f>IFERROR(G38/E38,"-")</f>
        <v>234055.73333333334</v>
      </c>
      <c r="J38" s="69">
        <f>IFERROR(G38/F38,"-")</f>
        <v>75299.431635388741</v>
      </c>
      <c r="K38" s="69">
        <f t="shared" si="0"/>
        <v>780185.77777777775</v>
      </c>
      <c r="L38" s="69">
        <f>IFERROR(F38/E38,"-")</f>
        <v>3.1083333333333334</v>
      </c>
      <c r="M38" s="266">
        <f>IFERROR(H38/E38,"-")</f>
        <v>0.3</v>
      </c>
      <c r="N38" s="573">
        <f>市区町村別_オーラルフレイル区分別該当人数･割合!G13</f>
        <v>99</v>
      </c>
      <c r="O38" s="292">
        <v>328</v>
      </c>
      <c r="P38" s="69">
        <v>22070217</v>
      </c>
      <c r="Q38" s="69">
        <v>32</v>
      </c>
      <c r="R38" s="69">
        <f>IFERROR(P38/N38,"-")</f>
        <v>222931.48484848486</v>
      </c>
      <c r="S38" s="69">
        <f>IFERROR(P38/O38,"-")</f>
        <v>67287.246951219509</v>
      </c>
      <c r="T38" s="69">
        <f t="shared" si="1"/>
        <v>689694.28125</v>
      </c>
      <c r="U38" s="69">
        <f>IFERROR(O38/N38,"-")</f>
        <v>3.3131313131313131</v>
      </c>
      <c r="V38" s="34">
        <f>IFERROR(Q38/N38,"-")</f>
        <v>0.32323232323232326</v>
      </c>
      <c r="W38" s="573">
        <f>市区町村別_オーラルフレイル区分別該当人数･割合!I13</f>
        <v>15</v>
      </c>
      <c r="X38" s="292">
        <v>35</v>
      </c>
      <c r="Y38" s="69">
        <v>4105298</v>
      </c>
      <c r="Z38" s="69">
        <v>5</v>
      </c>
      <c r="AA38" s="69">
        <f>IFERROR(Y38/W38,"-")</f>
        <v>273686.53333333333</v>
      </c>
      <c r="AB38" s="69">
        <f>IFERROR(Y38/X38,"-")</f>
        <v>117294.22857142857</v>
      </c>
      <c r="AC38" s="69">
        <f t="shared" si="2"/>
        <v>821059.6</v>
      </c>
      <c r="AD38" s="69">
        <f>IFERROR(X38/W38,"-")</f>
        <v>2.3333333333333335</v>
      </c>
      <c r="AE38" s="34">
        <f>IFERROR(Z38/W38,"-")</f>
        <v>0.33333333333333331</v>
      </c>
      <c r="AF38" s="573">
        <f>市区町村別_オーラルフレイル区分別該当人数･割合!K13</f>
        <v>12</v>
      </c>
      <c r="AG38" s="292">
        <v>23</v>
      </c>
      <c r="AH38" s="69">
        <v>2104088</v>
      </c>
      <c r="AI38" s="69">
        <v>4</v>
      </c>
      <c r="AJ38" s="69">
        <f>IFERROR(AH38/AF38,"-")</f>
        <v>175340.66666666666</v>
      </c>
      <c r="AK38" s="69">
        <f>IFERROR(AH38/AG38,"-")</f>
        <v>91482.086956521744</v>
      </c>
      <c r="AL38" s="69">
        <f t="shared" si="3"/>
        <v>526022</v>
      </c>
      <c r="AM38" s="69">
        <f>IFERROR(AG38/AF38,"-")</f>
        <v>1.9166666666666667</v>
      </c>
      <c r="AN38" s="34">
        <f>IFERROR(AI38/AF38,"-")</f>
        <v>0.33333333333333331</v>
      </c>
      <c r="AO38" s="570">
        <f>市区町村別_オーラルフレイル区分別該当人数･割合!M13</f>
        <v>61</v>
      </c>
      <c r="AP38" s="292">
        <v>184</v>
      </c>
      <c r="AQ38" s="69">
        <v>17119575</v>
      </c>
      <c r="AR38" s="69">
        <v>19</v>
      </c>
      <c r="AS38" s="69">
        <f>IFERROR(AQ38/AO38,"-")</f>
        <v>280648.7704918033</v>
      </c>
      <c r="AT38" s="69">
        <f>IFERROR(AQ38/AP38,"-")</f>
        <v>93041.168478260865</v>
      </c>
      <c r="AU38" s="69">
        <f t="shared" si="4"/>
        <v>901030.26315789472</v>
      </c>
      <c r="AV38" s="69">
        <f>IFERROR(AP38/AO38,"-")</f>
        <v>3.0163934426229506</v>
      </c>
      <c r="AW38" s="266">
        <f>IFERROR(AR38/AO38,"-")</f>
        <v>0.31147540983606559</v>
      </c>
      <c r="AX38" s="573">
        <f>市区町村別_オーラルフレイル区分別該当人数･割合!O13</f>
        <v>360</v>
      </c>
      <c r="AY38" s="292">
        <v>490</v>
      </c>
      <c r="AZ38" s="69">
        <v>32913700</v>
      </c>
      <c r="BA38" s="69">
        <v>51</v>
      </c>
      <c r="BB38" s="69">
        <f>IFERROR(AZ38/AX38,"-")</f>
        <v>91426.944444444438</v>
      </c>
      <c r="BC38" s="69">
        <f>IFERROR(AZ38/AY38,"-")</f>
        <v>67170.816326530607</v>
      </c>
      <c r="BD38" s="69">
        <f t="shared" si="5"/>
        <v>645366.66666666663</v>
      </c>
      <c r="BE38" s="69">
        <f>IFERROR(AY38/AX38,"-")</f>
        <v>1.3611111111111112</v>
      </c>
      <c r="BF38" s="34">
        <f>IFERROR(BA38/AX38,"-")</f>
        <v>0.14166666666666666</v>
      </c>
      <c r="BG38" s="229"/>
    </row>
    <row r="39" spans="2:59" s="9" customFormat="1" ht="13.5" customHeight="1">
      <c r="B39" s="552"/>
      <c r="C39" s="556"/>
      <c r="D39" s="356" t="s">
        <v>339</v>
      </c>
      <c r="E39" s="578"/>
      <c r="F39" s="70">
        <v>8</v>
      </c>
      <c r="G39" s="268">
        <v>2439973</v>
      </c>
      <c r="H39" s="268">
        <v>2</v>
      </c>
      <c r="I39" s="268">
        <f>IFERROR(G39/E38,"-")</f>
        <v>20333.108333333334</v>
      </c>
      <c r="J39" s="268">
        <f t="shared" ref="J39:J41" si="54">IFERROR(G39/F39,"-")</f>
        <v>304996.625</v>
      </c>
      <c r="K39" s="268">
        <f t="shared" si="0"/>
        <v>1219986.5</v>
      </c>
      <c r="L39" s="268">
        <f>IFERROR(F39/E38,"-")</f>
        <v>6.6666666666666666E-2</v>
      </c>
      <c r="M39" s="267">
        <f>IFERROR(H39/E38,"-")</f>
        <v>1.6666666666666666E-2</v>
      </c>
      <c r="N39" s="574"/>
      <c r="O39" s="70">
        <v>3</v>
      </c>
      <c r="P39" s="268">
        <v>843764</v>
      </c>
      <c r="Q39" s="268">
        <v>1</v>
      </c>
      <c r="R39" s="268">
        <f>IFERROR(P39/N38,"-")</f>
        <v>8522.8686868686873</v>
      </c>
      <c r="S39" s="268">
        <f t="shared" ref="S39:S41" si="55">IFERROR(P39/O39,"-")</f>
        <v>281254.66666666669</v>
      </c>
      <c r="T39" s="268">
        <f t="shared" si="1"/>
        <v>843764</v>
      </c>
      <c r="U39" s="268">
        <f>IFERROR(O39/N38,"-")</f>
        <v>3.0303030303030304E-2</v>
      </c>
      <c r="V39" s="175">
        <f>IFERROR(Q39/N38,"-")</f>
        <v>1.0101010101010102E-2</v>
      </c>
      <c r="W39" s="574"/>
      <c r="X39" s="70">
        <v>0</v>
      </c>
      <c r="Y39" s="268">
        <v>0</v>
      </c>
      <c r="Z39" s="268">
        <v>0</v>
      </c>
      <c r="AA39" s="268">
        <f>IFERROR(Y39/W38,"-")</f>
        <v>0</v>
      </c>
      <c r="AB39" s="268" t="str">
        <f t="shared" ref="AB39:AB41" si="56">IFERROR(Y39/X39,"-")</f>
        <v>-</v>
      </c>
      <c r="AC39" s="268" t="str">
        <f t="shared" si="2"/>
        <v>-</v>
      </c>
      <c r="AD39" s="268">
        <f>IFERROR(X39/W38,"-")</f>
        <v>0</v>
      </c>
      <c r="AE39" s="175">
        <f>IFERROR(Z39/W38,"-")</f>
        <v>0</v>
      </c>
      <c r="AF39" s="574"/>
      <c r="AG39" s="70">
        <v>0</v>
      </c>
      <c r="AH39" s="268">
        <v>0</v>
      </c>
      <c r="AI39" s="268">
        <v>0</v>
      </c>
      <c r="AJ39" s="268">
        <f>IFERROR(AH39/AF38,"-")</f>
        <v>0</v>
      </c>
      <c r="AK39" s="268" t="str">
        <f t="shared" ref="AK39:AK41" si="57">IFERROR(AH39/AG39,"-")</f>
        <v>-</v>
      </c>
      <c r="AL39" s="268" t="str">
        <f t="shared" si="3"/>
        <v>-</v>
      </c>
      <c r="AM39" s="268">
        <f>IFERROR(AG39/AF38,"-")</f>
        <v>0</v>
      </c>
      <c r="AN39" s="175">
        <f>IFERROR(AI39/AF38,"-")</f>
        <v>0</v>
      </c>
      <c r="AO39" s="576"/>
      <c r="AP39" s="70">
        <v>0</v>
      </c>
      <c r="AQ39" s="268">
        <v>0</v>
      </c>
      <c r="AR39" s="268">
        <v>0</v>
      </c>
      <c r="AS39" s="268">
        <f>IFERROR(AQ39/AO38,"-")</f>
        <v>0</v>
      </c>
      <c r="AT39" s="268" t="str">
        <f t="shared" ref="AT39:AT41" si="58">IFERROR(AQ39/AP39,"-")</f>
        <v>-</v>
      </c>
      <c r="AU39" s="268" t="str">
        <f t="shared" si="4"/>
        <v>-</v>
      </c>
      <c r="AV39" s="268">
        <f>IFERROR(AP39/AO38,"-")</f>
        <v>0</v>
      </c>
      <c r="AW39" s="267">
        <f>IFERROR(AR39/AO38,"-")</f>
        <v>0</v>
      </c>
      <c r="AX39" s="574"/>
      <c r="AY39" s="70">
        <v>7</v>
      </c>
      <c r="AZ39" s="268">
        <v>2422933</v>
      </c>
      <c r="BA39" s="268">
        <v>1</v>
      </c>
      <c r="BB39" s="268">
        <f>IFERROR(AZ39/AX38,"-")</f>
        <v>6730.3694444444445</v>
      </c>
      <c r="BC39" s="268">
        <f t="shared" ref="BC39:BC41" si="59">IFERROR(AZ39/AY39,"-")</f>
        <v>346133.28571428574</v>
      </c>
      <c r="BD39" s="268">
        <f t="shared" si="5"/>
        <v>2422933</v>
      </c>
      <c r="BE39" s="268">
        <f>IFERROR(AY39/AX38,"-")</f>
        <v>1.9444444444444445E-2</v>
      </c>
      <c r="BF39" s="175">
        <f>IFERROR(BA39/AX38,"-")</f>
        <v>2.7777777777777779E-3</v>
      </c>
      <c r="BG39" s="229"/>
    </row>
    <row r="40" spans="2:59" s="9" customFormat="1" ht="13.5" customHeight="1">
      <c r="B40" s="552"/>
      <c r="C40" s="556"/>
      <c r="D40" s="353" t="s">
        <v>340</v>
      </c>
      <c r="E40" s="578"/>
      <c r="F40" s="271">
        <v>0</v>
      </c>
      <c r="G40" s="271">
        <v>0</v>
      </c>
      <c r="H40" s="271">
        <v>0</v>
      </c>
      <c r="I40" s="271">
        <f>IFERROR(G40/E38,"-")</f>
        <v>0</v>
      </c>
      <c r="J40" s="271" t="str">
        <f t="shared" si="54"/>
        <v>-</v>
      </c>
      <c r="K40" s="271" t="str">
        <f t="shared" si="0"/>
        <v>-</v>
      </c>
      <c r="L40" s="271">
        <f>IFERROR(F40/E38,"-")</f>
        <v>0</v>
      </c>
      <c r="M40" s="270">
        <f>IFERROR(H40/E38,"-")</f>
        <v>0</v>
      </c>
      <c r="N40" s="574"/>
      <c r="O40" s="271">
        <v>0</v>
      </c>
      <c r="P40" s="271">
        <v>0</v>
      </c>
      <c r="Q40" s="271">
        <v>0</v>
      </c>
      <c r="R40" s="271">
        <f>IFERROR(P40/N38,"-")</f>
        <v>0</v>
      </c>
      <c r="S40" s="271" t="str">
        <f t="shared" si="55"/>
        <v>-</v>
      </c>
      <c r="T40" s="271" t="str">
        <f t="shared" si="1"/>
        <v>-</v>
      </c>
      <c r="U40" s="271">
        <f>IFERROR(O40/N38,"-")</f>
        <v>0</v>
      </c>
      <c r="V40" s="36">
        <f>IFERROR(Q40/N38,"-")</f>
        <v>0</v>
      </c>
      <c r="W40" s="574"/>
      <c r="X40" s="271">
        <v>0</v>
      </c>
      <c r="Y40" s="271">
        <v>0</v>
      </c>
      <c r="Z40" s="271">
        <v>0</v>
      </c>
      <c r="AA40" s="271">
        <f>IFERROR(Y40/W38,"-")</f>
        <v>0</v>
      </c>
      <c r="AB40" s="271" t="str">
        <f t="shared" si="56"/>
        <v>-</v>
      </c>
      <c r="AC40" s="271" t="str">
        <f t="shared" si="2"/>
        <v>-</v>
      </c>
      <c r="AD40" s="271">
        <f>IFERROR(X40/W38,"-")</f>
        <v>0</v>
      </c>
      <c r="AE40" s="36">
        <f>IFERROR(Z40/W38,"-")</f>
        <v>0</v>
      </c>
      <c r="AF40" s="574"/>
      <c r="AG40" s="271">
        <v>0</v>
      </c>
      <c r="AH40" s="271">
        <v>0</v>
      </c>
      <c r="AI40" s="271">
        <v>0</v>
      </c>
      <c r="AJ40" s="271">
        <f>IFERROR(AH40/AF38,"-")</f>
        <v>0</v>
      </c>
      <c r="AK40" s="271" t="str">
        <f t="shared" si="57"/>
        <v>-</v>
      </c>
      <c r="AL40" s="271" t="str">
        <f t="shared" si="3"/>
        <v>-</v>
      </c>
      <c r="AM40" s="271">
        <f>IFERROR(AG40/AF38,"-")</f>
        <v>0</v>
      </c>
      <c r="AN40" s="36">
        <f>IFERROR(AI40/AF38,"-")</f>
        <v>0</v>
      </c>
      <c r="AO40" s="576"/>
      <c r="AP40" s="271">
        <v>0</v>
      </c>
      <c r="AQ40" s="271">
        <v>0</v>
      </c>
      <c r="AR40" s="271">
        <v>0</v>
      </c>
      <c r="AS40" s="271">
        <f>IFERROR(AQ40/AO38,"-")</f>
        <v>0</v>
      </c>
      <c r="AT40" s="271" t="str">
        <f t="shared" si="58"/>
        <v>-</v>
      </c>
      <c r="AU40" s="271" t="str">
        <f t="shared" si="4"/>
        <v>-</v>
      </c>
      <c r="AV40" s="271">
        <f>IFERROR(AP40/AO38,"-")</f>
        <v>0</v>
      </c>
      <c r="AW40" s="270">
        <f>IFERROR(AR40/AO38,"-")</f>
        <v>0</v>
      </c>
      <c r="AX40" s="574"/>
      <c r="AY40" s="271">
        <v>0</v>
      </c>
      <c r="AZ40" s="271">
        <v>0</v>
      </c>
      <c r="BA40" s="271">
        <v>0</v>
      </c>
      <c r="BB40" s="271">
        <f>IFERROR(AZ40/AX38,"-")</f>
        <v>0</v>
      </c>
      <c r="BC40" s="271" t="str">
        <f t="shared" si="59"/>
        <v>-</v>
      </c>
      <c r="BD40" s="271" t="str">
        <f t="shared" si="5"/>
        <v>-</v>
      </c>
      <c r="BE40" s="271">
        <f>IFERROR(AY40/AX38,"-")</f>
        <v>0</v>
      </c>
      <c r="BF40" s="36">
        <f>IFERROR(BA40/AX38,"-")</f>
        <v>0</v>
      </c>
      <c r="BG40" s="229"/>
    </row>
    <row r="41" spans="2:59" s="9" customFormat="1" ht="13.5" customHeight="1">
      <c r="B41" s="553"/>
      <c r="C41" s="557"/>
      <c r="D41" s="354" t="s">
        <v>64</v>
      </c>
      <c r="E41" s="579"/>
      <c r="F41" s="273">
        <v>373</v>
      </c>
      <c r="G41" s="273">
        <f>SUM(G38:G40)</f>
        <v>30526661</v>
      </c>
      <c r="H41" s="273">
        <v>36</v>
      </c>
      <c r="I41" s="273">
        <f>IFERROR(G41/E38,"-")</f>
        <v>254388.84166666667</v>
      </c>
      <c r="J41" s="273">
        <f t="shared" si="54"/>
        <v>81840.914209115275</v>
      </c>
      <c r="K41" s="273">
        <f t="shared" si="0"/>
        <v>847962.8055555555</v>
      </c>
      <c r="L41" s="273">
        <f>IFERROR(F41/E38,"-")</f>
        <v>3.1083333333333334</v>
      </c>
      <c r="M41" s="272">
        <f>IFERROR(H41/E38,"-")</f>
        <v>0.3</v>
      </c>
      <c r="N41" s="575"/>
      <c r="O41" s="273">
        <v>328</v>
      </c>
      <c r="P41" s="273">
        <f>SUM(P38:P40)</f>
        <v>22913981</v>
      </c>
      <c r="Q41" s="273">
        <v>32</v>
      </c>
      <c r="R41" s="273">
        <f>IFERROR(P41/N38,"-")</f>
        <v>231454.35353535353</v>
      </c>
      <c r="S41" s="273">
        <f t="shared" si="55"/>
        <v>69859.698170731703</v>
      </c>
      <c r="T41" s="273">
        <f t="shared" si="1"/>
        <v>716061.90625</v>
      </c>
      <c r="U41" s="273">
        <f>IFERROR(O41/N38,"-")</f>
        <v>3.3131313131313131</v>
      </c>
      <c r="V41" s="152">
        <f>IFERROR(Q41/N38,"-")</f>
        <v>0.32323232323232326</v>
      </c>
      <c r="W41" s="575"/>
      <c r="X41" s="273">
        <v>35</v>
      </c>
      <c r="Y41" s="273">
        <f>SUM(Y38:Y40)</f>
        <v>4105298</v>
      </c>
      <c r="Z41" s="273">
        <v>5</v>
      </c>
      <c r="AA41" s="273">
        <f>IFERROR(Y41/W38,"-")</f>
        <v>273686.53333333333</v>
      </c>
      <c r="AB41" s="273">
        <f t="shared" si="56"/>
        <v>117294.22857142857</v>
      </c>
      <c r="AC41" s="273">
        <f t="shared" si="2"/>
        <v>821059.6</v>
      </c>
      <c r="AD41" s="273">
        <f>IFERROR(X41/W38,"-")</f>
        <v>2.3333333333333335</v>
      </c>
      <c r="AE41" s="152">
        <f>IFERROR(Z41/W38,"-")</f>
        <v>0.33333333333333331</v>
      </c>
      <c r="AF41" s="575"/>
      <c r="AG41" s="273">
        <v>23</v>
      </c>
      <c r="AH41" s="273">
        <f>SUM(AH38:AH40)</f>
        <v>2104088</v>
      </c>
      <c r="AI41" s="273">
        <v>4</v>
      </c>
      <c r="AJ41" s="273">
        <f>IFERROR(AH41/AF38,"-")</f>
        <v>175340.66666666666</v>
      </c>
      <c r="AK41" s="273">
        <f t="shared" si="57"/>
        <v>91482.086956521744</v>
      </c>
      <c r="AL41" s="273">
        <f t="shared" si="3"/>
        <v>526022</v>
      </c>
      <c r="AM41" s="273">
        <f>IFERROR(AG41/AF38,"-")</f>
        <v>1.9166666666666667</v>
      </c>
      <c r="AN41" s="152">
        <f>IFERROR(AI41/AF38,"-")</f>
        <v>0.33333333333333331</v>
      </c>
      <c r="AO41" s="577"/>
      <c r="AP41" s="273">
        <v>184</v>
      </c>
      <c r="AQ41" s="273">
        <f>SUM(AQ38:AQ40)</f>
        <v>17119575</v>
      </c>
      <c r="AR41" s="273">
        <v>19</v>
      </c>
      <c r="AS41" s="273">
        <f>IFERROR(AQ41/AO38,"-")</f>
        <v>280648.7704918033</v>
      </c>
      <c r="AT41" s="273">
        <f t="shared" si="58"/>
        <v>93041.168478260865</v>
      </c>
      <c r="AU41" s="273">
        <f t="shared" si="4"/>
        <v>901030.26315789472</v>
      </c>
      <c r="AV41" s="273">
        <f>IFERROR(AP41/AO38,"-")</f>
        <v>3.0163934426229506</v>
      </c>
      <c r="AW41" s="272">
        <f>IFERROR(AR41/AO38,"-")</f>
        <v>0.31147540983606559</v>
      </c>
      <c r="AX41" s="575"/>
      <c r="AY41" s="273">
        <v>492</v>
      </c>
      <c r="AZ41" s="273">
        <f>SUM(AZ38:AZ40)</f>
        <v>35336633</v>
      </c>
      <c r="BA41" s="273">
        <v>51</v>
      </c>
      <c r="BB41" s="273">
        <f>IFERROR(AZ41/AX38,"-")</f>
        <v>98157.313888888893</v>
      </c>
      <c r="BC41" s="273">
        <f t="shared" si="59"/>
        <v>71822.42479674796</v>
      </c>
      <c r="BD41" s="273">
        <f t="shared" si="5"/>
        <v>692875.15686274506</v>
      </c>
      <c r="BE41" s="273">
        <f>IFERROR(AY41/AX38,"-")</f>
        <v>1.3666666666666667</v>
      </c>
      <c r="BF41" s="152">
        <f>IFERROR(BA41/AX38,"-")</f>
        <v>0.14166666666666666</v>
      </c>
      <c r="BG41" s="229"/>
    </row>
    <row r="42" spans="2:59" s="9" customFormat="1" ht="13.5" customHeight="1">
      <c r="B42" s="551">
        <v>10</v>
      </c>
      <c r="C42" s="555" t="s">
        <v>51</v>
      </c>
      <c r="D42" s="357" t="s">
        <v>338</v>
      </c>
      <c r="E42" s="573">
        <f>市区町村別_オーラルフレイル区分別該当人数･割合!E14</f>
        <v>324</v>
      </c>
      <c r="F42" s="292">
        <v>603</v>
      </c>
      <c r="G42" s="69">
        <v>46975798</v>
      </c>
      <c r="H42" s="69">
        <v>58</v>
      </c>
      <c r="I42" s="69">
        <f>IFERROR(G42/E42,"-")</f>
        <v>144987.03086419753</v>
      </c>
      <c r="J42" s="69">
        <f>IFERROR(G42/F42,"-")</f>
        <v>77903.479270315089</v>
      </c>
      <c r="K42" s="69">
        <f t="shared" si="0"/>
        <v>809927.55172413797</v>
      </c>
      <c r="L42" s="69">
        <f>IFERROR(F42/E42,"-")</f>
        <v>1.8611111111111112</v>
      </c>
      <c r="M42" s="266">
        <f>IFERROR(H42/E42,"-")</f>
        <v>0.17901234567901234</v>
      </c>
      <c r="N42" s="573">
        <f>市区町村別_オーラルフレイル区分別該当人数･割合!G14</f>
        <v>206</v>
      </c>
      <c r="O42" s="292">
        <v>364</v>
      </c>
      <c r="P42" s="69">
        <v>26665014</v>
      </c>
      <c r="Q42" s="69">
        <v>35</v>
      </c>
      <c r="R42" s="69">
        <f>IFERROR(P42/N42,"-")</f>
        <v>129441.81553398058</v>
      </c>
      <c r="S42" s="69">
        <f>IFERROR(P42/O42,"-")</f>
        <v>73255.532967032967</v>
      </c>
      <c r="T42" s="69">
        <f t="shared" si="1"/>
        <v>761857.54285714286</v>
      </c>
      <c r="U42" s="69">
        <f>IFERROR(O42/N42,"-")</f>
        <v>1.766990291262136</v>
      </c>
      <c r="V42" s="34">
        <f>IFERROR(Q42/N42,"-")</f>
        <v>0.16990291262135923</v>
      </c>
      <c r="W42" s="573">
        <f>市区町村別_オーラルフレイル区分別該当人数･割合!I14</f>
        <v>41</v>
      </c>
      <c r="X42" s="292">
        <v>99</v>
      </c>
      <c r="Y42" s="69">
        <v>7097768</v>
      </c>
      <c r="Z42" s="69">
        <v>10</v>
      </c>
      <c r="AA42" s="69">
        <f>IFERROR(Y42/W42,"-")</f>
        <v>173116.29268292684</v>
      </c>
      <c r="AB42" s="69">
        <f>IFERROR(Y42/X42,"-")</f>
        <v>71694.626262626261</v>
      </c>
      <c r="AC42" s="69">
        <f t="shared" si="2"/>
        <v>709776.8</v>
      </c>
      <c r="AD42" s="69">
        <f>IFERROR(X42/W42,"-")</f>
        <v>2.4146341463414633</v>
      </c>
      <c r="AE42" s="34">
        <f>IFERROR(Z42/W42,"-")</f>
        <v>0.24390243902439024</v>
      </c>
      <c r="AF42" s="573">
        <f>市区町村別_オーラルフレイル区分別該当人数･割合!K14</f>
        <v>29</v>
      </c>
      <c r="AG42" s="292">
        <v>64</v>
      </c>
      <c r="AH42" s="69">
        <v>5231549</v>
      </c>
      <c r="AI42" s="69">
        <v>7</v>
      </c>
      <c r="AJ42" s="69">
        <f>IFERROR(AH42/AF42,"-")</f>
        <v>180398.24137931035</v>
      </c>
      <c r="AK42" s="69">
        <f>IFERROR(AH42/AG42,"-")</f>
        <v>81742.953125</v>
      </c>
      <c r="AL42" s="69">
        <f t="shared" si="3"/>
        <v>747364.14285714284</v>
      </c>
      <c r="AM42" s="69">
        <f>IFERROR(AG42/AF42,"-")</f>
        <v>2.2068965517241379</v>
      </c>
      <c r="AN42" s="34">
        <f>IFERROR(AI42/AF42,"-")</f>
        <v>0.2413793103448276</v>
      </c>
      <c r="AO42" s="570">
        <f>市区町村別_オーラルフレイル区分別該当人数･割合!M14</f>
        <v>137</v>
      </c>
      <c r="AP42" s="292">
        <v>332</v>
      </c>
      <c r="AQ42" s="69">
        <v>31063506</v>
      </c>
      <c r="AR42" s="69">
        <v>30</v>
      </c>
      <c r="AS42" s="69">
        <f>IFERROR(AQ42/AO42,"-")</f>
        <v>226740.91970802919</v>
      </c>
      <c r="AT42" s="69">
        <f>IFERROR(AQ42/AP42,"-")</f>
        <v>93564.777108433729</v>
      </c>
      <c r="AU42" s="69">
        <f t="shared" si="4"/>
        <v>1035450.2</v>
      </c>
      <c r="AV42" s="69">
        <f>IFERROR(AP42/AO42,"-")</f>
        <v>2.4233576642335768</v>
      </c>
      <c r="AW42" s="266">
        <f>IFERROR(AR42/AO42,"-")</f>
        <v>0.21897810218978103</v>
      </c>
      <c r="AX42" s="573">
        <f>市区町村別_オーラルフレイル区分別該当人数･割合!O14</f>
        <v>1188</v>
      </c>
      <c r="AY42" s="292">
        <v>1880</v>
      </c>
      <c r="AZ42" s="69">
        <v>143827625</v>
      </c>
      <c r="BA42" s="69">
        <v>191</v>
      </c>
      <c r="BB42" s="69">
        <f>IFERROR(AZ42/AX42,"-")</f>
        <v>121067.02441077441</v>
      </c>
      <c r="BC42" s="69">
        <f>IFERROR(AZ42/AY42,"-")</f>
        <v>76504.055851063837</v>
      </c>
      <c r="BD42" s="69">
        <f t="shared" si="5"/>
        <v>753024.21465968585</v>
      </c>
      <c r="BE42" s="69">
        <f>IFERROR(AY42/AX42,"-")</f>
        <v>1.5824915824915824</v>
      </c>
      <c r="BF42" s="34">
        <f>IFERROR(BA42/AX42,"-")</f>
        <v>0.16077441077441076</v>
      </c>
      <c r="BG42" s="229"/>
    </row>
    <row r="43" spans="2:59" s="9" customFormat="1" ht="13.5" customHeight="1">
      <c r="B43" s="552"/>
      <c r="C43" s="556"/>
      <c r="D43" s="356" t="s">
        <v>339</v>
      </c>
      <c r="E43" s="578"/>
      <c r="F43" s="70">
        <v>9</v>
      </c>
      <c r="G43" s="268">
        <v>3157860</v>
      </c>
      <c r="H43" s="268">
        <v>3</v>
      </c>
      <c r="I43" s="268">
        <f>IFERROR(G43/E42,"-")</f>
        <v>9746.4814814814818</v>
      </c>
      <c r="J43" s="268">
        <f t="shared" ref="J43:J45" si="60">IFERROR(G43/F43,"-")</f>
        <v>350873.33333333331</v>
      </c>
      <c r="K43" s="268">
        <f t="shared" si="0"/>
        <v>1052620</v>
      </c>
      <c r="L43" s="268">
        <f>IFERROR(F43/E42,"-")</f>
        <v>2.7777777777777776E-2</v>
      </c>
      <c r="M43" s="267">
        <f>IFERROR(H43/E42,"-")</f>
        <v>9.2592592592592587E-3</v>
      </c>
      <c r="N43" s="574"/>
      <c r="O43" s="70">
        <v>5</v>
      </c>
      <c r="P43" s="268">
        <v>1736972</v>
      </c>
      <c r="Q43" s="268">
        <v>1</v>
      </c>
      <c r="R43" s="268">
        <f>IFERROR(P43/N42,"-")</f>
        <v>8431.9029126213591</v>
      </c>
      <c r="S43" s="268">
        <f t="shared" ref="S43:S45" si="61">IFERROR(P43/O43,"-")</f>
        <v>347394.4</v>
      </c>
      <c r="T43" s="268">
        <f t="shared" si="1"/>
        <v>1736972</v>
      </c>
      <c r="U43" s="268">
        <f>IFERROR(O43/N42,"-")</f>
        <v>2.4271844660194174E-2</v>
      </c>
      <c r="V43" s="175">
        <f>IFERROR(Q43/N42,"-")</f>
        <v>4.8543689320388345E-3</v>
      </c>
      <c r="W43" s="574"/>
      <c r="X43" s="70">
        <v>5</v>
      </c>
      <c r="Y43" s="268">
        <v>1736972</v>
      </c>
      <c r="Z43" s="268">
        <v>1</v>
      </c>
      <c r="AA43" s="268">
        <f>IFERROR(Y43/W42,"-")</f>
        <v>42365.170731707316</v>
      </c>
      <c r="AB43" s="268">
        <f t="shared" ref="AB43:AB45" si="62">IFERROR(Y43/X43,"-")</f>
        <v>347394.4</v>
      </c>
      <c r="AC43" s="268">
        <f t="shared" si="2"/>
        <v>1736972</v>
      </c>
      <c r="AD43" s="268">
        <f>IFERROR(X43/W42,"-")</f>
        <v>0.12195121951219512</v>
      </c>
      <c r="AE43" s="175">
        <f>IFERROR(Z43/W42,"-")</f>
        <v>2.4390243902439025E-2</v>
      </c>
      <c r="AF43" s="574"/>
      <c r="AG43" s="70">
        <v>5</v>
      </c>
      <c r="AH43" s="268">
        <v>1736972</v>
      </c>
      <c r="AI43" s="268">
        <v>1</v>
      </c>
      <c r="AJ43" s="268">
        <f>IFERROR(AH43/AF42,"-")</f>
        <v>59895.586206896551</v>
      </c>
      <c r="AK43" s="268">
        <f t="shared" ref="AK43:AK45" si="63">IFERROR(AH43/AG43,"-")</f>
        <v>347394.4</v>
      </c>
      <c r="AL43" s="268">
        <f t="shared" si="3"/>
        <v>1736972</v>
      </c>
      <c r="AM43" s="268">
        <f>IFERROR(AG43/AF42,"-")</f>
        <v>0.17241379310344829</v>
      </c>
      <c r="AN43" s="175">
        <f>IFERROR(AI43/AF42,"-")</f>
        <v>3.4482758620689655E-2</v>
      </c>
      <c r="AO43" s="576"/>
      <c r="AP43" s="70">
        <v>0</v>
      </c>
      <c r="AQ43" s="268">
        <v>0</v>
      </c>
      <c r="AR43" s="268">
        <v>0</v>
      </c>
      <c r="AS43" s="268">
        <f>IFERROR(AQ43/AO42,"-")</f>
        <v>0</v>
      </c>
      <c r="AT43" s="268" t="str">
        <f t="shared" ref="AT43:AT45" si="64">IFERROR(AQ43/AP43,"-")</f>
        <v>-</v>
      </c>
      <c r="AU43" s="268" t="str">
        <f t="shared" si="4"/>
        <v>-</v>
      </c>
      <c r="AV43" s="268">
        <f>IFERROR(AP43/AO42,"-")</f>
        <v>0</v>
      </c>
      <c r="AW43" s="267">
        <f>IFERROR(AR43/AO42,"-")</f>
        <v>0</v>
      </c>
      <c r="AX43" s="574"/>
      <c r="AY43" s="70">
        <v>20</v>
      </c>
      <c r="AZ43" s="268">
        <v>6611507</v>
      </c>
      <c r="BA43" s="268">
        <v>6</v>
      </c>
      <c r="BB43" s="268">
        <f>IFERROR(AZ43/AX42,"-")</f>
        <v>5565.2415824915824</v>
      </c>
      <c r="BC43" s="268">
        <f t="shared" ref="BC43:BC45" si="65">IFERROR(AZ43/AY43,"-")</f>
        <v>330575.34999999998</v>
      </c>
      <c r="BD43" s="268">
        <f t="shared" si="5"/>
        <v>1101917.8333333333</v>
      </c>
      <c r="BE43" s="268">
        <f>IFERROR(AY43/AX42,"-")</f>
        <v>1.6835016835016835E-2</v>
      </c>
      <c r="BF43" s="175">
        <f>IFERROR(BA43/AX42,"-")</f>
        <v>5.0505050505050509E-3</v>
      </c>
      <c r="BG43" s="229"/>
    </row>
    <row r="44" spans="2:59" s="9" customFormat="1" ht="13.5" customHeight="1">
      <c r="B44" s="552"/>
      <c r="C44" s="556"/>
      <c r="D44" s="353" t="s">
        <v>340</v>
      </c>
      <c r="E44" s="578"/>
      <c r="F44" s="271">
        <v>0</v>
      </c>
      <c r="G44" s="271">
        <v>0</v>
      </c>
      <c r="H44" s="271">
        <v>0</v>
      </c>
      <c r="I44" s="271">
        <f>IFERROR(G44/E42,"-")</f>
        <v>0</v>
      </c>
      <c r="J44" s="271" t="str">
        <f t="shared" si="60"/>
        <v>-</v>
      </c>
      <c r="K44" s="271" t="str">
        <f t="shared" si="0"/>
        <v>-</v>
      </c>
      <c r="L44" s="271">
        <f>IFERROR(F44/E42,"-")</f>
        <v>0</v>
      </c>
      <c r="M44" s="270">
        <f>IFERROR(H44/E42,"-")</f>
        <v>0</v>
      </c>
      <c r="N44" s="574"/>
      <c r="O44" s="271">
        <v>0</v>
      </c>
      <c r="P44" s="271">
        <v>0</v>
      </c>
      <c r="Q44" s="271">
        <v>0</v>
      </c>
      <c r="R44" s="271">
        <f>IFERROR(P44/N42,"-")</f>
        <v>0</v>
      </c>
      <c r="S44" s="271" t="str">
        <f t="shared" si="61"/>
        <v>-</v>
      </c>
      <c r="T44" s="271" t="str">
        <f t="shared" si="1"/>
        <v>-</v>
      </c>
      <c r="U44" s="271">
        <f>IFERROR(O44/N42,"-")</f>
        <v>0</v>
      </c>
      <c r="V44" s="36">
        <f>IFERROR(Q44/N42,"-")</f>
        <v>0</v>
      </c>
      <c r="W44" s="574"/>
      <c r="X44" s="271">
        <v>0</v>
      </c>
      <c r="Y44" s="271">
        <v>0</v>
      </c>
      <c r="Z44" s="271">
        <v>0</v>
      </c>
      <c r="AA44" s="271">
        <f>IFERROR(Y44/W42,"-")</f>
        <v>0</v>
      </c>
      <c r="AB44" s="271" t="str">
        <f t="shared" si="62"/>
        <v>-</v>
      </c>
      <c r="AC44" s="271" t="str">
        <f t="shared" si="2"/>
        <v>-</v>
      </c>
      <c r="AD44" s="271">
        <f>IFERROR(X44/W42,"-")</f>
        <v>0</v>
      </c>
      <c r="AE44" s="36">
        <f>IFERROR(Z44/W42,"-")</f>
        <v>0</v>
      </c>
      <c r="AF44" s="574"/>
      <c r="AG44" s="271">
        <v>0</v>
      </c>
      <c r="AH44" s="271">
        <v>0</v>
      </c>
      <c r="AI44" s="271">
        <v>0</v>
      </c>
      <c r="AJ44" s="271">
        <f>IFERROR(AH44/AF42,"-")</f>
        <v>0</v>
      </c>
      <c r="AK44" s="271" t="str">
        <f t="shared" si="63"/>
        <v>-</v>
      </c>
      <c r="AL44" s="271" t="str">
        <f t="shared" si="3"/>
        <v>-</v>
      </c>
      <c r="AM44" s="271">
        <f>IFERROR(AG44/AF42,"-")</f>
        <v>0</v>
      </c>
      <c r="AN44" s="36">
        <f>IFERROR(AI44/AF42,"-")</f>
        <v>0</v>
      </c>
      <c r="AO44" s="576"/>
      <c r="AP44" s="271">
        <v>0</v>
      </c>
      <c r="AQ44" s="271">
        <v>0</v>
      </c>
      <c r="AR44" s="271">
        <v>0</v>
      </c>
      <c r="AS44" s="271">
        <f>IFERROR(AQ44/AO42,"-")</f>
        <v>0</v>
      </c>
      <c r="AT44" s="271" t="str">
        <f t="shared" si="64"/>
        <v>-</v>
      </c>
      <c r="AU44" s="271" t="str">
        <f t="shared" si="4"/>
        <v>-</v>
      </c>
      <c r="AV44" s="271">
        <f>IFERROR(AP44/AO42,"-")</f>
        <v>0</v>
      </c>
      <c r="AW44" s="270">
        <f>IFERROR(AR44/AO42,"-")</f>
        <v>0</v>
      </c>
      <c r="AX44" s="574"/>
      <c r="AY44" s="271">
        <v>0</v>
      </c>
      <c r="AZ44" s="271">
        <v>0</v>
      </c>
      <c r="BA44" s="271">
        <v>0</v>
      </c>
      <c r="BB44" s="271">
        <f>IFERROR(AZ44/AX42,"-")</f>
        <v>0</v>
      </c>
      <c r="BC44" s="271" t="str">
        <f t="shared" si="65"/>
        <v>-</v>
      </c>
      <c r="BD44" s="271" t="str">
        <f t="shared" si="5"/>
        <v>-</v>
      </c>
      <c r="BE44" s="271">
        <f>IFERROR(AY44/AX42,"-")</f>
        <v>0</v>
      </c>
      <c r="BF44" s="36">
        <f>IFERROR(BA44/AX42,"-")</f>
        <v>0</v>
      </c>
      <c r="BG44" s="229"/>
    </row>
    <row r="45" spans="2:59" s="9" customFormat="1" ht="13.5" customHeight="1">
      <c r="B45" s="553"/>
      <c r="C45" s="557"/>
      <c r="D45" s="354" t="s">
        <v>64</v>
      </c>
      <c r="E45" s="579"/>
      <c r="F45" s="273">
        <v>603</v>
      </c>
      <c r="G45" s="273">
        <f>SUM(G42:G44)</f>
        <v>50133658</v>
      </c>
      <c r="H45" s="273">
        <v>58</v>
      </c>
      <c r="I45" s="273">
        <f>IFERROR(G45/E42,"-")</f>
        <v>154733.51234567902</v>
      </c>
      <c r="J45" s="273">
        <f t="shared" si="60"/>
        <v>83140.394693200666</v>
      </c>
      <c r="K45" s="273">
        <f t="shared" si="0"/>
        <v>864373.41379310342</v>
      </c>
      <c r="L45" s="273">
        <f>IFERROR(F45/E42,"-")</f>
        <v>1.8611111111111112</v>
      </c>
      <c r="M45" s="272">
        <f>IFERROR(H45/E42,"-")</f>
        <v>0.17901234567901234</v>
      </c>
      <c r="N45" s="575"/>
      <c r="O45" s="273">
        <v>364</v>
      </c>
      <c r="P45" s="273">
        <f>SUM(P42:P44)</f>
        <v>28401986</v>
      </c>
      <c r="Q45" s="273">
        <v>35</v>
      </c>
      <c r="R45" s="273">
        <f>IFERROR(P45/N42,"-")</f>
        <v>137873.71844660194</v>
      </c>
      <c r="S45" s="273">
        <f t="shared" si="61"/>
        <v>78027.434065934067</v>
      </c>
      <c r="T45" s="273">
        <f t="shared" si="1"/>
        <v>811485.3142857143</v>
      </c>
      <c r="U45" s="273">
        <f>IFERROR(O45/N42,"-")</f>
        <v>1.766990291262136</v>
      </c>
      <c r="V45" s="152">
        <f>IFERROR(Q45/N42,"-")</f>
        <v>0.16990291262135923</v>
      </c>
      <c r="W45" s="575"/>
      <c r="X45" s="273">
        <v>99</v>
      </c>
      <c r="Y45" s="273">
        <f>SUM(Y42:Y44)</f>
        <v>8834740</v>
      </c>
      <c r="Z45" s="273">
        <v>10</v>
      </c>
      <c r="AA45" s="273">
        <f>IFERROR(Y45/W42,"-")</f>
        <v>215481.46341463414</v>
      </c>
      <c r="AB45" s="273">
        <f t="shared" si="62"/>
        <v>89239.797979797979</v>
      </c>
      <c r="AC45" s="273">
        <f t="shared" si="2"/>
        <v>883474</v>
      </c>
      <c r="AD45" s="273">
        <f>IFERROR(X45/W42,"-")</f>
        <v>2.4146341463414633</v>
      </c>
      <c r="AE45" s="152">
        <f>IFERROR(Z45/W42,"-")</f>
        <v>0.24390243902439024</v>
      </c>
      <c r="AF45" s="575"/>
      <c r="AG45" s="273">
        <v>64</v>
      </c>
      <c r="AH45" s="273">
        <f>SUM(AH42:AH44)</f>
        <v>6968521</v>
      </c>
      <c r="AI45" s="273">
        <v>7</v>
      </c>
      <c r="AJ45" s="273">
        <f>IFERROR(AH45/AF42,"-")</f>
        <v>240293.8275862069</v>
      </c>
      <c r="AK45" s="273">
        <f t="shared" si="63"/>
        <v>108883.140625</v>
      </c>
      <c r="AL45" s="273">
        <f t="shared" si="3"/>
        <v>995503</v>
      </c>
      <c r="AM45" s="273">
        <f>IFERROR(AG45/AF42,"-")</f>
        <v>2.2068965517241379</v>
      </c>
      <c r="AN45" s="152">
        <f>IFERROR(AI45/AF42,"-")</f>
        <v>0.2413793103448276</v>
      </c>
      <c r="AO45" s="577"/>
      <c r="AP45" s="273">
        <v>332</v>
      </c>
      <c r="AQ45" s="273">
        <f>SUM(AQ42:AQ44)</f>
        <v>31063506</v>
      </c>
      <c r="AR45" s="273">
        <v>30</v>
      </c>
      <c r="AS45" s="273">
        <f>IFERROR(AQ45/AO42,"-")</f>
        <v>226740.91970802919</v>
      </c>
      <c r="AT45" s="273">
        <f t="shared" si="64"/>
        <v>93564.777108433729</v>
      </c>
      <c r="AU45" s="273">
        <f t="shared" si="4"/>
        <v>1035450.2</v>
      </c>
      <c r="AV45" s="273">
        <f>IFERROR(AP45/AO42,"-")</f>
        <v>2.4233576642335768</v>
      </c>
      <c r="AW45" s="272">
        <f>IFERROR(AR45/AO42,"-")</f>
        <v>0.21897810218978103</v>
      </c>
      <c r="AX45" s="575"/>
      <c r="AY45" s="273">
        <v>1887</v>
      </c>
      <c r="AZ45" s="273">
        <f>SUM(AZ42:AZ44)</f>
        <v>150439132</v>
      </c>
      <c r="BA45" s="273">
        <v>192</v>
      </c>
      <c r="BB45" s="273">
        <f>IFERROR(AZ45/AX42,"-")</f>
        <v>126632.26599326599</v>
      </c>
      <c r="BC45" s="273">
        <f t="shared" si="65"/>
        <v>79723.970323264439</v>
      </c>
      <c r="BD45" s="273">
        <f t="shared" si="5"/>
        <v>783537.14583333337</v>
      </c>
      <c r="BE45" s="273">
        <f>IFERROR(AY45/AX42,"-")</f>
        <v>1.5883838383838385</v>
      </c>
      <c r="BF45" s="152">
        <f>IFERROR(BA45/AX42,"-")</f>
        <v>0.16161616161616163</v>
      </c>
      <c r="BG45" s="229"/>
    </row>
    <row r="46" spans="2:59" s="9" customFormat="1" ht="13.5" customHeight="1">
      <c r="B46" s="551">
        <v>11</v>
      </c>
      <c r="C46" s="555" t="s">
        <v>52</v>
      </c>
      <c r="D46" s="357" t="s">
        <v>338</v>
      </c>
      <c r="E46" s="573">
        <f>市区町村別_オーラルフレイル区分別該当人数･割合!E15</f>
        <v>539</v>
      </c>
      <c r="F46" s="292">
        <v>1356</v>
      </c>
      <c r="G46" s="69">
        <v>119015881</v>
      </c>
      <c r="H46" s="69">
        <v>138</v>
      </c>
      <c r="I46" s="69">
        <f>IFERROR(G46/E46,"-")</f>
        <v>220808.68460111317</v>
      </c>
      <c r="J46" s="69">
        <f>IFERROR(G46/F46,"-")</f>
        <v>87769.823746312686</v>
      </c>
      <c r="K46" s="69">
        <f t="shared" si="0"/>
        <v>862433.9202898551</v>
      </c>
      <c r="L46" s="69">
        <f>IFERROR(F46/E46,"-")</f>
        <v>2.5157699443413728</v>
      </c>
      <c r="M46" s="266">
        <f>IFERROR(H46/E46,"-")</f>
        <v>0.25602968460111319</v>
      </c>
      <c r="N46" s="573">
        <f>市区町村別_オーラルフレイル区分別該当人数･割合!G15</f>
        <v>386</v>
      </c>
      <c r="O46" s="292">
        <v>935</v>
      </c>
      <c r="P46" s="69">
        <v>80316986</v>
      </c>
      <c r="Q46" s="69">
        <v>95</v>
      </c>
      <c r="R46" s="69">
        <f>IFERROR(P46/N46,"-")</f>
        <v>208075.09326424872</v>
      </c>
      <c r="S46" s="69">
        <f>IFERROR(P46/O46,"-")</f>
        <v>85900.519786096251</v>
      </c>
      <c r="T46" s="69">
        <f t="shared" si="1"/>
        <v>845441.95789473678</v>
      </c>
      <c r="U46" s="69">
        <f>IFERROR(O46/N46,"-")</f>
        <v>2.4222797927461142</v>
      </c>
      <c r="V46" s="34">
        <f>IFERROR(Q46/N46,"-")</f>
        <v>0.24611398963730569</v>
      </c>
      <c r="W46" s="573">
        <f>市区町村別_オーラルフレイル区分別該当人数･割合!I15</f>
        <v>79</v>
      </c>
      <c r="X46" s="292">
        <v>288</v>
      </c>
      <c r="Y46" s="69">
        <v>24815754</v>
      </c>
      <c r="Z46" s="69">
        <v>31</v>
      </c>
      <c r="AA46" s="69">
        <f>IFERROR(Y46/W46,"-")</f>
        <v>314123.4683544304</v>
      </c>
      <c r="AB46" s="69">
        <f>IFERROR(Y46/X46,"-")</f>
        <v>86165.8125</v>
      </c>
      <c r="AC46" s="69">
        <f t="shared" si="2"/>
        <v>800508.19354838715</v>
      </c>
      <c r="AD46" s="69">
        <f>IFERROR(X46/W46,"-")</f>
        <v>3.6455696202531644</v>
      </c>
      <c r="AE46" s="34">
        <f>IFERROR(Z46/W46,"-")</f>
        <v>0.39240506329113922</v>
      </c>
      <c r="AF46" s="573">
        <f>市区町村別_オーラルフレイル区分別該当人数･割合!K15</f>
        <v>54</v>
      </c>
      <c r="AG46" s="292">
        <v>194</v>
      </c>
      <c r="AH46" s="69">
        <v>17198753</v>
      </c>
      <c r="AI46" s="69">
        <v>22</v>
      </c>
      <c r="AJ46" s="69">
        <f>IFERROR(AH46/AF46,"-")</f>
        <v>318495.4259259259</v>
      </c>
      <c r="AK46" s="69">
        <f>IFERROR(AH46/AG46,"-")</f>
        <v>88653.365979381444</v>
      </c>
      <c r="AL46" s="69">
        <f t="shared" si="3"/>
        <v>781761.5</v>
      </c>
      <c r="AM46" s="69">
        <f>IFERROR(AG46/AF46,"-")</f>
        <v>3.5925925925925926</v>
      </c>
      <c r="AN46" s="34">
        <f>IFERROR(AI46/AF46,"-")</f>
        <v>0.40740740740740738</v>
      </c>
      <c r="AO46" s="570">
        <f>市区町村別_オーラルフレイル区分別該当人数･割合!M15</f>
        <v>213</v>
      </c>
      <c r="AP46" s="292">
        <v>687</v>
      </c>
      <c r="AQ46" s="69">
        <v>53374251</v>
      </c>
      <c r="AR46" s="69">
        <v>70</v>
      </c>
      <c r="AS46" s="69">
        <f>IFERROR(AQ46/AO46,"-")</f>
        <v>250583.338028169</v>
      </c>
      <c r="AT46" s="69">
        <f>IFERROR(AQ46/AP46,"-")</f>
        <v>77691.777292576415</v>
      </c>
      <c r="AU46" s="69">
        <f t="shared" si="4"/>
        <v>762489.3</v>
      </c>
      <c r="AV46" s="69">
        <f>IFERROR(AP46/AO46,"-")</f>
        <v>3.2253521126760565</v>
      </c>
      <c r="AW46" s="266">
        <f>IFERROR(AR46/AO46,"-")</f>
        <v>0.32863849765258218</v>
      </c>
      <c r="AX46" s="573">
        <f>市区町村別_オーラルフレイル区分別該当人数･割合!O15</f>
        <v>1532</v>
      </c>
      <c r="AY46" s="292">
        <v>2351</v>
      </c>
      <c r="AZ46" s="69">
        <v>168149360</v>
      </c>
      <c r="BA46" s="69">
        <v>235</v>
      </c>
      <c r="BB46" s="69">
        <f>IFERROR(AZ46/AX46,"-")</f>
        <v>109758.06788511749</v>
      </c>
      <c r="BC46" s="69">
        <f>IFERROR(AZ46/AY46,"-")</f>
        <v>71522.48404934071</v>
      </c>
      <c r="BD46" s="69">
        <f t="shared" si="5"/>
        <v>715529.19148936169</v>
      </c>
      <c r="BE46" s="69">
        <f>IFERROR(AY46/AX46,"-")</f>
        <v>1.5345953002610966</v>
      </c>
      <c r="BF46" s="34">
        <f>IFERROR(BA46/AX46,"-")</f>
        <v>0.15339425587467362</v>
      </c>
      <c r="BG46" s="229"/>
    </row>
    <row r="47" spans="2:59" s="9" customFormat="1" ht="13.5" customHeight="1">
      <c r="B47" s="552"/>
      <c r="C47" s="556"/>
      <c r="D47" s="356" t="s">
        <v>339</v>
      </c>
      <c r="E47" s="578"/>
      <c r="F47" s="70">
        <v>30</v>
      </c>
      <c r="G47" s="268">
        <v>8641088</v>
      </c>
      <c r="H47" s="268">
        <v>7</v>
      </c>
      <c r="I47" s="268">
        <f>IFERROR(G47/E46,"-")</f>
        <v>16031.703153988869</v>
      </c>
      <c r="J47" s="268">
        <f t="shared" ref="J47:J49" si="66">IFERROR(G47/F47,"-")</f>
        <v>288036.26666666666</v>
      </c>
      <c r="K47" s="268">
        <f t="shared" si="0"/>
        <v>1234441.142857143</v>
      </c>
      <c r="L47" s="268">
        <f>IFERROR(F47/E46,"-")</f>
        <v>5.5658627087198514E-2</v>
      </c>
      <c r="M47" s="267">
        <f>IFERROR(H47/E46,"-")</f>
        <v>1.2987012987012988E-2</v>
      </c>
      <c r="N47" s="574"/>
      <c r="O47" s="70">
        <v>22</v>
      </c>
      <c r="P47" s="268">
        <v>6373237</v>
      </c>
      <c r="Q47" s="268">
        <v>4</v>
      </c>
      <c r="R47" s="268">
        <f>IFERROR(P47/N46,"-")</f>
        <v>16510.976683937824</v>
      </c>
      <c r="S47" s="268">
        <f t="shared" ref="S47:S49" si="67">IFERROR(P47/O47,"-")</f>
        <v>289692.59090909088</v>
      </c>
      <c r="T47" s="268">
        <f t="shared" si="1"/>
        <v>1593309.25</v>
      </c>
      <c r="U47" s="268">
        <f>IFERROR(O47/N46,"-")</f>
        <v>5.6994818652849742E-2</v>
      </c>
      <c r="V47" s="175">
        <f>IFERROR(Q47/N46,"-")</f>
        <v>1.0362694300518135E-2</v>
      </c>
      <c r="W47" s="574"/>
      <c r="X47" s="70">
        <v>2</v>
      </c>
      <c r="Y47" s="268">
        <v>553928</v>
      </c>
      <c r="Z47" s="268">
        <v>1</v>
      </c>
      <c r="AA47" s="268">
        <f>IFERROR(Y47/W46,"-")</f>
        <v>7011.7468354430375</v>
      </c>
      <c r="AB47" s="268">
        <f t="shared" ref="AB47:AB49" si="68">IFERROR(Y47/X47,"-")</f>
        <v>276964</v>
      </c>
      <c r="AC47" s="268">
        <f t="shared" si="2"/>
        <v>553928</v>
      </c>
      <c r="AD47" s="268">
        <f>IFERROR(X47/W46,"-")</f>
        <v>2.5316455696202531E-2</v>
      </c>
      <c r="AE47" s="175">
        <f>IFERROR(Z47/W46,"-")</f>
        <v>1.2658227848101266E-2</v>
      </c>
      <c r="AF47" s="574"/>
      <c r="AG47" s="70">
        <v>0</v>
      </c>
      <c r="AH47" s="268">
        <v>0</v>
      </c>
      <c r="AI47" s="268">
        <v>0</v>
      </c>
      <c r="AJ47" s="268">
        <f>IFERROR(AH47/AF46,"-")</f>
        <v>0</v>
      </c>
      <c r="AK47" s="268" t="str">
        <f t="shared" ref="AK47:AK49" si="69">IFERROR(AH47/AG47,"-")</f>
        <v>-</v>
      </c>
      <c r="AL47" s="268" t="str">
        <f t="shared" si="3"/>
        <v>-</v>
      </c>
      <c r="AM47" s="268">
        <f>IFERROR(AG47/AF46,"-")</f>
        <v>0</v>
      </c>
      <c r="AN47" s="175">
        <f>IFERROR(AI47/AF46,"-")</f>
        <v>0</v>
      </c>
      <c r="AO47" s="576"/>
      <c r="AP47" s="70">
        <v>26</v>
      </c>
      <c r="AQ47" s="268">
        <v>7518576</v>
      </c>
      <c r="AR47" s="268">
        <v>6</v>
      </c>
      <c r="AS47" s="268">
        <f>IFERROR(AQ47/AO46,"-")</f>
        <v>35298.478873239437</v>
      </c>
      <c r="AT47" s="268">
        <f t="shared" ref="AT47:AT49" si="70">IFERROR(AQ47/AP47,"-")</f>
        <v>289176</v>
      </c>
      <c r="AU47" s="268">
        <f t="shared" si="4"/>
        <v>1253096</v>
      </c>
      <c r="AV47" s="268">
        <f>IFERROR(AP47/AO46,"-")</f>
        <v>0.12206572769953052</v>
      </c>
      <c r="AW47" s="267">
        <f>IFERROR(AR47/AO46,"-")</f>
        <v>2.8169014084507043E-2</v>
      </c>
      <c r="AX47" s="574"/>
      <c r="AY47" s="70">
        <v>25</v>
      </c>
      <c r="AZ47" s="268">
        <v>6965751</v>
      </c>
      <c r="BA47" s="268">
        <v>7</v>
      </c>
      <c r="BB47" s="268">
        <f>IFERROR(AZ47/AX46,"-")</f>
        <v>4546.8348563968666</v>
      </c>
      <c r="BC47" s="268">
        <f t="shared" ref="BC47:BC49" si="71">IFERROR(AZ47/AY47,"-")</f>
        <v>278630.03999999998</v>
      </c>
      <c r="BD47" s="268">
        <f t="shared" si="5"/>
        <v>995107.28571428568</v>
      </c>
      <c r="BE47" s="268">
        <f>IFERROR(AY47/AX46,"-")</f>
        <v>1.6318537859007835E-2</v>
      </c>
      <c r="BF47" s="175">
        <f>IFERROR(BA47/AX46,"-")</f>
        <v>4.5691906005221935E-3</v>
      </c>
      <c r="BG47" s="229"/>
    </row>
    <row r="48" spans="2:59" s="9" customFormat="1" ht="13.5" customHeight="1">
      <c r="B48" s="552"/>
      <c r="C48" s="556"/>
      <c r="D48" s="353" t="s">
        <v>340</v>
      </c>
      <c r="E48" s="578"/>
      <c r="F48" s="271">
        <v>0</v>
      </c>
      <c r="G48" s="271">
        <v>0</v>
      </c>
      <c r="H48" s="271">
        <v>0</v>
      </c>
      <c r="I48" s="271">
        <f>IFERROR(G48/E46,"-")</f>
        <v>0</v>
      </c>
      <c r="J48" s="271" t="str">
        <f t="shared" si="66"/>
        <v>-</v>
      </c>
      <c r="K48" s="271" t="str">
        <f t="shared" si="0"/>
        <v>-</v>
      </c>
      <c r="L48" s="271">
        <f>IFERROR(F48/E46,"-")</f>
        <v>0</v>
      </c>
      <c r="M48" s="270">
        <f>IFERROR(H48/E46,"-")</f>
        <v>0</v>
      </c>
      <c r="N48" s="574"/>
      <c r="O48" s="271">
        <v>0</v>
      </c>
      <c r="P48" s="271">
        <v>0</v>
      </c>
      <c r="Q48" s="271">
        <v>0</v>
      </c>
      <c r="R48" s="271">
        <f>IFERROR(P48/N46,"-")</f>
        <v>0</v>
      </c>
      <c r="S48" s="271" t="str">
        <f t="shared" si="67"/>
        <v>-</v>
      </c>
      <c r="T48" s="271" t="str">
        <f t="shared" si="1"/>
        <v>-</v>
      </c>
      <c r="U48" s="271">
        <f>IFERROR(O48/N46,"-")</f>
        <v>0</v>
      </c>
      <c r="V48" s="36">
        <f>IFERROR(Q48/N46,"-")</f>
        <v>0</v>
      </c>
      <c r="W48" s="574"/>
      <c r="X48" s="271">
        <v>0</v>
      </c>
      <c r="Y48" s="271">
        <v>0</v>
      </c>
      <c r="Z48" s="271">
        <v>0</v>
      </c>
      <c r="AA48" s="271">
        <f>IFERROR(Y48/W46,"-")</f>
        <v>0</v>
      </c>
      <c r="AB48" s="271" t="str">
        <f t="shared" si="68"/>
        <v>-</v>
      </c>
      <c r="AC48" s="271" t="str">
        <f t="shared" si="2"/>
        <v>-</v>
      </c>
      <c r="AD48" s="271">
        <f>IFERROR(X48/W46,"-")</f>
        <v>0</v>
      </c>
      <c r="AE48" s="36">
        <f>IFERROR(Z48/W46,"-")</f>
        <v>0</v>
      </c>
      <c r="AF48" s="574"/>
      <c r="AG48" s="271">
        <v>0</v>
      </c>
      <c r="AH48" s="271">
        <v>0</v>
      </c>
      <c r="AI48" s="271">
        <v>0</v>
      </c>
      <c r="AJ48" s="271">
        <f>IFERROR(AH48/AF46,"-")</f>
        <v>0</v>
      </c>
      <c r="AK48" s="271" t="str">
        <f t="shared" si="69"/>
        <v>-</v>
      </c>
      <c r="AL48" s="271" t="str">
        <f t="shared" si="3"/>
        <v>-</v>
      </c>
      <c r="AM48" s="271">
        <f>IFERROR(AG48/AF46,"-")</f>
        <v>0</v>
      </c>
      <c r="AN48" s="36">
        <f>IFERROR(AI48/AF46,"-")</f>
        <v>0</v>
      </c>
      <c r="AO48" s="576"/>
      <c r="AP48" s="271">
        <v>0</v>
      </c>
      <c r="AQ48" s="271">
        <v>0</v>
      </c>
      <c r="AR48" s="271">
        <v>0</v>
      </c>
      <c r="AS48" s="271">
        <f>IFERROR(AQ48/AO46,"-")</f>
        <v>0</v>
      </c>
      <c r="AT48" s="271" t="str">
        <f t="shared" si="70"/>
        <v>-</v>
      </c>
      <c r="AU48" s="271" t="str">
        <f t="shared" si="4"/>
        <v>-</v>
      </c>
      <c r="AV48" s="271">
        <f>IFERROR(AP48/AO46,"-")</f>
        <v>0</v>
      </c>
      <c r="AW48" s="270">
        <f>IFERROR(AR48/AO46,"-")</f>
        <v>0</v>
      </c>
      <c r="AX48" s="574"/>
      <c r="AY48" s="271">
        <v>0</v>
      </c>
      <c r="AZ48" s="271">
        <v>0</v>
      </c>
      <c r="BA48" s="271">
        <v>0</v>
      </c>
      <c r="BB48" s="271">
        <f>IFERROR(AZ48/AX46,"-")</f>
        <v>0</v>
      </c>
      <c r="BC48" s="271" t="str">
        <f t="shared" si="71"/>
        <v>-</v>
      </c>
      <c r="BD48" s="271" t="str">
        <f t="shared" si="5"/>
        <v>-</v>
      </c>
      <c r="BE48" s="271">
        <f>IFERROR(AY48/AX46,"-")</f>
        <v>0</v>
      </c>
      <c r="BF48" s="36">
        <f>IFERROR(BA48/AX46,"-")</f>
        <v>0</v>
      </c>
      <c r="BG48" s="229"/>
    </row>
    <row r="49" spans="2:59" s="9" customFormat="1" ht="13.5" customHeight="1">
      <c r="B49" s="553"/>
      <c r="C49" s="557"/>
      <c r="D49" s="354" t="s">
        <v>64</v>
      </c>
      <c r="E49" s="579"/>
      <c r="F49" s="273">
        <v>1370</v>
      </c>
      <c r="G49" s="273">
        <f>SUM(G46:G48)</f>
        <v>127656969</v>
      </c>
      <c r="H49" s="273">
        <v>140</v>
      </c>
      <c r="I49" s="273">
        <f>IFERROR(G49/E46,"-")</f>
        <v>236840.38775510204</v>
      </c>
      <c r="J49" s="273">
        <f t="shared" si="66"/>
        <v>93180.269343065695</v>
      </c>
      <c r="K49" s="273">
        <f t="shared" si="0"/>
        <v>911835.49285714282</v>
      </c>
      <c r="L49" s="273">
        <f>IFERROR(F49/E46,"-")</f>
        <v>2.541743970315399</v>
      </c>
      <c r="M49" s="272">
        <f>IFERROR(H49/E46,"-")</f>
        <v>0.25974025974025972</v>
      </c>
      <c r="N49" s="575"/>
      <c r="O49" s="273">
        <v>945</v>
      </c>
      <c r="P49" s="273">
        <f>SUM(P46:P48)</f>
        <v>86690223</v>
      </c>
      <c r="Q49" s="273">
        <v>95</v>
      </c>
      <c r="R49" s="273">
        <f>IFERROR(P49/N46,"-")</f>
        <v>224586.06994818652</v>
      </c>
      <c r="S49" s="273">
        <f t="shared" si="67"/>
        <v>91735.685714285719</v>
      </c>
      <c r="T49" s="273">
        <f t="shared" si="1"/>
        <v>912528.66315789474</v>
      </c>
      <c r="U49" s="273">
        <f>IFERROR(O49/N46,"-")</f>
        <v>2.4481865284974091</v>
      </c>
      <c r="V49" s="152">
        <f>IFERROR(Q49/N46,"-")</f>
        <v>0.24611398963730569</v>
      </c>
      <c r="W49" s="575"/>
      <c r="X49" s="273">
        <v>290</v>
      </c>
      <c r="Y49" s="273">
        <f>SUM(Y46:Y48)</f>
        <v>25369682</v>
      </c>
      <c r="Z49" s="273">
        <v>32</v>
      </c>
      <c r="AA49" s="273">
        <f>IFERROR(Y49/W46,"-")</f>
        <v>321135.21518987342</v>
      </c>
      <c r="AB49" s="273">
        <f t="shared" si="68"/>
        <v>87481.66206896551</v>
      </c>
      <c r="AC49" s="273">
        <f t="shared" si="2"/>
        <v>792802.5625</v>
      </c>
      <c r="AD49" s="273">
        <f>IFERROR(X49/W46,"-")</f>
        <v>3.6708860759493671</v>
      </c>
      <c r="AE49" s="152">
        <f>IFERROR(Z49/W46,"-")</f>
        <v>0.4050632911392405</v>
      </c>
      <c r="AF49" s="575"/>
      <c r="AG49" s="273">
        <v>194</v>
      </c>
      <c r="AH49" s="273">
        <f>SUM(AH46:AH48)</f>
        <v>17198753</v>
      </c>
      <c r="AI49" s="273">
        <v>22</v>
      </c>
      <c r="AJ49" s="273">
        <f>IFERROR(AH49/AF46,"-")</f>
        <v>318495.4259259259</v>
      </c>
      <c r="AK49" s="273">
        <f t="shared" si="69"/>
        <v>88653.365979381444</v>
      </c>
      <c r="AL49" s="273">
        <f t="shared" si="3"/>
        <v>781761.5</v>
      </c>
      <c r="AM49" s="273">
        <f>IFERROR(AG49/AF46,"-")</f>
        <v>3.5925925925925926</v>
      </c>
      <c r="AN49" s="152">
        <f>IFERROR(AI49/AF46,"-")</f>
        <v>0.40740740740740738</v>
      </c>
      <c r="AO49" s="577"/>
      <c r="AP49" s="273">
        <v>699</v>
      </c>
      <c r="AQ49" s="273">
        <f>SUM(AQ46:AQ48)</f>
        <v>60892827</v>
      </c>
      <c r="AR49" s="273">
        <v>71</v>
      </c>
      <c r="AS49" s="273">
        <f>IFERROR(AQ49/AO46,"-")</f>
        <v>285881.81690140843</v>
      </c>
      <c r="AT49" s="273">
        <f t="shared" si="70"/>
        <v>87114.2017167382</v>
      </c>
      <c r="AU49" s="273">
        <f t="shared" si="4"/>
        <v>857645.45070422534</v>
      </c>
      <c r="AV49" s="273">
        <f>IFERROR(AP49/AO46,"-")</f>
        <v>3.2816901408450705</v>
      </c>
      <c r="AW49" s="272">
        <f>IFERROR(AR49/AO46,"-")</f>
        <v>0.33333333333333331</v>
      </c>
      <c r="AX49" s="575"/>
      <c r="AY49" s="273">
        <v>2360</v>
      </c>
      <c r="AZ49" s="273">
        <f>SUM(AZ46:AZ48)</f>
        <v>175115111</v>
      </c>
      <c r="BA49" s="273">
        <v>235</v>
      </c>
      <c r="BB49" s="273">
        <f>IFERROR(AZ49/AX46,"-")</f>
        <v>114304.90274151436</v>
      </c>
      <c r="BC49" s="273">
        <f t="shared" si="71"/>
        <v>74201.318220338988</v>
      </c>
      <c r="BD49" s="273">
        <f t="shared" si="5"/>
        <v>745170.68510638294</v>
      </c>
      <c r="BE49" s="273">
        <f>IFERROR(AY49/AX46,"-")</f>
        <v>1.5404699738903394</v>
      </c>
      <c r="BF49" s="152">
        <f>IFERROR(BA49/AX46,"-")</f>
        <v>0.15339425587467362</v>
      </c>
      <c r="BG49" s="229"/>
    </row>
    <row r="50" spans="2:59" s="9" customFormat="1" ht="13.5" customHeight="1">
      <c r="B50" s="551">
        <v>12</v>
      </c>
      <c r="C50" s="555" t="s">
        <v>83</v>
      </c>
      <c r="D50" s="357" t="s">
        <v>338</v>
      </c>
      <c r="E50" s="573">
        <f>市区町村別_オーラルフレイル区分別該当人数･割合!E16</f>
        <v>292</v>
      </c>
      <c r="F50" s="292">
        <v>854</v>
      </c>
      <c r="G50" s="69">
        <v>49150436</v>
      </c>
      <c r="H50" s="69">
        <v>86</v>
      </c>
      <c r="I50" s="69">
        <f>IFERROR(G50/E50,"-")</f>
        <v>168323.4109589041</v>
      </c>
      <c r="J50" s="69">
        <f>IFERROR(G50/F50,"-")</f>
        <v>57553.203747072599</v>
      </c>
      <c r="K50" s="69">
        <f t="shared" si="0"/>
        <v>571516.69767441857</v>
      </c>
      <c r="L50" s="69">
        <f>IFERROR(F50/E50,"-")</f>
        <v>2.9246575342465753</v>
      </c>
      <c r="M50" s="266">
        <f>IFERROR(H50/E50,"-")</f>
        <v>0.29452054794520549</v>
      </c>
      <c r="N50" s="573">
        <f>市区町村別_オーラルフレイル区分別該当人数･割合!G16</f>
        <v>209</v>
      </c>
      <c r="O50" s="292">
        <v>626</v>
      </c>
      <c r="P50" s="69">
        <v>32830730</v>
      </c>
      <c r="Q50" s="69">
        <v>62</v>
      </c>
      <c r="R50" s="69">
        <f>IFERROR(P50/N50,"-")</f>
        <v>157084.83253588516</v>
      </c>
      <c r="S50" s="69">
        <f>IFERROR(P50/O50,"-")</f>
        <v>52445.255591054316</v>
      </c>
      <c r="T50" s="69">
        <f t="shared" si="1"/>
        <v>529527.90322580643</v>
      </c>
      <c r="U50" s="69">
        <f>IFERROR(O50/N50,"-")</f>
        <v>2.9952153110047846</v>
      </c>
      <c r="V50" s="34">
        <f>IFERROR(Q50/N50,"-")</f>
        <v>0.29665071770334928</v>
      </c>
      <c r="W50" s="573">
        <f>市区町村別_オーラルフレイル区分別該当人数･割合!I16</f>
        <v>34</v>
      </c>
      <c r="X50" s="292">
        <v>130</v>
      </c>
      <c r="Y50" s="69">
        <v>6888874</v>
      </c>
      <c r="Z50" s="69">
        <v>12</v>
      </c>
      <c r="AA50" s="69">
        <f>IFERROR(Y50/W50,"-")</f>
        <v>202613.9411764706</v>
      </c>
      <c r="AB50" s="69">
        <f>IFERROR(Y50/X50,"-")</f>
        <v>52991.338461538464</v>
      </c>
      <c r="AC50" s="69">
        <f t="shared" si="2"/>
        <v>574072.83333333337</v>
      </c>
      <c r="AD50" s="69">
        <f>IFERROR(X50/W50,"-")</f>
        <v>3.8235294117647061</v>
      </c>
      <c r="AE50" s="34">
        <f>IFERROR(Z50/W50,"-")</f>
        <v>0.35294117647058826</v>
      </c>
      <c r="AF50" s="573">
        <f>市区町村別_オーラルフレイル区分別該当人数･割合!K16</f>
        <v>27</v>
      </c>
      <c r="AG50" s="292">
        <v>107</v>
      </c>
      <c r="AH50" s="69">
        <v>5307852</v>
      </c>
      <c r="AI50" s="69">
        <v>10</v>
      </c>
      <c r="AJ50" s="69">
        <f>IFERROR(AH50/AF50,"-")</f>
        <v>196587.11111111112</v>
      </c>
      <c r="AK50" s="69">
        <f>IFERROR(AH50/AG50,"-")</f>
        <v>49606.093457943927</v>
      </c>
      <c r="AL50" s="69">
        <f t="shared" si="3"/>
        <v>530785.19999999995</v>
      </c>
      <c r="AM50" s="69">
        <f>IFERROR(AG50/AF50,"-")</f>
        <v>3.9629629629629628</v>
      </c>
      <c r="AN50" s="34">
        <f>IFERROR(AI50/AF50,"-")</f>
        <v>0.37037037037037035</v>
      </c>
      <c r="AO50" s="570">
        <f>市区町村別_オーラルフレイル区分別該当人数･割合!M16</f>
        <v>146</v>
      </c>
      <c r="AP50" s="292">
        <v>553</v>
      </c>
      <c r="AQ50" s="69">
        <v>51110748</v>
      </c>
      <c r="AR50" s="69">
        <v>57</v>
      </c>
      <c r="AS50" s="69">
        <f>IFERROR(AQ50/AO50,"-")</f>
        <v>350073.61643835617</v>
      </c>
      <c r="AT50" s="69">
        <f>IFERROR(AQ50/AP50,"-")</f>
        <v>92424.499095840874</v>
      </c>
      <c r="AU50" s="69">
        <f t="shared" si="4"/>
        <v>896679.78947368416</v>
      </c>
      <c r="AV50" s="69">
        <f>IFERROR(AP50/AO50,"-")</f>
        <v>3.7876712328767121</v>
      </c>
      <c r="AW50" s="266">
        <f>IFERROR(AR50/AO50,"-")</f>
        <v>0.3904109589041096</v>
      </c>
      <c r="AX50" s="573">
        <f>市区町村別_オーラルフレイル区分別該当人数･割合!O16</f>
        <v>1182</v>
      </c>
      <c r="AY50" s="292">
        <v>1873</v>
      </c>
      <c r="AZ50" s="69">
        <v>116088056</v>
      </c>
      <c r="BA50" s="69">
        <v>189</v>
      </c>
      <c r="BB50" s="69">
        <f>IFERROR(AZ50/AX50,"-")</f>
        <v>98213.245346869706</v>
      </c>
      <c r="BC50" s="69">
        <f>IFERROR(AZ50/AY50,"-")</f>
        <v>61979.741591030433</v>
      </c>
      <c r="BD50" s="69">
        <f t="shared" si="5"/>
        <v>614222.51851851854</v>
      </c>
      <c r="BE50" s="69">
        <f>IFERROR(AY50/AX50,"-")</f>
        <v>1.5846023688663282</v>
      </c>
      <c r="BF50" s="34">
        <f>IFERROR(BA50/AX50,"-")</f>
        <v>0.15989847715736041</v>
      </c>
      <c r="BG50" s="229"/>
    </row>
    <row r="51" spans="2:59" s="9" customFormat="1" ht="13.5" customHeight="1">
      <c r="B51" s="552"/>
      <c r="C51" s="556"/>
      <c r="D51" s="356" t="s">
        <v>339</v>
      </c>
      <c r="E51" s="578"/>
      <c r="F51" s="70">
        <v>3</v>
      </c>
      <c r="G51" s="268">
        <v>435203</v>
      </c>
      <c r="H51" s="268">
        <v>2</v>
      </c>
      <c r="I51" s="268">
        <f>IFERROR(G51/E50,"-")</f>
        <v>1490.4212328767123</v>
      </c>
      <c r="J51" s="268">
        <f t="shared" ref="J51:J53" si="72">IFERROR(G51/F51,"-")</f>
        <v>145067.66666666666</v>
      </c>
      <c r="K51" s="268">
        <f t="shared" si="0"/>
        <v>217601.5</v>
      </c>
      <c r="L51" s="268">
        <f>IFERROR(F51/E50,"-")</f>
        <v>1.0273972602739725E-2</v>
      </c>
      <c r="M51" s="267">
        <f>IFERROR(H51/E50,"-")</f>
        <v>6.8493150684931503E-3</v>
      </c>
      <c r="N51" s="574"/>
      <c r="O51" s="70">
        <v>3</v>
      </c>
      <c r="P51" s="268">
        <v>435203</v>
      </c>
      <c r="Q51" s="268">
        <v>2</v>
      </c>
      <c r="R51" s="268">
        <f>IFERROR(P51/N50,"-")</f>
        <v>2082.311004784689</v>
      </c>
      <c r="S51" s="268">
        <f t="shared" ref="S51:S53" si="73">IFERROR(P51/O51,"-")</f>
        <v>145067.66666666666</v>
      </c>
      <c r="T51" s="268">
        <f t="shared" si="1"/>
        <v>217601.5</v>
      </c>
      <c r="U51" s="268">
        <f>IFERROR(O51/N50,"-")</f>
        <v>1.4354066985645933E-2</v>
      </c>
      <c r="V51" s="175">
        <f>IFERROR(Q51/N50,"-")</f>
        <v>9.5693779904306216E-3</v>
      </c>
      <c r="W51" s="574"/>
      <c r="X51" s="70">
        <v>3</v>
      </c>
      <c r="Y51" s="268">
        <v>435203</v>
      </c>
      <c r="Z51" s="268">
        <v>2</v>
      </c>
      <c r="AA51" s="268">
        <f>IFERROR(Y51/W50,"-")</f>
        <v>12800.088235294117</v>
      </c>
      <c r="AB51" s="268">
        <f t="shared" ref="AB51:AB53" si="74">IFERROR(Y51/X51,"-")</f>
        <v>145067.66666666666</v>
      </c>
      <c r="AC51" s="268">
        <f t="shared" si="2"/>
        <v>217601.5</v>
      </c>
      <c r="AD51" s="268">
        <f>IFERROR(X51/W50,"-")</f>
        <v>8.8235294117647065E-2</v>
      </c>
      <c r="AE51" s="175">
        <f>IFERROR(Z51/W50,"-")</f>
        <v>5.8823529411764705E-2</v>
      </c>
      <c r="AF51" s="574"/>
      <c r="AG51" s="70">
        <v>3</v>
      </c>
      <c r="AH51" s="268">
        <v>435203</v>
      </c>
      <c r="AI51" s="268">
        <v>2</v>
      </c>
      <c r="AJ51" s="268">
        <f>IFERROR(AH51/AF50,"-")</f>
        <v>16118.62962962963</v>
      </c>
      <c r="AK51" s="268">
        <f t="shared" ref="AK51:AK53" si="75">IFERROR(AH51/AG51,"-")</f>
        <v>145067.66666666666</v>
      </c>
      <c r="AL51" s="268">
        <f t="shared" si="3"/>
        <v>217601.5</v>
      </c>
      <c r="AM51" s="268">
        <f>IFERROR(AG51/AF50,"-")</f>
        <v>0.1111111111111111</v>
      </c>
      <c r="AN51" s="175">
        <f>IFERROR(AI51/AF50,"-")</f>
        <v>7.407407407407407E-2</v>
      </c>
      <c r="AO51" s="576"/>
      <c r="AP51" s="70">
        <v>0</v>
      </c>
      <c r="AQ51" s="268">
        <v>0</v>
      </c>
      <c r="AR51" s="268">
        <v>0</v>
      </c>
      <c r="AS51" s="268">
        <f>IFERROR(AQ51/AO50,"-")</f>
        <v>0</v>
      </c>
      <c r="AT51" s="268" t="str">
        <f t="shared" ref="AT51:AT53" si="76">IFERROR(AQ51/AP51,"-")</f>
        <v>-</v>
      </c>
      <c r="AU51" s="268" t="str">
        <f t="shared" si="4"/>
        <v>-</v>
      </c>
      <c r="AV51" s="268">
        <f>IFERROR(AP51/AO50,"-")</f>
        <v>0</v>
      </c>
      <c r="AW51" s="267">
        <f>IFERROR(AR51/AO50,"-")</f>
        <v>0</v>
      </c>
      <c r="AX51" s="574"/>
      <c r="AY51" s="70">
        <v>32</v>
      </c>
      <c r="AZ51" s="268">
        <v>8627995</v>
      </c>
      <c r="BA51" s="268">
        <v>8</v>
      </c>
      <c r="BB51" s="268">
        <f>IFERROR(AZ51/AX50,"-")</f>
        <v>7299.4881556683586</v>
      </c>
      <c r="BC51" s="268">
        <f t="shared" ref="BC51:BC53" si="77">IFERROR(AZ51/AY51,"-")</f>
        <v>269624.84375</v>
      </c>
      <c r="BD51" s="268">
        <f t="shared" si="5"/>
        <v>1078499.375</v>
      </c>
      <c r="BE51" s="268">
        <f>IFERROR(AY51/AX50,"-")</f>
        <v>2.7072758037225041E-2</v>
      </c>
      <c r="BF51" s="175">
        <f>IFERROR(BA51/AX50,"-")</f>
        <v>6.7681895093062603E-3</v>
      </c>
      <c r="BG51" s="229"/>
    </row>
    <row r="52" spans="2:59" s="9" customFormat="1" ht="13.5" customHeight="1">
      <c r="B52" s="552"/>
      <c r="C52" s="556"/>
      <c r="D52" s="353" t="s">
        <v>340</v>
      </c>
      <c r="E52" s="578"/>
      <c r="F52" s="271">
        <v>0</v>
      </c>
      <c r="G52" s="271">
        <v>0</v>
      </c>
      <c r="H52" s="271">
        <v>0</v>
      </c>
      <c r="I52" s="271">
        <f>IFERROR(G52/E50,"-")</f>
        <v>0</v>
      </c>
      <c r="J52" s="271" t="str">
        <f t="shared" si="72"/>
        <v>-</v>
      </c>
      <c r="K52" s="271" t="str">
        <f t="shared" si="0"/>
        <v>-</v>
      </c>
      <c r="L52" s="271">
        <f>IFERROR(F52/E50,"-")</f>
        <v>0</v>
      </c>
      <c r="M52" s="270">
        <f>IFERROR(H52/E50,"-")</f>
        <v>0</v>
      </c>
      <c r="N52" s="574"/>
      <c r="O52" s="271">
        <v>0</v>
      </c>
      <c r="P52" s="271">
        <v>0</v>
      </c>
      <c r="Q52" s="271">
        <v>0</v>
      </c>
      <c r="R52" s="271">
        <f>IFERROR(P52/N50,"-")</f>
        <v>0</v>
      </c>
      <c r="S52" s="271" t="str">
        <f t="shared" si="73"/>
        <v>-</v>
      </c>
      <c r="T52" s="271" t="str">
        <f t="shared" si="1"/>
        <v>-</v>
      </c>
      <c r="U52" s="271">
        <f>IFERROR(O52/N50,"-")</f>
        <v>0</v>
      </c>
      <c r="V52" s="36">
        <f>IFERROR(Q52/N50,"-")</f>
        <v>0</v>
      </c>
      <c r="W52" s="574"/>
      <c r="X52" s="271">
        <v>0</v>
      </c>
      <c r="Y52" s="271">
        <v>0</v>
      </c>
      <c r="Z52" s="271">
        <v>0</v>
      </c>
      <c r="AA52" s="271">
        <f>IFERROR(Y52/W50,"-")</f>
        <v>0</v>
      </c>
      <c r="AB52" s="271" t="str">
        <f t="shared" si="74"/>
        <v>-</v>
      </c>
      <c r="AC52" s="271" t="str">
        <f t="shared" si="2"/>
        <v>-</v>
      </c>
      <c r="AD52" s="271">
        <f>IFERROR(X52/W50,"-")</f>
        <v>0</v>
      </c>
      <c r="AE52" s="36">
        <f>IFERROR(Z52/W50,"-")</f>
        <v>0</v>
      </c>
      <c r="AF52" s="574"/>
      <c r="AG52" s="271">
        <v>0</v>
      </c>
      <c r="AH52" s="271">
        <v>0</v>
      </c>
      <c r="AI52" s="271">
        <v>0</v>
      </c>
      <c r="AJ52" s="271">
        <f>IFERROR(AH52/AF50,"-")</f>
        <v>0</v>
      </c>
      <c r="AK52" s="271" t="str">
        <f t="shared" si="75"/>
        <v>-</v>
      </c>
      <c r="AL52" s="271" t="str">
        <f t="shared" si="3"/>
        <v>-</v>
      </c>
      <c r="AM52" s="271">
        <f>IFERROR(AG52/AF50,"-")</f>
        <v>0</v>
      </c>
      <c r="AN52" s="36">
        <f>IFERROR(AI52/AF50,"-")</f>
        <v>0</v>
      </c>
      <c r="AO52" s="576"/>
      <c r="AP52" s="271">
        <v>0</v>
      </c>
      <c r="AQ52" s="271">
        <v>0</v>
      </c>
      <c r="AR52" s="271">
        <v>0</v>
      </c>
      <c r="AS52" s="271">
        <f>IFERROR(AQ52/AO50,"-")</f>
        <v>0</v>
      </c>
      <c r="AT52" s="271" t="str">
        <f t="shared" si="76"/>
        <v>-</v>
      </c>
      <c r="AU52" s="271" t="str">
        <f t="shared" si="4"/>
        <v>-</v>
      </c>
      <c r="AV52" s="271">
        <f>IFERROR(AP52/AO50,"-")</f>
        <v>0</v>
      </c>
      <c r="AW52" s="270">
        <f>IFERROR(AR52/AO50,"-")</f>
        <v>0</v>
      </c>
      <c r="AX52" s="574"/>
      <c r="AY52" s="271">
        <v>0</v>
      </c>
      <c r="AZ52" s="271">
        <v>0</v>
      </c>
      <c r="BA52" s="271">
        <v>0</v>
      </c>
      <c r="BB52" s="271">
        <f>IFERROR(AZ52/AX50,"-")</f>
        <v>0</v>
      </c>
      <c r="BC52" s="271" t="str">
        <f t="shared" si="77"/>
        <v>-</v>
      </c>
      <c r="BD52" s="271" t="str">
        <f t="shared" si="5"/>
        <v>-</v>
      </c>
      <c r="BE52" s="271">
        <f>IFERROR(AY52/AX50,"-")</f>
        <v>0</v>
      </c>
      <c r="BF52" s="36">
        <f>IFERROR(BA52/AX50,"-")</f>
        <v>0</v>
      </c>
      <c r="BG52" s="229"/>
    </row>
    <row r="53" spans="2:59" s="9" customFormat="1" ht="13.5" customHeight="1">
      <c r="B53" s="553"/>
      <c r="C53" s="557"/>
      <c r="D53" s="354" t="s">
        <v>64</v>
      </c>
      <c r="E53" s="579"/>
      <c r="F53" s="273">
        <v>854</v>
      </c>
      <c r="G53" s="273">
        <f>SUM(G50:G52)</f>
        <v>49585639</v>
      </c>
      <c r="H53" s="273">
        <v>86</v>
      </c>
      <c r="I53" s="273">
        <f>IFERROR(G53/E50,"-")</f>
        <v>169813.83219178082</v>
      </c>
      <c r="J53" s="273">
        <f t="shared" si="72"/>
        <v>58062.809133489463</v>
      </c>
      <c r="K53" s="273">
        <f t="shared" si="0"/>
        <v>576577.19767441857</v>
      </c>
      <c r="L53" s="273">
        <f>IFERROR(F53/E50,"-")</f>
        <v>2.9246575342465753</v>
      </c>
      <c r="M53" s="272">
        <f>IFERROR(H53/E50,"-")</f>
        <v>0.29452054794520549</v>
      </c>
      <c r="N53" s="575"/>
      <c r="O53" s="273">
        <v>626</v>
      </c>
      <c r="P53" s="273">
        <f>SUM(P50:P52)</f>
        <v>33265933</v>
      </c>
      <c r="Q53" s="273">
        <v>62</v>
      </c>
      <c r="R53" s="273">
        <f>IFERROR(P53/N50,"-")</f>
        <v>159167.14354066984</v>
      </c>
      <c r="S53" s="273">
        <f t="shared" si="73"/>
        <v>53140.468051118209</v>
      </c>
      <c r="T53" s="273">
        <f t="shared" si="1"/>
        <v>536547.30645161285</v>
      </c>
      <c r="U53" s="273">
        <f>IFERROR(O53/N50,"-")</f>
        <v>2.9952153110047846</v>
      </c>
      <c r="V53" s="152">
        <f>IFERROR(Q53/N50,"-")</f>
        <v>0.29665071770334928</v>
      </c>
      <c r="W53" s="575"/>
      <c r="X53" s="273">
        <v>130</v>
      </c>
      <c r="Y53" s="273">
        <f>SUM(Y50:Y52)</f>
        <v>7324077</v>
      </c>
      <c r="Z53" s="273">
        <v>12</v>
      </c>
      <c r="AA53" s="273">
        <f>IFERROR(Y53/W50,"-")</f>
        <v>215414.0294117647</v>
      </c>
      <c r="AB53" s="273">
        <f t="shared" si="74"/>
        <v>56339.053846153845</v>
      </c>
      <c r="AC53" s="273">
        <f t="shared" si="2"/>
        <v>610339.75</v>
      </c>
      <c r="AD53" s="273">
        <f>IFERROR(X53/W50,"-")</f>
        <v>3.8235294117647061</v>
      </c>
      <c r="AE53" s="152">
        <f>IFERROR(Z53/W50,"-")</f>
        <v>0.35294117647058826</v>
      </c>
      <c r="AF53" s="575"/>
      <c r="AG53" s="273">
        <v>107</v>
      </c>
      <c r="AH53" s="273">
        <f>SUM(AH50:AH52)</f>
        <v>5743055</v>
      </c>
      <c r="AI53" s="273">
        <v>10</v>
      </c>
      <c r="AJ53" s="273">
        <f>IFERROR(AH53/AF50,"-")</f>
        <v>212705.74074074073</v>
      </c>
      <c r="AK53" s="273">
        <f t="shared" si="75"/>
        <v>53673.411214953274</v>
      </c>
      <c r="AL53" s="273">
        <f t="shared" si="3"/>
        <v>574305.5</v>
      </c>
      <c r="AM53" s="273">
        <f>IFERROR(AG53/AF50,"-")</f>
        <v>3.9629629629629628</v>
      </c>
      <c r="AN53" s="152">
        <f>IFERROR(AI53/AF50,"-")</f>
        <v>0.37037037037037035</v>
      </c>
      <c r="AO53" s="577"/>
      <c r="AP53" s="273">
        <v>553</v>
      </c>
      <c r="AQ53" s="273">
        <f>SUM(AQ50:AQ52)</f>
        <v>51110748</v>
      </c>
      <c r="AR53" s="273">
        <v>57</v>
      </c>
      <c r="AS53" s="273">
        <f>IFERROR(AQ53/AO50,"-")</f>
        <v>350073.61643835617</v>
      </c>
      <c r="AT53" s="273">
        <f t="shared" si="76"/>
        <v>92424.499095840874</v>
      </c>
      <c r="AU53" s="273">
        <f t="shared" si="4"/>
        <v>896679.78947368416</v>
      </c>
      <c r="AV53" s="273">
        <f>IFERROR(AP53/AO50,"-")</f>
        <v>3.7876712328767121</v>
      </c>
      <c r="AW53" s="272">
        <f>IFERROR(AR53/AO50,"-")</f>
        <v>0.3904109589041096</v>
      </c>
      <c r="AX53" s="575"/>
      <c r="AY53" s="273">
        <v>1883</v>
      </c>
      <c r="AZ53" s="273">
        <f>SUM(AZ50:AZ52)</f>
        <v>124716051</v>
      </c>
      <c r="BA53" s="273">
        <v>189</v>
      </c>
      <c r="BB53" s="273">
        <f>IFERROR(AZ53/AX50,"-")</f>
        <v>105512.73350253807</v>
      </c>
      <c r="BC53" s="273">
        <f t="shared" si="77"/>
        <v>66232.634625597449</v>
      </c>
      <c r="BD53" s="273">
        <f t="shared" si="5"/>
        <v>659873.28571428568</v>
      </c>
      <c r="BE53" s="273">
        <f>IFERROR(AY53/AX50,"-")</f>
        <v>1.5930626057529611</v>
      </c>
      <c r="BF53" s="152">
        <f>IFERROR(BA53/AX50,"-")</f>
        <v>0.15989847715736041</v>
      </c>
      <c r="BG53" s="229"/>
    </row>
    <row r="54" spans="2:59" s="9" customFormat="1" ht="13.5" customHeight="1">
      <c r="B54" s="551">
        <v>13</v>
      </c>
      <c r="C54" s="555" t="s">
        <v>84</v>
      </c>
      <c r="D54" s="357" t="s">
        <v>338</v>
      </c>
      <c r="E54" s="573">
        <f>市区町村別_オーラルフレイル区分別該当人数･割合!E17</f>
        <v>327</v>
      </c>
      <c r="F54" s="292">
        <v>891</v>
      </c>
      <c r="G54" s="69">
        <v>85376919</v>
      </c>
      <c r="H54" s="69">
        <v>84</v>
      </c>
      <c r="I54" s="69">
        <f>IFERROR(G54/E54,"-")</f>
        <v>261091.49541284403</v>
      </c>
      <c r="J54" s="69">
        <f>IFERROR(G54/F54,"-")</f>
        <v>95821.457912457918</v>
      </c>
      <c r="K54" s="69">
        <f t="shared" si="0"/>
        <v>1016391.8928571428</v>
      </c>
      <c r="L54" s="69">
        <f>IFERROR(F54/E54,"-")</f>
        <v>2.7247706422018347</v>
      </c>
      <c r="M54" s="266">
        <f>IFERROR(H54/E54,"-")</f>
        <v>0.25688073394495414</v>
      </c>
      <c r="N54" s="573">
        <f>市区町村別_オーラルフレイル区分別該当人数･割合!G17</f>
        <v>249</v>
      </c>
      <c r="O54" s="292">
        <v>713</v>
      </c>
      <c r="P54" s="69">
        <v>67652147</v>
      </c>
      <c r="Q54" s="69">
        <v>66</v>
      </c>
      <c r="R54" s="69">
        <f>IFERROR(P54/N54,"-")</f>
        <v>271695.36947791162</v>
      </c>
      <c r="S54" s="69">
        <f>IFERROR(P54/O54,"-")</f>
        <v>94883.796633941092</v>
      </c>
      <c r="T54" s="69">
        <f t="shared" si="1"/>
        <v>1025032.5303030303</v>
      </c>
      <c r="U54" s="69">
        <f>IFERROR(O54/N54,"-")</f>
        <v>2.8634538152610443</v>
      </c>
      <c r="V54" s="34">
        <f>IFERROR(Q54/N54,"-")</f>
        <v>0.26506024096385544</v>
      </c>
      <c r="W54" s="573">
        <f>市区町村別_オーラルフレイル区分別該当人数･割合!I17</f>
        <v>33</v>
      </c>
      <c r="X54" s="292">
        <v>124</v>
      </c>
      <c r="Y54" s="69">
        <v>13260508</v>
      </c>
      <c r="Z54" s="69">
        <v>12</v>
      </c>
      <c r="AA54" s="69">
        <f>IFERROR(Y54/W54,"-")</f>
        <v>401833.57575757575</v>
      </c>
      <c r="AB54" s="69">
        <f>IFERROR(Y54/X54,"-")</f>
        <v>106939.58064516129</v>
      </c>
      <c r="AC54" s="69">
        <f t="shared" si="2"/>
        <v>1105042.3333333333</v>
      </c>
      <c r="AD54" s="69">
        <f>IFERROR(X54/W54,"-")</f>
        <v>3.7575757575757578</v>
      </c>
      <c r="AE54" s="34">
        <f>IFERROR(Z54/W54,"-")</f>
        <v>0.36363636363636365</v>
      </c>
      <c r="AF54" s="573">
        <f>市区町村別_オーラルフレイル区分別該当人数･割合!K17</f>
        <v>30</v>
      </c>
      <c r="AG54" s="292">
        <v>100</v>
      </c>
      <c r="AH54" s="69">
        <v>10709688</v>
      </c>
      <c r="AI54" s="69">
        <v>10</v>
      </c>
      <c r="AJ54" s="69">
        <f>IFERROR(AH54/AF54,"-")</f>
        <v>356989.6</v>
      </c>
      <c r="AK54" s="69">
        <f>IFERROR(AH54/AG54,"-")</f>
        <v>107096.88</v>
      </c>
      <c r="AL54" s="69">
        <f t="shared" si="3"/>
        <v>1070968.8</v>
      </c>
      <c r="AM54" s="69">
        <f>IFERROR(AG54/AF54,"-")</f>
        <v>3.3333333333333335</v>
      </c>
      <c r="AN54" s="34">
        <f>IFERROR(AI54/AF54,"-")</f>
        <v>0.33333333333333331</v>
      </c>
      <c r="AO54" s="570">
        <f>市区町村別_オーラルフレイル区分別該当人数･割合!M17</f>
        <v>85</v>
      </c>
      <c r="AP54" s="292">
        <v>353</v>
      </c>
      <c r="AQ54" s="69">
        <v>30104305</v>
      </c>
      <c r="AR54" s="69">
        <v>33</v>
      </c>
      <c r="AS54" s="69">
        <f>IFERROR(AQ54/AO54,"-")</f>
        <v>354168.29411764705</v>
      </c>
      <c r="AT54" s="69">
        <f>IFERROR(AQ54/AP54,"-")</f>
        <v>85281.317280453251</v>
      </c>
      <c r="AU54" s="69">
        <f t="shared" si="4"/>
        <v>912251.66666666663</v>
      </c>
      <c r="AV54" s="69">
        <f>IFERROR(AP54/AO54,"-")</f>
        <v>4.1529411764705886</v>
      </c>
      <c r="AW54" s="266">
        <f>IFERROR(AR54/AO54,"-")</f>
        <v>0.38823529411764707</v>
      </c>
      <c r="AX54" s="573">
        <f>市区町村別_オーラルフレイル区分別該当人数･割合!O17</f>
        <v>1322</v>
      </c>
      <c r="AY54" s="292">
        <v>2613</v>
      </c>
      <c r="AZ54" s="69">
        <v>204272399</v>
      </c>
      <c r="BA54" s="69">
        <v>255</v>
      </c>
      <c r="BB54" s="69">
        <f>IFERROR(AZ54/AX54,"-")</f>
        <v>154517.69969742815</v>
      </c>
      <c r="BC54" s="69">
        <f>IFERROR(AZ54/AY54,"-")</f>
        <v>78175.430156907765</v>
      </c>
      <c r="BD54" s="69">
        <f t="shared" si="5"/>
        <v>801068.23137254897</v>
      </c>
      <c r="BE54" s="69">
        <f>IFERROR(AY54/AX54,"-")</f>
        <v>1.9765506807866868</v>
      </c>
      <c r="BF54" s="34">
        <f>IFERROR(BA54/AX54,"-")</f>
        <v>0.19288956127080181</v>
      </c>
      <c r="BG54" s="229"/>
    </row>
    <row r="55" spans="2:59" s="9" customFormat="1" ht="13.5" customHeight="1">
      <c r="B55" s="552"/>
      <c r="C55" s="556"/>
      <c r="D55" s="356" t="s">
        <v>339</v>
      </c>
      <c r="E55" s="578"/>
      <c r="F55" s="70">
        <v>1</v>
      </c>
      <c r="G55" s="268">
        <v>251541</v>
      </c>
      <c r="H55" s="268">
        <v>1</v>
      </c>
      <c r="I55" s="268">
        <f>IFERROR(G55/E54,"-")</f>
        <v>769.2385321100918</v>
      </c>
      <c r="J55" s="268">
        <f t="shared" ref="J55:J57" si="78">IFERROR(G55/F55,"-")</f>
        <v>251541</v>
      </c>
      <c r="K55" s="268">
        <f t="shared" si="0"/>
        <v>251541</v>
      </c>
      <c r="L55" s="268">
        <f>IFERROR(F55/E54,"-")</f>
        <v>3.0581039755351682E-3</v>
      </c>
      <c r="M55" s="267">
        <f>IFERROR(H55/E54,"-")</f>
        <v>3.0581039755351682E-3</v>
      </c>
      <c r="N55" s="574"/>
      <c r="O55" s="70">
        <v>1</v>
      </c>
      <c r="P55" s="268">
        <v>251541</v>
      </c>
      <c r="Q55" s="268">
        <v>1</v>
      </c>
      <c r="R55" s="268">
        <f>IFERROR(P55/N54,"-")</f>
        <v>1010.2048192771084</v>
      </c>
      <c r="S55" s="268">
        <f t="shared" ref="S55:S57" si="79">IFERROR(P55/O55,"-")</f>
        <v>251541</v>
      </c>
      <c r="T55" s="268">
        <f t="shared" si="1"/>
        <v>251541</v>
      </c>
      <c r="U55" s="268">
        <f>IFERROR(O55/N54,"-")</f>
        <v>4.0160642570281121E-3</v>
      </c>
      <c r="V55" s="175">
        <f>IFERROR(Q55/N54,"-")</f>
        <v>4.0160642570281121E-3</v>
      </c>
      <c r="W55" s="574"/>
      <c r="X55" s="70">
        <v>0</v>
      </c>
      <c r="Y55" s="268">
        <v>0</v>
      </c>
      <c r="Z55" s="268">
        <v>0</v>
      </c>
      <c r="AA55" s="268">
        <f>IFERROR(Y55/W54,"-")</f>
        <v>0</v>
      </c>
      <c r="AB55" s="268" t="str">
        <f t="shared" ref="AB55:AB57" si="80">IFERROR(Y55/X55,"-")</f>
        <v>-</v>
      </c>
      <c r="AC55" s="268" t="str">
        <f t="shared" si="2"/>
        <v>-</v>
      </c>
      <c r="AD55" s="268">
        <f>IFERROR(X55/W54,"-")</f>
        <v>0</v>
      </c>
      <c r="AE55" s="175">
        <f>IFERROR(Z55/W54,"-")</f>
        <v>0</v>
      </c>
      <c r="AF55" s="574"/>
      <c r="AG55" s="70">
        <v>0</v>
      </c>
      <c r="AH55" s="268">
        <v>0</v>
      </c>
      <c r="AI55" s="268">
        <v>0</v>
      </c>
      <c r="AJ55" s="268">
        <f>IFERROR(AH55/AF54,"-")</f>
        <v>0</v>
      </c>
      <c r="AK55" s="268" t="str">
        <f t="shared" ref="AK55:AK57" si="81">IFERROR(AH55/AG55,"-")</f>
        <v>-</v>
      </c>
      <c r="AL55" s="268" t="str">
        <f t="shared" si="3"/>
        <v>-</v>
      </c>
      <c r="AM55" s="268">
        <f>IFERROR(AG55/AF54,"-")</f>
        <v>0</v>
      </c>
      <c r="AN55" s="175">
        <f>IFERROR(AI55/AF54,"-")</f>
        <v>0</v>
      </c>
      <c r="AO55" s="576"/>
      <c r="AP55" s="70">
        <v>3</v>
      </c>
      <c r="AQ55" s="268">
        <v>833825</v>
      </c>
      <c r="AR55" s="268">
        <v>1</v>
      </c>
      <c r="AS55" s="268">
        <f>IFERROR(AQ55/AO54,"-")</f>
        <v>9809.7058823529405</v>
      </c>
      <c r="AT55" s="268">
        <f t="shared" ref="AT55:AT57" si="82">IFERROR(AQ55/AP55,"-")</f>
        <v>277941.66666666669</v>
      </c>
      <c r="AU55" s="268">
        <f t="shared" si="4"/>
        <v>833825</v>
      </c>
      <c r="AV55" s="268">
        <f>IFERROR(AP55/AO54,"-")</f>
        <v>3.5294117647058823E-2</v>
      </c>
      <c r="AW55" s="267">
        <f>IFERROR(AR55/AO54,"-")</f>
        <v>1.1764705882352941E-2</v>
      </c>
      <c r="AX55" s="574"/>
      <c r="AY55" s="70">
        <v>14</v>
      </c>
      <c r="AZ55" s="268">
        <v>4129979</v>
      </c>
      <c r="BA55" s="268">
        <v>4</v>
      </c>
      <c r="BB55" s="268">
        <f>IFERROR(AZ55/AX54,"-")</f>
        <v>3124.0385779122544</v>
      </c>
      <c r="BC55" s="268">
        <f t="shared" ref="BC55:BC57" si="83">IFERROR(AZ55/AY55,"-")</f>
        <v>294998.5</v>
      </c>
      <c r="BD55" s="268">
        <f t="shared" si="5"/>
        <v>1032494.75</v>
      </c>
      <c r="BE55" s="268">
        <f>IFERROR(AY55/AX54,"-")</f>
        <v>1.059001512859304E-2</v>
      </c>
      <c r="BF55" s="175">
        <f>IFERROR(BA55/AX54,"-")</f>
        <v>3.0257186081694403E-3</v>
      </c>
      <c r="BG55" s="229"/>
    </row>
    <row r="56" spans="2:59" s="9" customFormat="1" ht="13.5" customHeight="1">
      <c r="B56" s="552"/>
      <c r="C56" s="556"/>
      <c r="D56" s="353" t="s">
        <v>340</v>
      </c>
      <c r="E56" s="578"/>
      <c r="F56" s="271">
        <v>0</v>
      </c>
      <c r="G56" s="271">
        <v>0</v>
      </c>
      <c r="H56" s="271">
        <v>0</v>
      </c>
      <c r="I56" s="271">
        <f>IFERROR(G56/E54,"-")</f>
        <v>0</v>
      </c>
      <c r="J56" s="271" t="str">
        <f t="shared" si="78"/>
        <v>-</v>
      </c>
      <c r="K56" s="271" t="str">
        <f t="shared" si="0"/>
        <v>-</v>
      </c>
      <c r="L56" s="271">
        <f>IFERROR(F56/E54,"-")</f>
        <v>0</v>
      </c>
      <c r="M56" s="270">
        <f>IFERROR(H56/E54,"-")</f>
        <v>0</v>
      </c>
      <c r="N56" s="574"/>
      <c r="O56" s="271">
        <v>0</v>
      </c>
      <c r="P56" s="271">
        <v>0</v>
      </c>
      <c r="Q56" s="271">
        <v>0</v>
      </c>
      <c r="R56" s="271">
        <f>IFERROR(P56/N54,"-")</f>
        <v>0</v>
      </c>
      <c r="S56" s="271" t="str">
        <f t="shared" si="79"/>
        <v>-</v>
      </c>
      <c r="T56" s="271" t="str">
        <f t="shared" si="1"/>
        <v>-</v>
      </c>
      <c r="U56" s="271">
        <f>IFERROR(O56/N54,"-")</f>
        <v>0</v>
      </c>
      <c r="V56" s="36">
        <f>IFERROR(Q56/N54,"-")</f>
        <v>0</v>
      </c>
      <c r="W56" s="574"/>
      <c r="X56" s="271">
        <v>0</v>
      </c>
      <c r="Y56" s="271">
        <v>0</v>
      </c>
      <c r="Z56" s="271">
        <v>0</v>
      </c>
      <c r="AA56" s="271">
        <f>IFERROR(Y56/W54,"-")</f>
        <v>0</v>
      </c>
      <c r="AB56" s="271" t="str">
        <f t="shared" si="80"/>
        <v>-</v>
      </c>
      <c r="AC56" s="271" t="str">
        <f t="shared" si="2"/>
        <v>-</v>
      </c>
      <c r="AD56" s="271">
        <f>IFERROR(X56/W54,"-")</f>
        <v>0</v>
      </c>
      <c r="AE56" s="36">
        <f>IFERROR(Z56/W54,"-")</f>
        <v>0</v>
      </c>
      <c r="AF56" s="574"/>
      <c r="AG56" s="271">
        <v>0</v>
      </c>
      <c r="AH56" s="271">
        <v>0</v>
      </c>
      <c r="AI56" s="271">
        <v>0</v>
      </c>
      <c r="AJ56" s="271">
        <f>IFERROR(AH56/AF54,"-")</f>
        <v>0</v>
      </c>
      <c r="AK56" s="271" t="str">
        <f t="shared" si="81"/>
        <v>-</v>
      </c>
      <c r="AL56" s="271" t="str">
        <f t="shared" si="3"/>
        <v>-</v>
      </c>
      <c r="AM56" s="271">
        <f>IFERROR(AG56/AF54,"-")</f>
        <v>0</v>
      </c>
      <c r="AN56" s="36">
        <f>IFERROR(AI56/AF54,"-")</f>
        <v>0</v>
      </c>
      <c r="AO56" s="576"/>
      <c r="AP56" s="271">
        <v>0</v>
      </c>
      <c r="AQ56" s="271">
        <v>0</v>
      </c>
      <c r="AR56" s="271">
        <v>0</v>
      </c>
      <c r="AS56" s="271">
        <f>IFERROR(AQ56/AO54,"-")</f>
        <v>0</v>
      </c>
      <c r="AT56" s="271" t="str">
        <f t="shared" si="82"/>
        <v>-</v>
      </c>
      <c r="AU56" s="271" t="str">
        <f t="shared" si="4"/>
        <v>-</v>
      </c>
      <c r="AV56" s="271">
        <f>IFERROR(AP56/AO54,"-")</f>
        <v>0</v>
      </c>
      <c r="AW56" s="270">
        <f>IFERROR(AR56/AO54,"-")</f>
        <v>0</v>
      </c>
      <c r="AX56" s="574"/>
      <c r="AY56" s="271">
        <v>0</v>
      </c>
      <c r="AZ56" s="271">
        <v>0</v>
      </c>
      <c r="BA56" s="271">
        <v>0</v>
      </c>
      <c r="BB56" s="271">
        <f>IFERROR(AZ56/AX54,"-")</f>
        <v>0</v>
      </c>
      <c r="BC56" s="271" t="str">
        <f t="shared" si="83"/>
        <v>-</v>
      </c>
      <c r="BD56" s="271" t="str">
        <f t="shared" si="5"/>
        <v>-</v>
      </c>
      <c r="BE56" s="271">
        <f>IFERROR(AY56/AX54,"-")</f>
        <v>0</v>
      </c>
      <c r="BF56" s="36">
        <f>IFERROR(BA56/AX54,"-")</f>
        <v>0</v>
      </c>
      <c r="BG56" s="229"/>
    </row>
    <row r="57" spans="2:59" s="9" customFormat="1" ht="13.5" customHeight="1">
      <c r="B57" s="553"/>
      <c r="C57" s="557"/>
      <c r="D57" s="354" t="s">
        <v>64</v>
      </c>
      <c r="E57" s="579"/>
      <c r="F57" s="273">
        <v>891</v>
      </c>
      <c r="G57" s="273">
        <f>SUM(G54:G56)</f>
        <v>85628460</v>
      </c>
      <c r="H57" s="273">
        <v>84</v>
      </c>
      <c r="I57" s="273">
        <f>IFERROR(G57/E54,"-")</f>
        <v>261860.73394495412</v>
      </c>
      <c r="J57" s="273">
        <f t="shared" si="78"/>
        <v>96103.771043771048</v>
      </c>
      <c r="K57" s="273">
        <f t="shared" si="0"/>
        <v>1019386.4285714285</v>
      </c>
      <c r="L57" s="273">
        <f>IFERROR(F57/E54,"-")</f>
        <v>2.7247706422018347</v>
      </c>
      <c r="M57" s="272">
        <f>IFERROR(H57/E54,"-")</f>
        <v>0.25688073394495414</v>
      </c>
      <c r="N57" s="575"/>
      <c r="O57" s="273">
        <v>713</v>
      </c>
      <c r="P57" s="273">
        <f>SUM(P54:P56)</f>
        <v>67903688</v>
      </c>
      <c r="Q57" s="273">
        <v>66</v>
      </c>
      <c r="R57" s="273">
        <f>IFERROR(P57/N54,"-")</f>
        <v>272705.57429718878</v>
      </c>
      <c r="S57" s="273">
        <f t="shared" si="79"/>
        <v>95236.589060308557</v>
      </c>
      <c r="T57" s="273">
        <f t="shared" si="1"/>
        <v>1028843.7575757576</v>
      </c>
      <c r="U57" s="273">
        <f>IFERROR(O57/N54,"-")</f>
        <v>2.8634538152610443</v>
      </c>
      <c r="V57" s="152">
        <f>IFERROR(Q57/N54,"-")</f>
        <v>0.26506024096385544</v>
      </c>
      <c r="W57" s="575"/>
      <c r="X57" s="273">
        <v>124</v>
      </c>
      <c r="Y57" s="273">
        <f>SUM(Y54:Y56)</f>
        <v>13260508</v>
      </c>
      <c r="Z57" s="273">
        <v>12</v>
      </c>
      <c r="AA57" s="273">
        <f>IFERROR(Y57/W54,"-")</f>
        <v>401833.57575757575</v>
      </c>
      <c r="AB57" s="273">
        <f t="shared" si="80"/>
        <v>106939.58064516129</v>
      </c>
      <c r="AC57" s="273">
        <f t="shared" si="2"/>
        <v>1105042.3333333333</v>
      </c>
      <c r="AD57" s="273">
        <f>IFERROR(X57/W54,"-")</f>
        <v>3.7575757575757578</v>
      </c>
      <c r="AE57" s="152">
        <f>IFERROR(Z57/W54,"-")</f>
        <v>0.36363636363636365</v>
      </c>
      <c r="AF57" s="575"/>
      <c r="AG57" s="273">
        <v>100</v>
      </c>
      <c r="AH57" s="273">
        <f>SUM(AH54:AH56)</f>
        <v>10709688</v>
      </c>
      <c r="AI57" s="273">
        <v>10</v>
      </c>
      <c r="AJ57" s="273">
        <f>IFERROR(AH57/AF54,"-")</f>
        <v>356989.6</v>
      </c>
      <c r="AK57" s="273">
        <f t="shared" si="81"/>
        <v>107096.88</v>
      </c>
      <c r="AL57" s="273">
        <f t="shared" si="3"/>
        <v>1070968.8</v>
      </c>
      <c r="AM57" s="273">
        <f>IFERROR(AG57/AF54,"-")</f>
        <v>3.3333333333333335</v>
      </c>
      <c r="AN57" s="152">
        <f>IFERROR(AI57/AF54,"-")</f>
        <v>0.33333333333333331</v>
      </c>
      <c r="AO57" s="577"/>
      <c r="AP57" s="273">
        <v>353</v>
      </c>
      <c r="AQ57" s="273">
        <f>SUM(AQ54:AQ56)</f>
        <v>30938130</v>
      </c>
      <c r="AR57" s="273">
        <v>33</v>
      </c>
      <c r="AS57" s="273">
        <f>IFERROR(AQ57/AO54,"-")</f>
        <v>363978</v>
      </c>
      <c r="AT57" s="273">
        <f t="shared" si="82"/>
        <v>87643.427762039661</v>
      </c>
      <c r="AU57" s="273">
        <f t="shared" si="4"/>
        <v>937519.09090909094</v>
      </c>
      <c r="AV57" s="273">
        <f>IFERROR(AP57/AO54,"-")</f>
        <v>4.1529411764705886</v>
      </c>
      <c r="AW57" s="272">
        <f>IFERROR(AR57/AO54,"-")</f>
        <v>0.38823529411764707</v>
      </c>
      <c r="AX57" s="575"/>
      <c r="AY57" s="273">
        <v>2616</v>
      </c>
      <c r="AZ57" s="273">
        <f>SUM(AZ54:AZ56)</f>
        <v>208402378</v>
      </c>
      <c r="BA57" s="273">
        <v>256</v>
      </c>
      <c r="BB57" s="273">
        <f>IFERROR(AZ57/AX54,"-")</f>
        <v>157641.73827534038</v>
      </c>
      <c r="BC57" s="273">
        <f t="shared" si="83"/>
        <v>79664.517584097863</v>
      </c>
      <c r="BD57" s="273">
        <f t="shared" si="5"/>
        <v>814071.7890625</v>
      </c>
      <c r="BE57" s="273">
        <f>IFERROR(AY57/AX54,"-")</f>
        <v>1.9788199697428139</v>
      </c>
      <c r="BF57" s="152">
        <f>IFERROR(BA57/AX54,"-")</f>
        <v>0.19364599092284418</v>
      </c>
      <c r="BG57" s="229"/>
    </row>
    <row r="58" spans="2:59" s="9" customFormat="1" ht="13.5" customHeight="1">
      <c r="B58" s="551">
        <v>14</v>
      </c>
      <c r="C58" s="555" t="s">
        <v>85</v>
      </c>
      <c r="D58" s="357" t="s">
        <v>338</v>
      </c>
      <c r="E58" s="573">
        <f>市区町村別_オーラルフレイル区分別該当人数･割合!E18</f>
        <v>284</v>
      </c>
      <c r="F58" s="292">
        <v>1007</v>
      </c>
      <c r="G58" s="69">
        <v>82998980</v>
      </c>
      <c r="H58" s="69">
        <v>97</v>
      </c>
      <c r="I58" s="69">
        <f>IFERROR(G58/E58,"-")</f>
        <v>292249.92957746476</v>
      </c>
      <c r="J58" s="69">
        <f>IFERROR(G58/F58,"-")</f>
        <v>82422.025819265138</v>
      </c>
      <c r="K58" s="69">
        <f t="shared" si="0"/>
        <v>855659.58762886596</v>
      </c>
      <c r="L58" s="69">
        <f>IFERROR(F58/E58,"-")</f>
        <v>3.545774647887324</v>
      </c>
      <c r="M58" s="266">
        <f>IFERROR(H58/E58,"-")</f>
        <v>0.34154929577464788</v>
      </c>
      <c r="N58" s="573">
        <f>市区町村別_オーラルフレイル区分別該当人数･割合!G18</f>
        <v>212</v>
      </c>
      <c r="O58" s="292">
        <v>810</v>
      </c>
      <c r="P58" s="69">
        <v>61251510</v>
      </c>
      <c r="Q58" s="69">
        <v>79</v>
      </c>
      <c r="R58" s="69">
        <f>IFERROR(P58/N58,"-")</f>
        <v>288922.21698113205</v>
      </c>
      <c r="S58" s="69">
        <f>IFERROR(P58/O58,"-")</f>
        <v>75619.148148148146</v>
      </c>
      <c r="T58" s="69">
        <f t="shared" si="1"/>
        <v>775335.56962025317</v>
      </c>
      <c r="U58" s="69">
        <f>IFERROR(O58/N58,"-")</f>
        <v>3.8207547169811322</v>
      </c>
      <c r="V58" s="34">
        <f>IFERROR(Q58/N58,"-")</f>
        <v>0.37264150943396224</v>
      </c>
      <c r="W58" s="573">
        <f>市区町村別_オーラルフレイル区分別該当人数･割合!I18</f>
        <v>27</v>
      </c>
      <c r="X58" s="292">
        <v>148</v>
      </c>
      <c r="Y58" s="69">
        <v>13970385</v>
      </c>
      <c r="Z58" s="69">
        <v>16</v>
      </c>
      <c r="AA58" s="69">
        <f>IFERROR(Y58/W58,"-")</f>
        <v>517421.66666666669</v>
      </c>
      <c r="AB58" s="69">
        <f>IFERROR(Y58/X58,"-")</f>
        <v>94394.49324324324</v>
      </c>
      <c r="AC58" s="69">
        <f t="shared" si="2"/>
        <v>873149.0625</v>
      </c>
      <c r="AD58" s="69">
        <f>IFERROR(X58/W58,"-")</f>
        <v>5.4814814814814818</v>
      </c>
      <c r="AE58" s="34">
        <f>IFERROR(Z58/W58,"-")</f>
        <v>0.59259259259259256</v>
      </c>
      <c r="AF58" s="573">
        <f>市区町村別_オーラルフレイル区分別該当人数･割合!K18</f>
        <v>18</v>
      </c>
      <c r="AG58" s="292">
        <v>104</v>
      </c>
      <c r="AH58" s="69">
        <v>10259744</v>
      </c>
      <c r="AI58" s="69">
        <v>12</v>
      </c>
      <c r="AJ58" s="69">
        <f>IFERROR(AH58/AF58,"-")</f>
        <v>569985.77777777775</v>
      </c>
      <c r="AK58" s="69">
        <f>IFERROR(AH58/AG58,"-")</f>
        <v>98651.38461538461</v>
      </c>
      <c r="AL58" s="69">
        <f t="shared" si="3"/>
        <v>854978.66666666663</v>
      </c>
      <c r="AM58" s="69">
        <f>IFERROR(AG58/AF58,"-")</f>
        <v>5.7777777777777777</v>
      </c>
      <c r="AN58" s="34">
        <f>IFERROR(AI58/AF58,"-")</f>
        <v>0.66666666666666663</v>
      </c>
      <c r="AO58" s="570">
        <f>市区町村別_オーラルフレイル区分別該当人数･割合!M18</f>
        <v>95</v>
      </c>
      <c r="AP58" s="292">
        <v>446</v>
      </c>
      <c r="AQ58" s="69">
        <v>49866705</v>
      </c>
      <c r="AR58" s="69">
        <v>39</v>
      </c>
      <c r="AS58" s="69">
        <f>IFERROR(AQ58/AO58,"-")</f>
        <v>524912.68421052629</v>
      </c>
      <c r="AT58" s="69">
        <f>IFERROR(AQ58/AP58,"-")</f>
        <v>111808.75560538117</v>
      </c>
      <c r="AU58" s="69">
        <f t="shared" si="4"/>
        <v>1278633.4615384615</v>
      </c>
      <c r="AV58" s="69">
        <f>IFERROR(AP58/AO58,"-")</f>
        <v>4.6947368421052635</v>
      </c>
      <c r="AW58" s="266">
        <f>IFERROR(AR58/AO58,"-")</f>
        <v>0.41052631578947368</v>
      </c>
      <c r="AX58" s="573">
        <f>市区町村別_オーラルフレイル区分別該当人数･割合!O18</f>
        <v>1201</v>
      </c>
      <c r="AY58" s="292">
        <v>1985</v>
      </c>
      <c r="AZ58" s="69">
        <v>136176566</v>
      </c>
      <c r="BA58" s="69">
        <v>195</v>
      </c>
      <c r="BB58" s="69">
        <f>IFERROR(AZ58/AX58,"-")</f>
        <v>113385.98334721065</v>
      </c>
      <c r="BC58" s="69">
        <f>IFERROR(AZ58/AY58,"-")</f>
        <v>68602.804030226704</v>
      </c>
      <c r="BD58" s="69">
        <f t="shared" si="5"/>
        <v>698341.36410256405</v>
      </c>
      <c r="BE58" s="69">
        <f>IFERROR(AY58/AX58,"-")</f>
        <v>1.652789342214821</v>
      </c>
      <c r="BF58" s="34">
        <f>IFERROR(BA58/AX58,"-")</f>
        <v>0.16236469608659451</v>
      </c>
      <c r="BG58" s="229"/>
    </row>
    <row r="59" spans="2:59" s="9" customFormat="1" ht="13.5" customHeight="1">
      <c r="B59" s="552"/>
      <c r="C59" s="556"/>
      <c r="D59" s="356" t="s">
        <v>339</v>
      </c>
      <c r="E59" s="578"/>
      <c r="F59" s="70">
        <v>14</v>
      </c>
      <c r="G59" s="268">
        <v>3876526</v>
      </c>
      <c r="H59" s="268">
        <v>3</v>
      </c>
      <c r="I59" s="268">
        <f>IFERROR(G59/E58,"-")</f>
        <v>13649.739436619719</v>
      </c>
      <c r="J59" s="268">
        <f t="shared" ref="J59:J61" si="84">IFERROR(G59/F59,"-")</f>
        <v>276894.71428571426</v>
      </c>
      <c r="K59" s="268">
        <f t="shared" si="0"/>
        <v>1292175.3333333333</v>
      </c>
      <c r="L59" s="268">
        <f>IFERROR(F59/E58,"-")</f>
        <v>4.9295774647887321E-2</v>
      </c>
      <c r="M59" s="267">
        <f>IFERROR(H59/E58,"-")</f>
        <v>1.0563380281690141E-2</v>
      </c>
      <c r="N59" s="574"/>
      <c r="O59" s="70">
        <v>14</v>
      </c>
      <c r="P59" s="268">
        <v>3876526</v>
      </c>
      <c r="Q59" s="268">
        <v>3</v>
      </c>
      <c r="R59" s="268">
        <f>IFERROR(P59/N58,"-")</f>
        <v>18285.5</v>
      </c>
      <c r="S59" s="268">
        <f t="shared" ref="S59:S61" si="85">IFERROR(P59/O59,"-")</f>
        <v>276894.71428571426</v>
      </c>
      <c r="T59" s="268">
        <f t="shared" si="1"/>
        <v>1292175.3333333333</v>
      </c>
      <c r="U59" s="268">
        <f>IFERROR(O59/N58,"-")</f>
        <v>6.6037735849056603E-2</v>
      </c>
      <c r="V59" s="175">
        <f>IFERROR(Q59/N58,"-")</f>
        <v>1.4150943396226415E-2</v>
      </c>
      <c r="W59" s="574"/>
      <c r="X59" s="70">
        <v>12</v>
      </c>
      <c r="Y59" s="268">
        <v>3383813</v>
      </c>
      <c r="Z59" s="268">
        <v>2</v>
      </c>
      <c r="AA59" s="268">
        <f>IFERROR(Y59/W58,"-")</f>
        <v>125326.4074074074</v>
      </c>
      <c r="AB59" s="268">
        <f t="shared" ref="AB59:AB61" si="86">IFERROR(Y59/X59,"-")</f>
        <v>281984.41666666669</v>
      </c>
      <c r="AC59" s="268">
        <f t="shared" si="2"/>
        <v>1691906.5</v>
      </c>
      <c r="AD59" s="268">
        <f>IFERROR(X59/W58,"-")</f>
        <v>0.44444444444444442</v>
      </c>
      <c r="AE59" s="175">
        <f>IFERROR(Z59/W58,"-")</f>
        <v>7.407407407407407E-2</v>
      </c>
      <c r="AF59" s="574"/>
      <c r="AG59" s="70">
        <v>12</v>
      </c>
      <c r="AH59" s="268">
        <v>3383813</v>
      </c>
      <c r="AI59" s="268">
        <v>2</v>
      </c>
      <c r="AJ59" s="268">
        <f>IFERROR(AH59/AF58,"-")</f>
        <v>187989.61111111112</v>
      </c>
      <c r="AK59" s="268">
        <f t="shared" ref="AK59:AK61" si="87">IFERROR(AH59/AG59,"-")</f>
        <v>281984.41666666669</v>
      </c>
      <c r="AL59" s="268">
        <f t="shared" si="3"/>
        <v>1691906.5</v>
      </c>
      <c r="AM59" s="268">
        <f>IFERROR(AG59/AF58,"-")</f>
        <v>0.66666666666666663</v>
      </c>
      <c r="AN59" s="175">
        <f>IFERROR(AI59/AF58,"-")</f>
        <v>0.1111111111111111</v>
      </c>
      <c r="AO59" s="576"/>
      <c r="AP59" s="70">
        <v>3</v>
      </c>
      <c r="AQ59" s="268">
        <v>842172</v>
      </c>
      <c r="AR59" s="268">
        <v>2</v>
      </c>
      <c r="AS59" s="268">
        <f>IFERROR(AQ59/AO58,"-")</f>
        <v>8864.968421052632</v>
      </c>
      <c r="AT59" s="268">
        <f t="shared" ref="AT59:AT61" si="88">IFERROR(AQ59/AP59,"-")</f>
        <v>280724</v>
      </c>
      <c r="AU59" s="268">
        <f t="shared" si="4"/>
        <v>421086</v>
      </c>
      <c r="AV59" s="268">
        <f>IFERROR(AP59/AO58,"-")</f>
        <v>3.1578947368421054E-2</v>
      </c>
      <c r="AW59" s="267">
        <f>IFERROR(AR59/AO58,"-")</f>
        <v>2.1052631578947368E-2</v>
      </c>
      <c r="AX59" s="574"/>
      <c r="AY59" s="70">
        <v>17</v>
      </c>
      <c r="AZ59" s="268">
        <v>4697678</v>
      </c>
      <c r="BA59" s="268">
        <v>4</v>
      </c>
      <c r="BB59" s="268">
        <f>IFERROR(AZ59/AX58,"-")</f>
        <v>3911.4721065778517</v>
      </c>
      <c r="BC59" s="268">
        <f t="shared" ref="BC59:BC61" si="89">IFERROR(AZ59/AY59,"-")</f>
        <v>276334</v>
      </c>
      <c r="BD59" s="268">
        <f t="shared" si="5"/>
        <v>1174419.5</v>
      </c>
      <c r="BE59" s="268">
        <f>IFERROR(AY59/AX58,"-")</f>
        <v>1.4154870940882597E-2</v>
      </c>
      <c r="BF59" s="175">
        <f>IFERROR(BA59/AX58,"-")</f>
        <v>3.3305578684429643E-3</v>
      </c>
      <c r="BG59" s="229"/>
    </row>
    <row r="60" spans="2:59" s="9" customFormat="1" ht="13.5" customHeight="1">
      <c r="B60" s="552"/>
      <c r="C60" s="556"/>
      <c r="D60" s="353" t="s">
        <v>340</v>
      </c>
      <c r="E60" s="578"/>
      <c r="F60" s="271">
        <v>0</v>
      </c>
      <c r="G60" s="271">
        <v>0</v>
      </c>
      <c r="H60" s="271">
        <v>0</v>
      </c>
      <c r="I60" s="271">
        <f>IFERROR(G60/E58,"-")</f>
        <v>0</v>
      </c>
      <c r="J60" s="271" t="str">
        <f t="shared" si="84"/>
        <v>-</v>
      </c>
      <c r="K60" s="271" t="str">
        <f t="shared" si="0"/>
        <v>-</v>
      </c>
      <c r="L60" s="271">
        <f>IFERROR(F60/E58,"-")</f>
        <v>0</v>
      </c>
      <c r="M60" s="270">
        <f>IFERROR(H60/E58,"-")</f>
        <v>0</v>
      </c>
      <c r="N60" s="574"/>
      <c r="O60" s="271">
        <v>0</v>
      </c>
      <c r="P60" s="271">
        <v>0</v>
      </c>
      <c r="Q60" s="271">
        <v>0</v>
      </c>
      <c r="R60" s="271">
        <f>IFERROR(P60/N58,"-")</f>
        <v>0</v>
      </c>
      <c r="S60" s="271" t="str">
        <f t="shared" si="85"/>
        <v>-</v>
      </c>
      <c r="T60" s="271" t="str">
        <f t="shared" si="1"/>
        <v>-</v>
      </c>
      <c r="U60" s="271">
        <f>IFERROR(O60/N58,"-")</f>
        <v>0</v>
      </c>
      <c r="V60" s="36">
        <f>IFERROR(Q60/N58,"-")</f>
        <v>0</v>
      </c>
      <c r="W60" s="574"/>
      <c r="X60" s="271">
        <v>0</v>
      </c>
      <c r="Y60" s="271">
        <v>0</v>
      </c>
      <c r="Z60" s="271">
        <v>0</v>
      </c>
      <c r="AA60" s="271">
        <f>IFERROR(Y60/W58,"-")</f>
        <v>0</v>
      </c>
      <c r="AB60" s="271" t="str">
        <f t="shared" si="86"/>
        <v>-</v>
      </c>
      <c r="AC60" s="271" t="str">
        <f t="shared" si="2"/>
        <v>-</v>
      </c>
      <c r="AD60" s="271">
        <f>IFERROR(X60/W58,"-")</f>
        <v>0</v>
      </c>
      <c r="AE60" s="36">
        <f>IFERROR(Z60/W58,"-")</f>
        <v>0</v>
      </c>
      <c r="AF60" s="574"/>
      <c r="AG60" s="271">
        <v>0</v>
      </c>
      <c r="AH60" s="271">
        <v>0</v>
      </c>
      <c r="AI60" s="271">
        <v>0</v>
      </c>
      <c r="AJ60" s="271">
        <f>IFERROR(AH60/AF58,"-")</f>
        <v>0</v>
      </c>
      <c r="AK60" s="271" t="str">
        <f t="shared" si="87"/>
        <v>-</v>
      </c>
      <c r="AL60" s="271" t="str">
        <f t="shared" si="3"/>
        <v>-</v>
      </c>
      <c r="AM60" s="271">
        <f>IFERROR(AG60/AF58,"-")</f>
        <v>0</v>
      </c>
      <c r="AN60" s="36">
        <f>IFERROR(AI60/AF58,"-")</f>
        <v>0</v>
      </c>
      <c r="AO60" s="576"/>
      <c r="AP60" s="271">
        <v>0</v>
      </c>
      <c r="AQ60" s="271">
        <v>0</v>
      </c>
      <c r="AR60" s="271">
        <v>0</v>
      </c>
      <c r="AS60" s="271">
        <f>IFERROR(AQ60/AO58,"-")</f>
        <v>0</v>
      </c>
      <c r="AT60" s="271" t="str">
        <f t="shared" si="88"/>
        <v>-</v>
      </c>
      <c r="AU60" s="271" t="str">
        <f t="shared" si="4"/>
        <v>-</v>
      </c>
      <c r="AV60" s="271">
        <f>IFERROR(AP60/AO58,"-")</f>
        <v>0</v>
      </c>
      <c r="AW60" s="270">
        <f>IFERROR(AR60/AO58,"-")</f>
        <v>0</v>
      </c>
      <c r="AX60" s="574"/>
      <c r="AY60" s="271">
        <v>0</v>
      </c>
      <c r="AZ60" s="271">
        <v>0</v>
      </c>
      <c r="BA60" s="271">
        <v>0</v>
      </c>
      <c r="BB60" s="271">
        <f>IFERROR(AZ60/AX58,"-")</f>
        <v>0</v>
      </c>
      <c r="BC60" s="271" t="str">
        <f t="shared" si="89"/>
        <v>-</v>
      </c>
      <c r="BD60" s="271" t="str">
        <f t="shared" si="5"/>
        <v>-</v>
      </c>
      <c r="BE60" s="271">
        <f>IFERROR(AY60/AX58,"-")</f>
        <v>0</v>
      </c>
      <c r="BF60" s="36">
        <f>IFERROR(BA60/AX58,"-")</f>
        <v>0</v>
      </c>
      <c r="BG60" s="229"/>
    </row>
    <row r="61" spans="2:59" s="9" customFormat="1" ht="13.5" customHeight="1">
      <c r="B61" s="553"/>
      <c r="C61" s="557"/>
      <c r="D61" s="354" t="s">
        <v>64</v>
      </c>
      <c r="E61" s="579"/>
      <c r="F61" s="273">
        <v>1014</v>
      </c>
      <c r="G61" s="273">
        <f>SUM(G58:G60)</f>
        <v>86875506</v>
      </c>
      <c r="H61" s="273">
        <v>97</v>
      </c>
      <c r="I61" s="273">
        <f>IFERROR(G61/E58,"-")</f>
        <v>305899.6690140845</v>
      </c>
      <c r="J61" s="273">
        <f t="shared" si="84"/>
        <v>85676.041420118345</v>
      </c>
      <c r="K61" s="273">
        <f t="shared" si="0"/>
        <v>895623.77319587627</v>
      </c>
      <c r="L61" s="273">
        <f>IFERROR(F61/E58,"-")</f>
        <v>3.5704225352112675</v>
      </c>
      <c r="M61" s="272">
        <f>IFERROR(H61/E58,"-")</f>
        <v>0.34154929577464788</v>
      </c>
      <c r="N61" s="575"/>
      <c r="O61" s="273">
        <v>817</v>
      </c>
      <c r="P61" s="273">
        <f>SUM(P58:P60)</f>
        <v>65128036</v>
      </c>
      <c r="Q61" s="273">
        <v>79</v>
      </c>
      <c r="R61" s="273">
        <f>IFERROR(P61/N58,"-")</f>
        <v>307207.71698113205</v>
      </c>
      <c r="S61" s="273">
        <f t="shared" si="85"/>
        <v>79716.078335373313</v>
      </c>
      <c r="T61" s="273">
        <f t="shared" si="1"/>
        <v>824405.51898734178</v>
      </c>
      <c r="U61" s="273">
        <f>IFERROR(O61/N58,"-")</f>
        <v>3.8537735849056602</v>
      </c>
      <c r="V61" s="152">
        <f>IFERROR(Q61/N58,"-")</f>
        <v>0.37264150943396224</v>
      </c>
      <c r="W61" s="575"/>
      <c r="X61" s="273">
        <v>155</v>
      </c>
      <c r="Y61" s="273">
        <f>SUM(Y58:Y60)</f>
        <v>17354198</v>
      </c>
      <c r="Z61" s="273">
        <v>16</v>
      </c>
      <c r="AA61" s="273">
        <f>IFERROR(Y61/W58,"-")</f>
        <v>642748.07407407404</v>
      </c>
      <c r="AB61" s="273">
        <f t="shared" si="86"/>
        <v>111962.56774193549</v>
      </c>
      <c r="AC61" s="273">
        <f t="shared" si="2"/>
        <v>1084637.375</v>
      </c>
      <c r="AD61" s="273">
        <f>IFERROR(X61/W58,"-")</f>
        <v>5.7407407407407405</v>
      </c>
      <c r="AE61" s="152">
        <f>IFERROR(Z61/W58,"-")</f>
        <v>0.59259259259259256</v>
      </c>
      <c r="AF61" s="575"/>
      <c r="AG61" s="273">
        <v>111</v>
      </c>
      <c r="AH61" s="273">
        <f>SUM(AH58:AH60)</f>
        <v>13643557</v>
      </c>
      <c r="AI61" s="273">
        <v>12</v>
      </c>
      <c r="AJ61" s="273">
        <f>IFERROR(AH61/AF58,"-")</f>
        <v>757975.38888888888</v>
      </c>
      <c r="AK61" s="273">
        <f t="shared" si="87"/>
        <v>122914.92792792793</v>
      </c>
      <c r="AL61" s="273">
        <f t="shared" si="3"/>
        <v>1136963.0833333333</v>
      </c>
      <c r="AM61" s="273">
        <f>IFERROR(AG61/AF58,"-")</f>
        <v>6.166666666666667</v>
      </c>
      <c r="AN61" s="152">
        <f>IFERROR(AI61/AF58,"-")</f>
        <v>0.66666666666666663</v>
      </c>
      <c r="AO61" s="577"/>
      <c r="AP61" s="273">
        <v>446</v>
      </c>
      <c r="AQ61" s="273">
        <f>SUM(AQ58:AQ60)</f>
        <v>50708877</v>
      </c>
      <c r="AR61" s="273">
        <v>39</v>
      </c>
      <c r="AS61" s="273">
        <f>IFERROR(AQ61/AO58,"-")</f>
        <v>533777.65263157897</v>
      </c>
      <c r="AT61" s="273">
        <f t="shared" si="88"/>
        <v>113697.033632287</v>
      </c>
      <c r="AU61" s="273">
        <f t="shared" si="4"/>
        <v>1300227.6153846155</v>
      </c>
      <c r="AV61" s="273">
        <f>IFERROR(AP61/AO58,"-")</f>
        <v>4.6947368421052635</v>
      </c>
      <c r="AW61" s="272">
        <f>IFERROR(AR61/AO58,"-")</f>
        <v>0.41052631578947368</v>
      </c>
      <c r="AX61" s="575"/>
      <c r="AY61" s="273">
        <v>1985</v>
      </c>
      <c r="AZ61" s="273">
        <f>SUM(AZ58:AZ60)</f>
        <v>140874244</v>
      </c>
      <c r="BA61" s="273">
        <v>195</v>
      </c>
      <c r="BB61" s="273">
        <f>IFERROR(AZ61/AX58,"-")</f>
        <v>117297.45545378851</v>
      </c>
      <c r="BC61" s="273">
        <f t="shared" si="89"/>
        <v>70969.392443324934</v>
      </c>
      <c r="BD61" s="273">
        <f t="shared" si="5"/>
        <v>722432.02051282057</v>
      </c>
      <c r="BE61" s="273">
        <f>IFERROR(AY61/AX58,"-")</f>
        <v>1.652789342214821</v>
      </c>
      <c r="BF61" s="152">
        <f>IFERROR(BA61/AX58,"-")</f>
        <v>0.16236469608659451</v>
      </c>
      <c r="BG61" s="229"/>
    </row>
    <row r="62" spans="2:59" s="9" customFormat="1" ht="13.5" customHeight="1">
      <c r="B62" s="551">
        <v>15</v>
      </c>
      <c r="C62" s="555" t="s">
        <v>86</v>
      </c>
      <c r="D62" s="357" t="s">
        <v>338</v>
      </c>
      <c r="E62" s="573">
        <f>市区町村別_オーラルフレイル区分別該当人数･割合!E19</f>
        <v>386</v>
      </c>
      <c r="F62" s="292">
        <v>992</v>
      </c>
      <c r="G62" s="69">
        <v>65911920</v>
      </c>
      <c r="H62" s="69">
        <v>96</v>
      </c>
      <c r="I62" s="69">
        <f>IFERROR(G62/E62,"-")</f>
        <v>170756.26943005182</v>
      </c>
      <c r="J62" s="69">
        <f>IFERROR(G62/F62,"-")</f>
        <v>66443.467741935485</v>
      </c>
      <c r="K62" s="69">
        <f t="shared" si="0"/>
        <v>686582.5</v>
      </c>
      <c r="L62" s="69">
        <f>IFERROR(F62/E62,"-")</f>
        <v>2.5699481865284972</v>
      </c>
      <c r="M62" s="266">
        <f>IFERROR(H62/E62,"-")</f>
        <v>0.24870466321243523</v>
      </c>
      <c r="N62" s="573">
        <f>市区町村別_オーラルフレイル区分別該当人数･割合!G19</f>
        <v>307</v>
      </c>
      <c r="O62" s="292">
        <v>806</v>
      </c>
      <c r="P62" s="69">
        <v>50685116</v>
      </c>
      <c r="Q62" s="69">
        <v>79</v>
      </c>
      <c r="R62" s="69">
        <f>IFERROR(P62/N62,"-")</f>
        <v>165098.09771986969</v>
      </c>
      <c r="S62" s="69">
        <f>IFERROR(P62/O62,"-")</f>
        <v>62884.759305210915</v>
      </c>
      <c r="T62" s="69">
        <f t="shared" si="1"/>
        <v>641583.74683544307</v>
      </c>
      <c r="U62" s="69">
        <f>IFERROR(O62/N62,"-")</f>
        <v>2.6254071661237783</v>
      </c>
      <c r="V62" s="34">
        <f>IFERROR(Q62/N62,"-")</f>
        <v>0.25732899022801303</v>
      </c>
      <c r="W62" s="573">
        <f>市区町村別_オーラルフレイル区分別該当人数･割合!I19</f>
        <v>48</v>
      </c>
      <c r="X62" s="292">
        <v>176</v>
      </c>
      <c r="Y62" s="69">
        <v>11489876</v>
      </c>
      <c r="Z62" s="69">
        <v>16</v>
      </c>
      <c r="AA62" s="69">
        <f>IFERROR(Y62/W62,"-")</f>
        <v>239372.41666666666</v>
      </c>
      <c r="AB62" s="69">
        <f>IFERROR(Y62/X62,"-")</f>
        <v>65283.38636363636</v>
      </c>
      <c r="AC62" s="69">
        <f t="shared" si="2"/>
        <v>718117.25</v>
      </c>
      <c r="AD62" s="69">
        <f>IFERROR(X62/W62,"-")</f>
        <v>3.6666666666666665</v>
      </c>
      <c r="AE62" s="34">
        <f>IFERROR(Z62/W62,"-")</f>
        <v>0.33333333333333331</v>
      </c>
      <c r="AF62" s="573">
        <f>市区町村別_オーラルフレイル区分別該当人数･割合!K19</f>
        <v>38</v>
      </c>
      <c r="AG62" s="292">
        <v>140</v>
      </c>
      <c r="AH62" s="69">
        <v>6875964</v>
      </c>
      <c r="AI62" s="69">
        <v>13</v>
      </c>
      <c r="AJ62" s="69">
        <f>IFERROR(AH62/AF62,"-")</f>
        <v>180946.42105263157</v>
      </c>
      <c r="AK62" s="69">
        <f>IFERROR(AH62/AG62,"-")</f>
        <v>49114.028571428571</v>
      </c>
      <c r="AL62" s="69">
        <f t="shared" si="3"/>
        <v>528920.30769230775</v>
      </c>
      <c r="AM62" s="69">
        <f>IFERROR(AG62/AF62,"-")</f>
        <v>3.6842105263157894</v>
      </c>
      <c r="AN62" s="34">
        <f>IFERROR(AI62/AF62,"-")</f>
        <v>0.34210526315789475</v>
      </c>
      <c r="AO62" s="570">
        <f>市区町村別_オーラルフレイル区分別該当人数･割合!M19</f>
        <v>154</v>
      </c>
      <c r="AP62" s="292">
        <v>431</v>
      </c>
      <c r="AQ62" s="69">
        <v>40725113</v>
      </c>
      <c r="AR62" s="69">
        <v>42</v>
      </c>
      <c r="AS62" s="69">
        <f>IFERROR(AQ62/AO62,"-")</f>
        <v>264448.78571428574</v>
      </c>
      <c r="AT62" s="69">
        <f>IFERROR(AQ62/AP62,"-")</f>
        <v>94489.821345707664</v>
      </c>
      <c r="AU62" s="69">
        <f t="shared" si="4"/>
        <v>969645.54761904757</v>
      </c>
      <c r="AV62" s="69">
        <f>IFERROR(AP62/AO62,"-")</f>
        <v>2.7987012987012987</v>
      </c>
      <c r="AW62" s="266">
        <f>IFERROR(AR62/AO62,"-")</f>
        <v>0.27272727272727271</v>
      </c>
      <c r="AX62" s="573">
        <f>市区町村別_オーラルフレイル区分別該当人数･割合!O19</f>
        <v>1477</v>
      </c>
      <c r="AY62" s="292">
        <v>2307</v>
      </c>
      <c r="AZ62" s="69">
        <v>192032902</v>
      </c>
      <c r="BA62" s="69">
        <v>227</v>
      </c>
      <c r="BB62" s="69">
        <f>IFERROR(AZ62/AX62,"-")</f>
        <v>130015.50575490861</v>
      </c>
      <c r="BC62" s="69">
        <f>IFERROR(AZ62/AY62,"-")</f>
        <v>83239.229302123975</v>
      </c>
      <c r="BD62" s="69">
        <f t="shared" si="5"/>
        <v>845959.9207048458</v>
      </c>
      <c r="BE62" s="69">
        <f>IFERROR(AY62/AX62,"-")</f>
        <v>1.5619498984427895</v>
      </c>
      <c r="BF62" s="34">
        <f>IFERROR(BA62/AX62,"-")</f>
        <v>0.15368991198375084</v>
      </c>
      <c r="BG62" s="229"/>
    </row>
    <row r="63" spans="2:59" s="9" customFormat="1" ht="13.5" customHeight="1">
      <c r="B63" s="552"/>
      <c r="C63" s="556"/>
      <c r="D63" s="356" t="s">
        <v>339</v>
      </c>
      <c r="E63" s="578"/>
      <c r="F63" s="70">
        <v>13</v>
      </c>
      <c r="G63" s="268">
        <v>3715322</v>
      </c>
      <c r="H63" s="268">
        <v>2</v>
      </c>
      <c r="I63" s="268">
        <f>IFERROR(G63/E62,"-")</f>
        <v>9625.1865284974101</v>
      </c>
      <c r="J63" s="268">
        <f t="shared" ref="J63:J65" si="90">IFERROR(G63/F63,"-")</f>
        <v>285794</v>
      </c>
      <c r="K63" s="268">
        <f t="shared" si="0"/>
        <v>1857661</v>
      </c>
      <c r="L63" s="268">
        <f>IFERROR(F63/E62,"-")</f>
        <v>3.367875647668394E-2</v>
      </c>
      <c r="M63" s="267">
        <f>IFERROR(H63/E62,"-")</f>
        <v>5.1813471502590676E-3</v>
      </c>
      <c r="N63" s="574"/>
      <c r="O63" s="70">
        <v>0</v>
      </c>
      <c r="P63" s="268">
        <v>0</v>
      </c>
      <c r="Q63" s="268">
        <v>0</v>
      </c>
      <c r="R63" s="268">
        <f>IFERROR(P63/N62,"-")</f>
        <v>0</v>
      </c>
      <c r="S63" s="268" t="str">
        <f t="shared" ref="S63:S65" si="91">IFERROR(P63/O63,"-")</f>
        <v>-</v>
      </c>
      <c r="T63" s="268" t="str">
        <f t="shared" si="1"/>
        <v>-</v>
      </c>
      <c r="U63" s="268">
        <f>IFERROR(O63/N62,"-")</f>
        <v>0</v>
      </c>
      <c r="V63" s="175">
        <f>IFERROR(Q63/N62,"-")</f>
        <v>0</v>
      </c>
      <c r="W63" s="574"/>
      <c r="X63" s="70">
        <v>0</v>
      </c>
      <c r="Y63" s="268">
        <v>0</v>
      </c>
      <c r="Z63" s="268">
        <v>0</v>
      </c>
      <c r="AA63" s="268">
        <f>IFERROR(Y63/W62,"-")</f>
        <v>0</v>
      </c>
      <c r="AB63" s="268" t="str">
        <f t="shared" ref="AB63:AB65" si="92">IFERROR(Y63/X63,"-")</f>
        <v>-</v>
      </c>
      <c r="AC63" s="268" t="str">
        <f t="shared" si="2"/>
        <v>-</v>
      </c>
      <c r="AD63" s="268">
        <f>IFERROR(X63/W62,"-")</f>
        <v>0</v>
      </c>
      <c r="AE63" s="175">
        <f>IFERROR(Z63/W62,"-")</f>
        <v>0</v>
      </c>
      <c r="AF63" s="574"/>
      <c r="AG63" s="70">
        <v>0</v>
      </c>
      <c r="AH63" s="268">
        <v>0</v>
      </c>
      <c r="AI63" s="268">
        <v>0</v>
      </c>
      <c r="AJ63" s="268">
        <f>IFERROR(AH63/AF62,"-")</f>
        <v>0</v>
      </c>
      <c r="AK63" s="268" t="str">
        <f t="shared" ref="AK63:AK65" si="93">IFERROR(AH63/AG63,"-")</f>
        <v>-</v>
      </c>
      <c r="AL63" s="268" t="str">
        <f t="shared" si="3"/>
        <v>-</v>
      </c>
      <c r="AM63" s="268">
        <f>IFERROR(AG63/AF62,"-")</f>
        <v>0</v>
      </c>
      <c r="AN63" s="175">
        <f>IFERROR(AI63/AF62,"-")</f>
        <v>0</v>
      </c>
      <c r="AO63" s="576"/>
      <c r="AP63" s="70">
        <v>13</v>
      </c>
      <c r="AQ63" s="268">
        <v>3715322</v>
      </c>
      <c r="AR63" s="268">
        <v>2</v>
      </c>
      <c r="AS63" s="268">
        <f>IFERROR(AQ63/AO62,"-")</f>
        <v>24125.467532467534</v>
      </c>
      <c r="AT63" s="268">
        <f t="shared" ref="AT63:AT65" si="94">IFERROR(AQ63/AP63,"-")</f>
        <v>285794</v>
      </c>
      <c r="AU63" s="268">
        <f t="shared" si="4"/>
        <v>1857661</v>
      </c>
      <c r="AV63" s="268">
        <f>IFERROR(AP63/AO62,"-")</f>
        <v>8.4415584415584416E-2</v>
      </c>
      <c r="AW63" s="267">
        <f>IFERROR(AR63/AO62,"-")</f>
        <v>1.2987012987012988E-2</v>
      </c>
      <c r="AX63" s="574"/>
      <c r="AY63" s="70">
        <v>14</v>
      </c>
      <c r="AZ63" s="268">
        <v>3834632</v>
      </c>
      <c r="BA63" s="268">
        <v>5</v>
      </c>
      <c r="BB63" s="268">
        <f>IFERROR(AZ63/AX62,"-")</f>
        <v>2596.2301963439404</v>
      </c>
      <c r="BC63" s="268">
        <f t="shared" ref="BC63:BC65" si="95">IFERROR(AZ63/AY63,"-")</f>
        <v>273902.28571428574</v>
      </c>
      <c r="BD63" s="268">
        <f t="shared" si="5"/>
        <v>766926.4</v>
      </c>
      <c r="BE63" s="268">
        <f>IFERROR(AY63/AX62,"-")</f>
        <v>9.4786729857819912E-3</v>
      </c>
      <c r="BF63" s="175">
        <f>IFERROR(BA63/AX62,"-")</f>
        <v>3.3852403520649968E-3</v>
      </c>
      <c r="BG63" s="229"/>
    </row>
    <row r="64" spans="2:59" s="9" customFormat="1" ht="13.5" customHeight="1">
      <c r="B64" s="552"/>
      <c r="C64" s="556"/>
      <c r="D64" s="353" t="s">
        <v>340</v>
      </c>
      <c r="E64" s="578"/>
      <c r="F64" s="271">
        <v>0</v>
      </c>
      <c r="G64" s="271">
        <v>0</v>
      </c>
      <c r="H64" s="271">
        <v>0</v>
      </c>
      <c r="I64" s="271">
        <f>IFERROR(G64/E62,"-")</f>
        <v>0</v>
      </c>
      <c r="J64" s="271" t="str">
        <f t="shared" si="90"/>
        <v>-</v>
      </c>
      <c r="K64" s="271" t="str">
        <f t="shared" si="0"/>
        <v>-</v>
      </c>
      <c r="L64" s="271">
        <f>IFERROR(F64/E62,"-")</f>
        <v>0</v>
      </c>
      <c r="M64" s="270">
        <f>IFERROR(H64/E62,"-")</f>
        <v>0</v>
      </c>
      <c r="N64" s="574"/>
      <c r="O64" s="271">
        <v>0</v>
      </c>
      <c r="P64" s="271">
        <v>0</v>
      </c>
      <c r="Q64" s="271">
        <v>0</v>
      </c>
      <c r="R64" s="271">
        <f>IFERROR(P64/N62,"-")</f>
        <v>0</v>
      </c>
      <c r="S64" s="271" t="str">
        <f t="shared" si="91"/>
        <v>-</v>
      </c>
      <c r="T64" s="271" t="str">
        <f t="shared" si="1"/>
        <v>-</v>
      </c>
      <c r="U64" s="271">
        <f>IFERROR(O64/N62,"-")</f>
        <v>0</v>
      </c>
      <c r="V64" s="36">
        <f>IFERROR(Q64/N62,"-")</f>
        <v>0</v>
      </c>
      <c r="W64" s="574"/>
      <c r="X64" s="271">
        <v>0</v>
      </c>
      <c r="Y64" s="271">
        <v>0</v>
      </c>
      <c r="Z64" s="271">
        <v>0</v>
      </c>
      <c r="AA64" s="271">
        <f>IFERROR(Y64/W62,"-")</f>
        <v>0</v>
      </c>
      <c r="AB64" s="271" t="str">
        <f t="shared" si="92"/>
        <v>-</v>
      </c>
      <c r="AC64" s="271" t="str">
        <f t="shared" si="2"/>
        <v>-</v>
      </c>
      <c r="AD64" s="271">
        <f>IFERROR(X64/W62,"-")</f>
        <v>0</v>
      </c>
      <c r="AE64" s="36">
        <f>IFERROR(Z64/W62,"-")</f>
        <v>0</v>
      </c>
      <c r="AF64" s="574"/>
      <c r="AG64" s="271">
        <v>0</v>
      </c>
      <c r="AH64" s="271">
        <v>0</v>
      </c>
      <c r="AI64" s="271">
        <v>0</v>
      </c>
      <c r="AJ64" s="271">
        <f>IFERROR(AH64/AF62,"-")</f>
        <v>0</v>
      </c>
      <c r="AK64" s="271" t="str">
        <f t="shared" si="93"/>
        <v>-</v>
      </c>
      <c r="AL64" s="271" t="str">
        <f t="shared" si="3"/>
        <v>-</v>
      </c>
      <c r="AM64" s="271">
        <f>IFERROR(AG64/AF62,"-")</f>
        <v>0</v>
      </c>
      <c r="AN64" s="36">
        <f>IFERROR(AI64/AF62,"-")</f>
        <v>0</v>
      </c>
      <c r="AO64" s="576"/>
      <c r="AP64" s="271">
        <v>0</v>
      </c>
      <c r="AQ64" s="271">
        <v>0</v>
      </c>
      <c r="AR64" s="271">
        <v>0</v>
      </c>
      <c r="AS64" s="271">
        <f>IFERROR(AQ64/AO62,"-")</f>
        <v>0</v>
      </c>
      <c r="AT64" s="271" t="str">
        <f t="shared" si="94"/>
        <v>-</v>
      </c>
      <c r="AU64" s="271" t="str">
        <f t="shared" si="4"/>
        <v>-</v>
      </c>
      <c r="AV64" s="271">
        <f>IFERROR(AP64/AO62,"-")</f>
        <v>0</v>
      </c>
      <c r="AW64" s="270">
        <f>IFERROR(AR64/AO62,"-")</f>
        <v>0</v>
      </c>
      <c r="AX64" s="574"/>
      <c r="AY64" s="271">
        <v>0</v>
      </c>
      <c r="AZ64" s="271">
        <v>0</v>
      </c>
      <c r="BA64" s="271">
        <v>0</v>
      </c>
      <c r="BB64" s="271">
        <f>IFERROR(AZ64/AX62,"-")</f>
        <v>0</v>
      </c>
      <c r="BC64" s="271" t="str">
        <f t="shared" si="95"/>
        <v>-</v>
      </c>
      <c r="BD64" s="271" t="str">
        <f t="shared" si="5"/>
        <v>-</v>
      </c>
      <c r="BE64" s="271">
        <f>IFERROR(AY64/AX62,"-")</f>
        <v>0</v>
      </c>
      <c r="BF64" s="36">
        <f>IFERROR(BA64/AX62,"-")</f>
        <v>0</v>
      </c>
      <c r="BG64" s="229"/>
    </row>
    <row r="65" spans="2:59" s="9" customFormat="1" ht="13.5" customHeight="1">
      <c r="B65" s="553"/>
      <c r="C65" s="557"/>
      <c r="D65" s="354" t="s">
        <v>64</v>
      </c>
      <c r="E65" s="579"/>
      <c r="F65" s="273">
        <v>1004</v>
      </c>
      <c r="G65" s="273">
        <f>SUM(G62:G64)</f>
        <v>69627242</v>
      </c>
      <c r="H65" s="273">
        <v>97</v>
      </c>
      <c r="I65" s="273">
        <f>IFERROR(G65/E62,"-")</f>
        <v>180381.45595854922</v>
      </c>
      <c r="J65" s="273">
        <f t="shared" si="90"/>
        <v>69349.842629482067</v>
      </c>
      <c r="K65" s="273">
        <f t="shared" si="0"/>
        <v>717806.618556701</v>
      </c>
      <c r="L65" s="273">
        <f>IFERROR(F65/E62,"-")</f>
        <v>2.6010362694300517</v>
      </c>
      <c r="M65" s="272">
        <f>IFERROR(H65/E62,"-")</f>
        <v>0.25129533678756477</v>
      </c>
      <c r="N65" s="575"/>
      <c r="O65" s="273">
        <v>806</v>
      </c>
      <c r="P65" s="273">
        <f>SUM(P62:P64)</f>
        <v>50685116</v>
      </c>
      <c r="Q65" s="273">
        <v>79</v>
      </c>
      <c r="R65" s="273">
        <f>IFERROR(P65/N62,"-")</f>
        <v>165098.09771986969</v>
      </c>
      <c r="S65" s="273">
        <f t="shared" si="91"/>
        <v>62884.759305210915</v>
      </c>
      <c r="T65" s="273">
        <f t="shared" si="1"/>
        <v>641583.74683544307</v>
      </c>
      <c r="U65" s="273">
        <f>IFERROR(O65/N62,"-")</f>
        <v>2.6254071661237783</v>
      </c>
      <c r="V65" s="152">
        <f>IFERROR(Q65/N62,"-")</f>
        <v>0.25732899022801303</v>
      </c>
      <c r="W65" s="575"/>
      <c r="X65" s="273">
        <v>176</v>
      </c>
      <c r="Y65" s="273">
        <f>SUM(Y62:Y64)</f>
        <v>11489876</v>
      </c>
      <c r="Z65" s="273">
        <v>16</v>
      </c>
      <c r="AA65" s="273">
        <f>IFERROR(Y65/W62,"-")</f>
        <v>239372.41666666666</v>
      </c>
      <c r="AB65" s="273">
        <f t="shared" si="92"/>
        <v>65283.38636363636</v>
      </c>
      <c r="AC65" s="273">
        <f t="shared" si="2"/>
        <v>718117.25</v>
      </c>
      <c r="AD65" s="273">
        <f>IFERROR(X65/W62,"-")</f>
        <v>3.6666666666666665</v>
      </c>
      <c r="AE65" s="152">
        <f>IFERROR(Z65/W62,"-")</f>
        <v>0.33333333333333331</v>
      </c>
      <c r="AF65" s="575"/>
      <c r="AG65" s="273">
        <v>140</v>
      </c>
      <c r="AH65" s="273">
        <f>SUM(AH62:AH64)</f>
        <v>6875964</v>
      </c>
      <c r="AI65" s="273">
        <v>13</v>
      </c>
      <c r="AJ65" s="273">
        <f>IFERROR(AH65/AF62,"-")</f>
        <v>180946.42105263157</v>
      </c>
      <c r="AK65" s="273">
        <f t="shared" si="93"/>
        <v>49114.028571428571</v>
      </c>
      <c r="AL65" s="273">
        <f t="shared" si="3"/>
        <v>528920.30769230775</v>
      </c>
      <c r="AM65" s="273">
        <f>IFERROR(AG65/AF62,"-")</f>
        <v>3.6842105263157894</v>
      </c>
      <c r="AN65" s="152">
        <f>IFERROR(AI65/AF62,"-")</f>
        <v>0.34210526315789475</v>
      </c>
      <c r="AO65" s="577"/>
      <c r="AP65" s="273">
        <v>443</v>
      </c>
      <c r="AQ65" s="273">
        <f>SUM(AQ62:AQ64)</f>
        <v>44440435</v>
      </c>
      <c r="AR65" s="273">
        <v>43</v>
      </c>
      <c r="AS65" s="273">
        <f>IFERROR(AQ65/AO62,"-")</f>
        <v>288574.25324675324</v>
      </c>
      <c r="AT65" s="273">
        <f t="shared" si="94"/>
        <v>100317.00902934537</v>
      </c>
      <c r="AU65" s="273">
        <f t="shared" si="4"/>
        <v>1033498.4883720931</v>
      </c>
      <c r="AV65" s="273">
        <f>IFERROR(AP65/AO62,"-")</f>
        <v>2.8766233766233764</v>
      </c>
      <c r="AW65" s="272">
        <f>IFERROR(AR65/AO62,"-")</f>
        <v>0.2792207792207792</v>
      </c>
      <c r="AX65" s="575"/>
      <c r="AY65" s="273">
        <v>2312</v>
      </c>
      <c r="AZ65" s="273">
        <f>SUM(AZ62:AZ64)</f>
        <v>195867534</v>
      </c>
      <c r="BA65" s="273">
        <v>227</v>
      </c>
      <c r="BB65" s="273">
        <f>IFERROR(AZ65/AX62,"-")</f>
        <v>132611.73595125254</v>
      </c>
      <c r="BC65" s="273">
        <f t="shared" si="95"/>
        <v>84717.791522491345</v>
      </c>
      <c r="BD65" s="273">
        <f t="shared" si="5"/>
        <v>862852.57268722472</v>
      </c>
      <c r="BE65" s="273">
        <f>IFERROR(AY65/AX62,"-")</f>
        <v>1.5653351387948544</v>
      </c>
      <c r="BF65" s="152">
        <f>IFERROR(BA65/AX62,"-")</f>
        <v>0.15368991198375084</v>
      </c>
      <c r="BG65" s="229"/>
    </row>
    <row r="66" spans="2:59" s="9" customFormat="1" ht="13.5" customHeight="1">
      <c r="B66" s="551">
        <v>16</v>
      </c>
      <c r="C66" s="555" t="s">
        <v>53</v>
      </c>
      <c r="D66" s="357" t="s">
        <v>338</v>
      </c>
      <c r="E66" s="573">
        <f>市区町村別_オーラルフレイル区分別該当人数･割合!E20</f>
        <v>275</v>
      </c>
      <c r="F66" s="292">
        <v>725</v>
      </c>
      <c r="G66" s="69">
        <v>61728794</v>
      </c>
      <c r="H66" s="69">
        <v>69</v>
      </c>
      <c r="I66" s="69">
        <f>IFERROR(G66/E66,"-")</f>
        <v>224468.34181818183</v>
      </c>
      <c r="J66" s="69">
        <f>IFERROR(G66/F66,"-")</f>
        <v>85143.164137931031</v>
      </c>
      <c r="K66" s="69">
        <f t="shared" si="0"/>
        <v>894620.20289855078</v>
      </c>
      <c r="L66" s="69">
        <f>IFERROR(F66/E66,"-")</f>
        <v>2.6363636363636362</v>
      </c>
      <c r="M66" s="266">
        <f>IFERROR(H66/E66,"-")</f>
        <v>0.25090909090909091</v>
      </c>
      <c r="N66" s="573">
        <f>市区町村別_オーラルフレイル区分別該当人数･割合!G20</f>
        <v>229</v>
      </c>
      <c r="O66" s="292">
        <v>610</v>
      </c>
      <c r="P66" s="69">
        <v>50773886</v>
      </c>
      <c r="Q66" s="69">
        <v>59</v>
      </c>
      <c r="R66" s="69">
        <f>IFERROR(P66/N66,"-")</f>
        <v>221720.02620087337</v>
      </c>
      <c r="S66" s="69">
        <f>IFERROR(P66/O66,"-")</f>
        <v>83235.878688524594</v>
      </c>
      <c r="T66" s="69">
        <f t="shared" si="1"/>
        <v>860574.3389830509</v>
      </c>
      <c r="U66" s="69">
        <f>IFERROR(O66/N66,"-")</f>
        <v>2.6637554585152841</v>
      </c>
      <c r="V66" s="34">
        <f>IFERROR(Q66/N66,"-")</f>
        <v>0.2576419213973799</v>
      </c>
      <c r="W66" s="573">
        <f>市区町村別_オーラルフレイル区分別該当人数･割合!I20</f>
        <v>27</v>
      </c>
      <c r="X66" s="292">
        <v>142</v>
      </c>
      <c r="Y66" s="69">
        <v>12997786</v>
      </c>
      <c r="Z66" s="69">
        <v>15</v>
      </c>
      <c r="AA66" s="69">
        <f>IFERROR(Y66/W66,"-")</f>
        <v>481399.48148148146</v>
      </c>
      <c r="AB66" s="69">
        <f>IFERROR(Y66/X66,"-")</f>
        <v>91533.704225352107</v>
      </c>
      <c r="AC66" s="69">
        <f t="shared" si="2"/>
        <v>866519.06666666665</v>
      </c>
      <c r="AD66" s="69">
        <f>IFERROR(X66/W66,"-")</f>
        <v>5.2592592592592595</v>
      </c>
      <c r="AE66" s="34">
        <f>IFERROR(Z66/W66,"-")</f>
        <v>0.55555555555555558</v>
      </c>
      <c r="AF66" s="573">
        <f>市区町村別_オーラルフレイル区分別該当人数･割合!K20</f>
        <v>24</v>
      </c>
      <c r="AG66" s="292">
        <v>122</v>
      </c>
      <c r="AH66" s="69">
        <v>10095953</v>
      </c>
      <c r="AI66" s="69">
        <v>13</v>
      </c>
      <c r="AJ66" s="69">
        <f>IFERROR(AH66/AF66,"-")</f>
        <v>420664.70833333331</v>
      </c>
      <c r="AK66" s="69">
        <f>IFERROR(AH66/AG66,"-")</f>
        <v>82753.713114754093</v>
      </c>
      <c r="AL66" s="69">
        <f t="shared" si="3"/>
        <v>776611.76923076925</v>
      </c>
      <c r="AM66" s="69">
        <f>IFERROR(AG66/AF66,"-")</f>
        <v>5.083333333333333</v>
      </c>
      <c r="AN66" s="34">
        <f>IFERROR(AI66/AF66,"-")</f>
        <v>0.54166666666666663</v>
      </c>
      <c r="AO66" s="570">
        <f>市区町村別_オーラルフレイル区分別該当人数･割合!M20</f>
        <v>112</v>
      </c>
      <c r="AP66" s="292">
        <v>423</v>
      </c>
      <c r="AQ66" s="69">
        <v>40158680</v>
      </c>
      <c r="AR66" s="69">
        <v>42</v>
      </c>
      <c r="AS66" s="69">
        <f>IFERROR(AQ66/AO66,"-")</f>
        <v>358559.64285714284</v>
      </c>
      <c r="AT66" s="69">
        <f>IFERROR(AQ66/AP66,"-")</f>
        <v>94937.777777777781</v>
      </c>
      <c r="AU66" s="69">
        <f t="shared" si="4"/>
        <v>956159.04761904757</v>
      </c>
      <c r="AV66" s="69">
        <f>IFERROR(AP66/AO66,"-")</f>
        <v>3.7767857142857144</v>
      </c>
      <c r="AW66" s="266">
        <f>IFERROR(AR66/AO66,"-")</f>
        <v>0.375</v>
      </c>
      <c r="AX66" s="573">
        <f>市区町村別_オーラルフレイル区分別該当人数･割合!O20</f>
        <v>1115</v>
      </c>
      <c r="AY66" s="292">
        <v>1836</v>
      </c>
      <c r="AZ66" s="69">
        <v>123883612</v>
      </c>
      <c r="BA66" s="69">
        <v>185</v>
      </c>
      <c r="BB66" s="69">
        <f>IFERROR(AZ66/AX66,"-")</f>
        <v>111106.37847533633</v>
      </c>
      <c r="BC66" s="69">
        <f>IFERROR(AZ66/AY66,"-")</f>
        <v>67474.734204793029</v>
      </c>
      <c r="BD66" s="69">
        <f t="shared" si="5"/>
        <v>669641.14594594599</v>
      </c>
      <c r="BE66" s="69">
        <f>IFERROR(AY66/AX66,"-")</f>
        <v>1.6466367713004484</v>
      </c>
      <c r="BF66" s="34">
        <f>IFERROR(BA66/AX66,"-")</f>
        <v>0.16591928251121077</v>
      </c>
      <c r="BG66" s="229"/>
    </row>
    <row r="67" spans="2:59" s="9" customFormat="1" ht="13.5" customHeight="1">
      <c r="B67" s="552"/>
      <c r="C67" s="556"/>
      <c r="D67" s="356" t="s">
        <v>339</v>
      </c>
      <c r="E67" s="578"/>
      <c r="F67" s="70">
        <v>2</v>
      </c>
      <c r="G67" s="268">
        <v>326700</v>
      </c>
      <c r="H67" s="268">
        <v>1</v>
      </c>
      <c r="I67" s="268">
        <f>IFERROR(G67/E66,"-")</f>
        <v>1188</v>
      </c>
      <c r="J67" s="268">
        <f t="shared" ref="J67:J69" si="96">IFERROR(G67/F67,"-")</f>
        <v>163350</v>
      </c>
      <c r="K67" s="268">
        <f t="shared" si="0"/>
        <v>326700</v>
      </c>
      <c r="L67" s="268">
        <f>IFERROR(F67/E66,"-")</f>
        <v>7.2727272727272727E-3</v>
      </c>
      <c r="M67" s="267">
        <f>IFERROR(H67/E66,"-")</f>
        <v>3.6363636363636364E-3</v>
      </c>
      <c r="N67" s="574"/>
      <c r="O67" s="70">
        <v>2</v>
      </c>
      <c r="P67" s="268">
        <v>326700</v>
      </c>
      <c r="Q67" s="268">
        <v>1</v>
      </c>
      <c r="R67" s="268">
        <f>IFERROR(P67/N66,"-")</f>
        <v>1426.6375545851529</v>
      </c>
      <c r="S67" s="268">
        <f t="shared" ref="S67:S69" si="97">IFERROR(P67/O67,"-")</f>
        <v>163350</v>
      </c>
      <c r="T67" s="268">
        <f t="shared" si="1"/>
        <v>326700</v>
      </c>
      <c r="U67" s="268">
        <f>IFERROR(O67/N66,"-")</f>
        <v>8.7336244541484712E-3</v>
      </c>
      <c r="V67" s="175">
        <f>IFERROR(Q67/N66,"-")</f>
        <v>4.3668122270742356E-3</v>
      </c>
      <c r="W67" s="574"/>
      <c r="X67" s="70">
        <v>0</v>
      </c>
      <c r="Y67" s="268">
        <v>0</v>
      </c>
      <c r="Z67" s="268">
        <v>0</v>
      </c>
      <c r="AA67" s="268">
        <f>IFERROR(Y67/W66,"-")</f>
        <v>0</v>
      </c>
      <c r="AB67" s="268" t="str">
        <f t="shared" ref="AB67:AB69" si="98">IFERROR(Y67/X67,"-")</f>
        <v>-</v>
      </c>
      <c r="AC67" s="268" t="str">
        <f t="shared" si="2"/>
        <v>-</v>
      </c>
      <c r="AD67" s="268">
        <f>IFERROR(X67/W66,"-")</f>
        <v>0</v>
      </c>
      <c r="AE67" s="175">
        <f>IFERROR(Z67/W66,"-")</f>
        <v>0</v>
      </c>
      <c r="AF67" s="574"/>
      <c r="AG67" s="70">
        <v>0</v>
      </c>
      <c r="AH67" s="268">
        <v>0</v>
      </c>
      <c r="AI67" s="268">
        <v>0</v>
      </c>
      <c r="AJ67" s="268">
        <f>IFERROR(AH67/AF66,"-")</f>
        <v>0</v>
      </c>
      <c r="AK67" s="268" t="str">
        <f t="shared" ref="AK67:AK69" si="99">IFERROR(AH67/AG67,"-")</f>
        <v>-</v>
      </c>
      <c r="AL67" s="268" t="str">
        <f t="shared" si="3"/>
        <v>-</v>
      </c>
      <c r="AM67" s="268">
        <f>IFERROR(AG67/AF66,"-")</f>
        <v>0</v>
      </c>
      <c r="AN67" s="175">
        <f>IFERROR(AI67/AF66,"-")</f>
        <v>0</v>
      </c>
      <c r="AO67" s="576"/>
      <c r="AP67" s="70">
        <v>0</v>
      </c>
      <c r="AQ67" s="268">
        <v>0</v>
      </c>
      <c r="AR67" s="268">
        <v>0</v>
      </c>
      <c r="AS67" s="268">
        <f>IFERROR(AQ67/AO66,"-")</f>
        <v>0</v>
      </c>
      <c r="AT67" s="268" t="str">
        <f t="shared" ref="AT67:AT69" si="100">IFERROR(AQ67/AP67,"-")</f>
        <v>-</v>
      </c>
      <c r="AU67" s="268" t="str">
        <f t="shared" si="4"/>
        <v>-</v>
      </c>
      <c r="AV67" s="268">
        <f>IFERROR(AP67/AO66,"-")</f>
        <v>0</v>
      </c>
      <c r="AW67" s="267">
        <f>IFERROR(AR67/AO66,"-")</f>
        <v>0</v>
      </c>
      <c r="AX67" s="574"/>
      <c r="AY67" s="70">
        <v>10</v>
      </c>
      <c r="AZ67" s="268">
        <v>3253590</v>
      </c>
      <c r="BA67" s="268">
        <v>3</v>
      </c>
      <c r="BB67" s="268">
        <f>IFERROR(AZ67/AX66,"-")</f>
        <v>2918.0179372197308</v>
      </c>
      <c r="BC67" s="268">
        <f t="shared" ref="BC67:BC69" si="101">IFERROR(AZ67/AY67,"-")</f>
        <v>325359</v>
      </c>
      <c r="BD67" s="268">
        <f t="shared" si="5"/>
        <v>1084530</v>
      </c>
      <c r="BE67" s="268">
        <f>IFERROR(AY67/AX66,"-")</f>
        <v>8.9686098654708519E-3</v>
      </c>
      <c r="BF67" s="175">
        <f>IFERROR(BA67/AX66,"-")</f>
        <v>2.6905829596412557E-3</v>
      </c>
      <c r="BG67" s="229"/>
    </row>
    <row r="68" spans="2:59" s="9" customFormat="1" ht="13.5" customHeight="1">
      <c r="B68" s="552"/>
      <c r="C68" s="556"/>
      <c r="D68" s="353" t="s">
        <v>340</v>
      </c>
      <c r="E68" s="578"/>
      <c r="F68" s="271">
        <v>0</v>
      </c>
      <c r="G68" s="271">
        <v>0</v>
      </c>
      <c r="H68" s="271">
        <v>0</v>
      </c>
      <c r="I68" s="271">
        <f>IFERROR(G68/E66,"-")</f>
        <v>0</v>
      </c>
      <c r="J68" s="271" t="str">
        <f t="shared" si="96"/>
        <v>-</v>
      </c>
      <c r="K68" s="271" t="str">
        <f t="shared" si="0"/>
        <v>-</v>
      </c>
      <c r="L68" s="271">
        <f>IFERROR(F68/E66,"-")</f>
        <v>0</v>
      </c>
      <c r="M68" s="270">
        <f>IFERROR(H68/E66,"-")</f>
        <v>0</v>
      </c>
      <c r="N68" s="574"/>
      <c r="O68" s="271">
        <v>0</v>
      </c>
      <c r="P68" s="271">
        <v>0</v>
      </c>
      <c r="Q68" s="271">
        <v>0</v>
      </c>
      <c r="R68" s="271">
        <f>IFERROR(P68/N66,"-")</f>
        <v>0</v>
      </c>
      <c r="S68" s="271" t="str">
        <f t="shared" si="97"/>
        <v>-</v>
      </c>
      <c r="T68" s="271" t="str">
        <f t="shared" si="1"/>
        <v>-</v>
      </c>
      <c r="U68" s="271">
        <f>IFERROR(O68/N66,"-")</f>
        <v>0</v>
      </c>
      <c r="V68" s="36">
        <f>IFERROR(Q68/N66,"-")</f>
        <v>0</v>
      </c>
      <c r="W68" s="574"/>
      <c r="X68" s="271">
        <v>0</v>
      </c>
      <c r="Y68" s="271">
        <v>0</v>
      </c>
      <c r="Z68" s="271">
        <v>0</v>
      </c>
      <c r="AA68" s="271">
        <f>IFERROR(Y68/W66,"-")</f>
        <v>0</v>
      </c>
      <c r="AB68" s="271" t="str">
        <f t="shared" si="98"/>
        <v>-</v>
      </c>
      <c r="AC68" s="271" t="str">
        <f t="shared" si="2"/>
        <v>-</v>
      </c>
      <c r="AD68" s="271">
        <f>IFERROR(X68/W66,"-")</f>
        <v>0</v>
      </c>
      <c r="AE68" s="36">
        <f>IFERROR(Z68/W66,"-")</f>
        <v>0</v>
      </c>
      <c r="AF68" s="574"/>
      <c r="AG68" s="271">
        <v>0</v>
      </c>
      <c r="AH68" s="271">
        <v>0</v>
      </c>
      <c r="AI68" s="271">
        <v>0</v>
      </c>
      <c r="AJ68" s="271">
        <f>IFERROR(AH68/AF66,"-")</f>
        <v>0</v>
      </c>
      <c r="AK68" s="271" t="str">
        <f t="shared" si="99"/>
        <v>-</v>
      </c>
      <c r="AL68" s="271" t="str">
        <f t="shared" si="3"/>
        <v>-</v>
      </c>
      <c r="AM68" s="271">
        <f>IFERROR(AG68/AF66,"-")</f>
        <v>0</v>
      </c>
      <c r="AN68" s="36">
        <f>IFERROR(AI68/AF66,"-")</f>
        <v>0</v>
      </c>
      <c r="AO68" s="576"/>
      <c r="AP68" s="271">
        <v>0</v>
      </c>
      <c r="AQ68" s="271">
        <v>0</v>
      </c>
      <c r="AR68" s="271">
        <v>0</v>
      </c>
      <c r="AS68" s="271">
        <f>IFERROR(AQ68/AO66,"-")</f>
        <v>0</v>
      </c>
      <c r="AT68" s="271" t="str">
        <f t="shared" si="100"/>
        <v>-</v>
      </c>
      <c r="AU68" s="271" t="str">
        <f t="shared" si="4"/>
        <v>-</v>
      </c>
      <c r="AV68" s="271">
        <f>IFERROR(AP68/AO66,"-")</f>
        <v>0</v>
      </c>
      <c r="AW68" s="270">
        <f>IFERROR(AR68/AO66,"-")</f>
        <v>0</v>
      </c>
      <c r="AX68" s="574"/>
      <c r="AY68" s="271">
        <v>0</v>
      </c>
      <c r="AZ68" s="271">
        <v>0</v>
      </c>
      <c r="BA68" s="271">
        <v>0</v>
      </c>
      <c r="BB68" s="271">
        <f>IFERROR(AZ68/AX66,"-")</f>
        <v>0</v>
      </c>
      <c r="BC68" s="271" t="str">
        <f t="shared" si="101"/>
        <v>-</v>
      </c>
      <c r="BD68" s="271" t="str">
        <f t="shared" si="5"/>
        <v>-</v>
      </c>
      <c r="BE68" s="271">
        <f>IFERROR(AY68/AX66,"-")</f>
        <v>0</v>
      </c>
      <c r="BF68" s="36">
        <f>IFERROR(BA68/AX66,"-")</f>
        <v>0</v>
      </c>
      <c r="BG68" s="229"/>
    </row>
    <row r="69" spans="2:59" s="9" customFormat="1" ht="13.5" customHeight="1">
      <c r="B69" s="553"/>
      <c r="C69" s="557"/>
      <c r="D69" s="354" t="s">
        <v>64</v>
      </c>
      <c r="E69" s="579"/>
      <c r="F69" s="273">
        <v>725</v>
      </c>
      <c r="G69" s="273">
        <f>SUM(G66:G68)</f>
        <v>62055494</v>
      </c>
      <c r="H69" s="273">
        <v>69</v>
      </c>
      <c r="I69" s="273">
        <f>IFERROR(G69/E66,"-")</f>
        <v>225656.34181818183</v>
      </c>
      <c r="J69" s="273">
        <f t="shared" si="96"/>
        <v>85593.784827586205</v>
      </c>
      <c r="K69" s="273">
        <f t="shared" si="0"/>
        <v>899354.98550724634</v>
      </c>
      <c r="L69" s="273">
        <f>IFERROR(F69/E66,"-")</f>
        <v>2.6363636363636362</v>
      </c>
      <c r="M69" s="272">
        <f>IFERROR(H69/E66,"-")</f>
        <v>0.25090909090909091</v>
      </c>
      <c r="N69" s="575"/>
      <c r="O69" s="273">
        <v>610</v>
      </c>
      <c r="P69" s="273">
        <f>SUM(P66:P68)</f>
        <v>51100586</v>
      </c>
      <c r="Q69" s="273">
        <v>59</v>
      </c>
      <c r="R69" s="273">
        <f>IFERROR(P69/N66,"-")</f>
        <v>223146.66375545852</v>
      </c>
      <c r="S69" s="273">
        <f t="shared" si="97"/>
        <v>83771.452459016393</v>
      </c>
      <c r="T69" s="273">
        <f t="shared" si="1"/>
        <v>866111.62711864407</v>
      </c>
      <c r="U69" s="273">
        <f>IFERROR(O69/N66,"-")</f>
        <v>2.6637554585152841</v>
      </c>
      <c r="V69" s="152">
        <f>IFERROR(Q69/N66,"-")</f>
        <v>0.2576419213973799</v>
      </c>
      <c r="W69" s="575"/>
      <c r="X69" s="273">
        <v>142</v>
      </c>
      <c r="Y69" s="273">
        <f>SUM(Y66:Y68)</f>
        <v>12997786</v>
      </c>
      <c r="Z69" s="273">
        <v>15</v>
      </c>
      <c r="AA69" s="273">
        <f>IFERROR(Y69/W66,"-")</f>
        <v>481399.48148148146</v>
      </c>
      <c r="AB69" s="273">
        <f t="shared" si="98"/>
        <v>91533.704225352107</v>
      </c>
      <c r="AC69" s="273">
        <f t="shared" si="2"/>
        <v>866519.06666666665</v>
      </c>
      <c r="AD69" s="273">
        <f>IFERROR(X69/W66,"-")</f>
        <v>5.2592592592592595</v>
      </c>
      <c r="AE69" s="152">
        <f>IFERROR(Z69/W66,"-")</f>
        <v>0.55555555555555558</v>
      </c>
      <c r="AF69" s="575"/>
      <c r="AG69" s="273">
        <v>122</v>
      </c>
      <c r="AH69" s="273">
        <f>SUM(AH66:AH68)</f>
        <v>10095953</v>
      </c>
      <c r="AI69" s="273">
        <v>13</v>
      </c>
      <c r="AJ69" s="273">
        <f>IFERROR(AH69/AF66,"-")</f>
        <v>420664.70833333331</v>
      </c>
      <c r="AK69" s="273">
        <f t="shared" si="99"/>
        <v>82753.713114754093</v>
      </c>
      <c r="AL69" s="273">
        <f t="shared" si="3"/>
        <v>776611.76923076925</v>
      </c>
      <c r="AM69" s="273">
        <f>IFERROR(AG69/AF66,"-")</f>
        <v>5.083333333333333</v>
      </c>
      <c r="AN69" s="152">
        <f>IFERROR(AI69/AF66,"-")</f>
        <v>0.54166666666666663</v>
      </c>
      <c r="AO69" s="577"/>
      <c r="AP69" s="273">
        <v>423</v>
      </c>
      <c r="AQ69" s="273">
        <f>SUM(AQ66:AQ68)</f>
        <v>40158680</v>
      </c>
      <c r="AR69" s="273">
        <v>42</v>
      </c>
      <c r="AS69" s="273">
        <f>IFERROR(AQ69/AO66,"-")</f>
        <v>358559.64285714284</v>
      </c>
      <c r="AT69" s="273">
        <f t="shared" si="100"/>
        <v>94937.777777777781</v>
      </c>
      <c r="AU69" s="273">
        <f t="shared" si="4"/>
        <v>956159.04761904757</v>
      </c>
      <c r="AV69" s="273">
        <f>IFERROR(AP69/AO66,"-")</f>
        <v>3.7767857142857144</v>
      </c>
      <c r="AW69" s="272">
        <f>IFERROR(AR69/AO66,"-")</f>
        <v>0.375</v>
      </c>
      <c r="AX69" s="575"/>
      <c r="AY69" s="273">
        <v>1841</v>
      </c>
      <c r="AZ69" s="273">
        <f>SUM(AZ66:AZ68)</f>
        <v>127137202</v>
      </c>
      <c r="BA69" s="273">
        <v>186</v>
      </c>
      <c r="BB69" s="273">
        <f>IFERROR(AZ69/AX66,"-")</f>
        <v>114024.39641255606</v>
      </c>
      <c r="BC69" s="273">
        <f t="shared" si="101"/>
        <v>69058.773492667024</v>
      </c>
      <c r="BD69" s="273">
        <f t="shared" si="5"/>
        <v>683533.34408602153</v>
      </c>
      <c r="BE69" s="273">
        <f>IFERROR(AY69/AX66,"-")</f>
        <v>1.6511210762331838</v>
      </c>
      <c r="BF69" s="152">
        <f>IFERROR(BA69/AX66,"-")</f>
        <v>0.16681614349775784</v>
      </c>
      <c r="BG69" s="229"/>
    </row>
    <row r="70" spans="2:59" s="9" customFormat="1" ht="13.5" customHeight="1">
      <c r="B70" s="551">
        <v>17</v>
      </c>
      <c r="C70" s="555" t="s">
        <v>87</v>
      </c>
      <c r="D70" s="357" t="s">
        <v>338</v>
      </c>
      <c r="E70" s="573">
        <f>市区町村別_オーラルフレイル区分別該当人数･割合!E21</f>
        <v>455</v>
      </c>
      <c r="F70" s="292">
        <v>1186</v>
      </c>
      <c r="G70" s="69">
        <v>85786466</v>
      </c>
      <c r="H70" s="69">
        <v>114</v>
      </c>
      <c r="I70" s="69">
        <f>IFERROR(G70/E70,"-")</f>
        <v>188541.68351648352</v>
      </c>
      <c r="J70" s="69">
        <f>IFERROR(G70/F70,"-")</f>
        <v>72332.602023608764</v>
      </c>
      <c r="K70" s="69">
        <f t="shared" si="0"/>
        <v>752512.85964912281</v>
      </c>
      <c r="L70" s="69">
        <f>IFERROR(F70/E70,"-")</f>
        <v>2.6065934065934067</v>
      </c>
      <c r="M70" s="266">
        <f>IFERROR(H70/E70,"-")</f>
        <v>0.25054945054945055</v>
      </c>
      <c r="N70" s="573">
        <f>市区町村別_オーラルフレイル区分別該当人数･割合!G21</f>
        <v>353</v>
      </c>
      <c r="O70" s="292">
        <v>928</v>
      </c>
      <c r="P70" s="69">
        <v>65930152</v>
      </c>
      <c r="Q70" s="69">
        <v>91</v>
      </c>
      <c r="R70" s="69">
        <f>IFERROR(P70/N70,"-")</f>
        <v>186770.96883852693</v>
      </c>
      <c r="S70" s="69">
        <f>IFERROR(P70/O70,"-")</f>
        <v>71045.422413793101</v>
      </c>
      <c r="T70" s="69">
        <f t="shared" si="1"/>
        <v>724507.16483516479</v>
      </c>
      <c r="U70" s="69">
        <f>IFERROR(O70/N70,"-")</f>
        <v>2.6288951841359776</v>
      </c>
      <c r="V70" s="34">
        <f>IFERROR(Q70/N70,"-")</f>
        <v>0.25779036827195467</v>
      </c>
      <c r="W70" s="573">
        <f>市区町村別_オーラルフレイル区分別該当人数･割合!I21</f>
        <v>57</v>
      </c>
      <c r="X70" s="292">
        <v>217</v>
      </c>
      <c r="Y70" s="69">
        <v>19691377</v>
      </c>
      <c r="Z70" s="69">
        <v>23</v>
      </c>
      <c r="AA70" s="69">
        <f>IFERROR(Y70/W70,"-")</f>
        <v>345462.75438596489</v>
      </c>
      <c r="AB70" s="69">
        <f>IFERROR(Y70/X70,"-")</f>
        <v>90743.672811059907</v>
      </c>
      <c r="AC70" s="69">
        <f t="shared" si="2"/>
        <v>856146.82608695654</v>
      </c>
      <c r="AD70" s="69">
        <f>IFERROR(X70/W70,"-")</f>
        <v>3.807017543859649</v>
      </c>
      <c r="AE70" s="34">
        <f>IFERROR(Z70/W70,"-")</f>
        <v>0.40350877192982454</v>
      </c>
      <c r="AF70" s="573">
        <f>市区町村別_オーラルフレイル区分別該当人数･割合!K21</f>
        <v>46</v>
      </c>
      <c r="AG70" s="292">
        <v>181</v>
      </c>
      <c r="AH70" s="69">
        <v>14774359</v>
      </c>
      <c r="AI70" s="69">
        <v>20</v>
      </c>
      <c r="AJ70" s="69">
        <f>IFERROR(AH70/AF70,"-")</f>
        <v>321181.71739130432</v>
      </c>
      <c r="AK70" s="69">
        <f>IFERROR(AH70/AG70,"-")</f>
        <v>81626.292817679554</v>
      </c>
      <c r="AL70" s="69">
        <f t="shared" si="3"/>
        <v>738717.95</v>
      </c>
      <c r="AM70" s="69">
        <f>IFERROR(AG70/AF70,"-")</f>
        <v>3.9347826086956523</v>
      </c>
      <c r="AN70" s="34">
        <f>IFERROR(AI70/AF70,"-")</f>
        <v>0.43478260869565216</v>
      </c>
      <c r="AO70" s="570">
        <f>市区町村別_オーラルフレイル区分別該当人数･割合!M21</f>
        <v>169</v>
      </c>
      <c r="AP70" s="292">
        <v>662</v>
      </c>
      <c r="AQ70" s="69">
        <v>61135287</v>
      </c>
      <c r="AR70" s="69">
        <v>65</v>
      </c>
      <c r="AS70" s="69">
        <f>IFERROR(AQ70/AO70,"-")</f>
        <v>361747.2603550296</v>
      </c>
      <c r="AT70" s="69">
        <f>IFERROR(AQ70/AP70,"-")</f>
        <v>92349.376132930513</v>
      </c>
      <c r="AU70" s="69">
        <f t="shared" si="4"/>
        <v>940542.87692307692</v>
      </c>
      <c r="AV70" s="69">
        <f>IFERROR(AP70/AO70,"-")</f>
        <v>3.9171597633136095</v>
      </c>
      <c r="AW70" s="266">
        <f>IFERROR(AR70/AO70,"-")</f>
        <v>0.38461538461538464</v>
      </c>
      <c r="AX70" s="573">
        <f>市区町村別_オーラルフレイル区分別該当人数･割合!O21</f>
        <v>1617</v>
      </c>
      <c r="AY70" s="292">
        <v>2441</v>
      </c>
      <c r="AZ70" s="69">
        <v>186192635</v>
      </c>
      <c r="BA70" s="69">
        <v>242</v>
      </c>
      <c r="BB70" s="69">
        <f>IFERROR(AZ70/AX70,"-")</f>
        <v>115146.96042053185</v>
      </c>
      <c r="BC70" s="69">
        <f>IFERROR(AZ70/AY70,"-")</f>
        <v>76277.195821384681</v>
      </c>
      <c r="BD70" s="69">
        <f t="shared" si="5"/>
        <v>769391.05371900823</v>
      </c>
      <c r="BE70" s="69">
        <f>IFERROR(AY70/AX70,"-")</f>
        <v>1.5095856524427953</v>
      </c>
      <c r="BF70" s="34">
        <f>IFERROR(BA70/AX70,"-")</f>
        <v>0.14965986394557823</v>
      </c>
      <c r="BG70" s="229"/>
    </row>
    <row r="71" spans="2:59" s="9" customFormat="1" ht="13.5" customHeight="1">
      <c r="B71" s="552"/>
      <c r="C71" s="556"/>
      <c r="D71" s="356" t="s">
        <v>339</v>
      </c>
      <c r="E71" s="578"/>
      <c r="F71" s="70">
        <v>3</v>
      </c>
      <c r="G71" s="268">
        <v>938912</v>
      </c>
      <c r="H71" s="268">
        <v>1</v>
      </c>
      <c r="I71" s="268">
        <f>IFERROR(G71/E70,"-")</f>
        <v>2063.542857142857</v>
      </c>
      <c r="J71" s="268">
        <f t="shared" ref="J71:J73" si="102">IFERROR(G71/F71,"-")</f>
        <v>312970.66666666669</v>
      </c>
      <c r="K71" s="268">
        <f t="shared" si="0"/>
        <v>938912</v>
      </c>
      <c r="L71" s="268">
        <f>IFERROR(F71/E70,"-")</f>
        <v>6.5934065934065934E-3</v>
      </c>
      <c r="M71" s="267">
        <f>IFERROR(H71/E70,"-")</f>
        <v>2.1978021978021978E-3</v>
      </c>
      <c r="N71" s="574"/>
      <c r="O71" s="70">
        <v>3</v>
      </c>
      <c r="P71" s="268">
        <v>938912</v>
      </c>
      <c r="Q71" s="268">
        <v>1</v>
      </c>
      <c r="R71" s="268">
        <f>IFERROR(P71/N70,"-")</f>
        <v>2659.8073654390937</v>
      </c>
      <c r="S71" s="268">
        <f t="shared" ref="S71:S73" si="103">IFERROR(P71/O71,"-")</f>
        <v>312970.66666666669</v>
      </c>
      <c r="T71" s="268">
        <f t="shared" si="1"/>
        <v>938912</v>
      </c>
      <c r="U71" s="268">
        <f>IFERROR(O71/N70,"-")</f>
        <v>8.4985835694051E-3</v>
      </c>
      <c r="V71" s="175">
        <f>IFERROR(Q71/N70,"-")</f>
        <v>2.8328611898016999E-3</v>
      </c>
      <c r="W71" s="574"/>
      <c r="X71" s="70">
        <v>0</v>
      </c>
      <c r="Y71" s="268">
        <v>0</v>
      </c>
      <c r="Z71" s="268">
        <v>0</v>
      </c>
      <c r="AA71" s="268">
        <f>IFERROR(Y71/W70,"-")</f>
        <v>0</v>
      </c>
      <c r="AB71" s="268" t="str">
        <f t="shared" ref="AB71:AB73" si="104">IFERROR(Y71/X71,"-")</f>
        <v>-</v>
      </c>
      <c r="AC71" s="268" t="str">
        <f t="shared" si="2"/>
        <v>-</v>
      </c>
      <c r="AD71" s="268">
        <f>IFERROR(X71/W70,"-")</f>
        <v>0</v>
      </c>
      <c r="AE71" s="175">
        <f>IFERROR(Z71/W70,"-")</f>
        <v>0</v>
      </c>
      <c r="AF71" s="574"/>
      <c r="AG71" s="70">
        <v>0</v>
      </c>
      <c r="AH71" s="268">
        <v>0</v>
      </c>
      <c r="AI71" s="268">
        <v>0</v>
      </c>
      <c r="AJ71" s="268">
        <f>IFERROR(AH71/AF70,"-")</f>
        <v>0</v>
      </c>
      <c r="AK71" s="268" t="str">
        <f t="shared" ref="AK71:AK73" si="105">IFERROR(AH71/AG71,"-")</f>
        <v>-</v>
      </c>
      <c r="AL71" s="268" t="str">
        <f t="shared" si="3"/>
        <v>-</v>
      </c>
      <c r="AM71" s="268">
        <f>IFERROR(AG71/AF70,"-")</f>
        <v>0</v>
      </c>
      <c r="AN71" s="175">
        <f>IFERROR(AI71/AF70,"-")</f>
        <v>0</v>
      </c>
      <c r="AO71" s="576"/>
      <c r="AP71" s="70">
        <v>38</v>
      </c>
      <c r="AQ71" s="268">
        <v>11590271</v>
      </c>
      <c r="AR71" s="268">
        <v>6</v>
      </c>
      <c r="AS71" s="268">
        <f>IFERROR(AQ71/AO70,"-")</f>
        <v>68581.485207100588</v>
      </c>
      <c r="AT71" s="268">
        <f t="shared" ref="AT71:AT73" si="106">IFERROR(AQ71/AP71,"-")</f>
        <v>305007.13157894736</v>
      </c>
      <c r="AU71" s="268">
        <f t="shared" si="4"/>
        <v>1931711.8333333333</v>
      </c>
      <c r="AV71" s="268">
        <f>IFERROR(AP71/AO70,"-")</f>
        <v>0.22485207100591717</v>
      </c>
      <c r="AW71" s="267">
        <f>IFERROR(AR71/AO70,"-")</f>
        <v>3.5502958579881658E-2</v>
      </c>
      <c r="AX71" s="574"/>
      <c r="AY71" s="70">
        <v>19</v>
      </c>
      <c r="AZ71" s="268">
        <v>5393670</v>
      </c>
      <c r="BA71" s="268">
        <v>4</v>
      </c>
      <c r="BB71" s="268">
        <f>IFERROR(AZ71/AX70,"-")</f>
        <v>3335.6029684601112</v>
      </c>
      <c r="BC71" s="268">
        <f t="shared" ref="BC71:BC73" si="107">IFERROR(AZ71/AY71,"-")</f>
        <v>283877.36842105264</v>
      </c>
      <c r="BD71" s="268">
        <f t="shared" si="5"/>
        <v>1348417.5</v>
      </c>
      <c r="BE71" s="268">
        <f>IFERROR(AY71/AX70,"-")</f>
        <v>1.1750154607297465E-2</v>
      </c>
      <c r="BF71" s="175">
        <f>IFERROR(BA71/AX70,"-")</f>
        <v>2.4737167594310453E-3</v>
      </c>
      <c r="BG71" s="229"/>
    </row>
    <row r="72" spans="2:59" s="9" customFormat="1" ht="13.5" customHeight="1">
      <c r="B72" s="552"/>
      <c r="C72" s="556"/>
      <c r="D72" s="353" t="s">
        <v>340</v>
      </c>
      <c r="E72" s="578"/>
      <c r="F72" s="271">
        <v>0</v>
      </c>
      <c r="G72" s="271">
        <v>0</v>
      </c>
      <c r="H72" s="271">
        <v>0</v>
      </c>
      <c r="I72" s="271">
        <f>IFERROR(G72/E70,"-")</f>
        <v>0</v>
      </c>
      <c r="J72" s="271" t="str">
        <f t="shared" si="102"/>
        <v>-</v>
      </c>
      <c r="K72" s="271" t="str">
        <f t="shared" si="0"/>
        <v>-</v>
      </c>
      <c r="L72" s="271">
        <f>IFERROR(F72/E70,"-")</f>
        <v>0</v>
      </c>
      <c r="M72" s="270">
        <f>IFERROR(H72/E70,"-")</f>
        <v>0</v>
      </c>
      <c r="N72" s="574"/>
      <c r="O72" s="271">
        <v>0</v>
      </c>
      <c r="P72" s="271">
        <v>0</v>
      </c>
      <c r="Q72" s="271">
        <v>0</v>
      </c>
      <c r="R72" s="271">
        <f>IFERROR(P72/N70,"-")</f>
        <v>0</v>
      </c>
      <c r="S72" s="271" t="str">
        <f t="shared" si="103"/>
        <v>-</v>
      </c>
      <c r="T72" s="271" t="str">
        <f t="shared" si="1"/>
        <v>-</v>
      </c>
      <c r="U72" s="271">
        <f>IFERROR(O72/N70,"-")</f>
        <v>0</v>
      </c>
      <c r="V72" s="36">
        <f>IFERROR(Q72/N70,"-")</f>
        <v>0</v>
      </c>
      <c r="W72" s="574"/>
      <c r="X72" s="271">
        <v>0</v>
      </c>
      <c r="Y72" s="271">
        <v>0</v>
      </c>
      <c r="Z72" s="271">
        <v>0</v>
      </c>
      <c r="AA72" s="271">
        <f>IFERROR(Y72/W70,"-")</f>
        <v>0</v>
      </c>
      <c r="AB72" s="271" t="str">
        <f t="shared" si="104"/>
        <v>-</v>
      </c>
      <c r="AC72" s="271" t="str">
        <f t="shared" si="2"/>
        <v>-</v>
      </c>
      <c r="AD72" s="271">
        <f>IFERROR(X72/W70,"-")</f>
        <v>0</v>
      </c>
      <c r="AE72" s="36">
        <f>IFERROR(Z72/W70,"-")</f>
        <v>0</v>
      </c>
      <c r="AF72" s="574"/>
      <c r="AG72" s="271">
        <v>0</v>
      </c>
      <c r="AH72" s="271">
        <v>0</v>
      </c>
      <c r="AI72" s="271">
        <v>0</v>
      </c>
      <c r="AJ72" s="271">
        <f>IFERROR(AH72/AF70,"-")</f>
        <v>0</v>
      </c>
      <c r="AK72" s="271" t="str">
        <f t="shared" si="105"/>
        <v>-</v>
      </c>
      <c r="AL72" s="271" t="str">
        <f t="shared" si="3"/>
        <v>-</v>
      </c>
      <c r="AM72" s="271">
        <f>IFERROR(AG72/AF70,"-")</f>
        <v>0</v>
      </c>
      <c r="AN72" s="36">
        <f>IFERROR(AI72/AF70,"-")</f>
        <v>0</v>
      </c>
      <c r="AO72" s="576"/>
      <c r="AP72" s="271">
        <v>0</v>
      </c>
      <c r="AQ72" s="271">
        <v>0</v>
      </c>
      <c r="AR72" s="271">
        <v>0</v>
      </c>
      <c r="AS72" s="271">
        <f>IFERROR(AQ72/AO70,"-")</f>
        <v>0</v>
      </c>
      <c r="AT72" s="271" t="str">
        <f t="shared" si="106"/>
        <v>-</v>
      </c>
      <c r="AU72" s="271" t="str">
        <f t="shared" si="4"/>
        <v>-</v>
      </c>
      <c r="AV72" s="271">
        <f>IFERROR(AP72/AO70,"-")</f>
        <v>0</v>
      </c>
      <c r="AW72" s="270">
        <f>IFERROR(AR72/AO70,"-")</f>
        <v>0</v>
      </c>
      <c r="AX72" s="574"/>
      <c r="AY72" s="271">
        <v>0</v>
      </c>
      <c r="AZ72" s="271">
        <v>0</v>
      </c>
      <c r="BA72" s="271">
        <v>0</v>
      </c>
      <c r="BB72" s="271">
        <f>IFERROR(AZ72/AX70,"-")</f>
        <v>0</v>
      </c>
      <c r="BC72" s="271" t="str">
        <f t="shared" si="107"/>
        <v>-</v>
      </c>
      <c r="BD72" s="271" t="str">
        <f t="shared" si="5"/>
        <v>-</v>
      </c>
      <c r="BE72" s="271">
        <f>IFERROR(AY72/AX70,"-")</f>
        <v>0</v>
      </c>
      <c r="BF72" s="36">
        <f>IFERROR(BA72/AX70,"-")</f>
        <v>0</v>
      </c>
      <c r="BG72" s="229"/>
    </row>
    <row r="73" spans="2:59" s="9" customFormat="1" ht="13.5" customHeight="1">
      <c r="B73" s="553"/>
      <c r="C73" s="557"/>
      <c r="D73" s="354" t="s">
        <v>64</v>
      </c>
      <c r="E73" s="579"/>
      <c r="F73" s="273">
        <v>1188</v>
      </c>
      <c r="G73" s="273">
        <f>SUM(G70:G72)</f>
        <v>86725378</v>
      </c>
      <c r="H73" s="273">
        <v>114</v>
      </c>
      <c r="I73" s="273">
        <f>IFERROR(G73/E70,"-")</f>
        <v>190605.22637362638</v>
      </c>
      <c r="J73" s="273">
        <f t="shared" si="102"/>
        <v>73001.159932659939</v>
      </c>
      <c r="K73" s="273">
        <f t="shared" si="0"/>
        <v>760748.92982456135</v>
      </c>
      <c r="L73" s="273">
        <f>IFERROR(F73/E70,"-")</f>
        <v>2.610989010989011</v>
      </c>
      <c r="M73" s="272">
        <f>IFERROR(H73/E70,"-")</f>
        <v>0.25054945054945055</v>
      </c>
      <c r="N73" s="575"/>
      <c r="O73" s="273">
        <v>930</v>
      </c>
      <c r="P73" s="273">
        <f>SUM(P70:P72)</f>
        <v>66869064</v>
      </c>
      <c r="Q73" s="273">
        <v>91</v>
      </c>
      <c r="R73" s="273">
        <f>IFERROR(P73/N70,"-")</f>
        <v>189430.776203966</v>
      </c>
      <c r="S73" s="273">
        <f t="shared" si="103"/>
        <v>71902.219354838715</v>
      </c>
      <c r="T73" s="273">
        <f t="shared" si="1"/>
        <v>734824.87912087911</v>
      </c>
      <c r="U73" s="273">
        <f>IFERROR(O73/N70,"-")</f>
        <v>2.6345609065155808</v>
      </c>
      <c r="V73" s="152">
        <f>IFERROR(Q73/N70,"-")</f>
        <v>0.25779036827195467</v>
      </c>
      <c r="W73" s="575"/>
      <c r="X73" s="273">
        <v>217</v>
      </c>
      <c r="Y73" s="273">
        <f>SUM(Y70:Y72)</f>
        <v>19691377</v>
      </c>
      <c r="Z73" s="273">
        <v>23</v>
      </c>
      <c r="AA73" s="273">
        <f>IFERROR(Y73/W70,"-")</f>
        <v>345462.75438596489</v>
      </c>
      <c r="AB73" s="273">
        <f t="shared" si="104"/>
        <v>90743.672811059907</v>
      </c>
      <c r="AC73" s="273">
        <f t="shared" si="2"/>
        <v>856146.82608695654</v>
      </c>
      <c r="AD73" s="273">
        <f>IFERROR(X73/W70,"-")</f>
        <v>3.807017543859649</v>
      </c>
      <c r="AE73" s="152">
        <f>IFERROR(Z73/W70,"-")</f>
        <v>0.40350877192982454</v>
      </c>
      <c r="AF73" s="575"/>
      <c r="AG73" s="273">
        <v>181</v>
      </c>
      <c r="AH73" s="273">
        <f>SUM(AH70:AH72)</f>
        <v>14774359</v>
      </c>
      <c r="AI73" s="273">
        <v>20</v>
      </c>
      <c r="AJ73" s="273">
        <f>IFERROR(AH73/AF70,"-")</f>
        <v>321181.71739130432</v>
      </c>
      <c r="AK73" s="273">
        <f t="shared" si="105"/>
        <v>81626.292817679554</v>
      </c>
      <c r="AL73" s="273">
        <f t="shared" si="3"/>
        <v>738717.95</v>
      </c>
      <c r="AM73" s="273">
        <f>IFERROR(AG73/AF70,"-")</f>
        <v>3.9347826086956523</v>
      </c>
      <c r="AN73" s="152">
        <f>IFERROR(AI73/AF70,"-")</f>
        <v>0.43478260869565216</v>
      </c>
      <c r="AO73" s="577"/>
      <c r="AP73" s="273">
        <v>684</v>
      </c>
      <c r="AQ73" s="273">
        <f>SUM(AQ70:AQ72)</f>
        <v>72725558</v>
      </c>
      <c r="AR73" s="273">
        <v>66</v>
      </c>
      <c r="AS73" s="273">
        <f>IFERROR(AQ73/AO70,"-")</f>
        <v>430328.74556213018</v>
      </c>
      <c r="AT73" s="273">
        <f t="shared" si="106"/>
        <v>106323.91520467836</v>
      </c>
      <c r="AU73" s="273">
        <f t="shared" si="4"/>
        <v>1101902.393939394</v>
      </c>
      <c r="AV73" s="273">
        <f>IFERROR(AP73/AO70,"-")</f>
        <v>4.0473372781065091</v>
      </c>
      <c r="AW73" s="272">
        <f>IFERROR(AR73/AO70,"-")</f>
        <v>0.39053254437869822</v>
      </c>
      <c r="AX73" s="575"/>
      <c r="AY73" s="273">
        <v>2447</v>
      </c>
      <c r="AZ73" s="273">
        <f>SUM(AZ70:AZ72)</f>
        <v>191586305</v>
      </c>
      <c r="BA73" s="273">
        <v>242</v>
      </c>
      <c r="BB73" s="273">
        <f>IFERROR(AZ73/AX70,"-")</f>
        <v>118482.56338899196</v>
      </c>
      <c r="BC73" s="273">
        <f t="shared" si="107"/>
        <v>78294.362484675119</v>
      </c>
      <c r="BD73" s="273">
        <f t="shared" si="5"/>
        <v>791678.94628099177</v>
      </c>
      <c r="BE73" s="273">
        <f>IFERROR(AY73/AX70,"-")</f>
        <v>1.5132962275819419</v>
      </c>
      <c r="BF73" s="152">
        <f>IFERROR(BA73/AX70,"-")</f>
        <v>0.14965986394557823</v>
      </c>
      <c r="BG73" s="229"/>
    </row>
    <row r="74" spans="2:59" s="9" customFormat="1" ht="13.5" customHeight="1">
      <c r="B74" s="551">
        <v>18</v>
      </c>
      <c r="C74" s="555" t="s">
        <v>54</v>
      </c>
      <c r="D74" s="357" t="s">
        <v>338</v>
      </c>
      <c r="E74" s="573">
        <f>市区町村別_オーラルフレイル区分別該当人数･割合!E22</f>
        <v>418</v>
      </c>
      <c r="F74" s="292">
        <v>1008</v>
      </c>
      <c r="G74" s="69">
        <v>64118465</v>
      </c>
      <c r="H74" s="69">
        <v>104</v>
      </c>
      <c r="I74" s="69">
        <f>IFERROR(G74/E74,"-")</f>
        <v>153393.45693779906</v>
      </c>
      <c r="J74" s="69">
        <f>IFERROR(G74/F74,"-")</f>
        <v>63609.588293650791</v>
      </c>
      <c r="K74" s="69">
        <f t="shared" si="0"/>
        <v>616523.70192307688</v>
      </c>
      <c r="L74" s="69">
        <f>IFERROR(F74/E74,"-")</f>
        <v>2.4114832535885169</v>
      </c>
      <c r="M74" s="266">
        <f>IFERROR(H74/E74,"-")</f>
        <v>0.24880382775119617</v>
      </c>
      <c r="N74" s="573">
        <f>市区町村別_オーラルフレイル区分別該当人数･割合!G22</f>
        <v>333</v>
      </c>
      <c r="O74" s="292">
        <v>826</v>
      </c>
      <c r="P74" s="69">
        <v>50071592</v>
      </c>
      <c r="Q74" s="69">
        <v>85</v>
      </c>
      <c r="R74" s="69">
        <f>IFERROR(P74/N74,"-")</f>
        <v>150365.14114114115</v>
      </c>
      <c r="S74" s="69">
        <f>IFERROR(P74/O74,"-")</f>
        <v>60619.3607748184</v>
      </c>
      <c r="T74" s="69">
        <f t="shared" si="1"/>
        <v>589077.55294117646</v>
      </c>
      <c r="U74" s="69">
        <f>IFERROR(O74/N74,"-")</f>
        <v>2.4804804804804803</v>
      </c>
      <c r="V74" s="34">
        <f>IFERROR(Q74/N74,"-")</f>
        <v>0.25525525525525528</v>
      </c>
      <c r="W74" s="573">
        <f>市区町村別_オーラルフレイル区分別該当人数･割合!I22</f>
        <v>57</v>
      </c>
      <c r="X74" s="292">
        <v>157</v>
      </c>
      <c r="Y74" s="69">
        <v>9759519</v>
      </c>
      <c r="Z74" s="69">
        <v>19</v>
      </c>
      <c r="AA74" s="69">
        <f>IFERROR(Y74/W74,"-")</f>
        <v>171219.63157894736</v>
      </c>
      <c r="AB74" s="69">
        <f>IFERROR(Y74/X74,"-")</f>
        <v>62162.541401273884</v>
      </c>
      <c r="AC74" s="69">
        <f t="shared" si="2"/>
        <v>513658.89473684208</v>
      </c>
      <c r="AD74" s="69">
        <f>IFERROR(X74/W74,"-")</f>
        <v>2.7543859649122808</v>
      </c>
      <c r="AE74" s="34">
        <f>IFERROR(Z74/W74,"-")</f>
        <v>0.33333333333333331</v>
      </c>
      <c r="AF74" s="573">
        <f>市区町村別_オーラルフレイル区分別該当人数･割合!K22</f>
        <v>45</v>
      </c>
      <c r="AG74" s="292">
        <v>130</v>
      </c>
      <c r="AH74" s="69">
        <v>7817653</v>
      </c>
      <c r="AI74" s="69">
        <v>15</v>
      </c>
      <c r="AJ74" s="69">
        <f>IFERROR(AH74/AF74,"-")</f>
        <v>173725.62222222221</v>
      </c>
      <c r="AK74" s="69">
        <f>IFERROR(AH74/AG74,"-")</f>
        <v>60135.792307692311</v>
      </c>
      <c r="AL74" s="69">
        <f t="shared" si="3"/>
        <v>521176.86666666664</v>
      </c>
      <c r="AM74" s="69">
        <f>IFERROR(AG74/AF74,"-")</f>
        <v>2.8888888888888888</v>
      </c>
      <c r="AN74" s="34">
        <f>IFERROR(AI74/AF74,"-")</f>
        <v>0.33333333333333331</v>
      </c>
      <c r="AO74" s="570">
        <f>市区町村別_オーラルフレイル区分別該当人数･割合!M22</f>
        <v>122</v>
      </c>
      <c r="AP74" s="292">
        <v>446</v>
      </c>
      <c r="AQ74" s="69">
        <v>44047830</v>
      </c>
      <c r="AR74" s="69">
        <v>44</v>
      </c>
      <c r="AS74" s="69">
        <f>IFERROR(AQ74/AO74,"-")</f>
        <v>361047.78688524588</v>
      </c>
      <c r="AT74" s="69">
        <f>IFERROR(AQ74/AP74,"-")</f>
        <v>98761.950672645733</v>
      </c>
      <c r="AU74" s="69">
        <f t="shared" si="4"/>
        <v>1001087.0454545454</v>
      </c>
      <c r="AV74" s="69">
        <f>IFERROR(AP74/AO74,"-")</f>
        <v>3.6557377049180326</v>
      </c>
      <c r="AW74" s="266">
        <f>IFERROR(AR74/AO74,"-")</f>
        <v>0.36065573770491804</v>
      </c>
      <c r="AX74" s="573">
        <f>市区町村別_オーラルフレイル区分別該当人数･割合!O22</f>
        <v>1808</v>
      </c>
      <c r="AY74" s="292">
        <v>3141</v>
      </c>
      <c r="AZ74" s="69">
        <v>239912776</v>
      </c>
      <c r="BA74" s="69">
        <v>314</v>
      </c>
      <c r="BB74" s="69">
        <f>IFERROR(AZ74/AX74,"-")</f>
        <v>132695.11946902654</v>
      </c>
      <c r="BC74" s="69">
        <f>IFERROR(AZ74/AY74,"-")</f>
        <v>76381.017510347025</v>
      </c>
      <c r="BD74" s="69">
        <f t="shared" si="5"/>
        <v>764053.42675159231</v>
      </c>
      <c r="BE74" s="69">
        <f>IFERROR(AY74/AX74,"-")</f>
        <v>1.7372787610619469</v>
      </c>
      <c r="BF74" s="34">
        <f>IFERROR(BA74/AX74,"-")</f>
        <v>0.17367256637168141</v>
      </c>
      <c r="BG74" s="229"/>
    </row>
    <row r="75" spans="2:59" s="9" customFormat="1" ht="13.5" customHeight="1">
      <c r="B75" s="552"/>
      <c r="C75" s="556"/>
      <c r="D75" s="356" t="s">
        <v>339</v>
      </c>
      <c r="E75" s="578"/>
      <c r="F75" s="70">
        <v>6</v>
      </c>
      <c r="G75" s="268">
        <v>2296777</v>
      </c>
      <c r="H75" s="268">
        <v>1</v>
      </c>
      <c r="I75" s="268">
        <f>IFERROR(G75/E74,"-")</f>
        <v>5494.681818181818</v>
      </c>
      <c r="J75" s="268">
        <f t="shared" ref="J75:J77" si="108">IFERROR(G75/F75,"-")</f>
        <v>382796.16666666669</v>
      </c>
      <c r="K75" s="268">
        <f t="shared" si="0"/>
        <v>2296777</v>
      </c>
      <c r="L75" s="268">
        <f>IFERROR(F75/E74,"-")</f>
        <v>1.4354066985645933E-2</v>
      </c>
      <c r="M75" s="267">
        <f>IFERROR(H75/E74,"-")</f>
        <v>2.3923444976076554E-3</v>
      </c>
      <c r="N75" s="574"/>
      <c r="O75" s="70">
        <v>6</v>
      </c>
      <c r="P75" s="268">
        <v>2296777</v>
      </c>
      <c r="Q75" s="268">
        <v>1</v>
      </c>
      <c r="R75" s="268">
        <f>IFERROR(P75/N74,"-")</f>
        <v>6897.2282282282285</v>
      </c>
      <c r="S75" s="268">
        <f t="shared" ref="S75:S77" si="109">IFERROR(P75/O75,"-")</f>
        <v>382796.16666666669</v>
      </c>
      <c r="T75" s="268">
        <f t="shared" si="1"/>
        <v>2296777</v>
      </c>
      <c r="U75" s="268">
        <f>IFERROR(O75/N74,"-")</f>
        <v>1.8018018018018018E-2</v>
      </c>
      <c r="V75" s="175">
        <f>IFERROR(Q75/N74,"-")</f>
        <v>3.003003003003003E-3</v>
      </c>
      <c r="W75" s="574"/>
      <c r="X75" s="70">
        <v>6</v>
      </c>
      <c r="Y75" s="268">
        <v>2296777</v>
      </c>
      <c r="Z75" s="268">
        <v>1</v>
      </c>
      <c r="AA75" s="268">
        <f>IFERROR(Y75/W74,"-")</f>
        <v>40294.333333333336</v>
      </c>
      <c r="AB75" s="268">
        <f t="shared" ref="AB75:AB77" si="110">IFERROR(Y75/X75,"-")</f>
        <v>382796.16666666669</v>
      </c>
      <c r="AC75" s="268">
        <f t="shared" si="2"/>
        <v>2296777</v>
      </c>
      <c r="AD75" s="268">
        <f>IFERROR(X75/W74,"-")</f>
        <v>0.10526315789473684</v>
      </c>
      <c r="AE75" s="175">
        <f>IFERROR(Z75/W74,"-")</f>
        <v>1.7543859649122806E-2</v>
      </c>
      <c r="AF75" s="574"/>
      <c r="AG75" s="70">
        <v>6</v>
      </c>
      <c r="AH75" s="268">
        <v>2296777</v>
      </c>
      <c r="AI75" s="268">
        <v>1</v>
      </c>
      <c r="AJ75" s="268">
        <f>IFERROR(AH75/AF74,"-")</f>
        <v>51039.488888888889</v>
      </c>
      <c r="AK75" s="268">
        <f t="shared" ref="AK75:AK77" si="111">IFERROR(AH75/AG75,"-")</f>
        <v>382796.16666666669</v>
      </c>
      <c r="AL75" s="268">
        <f t="shared" si="3"/>
        <v>2296777</v>
      </c>
      <c r="AM75" s="268">
        <f>IFERROR(AG75/AF74,"-")</f>
        <v>0.13333333333333333</v>
      </c>
      <c r="AN75" s="175">
        <f>IFERROR(AI75/AF74,"-")</f>
        <v>2.2222222222222223E-2</v>
      </c>
      <c r="AO75" s="576"/>
      <c r="AP75" s="70">
        <v>6</v>
      </c>
      <c r="AQ75" s="268">
        <v>2296777</v>
      </c>
      <c r="AR75" s="268">
        <v>1</v>
      </c>
      <c r="AS75" s="268">
        <f>IFERROR(AQ75/AO74,"-")</f>
        <v>18826.040983606559</v>
      </c>
      <c r="AT75" s="268">
        <f t="shared" ref="AT75:AT77" si="112">IFERROR(AQ75/AP75,"-")</f>
        <v>382796.16666666669</v>
      </c>
      <c r="AU75" s="268">
        <f t="shared" si="4"/>
        <v>2296777</v>
      </c>
      <c r="AV75" s="268">
        <f>IFERROR(AP75/AO74,"-")</f>
        <v>4.9180327868852458E-2</v>
      </c>
      <c r="AW75" s="267">
        <f>IFERROR(AR75/AO74,"-")</f>
        <v>8.1967213114754103E-3</v>
      </c>
      <c r="AX75" s="574"/>
      <c r="AY75" s="70">
        <v>18</v>
      </c>
      <c r="AZ75" s="268">
        <v>4482788</v>
      </c>
      <c r="BA75" s="268">
        <v>5</v>
      </c>
      <c r="BB75" s="268">
        <f>IFERROR(AZ75/AX74,"-")</f>
        <v>2479.4181415929202</v>
      </c>
      <c r="BC75" s="268">
        <f t="shared" ref="BC75:BC77" si="113">IFERROR(AZ75/AY75,"-")</f>
        <v>249043.77777777778</v>
      </c>
      <c r="BD75" s="268">
        <f t="shared" si="5"/>
        <v>896557.6</v>
      </c>
      <c r="BE75" s="268">
        <f>IFERROR(AY75/AX74,"-")</f>
        <v>9.9557522123893804E-3</v>
      </c>
      <c r="BF75" s="175">
        <f>IFERROR(BA75/AX74,"-")</f>
        <v>2.7654867256637168E-3</v>
      </c>
      <c r="BG75" s="229"/>
    </row>
    <row r="76" spans="2:59" s="9" customFormat="1" ht="13.5" customHeight="1">
      <c r="B76" s="552"/>
      <c r="C76" s="556"/>
      <c r="D76" s="353" t="s">
        <v>340</v>
      </c>
      <c r="E76" s="578"/>
      <c r="F76" s="271">
        <v>0</v>
      </c>
      <c r="G76" s="271">
        <v>0</v>
      </c>
      <c r="H76" s="271">
        <v>0</v>
      </c>
      <c r="I76" s="271">
        <f>IFERROR(G76/E74,"-")</f>
        <v>0</v>
      </c>
      <c r="J76" s="271" t="str">
        <f t="shared" si="108"/>
        <v>-</v>
      </c>
      <c r="K76" s="271" t="str">
        <f t="shared" si="0"/>
        <v>-</v>
      </c>
      <c r="L76" s="271">
        <f>IFERROR(F76/E74,"-")</f>
        <v>0</v>
      </c>
      <c r="M76" s="270">
        <f>IFERROR(H76/E74,"-")</f>
        <v>0</v>
      </c>
      <c r="N76" s="574"/>
      <c r="O76" s="271">
        <v>0</v>
      </c>
      <c r="P76" s="271">
        <v>0</v>
      </c>
      <c r="Q76" s="271">
        <v>0</v>
      </c>
      <c r="R76" s="271">
        <f>IFERROR(P76/N74,"-")</f>
        <v>0</v>
      </c>
      <c r="S76" s="271" t="str">
        <f t="shared" si="109"/>
        <v>-</v>
      </c>
      <c r="T76" s="271" t="str">
        <f t="shared" si="1"/>
        <v>-</v>
      </c>
      <c r="U76" s="271">
        <f>IFERROR(O76/N74,"-")</f>
        <v>0</v>
      </c>
      <c r="V76" s="36">
        <f>IFERROR(Q76/N74,"-")</f>
        <v>0</v>
      </c>
      <c r="W76" s="574"/>
      <c r="X76" s="271">
        <v>0</v>
      </c>
      <c r="Y76" s="271">
        <v>0</v>
      </c>
      <c r="Z76" s="271">
        <v>0</v>
      </c>
      <c r="AA76" s="271">
        <f>IFERROR(Y76/W74,"-")</f>
        <v>0</v>
      </c>
      <c r="AB76" s="271" t="str">
        <f t="shared" si="110"/>
        <v>-</v>
      </c>
      <c r="AC76" s="271" t="str">
        <f t="shared" si="2"/>
        <v>-</v>
      </c>
      <c r="AD76" s="271">
        <f>IFERROR(X76/W74,"-")</f>
        <v>0</v>
      </c>
      <c r="AE76" s="36">
        <f>IFERROR(Z76/W74,"-")</f>
        <v>0</v>
      </c>
      <c r="AF76" s="574"/>
      <c r="AG76" s="271">
        <v>0</v>
      </c>
      <c r="AH76" s="271">
        <v>0</v>
      </c>
      <c r="AI76" s="271">
        <v>0</v>
      </c>
      <c r="AJ76" s="271">
        <f>IFERROR(AH76/AF74,"-")</f>
        <v>0</v>
      </c>
      <c r="AK76" s="271" t="str">
        <f t="shared" si="111"/>
        <v>-</v>
      </c>
      <c r="AL76" s="271" t="str">
        <f t="shared" si="3"/>
        <v>-</v>
      </c>
      <c r="AM76" s="271">
        <f>IFERROR(AG76/AF74,"-")</f>
        <v>0</v>
      </c>
      <c r="AN76" s="36">
        <f>IFERROR(AI76/AF74,"-")</f>
        <v>0</v>
      </c>
      <c r="AO76" s="576"/>
      <c r="AP76" s="271">
        <v>0</v>
      </c>
      <c r="AQ76" s="271">
        <v>0</v>
      </c>
      <c r="AR76" s="271">
        <v>0</v>
      </c>
      <c r="AS76" s="271">
        <f>IFERROR(AQ76/AO74,"-")</f>
        <v>0</v>
      </c>
      <c r="AT76" s="271" t="str">
        <f t="shared" si="112"/>
        <v>-</v>
      </c>
      <c r="AU76" s="271" t="str">
        <f t="shared" si="4"/>
        <v>-</v>
      </c>
      <c r="AV76" s="271">
        <f>IFERROR(AP76/AO74,"-")</f>
        <v>0</v>
      </c>
      <c r="AW76" s="270">
        <f>IFERROR(AR76/AO74,"-")</f>
        <v>0</v>
      </c>
      <c r="AX76" s="574"/>
      <c r="AY76" s="271">
        <v>0</v>
      </c>
      <c r="AZ76" s="271">
        <v>0</v>
      </c>
      <c r="BA76" s="271">
        <v>0</v>
      </c>
      <c r="BB76" s="271">
        <f>IFERROR(AZ76/AX74,"-")</f>
        <v>0</v>
      </c>
      <c r="BC76" s="271" t="str">
        <f t="shared" si="113"/>
        <v>-</v>
      </c>
      <c r="BD76" s="271" t="str">
        <f t="shared" si="5"/>
        <v>-</v>
      </c>
      <c r="BE76" s="271">
        <f>IFERROR(AY76/AX74,"-")</f>
        <v>0</v>
      </c>
      <c r="BF76" s="36">
        <f>IFERROR(BA76/AX74,"-")</f>
        <v>0</v>
      </c>
      <c r="BG76" s="229"/>
    </row>
    <row r="77" spans="2:59" s="9" customFormat="1" ht="13.5" customHeight="1">
      <c r="B77" s="553"/>
      <c r="C77" s="557"/>
      <c r="D77" s="354" t="s">
        <v>64</v>
      </c>
      <c r="E77" s="579"/>
      <c r="F77" s="273">
        <v>1008</v>
      </c>
      <c r="G77" s="273">
        <f>SUM(G74:G76)</f>
        <v>66415242</v>
      </c>
      <c r="H77" s="273">
        <v>104</v>
      </c>
      <c r="I77" s="273">
        <f>IFERROR(G77/E74,"-")</f>
        <v>158888.13875598085</v>
      </c>
      <c r="J77" s="273">
        <f t="shared" si="108"/>
        <v>65888.136904761908</v>
      </c>
      <c r="K77" s="273">
        <f t="shared" si="0"/>
        <v>638608.09615384613</v>
      </c>
      <c r="L77" s="273">
        <f>IFERROR(F77/E74,"-")</f>
        <v>2.4114832535885169</v>
      </c>
      <c r="M77" s="272">
        <f>IFERROR(H77/E74,"-")</f>
        <v>0.24880382775119617</v>
      </c>
      <c r="N77" s="575"/>
      <c r="O77" s="273">
        <v>826</v>
      </c>
      <c r="P77" s="273">
        <f>SUM(P74:P76)</f>
        <v>52368369</v>
      </c>
      <c r="Q77" s="273">
        <v>85</v>
      </c>
      <c r="R77" s="273">
        <f>IFERROR(P77/N74,"-")</f>
        <v>157262.36936936938</v>
      </c>
      <c r="S77" s="273">
        <f t="shared" si="109"/>
        <v>63399.962469733655</v>
      </c>
      <c r="T77" s="273">
        <f t="shared" si="1"/>
        <v>616098.45882352942</v>
      </c>
      <c r="U77" s="273">
        <f>IFERROR(O77/N74,"-")</f>
        <v>2.4804804804804803</v>
      </c>
      <c r="V77" s="152">
        <f>IFERROR(Q77/N74,"-")</f>
        <v>0.25525525525525528</v>
      </c>
      <c r="W77" s="575"/>
      <c r="X77" s="273">
        <v>157</v>
      </c>
      <c r="Y77" s="273">
        <f>SUM(Y74:Y76)</f>
        <v>12056296</v>
      </c>
      <c r="Z77" s="273">
        <v>19</v>
      </c>
      <c r="AA77" s="273">
        <f>IFERROR(Y77/W74,"-")</f>
        <v>211513.9649122807</v>
      </c>
      <c r="AB77" s="273">
        <f t="shared" si="110"/>
        <v>76791.694267515923</v>
      </c>
      <c r="AC77" s="273">
        <f t="shared" si="2"/>
        <v>634541.89473684214</v>
      </c>
      <c r="AD77" s="273">
        <f>IFERROR(X77/W74,"-")</f>
        <v>2.7543859649122808</v>
      </c>
      <c r="AE77" s="152">
        <f>IFERROR(Z77/W74,"-")</f>
        <v>0.33333333333333331</v>
      </c>
      <c r="AF77" s="575"/>
      <c r="AG77" s="273">
        <v>130</v>
      </c>
      <c r="AH77" s="273">
        <f>SUM(AH74:AH76)</f>
        <v>10114430</v>
      </c>
      <c r="AI77" s="273">
        <v>15</v>
      </c>
      <c r="AJ77" s="273">
        <f>IFERROR(AH77/AF74,"-")</f>
        <v>224765.11111111112</v>
      </c>
      <c r="AK77" s="273">
        <f t="shared" si="111"/>
        <v>77803.307692307688</v>
      </c>
      <c r="AL77" s="273">
        <f t="shared" si="3"/>
        <v>674295.33333333337</v>
      </c>
      <c r="AM77" s="273">
        <f>IFERROR(AG77/AF74,"-")</f>
        <v>2.8888888888888888</v>
      </c>
      <c r="AN77" s="152">
        <f>IFERROR(AI77/AF74,"-")</f>
        <v>0.33333333333333331</v>
      </c>
      <c r="AO77" s="577"/>
      <c r="AP77" s="273">
        <v>446</v>
      </c>
      <c r="AQ77" s="273">
        <f>SUM(AQ74:AQ76)</f>
        <v>46344607</v>
      </c>
      <c r="AR77" s="273">
        <v>44</v>
      </c>
      <c r="AS77" s="273">
        <f>IFERROR(AQ77/AO74,"-")</f>
        <v>379873.82786885247</v>
      </c>
      <c r="AT77" s="273">
        <f t="shared" si="112"/>
        <v>103911.67488789238</v>
      </c>
      <c r="AU77" s="273">
        <f t="shared" si="4"/>
        <v>1053286.5227272727</v>
      </c>
      <c r="AV77" s="273">
        <f>IFERROR(AP77/AO74,"-")</f>
        <v>3.6557377049180326</v>
      </c>
      <c r="AW77" s="272">
        <f>IFERROR(AR77/AO74,"-")</f>
        <v>0.36065573770491804</v>
      </c>
      <c r="AX77" s="575"/>
      <c r="AY77" s="273">
        <v>3144</v>
      </c>
      <c r="AZ77" s="273">
        <f>SUM(AZ74:AZ76)</f>
        <v>244395564</v>
      </c>
      <c r="BA77" s="273">
        <v>315</v>
      </c>
      <c r="BB77" s="273">
        <f>IFERROR(AZ77/AX74,"-")</f>
        <v>135174.53761061947</v>
      </c>
      <c r="BC77" s="273">
        <f t="shared" si="113"/>
        <v>77733.95801526717</v>
      </c>
      <c r="BD77" s="273">
        <f t="shared" si="5"/>
        <v>775858.93333333335</v>
      </c>
      <c r="BE77" s="273">
        <f>IFERROR(AY77/AX74,"-")</f>
        <v>1.7389380530973451</v>
      </c>
      <c r="BF77" s="152">
        <f>IFERROR(BA77/AX74,"-")</f>
        <v>0.17422566371681417</v>
      </c>
      <c r="BG77" s="229"/>
    </row>
    <row r="78" spans="2:59" s="9" customFormat="1" ht="13.5" customHeight="1">
      <c r="B78" s="551">
        <v>19</v>
      </c>
      <c r="C78" s="555" t="s">
        <v>88</v>
      </c>
      <c r="D78" s="357" t="s">
        <v>338</v>
      </c>
      <c r="E78" s="573">
        <f>市区町村別_オーラルフレイル区分別該当人数･割合!E23</f>
        <v>165</v>
      </c>
      <c r="F78" s="292">
        <v>439</v>
      </c>
      <c r="G78" s="69">
        <v>41762498</v>
      </c>
      <c r="H78" s="69">
        <v>42</v>
      </c>
      <c r="I78" s="69">
        <f>IFERROR(G78/E78,"-")</f>
        <v>253106.04848484849</v>
      </c>
      <c r="J78" s="69">
        <f>IFERROR(G78/F78,"-")</f>
        <v>95130.974943052395</v>
      </c>
      <c r="K78" s="69">
        <f t="shared" si="0"/>
        <v>994345.19047619053</v>
      </c>
      <c r="L78" s="69">
        <f>IFERROR(F78/E78,"-")</f>
        <v>2.6606060606060606</v>
      </c>
      <c r="M78" s="266">
        <f>IFERROR(H78/E78,"-")</f>
        <v>0.25454545454545452</v>
      </c>
      <c r="N78" s="573">
        <f>市区町村別_オーラルフレイル区分別該当人数･割合!G23</f>
        <v>109</v>
      </c>
      <c r="O78" s="292">
        <v>297</v>
      </c>
      <c r="P78" s="69">
        <v>29796827</v>
      </c>
      <c r="Q78" s="69">
        <v>28</v>
      </c>
      <c r="R78" s="69">
        <f>IFERROR(P78/N78,"-")</f>
        <v>273365.38532110094</v>
      </c>
      <c r="S78" s="69">
        <f>IFERROR(P78/O78,"-")</f>
        <v>100326.01683501684</v>
      </c>
      <c r="T78" s="69">
        <f t="shared" si="1"/>
        <v>1064172.392857143</v>
      </c>
      <c r="U78" s="69">
        <f>IFERROR(O78/N78,"-")</f>
        <v>2.7247706422018347</v>
      </c>
      <c r="V78" s="34">
        <f>IFERROR(Q78/N78,"-")</f>
        <v>0.25688073394495414</v>
      </c>
      <c r="W78" s="573">
        <f>市区町村別_オーラルフレイル区分別該当人数･割合!I23</f>
        <v>25</v>
      </c>
      <c r="X78" s="292">
        <v>122</v>
      </c>
      <c r="Y78" s="69">
        <v>15316467</v>
      </c>
      <c r="Z78" s="69">
        <v>12</v>
      </c>
      <c r="AA78" s="69">
        <f>IFERROR(Y78/W78,"-")</f>
        <v>612658.68000000005</v>
      </c>
      <c r="AB78" s="69">
        <f>IFERROR(Y78/X78,"-")</f>
        <v>125544.81147540984</v>
      </c>
      <c r="AC78" s="69">
        <f t="shared" si="2"/>
        <v>1276372.25</v>
      </c>
      <c r="AD78" s="69">
        <f>IFERROR(X78/W78,"-")</f>
        <v>4.88</v>
      </c>
      <c r="AE78" s="34">
        <f>IFERROR(Z78/W78,"-")</f>
        <v>0.48</v>
      </c>
      <c r="AF78" s="573">
        <f>市区町村別_オーラルフレイル区分別該当人数･割合!K23</f>
        <v>17</v>
      </c>
      <c r="AG78" s="292">
        <v>91</v>
      </c>
      <c r="AH78" s="69">
        <v>10428209</v>
      </c>
      <c r="AI78" s="69">
        <v>8</v>
      </c>
      <c r="AJ78" s="69">
        <f>IFERROR(AH78/AF78,"-")</f>
        <v>613424.0588235294</v>
      </c>
      <c r="AK78" s="69">
        <f>IFERROR(AH78/AG78,"-")</f>
        <v>114595.7032967033</v>
      </c>
      <c r="AL78" s="69">
        <f t="shared" si="3"/>
        <v>1303526.125</v>
      </c>
      <c r="AM78" s="69">
        <f>IFERROR(AG78/AF78,"-")</f>
        <v>5.3529411764705879</v>
      </c>
      <c r="AN78" s="34">
        <f>IFERROR(AI78/AF78,"-")</f>
        <v>0.47058823529411764</v>
      </c>
      <c r="AO78" s="570">
        <f>市区町村別_オーラルフレイル区分別該当人数･割合!M23</f>
        <v>59</v>
      </c>
      <c r="AP78" s="292">
        <v>247</v>
      </c>
      <c r="AQ78" s="69">
        <v>32868052</v>
      </c>
      <c r="AR78" s="69">
        <v>24</v>
      </c>
      <c r="AS78" s="69">
        <f>IFERROR(AQ78/AO78,"-")</f>
        <v>557085.62711864407</v>
      </c>
      <c r="AT78" s="69">
        <f>IFERROR(AQ78/AP78,"-")</f>
        <v>133069.03643724698</v>
      </c>
      <c r="AU78" s="69">
        <f t="shared" si="4"/>
        <v>1369502.1666666667</v>
      </c>
      <c r="AV78" s="69">
        <f>IFERROR(AP78/AO78,"-")</f>
        <v>4.1864406779661021</v>
      </c>
      <c r="AW78" s="266">
        <f>IFERROR(AR78/AO78,"-")</f>
        <v>0.40677966101694918</v>
      </c>
      <c r="AX78" s="573">
        <f>市区町村別_オーラルフレイル区分別該当人数･割合!O23</f>
        <v>511</v>
      </c>
      <c r="AY78" s="292">
        <v>894</v>
      </c>
      <c r="AZ78" s="69">
        <v>75286386</v>
      </c>
      <c r="BA78" s="69">
        <v>92</v>
      </c>
      <c r="BB78" s="69">
        <f>IFERROR(AZ78/AX78,"-")</f>
        <v>147331.4794520548</v>
      </c>
      <c r="BC78" s="69">
        <f>IFERROR(AZ78/AY78,"-")</f>
        <v>84212.959731543626</v>
      </c>
      <c r="BD78" s="69">
        <f t="shared" si="5"/>
        <v>818330.28260869568</v>
      </c>
      <c r="BE78" s="69">
        <f>IFERROR(AY78/AX78,"-")</f>
        <v>1.7495107632093934</v>
      </c>
      <c r="BF78" s="34">
        <f>IFERROR(BA78/AX78,"-")</f>
        <v>0.18003913894324852</v>
      </c>
      <c r="BG78" s="229"/>
    </row>
    <row r="79" spans="2:59" s="9" customFormat="1" ht="13.5" customHeight="1">
      <c r="B79" s="552"/>
      <c r="C79" s="556"/>
      <c r="D79" s="356" t="s">
        <v>339</v>
      </c>
      <c r="E79" s="578"/>
      <c r="F79" s="70">
        <v>3</v>
      </c>
      <c r="G79" s="268">
        <v>598619</v>
      </c>
      <c r="H79" s="268">
        <v>2</v>
      </c>
      <c r="I79" s="268">
        <f>IFERROR(G79/E78,"-")</f>
        <v>3627.9939393939394</v>
      </c>
      <c r="J79" s="268">
        <f t="shared" ref="J79:J81" si="114">IFERROR(G79/F79,"-")</f>
        <v>199539.66666666666</v>
      </c>
      <c r="K79" s="268">
        <f t="shared" si="0"/>
        <v>299309.5</v>
      </c>
      <c r="L79" s="268">
        <f>IFERROR(F79/E78,"-")</f>
        <v>1.8181818181818181E-2</v>
      </c>
      <c r="M79" s="267">
        <f>IFERROR(H79/E78,"-")</f>
        <v>1.2121212121212121E-2</v>
      </c>
      <c r="N79" s="574"/>
      <c r="O79" s="70">
        <v>3</v>
      </c>
      <c r="P79" s="268">
        <v>598619</v>
      </c>
      <c r="Q79" s="268">
        <v>2</v>
      </c>
      <c r="R79" s="268">
        <f>IFERROR(P79/N78,"-")</f>
        <v>5491.9174311926608</v>
      </c>
      <c r="S79" s="268">
        <f t="shared" ref="S79:S81" si="115">IFERROR(P79/O79,"-")</f>
        <v>199539.66666666666</v>
      </c>
      <c r="T79" s="268">
        <f t="shared" si="1"/>
        <v>299309.5</v>
      </c>
      <c r="U79" s="268">
        <f>IFERROR(O79/N78,"-")</f>
        <v>2.7522935779816515E-2</v>
      </c>
      <c r="V79" s="175">
        <f>IFERROR(Q79/N78,"-")</f>
        <v>1.834862385321101E-2</v>
      </c>
      <c r="W79" s="574"/>
      <c r="X79" s="70">
        <v>0</v>
      </c>
      <c r="Y79" s="268">
        <v>0</v>
      </c>
      <c r="Z79" s="268">
        <v>0</v>
      </c>
      <c r="AA79" s="268">
        <f>IFERROR(Y79/W78,"-")</f>
        <v>0</v>
      </c>
      <c r="AB79" s="268" t="str">
        <f t="shared" ref="AB79:AB81" si="116">IFERROR(Y79/X79,"-")</f>
        <v>-</v>
      </c>
      <c r="AC79" s="268" t="str">
        <f t="shared" si="2"/>
        <v>-</v>
      </c>
      <c r="AD79" s="268">
        <f>IFERROR(X79/W78,"-")</f>
        <v>0</v>
      </c>
      <c r="AE79" s="175">
        <f>IFERROR(Z79/W78,"-")</f>
        <v>0</v>
      </c>
      <c r="AF79" s="574"/>
      <c r="AG79" s="70">
        <v>0</v>
      </c>
      <c r="AH79" s="268">
        <v>0</v>
      </c>
      <c r="AI79" s="268">
        <v>0</v>
      </c>
      <c r="AJ79" s="268">
        <f>IFERROR(AH79/AF78,"-")</f>
        <v>0</v>
      </c>
      <c r="AK79" s="268" t="str">
        <f t="shared" ref="AK79:AK81" si="117">IFERROR(AH79/AG79,"-")</f>
        <v>-</v>
      </c>
      <c r="AL79" s="268" t="str">
        <f t="shared" si="3"/>
        <v>-</v>
      </c>
      <c r="AM79" s="268">
        <f>IFERROR(AG79/AF78,"-")</f>
        <v>0</v>
      </c>
      <c r="AN79" s="175">
        <f>IFERROR(AI79/AF78,"-")</f>
        <v>0</v>
      </c>
      <c r="AO79" s="576"/>
      <c r="AP79" s="70">
        <v>1</v>
      </c>
      <c r="AQ79" s="268">
        <v>243784</v>
      </c>
      <c r="AR79" s="268">
        <v>1</v>
      </c>
      <c r="AS79" s="268">
        <f>IFERROR(AQ79/AO78,"-")</f>
        <v>4131.9322033898306</v>
      </c>
      <c r="AT79" s="268">
        <f t="shared" ref="AT79:AT81" si="118">IFERROR(AQ79/AP79,"-")</f>
        <v>243784</v>
      </c>
      <c r="AU79" s="268">
        <f t="shared" si="4"/>
        <v>243784</v>
      </c>
      <c r="AV79" s="268">
        <f>IFERROR(AP79/AO78,"-")</f>
        <v>1.6949152542372881E-2</v>
      </c>
      <c r="AW79" s="267">
        <f>IFERROR(AR79/AO78,"-")</f>
        <v>1.6949152542372881E-2</v>
      </c>
      <c r="AX79" s="574"/>
      <c r="AY79" s="70">
        <v>11</v>
      </c>
      <c r="AZ79" s="268">
        <v>3091739</v>
      </c>
      <c r="BA79" s="268">
        <v>2</v>
      </c>
      <c r="BB79" s="268">
        <f>IFERROR(AZ79/AX78,"-")</f>
        <v>6050.3698630136987</v>
      </c>
      <c r="BC79" s="268">
        <f t="shared" ref="BC79:BC81" si="119">IFERROR(AZ79/AY79,"-")</f>
        <v>281067.18181818182</v>
      </c>
      <c r="BD79" s="268">
        <f t="shared" si="5"/>
        <v>1545869.5</v>
      </c>
      <c r="BE79" s="268">
        <f>IFERROR(AY79/AX78,"-")</f>
        <v>2.1526418786692758E-2</v>
      </c>
      <c r="BF79" s="175">
        <f>IFERROR(BA79/AX78,"-")</f>
        <v>3.9138943248532287E-3</v>
      </c>
      <c r="BG79" s="229"/>
    </row>
    <row r="80" spans="2:59" s="9" customFormat="1" ht="13.5" customHeight="1">
      <c r="B80" s="552"/>
      <c r="C80" s="556"/>
      <c r="D80" s="353" t="s">
        <v>340</v>
      </c>
      <c r="E80" s="578"/>
      <c r="F80" s="271">
        <v>0</v>
      </c>
      <c r="G80" s="271">
        <v>0</v>
      </c>
      <c r="H80" s="271">
        <v>0</v>
      </c>
      <c r="I80" s="271">
        <f>IFERROR(G80/E78,"-")</f>
        <v>0</v>
      </c>
      <c r="J80" s="271" t="str">
        <f t="shared" si="114"/>
        <v>-</v>
      </c>
      <c r="K80" s="271" t="str">
        <f t="shared" si="0"/>
        <v>-</v>
      </c>
      <c r="L80" s="271">
        <f>IFERROR(F80/E78,"-")</f>
        <v>0</v>
      </c>
      <c r="M80" s="270">
        <f>IFERROR(H80/E78,"-")</f>
        <v>0</v>
      </c>
      <c r="N80" s="574"/>
      <c r="O80" s="271">
        <v>0</v>
      </c>
      <c r="P80" s="271">
        <v>0</v>
      </c>
      <c r="Q80" s="271">
        <v>0</v>
      </c>
      <c r="R80" s="271">
        <f>IFERROR(P80/N78,"-")</f>
        <v>0</v>
      </c>
      <c r="S80" s="271" t="str">
        <f t="shared" si="115"/>
        <v>-</v>
      </c>
      <c r="T80" s="271" t="str">
        <f t="shared" si="1"/>
        <v>-</v>
      </c>
      <c r="U80" s="271">
        <f>IFERROR(O80/N78,"-")</f>
        <v>0</v>
      </c>
      <c r="V80" s="36">
        <f>IFERROR(Q80/N78,"-")</f>
        <v>0</v>
      </c>
      <c r="W80" s="574"/>
      <c r="X80" s="271">
        <v>0</v>
      </c>
      <c r="Y80" s="271">
        <v>0</v>
      </c>
      <c r="Z80" s="271">
        <v>0</v>
      </c>
      <c r="AA80" s="271">
        <f>IFERROR(Y80/W78,"-")</f>
        <v>0</v>
      </c>
      <c r="AB80" s="271" t="str">
        <f t="shared" si="116"/>
        <v>-</v>
      </c>
      <c r="AC80" s="271" t="str">
        <f t="shared" si="2"/>
        <v>-</v>
      </c>
      <c r="AD80" s="271">
        <f>IFERROR(X80/W78,"-")</f>
        <v>0</v>
      </c>
      <c r="AE80" s="36">
        <f>IFERROR(Z80/W78,"-")</f>
        <v>0</v>
      </c>
      <c r="AF80" s="574"/>
      <c r="AG80" s="271">
        <v>0</v>
      </c>
      <c r="AH80" s="271">
        <v>0</v>
      </c>
      <c r="AI80" s="271">
        <v>0</v>
      </c>
      <c r="AJ80" s="271">
        <f>IFERROR(AH80/AF78,"-")</f>
        <v>0</v>
      </c>
      <c r="AK80" s="271" t="str">
        <f t="shared" si="117"/>
        <v>-</v>
      </c>
      <c r="AL80" s="271" t="str">
        <f t="shared" si="3"/>
        <v>-</v>
      </c>
      <c r="AM80" s="271">
        <f>IFERROR(AG80/AF78,"-")</f>
        <v>0</v>
      </c>
      <c r="AN80" s="36">
        <f>IFERROR(AI80/AF78,"-")</f>
        <v>0</v>
      </c>
      <c r="AO80" s="576"/>
      <c r="AP80" s="271">
        <v>0</v>
      </c>
      <c r="AQ80" s="271">
        <v>0</v>
      </c>
      <c r="AR80" s="271">
        <v>0</v>
      </c>
      <c r="AS80" s="271">
        <f>IFERROR(AQ80/AO78,"-")</f>
        <v>0</v>
      </c>
      <c r="AT80" s="271" t="str">
        <f t="shared" si="118"/>
        <v>-</v>
      </c>
      <c r="AU80" s="271" t="str">
        <f t="shared" si="4"/>
        <v>-</v>
      </c>
      <c r="AV80" s="271">
        <f>IFERROR(AP80/AO78,"-")</f>
        <v>0</v>
      </c>
      <c r="AW80" s="270">
        <f>IFERROR(AR80/AO78,"-")</f>
        <v>0</v>
      </c>
      <c r="AX80" s="574"/>
      <c r="AY80" s="271">
        <v>0</v>
      </c>
      <c r="AZ80" s="271">
        <v>0</v>
      </c>
      <c r="BA80" s="271">
        <v>0</v>
      </c>
      <c r="BB80" s="271">
        <f>IFERROR(AZ80/AX78,"-")</f>
        <v>0</v>
      </c>
      <c r="BC80" s="271" t="str">
        <f t="shared" si="119"/>
        <v>-</v>
      </c>
      <c r="BD80" s="271" t="str">
        <f t="shared" si="5"/>
        <v>-</v>
      </c>
      <c r="BE80" s="271">
        <f>IFERROR(AY80/AX78,"-")</f>
        <v>0</v>
      </c>
      <c r="BF80" s="36">
        <f>IFERROR(BA80/AX78,"-")</f>
        <v>0</v>
      </c>
      <c r="BG80" s="229"/>
    </row>
    <row r="81" spans="2:59" s="9" customFormat="1" ht="13.5" customHeight="1">
      <c r="B81" s="553"/>
      <c r="C81" s="557"/>
      <c r="D81" s="354" t="s">
        <v>64</v>
      </c>
      <c r="E81" s="579"/>
      <c r="F81" s="273">
        <v>439</v>
      </c>
      <c r="G81" s="273">
        <f>SUM(G78:G80)</f>
        <v>42361117</v>
      </c>
      <c r="H81" s="273">
        <v>42</v>
      </c>
      <c r="I81" s="273">
        <f>IFERROR(G81/E78,"-")</f>
        <v>256734.04242424242</v>
      </c>
      <c r="J81" s="273">
        <f t="shared" si="114"/>
        <v>96494.571753986325</v>
      </c>
      <c r="K81" s="273">
        <f t="shared" si="0"/>
        <v>1008598.0238095238</v>
      </c>
      <c r="L81" s="273">
        <f>IFERROR(F81/E78,"-")</f>
        <v>2.6606060606060606</v>
      </c>
      <c r="M81" s="272">
        <f>IFERROR(H81/E78,"-")</f>
        <v>0.25454545454545452</v>
      </c>
      <c r="N81" s="575"/>
      <c r="O81" s="273">
        <v>297</v>
      </c>
      <c r="P81" s="273">
        <f>SUM(P78:P80)</f>
        <v>30395446</v>
      </c>
      <c r="Q81" s="273">
        <v>28</v>
      </c>
      <c r="R81" s="273">
        <f>IFERROR(P81/N78,"-")</f>
        <v>278857.30275229359</v>
      </c>
      <c r="S81" s="273">
        <f t="shared" si="115"/>
        <v>102341.56902356903</v>
      </c>
      <c r="T81" s="273">
        <f t="shared" si="1"/>
        <v>1085551.642857143</v>
      </c>
      <c r="U81" s="273">
        <f>IFERROR(O81/N78,"-")</f>
        <v>2.7247706422018347</v>
      </c>
      <c r="V81" s="152">
        <f>IFERROR(Q81/N78,"-")</f>
        <v>0.25688073394495414</v>
      </c>
      <c r="W81" s="575"/>
      <c r="X81" s="273">
        <v>122</v>
      </c>
      <c r="Y81" s="273">
        <f>SUM(Y78:Y80)</f>
        <v>15316467</v>
      </c>
      <c r="Z81" s="273">
        <v>12</v>
      </c>
      <c r="AA81" s="273">
        <f>IFERROR(Y81/W78,"-")</f>
        <v>612658.68000000005</v>
      </c>
      <c r="AB81" s="273">
        <f t="shared" si="116"/>
        <v>125544.81147540984</v>
      </c>
      <c r="AC81" s="273">
        <f t="shared" si="2"/>
        <v>1276372.25</v>
      </c>
      <c r="AD81" s="273">
        <f>IFERROR(X81/W78,"-")</f>
        <v>4.88</v>
      </c>
      <c r="AE81" s="152">
        <f>IFERROR(Z81/W78,"-")</f>
        <v>0.48</v>
      </c>
      <c r="AF81" s="575"/>
      <c r="AG81" s="273">
        <v>91</v>
      </c>
      <c r="AH81" s="273">
        <f>SUM(AH78:AH80)</f>
        <v>10428209</v>
      </c>
      <c r="AI81" s="273">
        <v>8</v>
      </c>
      <c r="AJ81" s="273">
        <f>IFERROR(AH81/AF78,"-")</f>
        <v>613424.0588235294</v>
      </c>
      <c r="AK81" s="273">
        <f t="shared" si="117"/>
        <v>114595.7032967033</v>
      </c>
      <c r="AL81" s="273">
        <f t="shared" si="3"/>
        <v>1303526.125</v>
      </c>
      <c r="AM81" s="273">
        <f>IFERROR(AG81/AF78,"-")</f>
        <v>5.3529411764705879</v>
      </c>
      <c r="AN81" s="152">
        <f>IFERROR(AI81/AF78,"-")</f>
        <v>0.47058823529411764</v>
      </c>
      <c r="AO81" s="577"/>
      <c r="AP81" s="273">
        <v>248</v>
      </c>
      <c r="AQ81" s="273">
        <f>SUM(AQ78:AQ80)</f>
        <v>33111836</v>
      </c>
      <c r="AR81" s="273">
        <v>25</v>
      </c>
      <c r="AS81" s="273">
        <f>IFERROR(AQ81/AO78,"-")</f>
        <v>561217.55932203389</v>
      </c>
      <c r="AT81" s="273">
        <f t="shared" si="118"/>
        <v>133515.46774193548</v>
      </c>
      <c r="AU81" s="273">
        <f t="shared" si="4"/>
        <v>1324473.44</v>
      </c>
      <c r="AV81" s="273">
        <f>IFERROR(AP81/AO78,"-")</f>
        <v>4.2033898305084749</v>
      </c>
      <c r="AW81" s="272">
        <f>IFERROR(AR81/AO78,"-")</f>
        <v>0.42372881355932202</v>
      </c>
      <c r="AX81" s="575"/>
      <c r="AY81" s="273">
        <v>899</v>
      </c>
      <c r="AZ81" s="273">
        <f>SUM(AZ78:AZ80)</f>
        <v>78378125</v>
      </c>
      <c r="BA81" s="273">
        <v>92</v>
      </c>
      <c r="BB81" s="273">
        <f>IFERROR(AZ81/AX78,"-")</f>
        <v>153381.84931506848</v>
      </c>
      <c r="BC81" s="273">
        <f t="shared" si="119"/>
        <v>87183.676307007787</v>
      </c>
      <c r="BD81" s="273">
        <f t="shared" si="5"/>
        <v>851936.14130434778</v>
      </c>
      <c r="BE81" s="273">
        <f>IFERROR(AY81/AX78,"-")</f>
        <v>1.7592954990215264</v>
      </c>
      <c r="BF81" s="152">
        <f>IFERROR(BA81/AX78,"-")</f>
        <v>0.18003913894324852</v>
      </c>
      <c r="BG81" s="229"/>
    </row>
    <row r="82" spans="2:59" s="9" customFormat="1" ht="13.5" customHeight="1">
      <c r="B82" s="551">
        <v>20</v>
      </c>
      <c r="C82" s="555" t="s">
        <v>89</v>
      </c>
      <c r="D82" s="357" t="s">
        <v>338</v>
      </c>
      <c r="E82" s="573">
        <f>市区町村別_オーラルフレイル区分別該当人数･割合!E24</f>
        <v>454</v>
      </c>
      <c r="F82" s="292">
        <v>946</v>
      </c>
      <c r="G82" s="69">
        <v>60235687</v>
      </c>
      <c r="H82" s="69">
        <v>98</v>
      </c>
      <c r="I82" s="69">
        <f>IFERROR(G82/E82,"-")</f>
        <v>132677.72466960351</v>
      </c>
      <c r="J82" s="69">
        <f>IFERROR(G82/F82,"-")</f>
        <v>63674.087737843554</v>
      </c>
      <c r="K82" s="69">
        <f t="shared" si="0"/>
        <v>614649.86734693882</v>
      </c>
      <c r="L82" s="69">
        <f>IFERROR(F82/E82,"-")</f>
        <v>2.0837004405286343</v>
      </c>
      <c r="M82" s="266">
        <f>IFERROR(H82/E82,"-")</f>
        <v>0.21585903083700442</v>
      </c>
      <c r="N82" s="573">
        <f>市区町村別_オーラルフレイル区分別該当人数･割合!G24</f>
        <v>340</v>
      </c>
      <c r="O82" s="292">
        <v>759</v>
      </c>
      <c r="P82" s="69">
        <v>50321322</v>
      </c>
      <c r="Q82" s="69">
        <v>79</v>
      </c>
      <c r="R82" s="69">
        <f>IFERROR(P82/N82,"-")</f>
        <v>148003.88823529411</v>
      </c>
      <c r="S82" s="69">
        <f>IFERROR(P82/O82,"-")</f>
        <v>66299.501976284591</v>
      </c>
      <c r="T82" s="69">
        <f t="shared" si="1"/>
        <v>636978.75949367089</v>
      </c>
      <c r="U82" s="69">
        <f>IFERROR(O82/N82,"-")</f>
        <v>2.2323529411764707</v>
      </c>
      <c r="V82" s="34">
        <f>IFERROR(Q82/N82,"-")</f>
        <v>0.2323529411764706</v>
      </c>
      <c r="W82" s="573">
        <f>市区町村別_オーラルフレイル区分別該当人数･割合!I24</f>
        <v>51</v>
      </c>
      <c r="X82" s="292">
        <v>140</v>
      </c>
      <c r="Y82" s="69">
        <v>13074738</v>
      </c>
      <c r="Z82" s="69">
        <v>15</v>
      </c>
      <c r="AA82" s="69">
        <f>IFERROR(Y82/W82,"-")</f>
        <v>256367.41176470587</v>
      </c>
      <c r="AB82" s="69">
        <f>IFERROR(Y82/X82,"-")</f>
        <v>93390.985714285707</v>
      </c>
      <c r="AC82" s="69">
        <f t="shared" si="2"/>
        <v>871649.2</v>
      </c>
      <c r="AD82" s="69">
        <f>IFERROR(X82/W82,"-")</f>
        <v>2.7450980392156863</v>
      </c>
      <c r="AE82" s="34">
        <f>IFERROR(Z82/W82,"-")</f>
        <v>0.29411764705882354</v>
      </c>
      <c r="AF82" s="573">
        <f>市区町村別_オーラルフレイル区分別該当人数･割合!K24</f>
        <v>41</v>
      </c>
      <c r="AG82" s="292">
        <v>136</v>
      </c>
      <c r="AH82" s="69">
        <v>13040585</v>
      </c>
      <c r="AI82" s="69">
        <v>14</v>
      </c>
      <c r="AJ82" s="69">
        <f>IFERROR(AH82/AF82,"-")</f>
        <v>318063.04878048779</v>
      </c>
      <c r="AK82" s="69">
        <f>IFERROR(AH82/AG82,"-")</f>
        <v>95886.654411764699</v>
      </c>
      <c r="AL82" s="69">
        <f t="shared" si="3"/>
        <v>931470.35714285716</v>
      </c>
      <c r="AM82" s="69">
        <f>IFERROR(AG82/AF82,"-")</f>
        <v>3.3170731707317072</v>
      </c>
      <c r="AN82" s="34">
        <f>IFERROR(AI82/AF82,"-")</f>
        <v>0.34146341463414637</v>
      </c>
      <c r="AO82" s="570">
        <f>市区町村別_オーラルフレイル区分別該当人数･割合!M24</f>
        <v>99</v>
      </c>
      <c r="AP82" s="292">
        <v>323</v>
      </c>
      <c r="AQ82" s="69">
        <v>23811878</v>
      </c>
      <c r="AR82" s="69">
        <v>36</v>
      </c>
      <c r="AS82" s="69">
        <f>IFERROR(AQ82/AO82,"-")</f>
        <v>240524.02020202021</v>
      </c>
      <c r="AT82" s="69">
        <f>IFERROR(AQ82/AP82,"-")</f>
        <v>73720.984520123835</v>
      </c>
      <c r="AU82" s="69">
        <f t="shared" si="4"/>
        <v>661441.0555555555</v>
      </c>
      <c r="AV82" s="69">
        <f>IFERROR(AP82/AO82,"-")</f>
        <v>3.2626262626262625</v>
      </c>
      <c r="AW82" s="266">
        <f>IFERROR(AR82/AO82,"-")</f>
        <v>0.36363636363636365</v>
      </c>
      <c r="AX82" s="573">
        <f>市区町村別_オーラルフレイル区分別該当人数･割合!O24</f>
        <v>1741</v>
      </c>
      <c r="AY82" s="292">
        <v>2206</v>
      </c>
      <c r="AZ82" s="69">
        <v>159544537</v>
      </c>
      <c r="BA82" s="69">
        <v>223</v>
      </c>
      <c r="BB82" s="69">
        <f>IFERROR(AZ82/AX82,"-")</f>
        <v>91639.596209075244</v>
      </c>
      <c r="BC82" s="69">
        <f>IFERROR(AZ82/AY82,"-")</f>
        <v>72322.999546690844</v>
      </c>
      <c r="BD82" s="69">
        <f t="shared" si="5"/>
        <v>715446.35426008969</v>
      </c>
      <c r="BE82" s="69">
        <f>IFERROR(AY82/AX82,"-")</f>
        <v>1.267087880528432</v>
      </c>
      <c r="BF82" s="34">
        <f>IFERROR(BA82/AX82,"-")</f>
        <v>0.12808730614589317</v>
      </c>
      <c r="BG82" s="229"/>
    </row>
    <row r="83" spans="2:59" s="9" customFormat="1" ht="13.5" customHeight="1">
      <c r="B83" s="552"/>
      <c r="C83" s="556"/>
      <c r="D83" s="356" t="s">
        <v>339</v>
      </c>
      <c r="E83" s="578"/>
      <c r="F83" s="70">
        <v>12</v>
      </c>
      <c r="G83" s="268">
        <v>3718586</v>
      </c>
      <c r="H83" s="268">
        <v>3</v>
      </c>
      <c r="I83" s="268">
        <f>IFERROR(G83/E82,"-")</f>
        <v>8190.7180616740088</v>
      </c>
      <c r="J83" s="268">
        <f t="shared" ref="J83:J85" si="120">IFERROR(G83/F83,"-")</f>
        <v>309882.16666666669</v>
      </c>
      <c r="K83" s="268">
        <f t="shared" si="0"/>
        <v>1239528.6666666667</v>
      </c>
      <c r="L83" s="268">
        <f>IFERROR(F83/E82,"-")</f>
        <v>2.643171806167401E-2</v>
      </c>
      <c r="M83" s="267">
        <f>IFERROR(H83/E82,"-")</f>
        <v>6.6079295154185024E-3</v>
      </c>
      <c r="N83" s="574"/>
      <c r="O83" s="70">
        <v>12</v>
      </c>
      <c r="P83" s="268">
        <v>3718586</v>
      </c>
      <c r="Q83" s="268">
        <v>3</v>
      </c>
      <c r="R83" s="268">
        <f>IFERROR(P83/N82,"-")</f>
        <v>10937.017647058823</v>
      </c>
      <c r="S83" s="268">
        <f t="shared" ref="S83:S85" si="121">IFERROR(P83/O83,"-")</f>
        <v>309882.16666666669</v>
      </c>
      <c r="T83" s="268">
        <f t="shared" si="1"/>
        <v>1239528.6666666667</v>
      </c>
      <c r="U83" s="268">
        <f>IFERROR(O83/N82,"-")</f>
        <v>3.5294117647058823E-2</v>
      </c>
      <c r="V83" s="175">
        <f>IFERROR(Q83/N82,"-")</f>
        <v>8.8235294117647058E-3</v>
      </c>
      <c r="W83" s="574"/>
      <c r="X83" s="70">
        <v>0</v>
      </c>
      <c r="Y83" s="268">
        <v>0</v>
      </c>
      <c r="Z83" s="268">
        <v>0</v>
      </c>
      <c r="AA83" s="268">
        <f>IFERROR(Y83/W82,"-")</f>
        <v>0</v>
      </c>
      <c r="AB83" s="268" t="str">
        <f t="shared" ref="AB83:AB85" si="122">IFERROR(Y83/X83,"-")</f>
        <v>-</v>
      </c>
      <c r="AC83" s="268" t="str">
        <f t="shared" si="2"/>
        <v>-</v>
      </c>
      <c r="AD83" s="268">
        <f>IFERROR(X83/W82,"-")</f>
        <v>0</v>
      </c>
      <c r="AE83" s="175">
        <f>IFERROR(Z83/W82,"-")</f>
        <v>0</v>
      </c>
      <c r="AF83" s="574"/>
      <c r="AG83" s="70">
        <v>0</v>
      </c>
      <c r="AH83" s="268">
        <v>0</v>
      </c>
      <c r="AI83" s="268">
        <v>0</v>
      </c>
      <c r="AJ83" s="268">
        <f>IFERROR(AH83/AF82,"-")</f>
        <v>0</v>
      </c>
      <c r="AK83" s="268" t="str">
        <f t="shared" ref="AK83:AK85" si="123">IFERROR(AH83/AG83,"-")</f>
        <v>-</v>
      </c>
      <c r="AL83" s="268" t="str">
        <f t="shared" si="3"/>
        <v>-</v>
      </c>
      <c r="AM83" s="268">
        <f>IFERROR(AG83/AF82,"-")</f>
        <v>0</v>
      </c>
      <c r="AN83" s="175">
        <f>IFERROR(AI83/AF82,"-")</f>
        <v>0</v>
      </c>
      <c r="AO83" s="576"/>
      <c r="AP83" s="70">
        <v>12</v>
      </c>
      <c r="AQ83" s="268">
        <v>3947341</v>
      </c>
      <c r="AR83" s="268">
        <v>2</v>
      </c>
      <c r="AS83" s="268">
        <f>IFERROR(AQ83/AO82,"-")</f>
        <v>39872.131313131315</v>
      </c>
      <c r="AT83" s="268">
        <f t="shared" ref="AT83:AT85" si="124">IFERROR(AQ83/AP83,"-")</f>
        <v>328945.08333333331</v>
      </c>
      <c r="AU83" s="268">
        <f t="shared" si="4"/>
        <v>1973670.5</v>
      </c>
      <c r="AV83" s="268">
        <f>IFERROR(AP83/AO82,"-")</f>
        <v>0.12121212121212122</v>
      </c>
      <c r="AW83" s="267">
        <f>IFERROR(AR83/AO82,"-")</f>
        <v>2.0202020202020204E-2</v>
      </c>
      <c r="AX83" s="574"/>
      <c r="AY83" s="70">
        <v>17</v>
      </c>
      <c r="AZ83" s="268">
        <v>5118229</v>
      </c>
      <c r="BA83" s="268">
        <v>4</v>
      </c>
      <c r="BB83" s="268">
        <f>IFERROR(AZ83/AX82,"-")</f>
        <v>2939.8213670304422</v>
      </c>
      <c r="BC83" s="268">
        <f t="shared" ref="BC83:BC85" si="125">IFERROR(AZ83/AY83,"-")</f>
        <v>301072.29411764705</v>
      </c>
      <c r="BD83" s="268">
        <f t="shared" si="5"/>
        <v>1279557.25</v>
      </c>
      <c r="BE83" s="268">
        <f>IFERROR(AY83/AX82,"-")</f>
        <v>9.7645031591039634E-3</v>
      </c>
      <c r="BF83" s="175">
        <f>IFERROR(BA83/AX82,"-")</f>
        <v>2.2975301550832855E-3</v>
      </c>
      <c r="BG83" s="229"/>
    </row>
    <row r="84" spans="2:59" s="9" customFormat="1" ht="13.5" customHeight="1">
      <c r="B84" s="552"/>
      <c r="C84" s="556"/>
      <c r="D84" s="353" t="s">
        <v>340</v>
      </c>
      <c r="E84" s="578"/>
      <c r="F84" s="271">
        <v>0</v>
      </c>
      <c r="G84" s="271">
        <v>0</v>
      </c>
      <c r="H84" s="271">
        <v>0</v>
      </c>
      <c r="I84" s="271">
        <f>IFERROR(G84/E82,"-")</f>
        <v>0</v>
      </c>
      <c r="J84" s="271" t="str">
        <f t="shared" si="120"/>
        <v>-</v>
      </c>
      <c r="K84" s="271" t="str">
        <f t="shared" si="0"/>
        <v>-</v>
      </c>
      <c r="L84" s="271">
        <f>IFERROR(F84/E82,"-")</f>
        <v>0</v>
      </c>
      <c r="M84" s="270">
        <f>IFERROR(H84/E82,"-")</f>
        <v>0</v>
      </c>
      <c r="N84" s="574"/>
      <c r="O84" s="271">
        <v>0</v>
      </c>
      <c r="P84" s="271">
        <v>0</v>
      </c>
      <c r="Q84" s="271">
        <v>0</v>
      </c>
      <c r="R84" s="271">
        <f>IFERROR(P84/N82,"-")</f>
        <v>0</v>
      </c>
      <c r="S84" s="271" t="str">
        <f t="shared" si="121"/>
        <v>-</v>
      </c>
      <c r="T84" s="271" t="str">
        <f t="shared" si="1"/>
        <v>-</v>
      </c>
      <c r="U84" s="271">
        <f>IFERROR(O84/N82,"-")</f>
        <v>0</v>
      </c>
      <c r="V84" s="36">
        <f>IFERROR(Q84/N82,"-")</f>
        <v>0</v>
      </c>
      <c r="W84" s="574"/>
      <c r="X84" s="271">
        <v>0</v>
      </c>
      <c r="Y84" s="271">
        <v>0</v>
      </c>
      <c r="Z84" s="271">
        <v>0</v>
      </c>
      <c r="AA84" s="271">
        <f>IFERROR(Y84/W82,"-")</f>
        <v>0</v>
      </c>
      <c r="AB84" s="271" t="str">
        <f t="shared" si="122"/>
        <v>-</v>
      </c>
      <c r="AC84" s="271" t="str">
        <f t="shared" si="2"/>
        <v>-</v>
      </c>
      <c r="AD84" s="271">
        <f>IFERROR(X84/W82,"-")</f>
        <v>0</v>
      </c>
      <c r="AE84" s="36">
        <f>IFERROR(Z84/W82,"-")</f>
        <v>0</v>
      </c>
      <c r="AF84" s="574"/>
      <c r="AG84" s="271">
        <v>0</v>
      </c>
      <c r="AH84" s="271">
        <v>0</v>
      </c>
      <c r="AI84" s="271">
        <v>0</v>
      </c>
      <c r="AJ84" s="271">
        <f>IFERROR(AH84/AF82,"-")</f>
        <v>0</v>
      </c>
      <c r="AK84" s="271" t="str">
        <f t="shared" si="123"/>
        <v>-</v>
      </c>
      <c r="AL84" s="271" t="str">
        <f t="shared" si="3"/>
        <v>-</v>
      </c>
      <c r="AM84" s="271">
        <f>IFERROR(AG84/AF82,"-")</f>
        <v>0</v>
      </c>
      <c r="AN84" s="36">
        <f>IFERROR(AI84/AF82,"-")</f>
        <v>0</v>
      </c>
      <c r="AO84" s="576"/>
      <c r="AP84" s="271">
        <v>0</v>
      </c>
      <c r="AQ84" s="271">
        <v>0</v>
      </c>
      <c r="AR84" s="271">
        <v>0</v>
      </c>
      <c r="AS84" s="271">
        <f>IFERROR(AQ84/AO82,"-")</f>
        <v>0</v>
      </c>
      <c r="AT84" s="271" t="str">
        <f t="shared" si="124"/>
        <v>-</v>
      </c>
      <c r="AU84" s="271" t="str">
        <f t="shared" si="4"/>
        <v>-</v>
      </c>
      <c r="AV84" s="271">
        <f>IFERROR(AP84/AO82,"-")</f>
        <v>0</v>
      </c>
      <c r="AW84" s="270">
        <f>IFERROR(AR84/AO82,"-")</f>
        <v>0</v>
      </c>
      <c r="AX84" s="574"/>
      <c r="AY84" s="271">
        <v>0</v>
      </c>
      <c r="AZ84" s="271">
        <v>0</v>
      </c>
      <c r="BA84" s="271">
        <v>0</v>
      </c>
      <c r="BB84" s="271">
        <f>IFERROR(AZ84/AX82,"-")</f>
        <v>0</v>
      </c>
      <c r="BC84" s="271" t="str">
        <f t="shared" si="125"/>
        <v>-</v>
      </c>
      <c r="BD84" s="271" t="str">
        <f t="shared" si="5"/>
        <v>-</v>
      </c>
      <c r="BE84" s="271">
        <f>IFERROR(AY84/AX82,"-")</f>
        <v>0</v>
      </c>
      <c r="BF84" s="36">
        <f>IFERROR(BA84/AX82,"-")</f>
        <v>0</v>
      </c>
      <c r="BG84" s="229"/>
    </row>
    <row r="85" spans="2:59" s="9" customFormat="1" ht="13.5" customHeight="1">
      <c r="B85" s="553"/>
      <c r="C85" s="557"/>
      <c r="D85" s="354" t="s">
        <v>64</v>
      </c>
      <c r="E85" s="579"/>
      <c r="F85" s="273">
        <v>948</v>
      </c>
      <c r="G85" s="273">
        <f>SUM(G82:G84)</f>
        <v>63954273</v>
      </c>
      <c r="H85" s="273">
        <v>98</v>
      </c>
      <c r="I85" s="273">
        <f>IFERROR(G85/E82,"-")</f>
        <v>140868.44273127752</v>
      </c>
      <c r="J85" s="273">
        <f t="shared" si="120"/>
        <v>67462.313291139246</v>
      </c>
      <c r="K85" s="273">
        <f t="shared" si="0"/>
        <v>652594.62244897964</v>
      </c>
      <c r="L85" s="273">
        <f>IFERROR(F85/E82,"-")</f>
        <v>2.0881057268722465</v>
      </c>
      <c r="M85" s="272">
        <f>IFERROR(H85/E82,"-")</f>
        <v>0.21585903083700442</v>
      </c>
      <c r="N85" s="575"/>
      <c r="O85" s="273">
        <v>761</v>
      </c>
      <c r="P85" s="273">
        <f>SUM(P82:P84)</f>
        <v>54039908</v>
      </c>
      <c r="Q85" s="273">
        <v>79</v>
      </c>
      <c r="R85" s="273">
        <f>IFERROR(P85/N82,"-")</f>
        <v>158940.90588235293</v>
      </c>
      <c r="S85" s="273">
        <f t="shared" si="121"/>
        <v>71011.705650459917</v>
      </c>
      <c r="T85" s="273">
        <f t="shared" si="1"/>
        <v>684049.4683544304</v>
      </c>
      <c r="U85" s="273">
        <f>IFERROR(O85/N82,"-")</f>
        <v>2.2382352941176471</v>
      </c>
      <c r="V85" s="152">
        <f>IFERROR(Q85/N82,"-")</f>
        <v>0.2323529411764706</v>
      </c>
      <c r="W85" s="575"/>
      <c r="X85" s="273">
        <v>140</v>
      </c>
      <c r="Y85" s="273">
        <f>SUM(Y82:Y84)</f>
        <v>13074738</v>
      </c>
      <c r="Z85" s="273">
        <v>15</v>
      </c>
      <c r="AA85" s="273">
        <f>IFERROR(Y85/W82,"-")</f>
        <v>256367.41176470587</v>
      </c>
      <c r="AB85" s="273">
        <f t="shared" si="122"/>
        <v>93390.985714285707</v>
      </c>
      <c r="AC85" s="273">
        <f t="shared" si="2"/>
        <v>871649.2</v>
      </c>
      <c r="AD85" s="273">
        <f>IFERROR(X85/W82,"-")</f>
        <v>2.7450980392156863</v>
      </c>
      <c r="AE85" s="152">
        <f>IFERROR(Z85/W82,"-")</f>
        <v>0.29411764705882354</v>
      </c>
      <c r="AF85" s="575"/>
      <c r="AG85" s="273">
        <v>136</v>
      </c>
      <c r="AH85" s="273">
        <f>SUM(AH82:AH84)</f>
        <v>13040585</v>
      </c>
      <c r="AI85" s="273">
        <v>14</v>
      </c>
      <c r="AJ85" s="273">
        <f>IFERROR(AH85/AF82,"-")</f>
        <v>318063.04878048779</v>
      </c>
      <c r="AK85" s="273">
        <f t="shared" si="123"/>
        <v>95886.654411764699</v>
      </c>
      <c r="AL85" s="273">
        <f t="shared" si="3"/>
        <v>931470.35714285716</v>
      </c>
      <c r="AM85" s="273">
        <f>IFERROR(AG85/AF82,"-")</f>
        <v>3.3170731707317072</v>
      </c>
      <c r="AN85" s="152">
        <f>IFERROR(AI85/AF82,"-")</f>
        <v>0.34146341463414637</v>
      </c>
      <c r="AO85" s="577"/>
      <c r="AP85" s="273">
        <v>330</v>
      </c>
      <c r="AQ85" s="273">
        <f>SUM(AQ82:AQ84)</f>
        <v>27759219</v>
      </c>
      <c r="AR85" s="273">
        <v>37</v>
      </c>
      <c r="AS85" s="273">
        <f>IFERROR(AQ85/AO82,"-")</f>
        <v>280396.15151515149</v>
      </c>
      <c r="AT85" s="273">
        <f t="shared" si="124"/>
        <v>84118.845454545459</v>
      </c>
      <c r="AU85" s="273">
        <f t="shared" si="4"/>
        <v>750249.16216216213</v>
      </c>
      <c r="AV85" s="273">
        <f>IFERROR(AP85/AO82,"-")</f>
        <v>3.3333333333333335</v>
      </c>
      <c r="AW85" s="272">
        <f>IFERROR(AR85/AO82,"-")</f>
        <v>0.37373737373737376</v>
      </c>
      <c r="AX85" s="575"/>
      <c r="AY85" s="273">
        <v>2210</v>
      </c>
      <c r="AZ85" s="273">
        <f>SUM(AZ82:AZ84)</f>
        <v>164662766</v>
      </c>
      <c r="BA85" s="273">
        <v>224</v>
      </c>
      <c r="BB85" s="273">
        <f>IFERROR(AZ85/AX82,"-")</f>
        <v>94579.417576105683</v>
      </c>
      <c r="BC85" s="273">
        <f t="shared" si="125"/>
        <v>74508.038914027144</v>
      </c>
      <c r="BD85" s="273">
        <f t="shared" si="5"/>
        <v>735101.63392857148</v>
      </c>
      <c r="BE85" s="273">
        <f>IFERROR(AY85/AX82,"-")</f>
        <v>1.2693854106835152</v>
      </c>
      <c r="BF85" s="152">
        <f>IFERROR(BA85/AX82,"-")</f>
        <v>0.12866168868466399</v>
      </c>
      <c r="BG85" s="229"/>
    </row>
    <row r="86" spans="2:59" s="9" customFormat="1" ht="13.5" customHeight="1">
      <c r="B86" s="551">
        <v>21</v>
      </c>
      <c r="C86" s="555" t="s">
        <v>90</v>
      </c>
      <c r="D86" s="357" t="s">
        <v>338</v>
      </c>
      <c r="E86" s="573">
        <f>市区町村別_オーラルフレイル区分別該当人数･割合!E25</f>
        <v>257</v>
      </c>
      <c r="F86" s="292">
        <v>707</v>
      </c>
      <c r="G86" s="69">
        <v>57201918</v>
      </c>
      <c r="H86" s="69">
        <v>68</v>
      </c>
      <c r="I86" s="69">
        <f>IFERROR(G86/E86,"-")</f>
        <v>222575.55642023345</v>
      </c>
      <c r="J86" s="69">
        <f>IFERROR(G86/F86,"-")</f>
        <v>80907.946251768037</v>
      </c>
      <c r="K86" s="69">
        <f t="shared" si="0"/>
        <v>841204.67647058819</v>
      </c>
      <c r="L86" s="69">
        <f>IFERROR(F86/E86,"-")</f>
        <v>2.7509727626459144</v>
      </c>
      <c r="M86" s="266">
        <f>IFERROR(H86/E86,"-")</f>
        <v>0.26459143968871596</v>
      </c>
      <c r="N86" s="573">
        <f>市区町村別_オーラルフレイル区分別該当人数･割合!G25</f>
        <v>222</v>
      </c>
      <c r="O86" s="292">
        <v>643</v>
      </c>
      <c r="P86" s="69">
        <v>52769106</v>
      </c>
      <c r="Q86" s="69">
        <v>59</v>
      </c>
      <c r="R86" s="69">
        <f>IFERROR(P86/N86,"-")</f>
        <v>237698.67567567568</v>
      </c>
      <c r="S86" s="69">
        <f>IFERROR(P86/O86,"-")</f>
        <v>82067.038880248831</v>
      </c>
      <c r="T86" s="69">
        <f t="shared" si="1"/>
        <v>894391.62711864407</v>
      </c>
      <c r="U86" s="69">
        <f>IFERROR(O86/N86,"-")</f>
        <v>2.8963963963963963</v>
      </c>
      <c r="V86" s="34">
        <f>IFERROR(Q86/N86,"-")</f>
        <v>0.26576576576576577</v>
      </c>
      <c r="W86" s="573">
        <f>市区町村別_オーラルフレイル区分別該当人数･割合!I25</f>
        <v>30</v>
      </c>
      <c r="X86" s="292">
        <v>142</v>
      </c>
      <c r="Y86" s="69">
        <v>10216113</v>
      </c>
      <c r="Z86" s="69">
        <v>14</v>
      </c>
      <c r="AA86" s="69">
        <f>IFERROR(Y86/W86,"-")</f>
        <v>340537.1</v>
      </c>
      <c r="AB86" s="69">
        <f>IFERROR(Y86/X86,"-")</f>
        <v>71944.457746478874</v>
      </c>
      <c r="AC86" s="69">
        <f t="shared" si="2"/>
        <v>729722.35714285716</v>
      </c>
      <c r="AD86" s="69">
        <f>IFERROR(X86/W86,"-")</f>
        <v>4.7333333333333334</v>
      </c>
      <c r="AE86" s="34">
        <f>IFERROR(Z86/W86,"-")</f>
        <v>0.46666666666666667</v>
      </c>
      <c r="AF86" s="573">
        <f>市区町村別_オーラルフレイル区分別該当人数･割合!K25</f>
        <v>26</v>
      </c>
      <c r="AG86" s="292">
        <v>127</v>
      </c>
      <c r="AH86" s="69">
        <v>9837303</v>
      </c>
      <c r="AI86" s="69">
        <v>12</v>
      </c>
      <c r="AJ86" s="69">
        <f>IFERROR(AH86/AF86,"-")</f>
        <v>378357.80769230769</v>
      </c>
      <c r="AK86" s="69">
        <f>IFERROR(AH86/AG86,"-")</f>
        <v>77459.078740157478</v>
      </c>
      <c r="AL86" s="69">
        <f t="shared" si="3"/>
        <v>819775.25</v>
      </c>
      <c r="AM86" s="69">
        <f>IFERROR(AG86/AF86,"-")</f>
        <v>4.884615384615385</v>
      </c>
      <c r="AN86" s="34">
        <f>IFERROR(AI86/AF86,"-")</f>
        <v>0.46153846153846156</v>
      </c>
      <c r="AO86" s="570">
        <f>市区町村別_オーラルフレイル区分別該当人数･割合!M25</f>
        <v>125</v>
      </c>
      <c r="AP86" s="292">
        <v>614</v>
      </c>
      <c r="AQ86" s="69">
        <v>54875544</v>
      </c>
      <c r="AR86" s="69">
        <v>56</v>
      </c>
      <c r="AS86" s="69">
        <f>IFERROR(AQ86/AO86,"-")</f>
        <v>439004.35200000001</v>
      </c>
      <c r="AT86" s="69">
        <f>IFERROR(AQ86/AP86,"-")</f>
        <v>89373.850162866453</v>
      </c>
      <c r="AU86" s="69">
        <f t="shared" si="4"/>
        <v>979920.42857142852</v>
      </c>
      <c r="AV86" s="69">
        <f>IFERROR(AP86/AO86,"-")</f>
        <v>4.9119999999999999</v>
      </c>
      <c r="AW86" s="266">
        <f>IFERROR(AR86/AO86,"-")</f>
        <v>0.44800000000000001</v>
      </c>
      <c r="AX86" s="573">
        <f>市区町村別_オーラルフレイル区分別該当人数･割合!O25</f>
        <v>1021</v>
      </c>
      <c r="AY86" s="292">
        <v>1543</v>
      </c>
      <c r="AZ86" s="69">
        <v>102174147</v>
      </c>
      <c r="BA86" s="69">
        <v>154</v>
      </c>
      <c r="BB86" s="69">
        <f>IFERROR(AZ86/AX86,"-")</f>
        <v>100072.62193927522</v>
      </c>
      <c r="BC86" s="69">
        <f>IFERROR(AZ86/AY86,"-")</f>
        <v>66217.852883992222</v>
      </c>
      <c r="BD86" s="69">
        <f t="shared" si="5"/>
        <v>663468.48701298703</v>
      </c>
      <c r="BE86" s="69">
        <f>IFERROR(AY86/AX86,"-")</f>
        <v>1.5112634671890304</v>
      </c>
      <c r="BF86" s="34">
        <f>IFERROR(BA86/AX86,"-")</f>
        <v>0.15083251714005877</v>
      </c>
      <c r="BG86" s="229"/>
    </row>
    <row r="87" spans="2:59" s="9" customFormat="1" ht="13.5" customHeight="1">
      <c r="B87" s="552"/>
      <c r="C87" s="556"/>
      <c r="D87" s="356" t="s">
        <v>339</v>
      </c>
      <c r="E87" s="578"/>
      <c r="F87" s="70">
        <v>8</v>
      </c>
      <c r="G87" s="268">
        <v>2015142</v>
      </c>
      <c r="H87" s="268">
        <v>3</v>
      </c>
      <c r="I87" s="268">
        <f>IFERROR(G87/E86,"-")</f>
        <v>7841.0194552529183</v>
      </c>
      <c r="J87" s="268">
        <f t="shared" ref="J87:J89" si="126">IFERROR(G87/F87,"-")</f>
        <v>251892.75</v>
      </c>
      <c r="K87" s="268">
        <f t="shared" si="0"/>
        <v>671714</v>
      </c>
      <c r="L87" s="268">
        <f>IFERROR(F87/E86,"-")</f>
        <v>3.1128404669260701E-2</v>
      </c>
      <c r="M87" s="267">
        <f>IFERROR(H87/E86,"-")</f>
        <v>1.1673151750972763E-2</v>
      </c>
      <c r="N87" s="574"/>
      <c r="O87" s="70">
        <v>4</v>
      </c>
      <c r="P87" s="268">
        <v>1079637</v>
      </c>
      <c r="Q87" s="268">
        <v>1</v>
      </c>
      <c r="R87" s="268">
        <f>IFERROR(P87/N86,"-")</f>
        <v>4863.22972972973</v>
      </c>
      <c r="S87" s="268">
        <f t="shared" ref="S87:S89" si="127">IFERROR(P87/O87,"-")</f>
        <v>269909.25</v>
      </c>
      <c r="T87" s="268">
        <f t="shared" si="1"/>
        <v>1079637</v>
      </c>
      <c r="U87" s="268">
        <f>IFERROR(O87/N86,"-")</f>
        <v>1.8018018018018018E-2</v>
      </c>
      <c r="V87" s="175">
        <f>IFERROR(Q87/N86,"-")</f>
        <v>4.5045045045045045E-3</v>
      </c>
      <c r="W87" s="574"/>
      <c r="X87" s="70">
        <v>4</v>
      </c>
      <c r="Y87" s="268">
        <v>1079637</v>
      </c>
      <c r="Z87" s="268">
        <v>1</v>
      </c>
      <c r="AA87" s="268">
        <f>IFERROR(Y87/W86,"-")</f>
        <v>35987.9</v>
      </c>
      <c r="AB87" s="268">
        <f t="shared" ref="AB87:AB89" si="128">IFERROR(Y87/X87,"-")</f>
        <v>269909.25</v>
      </c>
      <c r="AC87" s="268">
        <f t="shared" si="2"/>
        <v>1079637</v>
      </c>
      <c r="AD87" s="268">
        <f>IFERROR(X87/W86,"-")</f>
        <v>0.13333333333333333</v>
      </c>
      <c r="AE87" s="175">
        <f>IFERROR(Z87/W86,"-")</f>
        <v>3.3333333333333333E-2</v>
      </c>
      <c r="AF87" s="574"/>
      <c r="AG87" s="70">
        <v>4</v>
      </c>
      <c r="AH87" s="268">
        <v>1079637</v>
      </c>
      <c r="AI87" s="268">
        <v>1</v>
      </c>
      <c r="AJ87" s="268">
        <f>IFERROR(AH87/AF86,"-")</f>
        <v>41524.5</v>
      </c>
      <c r="AK87" s="268">
        <f t="shared" ref="AK87:AK89" si="129">IFERROR(AH87/AG87,"-")</f>
        <v>269909.25</v>
      </c>
      <c r="AL87" s="268">
        <f t="shared" si="3"/>
        <v>1079637</v>
      </c>
      <c r="AM87" s="268">
        <f>IFERROR(AG87/AF86,"-")</f>
        <v>0.15384615384615385</v>
      </c>
      <c r="AN87" s="175">
        <f>IFERROR(AI87/AF86,"-")</f>
        <v>3.8461538461538464E-2</v>
      </c>
      <c r="AO87" s="576"/>
      <c r="AP87" s="70">
        <v>4</v>
      </c>
      <c r="AQ87" s="268">
        <v>979643</v>
      </c>
      <c r="AR87" s="268">
        <v>2</v>
      </c>
      <c r="AS87" s="268">
        <f>IFERROR(AQ87/AO86,"-")</f>
        <v>7837.1440000000002</v>
      </c>
      <c r="AT87" s="268">
        <f t="shared" ref="AT87:AT89" si="130">IFERROR(AQ87/AP87,"-")</f>
        <v>244910.75</v>
      </c>
      <c r="AU87" s="268">
        <f t="shared" si="4"/>
        <v>489821.5</v>
      </c>
      <c r="AV87" s="268">
        <f>IFERROR(AP87/AO86,"-")</f>
        <v>3.2000000000000001E-2</v>
      </c>
      <c r="AW87" s="267">
        <f>IFERROR(AR87/AO86,"-")</f>
        <v>1.6E-2</v>
      </c>
      <c r="AX87" s="574"/>
      <c r="AY87" s="70">
        <v>30</v>
      </c>
      <c r="AZ87" s="268">
        <v>9054223</v>
      </c>
      <c r="BA87" s="268">
        <v>5</v>
      </c>
      <c r="BB87" s="268">
        <f>IFERROR(AZ87/AX86,"-")</f>
        <v>8867.995102840352</v>
      </c>
      <c r="BC87" s="268">
        <f t="shared" ref="BC87:BC89" si="131">IFERROR(AZ87/AY87,"-")</f>
        <v>301807.43333333335</v>
      </c>
      <c r="BD87" s="268">
        <f t="shared" si="5"/>
        <v>1810844.6</v>
      </c>
      <c r="BE87" s="268">
        <f>IFERROR(AY87/AX86,"-")</f>
        <v>2.9382957884427033E-2</v>
      </c>
      <c r="BF87" s="175">
        <f>IFERROR(BA87/AX86,"-")</f>
        <v>4.8971596474045058E-3</v>
      </c>
      <c r="BG87" s="229"/>
    </row>
    <row r="88" spans="2:59" s="9" customFormat="1" ht="13.5" customHeight="1">
      <c r="B88" s="552"/>
      <c r="C88" s="556"/>
      <c r="D88" s="353" t="s">
        <v>340</v>
      </c>
      <c r="E88" s="578"/>
      <c r="F88" s="271">
        <v>0</v>
      </c>
      <c r="G88" s="271">
        <v>0</v>
      </c>
      <c r="H88" s="271">
        <v>0</v>
      </c>
      <c r="I88" s="271">
        <f>IFERROR(G88/E86,"-")</f>
        <v>0</v>
      </c>
      <c r="J88" s="271" t="str">
        <f t="shared" si="126"/>
        <v>-</v>
      </c>
      <c r="K88" s="271" t="str">
        <f t="shared" si="0"/>
        <v>-</v>
      </c>
      <c r="L88" s="271">
        <f>IFERROR(F88/E86,"-")</f>
        <v>0</v>
      </c>
      <c r="M88" s="270">
        <f>IFERROR(H88/E86,"-")</f>
        <v>0</v>
      </c>
      <c r="N88" s="574"/>
      <c r="O88" s="271">
        <v>0</v>
      </c>
      <c r="P88" s="271">
        <v>0</v>
      </c>
      <c r="Q88" s="271">
        <v>0</v>
      </c>
      <c r="R88" s="271">
        <f>IFERROR(P88/N86,"-")</f>
        <v>0</v>
      </c>
      <c r="S88" s="271" t="str">
        <f t="shared" si="127"/>
        <v>-</v>
      </c>
      <c r="T88" s="271" t="str">
        <f t="shared" si="1"/>
        <v>-</v>
      </c>
      <c r="U88" s="271">
        <f>IFERROR(O88/N86,"-")</f>
        <v>0</v>
      </c>
      <c r="V88" s="36">
        <f>IFERROR(Q88/N86,"-")</f>
        <v>0</v>
      </c>
      <c r="W88" s="574"/>
      <c r="X88" s="271">
        <v>0</v>
      </c>
      <c r="Y88" s="271">
        <v>0</v>
      </c>
      <c r="Z88" s="271">
        <v>0</v>
      </c>
      <c r="AA88" s="271">
        <f>IFERROR(Y88/W86,"-")</f>
        <v>0</v>
      </c>
      <c r="AB88" s="271" t="str">
        <f t="shared" si="128"/>
        <v>-</v>
      </c>
      <c r="AC88" s="271" t="str">
        <f t="shared" si="2"/>
        <v>-</v>
      </c>
      <c r="AD88" s="271">
        <f>IFERROR(X88/W86,"-")</f>
        <v>0</v>
      </c>
      <c r="AE88" s="36">
        <f>IFERROR(Z88/W86,"-")</f>
        <v>0</v>
      </c>
      <c r="AF88" s="574"/>
      <c r="AG88" s="271">
        <v>0</v>
      </c>
      <c r="AH88" s="271">
        <v>0</v>
      </c>
      <c r="AI88" s="271">
        <v>0</v>
      </c>
      <c r="AJ88" s="271">
        <f>IFERROR(AH88/AF86,"-")</f>
        <v>0</v>
      </c>
      <c r="AK88" s="271" t="str">
        <f t="shared" si="129"/>
        <v>-</v>
      </c>
      <c r="AL88" s="271" t="str">
        <f t="shared" si="3"/>
        <v>-</v>
      </c>
      <c r="AM88" s="271">
        <f>IFERROR(AG88/AF86,"-")</f>
        <v>0</v>
      </c>
      <c r="AN88" s="36">
        <f>IFERROR(AI88/AF86,"-")</f>
        <v>0</v>
      </c>
      <c r="AO88" s="576"/>
      <c r="AP88" s="271">
        <v>0</v>
      </c>
      <c r="AQ88" s="271">
        <v>0</v>
      </c>
      <c r="AR88" s="271">
        <v>0</v>
      </c>
      <c r="AS88" s="271">
        <f>IFERROR(AQ88/AO86,"-")</f>
        <v>0</v>
      </c>
      <c r="AT88" s="271" t="str">
        <f t="shared" si="130"/>
        <v>-</v>
      </c>
      <c r="AU88" s="271" t="str">
        <f t="shared" si="4"/>
        <v>-</v>
      </c>
      <c r="AV88" s="271">
        <f>IFERROR(AP88/AO86,"-")</f>
        <v>0</v>
      </c>
      <c r="AW88" s="270">
        <f>IFERROR(AR88/AO86,"-")</f>
        <v>0</v>
      </c>
      <c r="AX88" s="574"/>
      <c r="AY88" s="271">
        <v>0</v>
      </c>
      <c r="AZ88" s="271">
        <v>0</v>
      </c>
      <c r="BA88" s="271">
        <v>0</v>
      </c>
      <c r="BB88" s="271">
        <f>IFERROR(AZ88/AX86,"-")</f>
        <v>0</v>
      </c>
      <c r="BC88" s="271" t="str">
        <f t="shared" si="131"/>
        <v>-</v>
      </c>
      <c r="BD88" s="271" t="str">
        <f t="shared" si="5"/>
        <v>-</v>
      </c>
      <c r="BE88" s="271">
        <f>IFERROR(AY88/AX86,"-")</f>
        <v>0</v>
      </c>
      <c r="BF88" s="36">
        <f>IFERROR(BA88/AX86,"-")</f>
        <v>0</v>
      </c>
      <c r="BG88" s="229"/>
    </row>
    <row r="89" spans="2:59" s="9" customFormat="1" ht="13.5" customHeight="1">
      <c r="B89" s="553"/>
      <c r="C89" s="557"/>
      <c r="D89" s="354" t="s">
        <v>64</v>
      </c>
      <c r="E89" s="579"/>
      <c r="F89" s="273">
        <v>709</v>
      </c>
      <c r="G89" s="273">
        <f>SUM(G86:G88)</f>
        <v>59217060</v>
      </c>
      <c r="H89" s="273">
        <v>69</v>
      </c>
      <c r="I89" s="273">
        <f>IFERROR(G89/E86,"-")</f>
        <v>230416.57587548639</v>
      </c>
      <c r="J89" s="273">
        <f t="shared" si="126"/>
        <v>83521.946403385053</v>
      </c>
      <c r="K89" s="273">
        <f t="shared" si="0"/>
        <v>858218.26086956519</v>
      </c>
      <c r="L89" s="273">
        <f>IFERROR(F89/E86,"-")</f>
        <v>2.7587548638132295</v>
      </c>
      <c r="M89" s="272">
        <f>IFERROR(H89/E86,"-")</f>
        <v>0.26848249027237353</v>
      </c>
      <c r="N89" s="575"/>
      <c r="O89" s="273">
        <v>643</v>
      </c>
      <c r="P89" s="273">
        <f>SUM(P86:P88)</f>
        <v>53848743</v>
      </c>
      <c r="Q89" s="273">
        <v>59</v>
      </c>
      <c r="R89" s="273">
        <f>IFERROR(P89/N86,"-")</f>
        <v>242561.90540540541</v>
      </c>
      <c r="S89" s="273">
        <f t="shared" si="127"/>
        <v>83746.101088646974</v>
      </c>
      <c r="T89" s="273">
        <f t="shared" si="1"/>
        <v>912690.55932203389</v>
      </c>
      <c r="U89" s="273">
        <f>IFERROR(O89/N86,"-")</f>
        <v>2.8963963963963963</v>
      </c>
      <c r="V89" s="152">
        <f>IFERROR(Q89/N86,"-")</f>
        <v>0.26576576576576577</v>
      </c>
      <c r="W89" s="575"/>
      <c r="X89" s="273">
        <v>142</v>
      </c>
      <c r="Y89" s="273">
        <f>SUM(Y86:Y88)</f>
        <v>11295750</v>
      </c>
      <c r="Z89" s="273">
        <v>14</v>
      </c>
      <c r="AA89" s="273">
        <f>IFERROR(Y89/W86,"-")</f>
        <v>376525</v>
      </c>
      <c r="AB89" s="273">
        <f t="shared" si="128"/>
        <v>79547.535211267605</v>
      </c>
      <c r="AC89" s="273">
        <f t="shared" si="2"/>
        <v>806839.28571428568</v>
      </c>
      <c r="AD89" s="273">
        <f>IFERROR(X89/W86,"-")</f>
        <v>4.7333333333333334</v>
      </c>
      <c r="AE89" s="152">
        <f>IFERROR(Z89/W86,"-")</f>
        <v>0.46666666666666667</v>
      </c>
      <c r="AF89" s="575"/>
      <c r="AG89" s="273">
        <v>127</v>
      </c>
      <c r="AH89" s="273">
        <f>SUM(AH86:AH88)</f>
        <v>10916940</v>
      </c>
      <c r="AI89" s="273">
        <v>12</v>
      </c>
      <c r="AJ89" s="273">
        <f>IFERROR(AH89/AF86,"-")</f>
        <v>419882.30769230769</v>
      </c>
      <c r="AK89" s="273">
        <f t="shared" si="129"/>
        <v>85960.157480314956</v>
      </c>
      <c r="AL89" s="273">
        <f t="shared" si="3"/>
        <v>909745</v>
      </c>
      <c r="AM89" s="273">
        <f>IFERROR(AG89/AF86,"-")</f>
        <v>4.884615384615385</v>
      </c>
      <c r="AN89" s="152">
        <f>IFERROR(AI89/AF86,"-")</f>
        <v>0.46153846153846156</v>
      </c>
      <c r="AO89" s="577"/>
      <c r="AP89" s="273">
        <v>614</v>
      </c>
      <c r="AQ89" s="273">
        <f>SUM(AQ86:AQ88)</f>
        <v>55855187</v>
      </c>
      <c r="AR89" s="273">
        <v>56</v>
      </c>
      <c r="AS89" s="273">
        <f>IFERROR(AQ89/AO86,"-")</f>
        <v>446841.49599999998</v>
      </c>
      <c r="AT89" s="273">
        <f t="shared" si="130"/>
        <v>90969.359934853419</v>
      </c>
      <c r="AU89" s="273">
        <f t="shared" si="4"/>
        <v>997414.05357142852</v>
      </c>
      <c r="AV89" s="273">
        <f>IFERROR(AP89/AO86,"-")</f>
        <v>4.9119999999999999</v>
      </c>
      <c r="AW89" s="272">
        <f>IFERROR(AR89/AO86,"-")</f>
        <v>0.44800000000000001</v>
      </c>
      <c r="AX89" s="575"/>
      <c r="AY89" s="273">
        <v>1562</v>
      </c>
      <c r="AZ89" s="273">
        <f>SUM(AZ86:AZ88)</f>
        <v>111228370</v>
      </c>
      <c r="BA89" s="273">
        <v>155</v>
      </c>
      <c r="BB89" s="273">
        <f>IFERROR(AZ89/AX86,"-")</f>
        <v>108940.61704211557</v>
      </c>
      <c r="BC89" s="273">
        <f t="shared" si="131"/>
        <v>71208.943661971833</v>
      </c>
      <c r="BD89" s="273">
        <f t="shared" si="5"/>
        <v>717602.38709677418</v>
      </c>
      <c r="BE89" s="273">
        <f>IFERROR(AY89/AX86,"-")</f>
        <v>1.5298726738491675</v>
      </c>
      <c r="BF89" s="152">
        <f>IFERROR(BA89/AX86,"-")</f>
        <v>0.15181194906953965</v>
      </c>
      <c r="BG89" s="229"/>
    </row>
    <row r="90" spans="2:59" s="9" customFormat="1" ht="13.5" customHeight="1">
      <c r="B90" s="551">
        <v>22</v>
      </c>
      <c r="C90" s="555" t="s">
        <v>55</v>
      </c>
      <c r="D90" s="357" t="s">
        <v>338</v>
      </c>
      <c r="E90" s="573">
        <f>市区町村別_オーラルフレイル区分別該当人数･割合!E26</f>
        <v>461</v>
      </c>
      <c r="F90" s="292">
        <v>1014</v>
      </c>
      <c r="G90" s="69">
        <v>63107302</v>
      </c>
      <c r="H90" s="69">
        <v>103</v>
      </c>
      <c r="I90" s="69">
        <f>IFERROR(G90/E90,"-")</f>
        <v>136892.19522776574</v>
      </c>
      <c r="J90" s="69">
        <f>IFERROR(G90/F90,"-")</f>
        <v>62235.998027613416</v>
      </c>
      <c r="K90" s="69">
        <f t="shared" si="0"/>
        <v>612692.25242718449</v>
      </c>
      <c r="L90" s="69">
        <f>IFERROR(F90/E90,"-")</f>
        <v>2.1995661605206074</v>
      </c>
      <c r="M90" s="266">
        <f>IFERROR(H90/E90,"-")</f>
        <v>0.22342733188720174</v>
      </c>
      <c r="N90" s="573">
        <f>市区町村別_オーラルフレイル区分別該当人数･割合!G26</f>
        <v>335</v>
      </c>
      <c r="O90" s="292">
        <v>766</v>
      </c>
      <c r="P90" s="69">
        <v>46616187</v>
      </c>
      <c r="Q90" s="69">
        <v>78</v>
      </c>
      <c r="R90" s="69">
        <f>IFERROR(P90/N90,"-")</f>
        <v>139152.79701492537</v>
      </c>
      <c r="S90" s="69">
        <f>IFERROR(P90/O90,"-")</f>
        <v>60856.6409921671</v>
      </c>
      <c r="T90" s="69">
        <f t="shared" si="1"/>
        <v>597643.42307692312</v>
      </c>
      <c r="U90" s="69">
        <f>IFERROR(O90/N90,"-")</f>
        <v>2.2865671641791043</v>
      </c>
      <c r="V90" s="34">
        <f>IFERROR(Q90/N90,"-")</f>
        <v>0.23283582089552238</v>
      </c>
      <c r="W90" s="573">
        <f>市区町村別_オーラルフレイル区分別該当人数･割合!I26</f>
        <v>50</v>
      </c>
      <c r="X90" s="292">
        <v>162</v>
      </c>
      <c r="Y90" s="69">
        <v>12668027</v>
      </c>
      <c r="Z90" s="69">
        <v>18</v>
      </c>
      <c r="AA90" s="69">
        <f>IFERROR(Y90/W90,"-")</f>
        <v>253360.54</v>
      </c>
      <c r="AB90" s="69">
        <f>IFERROR(Y90/X90,"-")</f>
        <v>78197.6975308642</v>
      </c>
      <c r="AC90" s="69">
        <f t="shared" si="2"/>
        <v>703779.27777777775</v>
      </c>
      <c r="AD90" s="69">
        <f>IFERROR(X90/W90,"-")</f>
        <v>3.24</v>
      </c>
      <c r="AE90" s="34">
        <f>IFERROR(Z90/W90,"-")</f>
        <v>0.36</v>
      </c>
      <c r="AF90" s="573">
        <f>市区町村別_オーラルフレイル区分別該当人数･割合!K26</f>
        <v>34</v>
      </c>
      <c r="AG90" s="292">
        <v>116</v>
      </c>
      <c r="AH90" s="69">
        <v>9454528</v>
      </c>
      <c r="AI90" s="69">
        <v>13</v>
      </c>
      <c r="AJ90" s="69">
        <f>IFERROR(AH90/AF90,"-")</f>
        <v>278074.35294117645</v>
      </c>
      <c r="AK90" s="69">
        <f>IFERROR(AH90/AG90,"-")</f>
        <v>81504.551724137928</v>
      </c>
      <c r="AL90" s="69">
        <f t="shared" si="3"/>
        <v>727271.38461538462</v>
      </c>
      <c r="AM90" s="69">
        <f>IFERROR(AG90/AF90,"-")</f>
        <v>3.4117647058823528</v>
      </c>
      <c r="AN90" s="34">
        <f>IFERROR(AI90/AF90,"-")</f>
        <v>0.38235294117647056</v>
      </c>
      <c r="AO90" s="570">
        <f>市区町村別_オーラルフレイル区分別該当人数･割合!M26</f>
        <v>102</v>
      </c>
      <c r="AP90" s="292">
        <v>319</v>
      </c>
      <c r="AQ90" s="69">
        <v>28853734</v>
      </c>
      <c r="AR90" s="69">
        <v>32</v>
      </c>
      <c r="AS90" s="69">
        <f>IFERROR(AQ90/AO90,"-")</f>
        <v>282879.74509803922</v>
      </c>
      <c r="AT90" s="69">
        <f>IFERROR(AQ90/AP90,"-")</f>
        <v>90450.576802507843</v>
      </c>
      <c r="AU90" s="69">
        <f t="shared" si="4"/>
        <v>901679.1875</v>
      </c>
      <c r="AV90" s="69">
        <f>IFERROR(AP90/AO90,"-")</f>
        <v>3.1274509803921569</v>
      </c>
      <c r="AW90" s="266">
        <f>IFERROR(AR90/AO90,"-")</f>
        <v>0.31372549019607843</v>
      </c>
      <c r="AX90" s="573">
        <f>市区町村別_オーラルフレイル区分別該当人数･割合!O26</f>
        <v>1640</v>
      </c>
      <c r="AY90" s="292">
        <v>2049</v>
      </c>
      <c r="AZ90" s="69">
        <v>142823822</v>
      </c>
      <c r="BA90" s="69">
        <v>199</v>
      </c>
      <c r="BB90" s="69">
        <f>IFERROR(AZ90/AX90,"-")</f>
        <v>87087.696341463408</v>
      </c>
      <c r="BC90" s="69">
        <f>IFERROR(AZ90/AY90,"-")</f>
        <v>69704.15910200098</v>
      </c>
      <c r="BD90" s="69">
        <f t="shared" si="5"/>
        <v>717707.64824120607</v>
      </c>
      <c r="BE90" s="69">
        <f>IFERROR(AY90/AX90,"-")</f>
        <v>1.2493902439024391</v>
      </c>
      <c r="BF90" s="34">
        <f>IFERROR(BA90/AX90,"-")</f>
        <v>0.12134146341463414</v>
      </c>
      <c r="BG90" s="229"/>
    </row>
    <row r="91" spans="2:59" s="9" customFormat="1" ht="13.5" customHeight="1">
      <c r="B91" s="552"/>
      <c r="C91" s="556"/>
      <c r="D91" s="356" t="s">
        <v>339</v>
      </c>
      <c r="E91" s="578"/>
      <c r="F91" s="70">
        <v>13</v>
      </c>
      <c r="G91" s="268">
        <v>3776032</v>
      </c>
      <c r="H91" s="268">
        <v>2</v>
      </c>
      <c r="I91" s="268">
        <f>IFERROR(G91/E90,"-")</f>
        <v>8190.9587852494578</v>
      </c>
      <c r="J91" s="268">
        <f t="shared" ref="J91:J93" si="132">IFERROR(G91/F91,"-")</f>
        <v>290464</v>
      </c>
      <c r="K91" s="268">
        <f t="shared" si="0"/>
        <v>1888016</v>
      </c>
      <c r="L91" s="268">
        <f>IFERROR(F91/E90,"-")</f>
        <v>2.8199566160520606E-2</v>
      </c>
      <c r="M91" s="267">
        <f>IFERROR(H91/E90,"-")</f>
        <v>4.3383947939262474E-3</v>
      </c>
      <c r="N91" s="574"/>
      <c r="O91" s="70">
        <v>5</v>
      </c>
      <c r="P91" s="268">
        <v>1240198</v>
      </c>
      <c r="Q91" s="268">
        <v>1</v>
      </c>
      <c r="R91" s="268">
        <f>IFERROR(P91/N90,"-")</f>
        <v>3702.0835820895522</v>
      </c>
      <c r="S91" s="268">
        <f t="shared" ref="S91:S93" si="133">IFERROR(P91/O91,"-")</f>
        <v>248039.6</v>
      </c>
      <c r="T91" s="268">
        <f t="shared" si="1"/>
        <v>1240198</v>
      </c>
      <c r="U91" s="268">
        <f>IFERROR(O91/N90,"-")</f>
        <v>1.4925373134328358E-2</v>
      </c>
      <c r="V91" s="175">
        <f>IFERROR(Q91/N90,"-")</f>
        <v>2.9850746268656717E-3</v>
      </c>
      <c r="W91" s="574"/>
      <c r="X91" s="70">
        <v>8</v>
      </c>
      <c r="Y91" s="268">
        <v>2535834</v>
      </c>
      <c r="Z91" s="268">
        <v>1</v>
      </c>
      <c r="AA91" s="268">
        <f>IFERROR(Y91/W90,"-")</f>
        <v>50716.68</v>
      </c>
      <c r="AB91" s="268">
        <f t="shared" ref="AB91:AB93" si="134">IFERROR(Y91/X91,"-")</f>
        <v>316979.25</v>
      </c>
      <c r="AC91" s="268">
        <f t="shared" si="2"/>
        <v>2535834</v>
      </c>
      <c r="AD91" s="268">
        <f>IFERROR(X91/W90,"-")</f>
        <v>0.16</v>
      </c>
      <c r="AE91" s="175">
        <f>IFERROR(Z91/W90,"-")</f>
        <v>0.02</v>
      </c>
      <c r="AF91" s="574"/>
      <c r="AG91" s="70">
        <v>0</v>
      </c>
      <c r="AH91" s="268">
        <v>0</v>
      </c>
      <c r="AI91" s="268">
        <v>0</v>
      </c>
      <c r="AJ91" s="268">
        <f>IFERROR(AH91/AF90,"-")</f>
        <v>0</v>
      </c>
      <c r="AK91" s="268" t="str">
        <f t="shared" ref="AK91:AK93" si="135">IFERROR(AH91/AG91,"-")</f>
        <v>-</v>
      </c>
      <c r="AL91" s="268" t="str">
        <f t="shared" si="3"/>
        <v>-</v>
      </c>
      <c r="AM91" s="268">
        <f>IFERROR(AG91/AF90,"-")</f>
        <v>0</v>
      </c>
      <c r="AN91" s="175">
        <f>IFERROR(AI91/AF90,"-")</f>
        <v>0</v>
      </c>
      <c r="AO91" s="576"/>
      <c r="AP91" s="70">
        <v>8</v>
      </c>
      <c r="AQ91" s="268">
        <v>2476133</v>
      </c>
      <c r="AR91" s="268">
        <v>1</v>
      </c>
      <c r="AS91" s="268">
        <f>IFERROR(AQ91/AO90,"-")</f>
        <v>24275.813725490196</v>
      </c>
      <c r="AT91" s="268">
        <f t="shared" ref="AT91:AT93" si="136">IFERROR(AQ91/AP91,"-")</f>
        <v>309516.625</v>
      </c>
      <c r="AU91" s="268">
        <f t="shared" si="4"/>
        <v>2476133</v>
      </c>
      <c r="AV91" s="268">
        <f>IFERROR(AP91/AO90,"-")</f>
        <v>7.8431372549019607E-2</v>
      </c>
      <c r="AW91" s="267">
        <f>IFERROR(AR91/AO90,"-")</f>
        <v>9.8039215686274508E-3</v>
      </c>
      <c r="AX91" s="574"/>
      <c r="AY91" s="70">
        <v>11</v>
      </c>
      <c r="AZ91" s="268">
        <v>2564613</v>
      </c>
      <c r="BA91" s="268">
        <v>3</v>
      </c>
      <c r="BB91" s="268">
        <f>IFERROR(AZ91/AX90,"-")</f>
        <v>1563.7884146341464</v>
      </c>
      <c r="BC91" s="268">
        <f t="shared" ref="BC91:BC93" si="137">IFERROR(AZ91/AY91,"-")</f>
        <v>233146.63636363635</v>
      </c>
      <c r="BD91" s="268">
        <f t="shared" si="5"/>
        <v>854871</v>
      </c>
      <c r="BE91" s="268">
        <f>IFERROR(AY91/AX90,"-")</f>
        <v>6.7073170731707316E-3</v>
      </c>
      <c r="BF91" s="175">
        <f>IFERROR(BA91/AX90,"-")</f>
        <v>1.8292682926829269E-3</v>
      </c>
      <c r="BG91" s="229"/>
    </row>
    <row r="92" spans="2:59" s="9" customFormat="1" ht="13.5" customHeight="1">
      <c r="B92" s="552"/>
      <c r="C92" s="556"/>
      <c r="D92" s="353" t="s">
        <v>340</v>
      </c>
      <c r="E92" s="578"/>
      <c r="F92" s="271">
        <v>0</v>
      </c>
      <c r="G92" s="271">
        <v>0</v>
      </c>
      <c r="H92" s="271">
        <v>0</v>
      </c>
      <c r="I92" s="271">
        <f>IFERROR(G92/E90,"-")</f>
        <v>0</v>
      </c>
      <c r="J92" s="271" t="str">
        <f t="shared" si="132"/>
        <v>-</v>
      </c>
      <c r="K92" s="271" t="str">
        <f t="shared" si="0"/>
        <v>-</v>
      </c>
      <c r="L92" s="271">
        <f>IFERROR(F92/E90,"-")</f>
        <v>0</v>
      </c>
      <c r="M92" s="270">
        <f>IFERROR(H92/E90,"-")</f>
        <v>0</v>
      </c>
      <c r="N92" s="574"/>
      <c r="O92" s="271">
        <v>0</v>
      </c>
      <c r="P92" s="271">
        <v>0</v>
      </c>
      <c r="Q92" s="271">
        <v>0</v>
      </c>
      <c r="R92" s="271">
        <f>IFERROR(P92/N90,"-")</f>
        <v>0</v>
      </c>
      <c r="S92" s="271" t="str">
        <f t="shared" si="133"/>
        <v>-</v>
      </c>
      <c r="T92" s="271" t="str">
        <f t="shared" si="1"/>
        <v>-</v>
      </c>
      <c r="U92" s="271">
        <f>IFERROR(O92/N90,"-")</f>
        <v>0</v>
      </c>
      <c r="V92" s="36">
        <f>IFERROR(Q92/N90,"-")</f>
        <v>0</v>
      </c>
      <c r="W92" s="574"/>
      <c r="X92" s="271">
        <v>0</v>
      </c>
      <c r="Y92" s="271">
        <v>0</v>
      </c>
      <c r="Z92" s="271">
        <v>0</v>
      </c>
      <c r="AA92" s="271">
        <f>IFERROR(Y92/W90,"-")</f>
        <v>0</v>
      </c>
      <c r="AB92" s="271" t="str">
        <f t="shared" si="134"/>
        <v>-</v>
      </c>
      <c r="AC92" s="271" t="str">
        <f t="shared" si="2"/>
        <v>-</v>
      </c>
      <c r="AD92" s="271">
        <f>IFERROR(X92/W90,"-")</f>
        <v>0</v>
      </c>
      <c r="AE92" s="36">
        <f>IFERROR(Z92/W90,"-")</f>
        <v>0</v>
      </c>
      <c r="AF92" s="574"/>
      <c r="AG92" s="271">
        <v>0</v>
      </c>
      <c r="AH92" s="271">
        <v>0</v>
      </c>
      <c r="AI92" s="271">
        <v>0</v>
      </c>
      <c r="AJ92" s="271">
        <f>IFERROR(AH92/AF90,"-")</f>
        <v>0</v>
      </c>
      <c r="AK92" s="271" t="str">
        <f t="shared" si="135"/>
        <v>-</v>
      </c>
      <c r="AL92" s="271" t="str">
        <f t="shared" si="3"/>
        <v>-</v>
      </c>
      <c r="AM92" s="271">
        <f>IFERROR(AG92/AF90,"-")</f>
        <v>0</v>
      </c>
      <c r="AN92" s="36">
        <f>IFERROR(AI92/AF90,"-")</f>
        <v>0</v>
      </c>
      <c r="AO92" s="576"/>
      <c r="AP92" s="271">
        <v>0</v>
      </c>
      <c r="AQ92" s="271">
        <v>0</v>
      </c>
      <c r="AR92" s="271">
        <v>0</v>
      </c>
      <c r="AS92" s="271">
        <f>IFERROR(AQ92/AO90,"-")</f>
        <v>0</v>
      </c>
      <c r="AT92" s="271" t="str">
        <f t="shared" si="136"/>
        <v>-</v>
      </c>
      <c r="AU92" s="271" t="str">
        <f t="shared" si="4"/>
        <v>-</v>
      </c>
      <c r="AV92" s="271">
        <f>IFERROR(AP92/AO90,"-")</f>
        <v>0</v>
      </c>
      <c r="AW92" s="270">
        <f>IFERROR(AR92/AO90,"-")</f>
        <v>0</v>
      </c>
      <c r="AX92" s="574"/>
      <c r="AY92" s="271">
        <v>1</v>
      </c>
      <c r="AZ92" s="271">
        <v>2784</v>
      </c>
      <c r="BA92" s="271">
        <v>1</v>
      </c>
      <c r="BB92" s="271">
        <f>IFERROR(AZ92/AX90,"-")</f>
        <v>1.6975609756097561</v>
      </c>
      <c r="BC92" s="271">
        <f t="shared" si="137"/>
        <v>2784</v>
      </c>
      <c r="BD92" s="271">
        <f t="shared" si="5"/>
        <v>2784</v>
      </c>
      <c r="BE92" s="271">
        <f>IFERROR(AY92/AX90,"-")</f>
        <v>6.0975609756097561E-4</v>
      </c>
      <c r="BF92" s="36">
        <f>IFERROR(BA92/AX90,"-")</f>
        <v>6.0975609756097561E-4</v>
      </c>
      <c r="BG92" s="229"/>
    </row>
    <row r="93" spans="2:59" s="9" customFormat="1" ht="13.5" customHeight="1">
      <c r="B93" s="553"/>
      <c r="C93" s="557"/>
      <c r="D93" s="354" t="s">
        <v>64</v>
      </c>
      <c r="E93" s="579"/>
      <c r="F93" s="273">
        <v>1019</v>
      </c>
      <c r="G93" s="273">
        <f>SUM(G90:G92)</f>
        <v>66883334</v>
      </c>
      <c r="H93" s="273">
        <v>103</v>
      </c>
      <c r="I93" s="273">
        <f>IFERROR(G93/E90,"-")</f>
        <v>145083.15401301518</v>
      </c>
      <c r="J93" s="273">
        <f t="shared" si="132"/>
        <v>65636.245338567227</v>
      </c>
      <c r="K93" s="273">
        <f t="shared" si="0"/>
        <v>649352.75728155335</v>
      </c>
      <c r="L93" s="273">
        <f>IFERROR(F93/E90,"-")</f>
        <v>2.2104121475054228</v>
      </c>
      <c r="M93" s="272">
        <f>IFERROR(H93/E90,"-")</f>
        <v>0.22342733188720174</v>
      </c>
      <c r="N93" s="575"/>
      <c r="O93" s="273">
        <v>766</v>
      </c>
      <c r="P93" s="273">
        <f>SUM(P90:P92)</f>
        <v>47856385</v>
      </c>
      <c r="Q93" s="273">
        <v>78</v>
      </c>
      <c r="R93" s="273">
        <f>IFERROR(P93/N90,"-")</f>
        <v>142854.88059701491</v>
      </c>
      <c r="S93" s="273">
        <f t="shared" si="133"/>
        <v>62475.698433420366</v>
      </c>
      <c r="T93" s="273">
        <f t="shared" si="1"/>
        <v>613543.39743589738</v>
      </c>
      <c r="U93" s="273">
        <f>IFERROR(O93/N90,"-")</f>
        <v>2.2865671641791043</v>
      </c>
      <c r="V93" s="152">
        <f>IFERROR(Q93/N90,"-")</f>
        <v>0.23283582089552238</v>
      </c>
      <c r="W93" s="575"/>
      <c r="X93" s="273">
        <v>167</v>
      </c>
      <c r="Y93" s="273">
        <f>SUM(Y90:Y92)</f>
        <v>15203861</v>
      </c>
      <c r="Z93" s="273">
        <v>18</v>
      </c>
      <c r="AA93" s="273">
        <f>IFERROR(Y93/W90,"-")</f>
        <v>304077.21999999997</v>
      </c>
      <c r="AB93" s="273">
        <f t="shared" si="134"/>
        <v>91041.083832335324</v>
      </c>
      <c r="AC93" s="273">
        <f t="shared" si="2"/>
        <v>844658.9444444445</v>
      </c>
      <c r="AD93" s="273">
        <f>IFERROR(X93/W90,"-")</f>
        <v>3.34</v>
      </c>
      <c r="AE93" s="152">
        <f>IFERROR(Z93/W90,"-")</f>
        <v>0.36</v>
      </c>
      <c r="AF93" s="575"/>
      <c r="AG93" s="273">
        <v>116</v>
      </c>
      <c r="AH93" s="273">
        <f>SUM(AH90:AH92)</f>
        <v>9454528</v>
      </c>
      <c r="AI93" s="273">
        <v>13</v>
      </c>
      <c r="AJ93" s="273">
        <f>IFERROR(AH93/AF90,"-")</f>
        <v>278074.35294117645</v>
      </c>
      <c r="AK93" s="273">
        <f t="shared" si="135"/>
        <v>81504.551724137928</v>
      </c>
      <c r="AL93" s="273">
        <f t="shared" si="3"/>
        <v>727271.38461538462</v>
      </c>
      <c r="AM93" s="273">
        <f>IFERROR(AG93/AF90,"-")</f>
        <v>3.4117647058823528</v>
      </c>
      <c r="AN93" s="152">
        <f>IFERROR(AI93/AF90,"-")</f>
        <v>0.38235294117647056</v>
      </c>
      <c r="AO93" s="577"/>
      <c r="AP93" s="273">
        <v>322</v>
      </c>
      <c r="AQ93" s="273">
        <f>SUM(AQ90:AQ92)</f>
        <v>31329867</v>
      </c>
      <c r="AR93" s="273">
        <v>32</v>
      </c>
      <c r="AS93" s="273">
        <f>IFERROR(AQ93/AO90,"-")</f>
        <v>307155.5588235294</v>
      </c>
      <c r="AT93" s="273">
        <f t="shared" si="136"/>
        <v>97297.723602484475</v>
      </c>
      <c r="AU93" s="273">
        <f t="shared" si="4"/>
        <v>979058.34375</v>
      </c>
      <c r="AV93" s="273">
        <f>IFERROR(AP93/AO90,"-")</f>
        <v>3.1568627450980391</v>
      </c>
      <c r="AW93" s="272">
        <f>IFERROR(AR93/AO90,"-")</f>
        <v>0.31372549019607843</v>
      </c>
      <c r="AX93" s="575"/>
      <c r="AY93" s="273">
        <v>2049</v>
      </c>
      <c r="AZ93" s="273">
        <f>SUM(AZ90:AZ92)</f>
        <v>145391219</v>
      </c>
      <c r="BA93" s="273">
        <v>199</v>
      </c>
      <c r="BB93" s="273">
        <f>IFERROR(AZ93/AX90,"-")</f>
        <v>88653.182317073166</v>
      </c>
      <c r="BC93" s="273">
        <f t="shared" si="137"/>
        <v>70957.15910200098</v>
      </c>
      <c r="BD93" s="273">
        <f t="shared" si="5"/>
        <v>730609.14070351759</v>
      </c>
      <c r="BE93" s="273">
        <f>IFERROR(AY93/AX90,"-")</f>
        <v>1.2493902439024391</v>
      </c>
      <c r="BF93" s="152">
        <f>IFERROR(BA93/AX90,"-")</f>
        <v>0.12134146341463414</v>
      </c>
      <c r="BG93" s="229"/>
    </row>
    <row r="94" spans="2:59" s="9" customFormat="1" ht="13.5" customHeight="1">
      <c r="B94" s="551">
        <v>23</v>
      </c>
      <c r="C94" s="555" t="s">
        <v>91</v>
      </c>
      <c r="D94" s="357" t="s">
        <v>338</v>
      </c>
      <c r="E94" s="573">
        <f>市区町村別_オーラルフレイル区分別該当人数･割合!E27</f>
        <v>605</v>
      </c>
      <c r="F94" s="292">
        <v>1327</v>
      </c>
      <c r="G94" s="69">
        <v>100367640</v>
      </c>
      <c r="H94" s="69">
        <v>134</v>
      </c>
      <c r="I94" s="69">
        <f>IFERROR(G94/E94,"-")</f>
        <v>165896.92561983471</v>
      </c>
      <c r="J94" s="69">
        <f>IFERROR(G94/F94,"-")</f>
        <v>75634.99623210248</v>
      </c>
      <c r="K94" s="69">
        <f t="shared" si="0"/>
        <v>749012.23880597018</v>
      </c>
      <c r="L94" s="69">
        <f>IFERROR(F94/E94,"-")</f>
        <v>2.193388429752066</v>
      </c>
      <c r="M94" s="266">
        <f>IFERROR(H94/E94,"-")</f>
        <v>0.22148760330578512</v>
      </c>
      <c r="N94" s="573">
        <f>市区町村別_オーラルフレイル区分別該当人数･割合!G27</f>
        <v>489</v>
      </c>
      <c r="O94" s="292">
        <v>1098</v>
      </c>
      <c r="P94" s="69">
        <v>79636489</v>
      </c>
      <c r="Q94" s="69">
        <v>110</v>
      </c>
      <c r="R94" s="69">
        <f>IFERROR(P94/N94,"-")</f>
        <v>162855.80572597138</v>
      </c>
      <c r="S94" s="69">
        <f>IFERROR(P94/O94,"-")</f>
        <v>72528.678506375232</v>
      </c>
      <c r="T94" s="69">
        <f t="shared" si="1"/>
        <v>723968.08181818179</v>
      </c>
      <c r="U94" s="69">
        <f>IFERROR(O94/N94,"-")</f>
        <v>2.2453987730061349</v>
      </c>
      <c r="V94" s="34">
        <f>IFERROR(Q94/N94,"-")</f>
        <v>0.22494887525562371</v>
      </c>
      <c r="W94" s="573">
        <f>市区町村別_オーラルフレイル区分別該当人数･割合!I27</f>
        <v>66</v>
      </c>
      <c r="X94" s="292">
        <v>205</v>
      </c>
      <c r="Y94" s="69">
        <v>18276629</v>
      </c>
      <c r="Z94" s="69">
        <v>22</v>
      </c>
      <c r="AA94" s="69">
        <f>IFERROR(Y94/W94,"-")</f>
        <v>276918.62121212122</v>
      </c>
      <c r="AB94" s="69">
        <f>IFERROR(Y94/X94,"-")</f>
        <v>89154.287804878055</v>
      </c>
      <c r="AC94" s="69">
        <f t="shared" si="2"/>
        <v>830755.86363636365</v>
      </c>
      <c r="AD94" s="69">
        <f>IFERROR(X94/W94,"-")</f>
        <v>3.106060606060606</v>
      </c>
      <c r="AE94" s="34">
        <f>IFERROR(Z94/W94,"-")</f>
        <v>0.33333333333333331</v>
      </c>
      <c r="AF94" s="573">
        <f>市区町村別_オーラルフレイル区分別該当人数･割合!K27</f>
        <v>51</v>
      </c>
      <c r="AG94" s="292">
        <v>131</v>
      </c>
      <c r="AH94" s="69">
        <v>10937097</v>
      </c>
      <c r="AI94" s="69">
        <v>14</v>
      </c>
      <c r="AJ94" s="69">
        <f>IFERROR(AH94/AF94,"-")</f>
        <v>214452.88235294117</v>
      </c>
      <c r="AK94" s="69">
        <f>IFERROR(AH94/AG94,"-")</f>
        <v>83489.290076335878</v>
      </c>
      <c r="AL94" s="69">
        <f t="shared" si="3"/>
        <v>781221.21428571432</v>
      </c>
      <c r="AM94" s="69">
        <f>IFERROR(AG94/AF94,"-")</f>
        <v>2.5686274509803924</v>
      </c>
      <c r="AN94" s="34">
        <f>IFERROR(AI94/AF94,"-")</f>
        <v>0.27450980392156865</v>
      </c>
      <c r="AO94" s="570">
        <f>市区町村別_オーラルフレイル区分別該当人数･割合!M27</f>
        <v>180</v>
      </c>
      <c r="AP94" s="292">
        <v>708</v>
      </c>
      <c r="AQ94" s="69">
        <v>65398607</v>
      </c>
      <c r="AR94" s="69">
        <v>66</v>
      </c>
      <c r="AS94" s="69">
        <f>IFERROR(AQ94/AO94,"-")</f>
        <v>363325.59444444446</v>
      </c>
      <c r="AT94" s="69">
        <f>IFERROR(AQ94/AP94,"-")</f>
        <v>92370.913841807909</v>
      </c>
      <c r="AU94" s="69">
        <f t="shared" si="4"/>
        <v>990887.98484848486</v>
      </c>
      <c r="AV94" s="69">
        <f>IFERROR(AP94/AO94,"-")</f>
        <v>3.9333333333333331</v>
      </c>
      <c r="AW94" s="266">
        <f>IFERROR(AR94/AO94,"-")</f>
        <v>0.36666666666666664</v>
      </c>
      <c r="AX94" s="573">
        <f>市区町村別_オーラルフレイル区分別該当人数･割合!O27</f>
        <v>2130</v>
      </c>
      <c r="AY94" s="292">
        <v>2723</v>
      </c>
      <c r="AZ94" s="69">
        <v>202990347</v>
      </c>
      <c r="BA94" s="69">
        <v>283</v>
      </c>
      <c r="BB94" s="69">
        <f>IFERROR(AZ94/AX94,"-")</f>
        <v>95300.632394366199</v>
      </c>
      <c r="BC94" s="69">
        <f>IFERROR(AZ94/AY94,"-")</f>
        <v>74546.583547557835</v>
      </c>
      <c r="BD94" s="69">
        <f t="shared" si="5"/>
        <v>717280.37809187279</v>
      </c>
      <c r="BE94" s="69">
        <f>IFERROR(AY94/AX94,"-")</f>
        <v>1.2784037558685446</v>
      </c>
      <c r="BF94" s="34">
        <f>IFERROR(BA94/AX94,"-")</f>
        <v>0.13286384976525822</v>
      </c>
      <c r="BG94" s="229"/>
    </row>
    <row r="95" spans="2:59" s="9" customFormat="1" ht="13.5" customHeight="1">
      <c r="B95" s="552"/>
      <c r="C95" s="556"/>
      <c r="D95" s="356" t="s">
        <v>339</v>
      </c>
      <c r="E95" s="578"/>
      <c r="F95" s="70">
        <v>16</v>
      </c>
      <c r="G95" s="268">
        <v>4547364</v>
      </c>
      <c r="H95" s="268">
        <v>3</v>
      </c>
      <c r="I95" s="268">
        <f>IFERROR(G95/E94,"-")</f>
        <v>7516.3041322314048</v>
      </c>
      <c r="J95" s="268">
        <f t="shared" ref="J95:J97" si="138">IFERROR(G95/F95,"-")</f>
        <v>284210.25</v>
      </c>
      <c r="K95" s="268">
        <f t="shared" si="0"/>
        <v>1515788</v>
      </c>
      <c r="L95" s="268">
        <f>IFERROR(F95/E94,"-")</f>
        <v>2.6446280991735537E-2</v>
      </c>
      <c r="M95" s="267">
        <f>IFERROR(H95/E94,"-")</f>
        <v>4.9586776859504135E-3</v>
      </c>
      <c r="N95" s="574"/>
      <c r="O95" s="70">
        <v>13</v>
      </c>
      <c r="P95" s="268">
        <v>3909431</v>
      </c>
      <c r="Q95" s="268">
        <v>2</v>
      </c>
      <c r="R95" s="268">
        <f>IFERROR(P95/N94,"-")</f>
        <v>7994.7464212678933</v>
      </c>
      <c r="S95" s="268">
        <f t="shared" ref="S95:S97" si="139">IFERROR(P95/O95,"-")</f>
        <v>300725.46153846156</v>
      </c>
      <c r="T95" s="268">
        <f t="shared" si="1"/>
        <v>1954715.5</v>
      </c>
      <c r="U95" s="268">
        <f>IFERROR(O95/N94,"-")</f>
        <v>2.6584867075664622E-2</v>
      </c>
      <c r="V95" s="175">
        <f>IFERROR(Q95/N94,"-")</f>
        <v>4.0899795501022499E-3</v>
      </c>
      <c r="W95" s="574"/>
      <c r="X95" s="70">
        <v>0</v>
      </c>
      <c r="Y95" s="268">
        <v>0</v>
      </c>
      <c r="Z95" s="268">
        <v>0</v>
      </c>
      <c r="AA95" s="268">
        <f>IFERROR(Y95/W94,"-")</f>
        <v>0</v>
      </c>
      <c r="AB95" s="268" t="str">
        <f t="shared" ref="AB95:AB97" si="140">IFERROR(Y95/X95,"-")</f>
        <v>-</v>
      </c>
      <c r="AC95" s="268" t="str">
        <f t="shared" si="2"/>
        <v>-</v>
      </c>
      <c r="AD95" s="268">
        <f>IFERROR(X95/W94,"-")</f>
        <v>0</v>
      </c>
      <c r="AE95" s="175">
        <f>IFERROR(Z95/W94,"-")</f>
        <v>0</v>
      </c>
      <c r="AF95" s="574"/>
      <c r="AG95" s="70">
        <v>0</v>
      </c>
      <c r="AH95" s="268">
        <v>0</v>
      </c>
      <c r="AI95" s="268">
        <v>0</v>
      </c>
      <c r="AJ95" s="268">
        <f>IFERROR(AH95/AF94,"-")</f>
        <v>0</v>
      </c>
      <c r="AK95" s="268" t="str">
        <f t="shared" ref="AK95:AK97" si="141">IFERROR(AH95/AG95,"-")</f>
        <v>-</v>
      </c>
      <c r="AL95" s="268" t="str">
        <f t="shared" si="3"/>
        <v>-</v>
      </c>
      <c r="AM95" s="268">
        <f>IFERROR(AG95/AF94,"-")</f>
        <v>0</v>
      </c>
      <c r="AN95" s="175">
        <f>IFERROR(AI95/AF94,"-")</f>
        <v>0</v>
      </c>
      <c r="AO95" s="576"/>
      <c r="AP95" s="70">
        <v>18</v>
      </c>
      <c r="AQ95" s="268">
        <v>5078939</v>
      </c>
      <c r="AR95" s="268">
        <v>2</v>
      </c>
      <c r="AS95" s="268">
        <f>IFERROR(AQ95/AO94,"-")</f>
        <v>28216.327777777777</v>
      </c>
      <c r="AT95" s="268">
        <f t="shared" ref="AT95:AT97" si="142">IFERROR(AQ95/AP95,"-")</f>
        <v>282163.27777777775</v>
      </c>
      <c r="AU95" s="268">
        <f t="shared" si="4"/>
        <v>2539469.5</v>
      </c>
      <c r="AV95" s="268">
        <f>IFERROR(AP95/AO94,"-")</f>
        <v>0.1</v>
      </c>
      <c r="AW95" s="267">
        <f>IFERROR(AR95/AO94,"-")</f>
        <v>1.1111111111111112E-2</v>
      </c>
      <c r="AX95" s="574"/>
      <c r="AY95" s="70">
        <v>6</v>
      </c>
      <c r="AZ95" s="268">
        <v>1849785</v>
      </c>
      <c r="BA95" s="268">
        <v>3</v>
      </c>
      <c r="BB95" s="268">
        <f>IFERROR(AZ95/AX94,"-")</f>
        <v>868.44366197183103</v>
      </c>
      <c r="BC95" s="268">
        <f t="shared" ref="BC95:BC97" si="143">IFERROR(AZ95/AY95,"-")</f>
        <v>308297.5</v>
      </c>
      <c r="BD95" s="268">
        <f t="shared" si="5"/>
        <v>616595</v>
      </c>
      <c r="BE95" s="268">
        <f>IFERROR(AY95/AX94,"-")</f>
        <v>2.8169014084507044E-3</v>
      </c>
      <c r="BF95" s="175">
        <f>IFERROR(BA95/AX94,"-")</f>
        <v>1.4084507042253522E-3</v>
      </c>
      <c r="BG95" s="229"/>
    </row>
    <row r="96" spans="2:59" s="9" customFormat="1" ht="13.5" customHeight="1">
      <c r="B96" s="552"/>
      <c r="C96" s="556"/>
      <c r="D96" s="353" t="s">
        <v>340</v>
      </c>
      <c r="E96" s="578"/>
      <c r="F96" s="271">
        <v>0</v>
      </c>
      <c r="G96" s="271">
        <v>0</v>
      </c>
      <c r="H96" s="271">
        <v>0</v>
      </c>
      <c r="I96" s="271">
        <f>IFERROR(G96/E94,"-")</f>
        <v>0</v>
      </c>
      <c r="J96" s="271" t="str">
        <f t="shared" si="138"/>
        <v>-</v>
      </c>
      <c r="K96" s="271" t="str">
        <f t="shared" si="0"/>
        <v>-</v>
      </c>
      <c r="L96" s="271">
        <f>IFERROR(F96/E94,"-")</f>
        <v>0</v>
      </c>
      <c r="M96" s="270">
        <f>IFERROR(H96/E94,"-")</f>
        <v>0</v>
      </c>
      <c r="N96" s="574"/>
      <c r="O96" s="271">
        <v>0</v>
      </c>
      <c r="P96" s="271">
        <v>0</v>
      </c>
      <c r="Q96" s="271">
        <v>0</v>
      </c>
      <c r="R96" s="271">
        <f>IFERROR(P96/N94,"-")</f>
        <v>0</v>
      </c>
      <c r="S96" s="271" t="str">
        <f t="shared" si="139"/>
        <v>-</v>
      </c>
      <c r="T96" s="271" t="str">
        <f t="shared" si="1"/>
        <v>-</v>
      </c>
      <c r="U96" s="271">
        <f>IFERROR(O96/N94,"-")</f>
        <v>0</v>
      </c>
      <c r="V96" s="36">
        <f>IFERROR(Q96/N94,"-")</f>
        <v>0</v>
      </c>
      <c r="W96" s="574"/>
      <c r="X96" s="271">
        <v>0</v>
      </c>
      <c r="Y96" s="271">
        <v>0</v>
      </c>
      <c r="Z96" s="271">
        <v>0</v>
      </c>
      <c r="AA96" s="271">
        <f>IFERROR(Y96/W94,"-")</f>
        <v>0</v>
      </c>
      <c r="AB96" s="271" t="str">
        <f t="shared" si="140"/>
        <v>-</v>
      </c>
      <c r="AC96" s="271" t="str">
        <f t="shared" si="2"/>
        <v>-</v>
      </c>
      <c r="AD96" s="271">
        <f>IFERROR(X96/W94,"-")</f>
        <v>0</v>
      </c>
      <c r="AE96" s="36">
        <f>IFERROR(Z96/W94,"-")</f>
        <v>0</v>
      </c>
      <c r="AF96" s="574"/>
      <c r="AG96" s="271">
        <v>0</v>
      </c>
      <c r="AH96" s="271">
        <v>0</v>
      </c>
      <c r="AI96" s="271">
        <v>0</v>
      </c>
      <c r="AJ96" s="271">
        <f>IFERROR(AH96/AF94,"-")</f>
        <v>0</v>
      </c>
      <c r="AK96" s="271" t="str">
        <f t="shared" si="141"/>
        <v>-</v>
      </c>
      <c r="AL96" s="271" t="str">
        <f t="shared" si="3"/>
        <v>-</v>
      </c>
      <c r="AM96" s="271">
        <f>IFERROR(AG96/AF94,"-")</f>
        <v>0</v>
      </c>
      <c r="AN96" s="36">
        <f>IFERROR(AI96/AF94,"-")</f>
        <v>0</v>
      </c>
      <c r="AO96" s="576"/>
      <c r="AP96" s="271">
        <v>0</v>
      </c>
      <c r="AQ96" s="271">
        <v>0</v>
      </c>
      <c r="AR96" s="271">
        <v>0</v>
      </c>
      <c r="AS96" s="271">
        <f>IFERROR(AQ96/AO94,"-")</f>
        <v>0</v>
      </c>
      <c r="AT96" s="271" t="str">
        <f t="shared" si="142"/>
        <v>-</v>
      </c>
      <c r="AU96" s="271" t="str">
        <f t="shared" si="4"/>
        <v>-</v>
      </c>
      <c r="AV96" s="271">
        <f>IFERROR(AP96/AO94,"-")</f>
        <v>0</v>
      </c>
      <c r="AW96" s="270">
        <f>IFERROR(AR96/AO94,"-")</f>
        <v>0</v>
      </c>
      <c r="AX96" s="574"/>
      <c r="AY96" s="271">
        <v>4</v>
      </c>
      <c r="AZ96" s="271">
        <v>64902</v>
      </c>
      <c r="BA96" s="271">
        <v>1</v>
      </c>
      <c r="BB96" s="271">
        <f>IFERROR(AZ96/AX94,"-")</f>
        <v>30.470422535211267</v>
      </c>
      <c r="BC96" s="271">
        <f t="shared" si="143"/>
        <v>16225.5</v>
      </c>
      <c r="BD96" s="271">
        <f t="shared" si="5"/>
        <v>64902</v>
      </c>
      <c r="BE96" s="271">
        <f>IFERROR(AY96/AX94,"-")</f>
        <v>1.8779342723004694E-3</v>
      </c>
      <c r="BF96" s="36">
        <f>IFERROR(BA96/AX94,"-")</f>
        <v>4.6948356807511736E-4</v>
      </c>
      <c r="BG96" s="229"/>
    </row>
    <row r="97" spans="2:59" s="9" customFormat="1" ht="13.5" customHeight="1">
      <c r="B97" s="553"/>
      <c r="C97" s="557"/>
      <c r="D97" s="354" t="s">
        <v>64</v>
      </c>
      <c r="E97" s="579"/>
      <c r="F97" s="273">
        <v>1337</v>
      </c>
      <c r="G97" s="273">
        <f>SUM(G94:G96)</f>
        <v>104915004</v>
      </c>
      <c r="H97" s="273">
        <v>134</v>
      </c>
      <c r="I97" s="273">
        <f>IFERROR(G97/E94,"-")</f>
        <v>173413.22975206611</v>
      </c>
      <c r="J97" s="273">
        <f t="shared" si="138"/>
        <v>78470.459237097981</v>
      </c>
      <c r="K97" s="273">
        <f t="shared" si="0"/>
        <v>782947.7910447761</v>
      </c>
      <c r="L97" s="273">
        <f>IFERROR(F97/E94,"-")</f>
        <v>2.2099173553719007</v>
      </c>
      <c r="M97" s="272">
        <f>IFERROR(H97/E94,"-")</f>
        <v>0.22148760330578512</v>
      </c>
      <c r="N97" s="575"/>
      <c r="O97" s="273">
        <v>1108</v>
      </c>
      <c r="P97" s="273">
        <f>SUM(P94:P96)</f>
        <v>83545920</v>
      </c>
      <c r="Q97" s="273">
        <v>110</v>
      </c>
      <c r="R97" s="273">
        <f>IFERROR(P97/N94,"-")</f>
        <v>170850.55214723927</v>
      </c>
      <c r="S97" s="273">
        <f t="shared" si="139"/>
        <v>75402.454873646217</v>
      </c>
      <c r="T97" s="273">
        <f t="shared" si="1"/>
        <v>759508.36363636365</v>
      </c>
      <c r="U97" s="273">
        <f>IFERROR(O97/N94,"-")</f>
        <v>2.2658486707566463</v>
      </c>
      <c r="V97" s="152">
        <f>IFERROR(Q97/N94,"-")</f>
        <v>0.22494887525562371</v>
      </c>
      <c r="W97" s="575"/>
      <c r="X97" s="273">
        <v>205</v>
      </c>
      <c r="Y97" s="273">
        <f>SUM(Y94:Y96)</f>
        <v>18276629</v>
      </c>
      <c r="Z97" s="273">
        <v>22</v>
      </c>
      <c r="AA97" s="273">
        <f>IFERROR(Y97/W94,"-")</f>
        <v>276918.62121212122</v>
      </c>
      <c r="AB97" s="273">
        <f t="shared" si="140"/>
        <v>89154.287804878055</v>
      </c>
      <c r="AC97" s="273">
        <f t="shared" si="2"/>
        <v>830755.86363636365</v>
      </c>
      <c r="AD97" s="273">
        <f>IFERROR(X97/W94,"-")</f>
        <v>3.106060606060606</v>
      </c>
      <c r="AE97" s="152">
        <f>IFERROR(Z97/W94,"-")</f>
        <v>0.33333333333333331</v>
      </c>
      <c r="AF97" s="575"/>
      <c r="AG97" s="273">
        <v>131</v>
      </c>
      <c r="AH97" s="273">
        <f>SUM(AH94:AH96)</f>
        <v>10937097</v>
      </c>
      <c r="AI97" s="273">
        <v>14</v>
      </c>
      <c r="AJ97" s="273">
        <f>IFERROR(AH97/AF94,"-")</f>
        <v>214452.88235294117</v>
      </c>
      <c r="AK97" s="273">
        <f t="shared" si="141"/>
        <v>83489.290076335878</v>
      </c>
      <c r="AL97" s="273">
        <f t="shared" si="3"/>
        <v>781221.21428571432</v>
      </c>
      <c r="AM97" s="273">
        <f>IFERROR(AG97/AF94,"-")</f>
        <v>2.5686274509803924</v>
      </c>
      <c r="AN97" s="152">
        <f>IFERROR(AI97/AF94,"-")</f>
        <v>0.27450980392156865</v>
      </c>
      <c r="AO97" s="577"/>
      <c r="AP97" s="273">
        <v>718</v>
      </c>
      <c r="AQ97" s="273">
        <f>SUM(AQ94:AQ96)</f>
        <v>70477546</v>
      </c>
      <c r="AR97" s="273">
        <v>66</v>
      </c>
      <c r="AS97" s="273">
        <f>IFERROR(AQ97/AO94,"-")</f>
        <v>391541.9222222222</v>
      </c>
      <c r="AT97" s="273">
        <f t="shared" si="142"/>
        <v>98158.142061281338</v>
      </c>
      <c r="AU97" s="273">
        <f t="shared" si="4"/>
        <v>1067841.606060606</v>
      </c>
      <c r="AV97" s="273">
        <f>IFERROR(AP97/AO94,"-")</f>
        <v>3.9888888888888889</v>
      </c>
      <c r="AW97" s="272">
        <f>IFERROR(AR97/AO94,"-")</f>
        <v>0.36666666666666664</v>
      </c>
      <c r="AX97" s="575"/>
      <c r="AY97" s="273">
        <v>2723</v>
      </c>
      <c r="AZ97" s="273">
        <f>SUM(AZ94:AZ96)</f>
        <v>204905034</v>
      </c>
      <c r="BA97" s="273">
        <v>283</v>
      </c>
      <c r="BB97" s="273">
        <f>IFERROR(AZ97/AX94,"-")</f>
        <v>96199.546478873235</v>
      </c>
      <c r="BC97" s="273">
        <f t="shared" si="143"/>
        <v>75249.737054719066</v>
      </c>
      <c r="BD97" s="273">
        <f t="shared" si="5"/>
        <v>724046.05653710244</v>
      </c>
      <c r="BE97" s="273">
        <f>IFERROR(AY97/AX94,"-")</f>
        <v>1.2784037558685446</v>
      </c>
      <c r="BF97" s="152">
        <f>IFERROR(BA97/AX94,"-")</f>
        <v>0.13286384976525822</v>
      </c>
      <c r="BG97" s="229"/>
    </row>
    <row r="98" spans="2:59" s="9" customFormat="1" ht="13.5" customHeight="1">
      <c r="B98" s="551">
        <v>24</v>
      </c>
      <c r="C98" s="555" t="s">
        <v>92</v>
      </c>
      <c r="D98" s="357" t="s">
        <v>338</v>
      </c>
      <c r="E98" s="573">
        <f>市区町村別_オーラルフレイル区分別該当人数･割合!E28</f>
        <v>243</v>
      </c>
      <c r="F98" s="292">
        <v>666</v>
      </c>
      <c r="G98" s="69">
        <v>41379864</v>
      </c>
      <c r="H98" s="69">
        <v>69</v>
      </c>
      <c r="I98" s="69">
        <f>IFERROR(G98/E98,"-")</f>
        <v>170287.50617283949</v>
      </c>
      <c r="J98" s="69">
        <f>IFERROR(G98/F98,"-")</f>
        <v>62131.927927927929</v>
      </c>
      <c r="K98" s="69">
        <f t="shared" si="0"/>
        <v>599708.17391304346</v>
      </c>
      <c r="L98" s="69">
        <f>IFERROR(F98/E98,"-")</f>
        <v>2.7407407407407409</v>
      </c>
      <c r="M98" s="266">
        <f>IFERROR(H98/E98,"-")</f>
        <v>0.2839506172839506</v>
      </c>
      <c r="N98" s="573">
        <f>市区町村別_オーラルフレイル区分別該当人数･割合!G28</f>
        <v>198</v>
      </c>
      <c r="O98" s="292">
        <v>591</v>
      </c>
      <c r="P98" s="69">
        <v>38362432</v>
      </c>
      <c r="Q98" s="69">
        <v>62</v>
      </c>
      <c r="R98" s="69">
        <f>IFERROR(P98/N98,"-")</f>
        <v>193749.65656565657</v>
      </c>
      <c r="S98" s="69">
        <f>IFERROR(P98/O98,"-")</f>
        <v>64911.052453468699</v>
      </c>
      <c r="T98" s="69">
        <f t="shared" si="1"/>
        <v>618748.90322580643</v>
      </c>
      <c r="U98" s="69">
        <f>IFERROR(O98/N98,"-")</f>
        <v>2.9848484848484849</v>
      </c>
      <c r="V98" s="34">
        <f>IFERROR(Q98/N98,"-")</f>
        <v>0.31313131313131315</v>
      </c>
      <c r="W98" s="573">
        <f>市区町村別_オーラルフレイル区分別該当人数･割合!I28</f>
        <v>32</v>
      </c>
      <c r="X98" s="292">
        <v>127</v>
      </c>
      <c r="Y98" s="69">
        <v>12138107</v>
      </c>
      <c r="Z98" s="69">
        <v>14</v>
      </c>
      <c r="AA98" s="69">
        <f>IFERROR(Y98/W98,"-")</f>
        <v>379315.84375</v>
      </c>
      <c r="AB98" s="69">
        <f>IFERROR(Y98/X98,"-")</f>
        <v>95575.645669291334</v>
      </c>
      <c r="AC98" s="69">
        <f t="shared" si="2"/>
        <v>867007.64285714284</v>
      </c>
      <c r="AD98" s="69">
        <f>IFERROR(X98/W98,"-")</f>
        <v>3.96875</v>
      </c>
      <c r="AE98" s="34">
        <f>IFERROR(Z98/W98,"-")</f>
        <v>0.4375</v>
      </c>
      <c r="AF98" s="573">
        <f>市区町村別_オーラルフレイル区分別該当人数･割合!K28</f>
        <v>28</v>
      </c>
      <c r="AG98" s="292">
        <v>127</v>
      </c>
      <c r="AH98" s="69">
        <v>12138107</v>
      </c>
      <c r="AI98" s="69">
        <v>14</v>
      </c>
      <c r="AJ98" s="69">
        <f>IFERROR(AH98/AF98,"-")</f>
        <v>433503.82142857142</v>
      </c>
      <c r="AK98" s="69">
        <f>IFERROR(AH98/AG98,"-")</f>
        <v>95575.645669291334</v>
      </c>
      <c r="AL98" s="69">
        <f t="shared" si="3"/>
        <v>867007.64285714284</v>
      </c>
      <c r="AM98" s="69">
        <f>IFERROR(AG98/AF98,"-")</f>
        <v>4.5357142857142856</v>
      </c>
      <c r="AN98" s="34">
        <f>IFERROR(AI98/AF98,"-")</f>
        <v>0.5</v>
      </c>
      <c r="AO98" s="570">
        <f>市区町村別_オーラルフレイル区分別該当人数･割合!M28</f>
        <v>60</v>
      </c>
      <c r="AP98" s="292">
        <v>272</v>
      </c>
      <c r="AQ98" s="69">
        <v>23303776</v>
      </c>
      <c r="AR98" s="69">
        <v>30</v>
      </c>
      <c r="AS98" s="69">
        <f>IFERROR(AQ98/AO98,"-")</f>
        <v>388396.26666666666</v>
      </c>
      <c r="AT98" s="69">
        <f>IFERROR(AQ98/AP98,"-")</f>
        <v>85675.647058823524</v>
      </c>
      <c r="AU98" s="69">
        <f t="shared" si="4"/>
        <v>776792.53333333333</v>
      </c>
      <c r="AV98" s="69">
        <f>IFERROR(AP98/AO98,"-")</f>
        <v>4.5333333333333332</v>
      </c>
      <c r="AW98" s="266">
        <f>IFERROR(AR98/AO98,"-")</f>
        <v>0.5</v>
      </c>
      <c r="AX98" s="573">
        <f>市区町村別_オーラルフレイル区分別該当人数･割合!O28</f>
        <v>1108</v>
      </c>
      <c r="AY98" s="292">
        <v>1552</v>
      </c>
      <c r="AZ98" s="69">
        <v>116271217</v>
      </c>
      <c r="BA98" s="69">
        <v>162</v>
      </c>
      <c r="BB98" s="69">
        <f>IFERROR(AZ98/AX98,"-")</f>
        <v>104937.9214801444</v>
      </c>
      <c r="BC98" s="69">
        <f>IFERROR(AZ98/AY98,"-")</f>
        <v>74917.021262886599</v>
      </c>
      <c r="BD98" s="69">
        <f t="shared" si="5"/>
        <v>717723.56172839506</v>
      </c>
      <c r="BE98" s="69">
        <f>IFERROR(AY98/AX98,"-")</f>
        <v>1.4007220216606497</v>
      </c>
      <c r="BF98" s="34">
        <f>IFERROR(BA98/AX98,"-")</f>
        <v>0.14620938628158844</v>
      </c>
      <c r="BG98" s="229"/>
    </row>
    <row r="99" spans="2:59" s="9" customFormat="1" ht="13.5" customHeight="1">
      <c r="B99" s="552"/>
      <c r="C99" s="556"/>
      <c r="D99" s="356" t="s">
        <v>339</v>
      </c>
      <c r="E99" s="578"/>
      <c r="F99" s="70">
        <v>9</v>
      </c>
      <c r="G99" s="268">
        <v>2001793</v>
      </c>
      <c r="H99" s="268">
        <v>1</v>
      </c>
      <c r="I99" s="268">
        <f>IFERROR(G99/E98,"-")</f>
        <v>8237.8312757201638</v>
      </c>
      <c r="J99" s="268">
        <f t="shared" ref="J99:J101" si="144">IFERROR(G99/F99,"-")</f>
        <v>222421.44444444444</v>
      </c>
      <c r="K99" s="268">
        <f t="shared" si="0"/>
        <v>2001793</v>
      </c>
      <c r="L99" s="268">
        <f>IFERROR(F99/E98,"-")</f>
        <v>3.7037037037037035E-2</v>
      </c>
      <c r="M99" s="267">
        <f>IFERROR(H99/E98,"-")</f>
        <v>4.11522633744856E-3</v>
      </c>
      <c r="N99" s="574"/>
      <c r="O99" s="70">
        <v>9</v>
      </c>
      <c r="P99" s="268">
        <v>2001793</v>
      </c>
      <c r="Q99" s="268">
        <v>1</v>
      </c>
      <c r="R99" s="268">
        <f>IFERROR(P99/N98,"-")</f>
        <v>10110.065656565657</v>
      </c>
      <c r="S99" s="268">
        <f t="shared" ref="S99:S101" si="145">IFERROR(P99/O99,"-")</f>
        <v>222421.44444444444</v>
      </c>
      <c r="T99" s="268">
        <f t="shared" si="1"/>
        <v>2001793</v>
      </c>
      <c r="U99" s="268">
        <f>IFERROR(O99/N98,"-")</f>
        <v>4.5454545454545456E-2</v>
      </c>
      <c r="V99" s="175">
        <f>IFERROR(Q99/N98,"-")</f>
        <v>5.0505050505050509E-3</v>
      </c>
      <c r="W99" s="574"/>
      <c r="X99" s="70">
        <v>0</v>
      </c>
      <c r="Y99" s="268">
        <v>0</v>
      </c>
      <c r="Z99" s="268">
        <v>0</v>
      </c>
      <c r="AA99" s="268">
        <f>IFERROR(Y99/W98,"-")</f>
        <v>0</v>
      </c>
      <c r="AB99" s="268" t="str">
        <f t="shared" ref="AB99:AB101" si="146">IFERROR(Y99/X99,"-")</f>
        <v>-</v>
      </c>
      <c r="AC99" s="268" t="str">
        <f t="shared" si="2"/>
        <v>-</v>
      </c>
      <c r="AD99" s="268">
        <f>IFERROR(X99/W98,"-")</f>
        <v>0</v>
      </c>
      <c r="AE99" s="175">
        <f>IFERROR(Z99/W98,"-")</f>
        <v>0</v>
      </c>
      <c r="AF99" s="574"/>
      <c r="AG99" s="70">
        <v>0</v>
      </c>
      <c r="AH99" s="268">
        <v>0</v>
      </c>
      <c r="AI99" s="268">
        <v>0</v>
      </c>
      <c r="AJ99" s="268">
        <f>IFERROR(AH99/AF98,"-")</f>
        <v>0</v>
      </c>
      <c r="AK99" s="268" t="str">
        <f t="shared" ref="AK99:AK101" si="147">IFERROR(AH99/AG99,"-")</f>
        <v>-</v>
      </c>
      <c r="AL99" s="268" t="str">
        <f t="shared" si="3"/>
        <v>-</v>
      </c>
      <c r="AM99" s="268">
        <f>IFERROR(AG99/AF98,"-")</f>
        <v>0</v>
      </c>
      <c r="AN99" s="175">
        <f>IFERROR(AI99/AF98,"-")</f>
        <v>0</v>
      </c>
      <c r="AO99" s="576"/>
      <c r="AP99" s="70">
        <v>8</v>
      </c>
      <c r="AQ99" s="268">
        <v>2228200</v>
      </c>
      <c r="AR99" s="268">
        <v>2</v>
      </c>
      <c r="AS99" s="268">
        <f>IFERROR(AQ99/AO98,"-")</f>
        <v>37136.666666666664</v>
      </c>
      <c r="AT99" s="268">
        <f t="shared" ref="AT99:AT101" si="148">IFERROR(AQ99/AP99,"-")</f>
        <v>278525</v>
      </c>
      <c r="AU99" s="268">
        <f t="shared" si="4"/>
        <v>1114100</v>
      </c>
      <c r="AV99" s="268">
        <f>IFERROR(AP99/AO98,"-")</f>
        <v>0.13333333333333333</v>
      </c>
      <c r="AW99" s="267">
        <f>IFERROR(AR99/AO98,"-")</f>
        <v>3.3333333333333333E-2</v>
      </c>
      <c r="AX99" s="574"/>
      <c r="AY99" s="70">
        <v>24</v>
      </c>
      <c r="AZ99" s="268">
        <v>5957062</v>
      </c>
      <c r="BA99" s="268">
        <v>7</v>
      </c>
      <c r="BB99" s="268">
        <f>IFERROR(AZ99/AX98,"-")</f>
        <v>5376.4097472924186</v>
      </c>
      <c r="BC99" s="268">
        <f t="shared" ref="BC99:BC101" si="149">IFERROR(AZ99/AY99,"-")</f>
        <v>248210.91666666666</v>
      </c>
      <c r="BD99" s="268">
        <f t="shared" si="5"/>
        <v>851008.85714285716</v>
      </c>
      <c r="BE99" s="268">
        <f>IFERROR(AY99/AX98,"-")</f>
        <v>2.1660649819494584E-2</v>
      </c>
      <c r="BF99" s="175">
        <f>IFERROR(BA99/AX98,"-")</f>
        <v>6.3176895306859202E-3</v>
      </c>
      <c r="BG99" s="229"/>
    </row>
    <row r="100" spans="2:59" s="9" customFormat="1" ht="13.5" customHeight="1">
      <c r="B100" s="552"/>
      <c r="C100" s="556"/>
      <c r="D100" s="353" t="s">
        <v>340</v>
      </c>
      <c r="E100" s="578"/>
      <c r="F100" s="271">
        <v>0</v>
      </c>
      <c r="G100" s="271">
        <v>0</v>
      </c>
      <c r="H100" s="271">
        <v>0</v>
      </c>
      <c r="I100" s="271">
        <f>IFERROR(G100/E98,"-")</f>
        <v>0</v>
      </c>
      <c r="J100" s="271" t="str">
        <f t="shared" si="144"/>
        <v>-</v>
      </c>
      <c r="K100" s="271" t="str">
        <f t="shared" si="0"/>
        <v>-</v>
      </c>
      <c r="L100" s="271">
        <f>IFERROR(F100/E98,"-")</f>
        <v>0</v>
      </c>
      <c r="M100" s="270">
        <f>IFERROR(H100/E98,"-")</f>
        <v>0</v>
      </c>
      <c r="N100" s="574"/>
      <c r="O100" s="271">
        <v>0</v>
      </c>
      <c r="P100" s="271">
        <v>0</v>
      </c>
      <c r="Q100" s="271">
        <v>0</v>
      </c>
      <c r="R100" s="271">
        <f>IFERROR(P100/N98,"-")</f>
        <v>0</v>
      </c>
      <c r="S100" s="271" t="str">
        <f t="shared" si="145"/>
        <v>-</v>
      </c>
      <c r="T100" s="271" t="str">
        <f t="shared" si="1"/>
        <v>-</v>
      </c>
      <c r="U100" s="271">
        <f>IFERROR(O100/N98,"-")</f>
        <v>0</v>
      </c>
      <c r="V100" s="36">
        <f>IFERROR(Q100/N98,"-")</f>
        <v>0</v>
      </c>
      <c r="W100" s="574"/>
      <c r="X100" s="271">
        <v>0</v>
      </c>
      <c r="Y100" s="271">
        <v>0</v>
      </c>
      <c r="Z100" s="271">
        <v>0</v>
      </c>
      <c r="AA100" s="271">
        <f>IFERROR(Y100/W98,"-")</f>
        <v>0</v>
      </c>
      <c r="AB100" s="271" t="str">
        <f t="shared" si="146"/>
        <v>-</v>
      </c>
      <c r="AC100" s="271" t="str">
        <f t="shared" si="2"/>
        <v>-</v>
      </c>
      <c r="AD100" s="271">
        <f>IFERROR(X100/W98,"-")</f>
        <v>0</v>
      </c>
      <c r="AE100" s="36">
        <f>IFERROR(Z100/W98,"-")</f>
        <v>0</v>
      </c>
      <c r="AF100" s="574"/>
      <c r="AG100" s="271">
        <v>0</v>
      </c>
      <c r="AH100" s="271">
        <v>0</v>
      </c>
      <c r="AI100" s="271">
        <v>0</v>
      </c>
      <c r="AJ100" s="271">
        <f>IFERROR(AH100/AF98,"-")</f>
        <v>0</v>
      </c>
      <c r="AK100" s="271" t="str">
        <f t="shared" si="147"/>
        <v>-</v>
      </c>
      <c r="AL100" s="271" t="str">
        <f t="shared" si="3"/>
        <v>-</v>
      </c>
      <c r="AM100" s="271">
        <f>IFERROR(AG100/AF98,"-")</f>
        <v>0</v>
      </c>
      <c r="AN100" s="36">
        <f>IFERROR(AI100/AF98,"-")</f>
        <v>0</v>
      </c>
      <c r="AO100" s="576"/>
      <c r="AP100" s="271">
        <v>0</v>
      </c>
      <c r="AQ100" s="271">
        <v>0</v>
      </c>
      <c r="AR100" s="271">
        <v>0</v>
      </c>
      <c r="AS100" s="271">
        <f>IFERROR(AQ100/AO98,"-")</f>
        <v>0</v>
      </c>
      <c r="AT100" s="271" t="str">
        <f t="shared" si="148"/>
        <v>-</v>
      </c>
      <c r="AU100" s="271" t="str">
        <f t="shared" si="4"/>
        <v>-</v>
      </c>
      <c r="AV100" s="271">
        <f>IFERROR(AP100/AO98,"-")</f>
        <v>0</v>
      </c>
      <c r="AW100" s="270">
        <f>IFERROR(AR100/AO98,"-")</f>
        <v>0</v>
      </c>
      <c r="AX100" s="574"/>
      <c r="AY100" s="271">
        <v>0</v>
      </c>
      <c r="AZ100" s="271">
        <v>0</v>
      </c>
      <c r="BA100" s="271">
        <v>0</v>
      </c>
      <c r="BB100" s="271">
        <f>IFERROR(AZ100/AX98,"-")</f>
        <v>0</v>
      </c>
      <c r="BC100" s="271" t="str">
        <f t="shared" si="149"/>
        <v>-</v>
      </c>
      <c r="BD100" s="271" t="str">
        <f t="shared" si="5"/>
        <v>-</v>
      </c>
      <c r="BE100" s="271">
        <f>IFERROR(AY100/AX98,"-")</f>
        <v>0</v>
      </c>
      <c r="BF100" s="36">
        <f>IFERROR(BA100/AX98,"-")</f>
        <v>0</v>
      </c>
      <c r="BG100" s="229"/>
    </row>
    <row r="101" spans="2:59" s="9" customFormat="1" ht="13.5" customHeight="1">
      <c r="B101" s="553"/>
      <c r="C101" s="557"/>
      <c r="D101" s="354" t="s">
        <v>64</v>
      </c>
      <c r="E101" s="579"/>
      <c r="F101" s="273">
        <v>671</v>
      </c>
      <c r="G101" s="273">
        <f>SUM(G98:G100)</f>
        <v>43381657</v>
      </c>
      <c r="H101" s="273">
        <v>69</v>
      </c>
      <c r="I101" s="273">
        <f>IFERROR(G101/E98,"-")</f>
        <v>178525.33744855967</v>
      </c>
      <c r="J101" s="273">
        <f t="shared" si="144"/>
        <v>64652.245901639348</v>
      </c>
      <c r="K101" s="273">
        <f t="shared" si="0"/>
        <v>628719.66666666663</v>
      </c>
      <c r="L101" s="273">
        <f>IFERROR(F101/E98,"-")</f>
        <v>2.7613168724279835</v>
      </c>
      <c r="M101" s="272">
        <f>IFERROR(H101/E98,"-")</f>
        <v>0.2839506172839506</v>
      </c>
      <c r="N101" s="575"/>
      <c r="O101" s="273">
        <v>596</v>
      </c>
      <c r="P101" s="273">
        <f>SUM(P98:P100)</f>
        <v>40364225</v>
      </c>
      <c r="Q101" s="273">
        <v>62</v>
      </c>
      <c r="R101" s="273">
        <f>IFERROR(P101/N98,"-")</f>
        <v>203859.72222222222</v>
      </c>
      <c r="S101" s="273">
        <f t="shared" si="145"/>
        <v>67725.209731543626</v>
      </c>
      <c r="T101" s="273">
        <f t="shared" si="1"/>
        <v>651035.88709677418</v>
      </c>
      <c r="U101" s="273">
        <f>IFERROR(O101/N98,"-")</f>
        <v>3.0101010101010099</v>
      </c>
      <c r="V101" s="152">
        <f>IFERROR(Q101/N98,"-")</f>
        <v>0.31313131313131315</v>
      </c>
      <c r="W101" s="575"/>
      <c r="X101" s="273">
        <v>127</v>
      </c>
      <c r="Y101" s="273">
        <f>SUM(Y98:Y100)</f>
        <v>12138107</v>
      </c>
      <c r="Z101" s="273">
        <v>14</v>
      </c>
      <c r="AA101" s="273">
        <f>IFERROR(Y101/W98,"-")</f>
        <v>379315.84375</v>
      </c>
      <c r="AB101" s="273">
        <f t="shared" si="146"/>
        <v>95575.645669291334</v>
      </c>
      <c r="AC101" s="273">
        <f t="shared" si="2"/>
        <v>867007.64285714284</v>
      </c>
      <c r="AD101" s="273">
        <f>IFERROR(X101/W98,"-")</f>
        <v>3.96875</v>
      </c>
      <c r="AE101" s="152">
        <f>IFERROR(Z101/W98,"-")</f>
        <v>0.4375</v>
      </c>
      <c r="AF101" s="575"/>
      <c r="AG101" s="273">
        <v>127</v>
      </c>
      <c r="AH101" s="273">
        <f>SUM(AH98:AH100)</f>
        <v>12138107</v>
      </c>
      <c r="AI101" s="273">
        <v>14</v>
      </c>
      <c r="AJ101" s="273">
        <f>IFERROR(AH101/AF98,"-")</f>
        <v>433503.82142857142</v>
      </c>
      <c r="AK101" s="273">
        <f t="shared" si="147"/>
        <v>95575.645669291334</v>
      </c>
      <c r="AL101" s="273">
        <f t="shared" si="3"/>
        <v>867007.64285714284</v>
      </c>
      <c r="AM101" s="273">
        <f>IFERROR(AG101/AF98,"-")</f>
        <v>4.5357142857142856</v>
      </c>
      <c r="AN101" s="152">
        <f>IFERROR(AI101/AF98,"-")</f>
        <v>0.5</v>
      </c>
      <c r="AO101" s="577"/>
      <c r="AP101" s="273">
        <v>273</v>
      </c>
      <c r="AQ101" s="273">
        <f>SUM(AQ98:AQ100)</f>
        <v>25531976</v>
      </c>
      <c r="AR101" s="273">
        <v>30</v>
      </c>
      <c r="AS101" s="273">
        <f>IFERROR(AQ101/AO98,"-")</f>
        <v>425532.93333333335</v>
      </c>
      <c r="AT101" s="273">
        <f t="shared" si="148"/>
        <v>93523.721611721616</v>
      </c>
      <c r="AU101" s="273">
        <f t="shared" si="4"/>
        <v>851065.8666666667</v>
      </c>
      <c r="AV101" s="273">
        <f>IFERROR(AP101/AO98,"-")</f>
        <v>4.55</v>
      </c>
      <c r="AW101" s="272">
        <f>IFERROR(AR101/AO98,"-")</f>
        <v>0.5</v>
      </c>
      <c r="AX101" s="575"/>
      <c r="AY101" s="273">
        <v>1559</v>
      </c>
      <c r="AZ101" s="273">
        <f>SUM(AZ98:AZ100)</f>
        <v>122228279</v>
      </c>
      <c r="BA101" s="273">
        <v>162</v>
      </c>
      <c r="BB101" s="273">
        <f>IFERROR(AZ101/AX98,"-")</f>
        <v>110314.33122743682</v>
      </c>
      <c r="BC101" s="273">
        <f t="shared" si="149"/>
        <v>78401.718409236695</v>
      </c>
      <c r="BD101" s="273">
        <f t="shared" si="5"/>
        <v>754495.54938271607</v>
      </c>
      <c r="BE101" s="273">
        <f>IFERROR(AY101/AX98,"-")</f>
        <v>1.4070397111913358</v>
      </c>
      <c r="BF101" s="152">
        <f>IFERROR(BA101/AX98,"-")</f>
        <v>0.14620938628158844</v>
      </c>
      <c r="BG101" s="229"/>
    </row>
    <row r="102" spans="2:59" s="9" customFormat="1" ht="13.5" customHeight="1">
      <c r="B102" s="551">
        <v>25</v>
      </c>
      <c r="C102" s="555" t="s">
        <v>93</v>
      </c>
      <c r="D102" s="357" t="s">
        <v>338</v>
      </c>
      <c r="E102" s="573">
        <f>市区町村別_オーラルフレイル区分別該当人数･割合!E29</f>
        <v>136</v>
      </c>
      <c r="F102" s="292">
        <v>327</v>
      </c>
      <c r="G102" s="69">
        <v>20542596</v>
      </c>
      <c r="H102" s="69">
        <v>34</v>
      </c>
      <c r="I102" s="69">
        <f>IFERROR(G102/E102,"-")</f>
        <v>151048.5</v>
      </c>
      <c r="J102" s="69">
        <f>IFERROR(G102/F102,"-")</f>
        <v>62821.394495412846</v>
      </c>
      <c r="K102" s="69">
        <f t="shared" si="0"/>
        <v>604194</v>
      </c>
      <c r="L102" s="69">
        <f>IFERROR(F102/E102,"-")</f>
        <v>2.4044117647058822</v>
      </c>
      <c r="M102" s="266">
        <f>IFERROR(H102/E102,"-")</f>
        <v>0.25</v>
      </c>
      <c r="N102" s="573">
        <f>市区町村別_オーラルフレイル区分別該当人数･割合!G29</f>
        <v>101</v>
      </c>
      <c r="O102" s="292">
        <v>260</v>
      </c>
      <c r="P102" s="69">
        <v>16858437</v>
      </c>
      <c r="Q102" s="69">
        <v>27</v>
      </c>
      <c r="R102" s="69">
        <f>IFERROR(P102/N102,"-")</f>
        <v>166915.21782178216</v>
      </c>
      <c r="S102" s="69">
        <f>IFERROR(P102/O102,"-")</f>
        <v>64840.142307692309</v>
      </c>
      <c r="T102" s="69">
        <f t="shared" si="1"/>
        <v>624386.5555555555</v>
      </c>
      <c r="U102" s="69">
        <f>IFERROR(O102/N102,"-")</f>
        <v>2.5742574257425743</v>
      </c>
      <c r="V102" s="34">
        <f>IFERROR(Q102/N102,"-")</f>
        <v>0.26732673267326734</v>
      </c>
      <c r="W102" s="573">
        <f>市区町村別_オーラルフレイル区分別該当人数･割合!I29</f>
        <v>15</v>
      </c>
      <c r="X102" s="292">
        <v>35</v>
      </c>
      <c r="Y102" s="69">
        <v>2764991</v>
      </c>
      <c r="Z102" s="69">
        <v>3</v>
      </c>
      <c r="AA102" s="69">
        <f>IFERROR(Y102/W102,"-")</f>
        <v>184332.73333333334</v>
      </c>
      <c r="AB102" s="69">
        <f>IFERROR(Y102/X102,"-")</f>
        <v>78999.742857142861</v>
      </c>
      <c r="AC102" s="69">
        <f t="shared" si="2"/>
        <v>921663.66666666663</v>
      </c>
      <c r="AD102" s="69">
        <f>IFERROR(X102/W102,"-")</f>
        <v>2.3333333333333335</v>
      </c>
      <c r="AE102" s="34">
        <f>IFERROR(Z102/W102,"-")</f>
        <v>0.2</v>
      </c>
      <c r="AF102" s="573">
        <f>市区町村別_オーラルフレイル区分別該当人数･割合!K29</f>
        <v>13</v>
      </c>
      <c r="AG102" s="292">
        <v>35</v>
      </c>
      <c r="AH102" s="69">
        <v>2764991</v>
      </c>
      <c r="AI102" s="69">
        <v>3</v>
      </c>
      <c r="AJ102" s="69">
        <f>IFERROR(AH102/AF102,"-")</f>
        <v>212691.61538461538</v>
      </c>
      <c r="AK102" s="69">
        <f>IFERROR(AH102/AG102,"-")</f>
        <v>78999.742857142861</v>
      </c>
      <c r="AL102" s="69">
        <f t="shared" si="3"/>
        <v>921663.66666666663</v>
      </c>
      <c r="AM102" s="69">
        <f>IFERROR(AG102/AF102,"-")</f>
        <v>2.6923076923076925</v>
      </c>
      <c r="AN102" s="34">
        <f>IFERROR(AI102/AF102,"-")</f>
        <v>0.23076923076923078</v>
      </c>
      <c r="AO102" s="570">
        <f>市区町村別_オーラルフレイル区分別該当人数･割合!M29</f>
        <v>47</v>
      </c>
      <c r="AP102" s="292">
        <v>206</v>
      </c>
      <c r="AQ102" s="69">
        <v>23757846</v>
      </c>
      <c r="AR102" s="69">
        <v>19</v>
      </c>
      <c r="AS102" s="69">
        <f>IFERROR(AQ102/AO102,"-")</f>
        <v>505486.08510638296</v>
      </c>
      <c r="AT102" s="69">
        <f>IFERROR(AQ102/AP102,"-")</f>
        <v>115329.3495145631</v>
      </c>
      <c r="AU102" s="69">
        <f t="shared" si="4"/>
        <v>1250412.9473684211</v>
      </c>
      <c r="AV102" s="69">
        <f>IFERROR(AP102/AO102,"-")</f>
        <v>4.3829787234042552</v>
      </c>
      <c r="AW102" s="266">
        <f>IFERROR(AR102/AO102,"-")</f>
        <v>0.40425531914893614</v>
      </c>
      <c r="AX102" s="573">
        <f>市区町村別_オーラルフレイル区分別該当人数･割合!O29</f>
        <v>573</v>
      </c>
      <c r="AY102" s="292">
        <v>776</v>
      </c>
      <c r="AZ102" s="69">
        <v>67021579</v>
      </c>
      <c r="BA102" s="69">
        <v>78</v>
      </c>
      <c r="BB102" s="69">
        <f>IFERROR(AZ102/AX102,"-")</f>
        <v>116966.10645724258</v>
      </c>
      <c r="BC102" s="69">
        <f>IFERROR(AZ102/AY102,"-")</f>
        <v>86368.014175257733</v>
      </c>
      <c r="BD102" s="69">
        <f t="shared" si="5"/>
        <v>859251.01282051287</v>
      </c>
      <c r="BE102" s="69">
        <f>IFERROR(AY102/AX102,"-")</f>
        <v>1.3542757417102966</v>
      </c>
      <c r="BF102" s="34">
        <f>IFERROR(BA102/AX102,"-")</f>
        <v>0.13612565445026178</v>
      </c>
      <c r="BG102" s="229"/>
    </row>
    <row r="103" spans="2:59" s="9" customFormat="1" ht="13.5" customHeight="1">
      <c r="B103" s="552"/>
      <c r="C103" s="556"/>
      <c r="D103" s="356" t="s">
        <v>339</v>
      </c>
      <c r="E103" s="578"/>
      <c r="F103" s="70">
        <v>1</v>
      </c>
      <c r="G103" s="268">
        <v>208647</v>
      </c>
      <c r="H103" s="268">
        <v>1</v>
      </c>
      <c r="I103" s="268">
        <f>IFERROR(G103/E102,"-")</f>
        <v>1534.1691176470588</v>
      </c>
      <c r="J103" s="268">
        <f t="shared" ref="J103:J105" si="150">IFERROR(G103/F103,"-")</f>
        <v>208647</v>
      </c>
      <c r="K103" s="268">
        <f t="shared" si="0"/>
        <v>208647</v>
      </c>
      <c r="L103" s="268">
        <f>IFERROR(F103/E102,"-")</f>
        <v>7.3529411764705881E-3</v>
      </c>
      <c r="M103" s="267">
        <f>IFERROR(H103/E102,"-")</f>
        <v>7.3529411764705881E-3</v>
      </c>
      <c r="N103" s="574"/>
      <c r="O103" s="70">
        <v>0</v>
      </c>
      <c r="P103" s="268">
        <v>0</v>
      </c>
      <c r="Q103" s="268">
        <v>0</v>
      </c>
      <c r="R103" s="268">
        <f>IFERROR(P103/N102,"-")</f>
        <v>0</v>
      </c>
      <c r="S103" s="268" t="str">
        <f t="shared" ref="S103:S105" si="151">IFERROR(P103/O103,"-")</f>
        <v>-</v>
      </c>
      <c r="T103" s="268" t="str">
        <f t="shared" si="1"/>
        <v>-</v>
      </c>
      <c r="U103" s="268">
        <f>IFERROR(O103/N102,"-")</f>
        <v>0</v>
      </c>
      <c r="V103" s="175">
        <f>IFERROR(Q103/N102,"-")</f>
        <v>0</v>
      </c>
      <c r="W103" s="574"/>
      <c r="X103" s="70">
        <v>0</v>
      </c>
      <c r="Y103" s="268">
        <v>0</v>
      </c>
      <c r="Z103" s="268">
        <v>0</v>
      </c>
      <c r="AA103" s="268">
        <f>IFERROR(Y103/W102,"-")</f>
        <v>0</v>
      </c>
      <c r="AB103" s="268" t="str">
        <f t="shared" ref="AB103:AB105" si="152">IFERROR(Y103/X103,"-")</f>
        <v>-</v>
      </c>
      <c r="AC103" s="268" t="str">
        <f t="shared" si="2"/>
        <v>-</v>
      </c>
      <c r="AD103" s="268">
        <f>IFERROR(X103/W102,"-")</f>
        <v>0</v>
      </c>
      <c r="AE103" s="175">
        <f>IFERROR(Z103/W102,"-")</f>
        <v>0</v>
      </c>
      <c r="AF103" s="574"/>
      <c r="AG103" s="70">
        <v>0</v>
      </c>
      <c r="AH103" s="268">
        <v>0</v>
      </c>
      <c r="AI103" s="268">
        <v>0</v>
      </c>
      <c r="AJ103" s="268">
        <f>IFERROR(AH103/AF102,"-")</f>
        <v>0</v>
      </c>
      <c r="AK103" s="268" t="str">
        <f t="shared" ref="AK103:AK105" si="153">IFERROR(AH103/AG103,"-")</f>
        <v>-</v>
      </c>
      <c r="AL103" s="268" t="str">
        <f t="shared" si="3"/>
        <v>-</v>
      </c>
      <c r="AM103" s="268">
        <f>IFERROR(AG103/AF102,"-")</f>
        <v>0</v>
      </c>
      <c r="AN103" s="175">
        <f>IFERROR(AI103/AF102,"-")</f>
        <v>0</v>
      </c>
      <c r="AO103" s="576"/>
      <c r="AP103" s="70">
        <v>0</v>
      </c>
      <c r="AQ103" s="268">
        <v>0</v>
      </c>
      <c r="AR103" s="268">
        <v>0</v>
      </c>
      <c r="AS103" s="268">
        <f>IFERROR(AQ103/AO102,"-")</f>
        <v>0</v>
      </c>
      <c r="AT103" s="268" t="str">
        <f t="shared" ref="AT103:AT105" si="154">IFERROR(AQ103/AP103,"-")</f>
        <v>-</v>
      </c>
      <c r="AU103" s="268" t="str">
        <f t="shared" si="4"/>
        <v>-</v>
      </c>
      <c r="AV103" s="268">
        <f>IFERROR(AP103/AO102,"-")</f>
        <v>0</v>
      </c>
      <c r="AW103" s="267">
        <f>IFERROR(AR103/AO102,"-")</f>
        <v>0</v>
      </c>
      <c r="AX103" s="574"/>
      <c r="AY103" s="70">
        <v>0</v>
      </c>
      <c r="AZ103" s="268">
        <v>0</v>
      </c>
      <c r="BA103" s="268">
        <v>0</v>
      </c>
      <c r="BB103" s="268">
        <f>IFERROR(AZ103/AX102,"-")</f>
        <v>0</v>
      </c>
      <c r="BC103" s="268" t="str">
        <f t="shared" ref="BC103:BC105" si="155">IFERROR(AZ103/AY103,"-")</f>
        <v>-</v>
      </c>
      <c r="BD103" s="268" t="str">
        <f t="shared" si="5"/>
        <v>-</v>
      </c>
      <c r="BE103" s="268">
        <f>IFERROR(AY103/AX102,"-")</f>
        <v>0</v>
      </c>
      <c r="BF103" s="175">
        <f>IFERROR(BA103/AX102,"-")</f>
        <v>0</v>
      </c>
      <c r="BG103" s="229"/>
    </row>
    <row r="104" spans="2:59" s="9" customFormat="1" ht="13.5" customHeight="1">
      <c r="B104" s="552"/>
      <c r="C104" s="556"/>
      <c r="D104" s="353" t="s">
        <v>340</v>
      </c>
      <c r="E104" s="578"/>
      <c r="F104" s="271">
        <v>0</v>
      </c>
      <c r="G104" s="271">
        <v>0</v>
      </c>
      <c r="H104" s="271">
        <v>0</v>
      </c>
      <c r="I104" s="271">
        <f>IFERROR(G104/E102,"-")</f>
        <v>0</v>
      </c>
      <c r="J104" s="271" t="str">
        <f t="shared" si="150"/>
        <v>-</v>
      </c>
      <c r="K104" s="271" t="str">
        <f t="shared" si="0"/>
        <v>-</v>
      </c>
      <c r="L104" s="271">
        <f>IFERROR(F104/E102,"-")</f>
        <v>0</v>
      </c>
      <c r="M104" s="270">
        <f>IFERROR(H104/E102,"-")</f>
        <v>0</v>
      </c>
      <c r="N104" s="574"/>
      <c r="O104" s="271">
        <v>0</v>
      </c>
      <c r="P104" s="271">
        <v>0</v>
      </c>
      <c r="Q104" s="271">
        <v>0</v>
      </c>
      <c r="R104" s="271">
        <f>IFERROR(P104/N102,"-")</f>
        <v>0</v>
      </c>
      <c r="S104" s="271" t="str">
        <f t="shared" si="151"/>
        <v>-</v>
      </c>
      <c r="T104" s="271" t="str">
        <f t="shared" si="1"/>
        <v>-</v>
      </c>
      <c r="U104" s="271">
        <f>IFERROR(O104/N102,"-")</f>
        <v>0</v>
      </c>
      <c r="V104" s="36">
        <f>IFERROR(Q104/N102,"-")</f>
        <v>0</v>
      </c>
      <c r="W104" s="574"/>
      <c r="X104" s="271">
        <v>0</v>
      </c>
      <c r="Y104" s="271">
        <v>0</v>
      </c>
      <c r="Z104" s="271">
        <v>0</v>
      </c>
      <c r="AA104" s="271">
        <f>IFERROR(Y104/W102,"-")</f>
        <v>0</v>
      </c>
      <c r="AB104" s="271" t="str">
        <f t="shared" si="152"/>
        <v>-</v>
      </c>
      <c r="AC104" s="271" t="str">
        <f t="shared" si="2"/>
        <v>-</v>
      </c>
      <c r="AD104" s="271">
        <f>IFERROR(X104/W102,"-")</f>
        <v>0</v>
      </c>
      <c r="AE104" s="36">
        <f>IFERROR(Z104/W102,"-")</f>
        <v>0</v>
      </c>
      <c r="AF104" s="574"/>
      <c r="AG104" s="271">
        <v>0</v>
      </c>
      <c r="AH104" s="271">
        <v>0</v>
      </c>
      <c r="AI104" s="271">
        <v>0</v>
      </c>
      <c r="AJ104" s="271">
        <f>IFERROR(AH104/AF102,"-")</f>
        <v>0</v>
      </c>
      <c r="AK104" s="271" t="str">
        <f t="shared" si="153"/>
        <v>-</v>
      </c>
      <c r="AL104" s="271" t="str">
        <f t="shared" si="3"/>
        <v>-</v>
      </c>
      <c r="AM104" s="271">
        <f>IFERROR(AG104/AF102,"-")</f>
        <v>0</v>
      </c>
      <c r="AN104" s="36">
        <f>IFERROR(AI104/AF102,"-")</f>
        <v>0</v>
      </c>
      <c r="AO104" s="576"/>
      <c r="AP104" s="271">
        <v>0</v>
      </c>
      <c r="AQ104" s="271">
        <v>0</v>
      </c>
      <c r="AR104" s="271">
        <v>0</v>
      </c>
      <c r="AS104" s="271">
        <f>IFERROR(AQ104/AO102,"-")</f>
        <v>0</v>
      </c>
      <c r="AT104" s="271" t="str">
        <f t="shared" si="154"/>
        <v>-</v>
      </c>
      <c r="AU104" s="271" t="str">
        <f t="shared" si="4"/>
        <v>-</v>
      </c>
      <c r="AV104" s="271">
        <f>IFERROR(AP104/AO102,"-")</f>
        <v>0</v>
      </c>
      <c r="AW104" s="270">
        <f>IFERROR(AR104/AO102,"-")</f>
        <v>0</v>
      </c>
      <c r="AX104" s="574"/>
      <c r="AY104" s="271">
        <v>0</v>
      </c>
      <c r="AZ104" s="271">
        <v>0</v>
      </c>
      <c r="BA104" s="271">
        <v>0</v>
      </c>
      <c r="BB104" s="271">
        <f>IFERROR(AZ104/AX102,"-")</f>
        <v>0</v>
      </c>
      <c r="BC104" s="271" t="str">
        <f t="shared" si="155"/>
        <v>-</v>
      </c>
      <c r="BD104" s="271" t="str">
        <f t="shared" si="5"/>
        <v>-</v>
      </c>
      <c r="BE104" s="271">
        <f>IFERROR(AY104/AX102,"-")</f>
        <v>0</v>
      </c>
      <c r="BF104" s="36">
        <f>IFERROR(BA104/AX102,"-")</f>
        <v>0</v>
      </c>
      <c r="BG104" s="229"/>
    </row>
    <row r="105" spans="2:59" s="9" customFormat="1" ht="13.5" customHeight="1">
      <c r="B105" s="553"/>
      <c r="C105" s="557"/>
      <c r="D105" s="354" t="s">
        <v>64</v>
      </c>
      <c r="E105" s="579"/>
      <c r="F105" s="273">
        <v>328</v>
      </c>
      <c r="G105" s="273">
        <f>SUM(G102:G104)</f>
        <v>20751243</v>
      </c>
      <c r="H105" s="273">
        <v>35</v>
      </c>
      <c r="I105" s="273">
        <f>IFERROR(G105/E102,"-")</f>
        <v>152582.66911764705</v>
      </c>
      <c r="J105" s="273">
        <f t="shared" si="150"/>
        <v>63265.984756097561</v>
      </c>
      <c r="K105" s="273">
        <f t="shared" si="0"/>
        <v>592892.65714285709</v>
      </c>
      <c r="L105" s="273">
        <f>IFERROR(F105/E102,"-")</f>
        <v>2.4117647058823528</v>
      </c>
      <c r="M105" s="272">
        <f>IFERROR(H105/E102,"-")</f>
        <v>0.25735294117647056</v>
      </c>
      <c r="N105" s="575"/>
      <c r="O105" s="273">
        <v>260</v>
      </c>
      <c r="P105" s="273">
        <f>SUM(P102:P104)</f>
        <v>16858437</v>
      </c>
      <c r="Q105" s="273">
        <v>27</v>
      </c>
      <c r="R105" s="273">
        <f>IFERROR(P105/N102,"-")</f>
        <v>166915.21782178216</v>
      </c>
      <c r="S105" s="273">
        <f t="shared" si="151"/>
        <v>64840.142307692309</v>
      </c>
      <c r="T105" s="273">
        <f t="shared" si="1"/>
        <v>624386.5555555555</v>
      </c>
      <c r="U105" s="273">
        <f>IFERROR(O105/N102,"-")</f>
        <v>2.5742574257425743</v>
      </c>
      <c r="V105" s="152">
        <f>IFERROR(Q105/N102,"-")</f>
        <v>0.26732673267326734</v>
      </c>
      <c r="W105" s="575"/>
      <c r="X105" s="273">
        <v>35</v>
      </c>
      <c r="Y105" s="273">
        <f>SUM(Y102:Y104)</f>
        <v>2764991</v>
      </c>
      <c r="Z105" s="273">
        <v>3</v>
      </c>
      <c r="AA105" s="273">
        <f>IFERROR(Y105/W102,"-")</f>
        <v>184332.73333333334</v>
      </c>
      <c r="AB105" s="273">
        <f t="shared" si="152"/>
        <v>78999.742857142861</v>
      </c>
      <c r="AC105" s="273">
        <f t="shared" si="2"/>
        <v>921663.66666666663</v>
      </c>
      <c r="AD105" s="273">
        <f>IFERROR(X105/W102,"-")</f>
        <v>2.3333333333333335</v>
      </c>
      <c r="AE105" s="152">
        <f>IFERROR(Z105/W102,"-")</f>
        <v>0.2</v>
      </c>
      <c r="AF105" s="575"/>
      <c r="AG105" s="273">
        <v>35</v>
      </c>
      <c r="AH105" s="273">
        <f>SUM(AH102:AH104)</f>
        <v>2764991</v>
      </c>
      <c r="AI105" s="273">
        <v>3</v>
      </c>
      <c r="AJ105" s="273">
        <f>IFERROR(AH105/AF102,"-")</f>
        <v>212691.61538461538</v>
      </c>
      <c r="AK105" s="273">
        <f t="shared" si="153"/>
        <v>78999.742857142861</v>
      </c>
      <c r="AL105" s="273">
        <f t="shared" si="3"/>
        <v>921663.66666666663</v>
      </c>
      <c r="AM105" s="273">
        <f>IFERROR(AG105/AF102,"-")</f>
        <v>2.6923076923076925</v>
      </c>
      <c r="AN105" s="152">
        <f>IFERROR(AI105/AF102,"-")</f>
        <v>0.23076923076923078</v>
      </c>
      <c r="AO105" s="577"/>
      <c r="AP105" s="273">
        <v>206</v>
      </c>
      <c r="AQ105" s="273">
        <f>SUM(AQ102:AQ104)</f>
        <v>23757846</v>
      </c>
      <c r="AR105" s="273">
        <v>19</v>
      </c>
      <c r="AS105" s="273">
        <f>IFERROR(AQ105/AO102,"-")</f>
        <v>505486.08510638296</v>
      </c>
      <c r="AT105" s="273">
        <f t="shared" si="154"/>
        <v>115329.3495145631</v>
      </c>
      <c r="AU105" s="273">
        <f t="shared" si="4"/>
        <v>1250412.9473684211</v>
      </c>
      <c r="AV105" s="273">
        <f>IFERROR(AP105/AO102,"-")</f>
        <v>4.3829787234042552</v>
      </c>
      <c r="AW105" s="272">
        <f>IFERROR(AR105/AO102,"-")</f>
        <v>0.40425531914893614</v>
      </c>
      <c r="AX105" s="575"/>
      <c r="AY105" s="273">
        <v>776</v>
      </c>
      <c r="AZ105" s="273">
        <f>SUM(AZ102:AZ104)</f>
        <v>67021579</v>
      </c>
      <c r="BA105" s="273">
        <v>78</v>
      </c>
      <c r="BB105" s="273">
        <f>IFERROR(AZ105/AX102,"-")</f>
        <v>116966.10645724258</v>
      </c>
      <c r="BC105" s="273">
        <f t="shared" si="155"/>
        <v>86368.014175257733</v>
      </c>
      <c r="BD105" s="273">
        <f t="shared" si="5"/>
        <v>859251.01282051287</v>
      </c>
      <c r="BE105" s="273">
        <f>IFERROR(AY105/AX102,"-")</f>
        <v>1.3542757417102966</v>
      </c>
      <c r="BF105" s="152">
        <f>IFERROR(BA105/AX102,"-")</f>
        <v>0.13612565445026178</v>
      </c>
      <c r="BG105" s="229"/>
    </row>
    <row r="106" spans="2:59" s="9" customFormat="1" ht="13.5" customHeight="1">
      <c r="B106" s="551">
        <v>26</v>
      </c>
      <c r="C106" s="555" t="s">
        <v>29</v>
      </c>
      <c r="D106" s="357" t="s">
        <v>338</v>
      </c>
      <c r="E106" s="573">
        <f>市区町村別_オーラルフレイル区分別該当人数･割合!E30</f>
        <v>2049</v>
      </c>
      <c r="F106" s="292">
        <v>4453</v>
      </c>
      <c r="G106" s="69">
        <v>330573397</v>
      </c>
      <c r="H106" s="69">
        <v>449</v>
      </c>
      <c r="I106" s="69">
        <f>IFERROR(G106/E106,"-")</f>
        <v>161334.01512933138</v>
      </c>
      <c r="J106" s="69">
        <f>IFERROR(G106/F106,"-")</f>
        <v>74236.109813608797</v>
      </c>
      <c r="K106" s="69">
        <f t="shared" si="0"/>
        <v>736243.64587973279</v>
      </c>
      <c r="L106" s="69">
        <f>IFERROR(F106/E106,"-")</f>
        <v>2.1732552464616886</v>
      </c>
      <c r="M106" s="266">
        <f>IFERROR(H106/E106,"-")</f>
        <v>0.21913128355295267</v>
      </c>
      <c r="N106" s="573">
        <f>市区町村別_オーラルフレイル区分別該当人数･割合!G30</f>
        <v>1516</v>
      </c>
      <c r="O106" s="292">
        <v>3205</v>
      </c>
      <c r="P106" s="69">
        <v>233020065</v>
      </c>
      <c r="Q106" s="69">
        <v>326</v>
      </c>
      <c r="R106" s="69">
        <f>IFERROR(P106/N106,"-")</f>
        <v>153707.16688654353</v>
      </c>
      <c r="S106" s="69">
        <f>IFERROR(P106/O106,"-")</f>
        <v>72705.168486739465</v>
      </c>
      <c r="T106" s="69">
        <f t="shared" si="1"/>
        <v>714785.47546012269</v>
      </c>
      <c r="U106" s="69">
        <f>IFERROR(O106/N106,"-")</f>
        <v>2.1141160949868074</v>
      </c>
      <c r="V106" s="34">
        <f>IFERROR(Q106/N106,"-")</f>
        <v>0.21503957783641162</v>
      </c>
      <c r="W106" s="573">
        <f>市区町村別_オーラルフレイル区分別該当人数･割合!I30</f>
        <v>229</v>
      </c>
      <c r="X106" s="292">
        <v>756</v>
      </c>
      <c r="Y106" s="69">
        <v>50160763</v>
      </c>
      <c r="Z106" s="69">
        <v>77</v>
      </c>
      <c r="AA106" s="69">
        <f>IFERROR(Y106/W106,"-")</f>
        <v>219042.63318777294</v>
      </c>
      <c r="AB106" s="69">
        <f>IFERROR(Y106/X106,"-")</f>
        <v>66350.215608465602</v>
      </c>
      <c r="AC106" s="69">
        <f t="shared" si="2"/>
        <v>651438.48051948054</v>
      </c>
      <c r="AD106" s="69">
        <f>IFERROR(X106/W106,"-")</f>
        <v>3.3013100436681224</v>
      </c>
      <c r="AE106" s="34">
        <f>IFERROR(Z106/W106,"-")</f>
        <v>0.33624454148471616</v>
      </c>
      <c r="AF106" s="573">
        <f>市区町村別_オーラルフレイル区分別該当人数･割合!K30</f>
        <v>174</v>
      </c>
      <c r="AG106" s="292">
        <v>510</v>
      </c>
      <c r="AH106" s="69">
        <v>32578290</v>
      </c>
      <c r="AI106" s="69">
        <v>53</v>
      </c>
      <c r="AJ106" s="69">
        <f>IFERROR(AH106/AF106,"-")</f>
        <v>187231.55172413794</v>
      </c>
      <c r="AK106" s="69">
        <f>IFERROR(AH106/AG106,"-")</f>
        <v>63879</v>
      </c>
      <c r="AL106" s="69">
        <f t="shared" si="3"/>
        <v>614684.71698113205</v>
      </c>
      <c r="AM106" s="69">
        <f>IFERROR(AG106/AF106,"-")</f>
        <v>2.9310344827586206</v>
      </c>
      <c r="AN106" s="34">
        <f>IFERROR(AI106/AF106,"-")</f>
        <v>0.3045977011494253</v>
      </c>
      <c r="AO106" s="570">
        <f>市区町村別_オーラルフレイル区分別該当人数･割合!M30</f>
        <v>724</v>
      </c>
      <c r="AP106" s="292">
        <v>1991</v>
      </c>
      <c r="AQ106" s="69">
        <v>187344893</v>
      </c>
      <c r="AR106" s="69">
        <v>207</v>
      </c>
      <c r="AS106" s="69">
        <f>IFERROR(AQ106/AO106,"-")</f>
        <v>258763.66436464089</v>
      </c>
      <c r="AT106" s="69">
        <f>IFERROR(AQ106/AP106,"-")</f>
        <v>94095.877950778508</v>
      </c>
      <c r="AU106" s="69">
        <f t="shared" si="4"/>
        <v>905047.79227053141</v>
      </c>
      <c r="AV106" s="69">
        <f>IFERROR(AP106/AO106,"-")</f>
        <v>2.75</v>
      </c>
      <c r="AW106" s="266">
        <f>IFERROR(AR106/AO106,"-")</f>
        <v>0.28591160220994477</v>
      </c>
      <c r="AX106" s="573">
        <f>市区町村別_オーラルフレイル区分別該当人数･割合!O30</f>
        <v>8044</v>
      </c>
      <c r="AY106" s="292">
        <v>9804</v>
      </c>
      <c r="AZ106" s="69">
        <v>660166971</v>
      </c>
      <c r="BA106" s="69">
        <v>1001</v>
      </c>
      <c r="BB106" s="69">
        <f>IFERROR(AZ106/AX106,"-")</f>
        <v>82069.489184485326</v>
      </c>
      <c r="BC106" s="69">
        <f>IFERROR(AZ106/AY106,"-")</f>
        <v>67336.492350061206</v>
      </c>
      <c r="BD106" s="69">
        <f t="shared" si="5"/>
        <v>659507.46353646356</v>
      </c>
      <c r="BE106" s="69">
        <f>IFERROR(AY106/AX106,"-")</f>
        <v>1.2187966185977126</v>
      </c>
      <c r="BF106" s="34">
        <f>IFERROR(BA106/AX106,"-")</f>
        <v>0.12444057682744904</v>
      </c>
      <c r="BG106" s="229"/>
    </row>
    <row r="107" spans="2:59" s="9" customFormat="1" ht="13.5" customHeight="1">
      <c r="B107" s="552"/>
      <c r="C107" s="556"/>
      <c r="D107" s="356" t="s">
        <v>339</v>
      </c>
      <c r="E107" s="578"/>
      <c r="F107" s="70">
        <v>57</v>
      </c>
      <c r="G107" s="268">
        <v>14586744</v>
      </c>
      <c r="H107" s="268">
        <v>11</v>
      </c>
      <c r="I107" s="268">
        <f>IFERROR(G107/E106,"-")</f>
        <v>7118.9575402635428</v>
      </c>
      <c r="J107" s="268">
        <f t="shared" ref="J107:J109" si="156">IFERROR(G107/F107,"-")</f>
        <v>255907.78947368421</v>
      </c>
      <c r="K107" s="268">
        <f t="shared" si="0"/>
        <v>1326067.6363636365</v>
      </c>
      <c r="L107" s="268">
        <f>IFERROR(F107/E106,"-")</f>
        <v>2.7818448023426062E-2</v>
      </c>
      <c r="M107" s="267">
        <f>IFERROR(H107/E106,"-")</f>
        <v>5.3684724255734506E-3</v>
      </c>
      <c r="N107" s="574"/>
      <c r="O107" s="70">
        <v>43</v>
      </c>
      <c r="P107" s="268">
        <v>10854416</v>
      </c>
      <c r="Q107" s="268">
        <v>8</v>
      </c>
      <c r="R107" s="268">
        <f>IFERROR(P107/N106,"-")</f>
        <v>7159.9050131926124</v>
      </c>
      <c r="S107" s="268">
        <f t="shared" ref="S107:S109" si="157">IFERROR(P107/O107,"-")</f>
        <v>252428.27906976745</v>
      </c>
      <c r="T107" s="268">
        <f t="shared" si="1"/>
        <v>1356802</v>
      </c>
      <c r="U107" s="268">
        <f>IFERROR(O107/N106,"-")</f>
        <v>2.8364116094986808E-2</v>
      </c>
      <c r="V107" s="175">
        <f>IFERROR(Q107/N106,"-")</f>
        <v>5.2770448548812663E-3</v>
      </c>
      <c r="W107" s="574"/>
      <c r="X107" s="70">
        <v>5</v>
      </c>
      <c r="Y107" s="268">
        <v>690850</v>
      </c>
      <c r="Z107" s="268">
        <v>2</v>
      </c>
      <c r="AA107" s="268">
        <f>IFERROR(Y107/W106,"-")</f>
        <v>3016.812227074236</v>
      </c>
      <c r="AB107" s="268">
        <f t="shared" ref="AB107:AB109" si="158">IFERROR(Y107/X107,"-")</f>
        <v>138170</v>
      </c>
      <c r="AC107" s="268">
        <f t="shared" si="2"/>
        <v>345425</v>
      </c>
      <c r="AD107" s="268">
        <f>IFERROR(X107/W106,"-")</f>
        <v>2.1834061135371178E-2</v>
      </c>
      <c r="AE107" s="175">
        <f>IFERROR(Z107/W106,"-")</f>
        <v>8.7336244541484712E-3</v>
      </c>
      <c r="AF107" s="574"/>
      <c r="AG107" s="70">
        <v>4</v>
      </c>
      <c r="AH107" s="268">
        <v>528972</v>
      </c>
      <c r="AI107" s="268">
        <v>1</v>
      </c>
      <c r="AJ107" s="268">
        <f>IFERROR(AH107/AF106,"-")</f>
        <v>3040.0689655172414</v>
      </c>
      <c r="AK107" s="268">
        <f t="shared" ref="AK107:AK109" si="159">IFERROR(AH107/AG107,"-")</f>
        <v>132243</v>
      </c>
      <c r="AL107" s="268">
        <f t="shared" si="3"/>
        <v>528972</v>
      </c>
      <c r="AM107" s="268">
        <f>IFERROR(AG107/AF106,"-")</f>
        <v>2.2988505747126436E-2</v>
      </c>
      <c r="AN107" s="175">
        <f>IFERROR(AI107/AF106,"-")</f>
        <v>5.7471264367816091E-3</v>
      </c>
      <c r="AO107" s="576"/>
      <c r="AP107" s="70">
        <v>30</v>
      </c>
      <c r="AQ107" s="268">
        <v>8164692</v>
      </c>
      <c r="AR107" s="268">
        <v>7</v>
      </c>
      <c r="AS107" s="268">
        <f>IFERROR(AQ107/AO106,"-")</f>
        <v>11277.198895027625</v>
      </c>
      <c r="AT107" s="268">
        <f t="shared" ref="AT107:AT109" si="160">IFERROR(AQ107/AP107,"-")</f>
        <v>272156.40000000002</v>
      </c>
      <c r="AU107" s="268">
        <f t="shared" si="4"/>
        <v>1166384.5714285714</v>
      </c>
      <c r="AV107" s="268">
        <f>IFERROR(AP107/AO106,"-")</f>
        <v>4.1436464088397788E-2</v>
      </c>
      <c r="AW107" s="267">
        <f>IFERROR(AR107/AO106,"-")</f>
        <v>9.6685082872928173E-3</v>
      </c>
      <c r="AX107" s="574"/>
      <c r="AY107" s="70">
        <v>68</v>
      </c>
      <c r="AZ107" s="268">
        <v>19181846</v>
      </c>
      <c r="BA107" s="268">
        <v>17</v>
      </c>
      <c r="BB107" s="268">
        <f>IFERROR(AZ107/AX106,"-")</f>
        <v>2384.6153654898062</v>
      </c>
      <c r="BC107" s="268">
        <f t="shared" ref="BC107:BC109" si="161">IFERROR(AZ107/AY107,"-")</f>
        <v>282085.9705882353</v>
      </c>
      <c r="BD107" s="268">
        <f t="shared" si="5"/>
        <v>1128343.8823529412</v>
      </c>
      <c r="BE107" s="268">
        <f>IFERROR(AY107/AX106,"-")</f>
        <v>8.4535057185479868E-3</v>
      </c>
      <c r="BF107" s="175">
        <f>IFERROR(BA107/AX106,"-")</f>
        <v>2.1133764296369967E-3</v>
      </c>
      <c r="BG107" s="229"/>
    </row>
    <row r="108" spans="2:59" s="9" customFormat="1" ht="13.5" customHeight="1">
      <c r="B108" s="552"/>
      <c r="C108" s="556"/>
      <c r="D108" s="353" t="s">
        <v>340</v>
      </c>
      <c r="E108" s="578"/>
      <c r="F108" s="271">
        <v>89</v>
      </c>
      <c r="G108" s="271">
        <v>1475239</v>
      </c>
      <c r="H108" s="271">
        <v>13</v>
      </c>
      <c r="I108" s="271">
        <f>IFERROR(G108/E106,"-")</f>
        <v>719.97999023914099</v>
      </c>
      <c r="J108" s="271">
        <f t="shared" si="156"/>
        <v>16575.719101123595</v>
      </c>
      <c r="K108" s="271">
        <f t="shared" si="0"/>
        <v>113479.92307692308</v>
      </c>
      <c r="L108" s="271">
        <f>IFERROR(F108/E106,"-")</f>
        <v>4.343582235236701E-2</v>
      </c>
      <c r="M108" s="270">
        <f>IFERROR(H108/E106,"-")</f>
        <v>6.3445583211322598E-3</v>
      </c>
      <c r="N108" s="574"/>
      <c r="O108" s="271">
        <v>58</v>
      </c>
      <c r="P108" s="271">
        <v>1190641</v>
      </c>
      <c r="Q108" s="271">
        <v>9</v>
      </c>
      <c r="R108" s="271">
        <f>IFERROR(P108/N106,"-")</f>
        <v>785.38324538258576</v>
      </c>
      <c r="S108" s="271">
        <f t="shared" si="157"/>
        <v>20528.293103448275</v>
      </c>
      <c r="T108" s="271">
        <f t="shared" si="1"/>
        <v>132293.44444444444</v>
      </c>
      <c r="U108" s="271">
        <f>IFERROR(O108/N106,"-")</f>
        <v>3.825857519788918E-2</v>
      </c>
      <c r="V108" s="36">
        <f>IFERROR(Q108/N106,"-")</f>
        <v>5.9366754617414244E-3</v>
      </c>
      <c r="W108" s="574"/>
      <c r="X108" s="271">
        <v>16</v>
      </c>
      <c r="Y108" s="271">
        <v>91236</v>
      </c>
      <c r="Z108" s="271">
        <v>3</v>
      </c>
      <c r="AA108" s="271">
        <f>IFERROR(Y108/W106,"-")</f>
        <v>398.41048034934499</v>
      </c>
      <c r="AB108" s="271">
        <f t="shared" si="158"/>
        <v>5702.25</v>
      </c>
      <c r="AC108" s="271">
        <f t="shared" si="2"/>
        <v>30412</v>
      </c>
      <c r="AD108" s="271">
        <f>IFERROR(X108/W106,"-")</f>
        <v>6.9868995633187769E-2</v>
      </c>
      <c r="AE108" s="36">
        <f>IFERROR(Z108/W106,"-")</f>
        <v>1.3100436681222707E-2</v>
      </c>
      <c r="AF108" s="574"/>
      <c r="AG108" s="271">
        <v>4</v>
      </c>
      <c r="AH108" s="271">
        <v>57961</v>
      </c>
      <c r="AI108" s="271">
        <v>2</v>
      </c>
      <c r="AJ108" s="271">
        <f>IFERROR(AH108/AF106,"-")</f>
        <v>333.10919540229884</v>
      </c>
      <c r="AK108" s="271">
        <f t="shared" si="159"/>
        <v>14490.25</v>
      </c>
      <c r="AL108" s="271">
        <f t="shared" si="3"/>
        <v>28980.5</v>
      </c>
      <c r="AM108" s="271">
        <f>IFERROR(AG108/AF106,"-")</f>
        <v>2.2988505747126436E-2</v>
      </c>
      <c r="AN108" s="36">
        <f>IFERROR(AI108/AF106,"-")</f>
        <v>1.1494252873563218E-2</v>
      </c>
      <c r="AO108" s="576"/>
      <c r="AP108" s="271">
        <v>49</v>
      </c>
      <c r="AQ108" s="271">
        <v>769945</v>
      </c>
      <c r="AR108" s="271">
        <v>7</v>
      </c>
      <c r="AS108" s="271">
        <f>IFERROR(AQ108/AO106,"-")</f>
        <v>1063.4599447513813</v>
      </c>
      <c r="AT108" s="271">
        <f t="shared" si="160"/>
        <v>15713.163265306122</v>
      </c>
      <c r="AU108" s="271">
        <f t="shared" si="4"/>
        <v>109992.14285714286</v>
      </c>
      <c r="AV108" s="271">
        <f>IFERROR(AP108/AO106,"-")</f>
        <v>6.7679558011049717E-2</v>
      </c>
      <c r="AW108" s="270">
        <f>IFERROR(AR108/AO106,"-")</f>
        <v>9.6685082872928173E-3</v>
      </c>
      <c r="AX108" s="574"/>
      <c r="AY108" s="271">
        <v>147</v>
      </c>
      <c r="AZ108" s="271">
        <v>1786987</v>
      </c>
      <c r="BA108" s="271">
        <v>24</v>
      </c>
      <c r="BB108" s="271">
        <f>IFERROR(AZ108/AX106,"-")</f>
        <v>222.15154152163103</v>
      </c>
      <c r="BC108" s="271">
        <f t="shared" si="161"/>
        <v>12156.374149659863</v>
      </c>
      <c r="BD108" s="271">
        <f t="shared" si="5"/>
        <v>74457.791666666672</v>
      </c>
      <c r="BE108" s="271">
        <f>IFERROR(AY108/AX106,"-")</f>
        <v>1.8274490303331677E-2</v>
      </c>
      <c r="BF108" s="36">
        <f>IFERROR(BA108/AX106,"-")</f>
        <v>2.9835902536051715E-3</v>
      </c>
      <c r="BG108" s="229"/>
    </row>
    <row r="109" spans="2:59" s="9" customFormat="1" ht="13.5" customHeight="1">
      <c r="B109" s="553"/>
      <c r="C109" s="557"/>
      <c r="D109" s="354" t="s">
        <v>64</v>
      </c>
      <c r="E109" s="579"/>
      <c r="F109" s="273">
        <v>4480</v>
      </c>
      <c r="G109" s="273">
        <f>SUM(G106:G108)</f>
        <v>346635380</v>
      </c>
      <c r="H109" s="273">
        <v>449</v>
      </c>
      <c r="I109" s="273">
        <f>IFERROR(G109/E106,"-")</f>
        <v>169172.95265983406</v>
      </c>
      <c r="J109" s="273">
        <f t="shared" si="156"/>
        <v>77373.96875</v>
      </c>
      <c r="K109" s="273">
        <f t="shared" si="0"/>
        <v>772016.43652561249</v>
      </c>
      <c r="L109" s="273">
        <f>IFERROR(F109/E106,"-")</f>
        <v>2.1864324060517326</v>
      </c>
      <c r="M109" s="272">
        <f>IFERROR(H109/E106,"-")</f>
        <v>0.21913128355295267</v>
      </c>
      <c r="N109" s="575"/>
      <c r="O109" s="273">
        <v>3228</v>
      </c>
      <c r="P109" s="273">
        <f>SUM(P106:P108)</f>
        <v>245065122</v>
      </c>
      <c r="Q109" s="273">
        <v>326</v>
      </c>
      <c r="R109" s="273">
        <f>IFERROR(P109/N106,"-")</f>
        <v>161652.45514511873</v>
      </c>
      <c r="S109" s="273">
        <f t="shared" si="157"/>
        <v>75918.563197026029</v>
      </c>
      <c r="T109" s="273">
        <f t="shared" si="1"/>
        <v>751733.50306748471</v>
      </c>
      <c r="U109" s="273">
        <f>IFERROR(O109/N106,"-")</f>
        <v>2.129287598944591</v>
      </c>
      <c r="V109" s="152">
        <f>IFERROR(Q109/N106,"-")</f>
        <v>0.21503957783641162</v>
      </c>
      <c r="W109" s="575"/>
      <c r="X109" s="273">
        <v>759</v>
      </c>
      <c r="Y109" s="273">
        <f>SUM(Y106:Y108)</f>
        <v>50942849</v>
      </c>
      <c r="Z109" s="273">
        <v>77</v>
      </c>
      <c r="AA109" s="273">
        <f>IFERROR(Y109/W106,"-")</f>
        <v>222457.8558951965</v>
      </c>
      <c r="AB109" s="273">
        <f t="shared" si="158"/>
        <v>67118.378129117264</v>
      </c>
      <c r="AC109" s="273">
        <f t="shared" si="2"/>
        <v>661595.44155844161</v>
      </c>
      <c r="AD109" s="273">
        <f>IFERROR(X109/W106,"-")</f>
        <v>3.3144104803493448</v>
      </c>
      <c r="AE109" s="152">
        <f>IFERROR(Z109/W106,"-")</f>
        <v>0.33624454148471616</v>
      </c>
      <c r="AF109" s="575"/>
      <c r="AG109" s="273">
        <v>513</v>
      </c>
      <c r="AH109" s="273">
        <f>SUM(AH106:AH108)</f>
        <v>33165223</v>
      </c>
      <c r="AI109" s="273">
        <v>53</v>
      </c>
      <c r="AJ109" s="273">
        <f>IFERROR(AH109/AF106,"-")</f>
        <v>190604.72988505746</v>
      </c>
      <c r="AK109" s="273">
        <f t="shared" si="159"/>
        <v>64649.557504873294</v>
      </c>
      <c r="AL109" s="273">
        <f t="shared" si="3"/>
        <v>625758.92452830193</v>
      </c>
      <c r="AM109" s="273">
        <f>IFERROR(AG109/AF106,"-")</f>
        <v>2.9482758620689653</v>
      </c>
      <c r="AN109" s="152">
        <f>IFERROR(AI109/AF106,"-")</f>
        <v>0.3045977011494253</v>
      </c>
      <c r="AO109" s="577"/>
      <c r="AP109" s="273">
        <v>2001</v>
      </c>
      <c r="AQ109" s="273">
        <f>SUM(AQ106:AQ108)</f>
        <v>196279530</v>
      </c>
      <c r="AR109" s="273">
        <v>207</v>
      </c>
      <c r="AS109" s="273">
        <f>IFERROR(AQ109/AO106,"-")</f>
        <v>271104.32320441987</v>
      </c>
      <c r="AT109" s="273">
        <f t="shared" si="160"/>
        <v>98090.719640179916</v>
      </c>
      <c r="AU109" s="273">
        <f t="shared" si="4"/>
        <v>948210.28985507251</v>
      </c>
      <c r="AV109" s="273">
        <f>IFERROR(AP109/AO106,"-")</f>
        <v>2.7638121546961325</v>
      </c>
      <c r="AW109" s="272">
        <f>IFERROR(AR109/AO106,"-")</f>
        <v>0.28591160220994477</v>
      </c>
      <c r="AX109" s="575"/>
      <c r="AY109" s="273">
        <v>9829</v>
      </c>
      <c r="AZ109" s="273">
        <f>SUM(AZ106:AZ108)</f>
        <v>681135804</v>
      </c>
      <c r="BA109" s="273">
        <v>1003</v>
      </c>
      <c r="BB109" s="273">
        <f>IFERROR(AZ109/AX106,"-")</f>
        <v>84676.256091496762</v>
      </c>
      <c r="BC109" s="273">
        <f t="shared" si="161"/>
        <v>69298.586224437895</v>
      </c>
      <c r="BD109" s="273">
        <f t="shared" si="5"/>
        <v>679098.50847457629</v>
      </c>
      <c r="BE109" s="273">
        <f>IFERROR(AY109/AX106,"-")</f>
        <v>1.2219045251118847</v>
      </c>
      <c r="BF109" s="152">
        <f>IFERROR(BA109/AX106,"-")</f>
        <v>0.1246892093485828</v>
      </c>
      <c r="BG109" s="229"/>
    </row>
    <row r="110" spans="2:59" s="9" customFormat="1" ht="13.5" customHeight="1">
      <c r="B110" s="551">
        <v>27</v>
      </c>
      <c r="C110" s="555" t="s">
        <v>30</v>
      </c>
      <c r="D110" s="357" t="s">
        <v>338</v>
      </c>
      <c r="E110" s="573">
        <f>市区町村別_オーラルフレイル区分別該当人数･割合!E31</f>
        <v>340</v>
      </c>
      <c r="F110" s="292">
        <v>958</v>
      </c>
      <c r="G110" s="69">
        <v>79073489</v>
      </c>
      <c r="H110" s="69">
        <v>92</v>
      </c>
      <c r="I110" s="69">
        <f>IFERROR(G110/E110,"-")</f>
        <v>232569.08529411766</v>
      </c>
      <c r="J110" s="69">
        <f>IFERROR(G110/F110,"-")</f>
        <v>82540.176409185806</v>
      </c>
      <c r="K110" s="69">
        <f t="shared" si="0"/>
        <v>859494.44565217395</v>
      </c>
      <c r="L110" s="69">
        <f>IFERROR(F110/E110,"-")</f>
        <v>2.8176470588235296</v>
      </c>
      <c r="M110" s="266">
        <f>IFERROR(H110/E110,"-")</f>
        <v>0.27058823529411763</v>
      </c>
      <c r="N110" s="573">
        <f>市区町村別_オーラルフレイル区分別該当人数･割合!G31</f>
        <v>222</v>
      </c>
      <c r="O110" s="292">
        <v>620</v>
      </c>
      <c r="P110" s="69">
        <v>43807694</v>
      </c>
      <c r="Q110" s="69">
        <v>59</v>
      </c>
      <c r="R110" s="69">
        <f>IFERROR(P110/N110,"-")</f>
        <v>197331.95495495494</v>
      </c>
      <c r="S110" s="69">
        <f>IFERROR(P110/O110,"-")</f>
        <v>70657.570967741936</v>
      </c>
      <c r="T110" s="69">
        <f t="shared" si="1"/>
        <v>742503.28813559317</v>
      </c>
      <c r="U110" s="69">
        <f>IFERROR(O110/N110,"-")</f>
        <v>2.7927927927927927</v>
      </c>
      <c r="V110" s="34">
        <f>IFERROR(Q110/N110,"-")</f>
        <v>0.26576576576576577</v>
      </c>
      <c r="W110" s="573">
        <f>市区町村別_オーラルフレイル区分別該当人数･割合!I31</f>
        <v>45</v>
      </c>
      <c r="X110" s="292">
        <v>183</v>
      </c>
      <c r="Y110" s="69">
        <v>10916404</v>
      </c>
      <c r="Z110" s="69">
        <v>17</v>
      </c>
      <c r="AA110" s="69">
        <f>IFERROR(Y110/W110,"-")</f>
        <v>242586.75555555554</v>
      </c>
      <c r="AB110" s="69">
        <f>IFERROR(Y110/X110,"-")</f>
        <v>59652.480874316941</v>
      </c>
      <c r="AC110" s="69">
        <f t="shared" si="2"/>
        <v>642141.4117647059</v>
      </c>
      <c r="AD110" s="69">
        <f>IFERROR(X110/W110,"-")</f>
        <v>4.0666666666666664</v>
      </c>
      <c r="AE110" s="34">
        <f>IFERROR(Z110/W110,"-")</f>
        <v>0.37777777777777777</v>
      </c>
      <c r="AF110" s="573">
        <f>市区町村別_オーラルフレイル区分別該当人数･割合!K31</f>
        <v>28</v>
      </c>
      <c r="AG110" s="292">
        <v>117</v>
      </c>
      <c r="AH110" s="69">
        <v>4812014</v>
      </c>
      <c r="AI110" s="69">
        <v>10</v>
      </c>
      <c r="AJ110" s="69">
        <f>IFERROR(AH110/AF110,"-")</f>
        <v>171857.64285714287</v>
      </c>
      <c r="AK110" s="69">
        <f>IFERROR(AH110/AG110,"-")</f>
        <v>41128.324786324789</v>
      </c>
      <c r="AL110" s="69">
        <f t="shared" si="3"/>
        <v>481201.4</v>
      </c>
      <c r="AM110" s="69">
        <f>IFERROR(AG110/AF110,"-")</f>
        <v>4.1785714285714288</v>
      </c>
      <c r="AN110" s="34">
        <f>IFERROR(AI110/AF110,"-")</f>
        <v>0.35714285714285715</v>
      </c>
      <c r="AO110" s="570">
        <f>市区町村別_オーラルフレイル区分別該当人数･割合!M31</f>
        <v>89</v>
      </c>
      <c r="AP110" s="292">
        <v>312</v>
      </c>
      <c r="AQ110" s="69">
        <v>35473194</v>
      </c>
      <c r="AR110" s="69">
        <v>30</v>
      </c>
      <c r="AS110" s="69">
        <f>IFERROR(AQ110/AO110,"-")</f>
        <v>398575.21348314604</v>
      </c>
      <c r="AT110" s="69">
        <f>IFERROR(AQ110/AP110,"-")</f>
        <v>113696.13461538461</v>
      </c>
      <c r="AU110" s="69">
        <f t="shared" si="4"/>
        <v>1182439.8</v>
      </c>
      <c r="AV110" s="69">
        <f>IFERROR(AP110/AO110,"-")</f>
        <v>3.50561797752809</v>
      </c>
      <c r="AW110" s="266">
        <f>IFERROR(AR110/AO110,"-")</f>
        <v>0.33707865168539325</v>
      </c>
      <c r="AX110" s="573">
        <f>市区町村別_オーラルフレイル区分別該当人数･割合!O31</f>
        <v>1325</v>
      </c>
      <c r="AY110" s="292">
        <v>1907</v>
      </c>
      <c r="AZ110" s="69">
        <v>147462896</v>
      </c>
      <c r="BA110" s="69">
        <v>192</v>
      </c>
      <c r="BB110" s="69">
        <f>IFERROR(AZ110/AX110,"-")</f>
        <v>111292.75169811321</v>
      </c>
      <c r="BC110" s="69">
        <f>IFERROR(AZ110/AY110,"-")</f>
        <v>77327.160985841634</v>
      </c>
      <c r="BD110" s="69">
        <f t="shared" si="5"/>
        <v>768035.91666666663</v>
      </c>
      <c r="BE110" s="69">
        <f>IFERROR(AY110/AX110,"-")</f>
        <v>1.439245283018868</v>
      </c>
      <c r="BF110" s="34">
        <f>IFERROR(BA110/AX110,"-")</f>
        <v>0.1449056603773585</v>
      </c>
      <c r="BG110" s="229"/>
    </row>
    <row r="111" spans="2:59" s="9" customFormat="1" ht="13.5" customHeight="1">
      <c r="B111" s="552"/>
      <c r="C111" s="556"/>
      <c r="D111" s="356" t="s">
        <v>339</v>
      </c>
      <c r="E111" s="578"/>
      <c r="F111" s="70">
        <v>13</v>
      </c>
      <c r="G111" s="268">
        <v>3570450</v>
      </c>
      <c r="H111" s="268">
        <v>2</v>
      </c>
      <c r="I111" s="268">
        <f>IFERROR(G111/E110,"-")</f>
        <v>10501.323529411764</v>
      </c>
      <c r="J111" s="268">
        <f t="shared" ref="J111:J113" si="162">IFERROR(G111/F111,"-")</f>
        <v>274650</v>
      </c>
      <c r="K111" s="268">
        <f t="shared" si="0"/>
        <v>1785225</v>
      </c>
      <c r="L111" s="268">
        <f>IFERROR(F111/E110,"-")</f>
        <v>3.8235294117647062E-2</v>
      </c>
      <c r="M111" s="267">
        <f>IFERROR(H111/E110,"-")</f>
        <v>5.8823529411764705E-3</v>
      </c>
      <c r="N111" s="574"/>
      <c r="O111" s="70">
        <v>0</v>
      </c>
      <c r="P111" s="268">
        <v>0</v>
      </c>
      <c r="Q111" s="268">
        <v>0</v>
      </c>
      <c r="R111" s="268">
        <f>IFERROR(P111/N110,"-")</f>
        <v>0</v>
      </c>
      <c r="S111" s="268" t="str">
        <f t="shared" ref="S111:S113" si="163">IFERROR(P111/O111,"-")</f>
        <v>-</v>
      </c>
      <c r="T111" s="268" t="str">
        <f t="shared" si="1"/>
        <v>-</v>
      </c>
      <c r="U111" s="268">
        <f>IFERROR(O111/N110,"-")</f>
        <v>0</v>
      </c>
      <c r="V111" s="175">
        <f>IFERROR(Q111/N110,"-")</f>
        <v>0</v>
      </c>
      <c r="W111" s="574"/>
      <c r="X111" s="70">
        <v>0</v>
      </c>
      <c r="Y111" s="268">
        <v>0</v>
      </c>
      <c r="Z111" s="268">
        <v>0</v>
      </c>
      <c r="AA111" s="268">
        <f>IFERROR(Y111/W110,"-")</f>
        <v>0</v>
      </c>
      <c r="AB111" s="268" t="str">
        <f t="shared" ref="AB111:AB113" si="164">IFERROR(Y111/X111,"-")</f>
        <v>-</v>
      </c>
      <c r="AC111" s="268" t="str">
        <f t="shared" si="2"/>
        <v>-</v>
      </c>
      <c r="AD111" s="268">
        <f>IFERROR(X111/W110,"-")</f>
        <v>0</v>
      </c>
      <c r="AE111" s="175">
        <f>IFERROR(Z111/W110,"-")</f>
        <v>0</v>
      </c>
      <c r="AF111" s="574"/>
      <c r="AG111" s="70">
        <v>0</v>
      </c>
      <c r="AH111" s="268">
        <v>0</v>
      </c>
      <c r="AI111" s="268">
        <v>0</v>
      </c>
      <c r="AJ111" s="268">
        <f>IFERROR(AH111/AF110,"-")</f>
        <v>0</v>
      </c>
      <c r="AK111" s="268" t="str">
        <f t="shared" ref="AK111:AK113" si="165">IFERROR(AH111/AG111,"-")</f>
        <v>-</v>
      </c>
      <c r="AL111" s="268" t="str">
        <f t="shared" si="3"/>
        <v>-</v>
      </c>
      <c r="AM111" s="268">
        <f>IFERROR(AG111/AF110,"-")</f>
        <v>0</v>
      </c>
      <c r="AN111" s="175">
        <f>IFERROR(AI111/AF110,"-")</f>
        <v>0</v>
      </c>
      <c r="AO111" s="576"/>
      <c r="AP111" s="70">
        <v>7</v>
      </c>
      <c r="AQ111" s="268">
        <v>1934341</v>
      </c>
      <c r="AR111" s="268">
        <v>1</v>
      </c>
      <c r="AS111" s="268">
        <f>IFERROR(AQ111/AO110,"-")</f>
        <v>21734.168539325841</v>
      </c>
      <c r="AT111" s="268">
        <f t="shared" ref="AT111:AT113" si="166">IFERROR(AQ111/AP111,"-")</f>
        <v>276334.42857142858</v>
      </c>
      <c r="AU111" s="268">
        <f t="shared" si="4"/>
        <v>1934341</v>
      </c>
      <c r="AV111" s="268">
        <f>IFERROR(AP111/AO110,"-")</f>
        <v>7.8651685393258425E-2</v>
      </c>
      <c r="AW111" s="267">
        <f>IFERROR(AR111/AO110,"-")</f>
        <v>1.1235955056179775E-2</v>
      </c>
      <c r="AX111" s="574"/>
      <c r="AY111" s="70">
        <v>16</v>
      </c>
      <c r="AZ111" s="268">
        <v>4173077</v>
      </c>
      <c r="BA111" s="268">
        <v>3</v>
      </c>
      <c r="BB111" s="268">
        <f>IFERROR(AZ111/AX110,"-")</f>
        <v>3149.4920754716982</v>
      </c>
      <c r="BC111" s="268">
        <f t="shared" ref="BC111:BC113" si="167">IFERROR(AZ111/AY111,"-")</f>
        <v>260817.3125</v>
      </c>
      <c r="BD111" s="268">
        <f t="shared" si="5"/>
        <v>1391025.6666666667</v>
      </c>
      <c r="BE111" s="268">
        <f>IFERROR(AY111/AX110,"-")</f>
        <v>1.2075471698113207E-2</v>
      </c>
      <c r="BF111" s="175">
        <f>IFERROR(BA111/AX110,"-")</f>
        <v>2.2641509433962265E-3</v>
      </c>
      <c r="BG111" s="229"/>
    </row>
    <row r="112" spans="2:59" s="9" customFormat="1" ht="13.5" customHeight="1">
      <c r="B112" s="552"/>
      <c r="C112" s="556"/>
      <c r="D112" s="353" t="s">
        <v>340</v>
      </c>
      <c r="E112" s="578"/>
      <c r="F112" s="271">
        <v>21</v>
      </c>
      <c r="G112" s="271">
        <v>269153</v>
      </c>
      <c r="H112" s="271">
        <v>4</v>
      </c>
      <c r="I112" s="271">
        <f>IFERROR(G112/E110,"-")</f>
        <v>791.62647058823529</v>
      </c>
      <c r="J112" s="271">
        <f t="shared" si="162"/>
        <v>12816.809523809523</v>
      </c>
      <c r="K112" s="271">
        <f t="shared" si="0"/>
        <v>67288.25</v>
      </c>
      <c r="L112" s="271">
        <f>IFERROR(F112/E110,"-")</f>
        <v>6.1764705882352944E-2</v>
      </c>
      <c r="M112" s="270">
        <f>IFERROR(H112/E110,"-")</f>
        <v>1.1764705882352941E-2</v>
      </c>
      <c r="N112" s="574"/>
      <c r="O112" s="271">
        <v>2</v>
      </c>
      <c r="P112" s="271">
        <v>17830</v>
      </c>
      <c r="Q112" s="271">
        <v>1</v>
      </c>
      <c r="R112" s="271">
        <f>IFERROR(P112/N110,"-")</f>
        <v>80.315315315315317</v>
      </c>
      <c r="S112" s="271">
        <f t="shared" si="163"/>
        <v>8915</v>
      </c>
      <c r="T112" s="271">
        <f t="shared" si="1"/>
        <v>17830</v>
      </c>
      <c r="U112" s="271">
        <f>IFERROR(O112/N110,"-")</f>
        <v>9.0090090090090089E-3</v>
      </c>
      <c r="V112" s="36">
        <f>IFERROR(Q112/N110,"-")</f>
        <v>4.5045045045045045E-3</v>
      </c>
      <c r="W112" s="574"/>
      <c r="X112" s="271">
        <v>0</v>
      </c>
      <c r="Y112" s="271">
        <v>0</v>
      </c>
      <c r="Z112" s="271">
        <v>0</v>
      </c>
      <c r="AA112" s="271">
        <f>IFERROR(Y112/W110,"-")</f>
        <v>0</v>
      </c>
      <c r="AB112" s="271" t="str">
        <f t="shared" si="164"/>
        <v>-</v>
      </c>
      <c r="AC112" s="271" t="str">
        <f t="shared" si="2"/>
        <v>-</v>
      </c>
      <c r="AD112" s="271">
        <f>IFERROR(X112/W110,"-")</f>
        <v>0</v>
      </c>
      <c r="AE112" s="36">
        <f>IFERROR(Z112/W110,"-")</f>
        <v>0</v>
      </c>
      <c r="AF112" s="574"/>
      <c r="AG112" s="271">
        <v>0</v>
      </c>
      <c r="AH112" s="271">
        <v>0</v>
      </c>
      <c r="AI112" s="271">
        <v>0</v>
      </c>
      <c r="AJ112" s="271">
        <f>IFERROR(AH112/AF110,"-")</f>
        <v>0</v>
      </c>
      <c r="AK112" s="271" t="str">
        <f t="shared" si="165"/>
        <v>-</v>
      </c>
      <c r="AL112" s="271" t="str">
        <f t="shared" si="3"/>
        <v>-</v>
      </c>
      <c r="AM112" s="271">
        <f>IFERROR(AG112/AF110,"-")</f>
        <v>0</v>
      </c>
      <c r="AN112" s="36">
        <f>IFERROR(AI112/AF110,"-")</f>
        <v>0</v>
      </c>
      <c r="AO112" s="576"/>
      <c r="AP112" s="271">
        <v>7</v>
      </c>
      <c r="AQ112" s="271">
        <v>210925</v>
      </c>
      <c r="AR112" s="271">
        <v>1</v>
      </c>
      <c r="AS112" s="271">
        <f>IFERROR(AQ112/AO110,"-")</f>
        <v>2369.9438202247193</v>
      </c>
      <c r="AT112" s="271">
        <f t="shared" si="166"/>
        <v>30132.142857142859</v>
      </c>
      <c r="AU112" s="271">
        <f t="shared" si="4"/>
        <v>210925</v>
      </c>
      <c r="AV112" s="271">
        <f>IFERROR(AP112/AO110,"-")</f>
        <v>7.8651685393258425E-2</v>
      </c>
      <c r="AW112" s="270">
        <f>IFERROR(AR112/AO110,"-")</f>
        <v>1.1235955056179775E-2</v>
      </c>
      <c r="AX112" s="574"/>
      <c r="AY112" s="271">
        <v>13</v>
      </c>
      <c r="AZ112" s="271">
        <v>283108</v>
      </c>
      <c r="BA112" s="271">
        <v>2</v>
      </c>
      <c r="BB112" s="271">
        <f>IFERROR(AZ112/AX110,"-")</f>
        <v>213.66641509433961</v>
      </c>
      <c r="BC112" s="271">
        <f t="shared" si="167"/>
        <v>21777.538461538461</v>
      </c>
      <c r="BD112" s="271">
        <f t="shared" si="5"/>
        <v>141554</v>
      </c>
      <c r="BE112" s="271">
        <f>IFERROR(AY112/AX110,"-")</f>
        <v>9.8113207547169817E-3</v>
      </c>
      <c r="BF112" s="36">
        <f>IFERROR(BA112/AX110,"-")</f>
        <v>1.5094339622641509E-3</v>
      </c>
      <c r="BG112" s="229"/>
    </row>
    <row r="113" spans="2:59" s="9" customFormat="1" ht="13.5" customHeight="1">
      <c r="B113" s="553"/>
      <c r="C113" s="557"/>
      <c r="D113" s="354" t="s">
        <v>64</v>
      </c>
      <c r="E113" s="579"/>
      <c r="F113" s="273">
        <v>962</v>
      </c>
      <c r="G113" s="273">
        <f>SUM(G110:G112)</f>
        <v>82913092</v>
      </c>
      <c r="H113" s="273">
        <v>92</v>
      </c>
      <c r="I113" s="273">
        <f>IFERROR(G113/E110,"-")</f>
        <v>243862.03529411764</v>
      </c>
      <c r="J113" s="273">
        <f t="shared" si="162"/>
        <v>86188.245322245319</v>
      </c>
      <c r="K113" s="273">
        <f t="shared" si="0"/>
        <v>901229.26086956519</v>
      </c>
      <c r="L113" s="273">
        <f>IFERROR(F113/E110,"-")</f>
        <v>2.8294117647058825</v>
      </c>
      <c r="M113" s="272">
        <f>IFERROR(H113/E110,"-")</f>
        <v>0.27058823529411763</v>
      </c>
      <c r="N113" s="575"/>
      <c r="O113" s="273">
        <v>620</v>
      </c>
      <c r="P113" s="273">
        <f>SUM(P110:P112)</f>
        <v>43825524</v>
      </c>
      <c r="Q113" s="273">
        <v>59</v>
      </c>
      <c r="R113" s="273">
        <f>IFERROR(P113/N110,"-")</f>
        <v>197412.27027027027</v>
      </c>
      <c r="S113" s="273">
        <f t="shared" si="163"/>
        <v>70686.329032258058</v>
      </c>
      <c r="T113" s="273">
        <f t="shared" si="1"/>
        <v>742805.49152542371</v>
      </c>
      <c r="U113" s="273">
        <f>IFERROR(O113/N110,"-")</f>
        <v>2.7927927927927927</v>
      </c>
      <c r="V113" s="152">
        <f>IFERROR(Q113/N110,"-")</f>
        <v>0.26576576576576577</v>
      </c>
      <c r="W113" s="575"/>
      <c r="X113" s="273">
        <v>183</v>
      </c>
      <c r="Y113" s="273">
        <f>SUM(Y110:Y112)</f>
        <v>10916404</v>
      </c>
      <c r="Z113" s="273">
        <v>17</v>
      </c>
      <c r="AA113" s="273">
        <f>IFERROR(Y113/W110,"-")</f>
        <v>242586.75555555554</v>
      </c>
      <c r="AB113" s="273">
        <f t="shared" si="164"/>
        <v>59652.480874316941</v>
      </c>
      <c r="AC113" s="273">
        <f t="shared" si="2"/>
        <v>642141.4117647059</v>
      </c>
      <c r="AD113" s="273">
        <f>IFERROR(X113/W110,"-")</f>
        <v>4.0666666666666664</v>
      </c>
      <c r="AE113" s="152">
        <f>IFERROR(Z113/W110,"-")</f>
        <v>0.37777777777777777</v>
      </c>
      <c r="AF113" s="575"/>
      <c r="AG113" s="273">
        <v>117</v>
      </c>
      <c r="AH113" s="273">
        <f>SUM(AH110:AH112)</f>
        <v>4812014</v>
      </c>
      <c r="AI113" s="273">
        <v>10</v>
      </c>
      <c r="AJ113" s="273">
        <f>IFERROR(AH113/AF110,"-")</f>
        <v>171857.64285714287</v>
      </c>
      <c r="AK113" s="273">
        <f t="shared" si="165"/>
        <v>41128.324786324789</v>
      </c>
      <c r="AL113" s="273">
        <f t="shared" si="3"/>
        <v>481201.4</v>
      </c>
      <c r="AM113" s="273">
        <f>IFERROR(AG113/AF110,"-")</f>
        <v>4.1785714285714288</v>
      </c>
      <c r="AN113" s="152">
        <f>IFERROR(AI113/AF110,"-")</f>
        <v>0.35714285714285715</v>
      </c>
      <c r="AO113" s="577"/>
      <c r="AP113" s="273">
        <v>313</v>
      </c>
      <c r="AQ113" s="273">
        <f>SUM(AQ110:AQ112)</f>
        <v>37618460</v>
      </c>
      <c r="AR113" s="273">
        <v>30</v>
      </c>
      <c r="AS113" s="273">
        <f>IFERROR(AQ113/AO110,"-")</f>
        <v>422679.32584269665</v>
      </c>
      <c r="AT113" s="273">
        <f t="shared" si="166"/>
        <v>120186.77316293929</v>
      </c>
      <c r="AU113" s="273">
        <f t="shared" si="4"/>
        <v>1253948.6666666667</v>
      </c>
      <c r="AV113" s="273">
        <f>IFERROR(AP113/AO110,"-")</f>
        <v>3.5168539325842696</v>
      </c>
      <c r="AW113" s="272">
        <f>IFERROR(AR113/AO110,"-")</f>
        <v>0.33707865168539325</v>
      </c>
      <c r="AX113" s="575"/>
      <c r="AY113" s="273">
        <v>1919</v>
      </c>
      <c r="AZ113" s="273">
        <f>SUM(AZ110:AZ112)</f>
        <v>151919081</v>
      </c>
      <c r="BA113" s="273">
        <v>193</v>
      </c>
      <c r="BB113" s="273">
        <f>IFERROR(AZ113/AX110,"-")</f>
        <v>114655.91018867925</v>
      </c>
      <c r="BC113" s="273">
        <f t="shared" si="167"/>
        <v>79165.753517457008</v>
      </c>
      <c r="BD113" s="273">
        <f t="shared" si="5"/>
        <v>787145.49740932637</v>
      </c>
      <c r="BE113" s="273">
        <f>IFERROR(AY113/AX110,"-")</f>
        <v>1.4483018867924529</v>
      </c>
      <c r="BF113" s="152">
        <f>IFERROR(BA113/AX110,"-")</f>
        <v>0.14566037735849058</v>
      </c>
      <c r="BG113" s="229"/>
    </row>
    <row r="114" spans="2:59" s="9" customFormat="1" ht="13.5" customHeight="1">
      <c r="B114" s="551">
        <v>28</v>
      </c>
      <c r="C114" s="555" t="s">
        <v>31</v>
      </c>
      <c r="D114" s="357" t="s">
        <v>338</v>
      </c>
      <c r="E114" s="573">
        <f>市区町村別_オーラルフレイル区分別該当人数･割合!E32</f>
        <v>219</v>
      </c>
      <c r="F114" s="292">
        <v>439</v>
      </c>
      <c r="G114" s="69">
        <v>34082381</v>
      </c>
      <c r="H114" s="69">
        <v>47</v>
      </c>
      <c r="I114" s="69">
        <f>IFERROR(G114/E114,"-")</f>
        <v>155627.3105022831</v>
      </c>
      <c r="J114" s="69">
        <f>IFERROR(G114/F114,"-")</f>
        <v>77636.403189066055</v>
      </c>
      <c r="K114" s="69">
        <f t="shared" si="0"/>
        <v>725157.04255319154</v>
      </c>
      <c r="L114" s="69">
        <f>IFERROR(F114/E114,"-")</f>
        <v>2.0045662100456623</v>
      </c>
      <c r="M114" s="266">
        <f>IFERROR(H114/E114,"-")</f>
        <v>0.21461187214611871</v>
      </c>
      <c r="N114" s="573">
        <f>市区町村別_オーラルフレイル区分別該当人数･割合!G32</f>
        <v>154</v>
      </c>
      <c r="O114" s="292">
        <v>297</v>
      </c>
      <c r="P114" s="69">
        <v>23772850</v>
      </c>
      <c r="Q114" s="69">
        <v>32</v>
      </c>
      <c r="R114" s="69">
        <f>IFERROR(P114/N114,"-")</f>
        <v>154369.15584415584</v>
      </c>
      <c r="S114" s="69">
        <f>IFERROR(P114/O114,"-")</f>
        <v>80043.265993265988</v>
      </c>
      <c r="T114" s="69">
        <f t="shared" si="1"/>
        <v>742901.5625</v>
      </c>
      <c r="U114" s="69">
        <f>IFERROR(O114/N114,"-")</f>
        <v>1.9285714285714286</v>
      </c>
      <c r="V114" s="34">
        <f>IFERROR(Q114/N114,"-")</f>
        <v>0.20779220779220781</v>
      </c>
      <c r="W114" s="573">
        <f>市区町村別_オーラルフレイル区分別該当人数･割合!I32</f>
        <v>23</v>
      </c>
      <c r="X114" s="292">
        <v>62</v>
      </c>
      <c r="Y114" s="69">
        <v>3870478</v>
      </c>
      <c r="Z114" s="69">
        <v>8</v>
      </c>
      <c r="AA114" s="69">
        <f>IFERROR(Y114/W114,"-")</f>
        <v>168281.65217391305</v>
      </c>
      <c r="AB114" s="69">
        <f>IFERROR(Y114/X114,"-")</f>
        <v>62427.06451612903</v>
      </c>
      <c r="AC114" s="69">
        <f t="shared" si="2"/>
        <v>483809.75</v>
      </c>
      <c r="AD114" s="69">
        <f>IFERROR(X114/W114,"-")</f>
        <v>2.6956521739130435</v>
      </c>
      <c r="AE114" s="34">
        <f>IFERROR(Z114/W114,"-")</f>
        <v>0.34782608695652173</v>
      </c>
      <c r="AF114" s="573">
        <f>市区町村別_オーラルフレイル区分別該当人数･割合!K32</f>
        <v>19</v>
      </c>
      <c r="AG114" s="292">
        <v>32</v>
      </c>
      <c r="AH114" s="69">
        <v>2253753</v>
      </c>
      <c r="AI114" s="69">
        <v>5</v>
      </c>
      <c r="AJ114" s="69">
        <f>IFERROR(AH114/AF114,"-")</f>
        <v>118618.57894736843</v>
      </c>
      <c r="AK114" s="69">
        <f>IFERROR(AH114/AG114,"-")</f>
        <v>70429.78125</v>
      </c>
      <c r="AL114" s="69">
        <f t="shared" si="3"/>
        <v>450750.6</v>
      </c>
      <c r="AM114" s="69">
        <f>IFERROR(AG114/AF114,"-")</f>
        <v>1.6842105263157894</v>
      </c>
      <c r="AN114" s="34">
        <f>IFERROR(AI114/AF114,"-")</f>
        <v>0.26315789473684209</v>
      </c>
      <c r="AO114" s="570">
        <f>市区町村別_オーラルフレイル区分別該当人数･割合!M32</f>
        <v>66</v>
      </c>
      <c r="AP114" s="292">
        <v>186</v>
      </c>
      <c r="AQ114" s="69">
        <v>17939595</v>
      </c>
      <c r="AR114" s="69">
        <v>20</v>
      </c>
      <c r="AS114" s="69">
        <f>IFERROR(AQ114/AO114,"-")</f>
        <v>271812.04545454547</v>
      </c>
      <c r="AT114" s="69">
        <f>IFERROR(AQ114/AP114,"-")</f>
        <v>96449.43548387097</v>
      </c>
      <c r="AU114" s="69">
        <f t="shared" si="4"/>
        <v>896979.75</v>
      </c>
      <c r="AV114" s="69">
        <f>IFERROR(AP114/AO114,"-")</f>
        <v>2.8181818181818183</v>
      </c>
      <c r="AW114" s="266">
        <f>IFERROR(AR114/AO114,"-")</f>
        <v>0.30303030303030304</v>
      </c>
      <c r="AX114" s="573">
        <f>市区町村別_オーラルフレイル区分別該当人数･割合!O32</f>
        <v>696</v>
      </c>
      <c r="AY114" s="292">
        <v>694</v>
      </c>
      <c r="AZ114" s="69">
        <v>54338826</v>
      </c>
      <c r="BA114" s="69">
        <v>72</v>
      </c>
      <c r="BB114" s="69">
        <f>IFERROR(AZ114/AX114,"-")</f>
        <v>78073.025862068971</v>
      </c>
      <c r="BC114" s="69">
        <f>IFERROR(AZ114/AY114,"-")</f>
        <v>78298.020172910663</v>
      </c>
      <c r="BD114" s="69">
        <f t="shared" si="5"/>
        <v>754705.91666666663</v>
      </c>
      <c r="BE114" s="69">
        <f>IFERROR(AY114/AX114,"-")</f>
        <v>0.99712643678160917</v>
      </c>
      <c r="BF114" s="34">
        <f>IFERROR(BA114/AX114,"-")</f>
        <v>0.10344827586206896</v>
      </c>
      <c r="BG114" s="229"/>
    </row>
    <row r="115" spans="2:59" s="9" customFormat="1" ht="13.5" customHeight="1">
      <c r="B115" s="552"/>
      <c r="C115" s="556"/>
      <c r="D115" s="356" t="s">
        <v>339</v>
      </c>
      <c r="E115" s="578"/>
      <c r="F115" s="70">
        <v>4</v>
      </c>
      <c r="G115" s="268">
        <v>671622</v>
      </c>
      <c r="H115" s="268">
        <v>2</v>
      </c>
      <c r="I115" s="268">
        <f>IFERROR(G115/E114,"-")</f>
        <v>3066.7671232876714</v>
      </c>
      <c r="J115" s="268">
        <f t="shared" ref="J115:J117" si="168">IFERROR(G115/F115,"-")</f>
        <v>167905.5</v>
      </c>
      <c r="K115" s="268">
        <f t="shared" si="0"/>
        <v>335811</v>
      </c>
      <c r="L115" s="268">
        <f>IFERROR(F115/E114,"-")</f>
        <v>1.8264840182648401E-2</v>
      </c>
      <c r="M115" s="267">
        <f>IFERROR(H115/E114,"-")</f>
        <v>9.1324200913242004E-3</v>
      </c>
      <c r="N115" s="574"/>
      <c r="O115" s="70">
        <v>3</v>
      </c>
      <c r="P115" s="268">
        <v>509744</v>
      </c>
      <c r="Q115" s="268">
        <v>1</v>
      </c>
      <c r="R115" s="268">
        <f>IFERROR(P115/N114,"-")</f>
        <v>3310.0259740259739</v>
      </c>
      <c r="S115" s="268">
        <f t="shared" ref="S115:S117" si="169">IFERROR(P115/O115,"-")</f>
        <v>169914.66666666666</v>
      </c>
      <c r="T115" s="268">
        <f t="shared" si="1"/>
        <v>509744</v>
      </c>
      <c r="U115" s="268">
        <f>IFERROR(O115/N114,"-")</f>
        <v>1.948051948051948E-2</v>
      </c>
      <c r="V115" s="175">
        <f>IFERROR(Q115/N114,"-")</f>
        <v>6.4935064935064939E-3</v>
      </c>
      <c r="W115" s="574"/>
      <c r="X115" s="70">
        <v>1</v>
      </c>
      <c r="Y115" s="268">
        <v>161878</v>
      </c>
      <c r="Z115" s="268">
        <v>1</v>
      </c>
      <c r="AA115" s="268">
        <f>IFERROR(Y115/W114,"-")</f>
        <v>7038.173913043478</v>
      </c>
      <c r="AB115" s="268">
        <f t="shared" ref="AB115:AB117" si="170">IFERROR(Y115/X115,"-")</f>
        <v>161878</v>
      </c>
      <c r="AC115" s="268">
        <f t="shared" si="2"/>
        <v>161878</v>
      </c>
      <c r="AD115" s="268">
        <f>IFERROR(X115/W114,"-")</f>
        <v>4.3478260869565216E-2</v>
      </c>
      <c r="AE115" s="175">
        <f>IFERROR(Z115/W114,"-")</f>
        <v>4.3478260869565216E-2</v>
      </c>
      <c r="AF115" s="574"/>
      <c r="AG115" s="70">
        <v>0</v>
      </c>
      <c r="AH115" s="268">
        <v>0</v>
      </c>
      <c r="AI115" s="268">
        <v>0</v>
      </c>
      <c r="AJ115" s="268">
        <f>IFERROR(AH115/AF114,"-")</f>
        <v>0</v>
      </c>
      <c r="AK115" s="268" t="str">
        <f t="shared" ref="AK115:AK117" si="171">IFERROR(AH115/AG115,"-")</f>
        <v>-</v>
      </c>
      <c r="AL115" s="268" t="str">
        <f t="shared" si="3"/>
        <v>-</v>
      </c>
      <c r="AM115" s="268">
        <f>IFERROR(AG115/AF114,"-")</f>
        <v>0</v>
      </c>
      <c r="AN115" s="175">
        <f>IFERROR(AI115/AF114,"-")</f>
        <v>0</v>
      </c>
      <c r="AO115" s="576"/>
      <c r="AP115" s="70">
        <v>4</v>
      </c>
      <c r="AQ115" s="268">
        <v>671622</v>
      </c>
      <c r="AR115" s="268">
        <v>2</v>
      </c>
      <c r="AS115" s="268">
        <f>IFERROR(AQ115/AO114,"-")</f>
        <v>10176.09090909091</v>
      </c>
      <c r="AT115" s="268">
        <f t="shared" ref="AT115:AT117" si="172">IFERROR(AQ115/AP115,"-")</f>
        <v>167905.5</v>
      </c>
      <c r="AU115" s="268">
        <f t="shared" si="4"/>
        <v>335811</v>
      </c>
      <c r="AV115" s="268">
        <f>IFERROR(AP115/AO114,"-")</f>
        <v>6.0606060606060608E-2</v>
      </c>
      <c r="AW115" s="267">
        <f>IFERROR(AR115/AO114,"-")</f>
        <v>3.0303030303030304E-2</v>
      </c>
      <c r="AX115" s="574"/>
      <c r="AY115" s="70">
        <v>5</v>
      </c>
      <c r="AZ115" s="268">
        <v>1581954</v>
      </c>
      <c r="BA115" s="268">
        <v>2</v>
      </c>
      <c r="BB115" s="268">
        <f>IFERROR(AZ115/AX114,"-")</f>
        <v>2272.9224137931033</v>
      </c>
      <c r="BC115" s="268">
        <f t="shared" ref="BC115:BC117" si="173">IFERROR(AZ115/AY115,"-")</f>
        <v>316390.8</v>
      </c>
      <c r="BD115" s="268">
        <f t="shared" si="5"/>
        <v>790977</v>
      </c>
      <c r="BE115" s="268">
        <f>IFERROR(AY115/AX114,"-")</f>
        <v>7.1839080459770114E-3</v>
      </c>
      <c r="BF115" s="175">
        <f>IFERROR(BA115/AX114,"-")</f>
        <v>2.8735632183908046E-3</v>
      </c>
      <c r="BG115" s="229"/>
    </row>
    <row r="116" spans="2:59" s="9" customFormat="1" ht="13.5" customHeight="1">
      <c r="B116" s="552"/>
      <c r="C116" s="556"/>
      <c r="D116" s="353" t="s">
        <v>340</v>
      </c>
      <c r="E116" s="578"/>
      <c r="F116" s="271">
        <v>9</v>
      </c>
      <c r="G116" s="271">
        <v>216271</v>
      </c>
      <c r="H116" s="271">
        <v>1</v>
      </c>
      <c r="I116" s="271">
        <f>IFERROR(G116/E114,"-")</f>
        <v>987.53881278538813</v>
      </c>
      <c r="J116" s="271">
        <f t="shared" si="168"/>
        <v>24030.111111111109</v>
      </c>
      <c r="K116" s="271">
        <f t="shared" si="0"/>
        <v>216271</v>
      </c>
      <c r="L116" s="271">
        <f>IFERROR(F116/E114,"-")</f>
        <v>4.1095890410958902E-2</v>
      </c>
      <c r="M116" s="270">
        <f>IFERROR(H116/E114,"-")</f>
        <v>4.5662100456621002E-3</v>
      </c>
      <c r="N116" s="574"/>
      <c r="O116" s="271">
        <v>9</v>
      </c>
      <c r="P116" s="271">
        <v>216271</v>
      </c>
      <c r="Q116" s="271">
        <v>1</v>
      </c>
      <c r="R116" s="271">
        <f>IFERROR(P116/N114,"-")</f>
        <v>1404.3571428571429</v>
      </c>
      <c r="S116" s="271">
        <f t="shared" si="169"/>
        <v>24030.111111111109</v>
      </c>
      <c r="T116" s="271">
        <f t="shared" si="1"/>
        <v>216271</v>
      </c>
      <c r="U116" s="271">
        <f>IFERROR(O116/N114,"-")</f>
        <v>5.844155844155844E-2</v>
      </c>
      <c r="V116" s="36">
        <f>IFERROR(Q116/N114,"-")</f>
        <v>6.4935064935064939E-3</v>
      </c>
      <c r="W116" s="574"/>
      <c r="X116" s="271">
        <v>0</v>
      </c>
      <c r="Y116" s="271">
        <v>0</v>
      </c>
      <c r="Z116" s="271">
        <v>0</v>
      </c>
      <c r="AA116" s="271">
        <f>IFERROR(Y116/W114,"-")</f>
        <v>0</v>
      </c>
      <c r="AB116" s="271" t="str">
        <f t="shared" si="170"/>
        <v>-</v>
      </c>
      <c r="AC116" s="271" t="str">
        <f t="shared" si="2"/>
        <v>-</v>
      </c>
      <c r="AD116" s="271">
        <f>IFERROR(X116/W114,"-")</f>
        <v>0</v>
      </c>
      <c r="AE116" s="36">
        <f>IFERROR(Z116/W114,"-")</f>
        <v>0</v>
      </c>
      <c r="AF116" s="574"/>
      <c r="AG116" s="271">
        <v>0</v>
      </c>
      <c r="AH116" s="271">
        <v>0</v>
      </c>
      <c r="AI116" s="271">
        <v>0</v>
      </c>
      <c r="AJ116" s="271">
        <f>IFERROR(AH116/AF114,"-")</f>
        <v>0</v>
      </c>
      <c r="AK116" s="271" t="str">
        <f t="shared" si="171"/>
        <v>-</v>
      </c>
      <c r="AL116" s="271" t="str">
        <f t="shared" si="3"/>
        <v>-</v>
      </c>
      <c r="AM116" s="271">
        <f>IFERROR(AG116/AF114,"-")</f>
        <v>0</v>
      </c>
      <c r="AN116" s="36">
        <f>IFERROR(AI116/AF114,"-")</f>
        <v>0</v>
      </c>
      <c r="AO116" s="576"/>
      <c r="AP116" s="271">
        <v>0</v>
      </c>
      <c r="AQ116" s="271">
        <v>0</v>
      </c>
      <c r="AR116" s="271">
        <v>0</v>
      </c>
      <c r="AS116" s="271">
        <f>IFERROR(AQ116/AO114,"-")</f>
        <v>0</v>
      </c>
      <c r="AT116" s="271" t="str">
        <f t="shared" si="172"/>
        <v>-</v>
      </c>
      <c r="AU116" s="271" t="str">
        <f t="shared" si="4"/>
        <v>-</v>
      </c>
      <c r="AV116" s="271">
        <f>IFERROR(AP116/AO114,"-")</f>
        <v>0</v>
      </c>
      <c r="AW116" s="270">
        <f>IFERROR(AR116/AO114,"-")</f>
        <v>0</v>
      </c>
      <c r="AX116" s="574"/>
      <c r="AY116" s="271">
        <v>6</v>
      </c>
      <c r="AZ116" s="271">
        <v>130887</v>
      </c>
      <c r="BA116" s="271">
        <v>3</v>
      </c>
      <c r="BB116" s="271">
        <f>IFERROR(AZ116/AX114,"-")</f>
        <v>188.05603448275863</v>
      </c>
      <c r="BC116" s="271">
        <f t="shared" si="173"/>
        <v>21814.5</v>
      </c>
      <c r="BD116" s="271">
        <f t="shared" si="5"/>
        <v>43629</v>
      </c>
      <c r="BE116" s="271">
        <f>IFERROR(AY116/AX114,"-")</f>
        <v>8.6206896551724137E-3</v>
      </c>
      <c r="BF116" s="36">
        <f>IFERROR(BA116/AX114,"-")</f>
        <v>4.3103448275862068E-3</v>
      </c>
      <c r="BG116" s="229"/>
    </row>
    <row r="117" spans="2:59" s="9" customFormat="1" ht="13.5" customHeight="1">
      <c r="B117" s="553"/>
      <c r="C117" s="557"/>
      <c r="D117" s="354" t="s">
        <v>64</v>
      </c>
      <c r="E117" s="579"/>
      <c r="F117" s="273">
        <v>439</v>
      </c>
      <c r="G117" s="273">
        <f>SUM(G114:G116)</f>
        <v>34970274</v>
      </c>
      <c r="H117" s="273">
        <v>47</v>
      </c>
      <c r="I117" s="273">
        <f>IFERROR(G117/E114,"-")</f>
        <v>159681.61643835617</v>
      </c>
      <c r="J117" s="273">
        <f t="shared" si="168"/>
        <v>79658.938496583141</v>
      </c>
      <c r="K117" s="273">
        <f t="shared" si="0"/>
        <v>744048.38297872338</v>
      </c>
      <c r="L117" s="273">
        <f>IFERROR(F117/E114,"-")</f>
        <v>2.0045662100456623</v>
      </c>
      <c r="M117" s="272">
        <f>IFERROR(H117/E114,"-")</f>
        <v>0.21461187214611871</v>
      </c>
      <c r="N117" s="575"/>
      <c r="O117" s="273">
        <v>297</v>
      </c>
      <c r="P117" s="273">
        <f>SUM(P114:P116)</f>
        <v>24498865</v>
      </c>
      <c r="Q117" s="273">
        <v>32</v>
      </c>
      <c r="R117" s="273">
        <f>IFERROR(P117/N114,"-")</f>
        <v>159083.53896103895</v>
      </c>
      <c r="S117" s="273">
        <f t="shared" si="169"/>
        <v>82487.760942760942</v>
      </c>
      <c r="T117" s="273">
        <f t="shared" si="1"/>
        <v>765589.53125</v>
      </c>
      <c r="U117" s="273">
        <f>IFERROR(O117/N114,"-")</f>
        <v>1.9285714285714286</v>
      </c>
      <c r="V117" s="152">
        <f>IFERROR(Q117/N114,"-")</f>
        <v>0.20779220779220781</v>
      </c>
      <c r="W117" s="575"/>
      <c r="X117" s="273">
        <v>62</v>
      </c>
      <c r="Y117" s="273">
        <f>SUM(Y114:Y116)</f>
        <v>4032356</v>
      </c>
      <c r="Z117" s="273">
        <v>8</v>
      </c>
      <c r="AA117" s="273">
        <f>IFERROR(Y117/W114,"-")</f>
        <v>175319.82608695651</v>
      </c>
      <c r="AB117" s="273">
        <f t="shared" si="170"/>
        <v>65038</v>
      </c>
      <c r="AC117" s="273">
        <f t="shared" si="2"/>
        <v>504044.5</v>
      </c>
      <c r="AD117" s="273">
        <f>IFERROR(X117/W114,"-")</f>
        <v>2.6956521739130435</v>
      </c>
      <c r="AE117" s="152">
        <f>IFERROR(Z117/W114,"-")</f>
        <v>0.34782608695652173</v>
      </c>
      <c r="AF117" s="575"/>
      <c r="AG117" s="273">
        <v>32</v>
      </c>
      <c r="AH117" s="273">
        <f>SUM(AH114:AH116)</f>
        <v>2253753</v>
      </c>
      <c r="AI117" s="273">
        <v>5</v>
      </c>
      <c r="AJ117" s="273">
        <f>IFERROR(AH117/AF114,"-")</f>
        <v>118618.57894736843</v>
      </c>
      <c r="AK117" s="273">
        <f t="shared" si="171"/>
        <v>70429.78125</v>
      </c>
      <c r="AL117" s="273">
        <f t="shared" si="3"/>
        <v>450750.6</v>
      </c>
      <c r="AM117" s="273">
        <f>IFERROR(AG117/AF114,"-")</f>
        <v>1.6842105263157894</v>
      </c>
      <c r="AN117" s="152">
        <f>IFERROR(AI117/AF114,"-")</f>
        <v>0.26315789473684209</v>
      </c>
      <c r="AO117" s="577"/>
      <c r="AP117" s="273">
        <v>186</v>
      </c>
      <c r="AQ117" s="273">
        <f>SUM(AQ114:AQ116)</f>
        <v>18611217</v>
      </c>
      <c r="AR117" s="273">
        <v>20</v>
      </c>
      <c r="AS117" s="273">
        <f>IFERROR(AQ117/AO114,"-")</f>
        <v>281988.13636363635</v>
      </c>
      <c r="AT117" s="273">
        <f t="shared" si="172"/>
        <v>100060.30645161291</v>
      </c>
      <c r="AU117" s="273">
        <f t="shared" si="4"/>
        <v>930560.85</v>
      </c>
      <c r="AV117" s="273">
        <f>IFERROR(AP117/AO114,"-")</f>
        <v>2.8181818181818183</v>
      </c>
      <c r="AW117" s="272">
        <f>IFERROR(AR117/AO114,"-")</f>
        <v>0.30303030303030304</v>
      </c>
      <c r="AX117" s="575"/>
      <c r="AY117" s="273">
        <v>694</v>
      </c>
      <c r="AZ117" s="273">
        <f>SUM(AZ114:AZ116)</f>
        <v>56051667</v>
      </c>
      <c r="BA117" s="273">
        <v>72</v>
      </c>
      <c r="BB117" s="273">
        <f>IFERROR(AZ117/AX114,"-")</f>
        <v>80534.004310344826</v>
      </c>
      <c r="BC117" s="273">
        <f t="shared" si="173"/>
        <v>80766.090778097976</v>
      </c>
      <c r="BD117" s="273">
        <f t="shared" si="5"/>
        <v>778495.375</v>
      </c>
      <c r="BE117" s="273">
        <f>IFERROR(AY117/AX114,"-")</f>
        <v>0.99712643678160917</v>
      </c>
      <c r="BF117" s="152">
        <f>IFERROR(BA117/AX114,"-")</f>
        <v>0.10344827586206896</v>
      </c>
      <c r="BG117" s="229"/>
    </row>
    <row r="118" spans="2:59" s="9" customFormat="1" ht="13.5" customHeight="1">
      <c r="B118" s="551">
        <v>29</v>
      </c>
      <c r="C118" s="555" t="s">
        <v>32</v>
      </c>
      <c r="D118" s="357" t="s">
        <v>338</v>
      </c>
      <c r="E118" s="573">
        <f>市区町村別_オーラルフレイル区分別該当人数･割合!E33</f>
        <v>218</v>
      </c>
      <c r="F118" s="292">
        <v>407</v>
      </c>
      <c r="G118" s="69">
        <v>28611912</v>
      </c>
      <c r="H118" s="69">
        <v>41</v>
      </c>
      <c r="I118" s="69">
        <f>IFERROR(G118/E118,"-")</f>
        <v>131247.30275229359</v>
      </c>
      <c r="J118" s="69">
        <f>IFERROR(G118/F118,"-")</f>
        <v>70299.538083538078</v>
      </c>
      <c r="K118" s="69">
        <f t="shared" si="0"/>
        <v>697851.51219512196</v>
      </c>
      <c r="L118" s="69">
        <f>IFERROR(F118/E118,"-")</f>
        <v>1.8669724770642202</v>
      </c>
      <c r="M118" s="266">
        <f>IFERROR(H118/E118,"-")</f>
        <v>0.18807339449541285</v>
      </c>
      <c r="N118" s="573">
        <f>市区町村別_オーラルフレイル区分別該当人数･割合!G33</f>
        <v>155</v>
      </c>
      <c r="O118" s="292">
        <v>332</v>
      </c>
      <c r="P118" s="69">
        <v>26449905</v>
      </c>
      <c r="Q118" s="69">
        <v>33</v>
      </c>
      <c r="R118" s="69">
        <f>IFERROR(P118/N118,"-")</f>
        <v>170644.54838709679</v>
      </c>
      <c r="S118" s="69">
        <f>IFERROR(P118/O118,"-")</f>
        <v>79668.388554216872</v>
      </c>
      <c r="T118" s="69">
        <f t="shared" si="1"/>
        <v>801512.27272727271</v>
      </c>
      <c r="U118" s="69">
        <f>IFERROR(O118/N118,"-")</f>
        <v>2.1419354838709679</v>
      </c>
      <c r="V118" s="34">
        <f>IFERROR(Q118/N118,"-")</f>
        <v>0.2129032258064516</v>
      </c>
      <c r="W118" s="573">
        <f>市区町村別_オーラルフレイル区分別該当人数･割合!I33</f>
        <v>29</v>
      </c>
      <c r="X118" s="292">
        <v>105</v>
      </c>
      <c r="Y118" s="69">
        <v>8159864</v>
      </c>
      <c r="Z118" s="69">
        <v>12</v>
      </c>
      <c r="AA118" s="69">
        <f>IFERROR(Y118/W118,"-")</f>
        <v>281374.62068965519</v>
      </c>
      <c r="AB118" s="69">
        <f>IFERROR(Y118/X118,"-")</f>
        <v>77712.990476190476</v>
      </c>
      <c r="AC118" s="69">
        <f t="shared" si="2"/>
        <v>679988.66666666663</v>
      </c>
      <c r="AD118" s="69">
        <f>IFERROR(X118/W118,"-")</f>
        <v>3.6206896551724137</v>
      </c>
      <c r="AE118" s="34">
        <f>IFERROR(Z118/W118,"-")</f>
        <v>0.41379310344827586</v>
      </c>
      <c r="AF118" s="573">
        <f>市区町村別_オーラルフレイル区分別該当人数･割合!K33</f>
        <v>19</v>
      </c>
      <c r="AG118" s="292">
        <v>74</v>
      </c>
      <c r="AH118" s="69">
        <v>7880189</v>
      </c>
      <c r="AI118" s="69">
        <v>9</v>
      </c>
      <c r="AJ118" s="69">
        <f>IFERROR(AH118/AF118,"-")</f>
        <v>414746.78947368421</v>
      </c>
      <c r="AK118" s="69">
        <f>IFERROR(AH118/AG118,"-")</f>
        <v>106489.04054054055</v>
      </c>
      <c r="AL118" s="69">
        <f t="shared" si="3"/>
        <v>875576.5555555555</v>
      </c>
      <c r="AM118" s="69">
        <f>IFERROR(AG118/AF118,"-")</f>
        <v>3.8947368421052633</v>
      </c>
      <c r="AN118" s="34">
        <f>IFERROR(AI118/AF118,"-")</f>
        <v>0.47368421052631576</v>
      </c>
      <c r="AO118" s="570">
        <f>市区町村別_オーラルフレイル区分別該当人数･割合!M33</f>
        <v>78</v>
      </c>
      <c r="AP118" s="292">
        <v>124</v>
      </c>
      <c r="AQ118" s="69">
        <v>12995324</v>
      </c>
      <c r="AR118" s="69">
        <v>14</v>
      </c>
      <c r="AS118" s="69">
        <f>IFERROR(AQ118/AO118,"-")</f>
        <v>166606.71794871794</v>
      </c>
      <c r="AT118" s="69">
        <f>IFERROR(AQ118/AP118,"-")</f>
        <v>104801</v>
      </c>
      <c r="AU118" s="69">
        <f t="shared" si="4"/>
        <v>928237.42857142852</v>
      </c>
      <c r="AV118" s="69">
        <f>IFERROR(AP118/AO118,"-")</f>
        <v>1.5897435897435896</v>
      </c>
      <c r="AW118" s="266">
        <f>IFERROR(AR118/AO118,"-")</f>
        <v>0.17948717948717949</v>
      </c>
      <c r="AX118" s="573">
        <f>市区町村別_オーラルフレイル区分別該当人数･割合!O33</f>
        <v>781</v>
      </c>
      <c r="AY118" s="292">
        <v>993</v>
      </c>
      <c r="AZ118" s="69">
        <v>53158084</v>
      </c>
      <c r="BA118" s="69">
        <v>97</v>
      </c>
      <c r="BB118" s="69">
        <f>IFERROR(AZ118/AX118,"-")</f>
        <v>68064.128040973112</v>
      </c>
      <c r="BC118" s="69">
        <f>IFERROR(AZ118/AY118,"-")</f>
        <v>53532.813695871097</v>
      </c>
      <c r="BD118" s="69">
        <f t="shared" si="5"/>
        <v>548021.48453608248</v>
      </c>
      <c r="BE118" s="69">
        <f>IFERROR(AY118/AX118,"-")</f>
        <v>1.2714468629961588</v>
      </c>
      <c r="BF118" s="34">
        <f>IFERROR(BA118/AX118,"-")</f>
        <v>0.12419974391805377</v>
      </c>
      <c r="BG118" s="229"/>
    </row>
    <row r="119" spans="2:59" s="9" customFormat="1" ht="13.5" customHeight="1">
      <c r="B119" s="552"/>
      <c r="C119" s="556"/>
      <c r="D119" s="356" t="s">
        <v>339</v>
      </c>
      <c r="E119" s="578"/>
      <c r="F119" s="70">
        <v>8</v>
      </c>
      <c r="G119" s="268">
        <v>1759682</v>
      </c>
      <c r="H119" s="268">
        <v>2</v>
      </c>
      <c r="I119" s="268">
        <f>IFERROR(G119/E118,"-")</f>
        <v>8071.9357798165138</v>
      </c>
      <c r="J119" s="268">
        <f t="shared" ref="J119:J121" si="174">IFERROR(G119/F119,"-")</f>
        <v>219960.25</v>
      </c>
      <c r="K119" s="268">
        <f t="shared" si="0"/>
        <v>879841</v>
      </c>
      <c r="L119" s="268">
        <f>IFERROR(F119/E118,"-")</f>
        <v>3.669724770642202E-2</v>
      </c>
      <c r="M119" s="267">
        <f>IFERROR(H119/E118,"-")</f>
        <v>9.1743119266055051E-3</v>
      </c>
      <c r="N119" s="574"/>
      <c r="O119" s="70">
        <v>8</v>
      </c>
      <c r="P119" s="268">
        <v>1759682</v>
      </c>
      <c r="Q119" s="268">
        <v>2</v>
      </c>
      <c r="R119" s="268">
        <f>IFERROR(P119/N118,"-")</f>
        <v>11352.787096774193</v>
      </c>
      <c r="S119" s="268">
        <f t="shared" ref="S119:S121" si="175">IFERROR(P119/O119,"-")</f>
        <v>219960.25</v>
      </c>
      <c r="T119" s="268">
        <f t="shared" si="1"/>
        <v>879841</v>
      </c>
      <c r="U119" s="268">
        <f>IFERROR(O119/N118,"-")</f>
        <v>5.1612903225806452E-2</v>
      </c>
      <c r="V119" s="175">
        <f>IFERROR(Q119/N118,"-")</f>
        <v>1.2903225806451613E-2</v>
      </c>
      <c r="W119" s="574"/>
      <c r="X119" s="70">
        <v>0</v>
      </c>
      <c r="Y119" s="268">
        <v>0</v>
      </c>
      <c r="Z119" s="268">
        <v>0</v>
      </c>
      <c r="AA119" s="268">
        <f>IFERROR(Y119/W118,"-")</f>
        <v>0</v>
      </c>
      <c r="AB119" s="268" t="str">
        <f t="shared" ref="AB119:AB121" si="176">IFERROR(Y119/X119,"-")</f>
        <v>-</v>
      </c>
      <c r="AC119" s="268" t="str">
        <f t="shared" si="2"/>
        <v>-</v>
      </c>
      <c r="AD119" s="268">
        <f>IFERROR(X119/W118,"-")</f>
        <v>0</v>
      </c>
      <c r="AE119" s="175">
        <f>IFERROR(Z119/W118,"-")</f>
        <v>0</v>
      </c>
      <c r="AF119" s="574"/>
      <c r="AG119" s="70">
        <v>0</v>
      </c>
      <c r="AH119" s="268">
        <v>0</v>
      </c>
      <c r="AI119" s="268">
        <v>0</v>
      </c>
      <c r="AJ119" s="268">
        <f>IFERROR(AH119/AF118,"-")</f>
        <v>0</v>
      </c>
      <c r="AK119" s="268" t="str">
        <f t="shared" ref="AK119:AK121" si="177">IFERROR(AH119/AG119,"-")</f>
        <v>-</v>
      </c>
      <c r="AL119" s="268" t="str">
        <f t="shared" si="3"/>
        <v>-</v>
      </c>
      <c r="AM119" s="268">
        <f>IFERROR(AG119/AF118,"-")</f>
        <v>0</v>
      </c>
      <c r="AN119" s="175">
        <f>IFERROR(AI119/AF118,"-")</f>
        <v>0</v>
      </c>
      <c r="AO119" s="576"/>
      <c r="AP119" s="70">
        <v>1</v>
      </c>
      <c r="AQ119" s="268">
        <v>313402</v>
      </c>
      <c r="AR119" s="268">
        <v>1</v>
      </c>
      <c r="AS119" s="268">
        <f>IFERROR(AQ119/AO118,"-")</f>
        <v>4017.9743589743589</v>
      </c>
      <c r="AT119" s="268">
        <f t="shared" ref="AT119:AT121" si="178">IFERROR(AQ119/AP119,"-")</f>
        <v>313402</v>
      </c>
      <c r="AU119" s="268">
        <f t="shared" si="4"/>
        <v>313402</v>
      </c>
      <c r="AV119" s="268">
        <f>IFERROR(AP119/AO118,"-")</f>
        <v>1.282051282051282E-2</v>
      </c>
      <c r="AW119" s="267">
        <f>IFERROR(AR119/AO118,"-")</f>
        <v>1.282051282051282E-2</v>
      </c>
      <c r="AX119" s="574"/>
      <c r="AY119" s="70">
        <v>11</v>
      </c>
      <c r="AZ119" s="268">
        <v>2302237</v>
      </c>
      <c r="BA119" s="268">
        <v>3</v>
      </c>
      <c r="BB119" s="268">
        <f>IFERROR(AZ119/AX118,"-")</f>
        <v>2947.8066581306016</v>
      </c>
      <c r="BC119" s="268">
        <f t="shared" ref="BC119:BC121" si="179">IFERROR(AZ119/AY119,"-")</f>
        <v>209294.27272727274</v>
      </c>
      <c r="BD119" s="268">
        <f t="shared" si="5"/>
        <v>767412.33333333337</v>
      </c>
      <c r="BE119" s="268">
        <f>IFERROR(AY119/AX118,"-")</f>
        <v>1.4084507042253521E-2</v>
      </c>
      <c r="BF119" s="175">
        <f>IFERROR(BA119/AX118,"-")</f>
        <v>3.8412291933418692E-3</v>
      </c>
      <c r="BG119" s="229"/>
    </row>
    <row r="120" spans="2:59" s="9" customFormat="1" ht="13.5" customHeight="1">
      <c r="B120" s="552"/>
      <c r="C120" s="556"/>
      <c r="D120" s="353" t="s">
        <v>340</v>
      </c>
      <c r="E120" s="578"/>
      <c r="F120" s="271">
        <v>16</v>
      </c>
      <c r="G120" s="271">
        <v>284944</v>
      </c>
      <c r="H120" s="271">
        <v>3</v>
      </c>
      <c r="I120" s="271">
        <f>IFERROR(G120/E118,"-")</f>
        <v>1307.0825688073394</v>
      </c>
      <c r="J120" s="271">
        <f t="shared" si="174"/>
        <v>17809</v>
      </c>
      <c r="K120" s="271">
        <f t="shared" si="0"/>
        <v>94981.333333333328</v>
      </c>
      <c r="L120" s="271">
        <f>IFERROR(F120/E118,"-")</f>
        <v>7.3394495412844041E-2</v>
      </c>
      <c r="M120" s="270">
        <f>IFERROR(H120/E118,"-")</f>
        <v>1.3761467889908258E-2</v>
      </c>
      <c r="N120" s="574"/>
      <c r="O120" s="271">
        <v>16</v>
      </c>
      <c r="P120" s="271">
        <v>284944</v>
      </c>
      <c r="Q120" s="271">
        <v>3</v>
      </c>
      <c r="R120" s="271">
        <f>IFERROR(P120/N118,"-")</f>
        <v>1838.3483870967741</v>
      </c>
      <c r="S120" s="271">
        <f t="shared" si="175"/>
        <v>17809</v>
      </c>
      <c r="T120" s="271">
        <f t="shared" si="1"/>
        <v>94981.333333333328</v>
      </c>
      <c r="U120" s="271">
        <f>IFERROR(O120/N118,"-")</f>
        <v>0.1032258064516129</v>
      </c>
      <c r="V120" s="36">
        <f>IFERROR(Q120/N118,"-")</f>
        <v>1.935483870967742E-2</v>
      </c>
      <c r="W120" s="574"/>
      <c r="X120" s="271">
        <v>4</v>
      </c>
      <c r="Y120" s="271">
        <v>57961</v>
      </c>
      <c r="Z120" s="271">
        <v>2</v>
      </c>
      <c r="AA120" s="271">
        <f>IFERROR(Y120/W118,"-")</f>
        <v>1998.655172413793</v>
      </c>
      <c r="AB120" s="271">
        <f t="shared" si="176"/>
        <v>14490.25</v>
      </c>
      <c r="AC120" s="271">
        <f t="shared" si="2"/>
        <v>28980.5</v>
      </c>
      <c r="AD120" s="271">
        <f>IFERROR(X120/W118,"-")</f>
        <v>0.13793103448275862</v>
      </c>
      <c r="AE120" s="36">
        <f>IFERROR(Z120/W118,"-")</f>
        <v>6.8965517241379309E-2</v>
      </c>
      <c r="AF120" s="574"/>
      <c r="AG120" s="271">
        <v>4</v>
      </c>
      <c r="AH120" s="271">
        <v>57961</v>
      </c>
      <c r="AI120" s="271">
        <v>2</v>
      </c>
      <c r="AJ120" s="271">
        <f>IFERROR(AH120/AF118,"-")</f>
        <v>3050.5789473684213</v>
      </c>
      <c r="AK120" s="271">
        <f t="shared" si="177"/>
        <v>14490.25</v>
      </c>
      <c r="AL120" s="271">
        <f t="shared" si="3"/>
        <v>28980.5</v>
      </c>
      <c r="AM120" s="271">
        <f>IFERROR(AG120/AF118,"-")</f>
        <v>0.21052631578947367</v>
      </c>
      <c r="AN120" s="36">
        <f>IFERROR(AI120/AF118,"-")</f>
        <v>0.10526315789473684</v>
      </c>
      <c r="AO120" s="576"/>
      <c r="AP120" s="271">
        <v>1</v>
      </c>
      <c r="AQ120" s="271">
        <v>1527</v>
      </c>
      <c r="AR120" s="271">
        <v>1</v>
      </c>
      <c r="AS120" s="271">
        <f>IFERROR(AQ120/AO118,"-")</f>
        <v>19.576923076923077</v>
      </c>
      <c r="AT120" s="271">
        <f t="shared" si="178"/>
        <v>1527</v>
      </c>
      <c r="AU120" s="271">
        <f t="shared" si="4"/>
        <v>1527</v>
      </c>
      <c r="AV120" s="271">
        <f>IFERROR(AP120/AO118,"-")</f>
        <v>1.282051282051282E-2</v>
      </c>
      <c r="AW120" s="270">
        <f>IFERROR(AR120/AO118,"-")</f>
        <v>1.282051282051282E-2</v>
      </c>
      <c r="AX120" s="574"/>
      <c r="AY120" s="271">
        <v>3</v>
      </c>
      <c r="AZ120" s="271">
        <v>182980</v>
      </c>
      <c r="BA120" s="271">
        <v>1</v>
      </c>
      <c r="BB120" s="271">
        <f>IFERROR(AZ120/AX118,"-")</f>
        <v>234.28937259923174</v>
      </c>
      <c r="BC120" s="271">
        <f t="shared" si="179"/>
        <v>60993.333333333336</v>
      </c>
      <c r="BD120" s="271">
        <f t="shared" si="5"/>
        <v>182980</v>
      </c>
      <c r="BE120" s="271">
        <f>IFERROR(AY120/AX118,"-")</f>
        <v>3.8412291933418692E-3</v>
      </c>
      <c r="BF120" s="36">
        <f>IFERROR(BA120/AX118,"-")</f>
        <v>1.2804097311139564E-3</v>
      </c>
      <c r="BG120" s="229"/>
    </row>
    <row r="121" spans="2:59" s="9" customFormat="1" ht="13.5" customHeight="1">
      <c r="B121" s="553"/>
      <c r="C121" s="557"/>
      <c r="D121" s="354" t="s">
        <v>64</v>
      </c>
      <c r="E121" s="579"/>
      <c r="F121" s="273">
        <v>411</v>
      </c>
      <c r="G121" s="273">
        <f>SUM(G118:G120)</f>
        <v>30656538</v>
      </c>
      <c r="H121" s="273">
        <v>41</v>
      </c>
      <c r="I121" s="273">
        <f>IFERROR(G121/E118,"-")</f>
        <v>140626.32110091744</v>
      </c>
      <c r="J121" s="273">
        <f t="shared" si="174"/>
        <v>74590.116788321175</v>
      </c>
      <c r="K121" s="273">
        <f t="shared" si="0"/>
        <v>747720.43902439019</v>
      </c>
      <c r="L121" s="273">
        <f>IFERROR(F121/E118,"-")</f>
        <v>1.8853211009174311</v>
      </c>
      <c r="M121" s="272">
        <f>IFERROR(H121/E118,"-")</f>
        <v>0.18807339449541285</v>
      </c>
      <c r="N121" s="575"/>
      <c r="O121" s="273">
        <v>336</v>
      </c>
      <c r="P121" s="273">
        <f>SUM(P118:P120)</f>
        <v>28494531</v>
      </c>
      <c r="Q121" s="273">
        <v>33</v>
      </c>
      <c r="R121" s="273">
        <f>IFERROR(P121/N118,"-")</f>
        <v>183835.68387096774</v>
      </c>
      <c r="S121" s="273">
        <f t="shared" si="175"/>
        <v>84805.15178571429</v>
      </c>
      <c r="T121" s="273">
        <f t="shared" si="1"/>
        <v>863470.63636363635</v>
      </c>
      <c r="U121" s="273">
        <f>IFERROR(O121/N118,"-")</f>
        <v>2.1677419354838712</v>
      </c>
      <c r="V121" s="152">
        <f>IFERROR(Q121/N118,"-")</f>
        <v>0.2129032258064516</v>
      </c>
      <c r="W121" s="575"/>
      <c r="X121" s="273">
        <v>105</v>
      </c>
      <c r="Y121" s="273">
        <f>SUM(Y118:Y120)</f>
        <v>8217825</v>
      </c>
      <c r="Z121" s="273">
        <v>12</v>
      </c>
      <c r="AA121" s="273">
        <f>IFERROR(Y121/W118,"-")</f>
        <v>283373.27586206899</v>
      </c>
      <c r="AB121" s="273">
        <f t="shared" si="176"/>
        <v>78265</v>
      </c>
      <c r="AC121" s="273">
        <f t="shared" si="2"/>
        <v>684818.75</v>
      </c>
      <c r="AD121" s="273">
        <f>IFERROR(X121/W118,"-")</f>
        <v>3.6206896551724137</v>
      </c>
      <c r="AE121" s="152">
        <f>IFERROR(Z121/W118,"-")</f>
        <v>0.41379310344827586</v>
      </c>
      <c r="AF121" s="575"/>
      <c r="AG121" s="273">
        <v>74</v>
      </c>
      <c r="AH121" s="273">
        <f>SUM(AH118:AH120)</f>
        <v>7938150</v>
      </c>
      <c r="AI121" s="273">
        <v>9</v>
      </c>
      <c r="AJ121" s="273">
        <f>IFERROR(AH121/AF118,"-")</f>
        <v>417797.36842105264</v>
      </c>
      <c r="AK121" s="273">
        <f t="shared" si="177"/>
        <v>107272.29729729729</v>
      </c>
      <c r="AL121" s="273">
        <f t="shared" si="3"/>
        <v>882016.66666666663</v>
      </c>
      <c r="AM121" s="273">
        <f>IFERROR(AG121/AF118,"-")</f>
        <v>3.8947368421052633</v>
      </c>
      <c r="AN121" s="152">
        <f>IFERROR(AI121/AF118,"-")</f>
        <v>0.47368421052631576</v>
      </c>
      <c r="AO121" s="577"/>
      <c r="AP121" s="273">
        <v>124</v>
      </c>
      <c r="AQ121" s="273">
        <f>SUM(AQ118:AQ120)</f>
        <v>13310253</v>
      </c>
      <c r="AR121" s="273">
        <v>14</v>
      </c>
      <c r="AS121" s="273">
        <f>IFERROR(AQ121/AO118,"-")</f>
        <v>170644.26923076922</v>
      </c>
      <c r="AT121" s="273">
        <f t="shared" si="178"/>
        <v>107340.75</v>
      </c>
      <c r="AU121" s="273">
        <f t="shared" si="4"/>
        <v>950732.35714285716</v>
      </c>
      <c r="AV121" s="273">
        <f>IFERROR(AP121/AO118,"-")</f>
        <v>1.5897435897435896</v>
      </c>
      <c r="AW121" s="272">
        <f>IFERROR(AR121/AO118,"-")</f>
        <v>0.17948717948717949</v>
      </c>
      <c r="AX121" s="575"/>
      <c r="AY121" s="273">
        <v>999</v>
      </c>
      <c r="AZ121" s="273">
        <f>SUM(AZ118:AZ120)</f>
        <v>55643301</v>
      </c>
      <c r="BA121" s="273">
        <v>98</v>
      </c>
      <c r="BB121" s="273">
        <f>IFERROR(AZ121/AX118,"-")</f>
        <v>71246.224071702949</v>
      </c>
      <c r="BC121" s="273">
        <f t="shared" si="179"/>
        <v>55699</v>
      </c>
      <c r="BD121" s="273">
        <f t="shared" si="5"/>
        <v>567788.78571428568</v>
      </c>
      <c r="BE121" s="273">
        <f>IFERROR(AY121/AX118,"-")</f>
        <v>1.2791293213828425</v>
      </c>
      <c r="BF121" s="152">
        <f>IFERROR(BA121/AX118,"-")</f>
        <v>0.12548015364916773</v>
      </c>
      <c r="BG121" s="229"/>
    </row>
    <row r="122" spans="2:59" s="9" customFormat="1" ht="13.5" customHeight="1">
      <c r="B122" s="551">
        <v>30</v>
      </c>
      <c r="C122" s="555" t="s">
        <v>33</v>
      </c>
      <c r="D122" s="357" t="s">
        <v>338</v>
      </c>
      <c r="E122" s="573">
        <f>市区町村別_オーラルフレイル区分別該当人数･割合!E34</f>
        <v>307</v>
      </c>
      <c r="F122" s="292">
        <v>678</v>
      </c>
      <c r="G122" s="69">
        <v>48584735</v>
      </c>
      <c r="H122" s="69">
        <v>71</v>
      </c>
      <c r="I122" s="69">
        <f>IFERROR(G122/E122,"-")</f>
        <v>158256.4657980456</v>
      </c>
      <c r="J122" s="69">
        <f>IFERROR(G122/F122,"-")</f>
        <v>71658.901179941007</v>
      </c>
      <c r="K122" s="69">
        <f t="shared" si="0"/>
        <v>684292.04225352115</v>
      </c>
      <c r="L122" s="69">
        <f>IFERROR(F122/E122,"-")</f>
        <v>2.2084690553745929</v>
      </c>
      <c r="M122" s="266">
        <f>IFERROR(H122/E122,"-")</f>
        <v>0.23127035830618892</v>
      </c>
      <c r="N122" s="573">
        <f>市区町村別_オーラルフレイル区分別該当人数･割合!G34</f>
        <v>222</v>
      </c>
      <c r="O122" s="292">
        <v>447</v>
      </c>
      <c r="P122" s="69">
        <v>32623696</v>
      </c>
      <c r="Q122" s="69">
        <v>47</v>
      </c>
      <c r="R122" s="69">
        <f>IFERROR(P122/N122,"-")</f>
        <v>146953.58558558559</v>
      </c>
      <c r="S122" s="69">
        <f>IFERROR(P122/O122,"-")</f>
        <v>72983.659955257273</v>
      </c>
      <c r="T122" s="69">
        <f t="shared" si="1"/>
        <v>694121.19148936169</v>
      </c>
      <c r="U122" s="69">
        <f>IFERROR(O122/N122,"-")</f>
        <v>2.0135135135135136</v>
      </c>
      <c r="V122" s="34">
        <f>IFERROR(Q122/N122,"-")</f>
        <v>0.21171171171171171</v>
      </c>
      <c r="W122" s="573">
        <f>市区町村別_オーラルフレイル区分別該当人数･割合!I34</f>
        <v>27</v>
      </c>
      <c r="X122" s="292">
        <v>70</v>
      </c>
      <c r="Y122" s="69">
        <v>2883902</v>
      </c>
      <c r="Z122" s="69">
        <v>8</v>
      </c>
      <c r="AA122" s="69">
        <f>IFERROR(Y122/W122,"-")</f>
        <v>106811.18518518518</v>
      </c>
      <c r="AB122" s="69">
        <f>IFERROR(Y122/X122,"-")</f>
        <v>41198.6</v>
      </c>
      <c r="AC122" s="69">
        <f t="shared" si="2"/>
        <v>360487.75</v>
      </c>
      <c r="AD122" s="69">
        <f>IFERROR(X122/W122,"-")</f>
        <v>2.5925925925925926</v>
      </c>
      <c r="AE122" s="34">
        <f>IFERROR(Z122/W122,"-")</f>
        <v>0.29629629629629628</v>
      </c>
      <c r="AF122" s="573">
        <f>市区町村別_オーラルフレイル区分別該当人数･割合!K34</f>
        <v>20</v>
      </c>
      <c r="AG122" s="292">
        <v>37</v>
      </c>
      <c r="AH122" s="69">
        <v>1837135</v>
      </c>
      <c r="AI122" s="69">
        <v>5</v>
      </c>
      <c r="AJ122" s="69">
        <f>IFERROR(AH122/AF122,"-")</f>
        <v>91856.75</v>
      </c>
      <c r="AK122" s="69">
        <f>IFERROR(AH122/AG122,"-")</f>
        <v>49652.2972972973</v>
      </c>
      <c r="AL122" s="69">
        <f t="shared" si="3"/>
        <v>367427</v>
      </c>
      <c r="AM122" s="69">
        <f>IFERROR(AG122/AF122,"-")</f>
        <v>1.85</v>
      </c>
      <c r="AN122" s="34">
        <f>IFERROR(AI122/AF122,"-")</f>
        <v>0.25</v>
      </c>
      <c r="AO122" s="570">
        <f>市区町村別_オーラルフレイル区分別該当人数･割合!M34</f>
        <v>61</v>
      </c>
      <c r="AP122" s="292">
        <v>201</v>
      </c>
      <c r="AQ122" s="69">
        <v>14283330</v>
      </c>
      <c r="AR122" s="69">
        <v>21</v>
      </c>
      <c r="AS122" s="69">
        <f>IFERROR(AQ122/AO122,"-")</f>
        <v>234152.95081967214</v>
      </c>
      <c r="AT122" s="69">
        <f>IFERROR(AQ122/AP122,"-")</f>
        <v>71061.343283582086</v>
      </c>
      <c r="AU122" s="69">
        <f t="shared" si="4"/>
        <v>680158.57142857148</v>
      </c>
      <c r="AV122" s="69">
        <f>IFERROR(AP122/AO122,"-")</f>
        <v>3.2950819672131146</v>
      </c>
      <c r="AW122" s="266">
        <f>IFERROR(AR122/AO122,"-")</f>
        <v>0.34426229508196721</v>
      </c>
      <c r="AX122" s="573">
        <f>市区町村別_オーラルフレイル区分別該当人数･割合!O34</f>
        <v>1356</v>
      </c>
      <c r="AY122" s="292">
        <v>1781</v>
      </c>
      <c r="AZ122" s="69">
        <v>110772443</v>
      </c>
      <c r="BA122" s="69">
        <v>180</v>
      </c>
      <c r="BB122" s="69">
        <f>IFERROR(AZ122/AX122,"-")</f>
        <v>81690.592182890861</v>
      </c>
      <c r="BC122" s="69">
        <f>IFERROR(AZ122/AY122,"-")</f>
        <v>62196.767546322291</v>
      </c>
      <c r="BD122" s="69">
        <f t="shared" si="5"/>
        <v>615402.4611111111</v>
      </c>
      <c r="BE122" s="69">
        <f>IFERROR(AY122/AX122,"-")</f>
        <v>1.3134218289085546</v>
      </c>
      <c r="BF122" s="34">
        <f>IFERROR(BA122/AX122,"-")</f>
        <v>0.13274336283185842</v>
      </c>
      <c r="BG122" s="229"/>
    </row>
    <row r="123" spans="2:59" s="9" customFormat="1" ht="13.5" customHeight="1">
      <c r="B123" s="552"/>
      <c r="C123" s="556"/>
      <c r="D123" s="356" t="s">
        <v>339</v>
      </c>
      <c r="E123" s="578"/>
      <c r="F123" s="70">
        <v>4</v>
      </c>
      <c r="G123" s="268">
        <v>528972</v>
      </c>
      <c r="H123" s="268">
        <v>1</v>
      </c>
      <c r="I123" s="268">
        <f>IFERROR(G123/E122,"-")</f>
        <v>1723.0358306188925</v>
      </c>
      <c r="J123" s="268">
        <f t="shared" ref="J123:J125" si="180">IFERROR(G123/F123,"-")</f>
        <v>132243</v>
      </c>
      <c r="K123" s="268">
        <f t="shared" si="0"/>
        <v>528972</v>
      </c>
      <c r="L123" s="268">
        <f>IFERROR(F123/E122,"-")</f>
        <v>1.3029315960912053E-2</v>
      </c>
      <c r="M123" s="267">
        <f>IFERROR(H123/E122,"-")</f>
        <v>3.2573289902280132E-3</v>
      </c>
      <c r="N123" s="574"/>
      <c r="O123" s="70">
        <v>4</v>
      </c>
      <c r="P123" s="268">
        <v>528972</v>
      </c>
      <c r="Q123" s="268">
        <v>1</v>
      </c>
      <c r="R123" s="268">
        <f>IFERROR(P123/N122,"-")</f>
        <v>2382.7567567567567</v>
      </c>
      <c r="S123" s="268">
        <f t="shared" ref="S123:S125" si="181">IFERROR(P123/O123,"-")</f>
        <v>132243</v>
      </c>
      <c r="T123" s="268">
        <f t="shared" si="1"/>
        <v>528972</v>
      </c>
      <c r="U123" s="268">
        <f>IFERROR(O123/N122,"-")</f>
        <v>1.8018018018018018E-2</v>
      </c>
      <c r="V123" s="175">
        <f>IFERROR(Q123/N122,"-")</f>
        <v>4.5045045045045045E-3</v>
      </c>
      <c r="W123" s="574"/>
      <c r="X123" s="70">
        <v>4</v>
      </c>
      <c r="Y123" s="268">
        <v>528972</v>
      </c>
      <c r="Z123" s="268">
        <v>1</v>
      </c>
      <c r="AA123" s="268">
        <f>IFERROR(Y123/W122,"-")</f>
        <v>19591.555555555555</v>
      </c>
      <c r="AB123" s="268">
        <f t="shared" ref="AB123:AB125" si="182">IFERROR(Y123/X123,"-")</f>
        <v>132243</v>
      </c>
      <c r="AC123" s="268">
        <f t="shared" si="2"/>
        <v>528972</v>
      </c>
      <c r="AD123" s="268">
        <f>IFERROR(X123/W122,"-")</f>
        <v>0.14814814814814814</v>
      </c>
      <c r="AE123" s="175">
        <f>IFERROR(Z123/W122,"-")</f>
        <v>3.7037037037037035E-2</v>
      </c>
      <c r="AF123" s="574"/>
      <c r="AG123" s="70">
        <v>4</v>
      </c>
      <c r="AH123" s="268">
        <v>528972</v>
      </c>
      <c r="AI123" s="268">
        <v>1</v>
      </c>
      <c r="AJ123" s="268">
        <f>IFERROR(AH123/AF122,"-")</f>
        <v>26448.6</v>
      </c>
      <c r="AK123" s="268">
        <f t="shared" ref="AK123:AK125" si="183">IFERROR(AH123/AG123,"-")</f>
        <v>132243</v>
      </c>
      <c r="AL123" s="268">
        <f t="shared" si="3"/>
        <v>528972</v>
      </c>
      <c r="AM123" s="268">
        <f>IFERROR(AG123/AF122,"-")</f>
        <v>0.2</v>
      </c>
      <c r="AN123" s="175">
        <f>IFERROR(AI123/AF122,"-")</f>
        <v>0.05</v>
      </c>
      <c r="AO123" s="576"/>
      <c r="AP123" s="70">
        <v>0</v>
      </c>
      <c r="AQ123" s="268">
        <v>0</v>
      </c>
      <c r="AR123" s="268">
        <v>0</v>
      </c>
      <c r="AS123" s="268">
        <f>IFERROR(AQ123/AO122,"-")</f>
        <v>0</v>
      </c>
      <c r="AT123" s="268" t="str">
        <f t="shared" ref="AT123:AT125" si="184">IFERROR(AQ123/AP123,"-")</f>
        <v>-</v>
      </c>
      <c r="AU123" s="268" t="str">
        <f t="shared" si="4"/>
        <v>-</v>
      </c>
      <c r="AV123" s="268">
        <f>IFERROR(AP123/AO122,"-")</f>
        <v>0</v>
      </c>
      <c r="AW123" s="267">
        <f>IFERROR(AR123/AO122,"-")</f>
        <v>0</v>
      </c>
      <c r="AX123" s="574"/>
      <c r="AY123" s="70">
        <v>11</v>
      </c>
      <c r="AZ123" s="268">
        <v>3051105</v>
      </c>
      <c r="BA123" s="268">
        <v>3</v>
      </c>
      <c r="BB123" s="268">
        <f>IFERROR(AZ123/AX122,"-")</f>
        <v>2250.0774336283184</v>
      </c>
      <c r="BC123" s="268">
        <f t="shared" ref="BC123:BC125" si="185">IFERROR(AZ123/AY123,"-")</f>
        <v>277373.18181818182</v>
      </c>
      <c r="BD123" s="268">
        <f t="shared" si="5"/>
        <v>1017035</v>
      </c>
      <c r="BE123" s="268">
        <f>IFERROR(AY123/AX122,"-")</f>
        <v>8.1120943952802359E-3</v>
      </c>
      <c r="BF123" s="175">
        <f>IFERROR(BA123/AX122,"-")</f>
        <v>2.2123893805309734E-3</v>
      </c>
      <c r="BG123" s="229"/>
    </row>
    <row r="124" spans="2:59" s="9" customFormat="1" ht="13.5" customHeight="1">
      <c r="B124" s="552"/>
      <c r="C124" s="556"/>
      <c r="D124" s="353" t="s">
        <v>340</v>
      </c>
      <c r="E124" s="578"/>
      <c r="F124" s="271">
        <v>0</v>
      </c>
      <c r="G124" s="271">
        <v>0</v>
      </c>
      <c r="H124" s="271">
        <v>0</v>
      </c>
      <c r="I124" s="271">
        <f>IFERROR(G124/E122,"-")</f>
        <v>0</v>
      </c>
      <c r="J124" s="271" t="str">
        <f t="shared" si="180"/>
        <v>-</v>
      </c>
      <c r="K124" s="271" t="str">
        <f t="shared" si="0"/>
        <v>-</v>
      </c>
      <c r="L124" s="271">
        <f>IFERROR(F124/E122,"-")</f>
        <v>0</v>
      </c>
      <c r="M124" s="270">
        <f>IFERROR(H124/E122,"-")</f>
        <v>0</v>
      </c>
      <c r="N124" s="574"/>
      <c r="O124" s="271">
        <v>0</v>
      </c>
      <c r="P124" s="271">
        <v>0</v>
      </c>
      <c r="Q124" s="271">
        <v>0</v>
      </c>
      <c r="R124" s="271">
        <f>IFERROR(P124/N122,"-")</f>
        <v>0</v>
      </c>
      <c r="S124" s="271" t="str">
        <f t="shared" si="181"/>
        <v>-</v>
      </c>
      <c r="T124" s="271" t="str">
        <f t="shared" si="1"/>
        <v>-</v>
      </c>
      <c r="U124" s="271">
        <f>IFERROR(O124/N122,"-")</f>
        <v>0</v>
      </c>
      <c r="V124" s="36">
        <f>IFERROR(Q124/N122,"-")</f>
        <v>0</v>
      </c>
      <c r="W124" s="574"/>
      <c r="X124" s="271">
        <v>0</v>
      </c>
      <c r="Y124" s="271">
        <v>0</v>
      </c>
      <c r="Z124" s="271">
        <v>0</v>
      </c>
      <c r="AA124" s="271">
        <f>IFERROR(Y124/W122,"-")</f>
        <v>0</v>
      </c>
      <c r="AB124" s="271" t="str">
        <f t="shared" si="182"/>
        <v>-</v>
      </c>
      <c r="AC124" s="271" t="str">
        <f t="shared" si="2"/>
        <v>-</v>
      </c>
      <c r="AD124" s="271">
        <f>IFERROR(X124/W122,"-")</f>
        <v>0</v>
      </c>
      <c r="AE124" s="36">
        <f>IFERROR(Z124/W122,"-")</f>
        <v>0</v>
      </c>
      <c r="AF124" s="574"/>
      <c r="AG124" s="271">
        <v>0</v>
      </c>
      <c r="AH124" s="271">
        <v>0</v>
      </c>
      <c r="AI124" s="271">
        <v>0</v>
      </c>
      <c r="AJ124" s="271">
        <f>IFERROR(AH124/AF122,"-")</f>
        <v>0</v>
      </c>
      <c r="AK124" s="271" t="str">
        <f t="shared" si="183"/>
        <v>-</v>
      </c>
      <c r="AL124" s="271" t="str">
        <f t="shared" si="3"/>
        <v>-</v>
      </c>
      <c r="AM124" s="271">
        <f>IFERROR(AG124/AF122,"-")</f>
        <v>0</v>
      </c>
      <c r="AN124" s="36">
        <f>IFERROR(AI124/AF122,"-")</f>
        <v>0</v>
      </c>
      <c r="AO124" s="576"/>
      <c r="AP124" s="271">
        <v>0</v>
      </c>
      <c r="AQ124" s="271">
        <v>0</v>
      </c>
      <c r="AR124" s="271">
        <v>0</v>
      </c>
      <c r="AS124" s="271">
        <f>IFERROR(AQ124/AO122,"-")</f>
        <v>0</v>
      </c>
      <c r="AT124" s="271" t="str">
        <f t="shared" si="184"/>
        <v>-</v>
      </c>
      <c r="AU124" s="271" t="str">
        <f t="shared" si="4"/>
        <v>-</v>
      </c>
      <c r="AV124" s="271">
        <f>IFERROR(AP124/AO122,"-")</f>
        <v>0</v>
      </c>
      <c r="AW124" s="270">
        <f>IFERROR(AR124/AO122,"-")</f>
        <v>0</v>
      </c>
      <c r="AX124" s="574"/>
      <c r="AY124" s="271">
        <v>10</v>
      </c>
      <c r="AZ124" s="271">
        <v>19710</v>
      </c>
      <c r="BA124" s="271">
        <v>2</v>
      </c>
      <c r="BB124" s="271">
        <f>IFERROR(AZ124/AX122,"-")</f>
        <v>14.535398230088495</v>
      </c>
      <c r="BC124" s="271">
        <f t="shared" si="185"/>
        <v>1971</v>
      </c>
      <c r="BD124" s="271">
        <f t="shared" si="5"/>
        <v>9855</v>
      </c>
      <c r="BE124" s="271">
        <f>IFERROR(AY124/AX122,"-")</f>
        <v>7.3746312684365781E-3</v>
      </c>
      <c r="BF124" s="36">
        <f>IFERROR(BA124/AX122,"-")</f>
        <v>1.4749262536873156E-3</v>
      </c>
      <c r="BG124" s="229"/>
    </row>
    <row r="125" spans="2:59" s="9" customFormat="1" ht="13.5" customHeight="1">
      <c r="B125" s="553"/>
      <c r="C125" s="557"/>
      <c r="D125" s="354" t="s">
        <v>64</v>
      </c>
      <c r="E125" s="579"/>
      <c r="F125" s="273">
        <v>681</v>
      </c>
      <c r="G125" s="273">
        <f>SUM(G122:G124)</f>
        <v>49113707</v>
      </c>
      <c r="H125" s="273">
        <v>71</v>
      </c>
      <c r="I125" s="273">
        <f>IFERROR(G125/E122,"-")</f>
        <v>159979.5016286645</v>
      </c>
      <c r="J125" s="273">
        <f t="shared" si="180"/>
        <v>72119.980910425846</v>
      </c>
      <c r="K125" s="273">
        <f t="shared" si="0"/>
        <v>691742.35211267602</v>
      </c>
      <c r="L125" s="273">
        <f>IFERROR(F125/E122,"-")</f>
        <v>2.218241042345277</v>
      </c>
      <c r="M125" s="272">
        <f>IFERROR(H125/E122,"-")</f>
        <v>0.23127035830618892</v>
      </c>
      <c r="N125" s="575"/>
      <c r="O125" s="273">
        <v>450</v>
      </c>
      <c r="P125" s="273">
        <f>SUM(P122:P124)</f>
        <v>33152668</v>
      </c>
      <c r="Q125" s="273">
        <v>47</v>
      </c>
      <c r="R125" s="273">
        <f>IFERROR(P125/N122,"-")</f>
        <v>149336.34234234234</v>
      </c>
      <c r="S125" s="273">
        <f t="shared" si="181"/>
        <v>73672.595555555556</v>
      </c>
      <c r="T125" s="273">
        <f t="shared" si="1"/>
        <v>705375.91489361704</v>
      </c>
      <c r="U125" s="273">
        <f>IFERROR(O125/N122,"-")</f>
        <v>2.0270270270270272</v>
      </c>
      <c r="V125" s="152">
        <f>IFERROR(Q125/N122,"-")</f>
        <v>0.21171171171171171</v>
      </c>
      <c r="W125" s="575"/>
      <c r="X125" s="273">
        <v>73</v>
      </c>
      <c r="Y125" s="273">
        <f>SUM(Y122:Y124)</f>
        <v>3412874</v>
      </c>
      <c r="Z125" s="273">
        <v>8</v>
      </c>
      <c r="AA125" s="273">
        <f>IFERROR(Y125/W122,"-")</f>
        <v>126402.74074074074</v>
      </c>
      <c r="AB125" s="273">
        <f t="shared" si="182"/>
        <v>46751.698630136983</v>
      </c>
      <c r="AC125" s="273">
        <f t="shared" si="2"/>
        <v>426609.25</v>
      </c>
      <c r="AD125" s="273">
        <f>IFERROR(X125/W122,"-")</f>
        <v>2.7037037037037037</v>
      </c>
      <c r="AE125" s="152">
        <f>IFERROR(Z125/W122,"-")</f>
        <v>0.29629629629629628</v>
      </c>
      <c r="AF125" s="575"/>
      <c r="AG125" s="273">
        <v>40</v>
      </c>
      <c r="AH125" s="273">
        <f>SUM(AH122:AH124)</f>
        <v>2366107</v>
      </c>
      <c r="AI125" s="273">
        <v>5</v>
      </c>
      <c r="AJ125" s="273">
        <f>IFERROR(AH125/AF122,"-")</f>
        <v>118305.35</v>
      </c>
      <c r="AK125" s="273">
        <f t="shared" si="183"/>
        <v>59152.675000000003</v>
      </c>
      <c r="AL125" s="273">
        <f t="shared" si="3"/>
        <v>473221.4</v>
      </c>
      <c r="AM125" s="273">
        <f>IFERROR(AG125/AF122,"-")</f>
        <v>2</v>
      </c>
      <c r="AN125" s="152">
        <f>IFERROR(AI125/AF122,"-")</f>
        <v>0.25</v>
      </c>
      <c r="AO125" s="577"/>
      <c r="AP125" s="273">
        <v>201</v>
      </c>
      <c r="AQ125" s="273">
        <f>SUM(AQ122:AQ124)</f>
        <v>14283330</v>
      </c>
      <c r="AR125" s="273">
        <v>21</v>
      </c>
      <c r="AS125" s="273">
        <f>IFERROR(AQ125/AO122,"-")</f>
        <v>234152.95081967214</v>
      </c>
      <c r="AT125" s="273">
        <f t="shared" si="184"/>
        <v>71061.343283582086</v>
      </c>
      <c r="AU125" s="273">
        <f t="shared" si="4"/>
        <v>680158.57142857148</v>
      </c>
      <c r="AV125" s="273">
        <f>IFERROR(AP125/AO122,"-")</f>
        <v>3.2950819672131146</v>
      </c>
      <c r="AW125" s="272">
        <f>IFERROR(AR125/AO122,"-")</f>
        <v>0.34426229508196721</v>
      </c>
      <c r="AX125" s="575"/>
      <c r="AY125" s="273">
        <v>1782</v>
      </c>
      <c r="AZ125" s="273">
        <f>SUM(AZ122:AZ124)</f>
        <v>113843258</v>
      </c>
      <c r="BA125" s="273">
        <v>180</v>
      </c>
      <c r="BB125" s="273">
        <f>IFERROR(AZ125/AX122,"-")</f>
        <v>83955.205014749255</v>
      </c>
      <c r="BC125" s="273">
        <f t="shared" si="185"/>
        <v>63885.105499438832</v>
      </c>
      <c r="BD125" s="273">
        <f t="shared" si="5"/>
        <v>632462.54444444447</v>
      </c>
      <c r="BE125" s="273">
        <f>IFERROR(AY125/AX122,"-")</f>
        <v>1.3141592920353982</v>
      </c>
      <c r="BF125" s="152">
        <f>IFERROR(BA125/AX122,"-")</f>
        <v>0.13274336283185842</v>
      </c>
      <c r="BG125" s="229"/>
    </row>
    <row r="126" spans="2:59" s="9" customFormat="1" ht="13.5" customHeight="1">
      <c r="B126" s="551">
        <v>31</v>
      </c>
      <c r="C126" s="555" t="s">
        <v>34</v>
      </c>
      <c r="D126" s="357" t="s">
        <v>338</v>
      </c>
      <c r="E126" s="573">
        <f>市区町村別_オーラルフレイル区分別該当人数･割合!E35</f>
        <v>418</v>
      </c>
      <c r="F126" s="292">
        <v>677</v>
      </c>
      <c r="G126" s="69">
        <v>46309028</v>
      </c>
      <c r="H126" s="69">
        <v>72</v>
      </c>
      <c r="I126" s="69">
        <f>IFERROR(G126/E126,"-")</f>
        <v>110787.14832535885</v>
      </c>
      <c r="J126" s="69">
        <f>IFERROR(G126/F126,"-")</f>
        <v>68403.290989660265</v>
      </c>
      <c r="K126" s="69">
        <f t="shared" si="0"/>
        <v>643180.9444444445</v>
      </c>
      <c r="L126" s="69">
        <f>IFERROR(F126/E126,"-")</f>
        <v>1.6196172248803828</v>
      </c>
      <c r="M126" s="266">
        <f>IFERROR(H126/E126,"-")</f>
        <v>0.17224880382775121</v>
      </c>
      <c r="N126" s="573">
        <f>市区町村別_オーラルフレイル区分別該当人数･割合!G35</f>
        <v>365</v>
      </c>
      <c r="O126" s="292">
        <v>572</v>
      </c>
      <c r="P126" s="69">
        <v>38855893</v>
      </c>
      <c r="Q126" s="69">
        <v>61</v>
      </c>
      <c r="R126" s="69">
        <f>IFERROR(P126/N126,"-")</f>
        <v>106454.50136986302</v>
      </c>
      <c r="S126" s="69">
        <f>IFERROR(P126/O126,"-")</f>
        <v>67929.882867132867</v>
      </c>
      <c r="T126" s="69">
        <f t="shared" si="1"/>
        <v>636981.85245901637</v>
      </c>
      <c r="U126" s="69">
        <f>IFERROR(O126/N126,"-")</f>
        <v>1.5671232876712329</v>
      </c>
      <c r="V126" s="34">
        <f>IFERROR(Q126/N126,"-")</f>
        <v>0.16712328767123288</v>
      </c>
      <c r="W126" s="573">
        <f>市区町村別_オーラルフレイル区分別該当人数･割合!I35</f>
        <v>51</v>
      </c>
      <c r="X126" s="292">
        <v>141</v>
      </c>
      <c r="Y126" s="69">
        <v>9382493</v>
      </c>
      <c r="Z126" s="69">
        <v>14</v>
      </c>
      <c r="AA126" s="69">
        <f>IFERROR(Y126/W126,"-")</f>
        <v>183970.45098039217</v>
      </c>
      <c r="AB126" s="69">
        <f>IFERROR(Y126/X126,"-")</f>
        <v>66542.503546099295</v>
      </c>
      <c r="AC126" s="69">
        <f t="shared" si="2"/>
        <v>670178.07142857148</v>
      </c>
      <c r="AD126" s="69">
        <f>IFERROR(X126/W126,"-")</f>
        <v>2.7647058823529411</v>
      </c>
      <c r="AE126" s="34">
        <f>IFERROR(Z126/W126,"-")</f>
        <v>0.27450980392156865</v>
      </c>
      <c r="AF126" s="573">
        <f>市区町村別_オーラルフレイル区分別該当人数･割合!K35</f>
        <v>42</v>
      </c>
      <c r="AG126" s="292">
        <v>86</v>
      </c>
      <c r="AH126" s="69">
        <v>7465847</v>
      </c>
      <c r="AI126" s="69">
        <v>9</v>
      </c>
      <c r="AJ126" s="69">
        <f>IFERROR(AH126/AF126,"-")</f>
        <v>177758.26190476189</v>
      </c>
      <c r="AK126" s="69">
        <f>IFERROR(AH126/AG126,"-")</f>
        <v>86812.174418604656</v>
      </c>
      <c r="AL126" s="69">
        <f t="shared" si="3"/>
        <v>829538.5555555555</v>
      </c>
      <c r="AM126" s="69">
        <f>IFERROR(AG126/AF126,"-")</f>
        <v>2.0476190476190474</v>
      </c>
      <c r="AN126" s="34">
        <f>IFERROR(AI126/AF126,"-")</f>
        <v>0.21428571428571427</v>
      </c>
      <c r="AO126" s="570">
        <f>市区町村別_オーラルフレイル区分別該当人数･割合!M35</f>
        <v>179</v>
      </c>
      <c r="AP126" s="292">
        <v>408</v>
      </c>
      <c r="AQ126" s="69">
        <v>32126430</v>
      </c>
      <c r="AR126" s="69">
        <v>42</v>
      </c>
      <c r="AS126" s="69">
        <f>IFERROR(AQ126/AO126,"-")</f>
        <v>179477.26256983241</v>
      </c>
      <c r="AT126" s="69">
        <f>IFERROR(AQ126/AP126,"-")</f>
        <v>78741.25</v>
      </c>
      <c r="AU126" s="69">
        <f t="shared" si="4"/>
        <v>764915</v>
      </c>
      <c r="AV126" s="69">
        <f>IFERROR(AP126/AO126,"-")</f>
        <v>2.2793296089385473</v>
      </c>
      <c r="AW126" s="266">
        <f>IFERROR(AR126/AO126,"-")</f>
        <v>0.23463687150837989</v>
      </c>
      <c r="AX126" s="573">
        <f>市区町村別_オーラルフレイル区分別該当人数･割合!O35</f>
        <v>1630</v>
      </c>
      <c r="AY126" s="292">
        <v>1516</v>
      </c>
      <c r="AZ126" s="69">
        <v>97738293</v>
      </c>
      <c r="BA126" s="69">
        <v>154</v>
      </c>
      <c r="BB126" s="69">
        <f>IFERROR(AZ126/AX126,"-")</f>
        <v>59962.142944785279</v>
      </c>
      <c r="BC126" s="69">
        <f>IFERROR(AZ126/AY126,"-")</f>
        <v>64471.169525065961</v>
      </c>
      <c r="BD126" s="69">
        <f t="shared" si="5"/>
        <v>634664.24025974027</v>
      </c>
      <c r="BE126" s="69">
        <f>IFERROR(AY126/AX126,"-")</f>
        <v>0.93006134969325149</v>
      </c>
      <c r="BF126" s="34">
        <f>IFERROR(BA126/AX126,"-")</f>
        <v>9.4478527607361959E-2</v>
      </c>
      <c r="BG126" s="229"/>
    </row>
    <row r="127" spans="2:59" s="9" customFormat="1" ht="13.5" customHeight="1">
      <c r="B127" s="552"/>
      <c r="C127" s="556"/>
      <c r="D127" s="356" t="s">
        <v>339</v>
      </c>
      <c r="E127" s="578"/>
      <c r="F127" s="70">
        <v>8</v>
      </c>
      <c r="G127" s="268">
        <v>2522672</v>
      </c>
      <c r="H127" s="268">
        <v>2</v>
      </c>
      <c r="I127" s="268">
        <f>IFERROR(G127/E126,"-")</f>
        <v>6035.1004784688994</v>
      </c>
      <c r="J127" s="268">
        <f t="shared" ref="J127:J129" si="186">IFERROR(G127/F127,"-")</f>
        <v>315334</v>
      </c>
      <c r="K127" s="268">
        <f t="shared" si="0"/>
        <v>1261336</v>
      </c>
      <c r="L127" s="268">
        <f>IFERROR(F127/E126,"-")</f>
        <v>1.9138755980861243E-2</v>
      </c>
      <c r="M127" s="267">
        <f>IFERROR(H127/E126,"-")</f>
        <v>4.7846889952153108E-3</v>
      </c>
      <c r="N127" s="574"/>
      <c r="O127" s="70">
        <v>8</v>
      </c>
      <c r="P127" s="268">
        <v>2522672</v>
      </c>
      <c r="Q127" s="268">
        <v>2</v>
      </c>
      <c r="R127" s="268">
        <f>IFERROR(P127/N126,"-")</f>
        <v>6911.4301369863015</v>
      </c>
      <c r="S127" s="268">
        <f t="shared" ref="S127:S129" si="187">IFERROR(P127/O127,"-")</f>
        <v>315334</v>
      </c>
      <c r="T127" s="268">
        <f t="shared" si="1"/>
        <v>1261336</v>
      </c>
      <c r="U127" s="268">
        <f>IFERROR(O127/N126,"-")</f>
        <v>2.1917808219178082E-2</v>
      </c>
      <c r="V127" s="175">
        <f>IFERROR(Q127/N126,"-")</f>
        <v>5.4794520547945206E-3</v>
      </c>
      <c r="W127" s="574"/>
      <c r="X127" s="70">
        <v>0</v>
      </c>
      <c r="Y127" s="268">
        <v>0</v>
      </c>
      <c r="Z127" s="268">
        <v>0</v>
      </c>
      <c r="AA127" s="268">
        <f>IFERROR(Y127/W126,"-")</f>
        <v>0</v>
      </c>
      <c r="AB127" s="268" t="str">
        <f t="shared" ref="AB127:AB129" si="188">IFERROR(Y127/X127,"-")</f>
        <v>-</v>
      </c>
      <c r="AC127" s="268" t="str">
        <f t="shared" si="2"/>
        <v>-</v>
      </c>
      <c r="AD127" s="268">
        <f>IFERROR(X127/W126,"-")</f>
        <v>0</v>
      </c>
      <c r="AE127" s="175">
        <f>IFERROR(Z127/W126,"-")</f>
        <v>0</v>
      </c>
      <c r="AF127" s="574"/>
      <c r="AG127" s="70">
        <v>0</v>
      </c>
      <c r="AH127" s="268">
        <v>0</v>
      </c>
      <c r="AI127" s="268">
        <v>0</v>
      </c>
      <c r="AJ127" s="268">
        <f>IFERROR(AH127/AF126,"-")</f>
        <v>0</v>
      </c>
      <c r="AK127" s="268" t="str">
        <f t="shared" ref="AK127:AK129" si="189">IFERROR(AH127/AG127,"-")</f>
        <v>-</v>
      </c>
      <c r="AL127" s="268" t="str">
        <f t="shared" si="3"/>
        <v>-</v>
      </c>
      <c r="AM127" s="268">
        <f>IFERROR(AG127/AF126,"-")</f>
        <v>0</v>
      </c>
      <c r="AN127" s="175">
        <f>IFERROR(AI127/AF126,"-")</f>
        <v>0</v>
      </c>
      <c r="AO127" s="576"/>
      <c r="AP127" s="70">
        <v>8</v>
      </c>
      <c r="AQ127" s="268">
        <v>2522672</v>
      </c>
      <c r="AR127" s="268">
        <v>2</v>
      </c>
      <c r="AS127" s="268">
        <f>IFERROR(AQ127/AO126,"-")</f>
        <v>14093.13966480447</v>
      </c>
      <c r="AT127" s="268">
        <f t="shared" ref="AT127:AT129" si="190">IFERROR(AQ127/AP127,"-")</f>
        <v>315334</v>
      </c>
      <c r="AU127" s="268">
        <f t="shared" si="4"/>
        <v>1261336</v>
      </c>
      <c r="AV127" s="268">
        <f>IFERROR(AP127/AO126,"-")</f>
        <v>4.4692737430167599E-2</v>
      </c>
      <c r="AW127" s="267">
        <f>IFERROR(AR127/AO126,"-")</f>
        <v>1.11731843575419E-2</v>
      </c>
      <c r="AX127" s="574"/>
      <c r="AY127" s="70">
        <v>3</v>
      </c>
      <c r="AZ127" s="268">
        <v>1034686</v>
      </c>
      <c r="BA127" s="268">
        <v>1</v>
      </c>
      <c r="BB127" s="268">
        <f>IFERROR(AZ127/AX126,"-")</f>
        <v>634.7766871165644</v>
      </c>
      <c r="BC127" s="268">
        <f t="shared" ref="BC127:BC129" si="191">IFERROR(AZ127/AY127,"-")</f>
        <v>344895.33333333331</v>
      </c>
      <c r="BD127" s="268">
        <f t="shared" si="5"/>
        <v>1034686</v>
      </c>
      <c r="BE127" s="268">
        <f>IFERROR(AY127/AX126,"-")</f>
        <v>1.8404907975460123E-3</v>
      </c>
      <c r="BF127" s="175">
        <f>IFERROR(BA127/AX126,"-")</f>
        <v>6.1349693251533746E-4</v>
      </c>
      <c r="BG127" s="229"/>
    </row>
    <row r="128" spans="2:59" s="9" customFormat="1" ht="13.5" customHeight="1">
      <c r="B128" s="552"/>
      <c r="C128" s="556"/>
      <c r="D128" s="353" t="s">
        <v>340</v>
      </c>
      <c r="E128" s="578"/>
      <c r="F128" s="271">
        <v>15</v>
      </c>
      <c r="G128" s="271">
        <v>208025</v>
      </c>
      <c r="H128" s="271">
        <v>2</v>
      </c>
      <c r="I128" s="271">
        <f>IFERROR(G128/E126,"-")</f>
        <v>497.66746411483251</v>
      </c>
      <c r="J128" s="271">
        <f t="shared" si="186"/>
        <v>13868.333333333334</v>
      </c>
      <c r="K128" s="271">
        <f t="shared" si="0"/>
        <v>104012.5</v>
      </c>
      <c r="L128" s="271">
        <f>IFERROR(F128/E126,"-")</f>
        <v>3.5885167464114832E-2</v>
      </c>
      <c r="M128" s="270">
        <f>IFERROR(H128/E126,"-")</f>
        <v>4.7846889952153108E-3</v>
      </c>
      <c r="N128" s="574"/>
      <c r="O128" s="271">
        <v>15</v>
      </c>
      <c r="P128" s="271">
        <v>208025</v>
      </c>
      <c r="Q128" s="271">
        <v>2</v>
      </c>
      <c r="R128" s="271">
        <f>IFERROR(P128/N126,"-")</f>
        <v>569.93150684931504</v>
      </c>
      <c r="S128" s="271">
        <f t="shared" si="187"/>
        <v>13868.333333333334</v>
      </c>
      <c r="T128" s="271">
        <f t="shared" si="1"/>
        <v>104012.5</v>
      </c>
      <c r="U128" s="271">
        <f>IFERROR(O128/N126,"-")</f>
        <v>4.1095890410958902E-2</v>
      </c>
      <c r="V128" s="36">
        <f>IFERROR(Q128/N126,"-")</f>
        <v>5.4794520547945206E-3</v>
      </c>
      <c r="W128" s="574"/>
      <c r="X128" s="271">
        <v>0</v>
      </c>
      <c r="Y128" s="271">
        <v>0</v>
      </c>
      <c r="Z128" s="271">
        <v>0</v>
      </c>
      <c r="AA128" s="271">
        <f>IFERROR(Y128/W126,"-")</f>
        <v>0</v>
      </c>
      <c r="AB128" s="271" t="str">
        <f t="shared" si="188"/>
        <v>-</v>
      </c>
      <c r="AC128" s="271" t="str">
        <f t="shared" si="2"/>
        <v>-</v>
      </c>
      <c r="AD128" s="271">
        <f>IFERROR(X128/W126,"-")</f>
        <v>0</v>
      </c>
      <c r="AE128" s="36">
        <f>IFERROR(Z128/W126,"-")</f>
        <v>0</v>
      </c>
      <c r="AF128" s="574"/>
      <c r="AG128" s="271">
        <v>0</v>
      </c>
      <c r="AH128" s="271">
        <v>0</v>
      </c>
      <c r="AI128" s="271">
        <v>0</v>
      </c>
      <c r="AJ128" s="271">
        <f>IFERROR(AH128/AF126,"-")</f>
        <v>0</v>
      </c>
      <c r="AK128" s="271" t="str">
        <f t="shared" si="189"/>
        <v>-</v>
      </c>
      <c r="AL128" s="271" t="str">
        <f t="shared" si="3"/>
        <v>-</v>
      </c>
      <c r="AM128" s="271">
        <f>IFERROR(AG128/AF126,"-")</f>
        <v>0</v>
      </c>
      <c r="AN128" s="36">
        <f>IFERROR(AI128/AF126,"-")</f>
        <v>0</v>
      </c>
      <c r="AO128" s="576"/>
      <c r="AP128" s="271">
        <v>3</v>
      </c>
      <c r="AQ128" s="271">
        <v>7084</v>
      </c>
      <c r="AR128" s="271">
        <v>1</v>
      </c>
      <c r="AS128" s="271">
        <f>IFERROR(AQ128/AO126,"-")</f>
        <v>39.575418994413411</v>
      </c>
      <c r="AT128" s="271">
        <f t="shared" si="190"/>
        <v>2361.3333333333335</v>
      </c>
      <c r="AU128" s="271">
        <f t="shared" si="4"/>
        <v>7084</v>
      </c>
      <c r="AV128" s="271">
        <f>IFERROR(AP128/AO126,"-")</f>
        <v>1.6759776536312849E-2</v>
      </c>
      <c r="AW128" s="270">
        <f>IFERROR(AR128/AO126,"-")</f>
        <v>5.5865921787709499E-3</v>
      </c>
      <c r="AX128" s="574"/>
      <c r="AY128" s="271">
        <v>4</v>
      </c>
      <c r="AZ128" s="271">
        <v>9111</v>
      </c>
      <c r="BA128" s="271">
        <v>1</v>
      </c>
      <c r="BB128" s="271">
        <f>IFERROR(AZ128/AX126,"-")</f>
        <v>5.5895705521472392</v>
      </c>
      <c r="BC128" s="271">
        <f t="shared" si="191"/>
        <v>2277.75</v>
      </c>
      <c r="BD128" s="271">
        <f t="shared" si="5"/>
        <v>9111</v>
      </c>
      <c r="BE128" s="271">
        <f>IFERROR(AY128/AX126,"-")</f>
        <v>2.4539877300613498E-3</v>
      </c>
      <c r="BF128" s="36">
        <f>IFERROR(BA128/AX126,"-")</f>
        <v>6.1349693251533746E-4</v>
      </c>
      <c r="BG128" s="229"/>
    </row>
    <row r="129" spans="2:59" s="9" customFormat="1" ht="13.5" customHeight="1">
      <c r="B129" s="553"/>
      <c r="C129" s="557"/>
      <c r="D129" s="354" t="s">
        <v>64</v>
      </c>
      <c r="E129" s="579"/>
      <c r="F129" s="273">
        <v>678</v>
      </c>
      <c r="G129" s="273">
        <f>SUM(G126:G128)</f>
        <v>49039725</v>
      </c>
      <c r="H129" s="273">
        <v>72</v>
      </c>
      <c r="I129" s="273">
        <f>IFERROR(G129/E126,"-")</f>
        <v>117319.91626794258</v>
      </c>
      <c r="J129" s="273">
        <f t="shared" si="186"/>
        <v>72329.97787610619</v>
      </c>
      <c r="K129" s="273">
        <f t="shared" si="0"/>
        <v>681107.29166666663</v>
      </c>
      <c r="L129" s="273">
        <f>IFERROR(F129/E126,"-")</f>
        <v>1.6220095693779903</v>
      </c>
      <c r="M129" s="272">
        <f>IFERROR(H129/E126,"-")</f>
        <v>0.17224880382775121</v>
      </c>
      <c r="N129" s="575"/>
      <c r="O129" s="273">
        <v>573</v>
      </c>
      <c r="P129" s="273">
        <f>SUM(P126:P128)</f>
        <v>41586590</v>
      </c>
      <c r="Q129" s="273">
        <v>61</v>
      </c>
      <c r="R129" s="273">
        <f>IFERROR(P129/N126,"-")</f>
        <v>113935.86301369863</v>
      </c>
      <c r="S129" s="273">
        <f t="shared" si="187"/>
        <v>72576.945898778358</v>
      </c>
      <c r="T129" s="273">
        <f t="shared" si="1"/>
        <v>681747.37704918033</v>
      </c>
      <c r="U129" s="273">
        <f>IFERROR(O129/N126,"-")</f>
        <v>1.5698630136986302</v>
      </c>
      <c r="V129" s="152">
        <f>IFERROR(Q129/N126,"-")</f>
        <v>0.16712328767123288</v>
      </c>
      <c r="W129" s="575"/>
      <c r="X129" s="273">
        <v>141</v>
      </c>
      <c r="Y129" s="273">
        <f>SUM(Y126:Y128)</f>
        <v>9382493</v>
      </c>
      <c r="Z129" s="273">
        <v>14</v>
      </c>
      <c r="AA129" s="273">
        <f>IFERROR(Y129/W126,"-")</f>
        <v>183970.45098039217</v>
      </c>
      <c r="AB129" s="273">
        <f t="shared" si="188"/>
        <v>66542.503546099295</v>
      </c>
      <c r="AC129" s="273">
        <f t="shared" si="2"/>
        <v>670178.07142857148</v>
      </c>
      <c r="AD129" s="273">
        <f>IFERROR(X129/W126,"-")</f>
        <v>2.7647058823529411</v>
      </c>
      <c r="AE129" s="152">
        <f>IFERROR(Z129/W126,"-")</f>
        <v>0.27450980392156865</v>
      </c>
      <c r="AF129" s="575"/>
      <c r="AG129" s="273">
        <v>86</v>
      </c>
      <c r="AH129" s="273">
        <f>SUM(AH126:AH128)</f>
        <v>7465847</v>
      </c>
      <c r="AI129" s="273">
        <v>9</v>
      </c>
      <c r="AJ129" s="273">
        <f>IFERROR(AH129/AF126,"-")</f>
        <v>177758.26190476189</v>
      </c>
      <c r="AK129" s="273">
        <f t="shared" si="189"/>
        <v>86812.174418604656</v>
      </c>
      <c r="AL129" s="273">
        <f t="shared" si="3"/>
        <v>829538.5555555555</v>
      </c>
      <c r="AM129" s="273">
        <f>IFERROR(AG129/AF126,"-")</f>
        <v>2.0476190476190474</v>
      </c>
      <c r="AN129" s="152">
        <f>IFERROR(AI129/AF126,"-")</f>
        <v>0.21428571428571427</v>
      </c>
      <c r="AO129" s="577"/>
      <c r="AP129" s="273">
        <v>409</v>
      </c>
      <c r="AQ129" s="273">
        <f>SUM(AQ126:AQ128)</f>
        <v>34656186</v>
      </c>
      <c r="AR129" s="273">
        <v>42</v>
      </c>
      <c r="AS129" s="273">
        <f>IFERROR(AQ129/AO126,"-")</f>
        <v>193609.97765363127</v>
      </c>
      <c r="AT129" s="273">
        <f t="shared" si="190"/>
        <v>84733.951100244492</v>
      </c>
      <c r="AU129" s="273">
        <f t="shared" si="4"/>
        <v>825147.28571428568</v>
      </c>
      <c r="AV129" s="273">
        <f>IFERROR(AP129/AO126,"-")</f>
        <v>2.2849162011173183</v>
      </c>
      <c r="AW129" s="272">
        <f>IFERROR(AR129/AO126,"-")</f>
        <v>0.23463687150837989</v>
      </c>
      <c r="AX129" s="575"/>
      <c r="AY129" s="273">
        <v>1516</v>
      </c>
      <c r="AZ129" s="273">
        <f>SUM(AZ126:AZ128)</f>
        <v>98782090</v>
      </c>
      <c r="BA129" s="273">
        <v>154</v>
      </c>
      <c r="BB129" s="273">
        <f>IFERROR(AZ129/AX126,"-")</f>
        <v>60602.509202453984</v>
      </c>
      <c r="BC129" s="273">
        <f t="shared" si="191"/>
        <v>65159.689973614775</v>
      </c>
      <c r="BD129" s="273">
        <f t="shared" si="5"/>
        <v>641442.14285714284</v>
      </c>
      <c r="BE129" s="273">
        <f>IFERROR(AY129/AX126,"-")</f>
        <v>0.93006134969325149</v>
      </c>
      <c r="BF129" s="152">
        <f>IFERROR(BA129/AX126,"-")</f>
        <v>9.4478527607361959E-2</v>
      </c>
      <c r="BG129" s="229"/>
    </row>
    <row r="130" spans="2:59" s="9" customFormat="1" ht="13.5" customHeight="1">
      <c r="B130" s="551">
        <v>32</v>
      </c>
      <c r="C130" s="555" t="s">
        <v>35</v>
      </c>
      <c r="D130" s="357" t="s">
        <v>338</v>
      </c>
      <c r="E130" s="573">
        <f>市区町村別_オーラルフレイル区分別該当人数･割合!E36</f>
        <v>467</v>
      </c>
      <c r="F130" s="292">
        <v>1152</v>
      </c>
      <c r="G130" s="69">
        <v>80745814</v>
      </c>
      <c r="H130" s="69">
        <v>112</v>
      </c>
      <c r="I130" s="69">
        <f>IFERROR(G130/E130,"-")</f>
        <v>172903.24197002142</v>
      </c>
      <c r="J130" s="69">
        <f>IFERROR(G130/F130,"-")</f>
        <v>70091.852430555562</v>
      </c>
      <c r="K130" s="69">
        <f t="shared" si="0"/>
        <v>720944.76785714284</v>
      </c>
      <c r="L130" s="69">
        <f>IFERROR(F130/E130,"-")</f>
        <v>2.4668094218415417</v>
      </c>
      <c r="M130" s="266">
        <f>IFERROR(H130/E130,"-")</f>
        <v>0.2398286937901499</v>
      </c>
      <c r="N130" s="573">
        <f>市区町村別_オーラルフレイル区分別該当人数･割合!G36</f>
        <v>331</v>
      </c>
      <c r="O130" s="292">
        <v>807</v>
      </c>
      <c r="P130" s="69">
        <v>55864874</v>
      </c>
      <c r="Q130" s="69">
        <v>81</v>
      </c>
      <c r="R130" s="69">
        <f>IFERROR(P130/N130,"-")</f>
        <v>168776.05438066466</v>
      </c>
      <c r="S130" s="69">
        <f>IFERROR(P130/O130,"-")</f>
        <v>69225.370508054519</v>
      </c>
      <c r="T130" s="69">
        <f t="shared" si="1"/>
        <v>689689.80246913584</v>
      </c>
      <c r="U130" s="69">
        <f>IFERROR(O130/N130,"-")</f>
        <v>2.4380664652567976</v>
      </c>
      <c r="V130" s="34">
        <f>IFERROR(Q130/N130,"-")</f>
        <v>0.24471299093655588</v>
      </c>
      <c r="W130" s="573">
        <f>市区町村別_オーラルフレイル区分別該当人数･割合!I36</f>
        <v>45</v>
      </c>
      <c r="X130" s="292">
        <v>183</v>
      </c>
      <c r="Y130" s="69">
        <v>12499444</v>
      </c>
      <c r="Z130" s="69">
        <v>17</v>
      </c>
      <c r="AA130" s="69">
        <f>IFERROR(Y130/W130,"-")</f>
        <v>277765.4222222222</v>
      </c>
      <c r="AB130" s="69">
        <f>IFERROR(Y130/X130,"-")</f>
        <v>68302.972677595622</v>
      </c>
      <c r="AC130" s="69">
        <f t="shared" si="2"/>
        <v>735261.4117647059</v>
      </c>
      <c r="AD130" s="69">
        <f>IFERROR(X130/W130,"-")</f>
        <v>4.0666666666666664</v>
      </c>
      <c r="AE130" s="34">
        <f>IFERROR(Z130/W130,"-")</f>
        <v>0.37777777777777777</v>
      </c>
      <c r="AF130" s="573">
        <f>市区町村別_オーラルフレイル区分別該当人数･割合!K36</f>
        <v>37</v>
      </c>
      <c r="AG130" s="292">
        <v>152</v>
      </c>
      <c r="AH130" s="69">
        <v>5881174</v>
      </c>
      <c r="AI130" s="69">
        <v>14</v>
      </c>
      <c r="AJ130" s="69">
        <f>IFERROR(AH130/AF130,"-")</f>
        <v>158950.64864864864</v>
      </c>
      <c r="AK130" s="69">
        <f>IFERROR(AH130/AG130,"-")</f>
        <v>38691.934210526313</v>
      </c>
      <c r="AL130" s="69">
        <f t="shared" si="3"/>
        <v>420083.85714285716</v>
      </c>
      <c r="AM130" s="69">
        <f>IFERROR(AG130/AF130,"-")</f>
        <v>4.1081081081081079</v>
      </c>
      <c r="AN130" s="34">
        <f>IFERROR(AI130/AF130,"-")</f>
        <v>0.3783783783783784</v>
      </c>
      <c r="AO130" s="570">
        <f>市区町村別_オーラルフレイル区分別該当人数･割合!M36</f>
        <v>218</v>
      </c>
      <c r="AP130" s="292">
        <v>654</v>
      </c>
      <c r="AQ130" s="69">
        <v>61710395</v>
      </c>
      <c r="AR130" s="69">
        <v>69</v>
      </c>
      <c r="AS130" s="69">
        <f>IFERROR(AQ130/AO130,"-")</f>
        <v>283075.20642201835</v>
      </c>
      <c r="AT130" s="69">
        <f>IFERROR(AQ130/AP130,"-")</f>
        <v>94358.402140672784</v>
      </c>
      <c r="AU130" s="69">
        <f t="shared" si="4"/>
        <v>894353.55072463769</v>
      </c>
      <c r="AV130" s="69">
        <f>IFERROR(AP130/AO130,"-")</f>
        <v>3</v>
      </c>
      <c r="AW130" s="266">
        <f>IFERROR(AR130/AO130,"-")</f>
        <v>0.3165137614678899</v>
      </c>
      <c r="AX130" s="573">
        <f>市区町村別_オーラルフレイル区分別該当人数･割合!O36</f>
        <v>1805</v>
      </c>
      <c r="AY130" s="292">
        <v>2502</v>
      </c>
      <c r="AZ130" s="69">
        <v>158382309</v>
      </c>
      <c r="BA130" s="69">
        <v>262</v>
      </c>
      <c r="BB130" s="69">
        <f>IFERROR(AZ130/AX130,"-")</f>
        <v>87746.431578947362</v>
      </c>
      <c r="BC130" s="69">
        <f>IFERROR(AZ130/AY130,"-")</f>
        <v>63302.281774580333</v>
      </c>
      <c r="BD130" s="69">
        <f t="shared" si="5"/>
        <v>604512.62977099232</v>
      </c>
      <c r="BE130" s="69">
        <f>IFERROR(AY130/AX130,"-")</f>
        <v>1.3861495844875347</v>
      </c>
      <c r="BF130" s="34">
        <f>IFERROR(BA130/AX130,"-")</f>
        <v>0.14515235457063713</v>
      </c>
      <c r="BG130" s="229"/>
    </row>
    <row r="131" spans="2:59" s="9" customFormat="1" ht="13.5" customHeight="1">
      <c r="B131" s="552"/>
      <c r="C131" s="556"/>
      <c r="D131" s="356" t="s">
        <v>339</v>
      </c>
      <c r="E131" s="578"/>
      <c r="F131" s="70">
        <v>10</v>
      </c>
      <c r="G131" s="268">
        <v>2722655</v>
      </c>
      <c r="H131" s="268">
        <v>1</v>
      </c>
      <c r="I131" s="268">
        <f>IFERROR(G131/E130,"-")</f>
        <v>5830.0963597430409</v>
      </c>
      <c r="J131" s="268">
        <f t="shared" ref="J131:J133" si="192">IFERROR(G131/F131,"-")</f>
        <v>272265.5</v>
      </c>
      <c r="K131" s="268">
        <f t="shared" si="0"/>
        <v>2722655</v>
      </c>
      <c r="L131" s="268">
        <f>IFERROR(F131/E130,"-")</f>
        <v>2.1413276231263382E-2</v>
      </c>
      <c r="M131" s="267">
        <f>IFERROR(H131/E130,"-")</f>
        <v>2.1413276231263384E-3</v>
      </c>
      <c r="N131" s="574"/>
      <c r="O131" s="70">
        <v>10</v>
      </c>
      <c r="P131" s="268">
        <v>2722655</v>
      </c>
      <c r="Q131" s="268">
        <v>1</v>
      </c>
      <c r="R131" s="268">
        <f>IFERROR(P131/N130,"-")</f>
        <v>8225.5438066465249</v>
      </c>
      <c r="S131" s="268">
        <f t="shared" ref="S131:S133" si="193">IFERROR(P131/O131,"-")</f>
        <v>272265.5</v>
      </c>
      <c r="T131" s="268">
        <f t="shared" si="1"/>
        <v>2722655</v>
      </c>
      <c r="U131" s="268">
        <f>IFERROR(O131/N130,"-")</f>
        <v>3.0211480362537766E-2</v>
      </c>
      <c r="V131" s="175">
        <f>IFERROR(Q131/N130,"-")</f>
        <v>3.0211480362537764E-3</v>
      </c>
      <c r="W131" s="574"/>
      <c r="X131" s="70">
        <v>0</v>
      </c>
      <c r="Y131" s="268">
        <v>0</v>
      </c>
      <c r="Z131" s="268">
        <v>0</v>
      </c>
      <c r="AA131" s="268">
        <f>IFERROR(Y131/W130,"-")</f>
        <v>0</v>
      </c>
      <c r="AB131" s="268" t="str">
        <f t="shared" ref="AB131:AB133" si="194">IFERROR(Y131/X131,"-")</f>
        <v>-</v>
      </c>
      <c r="AC131" s="268" t="str">
        <f t="shared" si="2"/>
        <v>-</v>
      </c>
      <c r="AD131" s="268">
        <f>IFERROR(X131/W130,"-")</f>
        <v>0</v>
      </c>
      <c r="AE131" s="175">
        <f>IFERROR(Z131/W130,"-")</f>
        <v>0</v>
      </c>
      <c r="AF131" s="574"/>
      <c r="AG131" s="70">
        <v>0</v>
      </c>
      <c r="AH131" s="268">
        <v>0</v>
      </c>
      <c r="AI131" s="268">
        <v>0</v>
      </c>
      <c r="AJ131" s="268">
        <f>IFERROR(AH131/AF130,"-")</f>
        <v>0</v>
      </c>
      <c r="AK131" s="268" t="str">
        <f t="shared" ref="AK131:AK133" si="195">IFERROR(AH131/AG131,"-")</f>
        <v>-</v>
      </c>
      <c r="AL131" s="268" t="str">
        <f t="shared" si="3"/>
        <v>-</v>
      </c>
      <c r="AM131" s="268">
        <f>IFERROR(AG131/AF130,"-")</f>
        <v>0</v>
      </c>
      <c r="AN131" s="175">
        <f>IFERROR(AI131/AF130,"-")</f>
        <v>0</v>
      </c>
      <c r="AO131" s="576"/>
      <c r="AP131" s="70">
        <v>10</v>
      </c>
      <c r="AQ131" s="268">
        <v>2722655</v>
      </c>
      <c r="AR131" s="268">
        <v>1</v>
      </c>
      <c r="AS131" s="268">
        <f>IFERROR(AQ131/AO130,"-")</f>
        <v>12489.243119266055</v>
      </c>
      <c r="AT131" s="268">
        <f t="shared" ref="AT131:AT133" si="196">IFERROR(AQ131/AP131,"-")</f>
        <v>272265.5</v>
      </c>
      <c r="AU131" s="268">
        <f t="shared" si="4"/>
        <v>2722655</v>
      </c>
      <c r="AV131" s="268">
        <f>IFERROR(AP131/AO130,"-")</f>
        <v>4.5871559633027525E-2</v>
      </c>
      <c r="AW131" s="267">
        <f>IFERROR(AR131/AO130,"-")</f>
        <v>4.5871559633027525E-3</v>
      </c>
      <c r="AX131" s="574"/>
      <c r="AY131" s="70">
        <v>19</v>
      </c>
      <c r="AZ131" s="268">
        <v>6144779</v>
      </c>
      <c r="BA131" s="268">
        <v>4</v>
      </c>
      <c r="BB131" s="268">
        <f>IFERROR(AZ131/AX130,"-")</f>
        <v>3404.3096952908586</v>
      </c>
      <c r="BC131" s="268">
        <f t="shared" ref="BC131:BC133" si="197">IFERROR(AZ131/AY131,"-")</f>
        <v>323409.42105263157</v>
      </c>
      <c r="BD131" s="268">
        <f t="shared" si="5"/>
        <v>1536194.75</v>
      </c>
      <c r="BE131" s="268">
        <f>IFERROR(AY131/AX130,"-")</f>
        <v>1.0526315789473684E-2</v>
      </c>
      <c r="BF131" s="175">
        <f>IFERROR(BA131/AX130,"-")</f>
        <v>2.21606648199446E-3</v>
      </c>
      <c r="BG131" s="229"/>
    </row>
    <row r="132" spans="2:59" s="9" customFormat="1" ht="13.5" customHeight="1">
      <c r="B132" s="552"/>
      <c r="C132" s="556"/>
      <c r="D132" s="353" t="s">
        <v>340</v>
      </c>
      <c r="E132" s="578"/>
      <c r="F132" s="271">
        <v>28</v>
      </c>
      <c r="G132" s="271">
        <v>496846</v>
      </c>
      <c r="H132" s="271">
        <v>3</v>
      </c>
      <c r="I132" s="271">
        <f>IFERROR(G132/E130,"-")</f>
        <v>1063.9100642398287</v>
      </c>
      <c r="J132" s="271">
        <f t="shared" si="192"/>
        <v>17744.5</v>
      </c>
      <c r="K132" s="271">
        <f t="shared" si="0"/>
        <v>165615.33333333334</v>
      </c>
      <c r="L132" s="271">
        <f>IFERROR(F132/E130,"-")</f>
        <v>5.9957173447537475E-2</v>
      </c>
      <c r="M132" s="270">
        <f>IFERROR(H132/E130,"-")</f>
        <v>6.4239828693790149E-3</v>
      </c>
      <c r="N132" s="574"/>
      <c r="O132" s="271">
        <v>16</v>
      </c>
      <c r="P132" s="271">
        <v>463571</v>
      </c>
      <c r="Q132" s="271">
        <v>2</v>
      </c>
      <c r="R132" s="271">
        <f>IFERROR(P132/N130,"-")</f>
        <v>1400.5166163141994</v>
      </c>
      <c r="S132" s="271">
        <f t="shared" si="193"/>
        <v>28973.1875</v>
      </c>
      <c r="T132" s="271">
        <f t="shared" si="1"/>
        <v>231785.5</v>
      </c>
      <c r="U132" s="271">
        <f>IFERROR(O132/N130,"-")</f>
        <v>4.8338368580060423E-2</v>
      </c>
      <c r="V132" s="36">
        <f>IFERROR(Q132/N130,"-")</f>
        <v>6.0422960725075529E-3</v>
      </c>
      <c r="W132" s="574"/>
      <c r="X132" s="271">
        <v>12</v>
      </c>
      <c r="Y132" s="271">
        <v>33275</v>
      </c>
      <c r="Z132" s="271">
        <v>1</v>
      </c>
      <c r="AA132" s="271">
        <f>IFERROR(Y132/W130,"-")</f>
        <v>739.44444444444446</v>
      </c>
      <c r="AB132" s="271">
        <f t="shared" si="194"/>
        <v>2772.9166666666665</v>
      </c>
      <c r="AC132" s="271">
        <f t="shared" si="2"/>
        <v>33275</v>
      </c>
      <c r="AD132" s="271">
        <f>IFERROR(X132/W130,"-")</f>
        <v>0.26666666666666666</v>
      </c>
      <c r="AE132" s="36">
        <f>IFERROR(Z132/W130,"-")</f>
        <v>2.2222222222222223E-2</v>
      </c>
      <c r="AF132" s="574"/>
      <c r="AG132" s="271">
        <v>0</v>
      </c>
      <c r="AH132" s="271">
        <v>0</v>
      </c>
      <c r="AI132" s="271">
        <v>0</v>
      </c>
      <c r="AJ132" s="271">
        <f>IFERROR(AH132/AF130,"-")</f>
        <v>0</v>
      </c>
      <c r="AK132" s="271" t="str">
        <f t="shared" si="195"/>
        <v>-</v>
      </c>
      <c r="AL132" s="271" t="str">
        <f t="shared" si="3"/>
        <v>-</v>
      </c>
      <c r="AM132" s="271">
        <f>IFERROR(AG132/AF130,"-")</f>
        <v>0</v>
      </c>
      <c r="AN132" s="36">
        <f>IFERROR(AI132/AF130,"-")</f>
        <v>0</v>
      </c>
      <c r="AO132" s="576"/>
      <c r="AP132" s="271">
        <v>38</v>
      </c>
      <c r="AQ132" s="271">
        <v>550409</v>
      </c>
      <c r="AR132" s="271">
        <v>4</v>
      </c>
      <c r="AS132" s="271">
        <f>IFERROR(AQ132/AO130,"-")</f>
        <v>2524.8119266055046</v>
      </c>
      <c r="AT132" s="271">
        <f t="shared" si="196"/>
        <v>14484.447368421053</v>
      </c>
      <c r="AU132" s="271">
        <f t="shared" si="4"/>
        <v>137602.25</v>
      </c>
      <c r="AV132" s="271">
        <f>IFERROR(AP132/AO130,"-")</f>
        <v>0.1743119266055046</v>
      </c>
      <c r="AW132" s="270">
        <f>IFERROR(AR132/AO130,"-")</f>
        <v>1.834862385321101E-2</v>
      </c>
      <c r="AX132" s="574"/>
      <c r="AY132" s="271">
        <v>79</v>
      </c>
      <c r="AZ132" s="271">
        <v>1049966</v>
      </c>
      <c r="BA132" s="271">
        <v>11</v>
      </c>
      <c r="BB132" s="271">
        <f>IFERROR(AZ132/AX130,"-")</f>
        <v>581.69861495844873</v>
      </c>
      <c r="BC132" s="271">
        <f t="shared" si="197"/>
        <v>13290.708860759494</v>
      </c>
      <c r="BD132" s="271">
        <f t="shared" si="5"/>
        <v>95451.454545454544</v>
      </c>
      <c r="BE132" s="271">
        <f>IFERROR(AY132/AX130,"-")</f>
        <v>4.3767313019390582E-2</v>
      </c>
      <c r="BF132" s="36">
        <f>IFERROR(BA132/AX130,"-")</f>
        <v>6.0941828254847648E-3</v>
      </c>
      <c r="BG132" s="229"/>
    </row>
    <row r="133" spans="2:59" s="9" customFormat="1" ht="13.5" customHeight="1">
      <c r="B133" s="553"/>
      <c r="C133" s="557"/>
      <c r="D133" s="354" t="s">
        <v>64</v>
      </c>
      <c r="E133" s="579"/>
      <c r="F133" s="273">
        <v>1160</v>
      </c>
      <c r="G133" s="273">
        <f>SUM(G130:G132)</f>
        <v>83965315</v>
      </c>
      <c r="H133" s="273">
        <v>112</v>
      </c>
      <c r="I133" s="273">
        <f>IFERROR(G133/E130,"-")</f>
        <v>179797.24839400427</v>
      </c>
      <c r="J133" s="273">
        <f t="shared" si="192"/>
        <v>72383.892241379304</v>
      </c>
      <c r="K133" s="273">
        <f t="shared" si="0"/>
        <v>749690.3125</v>
      </c>
      <c r="L133" s="273">
        <f>IFERROR(F133/E130,"-")</f>
        <v>2.4839400428265526</v>
      </c>
      <c r="M133" s="272">
        <f>IFERROR(H133/E130,"-")</f>
        <v>0.2398286937901499</v>
      </c>
      <c r="N133" s="575"/>
      <c r="O133" s="273">
        <v>815</v>
      </c>
      <c r="P133" s="273">
        <f>SUM(P130:P132)</f>
        <v>59051100</v>
      </c>
      <c r="Q133" s="273">
        <v>81</v>
      </c>
      <c r="R133" s="273">
        <f>IFERROR(P133/N130,"-")</f>
        <v>178402.11480362539</v>
      </c>
      <c r="S133" s="273">
        <f t="shared" si="193"/>
        <v>72455.337423312885</v>
      </c>
      <c r="T133" s="273">
        <f t="shared" si="1"/>
        <v>729025.92592592596</v>
      </c>
      <c r="U133" s="273">
        <f>IFERROR(O133/N130,"-")</f>
        <v>2.4622356495468276</v>
      </c>
      <c r="V133" s="152">
        <f>IFERROR(Q133/N130,"-")</f>
        <v>0.24471299093655588</v>
      </c>
      <c r="W133" s="575"/>
      <c r="X133" s="273">
        <v>183</v>
      </c>
      <c r="Y133" s="273">
        <f>SUM(Y130:Y132)</f>
        <v>12532719</v>
      </c>
      <c r="Z133" s="273">
        <v>17</v>
      </c>
      <c r="AA133" s="273">
        <f>IFERROR(Y133/W130,"-")</f>
        <v>278504.86666666664</v>
      </c>
      <c r="AB133" s="273">
        <f t="shared" si="194"/>
        <v>68484.803278688531</v>
      </c>
      <c r="AC133" s="273">
        <f t="shared" si="2"/>
        <v>737218.76470588241</v>
      </c>
      <c r="AD133" s="273">
        <f>IFERROR(X133/W130,"-")</f>
        <v>4.0666666666666664</v>
      </c>
      <c r="AE133" s="152">
        <f>IFERROR(Z133/W130,"-")</f>
        <v>0.37777777777777777</v>
      </c>
      <c r="AF133" s="575"/>
      <c r="AG133" s="273">
        <v>152</v>
      </c>
      <c r="AH133" s="273">
        <f>SUM(AH130:AH132)</f>
        <v>5881174</v>
      </c>
      <c r="AI133" s="273">
        <v>14</v>
      </c>
      <c r="AJ133" s="273">
        <f>IFERROR(AH133/AF130,"-")</f>
        <v>158950.64864864864</v>
      </c>
      <c r="AK133" s="273">
        <f t="shared" si="195"/>
        <v>38691.934210526313</v>
      </c>
      <c r="AL133" s="273">
        <f t="shared" si="3"/>
        <v>420083.85714285716</v>
      </c>
      <c r="AM133" s="273">
        <f>IFERROR(AG133/AF130,"-")</f>
        <v>4.1081081081081079</v>
      </c>
      <c r="AN133" s="152">
        <f>IFERROR(AI133/AF130,"-")</f>
        <v>0.3783783783783784</v>
      </c>
      <c r="AO133" s="577"/>
      <c r="AP133" s="273">
        <v>662</v>
      </c>
      <c r="AQ133" s="273">
        <f>SUM(AQ130:AQ132)</f>
        <v>64983459</v>
      </c>
      <c r="AR133" s="273">
        <v>69</v>
      </c>
      <c r="AS133" s="273">
        <f>IFERROR(AQ133/AO130,"-")</f>
        <v>298089.26146788988</v>
      </c>
      <c r="AT133" s="273">
        <f t="shared" si="196"/>
        <v>98162.3247734139</v>
      </c>
      <c r="AU133" s="273">
        <f t="shared" si="4"/>
        <v>941789.26086956519</v>
      </c>
      <c r="AV133" s="273">
        <f>IFERROR(AP133/AO130,"-")</f>
        <v>3.0366972477064218</v>
      </c>
      <c r="AW133" s="272">
        <f>IFERROR(AR133/AO130,"-")</f>
        <v>0.3165137614678899</v>
      </c>
      <c r="AX133" s="575"/>
      <c r="AY133" s="273">
        <v>2508</v>
      </c>
      <c r="AZ133" s="273">
        <f>SUM(AZ130:AZ132)</f>
        <v>165577054</v>
      </c>
      <c r="BA133" s="273">
        <v>262</v>
      </c>
      <c r="BB133" s="273">
        <f>IFERROR(AZ133/AX130,"-")</f>
        <v>91732.43988919667</v>
      </c>
      <c r="BC133" s="273">
        <f t="shared" si="197"/>
        <v>66019.559011164281</v>
      </c>
      <c r="BD133" s="273">
        <f t="shared" si="5"/>
        <v>631973.48854961828</v>
      </c>
      <c r="BE133" s="273">
        <f>IFERROR(AY133/AX130,"-")</f>
        <v>1.3894736842105264</v>
      </c>
      <c r="BF133" s="152">
        <f>IFERROR(BA133/AX130,"-")</f>
        <v>0.14515235457063713</v>
      </c>
      <c r="BG133" s="229"/>
    </row>
    <row r="134" spans="2:59" s="9" customFormat="1" ht="13.5" customHeight="1">
      <c r="B134" s="551">
        <v>33</v>
      </c>
      <c r="C134" s="555" t="s">
        <v>36</v>
      </c>
      <c r="D134" s="357" t="s">
        <v>338</v>
      </c>
      <c r="E134" s="573">
        <f>市区町村別_オーラルフレイル区分別該当人数･割合!E37</f>
        <v>80</v>
      </c>
      <c r="F134" s="292">
        <v>142</v>
      </c>
      <c r="G134" s="69">
        <v>13166038</v>
      </c>
      <c r="H134" s="69">
        <v>14</v>
      </c>
      <c r="I134" s="69">
        <f>IFERROR(G134/E134,"-")</f>
        <v>164575.47500000001</v>
      </c>
      <c r="J134" s="69">
        <f>IFERROR(G134/F134,"-")</f>
        <v>92718.57746478873</v>
      </c>
      <c r="K134" s="69">
        <f t="shared" si="0"/>
        <v>940431.28571428568</v>
      </c>
      <c r="L134" s="69">
        <f>IFERROR(F134/E134,"-")</f>
        <v>1.7749999999999999</v>
      </c>
      <c r="M134" s="266">
        <f>IFERROR(H134/E134,"-")</f>
        <v>0.17499999999999999</v>
      </c>
      <c r="N134" s="573">
        <f>市区町村別_オーラルフレイル区分別該当人数･割合!G37</f>
        <v>67</v>
      </c>
      <c r="O134" s="292">
        <v>130</v>
      </c>
      <c r="P134" s="69">
        <v>11645153</v>
      </c>
      <c r="Q134" s="69">
        <v>13</v>
      </c>
      <c r="R134" s="69">
        <f>IFERROR(P134/N134,"-")</f>
        <v>173808.25373134328</v>
      </c>
      <c r="S134" s="69">
        <f>IFERROR(P134/O134,"-")</f>
        <v>89578.1</v>
      </c>
      <c r="T134" s="69">
        <f t="shared" si="1"/>
        <v>895781</v>
      </c>
      <c r="U134" s="69">
        <f>IFERROR(O134/N134,"-")</f>
        <v>1.9402985074626866</v>
      </c>
      <c r="V134" s="34">
        <f>IFERROR(Q134/N134,"-")</f>
        <v>0.19402985074626866</v>
      </c>
      <c r="W134" s="573">
        <f>市区町村別_オーラルフレイル区分別該当人数･割合!I37</f>
        <v>9</v>
      </c>
      <c r="X134" s="292">
        <v>12</v>
      </c>
      <c r="Y134" s="69">
        <v>2448178</v>
      </c>
      <c r="Z134" s="69">
        <v>1</v>
      </c>
      <c r="AA134" s="69">
        <f>IFERROR(Y134/W134,"-")</f>
        <v>272019.77777777775</v>
      </c>
      <c r="AB134" s="69">
        <f>IFERROR(Y134/X134,"-")</f>
        <v>204014.83333333334</v>
      </c>
      <c r="AC134" s="69">
        <f t="shared" si="2"/>
        <v>2448178</v>
      </c>
      <c r="AD134" s="69">
        <f>IFERROR(X134/W134,"-")</f>
        <v>1.3333333333333333</v>
      </c>
      <c r="AE134" s="34">
        <f>IFERROR(Z134/W134,"-")</f>
        <v>0.1111111111111111</v>
      </c>
      <c r="AF134" s="573">
        <f>市区町村別_オーラルフレイル区分別該当人数･割合!K37</f>
        <v>9</v>
      </c>
      <c r="AG134" s="292">
        <v>12</v>
      </c>
      <c r="AH134" s="69">
        <v>2448178</v>
      </c>
      <c r="AI134" s="69">
        <v>1</v>
      </c>
      <c r="AJ134" s="69">
        <f>IFERROR(AH134/AF134,"-")</f>
        <v>272019.77777777775</v>
      </c>
      <c r="AK134" s="69">
        <f>IFERROR(AH134/AG134,"-")</f>
        <v>204014.83333333334</v>
      </c>
      <c r="AL134" s="69">
        <f t="shared" si="3"/>
        <v>2448178</v>
      </c>
      <c r="AM134" s="69">
        <f>IFERROR(AG134/AF134,"-")</f>
        <v>1.3333333333333333</v>
      </c>
      <c r="AN134" s="34">
        <f>IFERROR(AI134/AF134,"-")</f>
        <v>0.1111111111111111</v>
      </c>
      <c r="AO134" s="570">
        <f>市区町村別_オーラルフレイル区分別該当人数･割合!M37</f>
        <v>33</v>
      </c>
      <c r="AP134" s="292">
        <v>106</v>
      </c>
      <c r="AQ134" s="69">
        <v>12816625</v>
      </c>
      <c r="AR134" s="69">
        <v>11</v>
      </c>
      <c r="AS134" s="69">
        <f>IFERROR(AQ134/AO134,"-")</f>
        <v>388382.57575757575</v>
      </c>
      <c r="AT134" s="69">
        <f>IFERROR(AQ134/AP134,"-")</f>
        <v>120911.55660377358</v>
      </c>
      <c r="AU134" s="69">
        <f t="shared" si="4"/>
        <v>1165147.7272727273</v>
      </c>
      <c r="AV134" s="69">
        <f>IFERROR(AP134/AO134,"-")</f>
        <v>3.2121212121212119</v>
      </c>
      <c r="AW134" s="266">
        <f>IFERROR(AR134/AO134,"-")</f>
        <v>0.33333333333333331</v>
      </c>
      <c r="AX134" s="573">
        <f>市区町村別_オーラルフレイル区分別該当人数･割合!O37</f>
        <v>451</v>
      </c>
      <c r="AY134" s="292">
        <v>411</v>
      </c>
      <c r="AZ134" s="69">
        <v>38314120</v>
      </c>
      <c r="BA134" s="69">
        <v>44</v>
      </c>
      <c r="BB134" s="69">
        <f>IFERROR(AZ134/AX134,"-")</f>
        <v>84953.702882483369</v>
      </c>
      <c r="BC134" s="69">
        <f>IFERROR(AZ134/AY134,"-")</f>
        <v>93221.703163017039</v>
      </c>
      <c r="BD134" s="69">
        <f t="shared" si="5"/>
        <v>870775.45454545459</v>
      </c>
      <c r="BE134" s="69">
        <f>IFERROR(AY134/AX134,"-")</f>
        <v>0.91130820399113077</v>
      </c>
      <c r="BF134" s="34">
        <f>IFERROR(BA134/AX134,"-")</f>
        <v>9.7560975609756101E-2</v>
      </c>
      <c r="BG134" s="229"/>
    </row>
    <row r="135" spans="2:59" s="9" customFormat="1" ht="13.5" customHeight="1">
      <c r="B135" s="552"/>
      <c r="C135" s="556"/>
      <c r="D135" s="356" t="s">
        <v>339</v>
      </c>
      <c r="E135" s="578"/>
      <c r="F135" s="70">
        <v>10</v>
      </c>
      <c r="G135" s="268">
        <v>2810691</v>
      </c>
      <c r="H135" s="268">
        <v>1</v>
      </c>
      <c r="I135" s="268">
        <f>IFERROR(G135/E134,"-")</f>
        <v>35133.637499999997</v>
      </c>
      <c r="J135" s="268">
        <f t="shared" ref="J135:J137" si="198">IFERROR(G135/F135,"-")</f>
        <v>281069.09999999998</v>
      </c>
      <c r="K135" s="268">
        <f t="shared" si="0"/>
        <v>2810691</v>
      </c>
      <c r="L135" s="268">
        <f>IFERROR(F135/E134,"-")</f>
        <v>0.125</v>
      </c>
      <c r="M135" s="267">
        <f>IFERROR(H135/E134,"-")</f>
        <v>1.2500000000000001E-2</v>
      </c>
      <c r="N135" s="574"/>
      <c r="O135" s="70">
        <v>10</v>
      </c>
      <c r="P135" s="268">
        <v>2810691</v>
      </c>
      <c r="Q135" s="268">
        <v>1</v>
      </c>
      <c r="R135" s="268">
        <f>IFERROR(P135/N134,"-")</f>
        <v>41950.611940298506</v>
      </c>
      <c r="S135" s="268">
        <f t="shared" ref="S135:S137" si="199">IFERROR(P135/O135,"-")</f>
        <v>281069.09999999998</v>
      </c>
      <c r="T135" s="268">
        <f t="shared" si="1"/>
        <v>2810691</v>
      </c>
      <c r="U135" s="268">
        <f>IFERROR(O135/N134,"-")</f>
        <v>0.14925373134328357</v>
      </c>
      <c r="V135" s="175">
        <f>IFERROR(Q135/N134,"-")</f>
        <v>1.4925373134328358E-2</v>
      </c>
      <c r="W135" s="574"/>
      <c r="X135" s="70">
        <v>0</v>
      </c>
      <c r="Y135" s="268">
        <v>0</v>
      </c>
      <c r="Z135" s="268">
        <v>0</v>
      </c>
      <c r="AA135" s="268">
        <f>IFERROR(Y135/W134,"-")</f>
        <v>0</v>
      </c>
      <c r="AB135" s="268" t="str">
        <f t="shared" ref="AB135:AB137" si="200">IFERROR(Y135/X135,"-")</f>
        <v>-</v>
      </c>
      <c r="AC135" s="268" t="str">
        <f t="shared" si="2"/>
        <v>-</v>
      </c>
      <c r="AD135" s="268">
        <f>IFERROR(X135/W134,"-")</f>
        <v>0</v>
      </c>
      <c r="AE135" s="175">
        <f>IFERROR(Z135/W134,"-")</f>
        <v>0</v>
      </c>
      <c r="AF135" s="574"/>
      <c r="AG135" s="70">
        <v>0</v>
      </c>
      <c r="AH135" s="268">
        <v>0</v>
      </c>
      <c r="AI135" s="268">
        <v>0</v>
      </c>
      <c r="AJ135" s="268">
        <f>IFERROR(AH135/AF134,"-")</f>
        <v>0</v>
      </c>
      <c r="AK135" s="268" t="str">
        <f t="shared" ref="AK135:AK137" si="201">IFERROR(AH135/AG135,"-")</f>
        <v>-</v>
      </c>
      <c r="AL135" s="268" t="str">
        <f t="shared" si="3"/>
        <v>-</v>
      </c>
      <c r="AM135" s="268">
        <f>IFERROR(AG135/AF134,"-")</f>
        <v>0</v>
      </c>
      <c r="AN135" s="175">
        <f>IFERROR(AI135/AF134,"-")</f>
        <v>0</v>
      </c>
      <c r="AO135" s="576"/>
      <c r="AP135" s="70">
        <v>0</v>
      </c>
      <c r="AQ135" s="268">
        <v>0</v>
      </c>
      <c r="AR135" s="268">
        <v>0</v>
      </c>
      <c r="AS135" s="268">
        <f>IFERROR(AQ135/AO134,"-")</f>
        <v>0</v>
      </c>
      <c r="AT135" s="268" t="str">
        <f t="shared" ref="AT135:AT137" si="202">IFERROR(AQ135/AP135,"-")</f>
        <v>-</v>
      </c>
      <c r="AU135" s="268" t="str">
        <f t="shared" si="4"/>
        <v>-</v>
      </c>
      <c r="AV135" s="268">
        <f>IFERROR(AP135/AO134,"-")</f>
        <v>0</v>
      </c>
      <c r="AW135" s="267">
        <f>IFERROR(AR135/AO134,"-")</f>
        <v>0</v>
      </c>
      <c r="AX135" s="574"/>
      <c r="AY135" s="70">
        <v>3</v>
      </c>
      <c r="AZ135" s="268">
        <v>894008</v>
      </c>
      <c r="BA135" s="268">
        <v>1</v>
      </c>
      <c r="BB135" s="268">
        <f>IFERROR(AZ135/AX134,"-")</f>
        <v>1982.2793791574279</v>
      </c>
      <c r="BC135" s="268">
        <f t="shared" ref="BC135:BC137" si="203">IFERROR(AZ135/AY135,"-")</f>
        <v>298002.66666666669</v>
      </c>
      <c r="BD135" s="268">
        <f t="shared" si="5"/>
        <v>894008</v>
      </c>
      <c r="BE135" s="268">
        <f>IFERROR(AY135/AX134,"-")</f>
        <v>6.6518847006651885E-3</v>
      </c>
      <c r="BF135" s="175">
        <f>IFERROR(BA135/AX134,"-")</f>
        <v>2.2172949002217295E-3</v>
      </c>
      <c r="BG135" s="229"/>
    </row>
    <row r="136" spans="2:59" s="9" customFormat="1" ht="13.5" customHeight="1">
      <c r="B136" s="552"/>
      <c r="C136" s="556"/>
      <c r="D136" s="353" t="s">
        <v>340</v>
      </c>
      <c r="E136" s="578"/>
      <c r="F136" s="271">
        <v>0</v>
      </c>
      <c r="G136" s="271">
        <v>0</v>
      </c>
      <c r="H136" s="271">
        <v>0</v>
      </c>
      <c r="I136" s="271">
        <f>IFERROR(G136/E134,"-")</f>
        <v>0</v>
      </c>
      <c r="J136" s="271" t="str">
        <f t="shared" si="198"/>
        <v>-</v>
      </c>
      <c r="K136" s="271" t="str">
        <f t="shared" si="0"/>
        <v>-</v>
      </c>
      <c r="L136" s="271">
        <f>IFERROR(F136/E134,"-")</f>
        <v>0</v>
      </c>
      <c r="M136" s="270">
        <f>IFERROR(H136/E134,"-")</f>
        <v>0</v>
      </c>
      <c r="N136" s="574"/>
      <c r="O136" s="271">
        <v>0</v>
      </c>
      <c r="P136" s="271">
        <v>0</v>
      </c>
      <c r="Q136" s="271">
        <v>0</v>
      </c>
      <c r="R136" s="271">
        <f>IFERROR(P136/N134,"-")</f>
        <v>0</v>
      </c>
      <c r="S136" s="271" t="str">
        <f t="shared" si="199"/>
        <v>-</v>
      </c>
      <c r="T136" s="271" t="str">
        <f t="shared" si="1"/>
        <v>-</v>
      </c>
      <c r="U136" s="271">
        <f>IFERROR(O136/N134,"-")</f>
        <v>0</v>
      </c>
      <c r="V136" s="36">
        <f>IFERROR(Q136/N134,"-")</f>
        <v>0</v>
      </c>
      <c r="W136" s="574"/>
      <c r="X136" s="271">
        <v>0</v>
      </c>
      <c r="Y136" s="271">
        <v>0</v>
      </c>
      <c r="Z136" s="271">
        <v>0</v>
      </c>
      <c r="AA136" s="271">
        <f>IFERROR(Y136/W134,"-")</f>
        <v>0</v>
      </c>
      <c r="AB136" s="271" t="str">
        <f t="shared" si="200"/>
        <v>-</v>
      </c>
      <c r="AC136" s="271" t="str">
        <f t="shared" si="2"/>
        <v>-</v>
      </c>
      <c r="AD136" s="271">
        <f>IFERROR(X136/W134,"-")</f>
        <v>0</v>
      </c>
      <c r="AE136" s="36">
        <f>IFERROR(Z136/W134,"-")</f>
        <v>0</v>
      </c>
      <c r="AF136" s="574"/>
      <c r="AG136" s="271">
        <v>0</v>
      </c>
      <c r="AH136" s="271">
        <v>0</v>
      </c>
      <c r="AI136" s="271">
        <v>0</v>
      </c>
      <c r="AJ136" s="271">
        <f>IFERROR(AH136/AF134,"-")</f>
        <v>0</v>
      </c>
      <c r="AK136" s="271" t="str">
        <f t="shared" si="201"/>
        <v>-</v>
      </c>
      <c r="AL136" s="271" t="str">
        <f t="shared" si="3"/>
        <v>-</v>
      </c>
      <c r="AM136" s="271">
        <f>IFERROR(AG136/AF134,"-")</f>
        <v>0</v>
      </c>
      <c r="AN136" s="36">
        <f>IFERROR(AI136/AF134,"-")</f>
        <v>0</v>
      </c>
      <c r="AO136" s="576"/>
      <c r="AP136" s="271">
        <v>0</v>
      </c>
      <c r="AQ136" s="271">
        <v>0</v>
      </c>
      <c r="AR136" s="271">
        <v>0</v>
      </c>
      <c r="AS136" s="271">
        <f>IFERROR(AQ136/AO134,"-")</f>
        <v>0</v>
      </c>
      <c r="AT136" s="271" t="str">
        <f t="shared" si="202"/>
        <v>-</v>
      </c>
      <c r="AU136" s="271" t="str">
        <f t="shared" si="4"/>
        <v>-</v>
      </c>
      <c r="AV136" s="271">
        <f>IFERROR(AP136/AO134,"-")</f>
        <v>0</v>
      </c>
      <c r="AW136" s="270">
        <f>IFERROR(AR136/AO134,"-")</f>
        <v>0</v>
      </c>
      <c r="AX136" s="574"/>
      <c r="AY136" s="271">
        <v>32</v>
      </c>
      <c r="AZ136" s="271">
        <v>111225</v>
      </c>
      <c r="BA136" s="271">
        <v>4</v>
      </c>
      <c r="BB136" s="271">
        <f>IFERROR(AZ136/AX134,"-")</f>
        <v>246.61862527716187</v>
      </c>
      <c r="BC136" s="271">
        <f t="shared" si="203"/>
        <v>3475.78125</v>
      </c>
      <c r="BD136" s="271">
        <f t="shared" si="5"/>
        <v>27806.25</v>
      </c>
      <c r="BE136" s="271">
        <f>IFERROR(AY136/AX134,"-")</f>
        <v>7.0953436807095344E-2</v>
      </c>
      <c r="BF136" s="36">
        <f>IFERROR(BA136/AX134,"-")</f>
        <v>8.869179600886918E-3</v>
      </c>
      <c r="BG136" s="229"/>
    </row>
    <row r="137" spans="2:59" s="9" customFormat="1" ht="13.5" customHeight="1">
      <c r="B137" s="553"/>
      <c r="C137" s="557"/>
      <c r="D137" s="354" t="s">
        <v>64</v>
      </c>
      <c r="E137" s="579"/>
      <c r="F137" s="273">
        <v>149</v>
      </c>
      <c r="G137" s="273">
        <f>SUM(G134:G136)</f>
        <v>15976729</v>
      </c>
      <c r="H137" s="273">
        <v>14</v>
      </c>
      <c r="I137" s="273">
        <f>IFERROR(G137/E134,"-")</f>
        <v>199709.11249999999</v>
      </c>
      <c r="J137" s="273">
        <f t="shared" si="198"/>
        <v>107226.36912751678</v>
      </c>
      <c r="K137" s="273">
        <f t="shared" si="0"/>
        <v>1141194.9285714286</v>
      </c>
      <c r="L137" s="273">
        <f>IFERROR(F137/E134,"-")</f>
        <v>1.8625</v>
      </c>
      <c r="M137" s="272">
        <f>IFERROR(H137/E134,"-")</f>
        <v>0.17499999999999999</v>
      </c>
      <c r="N137" s="575"/>
      <c r="O137" s="273">
        <v>137</v>
      </c>
      <c r="P137" s="273">
        <f>SUM(P134:P136)</f>
        <v>14455844</v>
      </c>
      <c r="Q137" s="273">
        <v>13</v>
      </c>
      <c r="R137" s="273">
        <f>IFERROR(P137/N134,"-")</f>
        <v>215758.8656716418</v>
      </c>
      <c r="S137" s="273">
        <f t="shared" si="199"/>
        <v>105517.1094890511</v>
      </c>
      <c r="T137" s="273">
        <f t="shared" si="1"/>
        <v>1111988</v>
      </c>
      <c r="U137" s="273">
        <f>IFERROR(O137/N134,"-")</f>
        <v>2.044776119402985</v>
      </c>
      <c r="V137" s="152">
        <f>IFERROR(Q137/N134,"-")</f>
        <v>0.19402985074626866</v>
      </c>
      <c r="W137" s="575"/>
      <c r="X137" s="273">
        <v>12</v>
      </c>
      <c r="Y137" s="273">
        <f>SUM(Y134:Y136)</f>
        <v>2448178</v>
      </c>
      <c r="Z137" s="273">
        <v>1</v>
      </c>
      <c r="AA137" s="273">
        <f>IFERROR(Y137/W134,"-")</f>
        <v>272019.77777777775</v>
      </c>
      <c r="AB137" s="273">
        <f t="shared" si="200"/>
        <v>204014.83333333334</v>
      </c>
      <c r="AC137" s="273">
        <f t="shared" si="2"/>
        <v>2448178</v>
      </c>
      <c r="AD137" s="273">
        <f>IFERROR(X137/W134,"-")</f>
        <v>1.3333333333333333</v>
      </c>
      <c r="AE137" s="152">
        <f>IFERROR(Z137/W134,"-")</f>
        <v>0.1111111111111111</v>
      </c>
      <c r="AF137" s="575"/>
      <c r="AG137" s="273">
        <v>12</v>
      </c>
      <c r="AH137" s="273">
        <f>SUM(AH134:AH136)</f>
        <v>2448178</v>
      </c>
      <c r="AI137" s="273">
        <v>1</v>
      </c>
      <c r="AJ137" s="273">
        <f>IFERROR(AH137/AF134,"-")</f>
        <v>272019.77777777775</v>
      </c>
      <c r="AK137" s="273">
        <f t="shared" si="201"/>
        <v>204014.83333333334</v>
      </c>
      <c r="AL137" s="273">
        <f t="shared" si="3"/>
        <v>2448178</v>
      </c>
      <c r="AM137" s="273">
        <f>IFERROR(AG137/AF134,"-")</f>
        <v>1.3333333333333333</v>
      </c>
      <c r="AN137" s="152">
        <f>IFERROR(AI137/AF134,"-")</f>
        <v>0.1111111111111111</v>
      </c>
      <c r="AO137" s="577"/>
      <c r="AP137" s="273">
        <v>106</v>
      </c>
      <c r="AQ137" s="273">
        <f>SUM(AQ134:AQ136)</f>
        <v>12816625</v>
      </c>
      <c r="AR137" s="273">
        <v>11</v>
      </c>
      <c r="AS137" s="273">
        <f>IFERROR(AQ137/AO134,"-")</f>
        <v>388382.57575757575</v>
      </c>
      <c r="AT137" s="273">
        <f t="shared" si="202"/>
        <v>120911.55660377358</v>
      </c>
      <c r="AU137" s="273">
        <f t="shared" si="4"/>
        <v>1165147.7272727273</v>
      </c>
      <c r="AV137" s="273">
        <f>IFERROR(AP137/AO134,"-")</f>
        <v>3.2121212121212119</v>
      </c>
      <c r="AW137" s="272">
        <f>IFERROR(AR137/AO134,"-")</f>
        <v>0.33333333333333331</v>
      </c>
      <c r="AX137" s="575"/>
      <c r="AY137" s="273">
        <v>411</v>
      </c>
      <c r="AZ137" s="273">
        <f>SUM(AZ134:AZ136)</f>
        <v>39319353</v>
      </c>
      <c r="BA137" s="273">
        <v>44</v>
      </c>
      <c r="BB137" s="273">
        <f>IFERROR(AZ137/AX134,"-")</f>
        <v>87182.600886917964</v>
      </c>
      <c r="BC137" s="273">
        <f t="shared" si="203"/>
        <v>95667.525547445257</v>
      </c>
      <c r="BD137" s="273">
        <f t="shared" si="5"/>
        <v>893621.65909090906</v>
      </c>
      <c r="BE137" s="273">
        <f>IFERROR(AY137/AX134,"-")</f>
        <v>0.91130820399113077</v>
      </c>
      <c r="BF137" s="152">
        <f>IFERROR(BA137/AX134,"-")</f>
        <v>9.7560975609756101E-2</v>
      </c>
      <c r="BG137" s="229"/>
    </row>
    <row r="138" spans="2:59" s="9" customFormat="1" ht="13.5" customHeight="1">
      <c r="B138" s="551">
        <v>34</v>
      </c>
      <c r="C138" s="555" t="s">
        <v>37</v>
      </c>
      <c r="D138" s="357" t="s">
        <v>338</v>
      </c>
      <c r="E138" s="573">
        <f>市区町村別_オーラルフレイル区分別該当人数･割合!E38</f>
        <v>551</v>
      </c>
      <c r="F138" s="292">
        <v>1076</v>
      </c>
      <c r="G138" s="69">
        <v>69542305</v>
      </c>
      <c r="H138" s="69">
        <v>105</v>
      </c>
      <c r="I138" s="69">
        <f>IFERROR(G138/E138,"-")</f>
        <v>126211.07985480943</v>
      </c>
      <c r="J138" s="69">
        <f>IFERROR(G138/F138,"-")</f>
        <v>64630.394981412639</v>
      </c>
      <c r="K138" s="69">
        <f t="shared" si="0"/>
        <v>662307.66666666663</v>
      </c>
      <c r="L138" s="69">
        <f>IFERROR(F138/E138,"-")</f>
        <v>1.9528130671506352</v>
      </c>
      <c r="M138" s="266">
        <f>IFERROR(H138/E138,"-")</f>
        <v>0.19056261343012704</v>
      </c>
      <c r="N138" s="573">
        <f>市区町村別_オーラルフレイル区分別該当人数･割合!G38</f>
        <v>355</v>
      </c>
      <c r="O138" s="292">
        <v>594</v>
      </c>
      <c r="P138" s="69">
        <v>40522083</v>
      </c>
      <c r="Q138" s="69">
        <v>62</v>
      </c>
      <c r="R138" s="69">
        <f>IFERROR(P138/N138,"-")</f>
        <v>114146.71267605634</v>
      </c>
      <c r="S138" s="69">
        <f>IFERROR(P138/O138,"-")</f>
        <v>68218.994949494954</v>
      </c>
      <c r="T138" s="69">
        <f t="shared" si="1"/>
        <v>653581.98387096776</v>
      </c>
      <c r="U138" s="69">
        <f>IFERROR(O138/N138,"-")</f>
        <v>1.6732394366197183</v>
      </c>
      <c r="V138" s="34">
        <f>IFERROR(Q138/N138,"-")</f>
        <v>0.17464788732394365</v>
      </c>
      <c r="W138" s="573">
        <f>市区町村別_オーラルフレイル区分別該当人数･割合!I38</f>
        <v>58</v>
      </c>
      <c r="X138" s="292">
        <v>212</v>
      </c>
      <c r="Y138" s="69">
        <v>19269103</v>
      </c>
      <c r="Z138" s="69">
        <v>22</v>
      </c>
      <c r="AA138" s="69">
        <f>IFERROR(Y138/W138,"-")</f>
        <v>332225.91379310342</v>
      </c>
      <c r="AB138" s="69">
        <f>IFERROR(Y138/X138,"-")</f>
        <v>90891.99528301887</v>
      </c>
      <c r="AC138" s="69">
        <f t="shared" si="2"/>
        <v>875868.31818181823</v>
      </c>
      <c r="AD138" s="69">
        <f>IFERROR(X138/W138,"-")</f>
        <v>3.6551724137931036</v>
      </c>
      <c r="AE138" s="34">
        <f>IFERROR(Z138/W138,"-")</f>
        <v>0.37931034482758619</v>
      </c>
      <c r="AF138" s="573">
        <f>市区町村別_オーラルフレイル区分別該当人数･割合!K38</f>
        <v>37</v>
      </c>
      <c r="AG138" s="292">
        <v>152</v>
      </c>
      <c r="AH138" s="69">
        <v>14429096</v>
      </c>
      <c r="AI138" s="69">
        <v>17</v>
      </c>
      <c r="AJ138" s="69">
        <f>IFERROR(AH138/AF138,"-")</f>
        <v>389975.56756756757</v>
      </c>
      <c r="AK138" s="69">
        <f>IFERROR(AH138/AG138,"-")</f>
        <v>94928.263157894733</v>
      </c>
      <c r="AL138" s="69">
        <f t="shared" si="3"/>
        <v>848770.3529411765</v>
      </c>
      <c r="AM138" s="69">
        <f>IFERROR(AG138/AF138,"-")</f>
        <v>4.1081081081081079</v>
      </c>
      <c r="AN138" s="34">
        <f>IFERROR(AI138/AF138,"-")</f>
        <v>0.45945945945945948</v>
      </c>
      <c r="AO138" s="570">
        <f>市区町村別_オーラルフレイル区分別該当人数･割合!M38</f>
        <v>204</v>
      </c>
      <c r="AP138" s="292">
        <v>598</v>
      </c>
      <c r="AQ138" s="69">
        <v>53392935</v>
      </c>
      <c r="AR138" s="69">
        <v>59</v>
      </c>
      <c r="AS138" s="69">
        <f>IFERROR(AQ138/AO138,"-")</f>
        <v>261730.07352941178</v>
      </c>
      <c r="AT138" s="69">
        <f>IFERROR(AQ138/AP138,"-")</f>
        <v>89285.844481605352</v>
      </c>
      <c r="AU138" s="69">
        <f t="shared" si="4"/>
        <v>904965</v>
      </c>
      <c r="AV138" s="69">
        <f>IFERROR(AP138/AO138,"-")</f>
        <v>2.9313725490196076</v>
      </c>
      <c r="AW138" s="266">
        <f>IFERROR(AR138/AO138,"-")</f>
        <v>0.28921568627450983</v>
      </c>
      <c r="AX138" s="573">
        <f>市区町村別_オーラルフレイル区分別該当人数･割合!O38</f>
        <v>1845</v>
      </c>
      <c r="AY138" s="292">
        <v>2115</v>
      </c>
      <c r="AZ138" s="69">
        <v>151617542</v>
      </c>
      <c r="BA138" s="69">
        <v>213</v>
      </c>
      <c r="BB138" s="69">
        <f>IFERROR(AZ138/AX138,"-")</f>
        <v>82177.529539295399</v>
      </c>
      <c r="BC138" s="69">
        <f>IFERROR(AZ138/AY138,"-")</f>
        <v>71686.781087470445</v>
      </c>
      <c r="BD138" s="69">
        <f t="shared" si="5"/>
        <v>711819.44600938971</v>
      </c>
      <c r="BE138" s="69">
        <f>IFERROR(AY138/AX138,"-")</f>
        <v>1.1463414634146341</v>
      </c>
      <c r="BF138" s="34">
        <f>IFERROR(BA138/AX138,"-")</f>
        <v>0.11544715447154472</v>
      </c>
      <c r="BG138" s="229"/>
    </row>
    <row r="139" spans="2:59" s="9" customFormat="1" ht="13.5" customHeight="1">
      <c r="B139" s="552"/>
      <c r="C139" s="556"/>
      <c r="D139" s="356" t="s">
        <v>339</v>
      </c>
      <c r="E139" s="578"/>
      <c r="F139" s="70">
        <v>0</v>
      </c>
      <c r="G139" s="268">
        <v>0</v>
      </c>
      <c r="H139" s="268">
        <v>0</v>
      </c>
      <c r="I139" s="268">
        <f>IFERROR(G139/E138,"-")</f>
        <v>0</v>
      </c>
      <c r="J139" s="268" t="str">
        <f t="shared" ref="J139:J141" si="204">IFERROR(G139/F139,"-")</f>
        <v>-</v>
      </c>
      <c r="K139" s="268" t="str">
        <f t="shared" si="0"/>
        <v>-</v>
      </c>
      <c r="L139" s="268">
        <f>IFERROR(F139/E138,"-")</f>
        <v>0</v>
      </c>
      <c r="M139" s="267">
        <f>IFERROR(H139/E138,"-")</f>
        <v>0</v>
      </c>
      <c r="N139" s="574"/>
      <c r="O139" s="70">
        <v>0</v>
      </c>
      <c r="P139" s="268">
        <v>0</v>
      </c>
      <c r="Q139" s="268">
        <v>0</v>
      </c>
      <c r="R139" s="268">
        <f>IFERROR(P139/N138,"-")</f>
        <v>0</v>
      </c>
      <c r="S139" s="268" t="str">
        <f t="shared" ref="S139:S141" si="205">IFERROR(P139/O139,"-")</f>
        <v>-</v>
      </c>
      <c r="T139" s="268" t="str">
        <f t="shared" si="1"/>
        <v>-</v>
      </c>
      <c r="U139" s="268">
        <f>IFERROR(O139/N138,"-")</f>
        <v>0</v>
      </c>
      <c r="V139" s="175">
        <f>IFERROR(Q139/N138,"-")</f>
        <v>0</v>
      </c>
      <c r="W139" s="574"/>
      <c r="X139" s="70">
        <v>0</v>
      </c>
      <c r="Y139" s="268">
        <v>0</v>
      </c>
      <c r="Z139" s="268">
        <v>0</v>
      </c>
      <c r="AA139" s="268">
        <f>IFERROR(Y139/W138,"-")</f>
        <v>0</v>
      </c>
      <c r="AB139" s="268" t="str">
        <f t="shared" ref="AB139:AB141" si="206">IFERROR(Y139/X139,"-")</f>
        <v>-</v>
      </c>
      <c r="AC139" s="268" t="str">
        <f t="shared" si="2"/>
        <v>-</v>
      </c>
      <c r="AD139" s="268">
        <f>IFERROR(X139/W138,"-")</f>
        <v>0</v>
      </c>
      <c r="AE139" s="175">
        <f>IFERROR(Z139/W138,"-")</f>
        <v>0</v>
      </c>
      <c r="AF139" s="574"/>
      <c r="AG139" s="70">
        <v>0</v>
      </c>
      <c r="AH139" s="268">
        <v>0</v>
      </c>
      <c r="AI139" s="268">
        <v>0</v>
      </c>
      <c r="AJ139" s="268">
        <f>IFERROR(AH139/AF138,"-")</f>
        <v>0</v>
      </c>
      <c r="AK139" s="268" t="str">
        <f t="shared" ref="AK139:AK141" si="207">IFERROR(AH139/AG139,"-")</f>
        <v>-</v>
      </c>
      <c r="AL139" s="268" t="str">
        <f t="shared" si="3"/>
        <v>-</v>
      </c>
      <c r="AM139" s="268">
        <f>IFERROR(AG139/AF138,"-")</f>
        <v>0</v>
      </c>
      <c r="AN139" s="175">
        <f>IFERROR(AI139/AF138,"-")</f>
        <v>0</v>
      </c>
      <c r="AO139" s="576"/>
      <c r="AP139" s="70">
        <v>0</v>
      </c>
      <c r="AQ139" s="268">
        <v>0</v>
      </c>
      <c r="AR139" s="268">
        <v>0</v>
      </c>
      <c r="AS139" s="268">
        <f>IFERROR(AQ139/AO138,"-")</f>
        <v>0</v>
      </c>
      <c r="AT139" s="268" t="str">
        <f t="shared" ref="AT139:AT141" si="208">IFERROR(AQ139/AP139,"-")</f>
        <v>-</v>
      </c>
      <c r="AU139" s="268" t="str">
        <f t="shared" si="4"/>
        <v>-</v>
      </c>
      <c r="AV139" s="268">
        <f>IFERROR(AP139/AO138,"-")</f>
        <v>0</v>
      </c>
      <c r="AW139" s="267">
        <f>IFERROR(AR139/AO138,"-")</f>
        <v>0</v>
      </c>
      <c r="AX139" s="574"/>
      <c r="AY139" s="70">
        <v>2</v>
      </c>
      <c r="AZ139" s="268">
        <v>527329</v>
      </c>
      <c r="BA139" s="268">
        <v>1</v>
      </c>
      <c r="BB139" s="268">
        <f>IFERROR(AZ139/AX138,"-")</f>
        <v>285.81517615176153</v>
      </c>
      <c r="BC139" s="268">
        <f t="shared" ref="BC139:BC141" si="209">IFERROR(AZ139/AY139,"-")</f>
        <v>263664.5</v>
      </c>
      <c r="BD139" s="268">
        <f t="shared" si="5"/>
        <v>527329</v>
      </c>
      <c r="BE139" s="268">
        <f>IFERROR(AY139/AX138,"-")</f>
        <v>1.0840108401084011E-3</v>
      </c>
      <c r="BF139" s="175">
        <f>IFERROR(BA139/AX138,"-")</f>
        <v>5.4200542005420054E-4</v>
      </c>
      <c r="BG139" s="229"/>
    </row>
    <row r="140" spans="2:59" s="9" customFormat="1" ht="13.5" customHeight="1">
      <c r="B140" s="552"/>
      <c r="C140" s="556"/>
      <c r="D140" s="353" t="s">
        <v>340</v>
      </c>
      <c r="E140" s="578"/>
      <c r="F140" s="271">
        <v>0</v>
      </c>
      <c r="G140" s="271">
        <v>0</v>
      </c>
      <c r="H140" s="271">
        <v>0</v>
      </c>
      <c r="I140" s="271">
        <f>IFERROR(G140/E138,"-")</f>
        <v>0</v>
      </c>
      <c r="J140" s="271" t="str">
        <f t="shared" si="204"/>
        <v>-</v>
      </c>
      <c r="K140" s="271" t="str">
        <f t="shared" si="0"/>
        <v>-</v>
      </c>
      <c r="L140" s="271">
        <f>IFERROR(F140/E138,"-")</f>
        <v>0</v>
      </c>
      <c r="M140" s="270">
        <f>IFERROR(H140/E138,"-")</f>
        <v>0</v>
      </c>
      <c r="N140" s="574"/>
      <c r="O140" s="271">
        <v>0</v>
      </c>
      <c r="P140" s="271">
        <v>0</v>
      </c>
      <c r="Q140" s="271">
        <v>0</v>
      </c>
      <c r="R140" s="271">
        <f>IFERROR(P140/N138,"-")</f>
        <v>0</v>
      </c>
      <c r="S140" s="271" t="str">
        <f t="shared" si="205"/>
        <v>-</v>
      </c>
      <c r="T140" s="271" t="str">
        <f t="shared" si="1"/>
        <v>-</v>
      </c>
      <c r="U140" s="271">
        <f>IFERROR(O140/N138,"-")</f>
        <v>0</v>
      </c>
      <c r="V140" s="36">
        <f>IFERROR(Q140/N138,"-")</f>
        <v>0</v>
      </c>
      <c r="W140" s="574"/>
      <c r="X140" s="271">
        <v>0</v>
      </c>
      <c r="Y140" s="271">
        <v>0</v>
      </c>
      <c r="Z140" s="271">
        <v>0</v>
      </c>
      <c r="AA140" s="271">
        <f>IFERROR(Y140/W138,"-")</f>
        <v>0</v>
      </c>
      <c r="AB140" s="271" t="str">
        <f t="shared" si="206"/>
        <v>-</v>
      </c>
      <c r="AC140" s="271" t="str">
        <f t="shared" si="2"/>
        <v>-</v>
      </c>
      <c r="AD140" s="271">
        <f>IFERROR(X140/W138,"-")</f>
        <v>0</v>
      </c>
      <c r="AE140" s="36">
        <f>IFERROR(Z140/W138,"-")</f>
        <v>0</v>
      </c>
      <c r="AF140" s="574"/>
      <c r="AG140" s="271">
        <v>0</v>
      </c>
      <c r="AH140" s="271">
        <v>0</v>
      </c>
      <c r="AI140" s="271">
        <v>0</v>
      </c>
      <c r="AJ140" s="271">
        <f>IFERROR(AH140/AF138,"-")</f>
        <v>0</v>
      </c>
      <c r="AK140" s="271" t="str">
        <f t="shared" si="207"/>
        <v>-</v>
      </c>
      <c r="AL140" s="271" t="str">
        <f t="shared" si="3"/>
        <v>-</v>
      </c>
      <c r="AM140" s="271">
        <f>IFERROR(AG140/AF138,"-")</f>
        <v>0</v>
      </c>
      <c r="AN140" s="36">
        <f>IFERROR(AI140/AF138,"-")</f>
        <v>0</v>
      </c>
      <c r="AO140" s="576"/>
      <c r="AP140" s="271">
        <v>0</v>
      </c>
      <c r="AQ140" s="271">
        <v>0</v>
      </c>
      <c r="AR140" s="271">
        <v>0</v>
      </c>
      <c r="AS140" s="271">
        <f>IFERROR(AQ140/AO138,"-")</f>
        <v>0</v>
      </c>
      <c r="AT140" s="271" t="str">
        <f t="shared" si="208"/>
        <v>-</v>
      </c>
      <c r="AU140" s="271" t="str">
        <f t="shared" si="4"/>
        <v>-</v>
      </c>
      <c r="AV140" s="271">
        <f>IFERROR(AP140/AO138,"-")</f>
        <v>0</v>
      </c>
      <c r="AW140" s="270">
        <f>IFERROR(AR140/AO138,"-")</f>
        <v>0</v>
      </c>
      <c r="AX140" s="574"/>
      <c r="AY140" s="271">
        <v>6</v>
      </c>
      <c r="AZ140" s="271">
        <v>59417</v>
      </c>
      <c r="BA140" s="271">
        <v>4</v>
      </c>
      <c r="BB140" s="271">
        <f>IFERROR(AZ140/AX138,"-")</f>
        <v>32.204336043360435</v>
      </c>
      <c r="BC140" s="271">
        <f t="shared" si="209"/>
        <v>9902.8333333333339</v>
      </c>
      <c r="BD140" s="271">
        <f t="shared" si="5"/>
        <v>14854.25</v>
      </c>
      <c r="BE140" s="271">
        <f>IFERROR(AY140/AX138,"-")</f>
        <v>3.2520325203252032E-3</v>
      </c>
      <c r="BF140" s="36">
        <f>IFERROR(BA140/AX138,"-")</f>
        <v>2.1680216802168022E-3</v>
      </c>
      <c r="BG140" s="229"/>
    </row>
    <row r="141" spans="2:59" s="9" customFormat="1" ht="13.5" customHeight="1">
      <c r="B141" s="553"/>
      <c r="C141" s="557"/>
      <c r="D141" s="354" t="s">
        <v>64</v>
      </c>
      <c r="E141" s="579"/>
      <c r="F141" s="273">
        <v>1076</v>
      </c>
      <c r="G141" s="273">
        <f>SUM(G138:G140)</f>
        <v>69542305</v>
      </c>
      <c r="H141" s="273">
        <v>105</v>
      </c>
      <c r="I141" s="273">
        <f>IFERROR(G141/E138,"-")</f>
        <v>126211.07985480943</v>
      </c>
      <c r="J141" s="273">
        <f t="shared" si="204"/>
        <v>64630.394981412639</v>
      </c>
      <c r="K141" s="273">
        <f t="shared" si="0"/>
        <v>662307.66666666663</v>
      </c>
      <c r="L141" s="273">
        <f>IFERROR(F141/E138,"-")</f>
        <v>1.9528130671506352</v>
      </c>
      <c r="M141" s="272">
        <f>IFERROR(H141/E138,"-")</f>
        <v>0.19056261343012704</v>
      </c>
      <c r="N141" s="575"/>
      <c r="O141" s="273">
        <v>594</v>
      </c>
      <c r="P141" s="273">
        <f>SUM(P138:P140)</f>
        <v>40522083</v>
      </c>
      <c r="Q141" s="273">
        <v>62</v>
      </c>
      <c r="R141" s="273">
        <f>IFERROR(P141/N138,"-")</f>
        <v>114146.71267605634</v>
      </c>
      <c r="S141" s="273">
        <f t="shared" si="205"/>
        <v>68218.994949494954</v>
      </c>
      <c r="T141" s="273">
        <f t="shared" si="1"/>
        <v>653581.98387096776</v>
      </c>
      <c r="U141" s="273">
        <f>IFERROR(O141/N138,"-")</f>
        <v>1.6732394366197183</v>
      </c>
      <c r="V141" s="152">
        <f>IFERROR(Q141/N138,"-")</f>
        <v>0.17464788732394365</v>
      </c>
      <c r="W141" s="575"/>
      <c r="X141" s="273">
        <v>212</v>
      </c>
      <c r="Y141" s="273">
        <f>SUM(Y138:Y140)</f>
        <v>19269103</v>
      </c>
      <c r="Z141" s="273">
        <v>22</v>
      </c>
      <c r="AA141" s="273">
        <f>IFERROR(Y141/W138,"-")</f>
        <v>332225.91379310342</v>
      </c>
      <c r="AB141" s="273">
        <f t="shared" si="206"/>
        <v>90891.99528301887</v>
      </c>
      <c r="AC141" s="273">
        <f t="shared" si="2"/>
        <v>875868.31818181823</v>
      </c>
      <c r="AD141" s="273">
        <f>IFERROR(X141/W138,"-")</f>
        <v>3.6551724137931036</v>
      </c>
      <c r="AE141" s="152">
        <f>IFERROR(Z141/W138,"-")</f>
        <v>0.37931034482758619</v>
      </c>
      <c r="AF141" s="575"/>
      <c r="AG141" s="273">
        <v>152</v>
      </c>
      <c r="AH141" s="273">
        <f>SUM(AH138:AH140)</f>
        <v>14429096</v>
      </c>
      <c r="AI141" s="273">
        <v>17</v>
      </c>
      <c r="AJ141" s="273">
        <f>IFERROR(AH141/AF138,"-")</f>
        <v>389975.56756756757</v>
      </c>
      <c r="AK141" s="273">
        <f t="shared" si="207"/>
        <v>94928.263157894733</v>
      </c>
      <c r="AL141" s="273">
        <f t="shared" si="3"/>
        <v>848770.3529411765</v>
      </c>
      <c r="AM141" s="273">
        <f>IFERROR(AG141/AF138,"-")</f>
        <v>4.1081081081081079</v>
      </c>
      <c r="AN141" s="152">
        <f>IFERROR(AI141/AF138,"-")</f>
        <v>0.45945945945945948</v>
      </c>
      <c r="AO141" s="577"/>
      <c r="AP141" s="273">
        <v>598</v>
      </c>
      <c r="AQ141" s="273">
        <f>SUM(AQ138:AQ140)</f>
        <v>53392935</v>
      </c>
      <c r="AR141" s="273">
        <v>59</v>
      </c>
      <c r="AS141" s="273">
        <f>IFERROR(AQ141/AO138,"-")</f>
        <v>261730.07352941178</v>
      </c>
      <c r="AT141" s="273">
        <f t="shared" si="208"/>
        <v>89285.844481605352</v>
      </c>
      <c r="AU141" s="273">
        <f t="shared" si="4"/>
        <v>904965</v>
      </c>
      <c r="AV141" s="273">
        <f>IFERROR(AP141/AO138,"-")</f>
        <v>2.9313725490196076</v>
      </c>
      <c r="AW141" s="272">
        <f>IFERROR(AR141/AO138,"-")</f>
        <v>0.28921568627450983</v>
      </c>
      <c r="AX141" s="575"/>
      <c r="AY141" s="273">
        <v>2115</v>
      </c>
      <c r="AZ141" s="273">
        <f>SUM(AZ138:AZ140)</f>
        <v>152204288</v>
      </c>
      <c r="BA141" s="273">
        <v>213</v>
      </c>
      <c r="BB141" s="273">
        <f>IFERROR(AZ141/AX138,"-")</f>
        <v>82495.54905149051</v>
      </c>
      <c r="BC141" s="273">
        <f t="shared" si="209"/>
        <v>71964.202364066194</v>
      </c>
      <c r="BD141" s="273">
        <f t="shared" si="5"/>
        <v>714574.12206572772</v>
      </c>
      <c r="BE141" s="273">
        <f>IFERROR(AY141/AX138,"-")</f>
        <v>1.1463414634146341</v>
      </c>
      <c r="BF141" s="152">
        <f>IFERROR(BA141/AX138,"-")</f>
        <v>0.11544715447154472</v>
      </c>
      <c r="BG141" s="229"/>
    </row>
    <row r="142" spans="2:59" s="9" customFormat="1" ht="13.5" customHeight="1">
      <c r="B142" s="551">
        <v>35</v>
      </c>
      <c r="C142" s="555" t="s">
        <v>0</v>
      </c>
      <c r="D142" s="357" t="s">
        <v>338</v>
      </c>
      <c r="E142" s="573">
        <f>市区町村別_オーラルフレイル区分別該当人数･割合!E39</f>
        <v>1278</v>
      </c>
      <c r="F142" s="292">
        <v>2458</v>
      </c>
      <c r="G142" s="69">
        <v>181427181</v>
      </c>
      <c r="H142" s="69">
        <v>243</v>
      </c>
      <c r="I142" s="69">
        <f>IFERROR(G142/E142,"-")</f>
        <v>141961.80046948357</v>
      </c>
      <c r="J142" s="69">
        <f>IFERROR(G142/F142,"-")</f>
        <v>73810.895443449961</v>
      </c>
      <c r="K142" s="69">
        <f t="shared" si="0"/>
        <v>746613.91358024697</v>
      </c>
      <c r="L142" s="69">
        <f>IFERROR(F142/E142,"-")</f>
        <v>1.9233176838810642</v>
      </c>
      <c r="M142" s="266">
        <f>IFERROR(H142/E142,"-")</f>
        <v>0.19014084507042253</v>
      </c>
      <c r="N142" s="573">
        <f>市区町村別_オーラルフレイル区分別該当人数･割合!G39</f>
        <v>914</v>
      </c>
      <c r="O142" s="292">
        <v>1823</v>
      </c>
      <c r="P142" s="69">
        <v>137559868</v>
      </c>
      <c r="Q142" s="69">
        <v>176</v>
      </c>
      <c r="R142" s="69">
        <f>IFERROR(P142/N142,"-")</f>
        <v>150503.13785557987</v>
      </c>
      <c r="S142" s="69">
        <f>IFERROR(P142/O142,"-")</f>
        <v>75457.963795940756</v>
      </c>
      <c r="T142" s="69">
        <f t="shared" si="1"/>
        <v>781590.15909090906</v>
      </c>
      <c r="U142" s="69">
        <f>IFERROR(O142/N142,"-")</f>
        <v>1.9945295404814005</v>
      </c>
      <c r="V142" s="34">
        <f>IFERROR(Q142/N142,"-")</f>
        <v>0.1925601750547046</v>
      </c>
      <c r="W142" s="573">
        <f>市区町村別_オーラルフレイル区分別該当人数･割合!I39</f>
        <v>154</v>
      </c>
      <c r="X142" s="292">
        <v>462</v>
      </c>
      <c r="Y142" s="69">
        <v>41306052</v>
      </c>
      <c r="Z142" s="69">
        <v>47</v>
      </c>
      <c r="AA142" s="69">
        <f>IFERROR(Y142/W142,"-")</f>
        <v>268221.11688311689</v>
      </c>
      <c r="AB142" s="69">
        <f>IFERROR(Y142/X142,"-")</f>
        <v>89407.038961038954</v>
      </c>
      <c r="AC142" s="69">
        <f t="shared" si="2"/>
        <v>878852.17021276592</v>
      </c>
      <c r="AD142" s="69">
        <f>IFERROR(X142/W142,"-")</f>
        <v>3</v>
      </c>
      <c r="AE142" s="34">
        <f>IFERROR(Z142/W142,"-")</f>
        <v>0.30519480519480519</v>
      </c>
      <c r="AF142" s="573">
        <f>市区町村別_オーラルフレイル区分別該当人数･割合!K39</f>
        <v>101</v>
      </c>
      <c r="AG142" s="292">
        <v>327</v>
      </c>
      <c r="AH142" s="69">
        <v>31538739</v>
      </c>
      <c r="AI142" s="69">
        <v>34</v>
      </c>
      <c r="AJ142" s="69">
        <f>IFERROR(AH142/AF142,"-")</f>
        <v>312264.74257425743</v>
      </c>
      <c r="AK142" s="69">
        <f>IFERROR(AH142/AG142,"-")</f>
        <v>96448.743119266059</v>
      </c>
      <c r="AL142" s="69">
        <f t="shared" si="3"/>
        <v>927609.9705882353</v>
      </c>
      <c r="AM142" s="69">
        <f>IFERROR(AG142/AF142,"-")</f>
        <v>3.2376237623762378</v>
      </c>
      <c r="AN142" s="34">
        <f>IFERROR(AI142/AF142,"-")</f>
        <v>0.33663366336633666</v>
      </c>
      <c r="AO142" s="570">
        <f>市区町村別_オーラルフレイル区分別該当人数･割合!M39</f>
        <v>360</v>
      </c>
      <c r="AP142" s="292">
        <v>1044</v>
      </c>
      <c r="AQ142" s="69">
        <v>93392439</v>
      </c>
      <c r="AR142" s="69">
        <v>108</v>
      </c>
      <c r="AS142" s="69">
        <f>IFERROR(AQ142/AO142,"-")</f>
        <v>259423.44166666668</v>
      </c>
      <c r="AT142" s="69">
        <f>IFERROR(AQ142/AP142,"-")</f>
        <v>89456.3591954023</v>
      </c>
      <c r="AU142" s="69">
        <f t="shared" si="4"/>
        <v>864744.8055555555</v>
      </c>
      <c r="AV142" s="69">
        <f>IFERROR(AP142/AO142,"-")</f>
        <v>2.9</v>
      </c>
      <c r="AW142" s="266">
        <f>IFERROR(AR142/AO142,"-")</f>
        <v>0.3</v>
      </c>
      <c r="AX142" s="573">
        <f>市区町村別_オーラルフレイル区分別該当人数･割合!O39</f>
        <v>4716</v>
      </c>
      <c r="AY142" s="292">
        <v>5328</v>
      </c>
      <c r="AZ142" s="69">
        <v>384319394</v>
      </c>
      <c r="BA142" s="69">
        <v>546</v>
      </c>
      <c r="BB142" s="69">
        <f>IFERROR(AZ142/AX142,"-")</f>
        <v>81492.662001696357</v>
      </c>
      <c r="BC142" s="69">
        <f>IFERROR(AZ142/AY142,"-")</f>
        <v>72132.018393393388</v>
      </c>
      <c r="BD142" s="69">
        <f t="shared" si="5"/>
        <v>703881.67399267398</v>
      </c>
      <c r="BE142" s="69">
        <f>IFERROR(AY142/AX142,"-")</f>
        <v>1.1297709923664123</v>
      </c>
      <c r="BF142" s="34">
        <f>IFERROR(BA142/AX142,"-")</f>
        <v>0.11577608142493638</v>
      </c>
      <c r="BG142" s="229"/>
    </row>
    <row r="143" spans="2:59" s="9" customFormat="1" ht="13.5" customHeight="1">
      <c r="B143" s="552"/>
      <c r="C143" s="556"/>
      <c r="D143" s="356" t="s">
        <v>339</v>
      </c>
      <c r="E143" s="578"/>
      <c r="F143" s="70">
        <v>13</v>
      </c>
      <c r="G143" s="268">
        <v>3905197</v>
      </c>
      <c r="H143" s="268">
        <v>4</v>
      </c>
      <c r="I143" s="268">
        <f>IFERROR(G143/E142,"-")</f>
        <v>3055.7097026604069</v>
      </c>
      <c r="J143" s="268">
        <f t="shared" ref="J143:J145" si="210">IFERROR(G143/F143,"-")</f>
        <v>300399.76923076925</v>
      </c>
      <c r="K143" s="268">
        <f t="shared" si="0"/>
        <v>976299.25</v>
      </c>
      <c r="L143" s="268">
        <f>IFERROR(F143/E142,"-")</f>
        <v>1.0172143974960876E-2</v>
      </c>
      <c r="M143" s="267">
        <f>IFERROR(H143/E142,"-")</f>
        <v>3.1298904538341159E-3</v>
      </c>
      <c r="N143" s="574"/>
      <c r="O143" s="70">
        <v>12</v>
      </c>
      <c r="P143" s="268">
        <v>3891268</v>
      </c>
      <c r="Q143" s="268">
        <v>3</v>
      </c>
      <c r="R143" s="268">
        <f>IFERROR(P143/N142,"-")</f>
        <v>4257.404814004376</v>
      </c>
      <c r="S143" s="268">
        <f t="shared" ref="S143:S145" si="211">IFERROR(P143/O143,"-")</f>
        <v>324272.33333333331</v>
      </c>
      <c r="T143" s="268">
        <f t="shared" si="1"/>
        <v>1297089.3333333333</v>
      </c>
      <c r="U143" s="268">
        <f>IFERROR(O143/N142,"-")</f>
        <v>1.3129102844638949E-2</v>
      </c>
      <c r="V143" s="175">
        <f>IFERROR(Q143/N142,"-")</f>
        <v>3.2822757111597373E-3</v>
      </c>
      <c r="W143" s="574"/>
      <c r="X143" s="70">
        <v>1</v>
      </c>
      <c r="Y143" s="268">
        <v>13929</v>
      </c>
      <c r="Z143" s="268">
        <v>1</v>
      </c>
      <c r="AA143" s="268">
        <f>IFERROR(Y143/W142,"-")</f>
        <v>90.448051948051955</v>
      </c>
      <c r="AB143" s="268">
        <f t="shared" ref="AB143:AB145" si="212">IFERROR(Y143/X143,"-")</f>
        <v>13929</v>
      </c>
      <c r="AC143" s="268">
        <f t="shared" si="2"/>
        <v>13929</v>
      </c>
      <c r="AD143" s="268">
        <f>IFERROR(X143/W142,"-")</f>
        <v>6.4935064935064939E-3</v>
      </c>
      <c r="AE143" s="175">
        <f>IFERROR(Z143/W142,"-")</f>
        <v>6.4935064935064939E-3</v>
      </c>
      <c r="AF143" s="574"/>
      <c r="AG143" s="70">
        <v>0</v>
      </c>
      <c r="AH143" s="268">
        <v>0</v>
      </c>
      <c r="AI143" s="268">
        <v>0</v>
      </c>
      <c r="AJ143" s="268">
        <f>IFERROR(AH143/AF142,"-")</f>
        <v>0</v>
      </c>
      <c r="AK143" s="268" t="str">
        <f t="shared" ref="AK143:AK145" si="213">IFERROR(AH143/AG143,"-")</f>
        <v>-</v>
      </c>
      <c r="AL143" s="268" t="str">
        <f t="shared" si="3"/>
        <v>-</v>
      </c>
      <c r="AM143" s="268">
        <f>IFERROR(AG143/AF142,"-")</f>
        <v>0</v>
      </c>
      <c r="AN143" s="175">
        <f>IFERROR(AI143/AF142,"-")</f>
        <v>0</v>
      </c>
      <c r="AO143" s="576"/>
      <c r="AP143" s="70">
        <v>12</v>
      </c>
      <c r="AQ143" s="268">
        <v>4155846</v>
      </c>
      <c r="AR143" s="268">
        <v>3</v>
      </c>
      <c r="AS143" s="268">
        <f>IFERROR(AQ143/AO142,"-")</f>
        <v>11544.016666666666</v>
      </c>
      <c r="AT143" s="268">
        <f t="shared" ref="AT143:AT145" si="214">IFERROR(AQ143/AP143,"-")</f>
        <v>346320.5</v>
      </c>
      <c r="AU143" s="268">
        <f t="shared" si="4"/>
        <v>1385282</v>
      </c>
      <c r="AV143" s="268">
        <f>IFERROR(AP143/AO142,"-")</f>
        <v>3.3333333333333333E-2</v>
      </c>
      <c r="AW143" s="267">
        <f>IFERROR(AR143/AO142,"-")</f>
        <v>8.3333333333333332E-3</v>
      </c>
      <c r="AX143" s="574"/>
      <c r="AY143" s="70">
        <v>9</v>
      </c>
      <c r="AZ143" s="268">
        <v>2990350</v>
      </c>
      <c r="BA143" s="268">
        <v>6</v>
      </c>
      <c r="BB143" s="268">
        <f>IFERROR(AZ143/AX142,"-")</f>
        <v>634.08608990670064</v>
      </c>
      <c r="BC143" s="268">
        <f t="shared" ref="BC143:BC145" si="215">IFERROR(AZ143/AY143,"-")</f>
        <v>332261.11111111112</v>
      </c>
      <c r="BD143" s="268">
        <f t="shared" si="5"/>
        <v>498391.66666666669</v>
      </c>
      <c r="BE143" s="268">
        <f>IFERROR(AY143/AX142,"-")</f>
        <v>1.9083969465648854E-3</v>
      </c>
      <c r="BF143" s="175">
        <f>IFERROR(BA143/AX142,"-")</f>
        <v>1.2722646310432571E-3</v>
      </c>
      <c r="BG143" s="229"/>
    </row>
    <row r="144" spans="2:59" s="9" customFormat="1" ht="13.5" customHeight="1">
      <c r="B144" s="552"/>
      <c r="C144" s="556"/>
      <c r="D144" s="353" t="s">
        <v>340</v>
      </c>
      <c r="E144" s="578"/>
      <c r="F144" s="271">
        <v>7</v>
      </c>
      <c r="G144" s="271">
        <v>79772</v>
      </c>
      <c r="H144" s="271">
        <v>2</v>
      </c>
      <c r="I144" s="271">
        <f>IFERROR(G144/E142,"-")</f>
        <v>62.419405320813773</v>
      </c>
      <c r="J144" s="271">
        <f t="shared" si="210"/>
        <v>11396</v>
      </c>
      <c r="K144" s="271">
        <f t="shared" si="0"/>
        <v>39886</v>
      </c>
      <c r="L144" s="271">
        <f>IFERROR(F144/E142,"-")</f>
        <v>5.4773082942097028E-3</v>
      </c>
      <c r="M144" s="270">
        <f>IFERROR(H144/E142,"-")</f>
        <v>1.5649452269170579E-3</v>
      </c>
      <c r="N144" s="574"/>
      <c r="O144" s="271">
        <v>6</v>
      </c>
      <c r="P144" s="271">
        <v>79112</v>
      </c>
      <c r="Q144" s="271">
        <v>1</v>
      </c>
      <c r="R144" s="271">
        <f>IFERROR(P144/N142,"-")</f>
        <v>86.55579868708972</v>
      </c>
      <c r="S144" s="271">
        <f t="shared" si="211"/>
        <v>13185.333333333334</v>
      </c>
      <c r="T144" s="271">
        <f t="shared" si="1"/>
        <v>79112</v>
      </c>
      <c r="U144" s="271">
        <f>IFERROR(O144/N142,"-")</f>
        <v>6.5645514223194746E-3</v>
      </c>
      <c r="V144" s="36">
        <f>IFERROR(Q144/N142,"-")</f>
        <v>1.0940919037199124E-3</v>
      </c>
      <c r="W144" s="574"/>
      <c r="X144" s="271">
        <v>0</v>
      </c>
      <c r="Y144" s="271">
        <v>0</v>
      </c>
      <c r="Z144" s="271">
        <v>0</v>
      </c>
      <c r="AA144" s="271">
        <f>IFERROR(Y144/W142,"-")</f>
        <v>0</v>
      </c>
      <c r="AB144" s="271" t="str">
        <f t="shared" si="212"/>
        <v>-</v>
      </c>
      <c r="AC144" s="271" t="str">
        <f t="shared" si="2"/>
        <v>-</v>
      </c>
      <c r="AD144" s="271">
        <f>IFERROR(X144/W142,"-")</f>
        <v>0</v>
      </c>
      <c r="AE144" s="36">
        <f>IFERROR(Z144/W142,"-")</f>
        <v>0</v>
      </c>
      <c r="AF144" s="574"/>
      <c r="AG144" s="271">
        <v>0</v>
      </c>
      <c r="AH144" s="271">
        <v>0</v>
      </c>
      <c r="AI144" s="271">
        <v>0</v>
      </c>
      <c r="AJ144" s="271">
        <f>IFERROR(AH144/AF142,"-")</f>
        <v>0</v>
      </c>
      <c r="AK144" s="271" t="str">
        <f t="shared" si="213"/>
        <v>-</v>
      </c>
      <c r="AL144" s="271" t="str">
        <f t="shared" si="3"/>
        <v>-</v>
      </c>
      <c r="AM144" s="271">
        <f>IFERROR(AG144/AF142,"-")</f>
        <v>0</v>
      </c>
      <c r="AN144" s="36">
        <f>IFERROR(AI144/AF142,"-")</f>
        <v>0</v>
      </c>
      <c r="AO144" s="576"/>
      <c r="AP144" s="271">
        <v>18</v>
      </c>
      <c r="AQ144" s="271">
        <v>668226</v>
      </c>
      <c r="AR144" s="271">
        <v>2</v>
      </c>
      <c r="AS144" s="271">
        <f>IFERROR(AQ144/AO142,"-")</f>
        <v>1856.1833333333334</v>
      </c>
      <c r="AT144" s="271">
        <f t="shared" si="214"/>
        <v>37123.666666666664</v>
      </c>
      <c r="AU144" s="271">
        <f t="shared" si="4"/>
        <v>334113</v>
      </c>
      <c r="AV144" s="271">
        <f>IFERROR(AP144/AO142,"-")</f>
        <v>0.05</v>
      </c>
      <c r="AW144" s="270">
        <f>IFERROR(AR144/AO142,"-")</f>
        <v>5.5555555555555558E-3</v>
      </c>
      <c r="AX144" s="574"/>
      <c r="AY144" s="271">
        <v>55</v>
      </c>
      <c r="AZ144" s="271">
        <v>337297</v>
      </c>
      <c r="BA144" s="271">
        <v>11</v>
      </c>
      <c r="BB144" s="271">
        <f>IFERROR(AZ144/AX142,"-")</f>
        <v>71.521840542832905</v>
      </c>
      <c r="BC144" s="271">
        <f t="shared" si="215"/>
        <v>6132.6727272727276</v>
      </c>
      <c r="BD144" s="271">
        <f t="shared" si="5"/>
        <v>30663.363636363636</v>
      </c>
      <c r="BE144" s="271">
        <f>IFERROR(AY144/AX142,"-")</f>
        <v>1.1662425784563189E-2</v>
      </c>
      <c r="BF144" s="36">
        <f>IFERROR(BA144/AX142,"-")</f>
        <v>2.3324851569126379E-3</v>
      </c>
      <c r="BG144" s="229"/>
    </row>
    <row r="145" spans="2:59" s="9" customFormat="1" ht="13.5" customHeight="1">
      <c r="B145" s="553"/>
      <c r="C145" s="557"/>
      <c r="D145" s="354" t="s">
        <v>64</v>
      </c>
      <c r="E145" s="579"/>
      <c r="F145" s="273">
        <v>2462</v>
      </c>
      <c r="G145" s="273">
        <f>SUM(G142:G144)</f>
        <v>185412150</v>
      </c>
      <c r="H145" s="273">
        <v>243</v>
      </c>
      <c r="I145" s="273">
        <f>IFERROR(G145/E142,"-")</f>
        <v>145079.92957746479</v>
      </c>
      <c r="J145" s="273">
        <f t="shared" si="210"/>
        <v>75309.565393988625</v>
      </c>
      <c r="K145" s="273">
        <f t="shared" si="0"/>
        <v>763012.96296296292</v>
      </c>
      <c r="L145" s="273">
        <f>IFERROR(F145/E142,"-")</f>
        <v>1.9264475743348983</v>
      </c>
      <c r="M145" s="272">
        <f>IFERROR(H145/E142,"-")</f>
        <v>0.19014084507042253</v>
      </c>
      <c r="N145" s="575"/>
      <c r="O145" s="273">
        <v>1827</v>
      </c>
      <c r="P145" s="273">
        <f>SUM(P142:P144)</f>
        <v>141530248</v>
      </c>
      <c r="Q145" s="273">
        <v>176</v>
      </c>
      <c r="R145" s="273">
        <f>IFERROR(P145/N142,"-")</f>
        <v>154847.09846827135</v>
      </c>
      <c r="S145" s="273">
        <f t="shared" si="211"/>
        <v>77465.926655719755</v>
      </c>
      <c r="T145" s="273">
        <f t="shared" si="1"/>
        <v>804149.13636363635</v>
      </c>
      <c r="U145" s="273">
        <f>IFERROR(O145/N142,"-")</f>
        <v>1.9989059080962801</v>
      </c>
      <c r="V145" s="152">
        <f>IFERROR(Q145/N142,"-")</f>
        <v>0.1925601750547046</v>
      </c>
      <c r="W145" s="575"/>
      <c r="X145" s="273">
        <v>462</v>
      </c>
      <c r="Y145" s="273">
        <f>SUM(Y142:Y144)</f>
        <v>41319981</v>
      </c>
      <c r="Z145" s="273">
        <v>47</v>
      </c>
      <c r="AA145" s="273">
        <f>IFERROR(Y145/W142,"-")</f>
        <v>268311.56493506493</v>
      </c>
      <c r="AB145" s="273">
        <f t="shared" si="212"/>
        <v>89437.188311688311</v>
      </c>
      <c r="AC145" s="273">
        <f t="shared" si="2"/>
        <v>879148.53191489365</v>
      </c>
      <c r="AD145" s="273">
        <f>IFERROR(X145/W142,"-")</f>
        <v>3</v>
      </c>
      <c r="AE145" s="152">
        <f>IFERROR(Z145/W142,"-")</f>
        <v>0.30519480519480519</v>
      </c>
      <c r="AF145" s="575"/>
      <c r="AG145" s="273">
        <v>327</v>
      </c>
      <c r="AH145" s="273">
        <f>SUM(AH142:AH144)</f>
        <v>31538739</v>
      </c>
      <c r="AI145" s="273">
        <v>34</v>
      </c>
      <c r="AJ145" s="273">
        <f>IFERROR(AH145/AF142,"-")</f>
        <v>312264.74257425743</v>
      </c>
      <c r="AK145" s="273">
        <f t="shared" si="213"/>
        <v>96448.743119266059</v>
      </c>
      <c r="AL145" s="273">
        <f t="shared" si="3"/>
        <v>927609.9705882353</v>
      </c>
      <c r="AM145" s="273">
        <f>IFERROR(AG145/AF142,"-")</f>
        <v>3.2376237623762378</v>
      </c>
      <c r="AN145" s="152">
        <f>IFERROR(AI145/AF142,"-")</f>
        <v>0.33663366336633666</v>
      </c>
      <c r="AO145" s="577"/>
      <c r="AP145" s="273">
        <v>1051</v>
      </c>
      <c r="AQ145" s="273">
        <f>SUM(AQ142:AQ144)</f>
        <v>98216511</v>
      </c>
      <c r="AR145" s="273">
        <v>108</v>
      </c>
      <c r="AS145" s="273">
        <f>IFERROR(AQ145/AO142,"-")</f>
        <v>272823.64166666666</v>
      </c>
      <c r="AT145" s="273">
        <f t="shared" si="214"/>
        <v>93450.533777354896</v>
      </c>
      <c r="AU145" s="273">
        <f t="shared" si="4"/>
        <v>909412.13888888888</v>
      </c>
      <c r="AV145" s="273">
        <f>IFERROR(AP145/AO142,"-")</f>
        <v>2.9194444444444443</v>
      </c>
      <c r="AW145" s="272">
        <f>IFERROR(AR145/AO142,"-")</f>
        <v>0.3</v>
      </c>
      <c r="AX145" s="575"/>
      <c r="AY145" s="273">
        <v>5332</v>
      </c>
      <c r="AZ145" s="273">
        <f>SUM(AZ142:AZ144)</f>
        <v>387647041</v>
      </c>
      <c r="BA145" s="273">
        <v>547</v>
      </c>
      <c r="BB145" s="273">
        <f>IFERROR(AZ145/AX142,"-")</f>
        <v>82198.269932145893</v>
      </c>
      <c r="BC145" s="273">
        <f t="shared" si="215"/>
        <v>72701.995686421607</v>
      </c>
      <c r="BD145" s="273">
        <f t="shared" si="5"/>
        <v>708678.3199268739</v>
      </c>
      <c r="BE145" s="273">
        <f>IFERROR(AY145/AX142,"-")</f>
        <v>1.1306191687871077</v>
      </c>
      <c r="BF145" s="152">
        <f>IFERROR(BA145/AX142,"-")</f>
        <v>0.11598812553011026</v>
      </c>
      <c r="BG145" s="229"/>
    </row>
    <row r="146" spans="2:59" s="9" customFormat="1" ht="13.5" customHeight="1">
      <c r="B146" s="551">
        <v>36</v>
      </c>
      <c r="C146" s="555" t="s">
        <v>1</v>
      </c>
      <c r="D146" s="357" t="s">
        <v>338</v>
      </c>
      <c r="E146" s="573">
        <f>市区町村別_オーラルフレイル区分別該当人数･割合!E40</f>
        <v>296</v>
      </c>
      <c r="F146" s="292">
        <v>657</v>
      </c>
      <c r="G146" s="69">
        <v>47745773</v>
      </c>
      <c r="H146" s="69">
        <v>63</v>
      </c>
      <c r="I146" s="69">
        <f>IFERROR(G146/E146,"-")</f>
        <v>161303.28716216216</v>
      </c>
      <c r="J146" s="69">
        <f>IFERROR(G146/F146,"-")</f>
        <v>72672.409436834088</v>
      </c>
      <c r="K146" s="69">
        <f t="shared" si="0"/>
        <v>757869.41269841266</v>
      </c>
      <c r="L146" s="69">
        <f>IFERROR(F146/E146,"-")</f>
        <v>2.2195945945945947</v>
      </c>
      <c r="M146" s="266">
        <f>IFERROR(H146/E146,"-")</f>
        <v>0.21283783783783783</v>
      </c>
      <c r="N146" s="573">
        <f>市区町村別_オーラルフレイル区分別該当人数･割合!G40</f>
        <v>222</v>
      </c>
      <c r="O146" s="292">
        <v>458</v>
      </c>
      <c r="P146" s="69">
        <v>32926701</v>
      </c>
      <c r="Q146" s="69">
        <v>46</v>
      </c>
      <c r="R146" s="69">
        <f>IFERROR(P146/N146,"-")</f>
        <v>148318.47297297296</v>
      </c>
      <c r="S146" s="69">
        <f>IFERROR(P146/O146,"-")</f>
        <v>71892.360262008733</v>
      </c>
      <c r="T146" s="69">
        <f t="shared" si="1"/>
        <v>715797.84782608692</v>
      </c>
      <c r="U146" s="69">
        <f>IFERROR(O146/N146,"-")</f>
        <v>2.0630630630630629</v>
      </c>
      <c r="V146" s="34">
        <f>IFERROR(Q146/N146,"-")</f>
        <v>0.2072072072072072</v>
      </c>
      <c r="W146" s="573">
        <f>市区町村別_オーラルフレイル区分別該当人数･割合!I40</f>
        <v>29</v>
      </c>
      <c r="X146" s="292">
        <v>111</v>
      </c>
      <c r="Y146" s="69">
        <v>8525561</v>
      </c>
      <c r="Z146" s="69">
        <v>11</v>
      </c>
      <c r="AA146" s="69">
        <f>IFERROR(Y146/W146,"-")</f>
        <v>293984.86206896551</v>
      </c>
      <c r="AB146" s="69">
        <f>IFERROR(Y146/X146,"-")</f>
        <v>76806.855855855858</v>
      </c>
      <c r="AC146" s="69">
        <f t="shared" si="2"/>
        <v>775051</v>
      </c>
      <c r="AD146" s="69">
        <f>IFERROR(X146/W146,"-")</f>
        <v>3.8275862068965516</v>
      </c>
      <c r="AE146" s="34">
        <f>IFERROR(Z146/W146,"-")</f>
        <v>0.37931034482758619</v>
      </c>
      <c r="AF146" s="573">
        <f>市区町村別_オーラルフレイル区分別該当人数･割合!K40</f>
        <v>24</v>
      </c>
      <c r="AG146" s="292">
        <v>99</v>
      </c>
      <c r="AH146" s="69">
        <v>7307050</v>
      </c>
      <c r="AI146" s="69">
        <v>10</v>
      </c>
      <c r="AJ146" s="69">
        <f>IFERROR(AH146/AF146,"-")</f>
        <v>304460.41666666669</v>
      </c>
      <c r="AK146" s="69">
        <f>IFERROR(AH146/AG146,"-")</f>
        <v>73808.585858585851</v>
      </c>
      <c r="AL146" s="69">
        <f t="shared" si="3"/>
        <v>730705</v>
      </c>
      <c r="AM146" s="69">
        <f>IFERROR(AG146/AF146,"-")</f>
        <v>4.125</v>
      </c>
      <c r="AN146" s="34">
        <f>IFERROR(AI146/AF146,"-")</f>
        <v>0.41666666666666669</v>
      </c>
      <c r="AO146" s="570">
        <f>市区町村別_オーラルフレイル区分別該当人数･割合!M40</f>
        <v>73</v>
      </c>
      <c r="AP146" s="292">
        <v>373</v>
      </c>
      <c r="AQ146" s="69">
        <v>38789352</v>
      </c>
      <c r="AR146" s="69">
        <v>35</v>
      </c>
      <c r="AS146" s="69">
        <f>IFERROR(AQ146/AO146,"-")</f>
        <v>531360.98630136985</v>
      </c>
      <c r="AT146" s="69">
        <f>IFERROR(AQ146/AP146,"-")</f>
        <v>103992.90080428954</v>
      </c>
      <c r="AU146" s="69">
        <f t="shared" si="4"/>
        <v>1108267.2</v>
      </c>
      <c r="AV146" s="69">
        <f>IFERROR(AP146/AO146,"-")</f>
        <v>5.1095890410958908</v>
      </c>
      <c r="AW146" s="266">
        <f>IFERROR(AR146/AO146,"-")</f>
        <v>0.47945205479452052</v>
      </c>
      <c r="AX146" s="573">
        <f>市区町村別_オーラルフレイル区分別該当人数･割合!O40</f>
        <v>1295</v>
      </c>
      <c r="AY146" s="292">
        <v>1163</v>
      </c>
      <c r="AZ146" s="69">
        <v>103778000</v>
      </c>
      <c r="BA146" s="69">
        <v>122</v>
      </c>
      <c r="BB146" s="69">
        <f>IFERROR(AZ146/AX146,"-")</f>
        <v>80137.451737451731</v>
      </c>
      <c r="BC146" s="69">
        <f>IFERROR(AZ146/AY146,"-")</f>
        <v>89233.018056749788</v>
      </c>
      <c r="BD146" s="69">
        <f t="shared" si="5"/>
        <v>850639.34426229505</v>
      </c>
      <c r="BE146" s="69">
        <f>IFERROR(AY146/AX146,"-")</f>
        <v>0.8980694980694981</v>
      </c>
      <c r="BF146" s="34">
        <f>IFERROR(BA146/AX146,"-")</f>
        <v>9.4208494208494212E-2</v>
      </c>
      <c r="BG146" s="229"/>
    </row>
    <row r="147" spans="2:59" s="9" customFormat="1" ht="13.5" customHeight="1">
      <c r="B147" s="552"/>
      <c r="C147" s="556"/>
      <c r="D147" s="356" t="s">
        <v>339</v>
      </c>
      <c r="E147" s="578"/>
      <c r="F147" s="70">
        <v>7</v>
      </c>
      <c r="G147" s="268">
        <v>1915928</v>
      </c>
      <c r="H147" s="268">
        <v>2</v>
      </c>
      <c r="I147" s="268">
        <f>IFERROR(G147/E146,"-")</f>
        <v>6472.72972972973</v>
      </c>
      <c r="J147" s="268">
        <f t="shared" ref="J147:J149" si="216">IFERROR(G147/F147,"-")</f>
        <v>273704</v>
      </c>
      <c r="K147" s="268">
        <f t="shared" si="0"/>
        <v>957964</v>
      </c>
      <c r="L147" s="268">
        <f>IFERROR(F147/E146,"-")</f>
        <v>2.364864864864865E-2</v>
      </c>
      <c r="M147" s="267">
        <f>IFERROR(H147/E146,"-")</f>
        <v>6.7567567567567571E-3</v>
      </c>
      <c r="N147" s="574"/>
      <c r="O147" s="70">
        <v>7</v>
      </c>
      <c r="P147" s="268">
        <v>1915928</v>
      </c>
      <c r="Q147" s="268">
        <v>2</v>
      </c>
      <c r="R147" s="268">
        <f>IFERROR(P147/N146,"-")</f>
        <v>8630.3063063063055</v>
      </c>
      <c r="S147" s="268">
        <f t="shared" ref="S147:S149" si="217">IFERROR(P147/O147,"-")</f>
        <v>273704</v>
      </c>
      <c r="T147" s="268">
        <f t="shared" si="1"/>
        <v>957964</v>
      </c>
      <c r="U147" s="268">
        <f>IFERROR(O147/N146,"-")</f>
        <v>3.1531531531531529E-2</v>
      </c>
      <c r="V147" s="175">
        <f>IFERROR(Q147/N146,"-")</f>
        <v>9.0090090090090089E-3</v>
      </c>
      <c r="W147" s="574"/>
      <c r="X147" s="70">
        <v>2</v>
      </c>
      <c r="Y147" s="268">
        <v>663648</v>
      </c>
      <c r="Z147" s="268">
        <v>1</v>
      </c>
      <c r="AA147" s="268">
        <f>IFERROR(Y147/W146,"-")</f>
        <v>22884.413793103449</v>
      </c>
      <c r="AB147" s="268">
        <f t="shared" ref="AB147:AB149" si="218">IFERROR(Y147/X147,"-")</f>
        <v>331824</v>
      </c>
      <c r="AC147" s="268">
        <f t="shared" si="2"/>
        <v>663648</v>
      </c>
      <c r="AD147" s="268">
        <f>IFERROR(X147/W146,"-")</f>
        <v>6.8965517241379309E-2</v>
      </c>
      <c r="AE147" s="175">
        <f>IFERROR(Z147/W146,"-")</f>
        <v>3.4482758620689655E-2</v>
      </c>
      <c r="AF147" s="574"/>
      <c r="AG147" s="70">
        <v>2</v>
      </c>
      <c r="AH147" s="268">
        <v>663648</v>
      </c>
      <c r="AI147" s="268">
        <v>1</v>
      </c>
      <c r="AJ147" s="268">
        <f>IFERROR(AH147/AF146,"-")</f>
        <v>27652</v>
      </c>
      <c r="AK147" s="268">
        <f t="shared" ref="AK147:AK149" si="219">IFERROR(AH147/AG147,"-")</f>
        <v>331824</v>
      </c>
      <c r="AL147" s="268">
        <f t="shared" si="3"/>
        <v>663648</v>
      </c>
      <c r="AM147" s="268">
        <f>IFERROR(AG147/AF146,"-")</f>
        <v>8.3333333333333329E-2</v>
      </c>
      <c r="AN147" s="175">
        <f>IFERROR(AI147/AF146,"-")</f>
        <v>4.1666666666666664E-2</v>
      </c>
      <c r="AO147" s="576"/>
      <c r="AP147" s="70">
        <v>6</v>
      </c>
      <c r="AQ147" s="268">
        <v>1267656</v>
      </c>
      <c r="AR147" s="268">
        <v>2</v>
      </c>
      <c r="AS147" s="268">
        <f>IFERROR(AQ147/AO146,"-")</f>
        <v>17365.150684931508</v>
      </c>
      <c r="AT147" s="268">
        <f t="shared" ref="AT147:AT149" si="220">IFERROR(AQ147/AP147,"-")</f>
        <v>211276</v>
      </c>
      <c r="AU147" s="268">
        <f t="shared" si="4"/>
        <v>633828</v>
      </c>
      <c r="AV147" s="268">
        <f>IFERROR(AP147/AO146,"-")</f>
        <v>8.2191780821917804E-2</v>
      </c>
      <c r="AW147" s="267">
        <f>IFERROR(AR147/AO146,"-")</f>
        <v>2.7397260273972601E-2</v>
      </c>
      <c r="AX147" s="574"/>
      <c r="AY147" s="70">
        <v>2</v>
      </c>
      <c r="AZ147" s="268">
        <v>402527</v>
      </c>
      <c r="BA147" s="268">
        <v>2</v>
      </c>
      <c r="BB147" s="268">
        <f>IFERROR(AZ147/AX146,"-")</f>
        <v>310.83166023166024</v>
      </c>
      <c r="BC147" s="268">
        <f t="shared" ref="BC147:BC149" si="221">IFERROR(AZ147/AY147,"-")</f>
        <v>201263.5</v>
      </c>
      <c r="BD147" s="268">
        <f t="shared" si="5"/>
        <v>201263.5</v>
      </c>
      <c r="BE147" s="268">
        <f>IFERROR(AY147/AX146,"-")</f>
        <v>1.5444015444015444E-3</v>
      </c>
      <c r="BF147" s="175">
        <f>IFERROR(BA147/AX146,"-")</f>
        <v>1.5444015444015444E-3</v>
      </c>
      <c r="BG147" s="229"/>
    </row>
    <row r="148" spans="2:59" s="9" customFormat="1" ht="13.5" customHeight="1">
      <c r="B148" s="552"/>
      <c r="C148" s="556"/>
      <c r="D148" s="353" t="s">
        <v>340</v>
      </c>
      <c r="E148" s="578"/>
      <c r="F148" s="271">
        <v>1</v>
      </c>
      <c r="G148" s="271">
        <v>411</v>
      </c>
      <c r="H148" s="271">
        <v>1</v>
      </c>
      <c r="I148" s="271">
        <f>IFERROR(G148/E146,"-")</f>
        <v>1.3885135135135136</v>
      </c>
      <c r="J148" s="271">
        <f t="shared" si="216"/>
        <v>411</v>
      </c>
      <c r="K148" s="271">
        <f t="shared" si="0"/>
        <v>411</v>
      </c>
      <c r="L148" s="271">
        <f>IFERROR(F148/E146,"-")</f>
        <v>3.3783783783783786E-3</v>
      </c>
      <c r="M148" s="270">
        <f>IFERROR(H148/E146,"-")</f>
        <v>3.3783783783783786E-3</v>
      </c>
      <c r="N148" s="574"/>
      <c r="O148" s="271">
        <v>1</v>
      </c>
      <c r="P148" s="271">
        <v>411</v>
      </c>
      <c r="Q148" s="271">
        <v>1</v>
      </c>
      <c r="R148" s="271">
        <f>IFERROR(P148/N146,"-")</f>
        <v>1.8513513513513513</v>
      </c>
      <c r="S148" s="271">
        <f t="shared" si="217"/>
        <v>411</v>
      </c>
      <c r="T148" s="271">
        <f t="shared" si="1"/>
        <v>411</v>
      </c>
      <c r="U148" s="271">
        <f>IFERROR(O148/N146,"-")</f>
        <v>4.5045045045045045E-3</v>
      </c>
      <c r="V148" s="36">
        <f>IFERROR(Q148/N146,"-")</f>
        <v>4.5045045045045045E-3</v>
      </c>
      <c r="W148" s="574"/>
      <c r="X148" s="271">
        <v>0</v>
      </c>
      <c r="Y148" s="271">
        <v>0</v>
      </c>
      <c r="Z148" s="271">
        <v>0</v>
      </c>
      <c r="AA148" s="271">
        <f>IFERROR(Y148/W146,"-")</f>
        <v>0</v>
      </c>
      <c r="AB148" s="271" t="str">
        <f t="shared" si="218"/>
        <v>-</v>
      </c>
      <c r="AC148" s="271" t="str">
        <f t="shared" si="2"/>
        <v>-</v>
      </c>
      <c r="AD148" s="271">
        <f>IFERROR(X148/W146,"-")</f>
        <v>0</v>
      </c>
      <c r="AE148" s="36">
        <f>IFERROR(Z148/W146,"-")</f>
        <v>0</v>
      </c>
      <c r="AF148" s="574"/>
      <c r="AG148" s="271">
        <v>0</v>
      </c>
      <c r="AH148" s="271">
        <v>0</v>
      </c>
      <c r="AI148" s="271">
        <v>0</v>
      </c>
      <c r="AJ148" s="271">
        <f>IFERROR(AH148/AF146,"-")</f>
        <v>0</v>
      </c>
      <c r="AK148" s="271" t="str">
        <f t="shared" si="219"/>
        <v>-</v>
      </c>
      <c r="AL148" s="271" t="str">
        <f t="shared" si="3"/>
        <v>-</v>
      </c>
      <c r="AM148" s="271">
        <f>IFERROR(AG148/AF146,"-")</f>
        <v>0</v>
      </c>
      <c r="AN148" s="36">
        <f>IFERROR(AI148/AF146,"-")</f>
        <v>0</v>
      </c>
      <c r="AO148" s="576"/>
      <c r="AP148" s="271">
        <v>9</v>
      </c>
      <c r="AQ148" s="271">
        <v>92758</v>
      </c>
      <c r="AR148" s="271">
        <v>3</v>
      </c>
      <c r="AS148" s="271">
        <f>IFERROR(AQ148/AO146,"-")</f>
        <v>1270.6575342465753</v>
      </c>
      <c r="AT148" s="271">
        <f t="shared" si="220"/>
        <v>10306.444444444445</v>
      </c>
      <c r="AU148" s="271">
        <f t="shared" si="4"/>
        <v>30919.333333333332</v>
      </c>
      <c r="AV148" s="271">
        <f>IFERROR(AP148/AO146,"-")</f>
        <v>0.12328767123287671</v>
      </c>
      <c r="AW148" s="270">
        <f>IFERROR(AR148/AO146,"-")</f>
        <v>4.1095890410958902E-2</v>
      </c>
      <c r="AX148" s="574"/>
      <c r="AY148" s="271">
        <v>14</v>
      </c>
      <c r="AZ148" s="271">
        <v>48037</v>
      </c>
      <c r="BA148" s="271">
        <v>4</v>
      </c>
      <c r="BB148" s="271">
        <f>IFERROR(AZ148/AX146,"-")</f>
        <v>37.094208494208495</v>
      </c>
      <c r="BC148" s="271">
        <f t="shared" si="221"/>
        <v>3431.2142857142858</v>
      </c>
      <c r="BD148" s="271">
        <f t="shared" si="5"/>
        <v>12009.25</v>
      </c>
      <c r="BE148" s="271">
        <f>IFERROR(AY148/AX146,"-")</f>
        <v>1.0810810810810811E-2</v>
      </c>
      <c r="BF148" s="36">
        <f>IFERROR(BA148/AX146,"-")</f>
        <v>3.0888030888030888E-3</v>
      </c>
      <c r="BG148" s="229"/>
    </row>
    <row r="149" spans="2:59" s="9" customFormat="1" ht="13.5" customHeight="1">
      <c r="B149" s="553"/>
      <c r="C149" s="557"/>
      <c r="D149" s="354" t="s">
        <v>64</v>
      </c>
      <c r="E149" s="579"/>
      <c r="F149" s="273">
        <v>657</v>
      </c>
      <c r="G149" s="273">
        <f>SUM(G146:G148)</f>
        <v>49662112</v>
      </c>
      <c r="H149" s="273">
        <v>63</v>
      </c>
      <c r="I149" s="273">
        <f>IFERROR(G149/E146,"-")</f>
        <v>167777.40540540541</v>
      </c>
      <c r="J149" s="273">
        <f t="shared" si="216"/>
        <v>75589.211567732113</v>
      </c>
      <c r="K149" s="273">
        <f t="shared" si="0"/>
        <v>788287.49206349207</v>
      </c>
      <c r="L149" s="273">
        <f>IFERROR(F149/E146,"-")</f>
        <v>2.2195945945945947</v>
      </c>
      <c r="M149" s="272">
        <f>IFERROR(H149/E146,"-")</f>
        <v>0.21283783783783783</v>
      </c>
      <c r="N149" s="575"/>
      <c r="O149" s="273">
        <v>458</v>
      </c>
      <c r="P149" s="273">
        <f>SUM(P146:P148)</f>
        <v>34843040</v>
      </c>
      <c r="Q149" s="273">
        <v>46</v>
      </c>
      <c r="R149" s="273">
        <f>IFERROR(P149/N146,"-")</f>
        <v>156950.63063063062</v>
      </c>
      <c r="S149" s="273">
        <f t="shared" si="217"/>
        <v>76076.506550218342</v>
      </c>
      <c r="T149" s="273">
        <f t="shared" si="1"/>
        <v>757457.39130434778</v>
      </c>
      <c r="U149" s="273">
        <f>IFERROR(O149/N146,"-")</f>
        <v>2.0630630630630629</v>
      </c>
      <c r="V149" s="152">
        <f>IFERROR(Q149/N146,"-")</f>
        <v>0.2072072072072072</v>
      </c>
      <c r="W149" s="575"/>
      <c r="X149" s="273">
        <v>111</v>
      </c>
      <c r="Y149" s="273">
        <f>SUM(Y146:Y148)</f>
        <v>9189209</v>
      </c>
      <c r="Z149" s="273">
        <v>11</v>
      </c>
      <c r="AA149" s="273">
        <f>IFERROR(Y149/W146,"-")</f>
        <v>316869.27586206899</v>
      </c>
      <c r="AB149" s="273">
        <f t="shared" si="218"/>
        <v>82785.666666666672</v>
      </c>
      <c r="AC149" s="273">
        <f t="shared" si="2"/>
        <v>835382.63636363635</v>
      </c>
      <c r="AD149" s="273">
        <f>IFERROR(X149/W146,"-")</f>
        <v>3.8275862068965516</v>
      </c>
      <c r="AE149" s="152">
        <f>IFERROR(Z149/W146,"-")</f>
        <v>0.37931034482758619</v>
      </c>
      <c r="AF149" s="575"/>
      <c r="AG149" s="273">
        <v>99</v>
      </c>
      <c r="AH149" s="273">
        <f>SUM(AH146:AH148)</f>
        <v>7970698</v>
      </c>
      <c r="AI149" s="273">
        <v>10</v>
      </c>
      <c r="AJ149" s="273">
        <f>IFERROR(AH149/AF146,"-")</f>
        <v>332112.41666666669</v>
      </c>
      <c r="AK149" s="273">
        <f t="shared" si="219"/>
        <v>80512.101010101003</v>
      </c>
      <c r="AL149" s="273">
        <f t="shared" si="3"/>
        <v>797069.8</v>
      </c>
      <c r="AM149" s="273">
        <f>IFERROR(AG149/AF146,"-")</f>
        <v>4.125</v>
      </c>
      <c r="AN149" s="152">
        <f>IFERROR(AI149/AF146,"-")</f>
        <v>0.41666666666666669</v>
      </c>
      <c r="AO149" s="577"/>
      <c r="AP149" s="273">
        <v>373</v>
      </c>
      <c r="AQ149" s="273">
        <f>SUM(AQ146:AQ148)</f>
        <v>40149766</v>
      </c>
      <c r="AR149" s="273">
        <v>35</v>
      </c>
      <c r="AS149" s="273">
        <f>IFERROR(AQ149/AO146,"-")</f>
        <v>549996.79452054796</v>
      </c>
      <c r="AT149" s="273">
        <f t="shared" si="220"/>
        <v>107640.12332439679</v>
      </c>
      <c r="AU149" s="273">
        <f t="shared" si="4"/>
        <v>1147136.1714285715</v>
      </c>
      <c r="AV149" s="273">
        <f>IFERROR(AP149/AO146,"-")</f>
        <v>5.1095890410958908</v>
      </c>
      <c r="AW149" s="272">
        <f>IFERROR(AR149/AO146,"-")</f>
        <v>0.47945205479452052</v>
      </c>
      <c r="AX149" s="575"/>
      <c r="AY149" s="273">
        <v>1163</v>
      </c>
      <c r="AZ149" s="273">
        <f>SUM(AZ146:AZ148)</f>
        <v>104228564</v>
      </c>
      <c r="BA149" s="273">
        <v>122</v>
      </c>
      <c r="BB149" s="273">
        <f>IFERROR(AZ149/AX146,"-")</f>
        <v>80485.377606177601</v>
      </c>
      <c r="BC149" s="273">
        <f t="shared" si="221"/>
        <v>89620.433361994845</v>
      </c>
      <c r="BD149" s="273">
        <f t="shared" si="5"/>
        <v>854332.49180327868</v>
      </c>
      <c r="BE149" s="273">
        <f>IFERROR(AY149/AX146,"-")</f>
        <v>0.8980694980694981</v>
      </c>
      <c r="BF149" s="152">
        <f>IFERROR(BA149/AX146,"-")</f>
        <v>9.4208494208494212E-2</v>
      </c>
      <c r="BG149" s="229"/>
    </row>
    <row r="150" spans="2:59" s="9" customFormat="1" ht="13.5" customHeight="1">
      <c r="B150" s="551">
        <v>37</v>
      </c>
      <c r="C150" s="555" t="s">
        <v>2</v>
      </c>
      <c r="D150" s="357" t="s">
        <v>338</v>
      </c>
      <c r="E150" s="573">
        <f>市区町村別_オーラルフレイル区分別該当人数･割合!E41</f>
        <v>1571</v>
      </c>
      <c r="F150" s="292">
        <v>2638</v>
      </c>
      <c r="G150" s="69">
        <v>167047435</v>
      </c>
      <c r="H150" s="69">
        <v>269</v>
      </c>
      <c r="I150" s="69">
        <f>IFERROR(G150/E150,"-")</f>
        <v>106331.91279439848</v>
      </c>
      <c r="J150" s="69">
        <f>IFERROR(G150/F150,"-")</f>
        <v>63323.515921152386</v>
      </c>
      <c r="K150" s="69">
        <f t="shared" si="0"/>
        <v>620994.18215613381</v>
      </c>
      <c r="L150" s="69">
        <f>IFERROR(F150/E150,"-")</f>
        <v>1.6791852323360916</v>
      </c>
      <c r="M150" s="266">
        <f>IFERROR(H150/E150,"-")</f>
        <v>0.17122851686823679</v>
      </c>
      <c r="N150" s="573">
        <f>市区町村別_オーラルフレイル区分別該当人数･割合!G41</f>
        <v>931</v>
      </c>
      <c r="O150" s="292">
        <v>1562</v>
      </c>
      <c r="P150" s="69">
        <v>101549124</v>
      </c>
      <c r="Q150" s="69">
        <v>162</v>
      </c>
      <c r="R150" s="69">
        <f>IFERROR(P150/N150,"-")</f>
        <v>109075.32116004296</v>
      </c>
      <c r="S150" s="69">
        <f>IFERROR(P150/O150,"-")</f>
        <v>65012.243277848909</v>
      </c>
      <c r="T150" s="69">
        <f t="shared" si="1"/>
        <v>626846.4444444445</v>
      </c>
      <c r="U150" s="69">
        <f>IFERROR(O150/N150,"-")</f>
        <v>1.6777658431793769</v>
      </c>
      <c r="V150" s="34">
        <f>IFERROR(Q150/N150,"-")</f>
        <v>0.17400644468313642</v>
      </c>
      <c r="W150" s="573">
        <f>市区町村別_オーラルフレイル区分別該当人数･割合!I41</f>
        <v>174</v>
      </c>
      <c r="X150" s="292">
        <v>412</v>
      </c>
      <c r="Y150" s="69">
        <v>26641414</v>
      </c>
      <c r="Z150" s="69">
        <v>44</v>
      </c>
      <c r="AA150" s="69">
        <f>IFERROR(Y150/W150,"-")</f>
        <v>153111.57471264369</v>
      </c>
      <c r="AB150" s="69">
        <f>IFERROR(Y150/X150,"-")</f>
        <v>64663.62621359223</v>
      </c>
      <c r="AC150" s="69">
        <f t="shared" si="2"/>
        <v>605486.68181818177</v>
      </c>
      <c r="AD150" s="69">
        <f>IFERROR(X150/W150,"-")</f>
        <v>2.367816091954023</v>
      </c>
      <c r="AE150" s="34">
        <f>IFERROR(Z150/W150,"-")</f>
        <v>0.25287356321839083</v>
      </c>
      <c r="AF150" s="573">
        <f>市区町村別_オーラルフレイル区分別該当人数･割合!K41</f>
        <v>112</v>
      </c>
      <c r="AG150" s="292">
        <v>200</v>
      </c>
      <c r="AH150" s="69">
        <v>13718862</v>
      </c>
      <c r="AI150" s="69">
        <v>23</v>
      </c>
      <c r="AJ150" s="69">
        <f>IFERROR(AH150/AF150,"-")</f>
        <v>122489.83928571429</v>
      </c>
      <c r="AK150" s="69">
        <f>IFERROR(AH150/AG150,"-")</f>
        <v>68594.31</v>
      </c>
      <c r="AL150" s="69">
        <f t="shared" si="3"/>
        <v>596472.26086956519</v>
      </c>
      <c r="AM150" s="69">
        <f>IFERROR(AG150/AF150,"-")</f>
        <v>1.7857142857142858</v>
      </c>
      <c r="AN150" s="34">
        <f>IFERROR(AI150/AF150,"-")</f>
        <v>0.20535714285714285</v>
      </c>
      <c r="AO150" s="570">
        <f>市区町村別_オーラルフレイル区分別該当人数･割合!M41</f>
        <v>356</v>
      </c>
      <c r="AP150" s="292">
        <v>1113</v>
      </c>
      <c r="AQ150" s="69">
        <v>103103009</v>
      </c>
      <c r="AR150" s="69">
        <v>113</v>
      </c>
      <c r="AS150" s="69">
        <f>IFERROR(AQ150/AO150,"-")</f>
        <v>289615.19382022473</v>
      </c>
      <c r="AT150" s="69">
        <f>IFERROR(AQ150/AP150,"-")</f>
        <v>92635.228212039539</v>
      </c>
      <c r="AU150" s="69">
        <f t="shared" si="4"/>
        <v>912416.00884955749</v>
      </c>
      <c r="AV150" s="69">
        <f>IFERROR(AP150/AO150,"-")</f>
        <v>3.1264044943820224</v>
      </c>
      <c r="AW150" s="266">
        <f>IFERROR(AR150/AO150,"-")</f>
        <v>0.31741573033707865</v>
      </c>
      <c r="AX150" s="573">
        <f>市区町村別_オーラルフレイル区分別該当人数･割合!O41</f>
        <v>6394</v>
      </c>
      <c r="AY150" s="292">
        <v>5006</v>
      </c>
      <c r="AZ150" s="69">
        <v>361504154</v>
      </c>
      <c r="BA150" s="69">
        <v>537</v>
      </c>
      <c r="BB150" s="69">
        <f>IFERROR(AZ150/AX150,"-")</f>
        <v>56538.028464185176</v>
      </c>
      <c r="BC150" s="69">
        <f>IFERROR(AZ150/AY150,"-")</f>
        <v>72214.173791450259</v>
      </c>
      <c r="BD150" s="69">
        <f t="shared" si="5"/>
        <v>673192.09310986963</v>
      </c>
      <c r="BE150" s="69">
        <f>IFERROR(AY150/AX150,"-")</f>
        <v>0.7829214888958399</v>
      </c>
      <c r="BF150" s="34">
        <f>IFERROR(BA150/AX150,"-")</f>
        <v>8.3984985924304034E-2</v>
      </c>
      <c r="BG150" s="229"/>
    </row>
    <row r="151" spans="2:59" s="9" customFormat="1" ht="13.5" customHeight="1">
      <c r="B151" s="552"/>
      <c r="C151" s="556"/>
      <c r="D151" s="356" t="s">
        <v>339</v>
      </c>
      <c r="E151" s="578"/>
      <c r="F151" s="70">
        <v>32</v>
      </c>
      <c r="G151" s="268">
        <v>9618223</v>
      </c>
      <c r="H151" s="268">
        <v>7</v>
      </c>
      <c r="I151" s="268">
        <f>IFERROR(G151/E150,"-")</f>
        <v>6122.3570973901969</v>
      </c>
      <c r="J151" s="268">
        <f t="shared" ref="J151:J153" si="222">IFERROR(G151/F151,"-")</f>
        <v>300569.46875</v>
      </c>
      <c r="K151" s="268">
        <f t="shared" si="0"/>
        <v>1374031.857142857</v>
      </c>
      <c r="L151" s="268">
        <f>IFERROR(F151/E150,"-")</f>
        <v>2.0369191597708464E-2</v>
      </c>
      <c r="M151" s="267">
        <f>IFERROR(H151/E150,"-")</f>
        <v>4.4557606619987271E-3</v>
      </c>
      <c r="N151" s="574"/>
      <c r="O151" s="70">
        <v>18</v>
      </c>
      <c r="P151" s="268">
        <v>5869586</v>
      </c>
      <c r="Q151" s="268">
        <v>5</v>
      </c>
      <c r="R151" s="268">
        <f>IFERROR(P151/N150,"-")</f>
        <v>6304.6036519871104</v>
      </c>
      <c r="S151" s="268">
        <f t="shared" ref="S151:S153" si="223">IFERROR(P151/O151,"-")</f>
        <v>326088.11111111112</v>
      </c>
      <c r="T151" s="268">
        <f t="shared" si="1"/>
        <v>1173917.2</v>
      </c>
      <c r="U151" s="268">
        <f>IFERROR(O151/N150,"-")</f>
        <v>1.9334049409237379E-2</v>
      </c>
      <c r="V151" s="175">
        <f>IFERROR(Q151/N150,"-")</f>
        <v>5.3705692803437165E-3</v>
      </c>
      <c r="W151" s="574"/>
      <c r="X151" s="70">
        <v>4</v>
      </c>
      <c r="Y151" s="268">
        <v>1875994</v>
      </c>
      <c r="Z151" s="268">
        <v>1</v>
      </c>
      <c r="AA151" s="268">
        <f>IFERROR(Y151/W150,"-")</f>
        <v>10781.574712643678</v>
      </c>
      <c r="AB151" s="268">
        <f t="shared" ref="AB151:AB153" si="224">IFERROR(Y151/X151,"-")</f>
        <v>468998.5</v>
      </c>
      <c r="AC151" s="268">
        <f t="shared" si="2"/>
        <v>1875994</v>
      </c>
      <c r="AD151" s="268">
        <f>IFERROR(X151/W150,"-")</f>
        <v>2.2988505747126436E-2</v>
      </c>
      <c r="AE151" s="175">
        <f>IFERROR(Z151/W150,"-")</f>
        <v>5.7471264367816091E-3</v>
      </c>
      <c r="AF151" s="574"/>
      <c r="AG151" s="70">
        <v>4</v>
      </c>
      <c r="AH151" s="268">
        <v>1875994</v>
      </c>
      <c r="AI151" s="268">
        <v>1</v>
      </c>
      <c r="AJ151" s="268">
        <f>IFERROR(AH151/AF150,"-")</f>
        <v>16749.946428571428</v>
      </c>
      <c r="AK151" s="268">
        <f t="shared" ref="AK151:AK153" si="225">IFERROR(AH151/AG151,"-")</f>
        <v>468998.5</v>
      </c>
      <c r="AL151" s="268">
        <f t="shared" si="3"/>
        <v>1875994</v>
      </c>
      <c r="AM151" s="268">
        <f>IFERROR(AG151/AF150,"-")</f>
        <v>3.5714285714285712E-2</v>
      </c>
      <c r="AN151" s="175">
        <f>IFERROR(AI151/AF150,"-")</f>
        <v>8.9285714285714281E-3</v>
      </c>
      <c r="AO151" s="576"/>
      <c r="AP151" s="70">
        <v>34</v>
      </c>
      <c r="AQ151" s="268">
        <v>9977950</v>
      </c>
      <c r="AR151" s="268">
        <v>9</v>
      </c>
      <c r="AS151" s="268">
        <f>IFERROR(AQ151/AO150,"-")</f>
        <v>28027.949438202246</v>
      </c>
      <c r="AT151" s="268">
        <f t="shared" ref="AT151:AT153" si="226">IFERROR(AQ151/AP151,"-")</f>
        <v>293469.1176470588</v>
      </c>
      <c r="AU151" s="268">
        <f t="shared" si="4"/>
        <v>1108661.111111111</v>
      </c>
      <c r="AV151" s="268">
        <f>IFERROR(AP151/AO150,"-")</f>
        <v>9.5505617977528087E-2</v>
      </c>
      <c r="AW151" s="267">
        <f>IFERROR(AR151/AO150,"-")</f>
        <v>2.5280898876404494E-2</v>
      </c>
      <c r="AX151" s="574"/>
      <c r="AY151" s="70">
        <v>31</v>
      </c>
      <c r="AZ151" s="268">
        <v>7949929</v>
      </c>
      <c r="BA151" s="268">
        <v>16</v>
      </c>
      <c r="BB151" s="268">
        <f>IFERROR(AZ151/AX150,"-")</f>
        <v>1243.3420394119487</v>
      </c>
      <c r="BC151" s="268">
        <f t="shared" ref="BC151:BC153" si="227">IFERROR(AZ151/AY151,"-")</f>
        <v>256449.32258064515</v>
      </c>
      <c r="BD151" s="268">
        <f t="shared" si="5"/>
        <v>496870.5625</v>
      </c>
      <c r="BE151" s="268">
        <f>IFERROR(AY151/AX150,"-")</f>
        <v>4.8482952768220209E-3</v>
      </c>
      <c r="BF151" s="175">
        <f>IFERROR(BA151/AX150,"-")</f>
        <v>2.5023459493274947E-3</v>
      </c>
      <c r="BG151" s="229"/>
    </row>
    <row r="152" spans="2:59" s="9" customFormat="1" ht="13.5" customHeight="1">
      <c r="B152" s="552"/>
      <c r="C152" s="556"/>
      <c r="D152" s="353" t="s">
        <v>340</v>
      </c>
      <c r="E152" s="578"/>
      <c r="F152" s="271">
        <v>70</v>
      </c>
      <c r="G152" s="271">
        <v>798705</v>
      </c>
      <c r="H152" s="271">
        <v>11</v>
      </c>
      <c r="I152" s="271">
        <f>IFERROR(G152/E150,"-")</f>
        <v>508.4054742202419</v>
      </c>
      <c r="J152" s="271">
        <f t="shared" si="222"/>
        <v>11410.071428571429</v>
      </c>
      <c r="K152" s="271">
        <f t="shared" si="0"/>
        <v>72609.545454545456</v>
      </c>
      <c r="L152" s="271">
        <f>IFERROR(F152/E150,"-")</f>
        <v>4.4557606619987269E-2</v>
      </c>
      <c r="M152" s="270">
        <f>IFERROR(H152/E150,"-")</f>
        <v>7.0019096117122856E-3</v>
      </c>
      <c r="N152" s="574"/>
      <c r="O152" s="271">
        <v>52</v>
      </c>
      <c r="P152" s="271">
        <v>196949</v>
      </c>
      <c r="Q152" s="271">
        <v>9</v>
      </c>
      <c r="R152" s="271">
        <f>IFERROR(P152/N150,"-")</f>
        <v>211.54564983888292</v>
      </c>
      <c r="S152" s="271">
        <f t="shared" si="223"/>
        <v>3787.4807692307691</v>
      </c>
      <c r="T152" s="271">
        <f t="shared" si="1"/>
        <v>21883.222222222223</v>
      </c>
      <c r="U152" s="271">
        <f>IFERROR(O152/N150,"-")</f>
        <v>5.5853920515574654E-2</v>
      </c>
      <c r="V152" s="36">
        <f>IFERROR(Q152/N150,"-")</f>
        <v>9.6670247046186895E-3</v>
      </c>
      <c r="W152" s="574"/>
      <c r="X152" s="271">
        <v>0</v>
      </c>
      <c r="Y152" s="271">
        <v>0</v>
      </c>
      <c r="Z152" s="271">
        <v>0</v>
      </c>
      <c r="AA152" s="271">
        <f>IFERROR(Y152/W150,"-")</f>
        <v>0</v>
      </c>
      <c r="AB152" s="271" t="str">
        <f t="shared" si="224"/>
        <v>-</v>
      </c>
      <c r="AC152" s="271" t="str">
        <f t="shared" si="2"/>
        <v>-</v>
      </c>
      <c r="AD152" s="271">
        <f>IFERROR(X152/W150,"-")</f>
        <v>0</v>
      </c>
      <c r="AE152" s="36">
        <f>IFERROR(Z152/W150,"-")</f>
        <v>0</v>
      </c>
      <c r="AF152" s="574"/>
      <c r="AG152" s="271">
        <v>0</v>
      </c>
      <c r="AH152" s="271">
        <v>0</v>
      </c>
      <c r="AI152" s="271">
        <v>0</v>
      </c>
      <c r="AJ152" s="271">
        <f>IFERROR(AH152/AF150,"-")</f>
        <v>0</v>
      </c>
      <c r="AK152" s="271" t="str">
        <f t="shared" si="225"/>
        <v>-</v>
      </c>
      <c r="AL152" s="271" t="str">
        <f t="shared" si="3"/>
        <v>-</v>
      </c>
      <c r="AM152" s="271">
        <f>IFERROR(AG152/AF150,"-")</f>
        <v>0</v>
      </c>
      <c r="AN152" s="36">
        <f>IFERROR(AI152/AF150,"-")</f>
        <v>0</v>
      </c>
      <c r="AO152" s="576"/>
      <c r="AP152" s="271">
        <v>55</v>
      </c>
      <c r="AQ152" s="271">
        <v>983155</v>
      </c>
      <c r="AR152" s="271">
        <v>10</v>
      </c>
      <c r="AS152" s="271">
        <f>IFERROR(AQ152/AO150,"-")</f>
        <v>2761.6713483146068</v>
      </c>
      <c r="AT152" s="271">
        <f t="shared" si="226"/>
        <v>17875.545454545456</v>
      </c>
      <c r="AU152" s="271">
        <f t="shared" si="4"/>
        <v>98315.5</v>
      </c>
      <c r="AV152" s="271">
        <f>IFERROR(AP152/AO150,"-")</f>
        <v>0.1544943820224719</v>
      </c>
      <c r="AW152" s="270">
        <f>IFERROR(AR152/AO150,"-")</f>
        <v>2.8089887640449437E-2</v>
      </c>
      <c r="AX152" s="574"/>
      <c r="AY152" s="271">
        <v>57</v>
      </c>
      <c r="AZ152" s="271">
        <v>496503</v>
      </c>
      <c r="BA152" s="271">
        <v>13</v>
      </c>
      <c r="BB152" s="271">
        <f>IFERROR(AZ152/AX150,"-")</f>
        <v>77.65139192993432</v>
      </c>
      <c r="BC152" s="271">
        <f t="shared" si="227"/>
        <v>8710.5789473684217</v>
      </c>
      <c r="BD152" s="271">
        <f t="shared" si="5"/>
        <v>38192.538461538461</v>
      </c>
      <c r="BE152" s="271">
        <f>IFERROR(AY152/AX150,"-")</f>
        <v>8.9146074444791997E-3</v>
      </c>
      <c r="BF152" s="36">
        <f>IFERROR(BA152/AX150,"-")</f>
        <v>2.0331560838285894E-3</v>
      </c>
      <c r="BG152" s="229"/>
    </row>
    <row r="153" spans="2:59" s="9" customFormat="1" ht="13.5" customHeight="1">
      <c r="B153" s="553"/>
      <c r="C153" s="557"/>
      <c r="D153" s="354" t="s">
        <v>64</v>
      </c>
      <c r="E153" s="579"/>
      <c r="F153" s="273">
        <v>2666</v>
      </c>
      <c r="G153" s="273">
        <f>SUM(G150:G152)</f>
        <v>177464363</v>
      </c>
      <c r="H153" s="273">
        <v>273</v>
      </c>
      <c r="I153" s="273">
        <f>IFERROR(G153/E150,"-")</f>
        <v>112962.67536600892</v>
      </c>
      <c r="J153" s="273">
        <f t="shared" si="222"/>
        <v>66565.777569392347</v>
      </c>
      <c r="K153" s="273">
        <f t="shared" si="0"/>
        <v>650052.6117216117</v>
      </c>
      <c r="L153" s="273">
        <f>IFERROR(F153/E150,"-")</f>
        <v>1.6970082749840865</v>
      </c>
      <c r="M153" s="272">
        <f>IFERROR(H153/E150,"-")</f>
        <v>0.17377466581795034</v>
      </c>
      <c r="N153" s="575"/>
      <c r="O153" s="273">
        <v>1576</v>
      </c>
      <c r="P153" s="273">
        <f>SUM(P150:P152)</f>
        <v>107615659</v>
      </c>
      <c r="Q153" s="273">
        <v>164</v>
      </c>
      <c r="R153" s="273">
        <f>IFERROR(P153/N150,"-")</f>
        <v>115591.47046186896</v>
      </c>
      <c r="S153" s="273">
        <f t="shared" si="223"/>
        <v>68284.047588832487</v>
      </c>
      <c r="T153" s="273">
        <f t="shared" si="1"/>
        <v>656193.04268292687</v>
      </c>
      <c r="U153" s="273">
        <f>IFERROR(O153/N150,"-")</f>
        <v>1.6928034371643395</v>
      </c>
      <c r="V153" s="152">
        <f>IFERROR(Q153/N150,"-")</f>
        <v>0.17615467239527391</v>
      </c>
      <c r="W153" s="575"/>
      <c r="X153" s="273">
        <v>416</v>
      </c>
      <c r="Y153" s="273">
        <f>SUM(Y150:Y152)</f>
        <v>28517408</v>
      </c>
      <c r="Z153" s="273">
        <v>45</v>
      </c>
      <c r="AA153" s="273">
        <f>IFERROR(Y153/W150,"-")</f>
        <v>163893.14942528735</v>
      </c>
      <c r="AB153" s="273">
        <f t="shared" si="224"/>
        <v>68551.461538461532</v>
      </c>
      <c r="AC153" s="273">
        <f t="shared" si="2"/>
        <v>633720.17777777778</v>
      </c>
      <c r="AD153" s="273">
        <f>IFERROR(X153/W150,"-")</f>
        <v>2.3908045977011496</v>
      </c>
      <c r="AE153" s="152">
        <f>IFERROR(Z153/W150,"-")</f>
        <v>0.25862068965517243</v>
      </c>
      <c r="AF153" s="575"/>
      <c r="AG153" s="273">
        <v>204</v>
      </c>
      <c r="AH153" s="273">
        <f>SUM(AH150:AH152)</f>
        <v>15594856</v>
      </c>
      <c r="AI153" s="273">
        <v>24</v>
      </c>
      <c r="AJ153" s="273">
        <f>IFERROR(AH153/AF150,"-")</f>
        <v>139239.78571428571</v>
      </c>
      <c r="AK153" s="273">
        <f t="shared" si="225"/>
        <v>76445.372549019608</v>
      </c>
      <c r="AL153" s="273">
        <f t="shared" si="3"/>
        <v>649785.66666666663</v>
      </c>
      <c r="AM153" s="273">
        <f>IFERROR(AG153/AF150,"-")</f>
        <v>1.8214285714285714</v>
      </c>
      <c r="AN153" s="152">
        <f>IFERROR(AI153/AF150,"-")</f>
        <v>0.21428571428571427</v>
      </c>
      <c r="AO153" s="577"/>
      <c r="AP153" s="273">
        <v>1138</v>
      </c>
      <c r="AQ153" s="273">
        <f>SUM(AQ150:AQ152)</f>
        <v>114064114</v>
      </c>
      <c r="AR153" s="273">
        <v>117</v>
      </c>
      <c r="AS153" s="273">
        <f>IFERROR(AQ153/AO150,"-")</f>
        <v>320404.81460674159</v>
      </c>
      <c r="AT153" s="273">
        <f t="shared" si="226"/>
        <v>100232.08611599298</v>
      </c>
      <c r="AU153" s="273">
        <f t="shared" si="4"/>
        <v>974906.95726495725</v>
      </c>
      <c r="AV153" s="273">
        <f>IFERROR(AP153/AO150,"-")</f>
        <v>3.196629213483146</v>
      </c>
      <c r="AW153" s="272">
        <f>IFERROR(AR153/AO150,"-")</f>
        <v>0.32865168539325845</v>
      </c>
      <c r="AX153" s="575"/>
      <c r="AY153" s="273">
        <v>5017</v>
      </c>
      <c r="AZ153" s="273">
        <f>SUM(AZ150:AZ152)</f>
        <v>369950586</v>
      </c>
      <c r="BA153" s="273">
        <v>543</v>
      </c>
      <c r="BB153" s="273">
        <f>IFERROR(AZ153/AX150,"-")</f>
        <v>57859.021895527054</v>
      </c>
      <c r="BC153" s="273">
        <f t="shared" si="227"/>
        <v>73739.403229021322</v>
      </c>
      <c r="BD153" s="273">
        <f t="shared" si="5"/>
        <v>681308.62983425416</v>
      </c>
      <c r="BE153" s="273">
        <f>IFERROR(AY153/AX150,"-")</f>
        <v>0.78464185173600254</v>
      </c>
      <c r="BF153" s="152">
        <f>IFERROR(BA153/AX150,"-")</f>
        <v>8.4923365655301841E-2</v>
      </c>
      <c r="BG153" s="229"/>
    </row>
    <row r="154" spans="2:59" s="9" customFormat="1" ht="13.5" customHeight="1">
      <c r="B154" s="551">
        <v>38</v>
      </c>
      <c r="C154" s="555" t="s">
        <v>38</v>
      </c>
      <c r="D154" s="357" t="s">
        <v>338</v>
      </c>
      <c r="E154" s="573">
        <f>市区町村別_オーラルフレイル区分別該当人数･割合!E42</f>
        <v>245</v>
      </c>
      <c r="F154" s="292">
        <v>436</v>
      </c>
      <c r="G154" s="69">
        <v>42554640</v>
      </c>
      <c r="H154" s="69">
        <v>43</v>
      </c>
      <c r="I154" s="69">
        <f>IFERROR(G154/E154,"-")</f>
        <v>173692.4081632653</v>
      </c>
      <c r="J154" s="69">
        <f>IFERROR(G154/F154,"-")</f>
        <v>97602.385321100912</v>
      </c>
      <c r="K154" s="69">
        <f t="shared" si="0"/>
        <v>989642.79069767438</v>
      </c>
      <c r="L154" s="69">
        <f>IFERROR(F154/E154,"-")</f>
        <v>1.7795918367346939</v>
      </c>
      <c r="M154" s="266">
        <f>IFERROR(H154/E154,"-")</f>
        <v>0.17551020408163265</v>
      </c>
      <c r="N154" s="573">
        <f>市区町村別_オーラルフレイル区分別該当人数･割合!G42</f>
        <v>188</v>
      </c>
      <c r="O154" s="292">
        <v>237</v>
      </c>
      <c r="P154" s="69">
        <v>20825309</v>
      </c>
      <c r="Q154" s="69">
        <v>22</v>
      </c>
      <c r="R154" s="69">
        <f>IFERROR(P154/N154,"-")</f>
        <v>110772.92021276595</v>
      </c>
      <c r="S154" s="69">
        <f>IFERROR(P154/O154,"-")</f>
        <v>87870.502109704641</v>
      </c>
      <c r="T154" s="69">
        <f t="shared" si="1"/>
        <v>946604.95454545459</v>
      </c>
      <c r="U154" s="69">
        <f>IFERROR(O154/N154,"-")</f>
        <v>1.2606382978723405</v>
      </c>
      <c r="V154" s="34">
        <f>IFERROR(Q154/N154,"-")</f>
        <v>0.11702127659574468</v>
      </c>
      <c r="W154" s="573">
        <f>市区町村別_オーラルフレイル区分別該当人数･割合!I42</f>
        <v>25</v>
      </c>
      <c r="X154" s="292">
        <v>94</v>
      </c>
      <c r="Y154" s="69">
        <v>14463015</v>
      </c>
      <c r="Z154" s="69">
        <v>11</v>
      </c>
      <c r="AA154" s="69">
        <f>IFERROR(Y154/W154,"-")</f>
        <v>578520.6</v>
      </c>
      <c r="AB154" s="69">
        <f>IFERROR(Y154/X154,"-")</f>
        <v>153861.86170212767</v>
      </c>
      <c r="AC154" s="69">
        <f t="shared" si="2"/>
        <v>1314819.5454545454</v>
      </c>
      <c r="AD154" s="69">
        <f>IFERROR(X154/W154,"-")</f>
        <v>3.76</v>
      </c>
      <c r="AE154" s="34">
        <f>IFERROR(Z154/W154,"-")</f>
        <v>0.44</v>
      </c>
      <c r="AF154" s="573">
        <f>市区町村別_オーラルフレイル区分別該当人数･割合!K42</f>
        <v>13</v>
      </c>
      <c r="AG154" s="292">
        <v>33</v>
      </c>
      <c r="AH154" s="69">
        <v>3677480</v>
      </c>
      <c r="AI154" s="69">
        <v>3</v>
      </c>
      <c r="AJ154" s="69">
        <f>IFERROR(AH154/AF154,"-")</f>
        <v>282883.07692307694</v>
      </c>
      <c r="AK154" s="69">
        <f>IFERROR(AH154/AG154,"-")</f>
        <v>111438.78787878787</v>
      </c>
      <c r="AL154" s="69">
        <f t="shared" si="3"/>
        <v>1225826.6666666667</v>
      </c>
      <c r="AM154" s="69">
        <f>IFERROR(AG154/AF154,"-")</f>
        <v>2.5384615384615383</v>
      </c>
      <c r="AN154" s="34">
        <f>IFERROR(AI154/AF154,"-")</f>
        <v>0.23076923076923078</v>
      </c>
      <c r="AO154" s="570">
        <f>市区町村別_オーラルフレイル区分別該当人数･割合!M42</f>
        <v>93</v>
      </c>
      <c r="AP154" s="292">
        <v>312</v>
      </c>
      <c r="AQ154" s="69">
        <v>42233217</v>
      </c>
      <c r="AR154" s="69">
        <v>29</v>
      </c>
      <c r="AS154" s="69">
        <f>IFERROR(AQ154/AO154,"-")</f>
        <v>454120.61290322582</v>
      </c>
      <c r="AT154" s="69">
        <f>IFERROR(AQ154/AP154,"-")</f>
        <v>135362.875</v>
      </c>
      <c r="AU154" s="69">
        <f t="shared" si="4"/>
        <v>1456317.8275862068</v>
      </c>
      <c r="AV154" s="69">
        <f>IFERROR(AP154/AO154,"-")</f>
        <v>3.3548387096774195</v>
      </c>
      <c r="AW154" s="266">
        <f>IFERROR(AR154/AO154,"-")</f>
        <v>0.31182795698924731</v>
      </c>
      <c r="AX154" s="573">
        <f>市区町村別_オーラルフレイル区分別該当人数･割合!O42</f>
        <v>1015</v>
      </c>
      <c r="AY154" s="292">
        <v>1172</v>
      </c>
      <c r="AZ154" s="69">
        <v>99764307</v>
      </c>
      <c r="BA154" s="69">
        <v>123</v>
      </c>
      <c r="BB154" s="69">
        <f>IFERROR(AZ154/AX154,"-")</f>
        <v>98289.957635467974</v>
      </c>
      <c r="BC154" s="69">
        <f>IFERROR(AZ154/AY154,"-")</f>
        <v>85123.128839590441</v>
      </c>
      <c r="BD154" s="69">
        <f t="shared" si="5"/>
        <v>811091.92682926834</v>
      </c>
      <c r="BE154" s="69">
        <f>IFERROR(AY154/AX154,"-")</f>
        <v>1.1546798029556651</v>
      </c>
      <c r="BF154" s="34">
        <f>IFERROR(BA154/AX154,"-")</f>
        <v>0.12118226600985221</v>
      </c>
      <c r="BG154" s="229"/>
    </row>
    <row r="155" spans="2:59" s="9" customFormat="1" ht="13.5" customHeight="1">
      <c r="B155" s="552"/>
      <c r="C155" s="556"/>
      <c r="D155" s="356" t="s">
        <v>339</v>
      </c>
      <c r="E155" s="578"/>
      <c r="F155" s="70">
        <v>3</v>
      </c>
      <c r="G155" s="268">
        <v>1013455</v>
      </c>
      <c r="H155" s="268">
        <v>1</v>
      </c>
      <c r="I155" s="268">
        <f>IFERROR(G155/E154,"-")</f>
        <v>4136.5510204081629</v>
      </c>
      <c r="J155" s="268">
        <f t="shared" ref="J155:J157" si="228">IFERROR(G155/F155,"-")</f>
        <v>337818.33333333331</v>
      </c>
      <c r="K155" s="268">
        <f t="shared" si="0"/>
        <v>1013455</v>
      </c>
      <c r="L155" s="268">
        <f>IFERROR(F155/E154,"-")</f>
        <v>1.2244897959183673E-2</v>
      </c>
      <c r="M155" s="267">
        <f>IFERROR(H155/E154,"-")</f>
        <v>4.0816326530612249E-3</v>
      </c>
      <c r="N155" s="574"/>
      <c r="O155" s="70">
        <v>0</v>
      </c>
      <c r="P155" s="268">
        <v>0</v>
      </c>
      <c r="Q155" s="268">
        <v>0</v>
      </c>
      <c r="R155" s="268">
        <f>IFERROR(P155/N154,"-")</f>
        <v>0</v>
      </c>
      <c r="S155" s="268" t="str">
        <f t="shared" ref="S155:S157" si="229">IFERROR(P155/O155,"-")</f>
        <v>-</v>
      </c>
      <c r="T155" s="268" t="str">
        <f t="shared" si="1"/>
        <v>-</v>
      </c>
      <c r="U155" s="268">
        <f>IFERROR(O155/N154,"-")</f>
        <v>0</v>
      </c>
      <c r="V155" s="175">
        <f>IFERROR(Q155/N154,"-")</f>
        <v>0</v>
      </c>
      <c r="W155" s="574"/>
      <c r="X155" s="70">
        <v>3</v>
      </c>
      <c r="Y155" s="268">
        <v>1013455</v>
      </c>
      <c r="Z155" s="268">
        <v>1</v>
      </c>
      <c r="AA155" s="268">
        <f>IFERROR(Y155/W154,"-")</f>
        <v>40538.199999999997</v>
      </c>
      <c r="AB155" s="268">
        <f t="shared" ref="AB155:AB157" si="230">IFERROR(Y155/X155,"-")</f>
        <v>337818.33333333331</v>
      </c>
      <c r="AC155" s="268">
        <f t="shared" si="2"/>
        <v>1013455</v>
      </c>
      <c r="AD155" s="268">
        <f>IFERROR(X155/W154,"-")</f>
        <v>0.12</v>
      </c>
      <c r="AE155" s="175">
        <f>IFERROR(Z155/W154,"-")</f>
        <v>0.04</v>
      </c>
      <c r="AF155" s="574"/>
      <c r="AG155" s="70">
        <v>0</v>
      </c>
      <c r="AH155" s="268">
        <v>0</v>
      </c>
      <c r="AI155" s="268">
        <v>0</v>
      </c>
      <c r="AJ155" s="268">
        <f>IFERROR(AH155/AF154,"-")</f>
        <v>0</v>
      </c>
      <c r="AK155" s="268" t="str">
        <f t="shared" ref="AK155:AK157" si="231">IFERROR(AH155/AG155,"-")</f>
        <v>-</v>
      </c>
      <c r="AL155" s="268" t="str">
        <f t="shared" si="3"/>
        <v>-</v>
      </c>
      <c r="AM155" s="268">
        <f>IFERROR(AG155/AF154,"-")</f>
        <v>0</v>
      </c>
      <c r="AN155" s="175">
        <f>IFERROR(AI155/AF154,"-")</f>
        <v>0</v>
      </c>
      <c r="AO155" s="576"/>
      <c r="AP155" s="70">
        <v>12</v>
      </c>
      <c r="AQ155" s="268">
        <v>3403224</v>
      </c>
      <c r="AR155" s="268">
        <v>1</v>
      </c>
      <c r="AS155" s="268">
        <f>IFERROR(AQ155/AO154,"-")</f>
        <v>36593.806451612902</v>
      </c>
      <c r="AT155" s="268">
        <f t="shared" ref="AT155:AT157" si="232">IFERROR(AQ155/AP155,"-")</f>
        <v>283602</v>
      </c>
      <c r="AU155" s="268">
        <f t="shared" si="4"/>
        <v>3403224</v>
      </c>
      <c r="AV155" s="268">
        <f>IFERROR(AP155/AO154,"-")</f>
        <v>0.12903225806451613</v>
      </c>
      <c r="AW155" s="267">
        <f>IFERROR(AR155/AO154,"-")</f>
        <v>1.0752688172043012E-2</v>
      </c>
      <c r="AX155" s="574"/>
      <c r="AY155" s="70">
        <v>12</v>
      </c>
      <c r="AZ155" s="268">
        <v>3117301</v>
      </c>
      <c r="BA155" s="268">
        <v>6</v>
      </c>
      <c r="BB155" s="268">
        <f>IFERROR(AZ155/AX154,"-")</f>
        <v>3071.2325123152709</v>
      </c>
      <c r="BC155" s="268">
        <f t="shared" ref="BC155:BC157" si="233">IFERROR(AZ155/AY155,"-")</f>
        <v>259775.08333333334</v>
      </c>
      <c r="BD155" s="268">
        <f t="shared" si="5"/>
        <v>519550.16666666669</v>
      </c>
      <c r="BE155" s="268">
        <f>IFERROR(AY155/AX154,"-")</f>
        <v>1.1822660098522168E-2</v>
      </c>
      <c r="BF155" s="175">
        <f>IFERROR(BA155/AX154,"-")</f>
        <v>5.9113300492610842E-3</v>
      </c>
      <c r="BG155" s="229"/>
    </row>
    <row r="156" spans="2:59" s="9" customFormat="1" ht="13.5" customHeight="1">
      <c r="B156" s="552"/>
      <c r="C156" s="556"/>
      <c r="D156" s="353" t="s">
        <v>340</v>
      </c>
      <c r="E156" s="578"/>
      <c r="F156" s="271">
        <v>3</v>
      </c>
      <c r="G156" s="271">
        <v>72437</v>
      </c>
      <c r="H156" s="271">
        <v>1</v>
      </c>
      <c r="I156" s="271">
        <f>IFERROR(G156/E154,"-")</f>
        <v>295.66122448979593</v>
      </c>
      <c r="J156" s="271">
        <f t="shared" si="228"/>
        <v>24145.666666666668</v>
      </c>
      <c r="K156" s="271">
        <f t="shared" si="0"/>
        <v>72437</v>
      </c>
      <c r="L156" s="271">
        <f>IFERROR(F156/E154,"-")</f>
        <v>1.2244897959183673E-2</v>
      </c>
      <c r="M156" s="270">
        <f>IFERROR(H156/E154,"-")</f>
        <v>4.0816326530612249E-3</v>
      </c>
      <c r="N156" s="574"/>
      <c r="O156" s="271">
        <v>0</v>
      </c>
      <c r="P156" s="271">
        <v>0</v>
      </c>
      <c r="Q156" s="271">
        <v>0</v>
      </c>
      <c r="R156" s="271">
        <f>IFERROR(P156/N154,"-")</f>
        <v>0</v>
      </c>
      <c r="S156" s="271" t="str">
        <f t="shared" si="229"/>
        <v>-</v>
      </c>
      <c r="T156" s="271" t="str">
        <f t="shared" si="1"/>
        <v>-</v>
      </c>
      <c r="U156" s="271">
        <f>IFERROR(O156/N154,"-")</f>
        <v>0</v>
      </c>
      <c r="V156" s="36">
        <f>IFERROR(Q156/N154,"-")</f>
        <v>0</v>
      </c>
      <c r="W156" s="574"/>
      <c r="X156" s="271">
        <v>3</v>
      </c>
      <c r="Y156" s="271">
        <v>72437</v>
      </c>
      <c r="Z156" s="271">
        <v>1</v>
      </c>
      <c r="AA156" s="271">
        <f>IFERROR(Y156/W154,"-")</f>
        <v>2897.48</v>
      </c>
      <c r="AB156" s="271">
        <f t="shared" si="230"/>
        <v>24145.666666666668</v>
      </c>
      <c r="AC156" s="271">
        <f t="shared" si="2"/>
        <v>72437</v>
      </c>
      <c r="AD156" s="271">
        <f>IFERROR(X156/W154,"-")</f>
        <v>0.12</v>
      </c>
      <c r="AE156" s="36">
        <f>IFERROR(Z156/W154,"-")</f>
        <v>0.04</v>
      </c>
      <c r="AF156" s="574"/>
      <c r="AG156" s="271">
        <v>0</v>
      </c>
      <c r="AH156" s="271">
        <v>0</v>
      </c>
      <c r="AI156" s="271">
        <v>0</v>
      </c>
      <c r="AJ156" s="271">
        <f>IFERROR(AH156/AF154,"-")</f>
        <v>0</v>
      </c>
      <c r="AK156" s="271" t="str">
        <f t="shared" si="231"/>
        <v>-</v>
      </c>
      <c r="AL156" s="271" t="str">
        <f t="shared" si="3"/>
        <v>-</v>
      </c>
      <c r="AM156" s="271">
        <f>IFERROR(AG156/AF154,"-")</f>
        <v>0</v>
      </c>
      <c r="AN156" s="36">
        <f>IFERROR(AI156/AF154,"-")</f>
        <v>0</v>
      </c>
      <c r="AO156" s="576"/>
      <c r="AP156" s="271">
        <v>13</v>
      </c>
      <c r="AQ156" s="271">
        <v>162450</v>
      </c>
      <c r="AR156" s="271">
        <v>2</v>
      </c>
      <c r="AS156" s="271">
        <f>IFERROR(AQ156/AO154,"-")</f>
        <v>1746.7741935483871</v>
      </c>
      <c r="AT156" s="271">
        <f t="shared" si="232"/>
        <v>12496.153846153846</v>
      </c>
      <c r="AU156" s="271">
        <f t="shared" si="4"/>
        <v>81225</v>
      </c>
      <c r="AV156" s="271">
        <f>IFERROR(AP156/AO154,"-")</f>
        <v>0.13978494623655913</v>
      </c>
      <c r="AW156" s="270">
        <f>IFERROR(AR156/AO154,"-")</f>
        <v>2.1505376344086023E-2</v>
      </c>
      <c r="AX156" s="574"/>
      <c r="AY156" s="271">
        <v>20</v>
      </c>
      <c r="AZ156" s="271">
        <v>404323</v>
      </c>
      <c r="BA156" s="271">
        <v>6</v>
      </c>
      <c r="BB156" s="271">
        <f>IFERROR(AZ156/AX154,"-")</f>
        <v>398.34778325123153</v>
      </c>
      <c r="BC156" s="271">
        <f t="shared" si="233"/>
        <v>20216.150000000001</v>
      </c>
      <c r="BD156" s="271">
        <f t="shared" si="5"/>
        <v>67387.166666666672</v>
      </c>
      <c r="BE156" s="271">
        <f>IFERROR(AY156/AX154,"-")</f>
        <v>1.9704433497536946E-2</v>
      </c>
      <c r="BF156" s="36">
        <f>IFERROR(BA156/AX154,"-")</f>
        <v>5.9113300492610842E-3</v>
      </c>
      <c r="BG156" s="229"/>
    </row>
    <row r="157" spans="2:59" s="9" customFormat="1" ht="13.5" customHeight="1">
      <c r="B157" s="553"/>
      <c r="C157" s="557"/>
      <c r="D157" s="354" t="s">
        <v>64</v>
      </c>
      <c r="E157" s="579"/>
      <c r="F157" s="273">
        <v>436</v>
      </c>
      <c r="G157" s="273">
        <f>SUM(G154:G156)</f>
        <v>43640532</v>
      </c>
      <c r="H157" s="273">
        <v>43</v>
      </c>
      <c r="I157" s="273">
        <f>IFERROR(G157/E154,"-")</f>
        <v>178124.62040816326</v>
      </c>
      <c r="J157" s="273">
        <f t="shared" si="228"/>
        <v>100092.96330275229</v>
      </c>
      <c r="K157" s="273">
        <f t="shared" si="0"/>
        <v>1014896.0930232558</v>
      </c>
      <c r="L157" s="273">
        <f>IFERROR(F157/E154,"-")</f>
        <v>1.7795918367346939</v>
      </c>
      <c r="M157" s="272">
        <f>IFERROR(H157/E154,"-")</f>
        <v>0.17551020408163265</v>
      </c>
      <c r="N157" s="575"/>
      <c r="O157" s="273">
        <v>237</v>
      </c>
      <c r="P157" s="273">
        <f>SUM(P154:P156)</f>
        <v>20825309</v>
      </c>
      <c r="Q157" s="273">
        <v>22</v>
      </c>
      <c r="R157" s="273">
        <f>IFERROR(P157/N154,"-")</f>
        <v>110772.92021276595</v>
      </c>
      <c r="S157" s="273">
        <f t="shared" si="229"/>
        <v>87870.502109704641</v>
      </c>
      <c r="T157" s="273">
        <f t="shared" si="1"/>
        <v>946604.95454545459</v>
      </c>
      <c r="U157" s="273">
        <f>IFERROR(O157/N154,"-")</f>
        <v>1.2606382978723405</v>
      </c>
      <c r="V157" s="152">
        <f>IFERROR(Q157/N154,"-")</f>
        <v>0.11702127659574468</v>
      </c>
      <c r="W157" s="575"/>
      <c r="X157" s="273">
        <v>94</v>
      </c>
      <c r="Y157" s="273">
        <f>SUM(Y154:Y156)</f>
        <v>15548907</v>
      </c>
      <c r="Z157" s="273">
        <v>11</v>
      </c>
      <c r="AA157" s="273">
        <f>IFERROR(Y157/W154,"-")</f>
        <v>621956.28</v>
      </c>
      <c r="AB157" s="273">
        <f t="shared" si="230"/>
        <v>165413.90425531915</v>
      </c>
      <c r="AC157" s="273">
        <f t="shared" si="2"/>
        <v>1413537</v>
      </c>
      <c r="AD157" s="273">
        <f>IFERROR(X157/W154,"-")</f>
        <v>3.76</v>
      </c>
      <c r="AE157" s="152">
        <f>IFERROR(Z157/W154,"-")</f>
        <v>0.44</v>
      </c>
      <c r="AF157" s="575"/>
      <c r="AG157" s="273">
        <v>33</v>
      </c>
      <c r="AH157" s="273">
        <f>SUM(AH154:AH156)</f>
        <v>3677480</v>
      </c>
      <c r="AI157" s="273">
        <v>3</v>
      </c>
      <c r="AJ157" s="273">
        <f>IFERROR(AH157/AF154,"-")</f>
        <v>282883.07692307694</v>
      </c>
      <c r="AK157" s="273">
        <f t="shared" si="231"/>
        <v>111438.78787878787</v>
      </c>
      <c r="AL157" s="273">
        <f t="shared" si="3"/>
        <v>1225826.6666666667</v>
      </c>
      <c r="AM157" s="273">
        <f>IFERROR(AG157/AF154,"-")</f>
        <v>2.5384615384615383</v>
      </c>
      <c r="AN157" s="152">
        <f>IFERROR(AI157/AF154,"-")</f>
        <v>0.23076923076923078</v>
      </c>
      <c r="AO157" s="577"/>
      <c r="AP157" s="273">
        <v>324</v>
      </c>
      <c r="AQ157" s="273">
        <f>SUM(AQ154:AQ156)</f>
        <v>45798891</v>
      </c>
      <c r="AR157" s="273">
        <v>30</v>
      </c>
      <c r="AS157" s="273">
        <f>IFERROR(AQ157/AO154,"-")</f>
        <v>492461.19354838709</v>
      </c>
      <c r="AT157" s="273">
        <f t="shared" si="232"/>
        <v>141354.60185185185</v>
      </c>
      <c r="AU157" s="273">
        <f t="shared" si="4"/>
        <v>1526629.7</v>
      </c>
      <c r="AV157" s="273">
        <f>IFERROR(AP157/AO154,"-")</f>
        <v>3.4838709677419355</v>
      </c>
      <c r="AW157" s="272">
        <f>IFERROR(AR157/AO154,"-")</f>
        <v>0.32258064516129031</v>
      </c>
      <c r="AX157" s="575"/>
      <c r="AY157" s="273">
        <v>1178</v>
      </c>
      <c r="AZ157" s="273">
        <f>SUM(AZ154:AZ156)</f>
        <v>103285931</v>
      </c>
      <c r="BA157" s="273">
        <v>125</v>
      </c>
      <c r="BB157" s="273">
        <f>IFERROR(AZ157/AX154,"-")</f>
        <v>101759.53793103449</v>
      </c>
      <c r="BC157" s="273">
        <f t="shared" si="233"/>
        <v>87679.058573853996</v>
      </c>
      <c r="BD157" s="273">
        <f t="shared" si="5"/>
        <v>826287.44799999997</v>
      </c>
      <c r="BE157" s="273">
        <f>IFERROR(AY157/AX154,"-")</f>
        <v>1.1605911330049261</v>
      </c>
      <c r="BF157" s="152">
        <f>IFERROR(BA157/AX154,"-")</f>
        <v>0.12315270935960591</v>
      </c>
      <c r="BG157" s="229"/>
    </row>
    <row r="158" spans="2:59" s="9" customFormat="1" ht="13.5" customHeight="1">
      <c r="B158" s="551">
        <v>39</v>
      </c>
      <c r="C158" s="555" t="s">
        <v>6</v>
      </c>
      <c r="D158" s="357" t="s">
        <v>338</v>
      </c>
      <c r="E158" s="573">
        <f>市区町村別_オーラルフレイル区分別該当人数･割合!E43</f>
        <v>1382</v>
      </c>
      <c r="F158" s="292">
        <v>2518</v>
      </c>
      <c r="G158" s="69">
        <v>159129617</v>
      </c>
      <c r="H158" s="69">
        <v>275</v>
      </c>
      <c r="I158" s="69">
        <f>IFERROR(G158/E158,"-")</f>
        <v>115144.44066570188</v>
      </c>
      <c r="J158" s="69">
        <f>IFERROR(G158/F158,"-")</f>
        <v>63196.829626687846</v>
      </c>
      <c r="K158" s="69">
        <f t="shared" si="0"/>
        <v>578653.15272727271</v>
      </c>
      <c r="L158" s="69">
        <f>IFERROR(F158/E158,"-")</f>
        <v>1.8219971056439943</v>
      </c>
      <c r="M158" s="266">
        <f>IFERROR(H158/E158,"-")</f>
        <v>0.19898697539797394</v>
      </c>
      <c r="N158" s="573">
        <f>市区町村別_オーラルフレイル区分別該当人数･割合!G43</f>
        <v>949</v>
      </c>
      <c r="O158" s="292">
        <v>1890</v>
      </c>
      <c r="P158" s="69">
        <v>131401046</v>
      </c>
      <c r="Q158" s="69">
        <v>210</v>
      </c>
      <c r="R158" s="69">
        <f>IFERROR(P158/N158,"-")</f>
        <v>138462.64067439409</v>
      </c>
      <c r="S158" s="69">
        <f>IFERROR(P158/O158,"-")</f>
        <v>69524.362962962958</v>
      </c>
      <c r="T158" s="69">
        <f t="shared" si="1"/>
        <v>625719.26666666672</v>
      </c>
      <c r="U158" s="69">
        <f>IFERROR(O158/N158,"-")</f>
        <v>1.9915700737618547</v>
      </c>
      <c r="V158" s="34">
        <f>IFERROR(Q158/N158,"-")</f>
        <v>0.22128556375131717</v>
      </c>
      <c r="W158" s="573">
        <f>市区町村別_オーラルフレイル区分別該当人数･割合!I43</f>
        <v>170</v>
      </c>
      <c r="X158" s="292">
        <v>539</v>
      </c>
      <c r="Y158" s="69">
        <v>39748970</v>
      </c>
      <c r="Z158" s="69">
        <v>62</v>
      </c>
      <c r="AA158" s="69">
        <f>IFERROR(Y158/W158,"-")</f>
        <v>233817.4705882353</v>
      </c>
      <c r="AB158" s="69">
        <f>IFERROR(Y158/X158,"-")</f>
        <v>73745.769944341373</v>
      </c>
      <c r="AC158" s="69">
        <f t="shared" si="2"/>
        <v>641112.41935483867</v>
      </c>
      <c r="AD158" s="69">
        <f>IFERROR(X158/W158,"-")</f>
        <v>3.1705882352941175</v>
      </c>
      <c r="AE158" s="34">
        <f>IFERROR(Z158/W158,"-")</f>
        <v>0.36470588235294116</v>
      </c>
      <c r="AF158" s="573">
        <f>市区町村別_オーラルフレイル区分別該当人数･割合!K43</f>
        <v>128</v>
      </c>
      <c r="AG158" s="292">
        <v>382</v>
      </c>
      <c r="AH158" s="69">
        <v>31760311</v>
      </c>
      <c r="AI158" s="69">
        <v>45</v>
      </c>
      <c r="AJ158" s="69">
        <f>IFERROR(AH158/AF158,"-")</f>
        <v>248127.4296875</v>
      </c>
      <c r="AK158" s="69">
        <f>IFERROR(AH158/AG158,"-")</f>
        <v>83142.175392670164</v>
      </c>
      <c r="AL158" s="69">
        <f t="shared" si="3"/>
        <v>705784.68888888892</v>
      </c>
      <c r="AM158" s="69">
        <f>IFERROR(AG158/AF158,"-")</f>
        <v>2.984375</v>
      </c>
      <c r="AN158" s="34">
        <f>IFERROR(AI158/AF158,"-")</f>
        <v>0.3515625</v>
      </c>
      <c r="AO158" s="570">
        <f>市区町村別_オーラルフレイル区分別該当人数･割合!M43</f>
        <v>405</v>
      </c>
      <c r="AP158" s="292">
        <v>1170</v>
      </c>
      <c r="AQ158" s="69">
        <v>123679601</v>
      </c>
      <c r="AR158" s="69">
        <v>147</v>
      </c>
      <c r="AS158" s="69">
        <f>IFERROR(AQ158/AO158,"-")</f>
        <v>305381.73086419754</v>
      </c>
      <c r="AT158" s="69">
        <f>IFERROR(AQ158/AP158,"-")</f>
        <v>105709.06068376069</v>
      </c>
      <c r="AU158" s="69">
        <f t="shared" si="4"/>
        <v>841357.82993197278</v>
      </c>
      <c r="AV158" s="69">
        <f>IFERROR(AP158/AO158,"-")</f>
        <v>2.8888888888888888</v>
      </c>
      <c r="AW158" s="266">
        <f>IFERROR(AR158/AO158,"-")</f>
        <v>0.36296296296296299</v>
      </c>
      <c r="AX158" s="573">
        <f>市区町村別_オーラルフレイル区分別該当人数･割合!O43</f>
        <v>5054</v>
      </c>
      <c r="AY158" s="292">
        <v>4817</v>
      </c>
      <c r="AZ158" s="69">
        <v>344846015</v>
      </c>
      <c r="BA158" s="69">
        <v>530</v>
      </c>
      <c r="BB158" s="69">
        <f>IFERROR(AZ158/AX158,"-")</f>
        <v>68232.294222398094</v>
      </c>
      <c r="BC158" s="69">
        <f>IFERROR(AZ158/AY158,"-")</f>
        <v>71589.374091758349</v>
      </c>
      <c r="BD158" s="69">
        <f t="shared" si="5"/>
        <v>650652.85849056602</v>
      </c>
      <c r="BE158" s="69">
        <f>IFERROR(AY158/AX158,"-")</f>
        <v>0.95310645033636721</v>
      </c>
      <c r="BF158" s="34">
        <f>IFERROR(BA158/AX158,"-")</f>
        <v>0.10486743173723784</v>
      </c>
      <c r="BG158" s="229"/>
    </row>
    <row r="159" spans="2:59" s="9" customFormat="1" ht="13.5" customHeight="1">
      <c r="B159" s="552"/>
      <c r="C159" s="556"/>
      <c r="D159" s="356" t="s">
        <v>339</v>
      </c>
      <c r="E159" s="578"/>
      <c r="F159" s="70">
        <v>73</v>
      </c>
      <c r="G159" s="268">
        <v>19579074</v>
      </c>
      <c r="H159" s="268">
        <v>17</v>
      </c>
      <c r="I159" s="268">
        <f>IFERROR(G159/E158,"-")</f>
        <v>14167.202604920405</v>
      </c>
      <c r="J159" s="268">
        <f t="shared" ref="J159:J161" si="234">IFERROR(G159/F159,"-")</f>
        <v>268206.49315068492</v>
      </c>
      <c r="K159" s="268">
        <f t="shared" si="0"/>
        <v>1151710.2352941176</v>
      </c>
      <c r="L159" s="268">
        <f>IFERROR(F159/E158,"-")</f>
        <v>5.2821997105643996E-2</v>
      </c>
      <c r="M159" s="267">
        <f>IFERROR(H159/E158,"-")</f>
        <v>1.2301013024602027E-2</v>
      </c>
      <c r="N159" s="574"/>
      <c r="O159" s="70">
        <v>72</v>
      </c>
      <c r="P159" s="268">
        <v>19388855</v>
      </c>
      <c r="Q159" s="268">
        <v>16</v>
      </c>
      <c r="R159" s="268">
        <f>IFERROR(P159/N158,"-")</f>
        <v>20430.827186512117</v>
      </c>
      <c r="S159" s="268">
        <f t="shared" ref="S159:S161" si="235">IFERROR(P159/O159,"-")</f>
        <v>269289.65277777775</v>
      </c>
      <c r="T159" s="268">
        <f t="shared" si="1"/>
        <v>1211803.4375</v>
      </c>
      <c r="U159" s="268">
        <f>IFERROR(O159/N158,"-")</f>
        <v>7.5869336143308749E-2</v>
      </c>
      <c r="V159" s="175">
        <f>IFERROR(Q159/N158,"-")</f>
        <v>1.6859852476290831E-2</v>
      </c>
      <c r="W159" s="574"/>
      <c r="X159" s="70">
        <v>26</v>
      </c>
      <c r="Y159" s="268">
        <v>6627527</v>
      </c>
      <c r="Z159" s="268">
        <v>5</v>
      </c>
      <c r="AA159" s="268">
        <f>IFERROR(Y159/W158,"-")</f>
        <v>38985.452941176467</v>
      </c>
      <c r="AB159" s="268">
        <f t="shared" ref="AB159:AB161" si="236">IFERROR(Y159/X159,"-")</f>
        <v>254904.88461538462</v>
      </c>
      <c r="AC159" s="268">
        <f t="shared" si="2"/>
        <v>1325505.3999999999</v>
      </c>
      <c r="AD159" s="268">
        <f>IFERROR(X159/W158,"-")</f>
        <v>0.15294117647058825</v>
      </c>
      <c r="AE159" s="175">
        <f>IFERROR(Z159/W158,"-")</f>
        <v>2.9411764705882353E-2</v>
      </c>
      <c r="AF159" s="574"/>
      <c r="AG159" s="70">
        <v>26</v>
      </c>
      <c r="AH159" s="268">
        <v>6627527</v>
      </c>
      <c r="AI159" s="268">
        <v>5</v>
      </c>
      <c r="AJ159" s="268">
        <f>IFERROR(AH159/AF158,"-")</f>
        <v>51777.5546875</v>
      </c>
      <c r="AK159" s="268">
        <f t="shared" ref="AK159:AK161" si="237">IFERROR(AH159/AG159,"-")</f>
        <v>254904.88461538462</v>
      </c>
      <c r="AL159" s="268">
        <f t="shared" si="3"/>
        <v>1325505.3999999999</v>
      </c>
      <c r="AM159" s="268">
        <f>IFERROR(AG159/AF158,"-")</f>
        <v>0.203125</v>
      </c>
      <c r="AN159" s="175">
        <f>IFERROR(AI159/AF158,"-")</f>
        <v>3.90625E-2</v>
      </c>
      <c r="AO159" s="576"/>
      <c r="AP159" s="70">
        <v>95</v>
      </c>
      <c r="AQ159" s="268">
        <v>25724180</v>
      </c>
      <c r="AR159" s="268">
        <v>20</v>
      </c>
      <c r="AS159" s="268">
        <f>IFERROR(AQ159/AO158,"-")</f>
        <v>63516.493827160491</v>
      </c>
      <c r="AT159" s="268">
        <f t="shared" ref="AT159:AT161" si="238">IFERROR(AQ159/AP159,"-")</f>
        <v>270780.84210526315</v>
      </c>
      <c r="AU159" s="268">
        <f t="shared" si="4"/>
        <v>1286209</v>
      </c>
      <c r="AV159" s="268">
        <f>IFERROR(AP159/AO158,"-")</f>
        <v>0.23456790123456789</v>
      </c>
      <c r="AW159" s="267">
        <f>IFERROR(AR159/AO158,"-")</f>
        <v>4.9382716049382713E-2</v>
      </c>
      <c r="AX159" s="574"/>
      <c r="AY159" s="70">
        <v>107</v>
      </c>
      <c r="AZ159" s="268">
        <v>30610559</v>
      </c>
      <c r="BA159" s="268">
        <v>22</v>
      </c>
      <c r="BB159" s="268">
        <f>IFERROR(AZ159/AX158,"-")</f>
        <v>6056.6994459833795</v>
      </c>
      <c r="BC159" s="268">
        <f t="shared" ref="BC159:BC161" si="239">IFERROR(AZ159/AY159,"-")</f>
        <v>286079.99065420561</v>
      </c>
      <c r="BD159" s="268">
        <f t="shared" si="5"/>
        <v>1391389.0454545454</v>
      </c>
      <c r="BE159" s="268">
        <f>IFERROR(AY159/AX158,"-")</f>
        <v>2.1171349426197073E-2</v>
      </c>
      <c r="BF159" s="175">
        <f>IFERROR(BA159/AX158,"-")</f>
        <v>4.3529877324891171E-3</v>
      </c>
      <c r="BG159" s="229"/>
    </row>
    <row r="160" spans="2:59" s="9" customFormat="1" ht="13.5" customHeight="1">
      <c r="B160" s="552"/>
      <c r="C160" s="556"/>
      <c r="D160" s="353" t="s">
        <v>340</v>
      </c>
      <c r="E160" s="578"/>
      <c r="F160" s="271">
        <v>41</v>
      </c>
      <c r="G160" s="271">
        <v>834902</v>
      </c>
      <c r="H160" s="271">
        <v>8</v>
      </c>
      <c r="I160" s="271">
        <f>IFERROR(G160/E158,"-")</f>
        <v>604.12590448625178</v>
      </c>
      <c r="J160" s="271">
        <f t="shared" si="234"/>
        <v>20363.463414634145</v>
      </c>
      <c r="K160" s="271">
        <f t="shared" si="0"/>
        <v>104362.75</v>
      </c>
      <c r="L160" s="271">
        <f>IFERROR(F160/E158,"-")</f>
        <v>2.9667149059334298E-2</v>
      </c>
      <c r="M160" s="270">
        <f>IFERROR(H160/E158,"-")</f>
        <v>5.7887120115774236E-3</v>
      </c>
      <c r="N160" s="574"/>
      <c r="O160" s="271">
        <v>41</v>
      </c>
      <c r="P160" s="271">
        <v>834902</v>
      </c>
      <c r="Q160" s="271">
        <v>8</v>
      </c>
      <c r="R160" s="271">
        <f>IFERROR(P160/N158,"-")</f>
        <v>879.77028451001058</v>
      </c>
      <c r="S160" s="271">
        <f t="shared" si="235"/>
        <v>20363.463414634145</v>
      </c>
      <c r="T160" s="271">
        <f t="shared" si="1"/>
        <v>104362.75</v>
      </c>
      <c r="U160" s="271">
        <f>IFERROR(O160/N158,"-")</f>
        <v>4.3203371970495258E-2</v>
      </c>
      <c r="V160" s="36">
        <f>IFERROR(Q160/N158,"-")</f>
        <v>8.4299262381454156E-3</v>
      </c>
      <c r="W160" s="574"/>
      <c r="X160" s="271">
        <v>12</v>
      </c>
      <c r="Y160" s="271">
        <v>284642</v>
      </c>
      <c r="Z160" s="271">
        <v>2</v>
      </c>
      <c r="AA160" s="271">
        <f>IFERROR(Y160/W158,"-")</f>
        <v>1674.3647058823528</v>
      </c>
      <c r="AB160" s="271">
        <f t="shared" si="236"/>
        <v>23720.166666666668</v>
      </c>
      <c r="AC160" s="271">
        <f t="shared" si="2"/>
        <v>142321</v>
      </c>
      <c r="AD160" s="271">
        <f>IFERROR(X160/W158,"-")</f>
        <v>7.0588235294117646E-2</v>
      </c>
      <c r="AE160" s="36">
        <f>IFERROR(Z160/W158,"-")</f>
        <v>1.1764705882352941E-2</v>
      </c>
      <c r="AF160" s="574"/>
      <c r="AG160" s="271">
        <v>12</v>
      </c>
      <c r="AH160" s="271">
        <v>284642</v>
      </c>
      <c r="AI160" s="271">
        <v>2</v>
      </c>
      <c r="AJ160" s="271">
        <f>IFERROR(AH160/AF158,"-")</f>
        <v>2223.765625</v>
      </c>
      <c r="AK160" s="271">
        <f t="shared" si="237"/>
        <v>23720.166666666668</v>
      </c>
      <c r="AL160" s="271">
        <f t="shared" si="3"/>
        <v>142321</v>
      </c>
      <c r="AM160" s="271">
        <f>IFERROR(AG160/AF158,"-")</f>
        <v>9.375E-2</v>
      </c>
      <c r="AN160" s="36">
        <f>IFERROR(AI160/AF158,"-")</f>
        <v>1.5625E-2</v>
      </c>
      <c r="AO160" s="576"/>
      <c r="AP160" s="271">
        <v>62</v>
      </c>
      <c r="AQ160" s="271">
        <v>1027401</v>
      </c>
      <c r="AR160" s="271">
        <v>9</v>
      </c>
      <c r="AS160" s="271">
        <f>IFERROR(AQ160/AO158,"-")</f>
        <v>2536.7925925925924</v>
      </c>
      <c r="AT160" s="271">
        <f t="shared" si="238"/>
        <v>16570.983870967742</v>
      </c>
      <c r="AU160" s="271">
        <f t="shared" si="4"/>
        <v>114155.66666666667</v>
      </c>
      <c r="AV160" s="271">
        <f>IFERROR(AP160/AO158,"-")</f>
        <v>0.15308641975308643</v>
      </c>
      <c r="AW160" s="270">
        <f>IFERROR(AR160/AO158,"-")</f>
        <v>2.2222222222222223E-2</v>
      </c>
      <c r="AX160" s="574"/>
      <c r="AY160" s="271">
        <v>64</v>
      </c>
      <c r="AZ160" s="271">
        <v>868837</v>
      </c>
      <c r="BA160" s="271">
        <v>12</v>
      </c>
      <c r="BB160" s="271">
        <f>IFERROR(AZ160/AX158,"-")</f>
        <v>171.91076375148398</v>
      </c>
      <c r="BC160" s="271">
        <f t="shared" si="239"/>
        <v>13575.578125</v>
      </c>
      <c r="BD160" s="271">
        <f t="shared" si="5"/>
        <v>72403.083333333328</v>
      </c>
      <c r="BE160" s="271">
        <f>IFERROR(AY160/AX158,"-")</f>
        <v>1.2663237039968342E-2</v>
      </c>
      <c r="BF160" s="36">
        <f>IFERROR(BA160/AX158,"-")</f>
        <v>2.3743569449940641E-3</v>
      </c>
      <c r="BG160" s="229"/>
    </row>
    <row r="161" spans="2:59" s="9" customFormat="1" ht="13.5" customHeight="1">
      <c r="B161" s="553"/>
      <c r="C161" s="557"/>
      <c r="D161" s="354" t="s">
        <v>64</v>
      </c>
      <c r="E161" s="579"/>
      <c r="F161" s="273">
        <v>2569</v>
      </c>
      <c r="G161" s="273">
        <f>SUM(G158:G160)</f>
        <v>179543593</v>
      </c>
      <c r="H161" s="273">
        <v>283</v>
      </c>
      <c r="I161" s="273">
        <f>IFERROR(G161/E158,"-")</f>
        <v>129915.76917510854</v>
      </c>
      <c r="J161" s="273">
        <f t="shared" si="234"/>
        <v>69888.514207862987</v>
      </c>
      <c r="K161" s="273">
        <f t="shared" si="0"/>
        <v>634429.6572438163</v>
      </c>
      <c r="L161" s="273">
        <f>IFERROR(F161/E158,"-")</f>
        <v>1.8589001447178002</v>
      </c>
      <c r="M161" s="272">
        <f>IFERROR(H161/E158,"-")</f>
        <v>0.20477568740955138</v>
      </c>
      <c r="N161" s="575"/>
      <c r="O161" s="273">
        <v>1940</v>
      </c>
      <c r="P161" s="273">
        <f>SUM(P158:P160)</f>
        <v>151624803</v>
      </c>
      <c r="Q161" s="273">
        <v>217</v>
      </c>
      <c r="R161" s="273">
        <f>IFERROR(P161/N158,"-")</f>
        <v>159773.23814541622</v>
      </c>
      <c r="S161" s="273">
        <f t="shared" si="235"/>
        <v>78157.114948453614</v>
      </c>
      <c r="T161" s="273">
        <f t="shared" si="1"/>
        <v>698731.81105990778</v>
      </c>
      <c r="U161" s="273">
        <f>IFERROR(O161/N158,"-")</f>
        <v>2.0442571127502633</v>
      </c>
      <c r="V161" s="152">
        <f>IFERROR(Q161/N158,"-")</f>
        <v>0.22866174920969443</v>
      </c>
      <c r="W161" s="575"/>
      <c r="X161" s="273">
        <v>563</v>
      </c>
      <c r="Y161" s="273">
        <f>SUM(Y158:Y160)</f>
        <v>46661139</v>
      </c>
      <c r="Z161" s="273">
        <v>66</v>
      </c>
      <c r="AA161" s="273">
        <f>IFERROR(Y161/W158,"-")</f>
        <v>274477.28823529411</v>
      </c>
      <c r="AB161" s="273">
        <f t="shared" si="236"/>
        <v>82879.465364120784</v>
      </c>
      <c r="AC161" s="273">
        <f t="shared" si="2"/>
        <v>706986.95454545459</v>
      </c>
      <c r="AD161" s="273">
        <f>IFERROR(X161/W158,"-")</f>
        <v>3.3117647058823527</v>
      </c>
      <c r="AE161" s="152">
        <f>IFERROR(Z161/W158,"-")</f>
        <v>0.38823529411764707</v>
      </c>
      <c r="AF161" s="575"/>
      <c r="AG161" s="273">
        <v>406</v>
      </c>
      <c r="AH161" s="273">
        <f>SUM(AH158:AH160)</f>
        <v>38672480</v>
      </c>
      <c r="AI161" s="273">
        <v>49</v>
      </c>
      <c r="AJ161" s="273">
        <f>IFERROR(AH161/AF158,"-")</f>
        <v>302128.75</v>
      </c>
      <c r="AK161" s="273">
        <f t="shared" si="237"/>
        <v>95252.413793103449</v>
      </c>
      <c r="AL161" s="273">
        <f t="shared" si="3"/>
        <v>789234.28571428568</v>
      </c>
      <c r="AM161" s="273">
        <f>IFERROR(AG161/AF158,"-")</f>
        <v>3.171875</v>
      </c>
      <c r="AN161" s="152">
        <f>IFERROR(AI161/AF158,"-")</f>
        <v>0.3828125</v>
      </c>
      <c r="AO161" s="577"/>
      <c r="AP161" s="273">
        <v>1229</v>
      </c>
      <c r="AQ161" s="273">
        <f>SUM(AQ158:AQ160)</f>
        <v>150431182</v>
      </c>
      <c r="AR161" s="273">
        <v>155</v>
      </c>
      <c r="AS161" s="273">
        <f>IFERROR(AQ161/AO158,"-")</f>
        <v>371435.01728395064</v>
      </c>
      <c r="AT161" s="273">
        <f t="shared" si="238"/>
        <v>122401.28722538649</v>
      </c>
      <c r="AU161" s="273">
        <f t="shared" si="4"/>
        <v>970523.75483870972</v>
      </c>
      <c r="AV161" s="273">
        <f>IFERROR(AP161/AO158,"-")</f>
        <v>3.0345679012345679</v>
      </c>
      <c r="AW161" s="272">
        <f>IFERROR(AR161/AO158,"-")</f>
        <v>0.38271604938271603</v>
      </c>
      <c r="AX161" s="575"/>
      <c r="AY161" s="273">
        <v>4885</v>
      </c>
      <c r="AZ161" s="273">
        <f>SUM(AZ158:AZ160)</f>
        <v>376325411</v>
      </c>
      <c r="BA161" s="273">
        <v>536</v>
      </c>
      <c r="BB161" s="273">
        <f>IFERROR(AZ161/AX158,"-")</f>
        <v>74460.904432132971</v>
      </c>
      <c r="BC161" s="273">
        <f t="shared" si="239"/>
        <v>77036.931627430909</v>
      </c>
      <c r="BD161" s="273">
        <f t="shared" si="5"/>
        <v>702099.64738805965</v>
      </c>
      <c r="BE161" s="273">
        <f>IFERROR(AY161/AX158,"-")</f>
        <v>0.96656113969133362</v>
      </c>
      <c r="BF161" s="152">
        <f>IFERROR(BA161/AX158,"-")</f>
        <v>0.10605461020973486</v>
      </c>
      <c r="BG161" s="229"/>
    </row>
    <row r="162" spans="2:59" s="9" customFormat="1" ht="13.5" customHeight="1">
      <c r="B162" s="551">
        <v>40</v>
      </c>
      <c r="C162" s="555" t="s">
        <v>39</v>
      </c>
      <c r="D162" s="357" t="s">
        <v>338</v>
      </c>
      <c r="E162" s="573">
        <f>市区町村別_オーラルフレイル区分別該当人数･割合!E44</f>
        <v>397</v>
      </c>
      <c r="F162" s="292">
        <v>1077</v>
      </c>
      <c r="G162" s="69">
        <v>67639786</v>
      </c>
      <c r="H162" s="69">
        <v>102</v>
      </c>
      <c r="I162" s="69">
        <f>IFERROR(G162/E162,"-")</f>
        <v>170377.29471032746</v>
      </c>
      <c r="J162" s="69">
        <f>IFERROR(G162/F162,"-")</f>
        <v>62803.88672237697</v>
      </c>
      <c r="K162" s="69">
        <f t="shared" si="0"/>
        <v>663135.15686274506</v>
      </c>
      <c r="L162" s="69">
        <f>IFERROR(F162/E162,"-")</f>
        <v>2.7128463476070528</v>
      </c>
      <c r="M162" s="266">
        <f>IFERROR(H162/E162,"-")</f>
        <v>0.25692695214105793</v>
      </c>
      <c r="N162" s="573">
        <f>市区町村別_オーラルフレイル区分別該当人数･割合!G44</f>
        <v>213</v>
      </c>
      <c r="O162" s="292">
        <v>683</v>
      </c>
      <c r="P162" s="69">
        <v>47503564</v>
      </c>
      <c r="Q162" s="69">
        <v>63</v>
      </c>
      <c r="R162" s="69">
        <f>IFERROR(P162/N162,"-")</f>
        <v>223021.42723004695</v>
      </c>
      <c r="S162" s="69">
        <f>IFERROR(P162/O162,"-")</f>
        <v>69551.338213762807</v>
      </c>
      <c r="T162" s="69">
        <f t="shared" si="1"/>
        <v>754024.82539682544</v>
      </c>
      <c r="U162" s="69">
        <f>IFERROR(O162/N162,"-")</f>
        <v>3.2065727699530515</v>
      </c>
      <c r="V162" s="34">
        <f>IFERROR(Q162/N162,"-")</f>
        <v>0.29577464788732394</v>
      </c>
      <c r="W162" s="573">
        <f>市区町村別_オーラルフレイル区分別該当人数･割合!I44</f>
        <v>42</v>
      </c>
      <c r="X162" s="292">
        <v>124</v>
      </c>
      <c r="Y162" s="69">
        <v>7983908</v>
      </c>
      <c r="Z162" s="69">
        <v>12</v>
      </c>
      <c r="AA162" s="69">
        <f>IFERROR(Y162/W162,"-")</f>
        <v>190093.04761904763</v>
      </c>
      <c r="AB162" s="69">
        <f>IFERROR(Y162/X162,"-")</f>
        <v>64386.354838709674</v>
      </c>
      <c r="AC162" s="69">
        <f t="shared" si="2"/>
        <v>665325.66666666663</v>
      </c>
      <c r="AD162" s="69">
        <f>IFERROR(X162/W162,"-")</f>
        <v>2.9523809523809526</v>
      </c>
      <c r="AE162" s="34">
        <f>IFERROR(Z162/W162,"-")</f>
        <v>0.2857142857142857</v>
      </c>
      <c r="AF162" s="573">
        <f>市区町村別_オーラルフレイル区分別該当人数･割合!K44</f>
        <v>25</v>
      </c>
      <c r="AG162" s="292">
        <v>89</v>
      </c>
      <c r="AH162" s="69">
        <v>6652765</v>
      </c>
      <c r="AI162" s="69">
        <v>9</v>
      </c>
      <c r="AJ162" s="69">
        <f>IFERROR(AH162/AF162,"-")</f>
        <v>266110.59999999998</v>
      </c>
      <c r="AK162" s="69">
        <f>IFERROR(AH162/AG162,"-")</f>
        <v>74750.168539325838</v>
      </c>
      <c r="AL162" s="69">
        <f t="shared" si="3"/>
        <v>739196.11111111112</v>
      </c>
      <c r="AM162" s="69">
        <f>IFERROR(AG162/AF162,"-")</f>
        <v>3.56</v>
      </c>
      <c r="AN162" s="34">
        <f>IFERROR(AI162/AF162,"-")</f>
        <v>0.36</v>
      </c>
      <c r="AO162" s="570">
        <f>市区町村別_オーラルフレイル区分別該当人数･割合!M44</f>
        <v>142</v>
      </c>
      <c r="AP162" s="292">
        <v>522</v>
      </c>
      <c r="AQ162" s="69">
        <v>37186405</v>
      </c>
      <c r="AR162" s="69">
        <v>49</v>
      </c>
      <c r="AS162" s="69">
        <f>IFERROR(AQ162/AO162,"-")</f>
        <v>261876.09154929579</v>
      </c>
      <c r="AT162" s="69">
        <f>IFERROR(AQ162/AP162,"-")</f>
        <v>71238.323754789279</v>
      </c>
      <c r="AU162" s="69">
        <f t="shared" si="4"/>
        <v>758906.22448979598</v>
      </c>
      <c r="AV162" s="69">
        <f>IFERROR(AP162/AO162,"-")</f>
        <v>3.676056338028169</v>
      </c>
      <c r="AW162" s="266">
        <f>IFERROR(AR162/AO162,"-")</f>
        <v>0.34507042253521125</v>
      </c>
      <c r="AX162" s="573">
        <f>市区町村別_オーラルフレイル区分別該当人数･割合!O44</f>
        <v>1222</v>
      </c>
      <c r="AY162" s="292">
        <v>1645</v>
      </c>
      <c r="AZ162" s="69">
        <v>97459545</v>
      </c>
      <c r="BA162" s="69">
        <v>166</v>
      </c>
      <c r="BB162" s="69">
        <f>IFERROR(AZ162/AX162,"-")</f>
        <v>79754.128477905077</v>
      </c>
      <c r="BC162" s="69">
        <f>IFERROR(AZ162/AY162,"-")</f>
        <v>59245.924012158051</v>
      </c>
      <c r="BD162" s="69">
        <f t="shared" si="5"/>
        <v>587105.69277108437</v>
      </c>
      <c r="BE162" s="69">
        <f>IFERROR(AY162/AX162,"-")</f>
        <v>1.3461538461538463</v>
      </c>
      <c r="BF162" s="34">
        <f>IFERROR(BA162/AX162,"-")</f>
        <v>0.13584288052373159</v>
      </c>
      <c r="BG162" s="229"/>
    </row>
    <row r="163" spans="2:59" s="9" customFormat="1" ht="13.5" customHeight="1">
      <c r="B163" s="552"/>
      <c r="C163" s="556"/>
      <c r="D163" s="356" t="s">
        <v>339</v>
      </c>
      <c r="E163" s="578"/>
      <c r="F163" s="70">
        <v>6</v>
      </c>
      <c r="G163" s="268">
        <v>2131432</v>
      </c>
      <c r="H163" s="268">
        <v>2</v>
      </c>
      <c r="I163" s="268">
        <f>IFERROR(G163/E162,"-")</f>
        <v>5368.8463476070528</v>
      </c>
      <c r="J163" s="268">
        <f t="shared" ref="J163:J165" si="240">IFERROR(G163/F163,"-")</f>
        <v>355238.66666666669</v>
      </c>
      <c r="K163" s="268">
        <f t="shared" si="0"/>
        <v>1065716</v>
      </c>
      <c r="L163" s="268">
        <f>IFERROR(F163/E162,"-")</f>
        <v>1.5113350125944584E-2</v>
      </c>
      <c r="M163" s="267">
        <f>IFERROR(H163/E162,"-")</f>
        <v>5.0377833753148613E-3</v>
      </c>
      <c r="N163" s="574"/>
      <c r="O163" s="70">
        <v>6</v>
      </c>
      <c r="P163" s="268">
        <v>2131432</v>
      </c>
      <c r="Q163" s="268">
        <v>2</v>
      </c>
      <c r="R163" s="268">
        <f>IFERROR(P163/N162,"-")</f>
        <v>10006.723004694835</v>
      </c>
      <c r="S163" s="268">
        <f t="shared" ref="S163:S165" si="241">IFERROR(P163/O163,"-")</f>
        <v>355238.66666666669</v>
      </c>
      <c r="T163" s="268">
        <f t="shared" si="1"/>
        <v>1065716</v>
      </c>
      <c r="U163" s="268">
        <f>IFERROR(O163/N162,"-")</f>
        <v>2.8169014084507043E-2</v>
      </c>
      <c r="V163" s="175">
        <f>IFERROR(Q163/N162,"-")</f>
        <v>9.3896713615023476E-3</v>
      </c>
      <c r="W163" s="574"/>
      <c r="X163" s="70">
        <v>0</v>
      </c>
      <c r="Y163" s="268">
        <v>0</v>
      </c>
      <c r="Z163" s="268">
        <v>0</v>
      </c>
      <c r="AA163" s="268">
        <f>IFERROR(Y163/W162,"-")</f>
        <v>0</v>
      </c>
      <c r="AB163" s="268" t="str">
        <f t="shared" ref="AB163:AB165" si="242">IFERROR(Y163/X163,"-")</f>
        <v>-</v>
      </c>
      <c r="AC163" s="268" t="str">
        <f t="shared" si="2"/>
        <v>-</v>
      </c>
      <c r="AD163" s="268">
        <f>IFERROR(X163/W162,"-")</f>
        <v>0</v>
      </c>
      <c r="AE163" s="175">
        <f>IFERROR(Z163/W162,"-")</f>
        <v>0</v>
      </c>
      <c r="AF163" s="574"/>
      <c r="AG163" s="70">
        <v>0</v>
      </c>
      <c r="AH163" s="268">
        <v>0</v>
      </c>
      <c r="AI163" s="268">
        <v>0</v>
      </c>
      <c r="AJ163" s="268">
        <f>IFERROR(AH163/AF162,"-")</f>
        <v>0</v>
      </c>
      <c r="AK163" s="268" t="str">
        <f t="shared" ref="AK163:AK165" si="243">IFERROR(AH163/AG163,"-")</f>
        <v>-</v>
      </c>
      <c r="AL163" s="268" t="str">
        <f t="shared" si="3"/>
        <v>-</v>
      </c>
      <c r="AM163" s="268">
        <f>IFERROR(AG163/AF162,"-")</f>
        <v>0</v>
      </c>
      <c r="AN163" s="175">
        <f>IFERROR(AI163/AF162,"-")</f>
        <v>0</v>
      </c>
      <c r="AO163" s="576"/>
      <c r="AP163" s="70">
        <v>8</v>
      </c>
      <c r="AQ163" s="268">
        <v>2446921</v>
      </c>
      <c r="AR163" s="268">
        <v>3</v>
      </c>
      <c r="AS163" s="268">
        <f>IFERROR(AQ163/AO162,"-")</f>
        <v>17231.838028169015</v>
      </c>
      <c r="AT163" s="268">
        <f t="shared" ref="AT163:AT165" si="244">IFERROR(AQ163/AP163,"-")</f>
        <v>305865.125</v>
      </c>
      <c r="AU163" s="268">
        <f t="shared" si="4"/>
        <v>815640.33333333337</v>
      </c>
      <c r="AV163" s="268">
        <f>IFERROR(AP163/AO162,"-")</f>
        <v>5.6338028169014086E-2</v>
      </c>
      <c r="AW163" s="267">
        <f>IFERROR(AR163/AO162,"-")</f>
        <v>2.1126760563380281E-2</v>
      </c>
      <c r="AX163" s="574"/>
      <c r="AY163" s="70">
        <v>0</v>
      </c>
      <c r="AZ163" s="268">
        <v>0</v>
      </c>
      <c r="BA163" s="268">
        <v>0</v>
      </c>
      <c r="BB163" s="268">
        <f>IFERROR(AZ163/AX162,"-")</f>
        <v>0</v>
      </c>
      <c r="BC163" s="268" t="str">
        <f t="shared" ref="BC163:BC165" si="245">IFERROR(AZ163/AY163,"-")</f>
        <v>-</v>
      </c>
      <c r="BD163" s="268" t="str">
        <f t="shared" si="5"/>
        <v>-</v>
      </c>
      <c r="BE163" s="268">
        <f>IFERROR(AY163/AX162,"-")</f>
        <v>0</v>
      </c>
      <c r="BF163" s="175">
        <f>IFERROR(BA163/AX162,"-")</f>
        <v>0</v>
      </c>
      <c r="BG163" s="229"/>
    </row>
    <row r="164" spans="2:59" s="9" customFormat="1" ht="13.5" customHeight="1">
      <c r="B164" s="552"/>
      <c r="C164" s="556"/>
      <c r="D164" s="353" t="s">
        <v>340</v>
      </c>
      <c r="E164" s="578"/>
      <c r="F164" s="271">
        <v>4</v>
      </c>
      <c r="G164" s="271">
        <v>9568</v>
      </c>
      <c r="H164" s="271">
        <v>1</v>
      </c>
      <c r="I164" s="271">
        <f>IFERROR(G164/E162,"-")</f>
        <v>24.100755667506299</v>
      </c>
      <c r="J164" s="271">
        <f t="shared" si="240"/>
        <v>2392</v>
      </c>
      <c r="K164" s="271">
        <f t="shared" si="0"/>
        <v>9568</v>
      </c>
      <c r="L164" s="271">
        <f>IFERROR(F164/E162,"-")</f>
        <v>1.0075566750629723E-2</v>
      </c>
      <c r="M164" s="270">
        <f>IFERROR(H164/E162,"-")</f>
        <v>2.5188916876574307E-3</v>
      </c>
      <c r="N164" s="574"/>
      <c r="O164" s="271">
        <v>4</v>
      </c>
      <c r="P164" s="271">
        <v>9568</v>
      </c>
      <c r="Q164" s="271">
        <v>1</v>
      </c>
      <c r="R164" s="271">
        <f>IFERROR(P164/N162,"-")</f>
        <v>44.920187793427232</v>
      </c>
      <c r="S164" s="271">
        <f t="shared" si="241"/>
        <v>2392</v>
      </c>
      <c r="T164" s="271">
        <f t="shared" si="1"/>
        <v>9568</v>
      </c>
      <c r="U164" s="271">
        <f>IFERROR(O164/N162,"-")</f>
        <v>1.8779342723004695E-2</v>
      </c>
      <c r="V164" s="36">
        <f>IFERROR(Q164/N162,"-")</f>
        <v>4.6948356807511738E-3</v>
      </c>
      <c r="W164" s="574"/>
      <c r="X164" s="271">
        <v>0</v>
      </c>
      <c r="Y164" s="271">
        <v>0</v>
      </c>
      <c r="Z164" s="271">
        <v>0</v>
      </c>
      <c r="AA164" s="271">
        <f>IFERROR(Y164/W162,"-")</f>
        <v>0</v>
      </c>
      <c r="AB164" s="271" t="str">
        <f t="shared" si="242"/>
        <v>-</v>
      </c>
      <c r="AC164" s="271" t="str">
        <f t="shared" si="2"/>
        <v>-</v>
      </c>
      <c r="AD164" s="271">
        <f>IFERROR(X164/W162,"-")</f>
        <v>0</v>
      </c>
      <c r="AE164" s="36">
        <f>IFERROR(Z164/W162,"-")</f>
        <v>0</v>
      </c>
      <c r="AF164" s="574"/>
      <c r="AG164" s="271">
        <v>0</v>
      </c>
      <c r="AH164" s="271">
        <v>0</v>
      </c>
      <c r="AI164" s="271">
        <v>0</v>
      </c>
      <c r="AJ164" s="271">
        <f>IFERROR(AH164/AF162,"-")</f>
        <v>0</v>
      </c>
      <c r="AK164" s="271" t="str">
        <f t="shared" si="243"/>
        <v>-</v>
      </c>
      <c r="AL164" s="271" t="str">
        <f t="shared" si="3"/>
        <v>-</v>
      </c>
      <c r="AM164" s="271">
        <f>IFERROR(AG164/AF162,"-")</f>
        <v>0</v>
      </c>
      <c r="AN164" s="36">
        <f>IFERROR(AI164/AF162,"-")</f>
        <v>0</v>
      </c>
      <c r="AO164" s="576"/>
      <c r="AP164" s="271">
        <v>6</v>
      </c>
      <c r="AQ164" s="271">
        <v>11868</v>
      </c>
      <c r="AR164" s="271">
        <v>2</v>
      </c>
      <c r="AS164" s="271">
        <f>IFERROR(AQ164/AO162,"-")</f>
        <v>83.577464788732399</v>
      </c>
      <c r="AT164" s="271">
        <f t="shared" si="244"/>
        <v>1978</v>
      </c>
      <c r="AU164" s="271">
        <f t="shared" si="4"/>
        <v>5934</v>
      </c>
      <c r="AV164" s="271">
        <f>IFERROR(AP164/AO162,"-")</f>
        <v>4.2253521126760563E-2</v>
      </c>
      <c r="AW164" s="270">
        <f>IFERROR(AR164/AO162,"-")</f>
        <v>1.4084507042253521E-2</v>
      </c>
      <c r="AX164" s="574"/>
      <c r="AY164" s="271">
        <v>6</v>
      </c>
      <c r="AZ164" s="271">
        <v>64161</v>
      </c>
      <c r="BA164" s="271">
        <v>1</v>
      </c>
      <c r="BB164" s="271">
        <f>IFERROR(AZ164/AX162,"-")</f>
        <v>52.504909983633389</v>
      </c>
      <c r="BC164" s="271">
        <f t="shared" si="245"/>
        <v>10693.5</v>
      </c>
      <c r="BD164" s="271">
        <f t="shared" si="5"/>
        <v>64161</v>
      </c>
      <c r="BE164" s="271">
        <f>IFERROR(AY164/AX162,"-")</f>
        <v>4.9099836333878887E-3</v>
      </c>
      <c r="BF164" s="36">
        <f>IFERROR(BA164/AX162,"-")</f>
        <v>8.1833060556464816E-4</v>
      </c>
      <c r="BG164" s="229"/>
    </row>
    <row r="165" spans="2:59" s="9" customFormat="1" ht="13.5" customHeight="1">
      <c r="B165" s="553"/>
      <c r="C165" s="557"/>
      <c r="D165" s="354" t="s">
        <v>64</v>
      </c>
      <c r="E165" s="579"/>
      <c r="F165" s="273">
        <v>1077</v>
      </c>
      <c r="G165" s="273">
        <f>SUM(G162:G164)</f>
        <v>69780786</v>
      </c>
      <c r="H165" s="273">
        <v>102</v>
      </c>
      <c r="I165" s="273">
        <f>IFERROR(G165/E162,"-")</f>
        <v>175770.24181360201</v>
      </c>
      <c r="J165" s="273">
        <f t="shared" si="240"/>
        <v>64791.816155988861</v>
      </c>
      <c r="K165" s="273">
        <f t="shared" si="0"/>
        <v>684125.3529411765</v>
      </c>
      <c r="L165" s="273">
        <f>IFERROR(F165/E162,"-")</f>
        <v>2.7128463476070528</v>
      </c>
      <c r="M165" s="272">
        <f>IFERROR(H165/E162,"-")</f>
        <v>0.25692695214105793</v>
      </c>
      <c r="N165" s="575"/>
      <c r="O165" s="273">
        <v>683</v>
      </c>
      <c r="P165" s="273">
        <f>SUM(P162:P164)</f>
        <v>49644564</v>
      </c>
      <c r="Q165" s="273">
        <v>63</v>
      </c>
      <c r="R165" s="273">
        <f>IFERROR(P165/N162,"-")</f>
        <v>233073.07042253521</v>
      </c>
      <c r="S165" s="273">
        <f t="shared" si="241"/>
        <v>72686.038067349931</v>
      </c>
      <c r="T165" s="273">
        <f t="shared" si="1"/>
        <v>788008.95238095243</v>
      </c>
      <c r="U165" s="273">
        <f>IFERROR(O165/N162,"-")</f>
        <v>3.2065727699530515</v>
      </c>
      <c r="V165" s="152">
        <f>IFERROR(Q165/N162,"-")</f>
        <v>0.29577464788732394</v>
      </c>
      <c r="W165" s="575"/>
      <c r="X165" s="273">
        <v>124</v>
      </c>
      <c r="Y165" s="273">
        <f>SUM(Y162:Y164)</f>
        <v>7983908</v>
      </c>
      <c r="Z165" s="273">
        <v>12</v>
      </c>
      <c r="AA165" s="273">
        <f>IFERROR(Y165/W162,"-")</f>
        <v>190093.04761904763</v>
      </c>
      <c r="AB165" s="273">
        <f t="shared" si="242"/>
        <v>64386.354838709674</v>
      </c>
      <c r="AC165" s="273">
        <f t="shared" si="2"/>
        <v>665325.66666666663</v>
      </c>
      <c r="AD165" s="273">
        <f>IFERROR(X165/W162,"-")</f>
        <v>2.9523809523809526</v>
      </c>
      <c r="AE165" s="152">
        <f>IFERROR(Z165/W162,"-")</f>
        <v>0.2857142857142857</v>
      </c>
      <c r="AF165" s="575"/>
      <c r="AG165" s="273">
        <v>89</v>
      </c>
      <c r="AH165" s="273">
        <f>SUM(AH162:AH164)</f>
        <v>6652765</v>
      </c>
      <c r="AI165" s="273">
        <v>9</v>
      </c>
      <c r="AJ165" s="273">
        <f>IFERROR(AH165/AF162,"-")</f>
        <v>266110.59999999998</v>
      </c>
      <c r="AK165" s="273">
        <f t="shared" si="243"/>
        <v>74750.168539325838</v>
      </c>
      <c r="AL165" s="273">
        <f t="shared" si="3"/>
        <v>739196.11111111112</v>
      </c>
      <c r="AM165" s="273">
        <f>IFERROR(AG165/AF162,"-")</f>
        <v>3.56</v>
      </c>
      <c r="AN165" s="152">
        <f>IFERROR(AI165/AF162,"-")</f>
        <v>0.36</v>
      </c>
      <c r="AO165" s="577"/>
      <c r="AP165" s="273">
        <v>522</v>
      </c>
      <c r="AQ165" s="273">
        <f>SUM(AQ162:AQ164)</f>
        <v>39645194</v>
      </c>
      <c r="AR165" s="273">
        <v>49</v>
      </c>
      <c r="AS165" s="273">
        <f>IFERROR(AQ165/AO162,"-")</f>
        <v>279191.50704225351</v>
      </c>
      <c r="AT165" s="273">
        <f t="shared" si="244"/>
        <v>75948.647509578543</v>
      </c>
      <c r="AU165" s="273">
        <f t="shared" si="4"/>
        <v>809085.59183673467</v>
      </c>
      <c r="AV165" s="273">
        <f>IFERROR(AP165/AO162,"-")</f>
        <v>3.676056338028169</v>
      </c>
      <c r="AW165" s="272">
        <f>IFERROR(AR165/AO162,"-")</f>
        <v>0.34507042253521125</v>
      </c>
      <c r="AX165" s="575"/>
      <c r="AY165" s="273">
        <v>1645</v>
      </c>
      <c r="AZ165" s="273">
        <f>SUM(AZ162:AZ164)</f>
        <v>97523706</v>
      </c>
      <c r="BA165" s="273">
        <v>166</v>
      </c>
      <c r="BB165" s="273">
        <f>IFERROR(AZ165/AX162,"-")</f>
        <v>79806.633387888709</v>
      </c>
      <c r="BC165" s="273">
        <f t="shared" si="245"/>
        <v>59284.927659574467</v>
      </c>
      <c r="BD165" s="273">
        <f t="shared" si="5"/>
        <v>587492.20481927716</v>
      </c>
      <c r="BE165" s="273">
        <f>IFERROR(AY165/AX162,"-")</f>
        <v>1.3461538461538463</v>
      </c>
      <c r="BF165" s="152">
        <f>IFERROR(BA165/AX162,"-")</f>
        <v>0.13584288052373159</v>
      </c>
      <c r="BG165" s="229"/>
    </row>
    <row r="166" spans="2:59" s="9" customFormat="1" ht="13.5" customHeight="1">
      <c r="B166" s="551">
        <v>41</v>
      </c>
      <c r="C166" s="555" t="s">
        <v>10</v>
      </c>
      <c r="D166" s="357" t="s">
        <v>338</v>
      </c>
      <c r="E166" s="573">
        <f>市区町村別_オーラルフレイル区分別該当人数･割合!E45</f>
        <v>606</v>
      </c>
      <c r="F166" s="292">
        <v>23</v>
      </c>
      <c r="G166" s="69">
        <v>1392960</v>
      </c>
      <c r="H166" s="69">
        <v>2</v>
      </c>
      <c r="I166" s="69">
        <f>IFERROR(G166/E166,"-")</f>
        <v>2298.6138613861385</v>
      </c>
      <c r="J166" s="69">
        <f>IFERROR(G166/F166,"-")</f>
        <v>60563.478260869568</v>
      </c>
      <c r="K166" s="69">
        <f t="shared" si="0"/>
        <v>696480</v>
      </c>
      <c r="L166" s="69">
        <f>IFERROR(F166/E166,"-")</f>
        <v>3.7953795379537955E-2</v>
      </c>
      <c r="M166" s="266">
        <f>IFERROR(H166/E166,"-")</f>
        <v>3.3003300330033004E-3</v>
      </c>
      <c r="N166" s="573">
        <f>市区町村別_オーラルフレイル区分別該当人数･割合!G45</f>
        <v>428</v>
      </c>
      <c r="O166" s="292">
        <v>11</v>
      </c>
      <c r="P166" s="69">
        <v>1169184</v>
      </c>
      <c r="Q166" s="69">
        <v>1</v>
      </c>
      <c r="R166" s="69">
        <f>IFERROR(P166/N166,"-")</f>
        <v>2731.7383177570096</v>
      </c>
      <c r="S166" s="69">
        <f>IFERROR(P166/O166,"-")</f>
        <v>106289.45454545454</v>
      </c>
      <c r="T166" s="69">
        <f t="shared" si="1"/>
        <v>1169184</v>
      </c>
      <c r="U166" s="69">
        <f>IFERROR(O166/N166,"-")</f>
        <v>2.5700934579439252E-2</v>
      </c>
      <c r="V166" s="34">
        <f>IFERROR(Q166/N166,"-")</f>
        <v>2.3364485981308409E-3</v>
      </c>
      <c r="W166" s="573">
        <f>市区町村別_オーラルフレイル区分別該当人数･割合!I45</f>
        <v>72</v>
      </c>
      <c r="X166" s="292">
        <v>0</v>
      </c>
      <c r="Y166" s="69">
        <v>0</v>
      </c>
      <c r="Z166" s="69">
        <v>0</v>
      </c>
      <c r="AA166" s="69">
        <f>IFERROR(Y166/W166,"-")</f>
        <v>0</v>
      </c>
      <c r="AB166" s="69" t="str">
        <f>IFERROR(Y166/X166,"-")</f>
        <v>-</v>
      </c>
      <c r="AC166" s="69" t="str">
        <f t="shared" si="2"/>
        <v>-</v>
      </c>
      <c r="AD166" s="69">
        <f>IFERROR(X166/W166,"-")</f>
        <v>0</v>
      </c>
      <c r="AE166" s="34">
        <f>IFERROR(Z166/W166,"-")</f>
        <v>0</v>
      </c>
      <c r="AF166" s="573">
        <f>市区町村別_オーラルフレイル区分別該当人数･割合!K45</f>
        <v>50</v>
      </c>
      <c r="AG166" s="292">
        <v>0</v>
      </c>
      <c r="AH166" s="69">
        <v>0</v>
      </c>
      <c r="AI166" s="69">
        <v>0</v>
      </c>
      <c r="AJ166" s="69">
        <f>IFERROR(AH166/AF166,"-")</f>
        <v>0</v>
      </c>
      <c r="AK166" s="69" t="str">
        <f>IFERROR(AH166/AG166,"-")</f>
        <v>-</v>
      </c>
      <c r="AL166" s="69" t="str">
        <f t="shared" si="3"/>
        <v>-</v>
      </c>
      <c r="AM166" s="69">
        <f>IFERROR(AG166/AF166,"-")</f>
        <v>0</v>
      </c>
      <c r="AN166" s="34">
        <f>IFERROR(AI166/AF166,"-")</f>
        <v>0</v>
      </c>
      <c r="AO166" s="570">
        <f>市区町村別_オーラルフレイル区分別該当人数･割合!M45</f>
        <v>150</v>
      </c>
      <c r="AP166" s="292">
        <v>0</v>
      </c>
      <c r="AQ166" s="69">
        <v>0</v>
      </c>
      <c r="AR166" s="69">
        <v>0</v>
      </c>
      <c r="AS166" s="69">
        <f>IFERROR(AQ166/AO166,"-")</f>
        <v>0</v>
      </c>
      <c r="AT166" s="69" t="str">
        <f>IFERROR(AQ166/AP166,"-")</f>
        <v>-</v>
      </c>
      <c r="AU166" s="69" t="str">
        <f t="shared" si="4"/>
        <v>-</v>
      </c>
      <c r="AV166" s="69">
        <f>IFERROR(AP166/AO166,"-")</f>
        <v>0</v>
      </c>
      <c r="AW166" s="266">
        <f>IFERROR(AR166/AO166,"-")</f>
        <v>0</v>
      </c>
      <c r="AX166" s="573">
        <f>市区町村別_オーラルフレイル区分別該当人数･割合!O45</f>
        <v>2322</v>
      </c>
      <c r="AY166" s="292">
        <v>33</v>
      </c>
      <c r="AZ166" s="69">
        <v>3463608</v>
      </c>
      <c r="BA166" s="69">
        <v>3</v>
      </c>
      <c r="BB166" s="69">
        <f>IFERROR(AZ166/AX166,"-")</f>
        <v>1491.6485788113696</v>
      </c>
      <c r="BC166" s="69">
        <f>IFERROR(AZ166/AY166,"-")</f>
        <v>104957.81818181818</v>
      </c>
      <c r="BD166" s="69">
        <f t="shared" si="5"/>
        <v>1154536</v>
      </c>
      <c r="BE166" s="69">
        <f>IFERROR(AY166/AX166,"-")</f>
        <v>1.4211886304909561E-2</v>
      </c>
      <c r="BF166" s="34">
        <f>IFERROR(BA166/AX166,"-")</f>
        <v>1.2919896640826874E-3</v>
      </c>
      <c r="BG166" s="229"/>
    </row>
    <row r="167" spans="2:59" s="9" customFormat="1" ht="13.5" customHeight="1">
      <c r="B167" s="552"/>
      <c r="C167" s="556"/>
      <c r="D167" s="356" t="s">
        <v>339</v>
      </c>
      <c r="E167" s="578"/>
      <c r="F167" s="70">
        <v>0</v>
      </c>
      <c r="G167" s="268">
        <v>0</v>
      </c>
      <c r="H167" s="268">
        <v>0</v>
      </c>
      <c r="I167" s="268">
        <f>IFERROR(G167/E166,"-")</f>
        <v>0</v>
      </c>
      <c r="J167" s="268" t="str">
        <f t="shared" ref="J167:J169" si="246">IFERROR(G167/F167,"-")</f>
        <v>-</v>
      </c>
      <c r="K167" s="268" t="str">
        <f t="shared" si="0"/>
        <v>-</v>
      </c>
      <c r="L167" s="268">
        <f>IFERROR(F167/E166,"-")</f>
        <v>0</v>
      </c>
      <c r="M167" s="267">
        <f>IFERROR(H167/E166,"-")</f>
        <v>0</v>
      </c>
      <c r="N167" s="574"/>
      <c r="O167" s="70">
        <v>0</v>
      </c>
      <c r="P167" s="268">
        <v>0</v>
      </c>
      <c r="Q167" s="268">
        <v>0</v>
      </c>
      <c r="R167" s="268">
        <f>IFERROR(P167/N166,"-")</f>
        <v>0</v>
      </c>
      <c r="S167" s="268" t="str">
        <f t="shared" ref="S167:S169" si="247">IFERROR(P167/O167,"-")</f>
        <v>-</v>
      </c>
      <c r="T167" s="268" t="str">
        <f t="shared" si="1"/>
        <v>-</v>
      </c>
      <c r="U167" s="268">
        <f>IFERROR(O167/N166,"-")</f>
        <v>0</v>
      </c>
      <c r="V167" s="175">
        <f>IFERROR(Q167/N166,"-")</f>
        <v>0</v>
      </c>
      <c r="W167" s="574"/>
      <c r="X167" s="70">
        <v>0</v>
      </c>
      <c r="Y167" s="268">
        <v>0</v>
      </c>
      <c r="Z167" s="268">
        <v>0</v>
      </c>
      <c r="AA167" s="268">
        <f>IFERROR(Y167/W166,"-")</f>
        <v>0</v>
      </c>
      <c r="AB167" s="268" t="str">
        <f t="shared" ref="AB167:AB169" si="248">IFERROR(Y167/X167,"-")</f>
        <v>-</v>
      </c>
      <c r="AC167" s="268" t="str">
        <f t="shared" si="2"/>
        <v>-</v>
      </c>
      <c r="AD167" s="268">
        <f>IFERROR(X167/W166,"-")</f>
        <v>0</v>
      </c>
      <c r="AE167" s="175">
        <f>IFERROR(Z167/W166,"-")</f>
        <v>0</v>
      </c>
      <c r="AF167" s="574"/>
      <c r="AG167" s="70">
        <v>0</v>
      </c>
      <c r="AH167" s="268">
        <v>0</v>
      </c>
      <c r="AI167" s="268">
        <v>0</v>
      </c>
      <c r="AJ167" s="268">
        <f>IFERROR(AH167/AF166,"-")</f>
        <v>0</v>
      </c>
      <c r="AK167" s="268" t="str">
        <f t="shared" ref="AK167:AK169" si="249">IFERROR(AH167/AG167,"-")</f>
        <v>-</v>
      </c>
      <c r="AL167" s="268" t="str">
        <f t="shared" si="3"/>
        <v>-</v>
      </c>
      <c r="AM167" s="268">
        <f>IFERROR(AG167/AF166,"-")</f>
        <v>0</v>
      </c>
      <c r="AN167" s="175">
        <f>IFERROR(AI167/AF166,"-")</f>
        <v>0</v>
      </c>
      <c r="AO167" s="576"/>
      <c r="AP167" s="70">
        <v>0</v>
      </c>
      <c r="AQ167" s="268">
        <v>0</v>
      </c>
      <c r="AR167" s="268">
        <v>0</v>
      </c>
      <c r="AS167" s="268">
        <f>IFERROR(AQ167/AO166,"-")</f>
        <v>0</v>
      </c>
      <c r="AT167" s="268" t="str">
        <f t="shared" ref="AT167:AT169" si="250">IFERROR(AQ167/AP167,"-")</f>
        <v>-</v>
      </c>
      <c r="AU167" s="268" t="str">
        <f t="shared" si="4"/>
        <v>-</v>
      </c>
      <c r="AV167" s="268">
        <f>IFERROR(AP167/AO166,"-")</f>
        <v>0</v>
      </c>
      <c r="AW167" s="267">
        <f>IFERROR(AR167/AO166,"-")</f>
        <v>0</v>
      </c>
      <c r="AX167" s="574"/>
      <c r="AY167" s="70">
        <v>0</v>
      </c>
      <c r="AZ167" s="268">
        <v>0</v>
      </c>
      <c r="BA167" s="268">
        <v>0</v>
      </c>
      <c r="BB167" s="268">
        <f>IFERROR(AZ167/AX166,"-")</f>
        <v>0</v>
      </c>
      <c r="BC167" s="268" t="str">
        <f t="shared" ref="BC167:BC169" si="251">IFERROR(AZ167/AY167,"-")</f>
        <v>-</v>
      </c>
      <c r="BD167" s="268" t="str">
        <f t="shared" si="5"/>
        <v>-</v>
      </c>
      <c r="BE167" s="268">
        <f>IFERROR(AY167/AX166,"-")</f>
        <v>0</v>
      </c>
      <c r="BF167" s="175">
        <f>IFERROR(BA167/AX166,"-")</f>
        <v>0</v>
      </c>
      <c r="BG167" s="229"/>
    </row>
    <row r="168" spans="2:59" s="9" customFormat="1" ht="13.5" customHeight="1">
      <c r="B168" s="552"/>
      <c r="C168" s="556"/>
      <c r="D168" s="353" t="s">
        <v>340</v>
      </c>
      <c r="E168" s="578"/>
      <c r="F168" s="271">
        <v>0</v>
      </c>
      <c r="G168" s="271">
        <v>0</v>
      </c>
      <c r="H168" s="271">
        <v>0</v>
      </c>
      <c r="I168" s="271">
        <f>IFERROR(G168/E166,"-")</f>
        <v>0</v>
      </c>
      <c r="J168" s="271" t="str">
        <f t="shared" si="246"/>
        <v>-</v>
      </c>
      <c r="K168" s="271" t="str">
        <f t="shared" si="0"/>
        <v>-</v>
      </c>
      <c r="L168" s="271">
        <f>IFERROR(F168/E166,"-")</f>
        <v>0</v>
      </c>
      <c r="M168" s="270">
        <f>IFERROR(H168/E166,"-")</f>
        <v>0</v>
      </c>
      <c r="N168" s="574"/>
      <c r="O168" s="271">
        <v>0</v>
      </c>
      <c r="P168" s="271">
        <v>0</v>
      </c>
      <c r="Q168" s="271">
        <v>0</v>
      </c>
      <c r="R168" s="271">
        <f>IFERROR(P168/N166,"-")</f>
        <v>0</v>
      </c>
      <c r="S168" s="271" t="str">
        <f t="shared" si="247"/>
        <v>-</v>
      </c>
      <c r="T168" s="271" t="str">
        <f t="shared" si="1"/>
        <v>-</v>
      </c>
      <c r="U168" s="271">
        <f>IFERROR(O168/N166,"-")</f>
        <v>0</v>
      </c>
      <c r="V168" s="36">
        <f>IFERROR(Q168/N166,"-")</f>
        <v>0</v>
      </c>
      <c r="W168" s="574"/>
      <c r="X168" s="271">
        <v>0</v>
      </c>
      <c r="Y168" s="271">
        <v>0</v>
      </c>
      <c r="Z168" s="271">
        <v>0</v>
      </c>
      <c r="AA168" s="271">
        <f>IFERROR(Y168/W166,"-")</f>
        <v>0</v>
      </c>
      <c r="AB168" s="271" t="str">
        <f t="shared" si="248"/>
        <v>-</v>
      </c>
      <c r="AC168" s="271" t="str">
        <f t="shared" si="2"/>
        <v>-</v>
      </c>
      <c r="AD168" s="271">
        <f>IFERROR(X168/W166,"-")</f>
        <v>0</v>
      </c>
      <c r="AE168" s="36">
        <f>IFERROR(Z168/W166,"-")</f>
        <v>0</v>
      </c>
      <c r="AF168" s="574"/>
      <c r="AG168" s="271">
        <v>0</v>
      </c>
      <c r="AH168" s="271">
        <v>0</v>
      </c>
      <c r="AI168" s="271">
        <v>0</v>
      </c>
      <c r="AJ168" s="271">
        <f>IFERROR(AH168/AF166,"-")</f>
        <v>0</v>
      </c>
      <c r="AK168" s="271" t="str">
        <f t="shared" si="249"/>
        <v>-</v>
      </c>
      <c r="AL168" s="271" t="str">
        <f t="shared" si="3"/>
        <v>-</v>
      </c>
      <c r="AM168" s="271">
        <f>IFERROR(AG168/AF166,"-")</f>
        <v>0</v>
      </c>
      <c r="AN168" s="36">
        <f>IFERROR(AI168/AF166,"-")</f>
        <v>0</v>
      </c>
      <c r="AO168" s="576"/>
      <c r="AP168" s="271">
        <v>0</v>
      </c>
      <c r="AQ168" s="271">
        <v>0</v>
      </c>
      <c r="AR168" s="271">
        <v>0</v>
      </c>
      <c r="AS168" s="271">
        <f>IFERROR(AQ168/AO166,"-")</f>
        <v>0</v>
      </c>
      <c r="AT168" s="271" t="str">
        <f t="shared" si="250"/>
        <v>-</v>
      </c>
      <c r="AU168" s="271" t="str">
        <f t="shared" si="4"/>
        <v>-</v>
      </c>
      <c r="AV168" s="271">
        <f>IFERROR(AP168/AO166,"-")</f>
        <v>0</v>
      </c>
      <c r="AW168" s="270">
        <f>IFERROR(AR168/AO166,"-")</f>
        <v>0</v>
      </c>
      <c r="AX168" s="574"/>
      <c r="AY168" s="271">
        <v>0</v>
      </c>
      <c r="AZ168" s="271">
        <v>0</v>
      </c>
      <c r="BA168" s="271">
        <v>0</v>
      </c>
      <c r="BB168" s="271">
        <f>IFERROR(AZ168/AX166,"-")</f>
        <v>0</v>
      </c>
      <c r="BC168" s="271" t="str">
        <f t="shared" si="251"/>
        <v>-</v>
      </c>
      <c r="BD168" s="271" t="str">
        <f t="shared" si="5"/>
        <v>-</v>
      </c>
      <c r="BE168" s="271">
        <f>IFERROR(AY168/AX166,"-")</f>
        <v>0</v>
      </c>
      <c r="BF168" s="36">
        <f>IFERROR(BA168/AX166,"-")</f>
        <v>0</v>
      </c>
      <c r="BG168" s="229"/>
    </row>
    <row r="169" spans="2:59" s="9" customFormat="1" ht="13.5" customHeight="1">
      <c r="B169" s="553"/>
      <c r="C169" s="557"/>
      <c r="D169" s="354" t="s">
        <v>64</v>
      </c>
      <c r="E169" s="579"/>
      <c r="F169" s="273">
        <v>23</v>
      </c>
      <c r="G169" s="273">
        <f>SUM(G166:G168)</f>
        <v>1392960</v>
      </c>
      <c r="H169" s="273">
        <v>2</v>
      </c>
      <c r="I169" s="273">
        <f>IFERROR(G169/E166,"-")</f>
        <v>2298.6138613861385</v>
      </c>
      <c r="J169" s="273">
        <f t="shared" si="246"/>
        <v>60563.478260869568</v>
      </c>
      <c r="K169" s="273">
        <f t="shared" si="0"/>
        <v>696480</v>
      </c>
      <c r="L169" s="273">
        <f>IFERROR(F169/E166,"-")</f>
        <v>3.7953795379537955E-2</v>
      </c>
      <c r="M169" s="272">
        <f>IFERROR(H169/E166,"-")</f>
        <v>3.3003300330033004E-3</v>
      </c>
      <c r="N169" s="575"/>
      <c r="O169" s="273">
        <v>11</v>
      </c>
      <c r="P169" s="273">
        <f>SUM(P166:P168)</f>
        <v>1169184</v>
      </c>
      <c r="Q169" s="273">
        <v>1</v>
      </c>
      <c r="R169" s="273">
        <f>IFERROR(P169/N166,"-")</f>
        <v>2731.7383177570096</v>
      </c>
      <c r="S169" s="273">
        <f t="shared" si="247"/>
        <v>106289.45454545454</v>
      </c>
      <c r="T169" s="273">
        <f t="shared" si="1"/>
        <v>1169184</v>
      </c>
      <c r="U169" s="273">
        <f>IFERROR(O169/N166,"-")</f>
        <v>2.5700934579439252E-2</v>
      </c>
      <c r="V169" s="152">
        <f>IFERROR(Q169/N166,"-")</f>
        <v>2.3364485981308409E-3</v>
      </c>
      <c r="W169" s="575"/>
      <c r="X169" s="273">
        <v>0</v>
      </c>
      <c r="Y169" s="273">
        <f>SUM(Y166:Y168)</f>
        <v>0</v>
      </c>
      <c r="Z169" s="273">
        <v>0</v>
      </c>
      <c r="AA169" s="273">
        <f>IFERROR(Y169/W166,"-")</f>
        <v>0</v>
      </c>
      <c r="AB169" s="273" t="str">
        <f t="shared" si="248"/>
        <v>-</v>
      </c>
      <c r="AC169" s="273" t="str">
        <f t="shared" si="2"/>
        <v>-</v>
      </c>
      <c r="AD169" s="273">
        <f>IFERROR(X169/W166,"-")</f>
        <v>0</v>
      </c>
      <c r="AE169" s="152">
        <f>IFERROR(Z169/W166,"-")</f>
        <v>0</v>
      </c>
      <c r="AF169" s="575"/>
      <c r="AG169" s="273">
        <v>0</v>
      </c>
      <c r="AH169" s="273">
        <f>SUM(AH166:AH168)</f>
        <v>0</v>
      </c>
      <c r="AI169" s="273">
        <v>0</v>
      </c>
      <c r="AJ169" s="273">
        <f>IFERROR(AH169/AF166,"-")</f>
        <v>0</v>
      </c>
      <c r="AK169" s="273" t="str">
        <f t="shared" si="249"/>
        <v>-</v>
      </c>
      <c r="AL169" s="273" t="str">
        <f t="shared" si="3"/>
        <v>-</v>
      </c>
      <c r="AM169" s="273">
        <f>IFERROR(AG169/AF166,"-")</f>
        <v>0</v>
      </c>
      <c r="AN169" s="152">
        <f>IFERROR(AI169/AF166,"-")</f>
        <v>0</v>
      </c>
      <c r="AO169" s="577"/>
      <c r="AP169" s="273">
        <v>0</v>
      </c>
      <c r="AQ169" s="273">
        <f>SUM(AQ166:AQ168)</f>
        <v>0</v>
      </c>
      <c r="AR169" s="273">
        <v>0</v>
      </c>
      <c r="AS169" s="273">
        <f>IFERROR(AQ169/AO166,"-")</f>
        <v>0</v>
      </c>
      <c r="AT169" s="273" t="str">
        <f t="shared" si="250"/>
        <v>-</v>
      </c>
      <c r="AU169" s="273" t="str">
        <f t="shared" si="4"/>
        <v>-</v>
      </c>
      <c r="AV169" s="273">
        <f>IFERROR(AP169/AO166,"-")</f>
        <v>0</v>
      </c>
      <c r="AW169" s="272">
        <f>IFERROR(AR169/AO166,"-")</f>
        <v>0</v>
      </c>
      <c r="AX169" s="575"/>
      <c r="AY169" s="273">
        <v>33</v>
      </c>
      <c r="AZ169" s="273">
        <f>SUM(AZ166:AZ168)</f>
        <v>3463608</v>
      </c>
      <c r="BA169" s="273">
        <v>3</v>
      </c>
      <c r="BB169" s="273">
        <f>IFERROR(AZ169/AX166,"-")</f>
        <v>1491.6485788113696</v>
      </c>
      <c r="BC169" s="273">
        <f t="shared" si="251"/>
        <v>104957.81818181818</v>
      </c>
      <c r="BD169" s="273">
        <f t="shared" si="5"/>
        <v>1154536</v>
      </c>
      <c r="BE169" s="273">
        <f>IFERROR(AY169/AX166,"-")</f>
        <v>1.4211886304909561E-2</v>
      </c>
      <c r="BF169" s="152">
        <f>IFERROR(BA169/AX166,"-")</f>
        <v>1.2919896640826874E-3</v>
      </c>
      <c r="BG169" s="229"/>
    </row>
    <row r="170" spans="2:59" s="9" customFormat="1" ht="13.5" customHeight="1">
      <c r="B170" s="551">
        <v>42</v>
      </c>
      <c r="C170" s="555" t="s">
        <v>11</v>
      </c>
      <c r="D170" s="357" t="s">
        <v>338</v>
      </c>
      <c r="E170" s="573">
        <f>市区町村別_オーラルフレイル区分別該当人数･割合!E46</f>
        <v>931</v>
      </c>
      <c r="F170" s="292">
        <v>1582</v>
      </c>
      <c r="G170" s="69">
        <v>109911322</v>
      </c>
      <c r="H170" s="69">
        <v>162</v>
      </c>
      <c r="I170" s="69">
        <f>IFERROR(G170/E170,"-")</f>
        <v>118057.2738990333</v>
      </c>
      <c r="J170" s="69">
        <f>IFERROR(G170/F170,"-")</f>
        <v>69476.183312262961</v>
      </c>
      <c r="K170" s="69">
        <f t="shared" si="0"/>
        <v>678464.95061728393</v>
      </c>
      <c r="L170" s="69">
        <f>IFERROR(F170/E170,"-")</f>
        <v>1.6992481203007519</v>
      </c>
      <c r="M170" s="266">
        <f>IFERROR(H170/E170,"-")</f>
        <v>0.17400644468313642</v>
      </c>
      <c r="N170" s="573">
        <f>市区町村別_オーラルフレイル区分別該当人数･割合!G46</f>
        <v>602</v>
      </c>
      <c r="O170" s="292">
        <v>1054</v>
      </c>
      <c r="P170" s="69">
        <v>74999468</v>
      </c>
      <c r="Q170" s="69">
        <v>107</v>
      </c>
      <c r="R170" s="69">
        <f>IFERROR(P170/N170,"-")</f>
        <v>124583.83388704319</v>
      </c>
      <c r="S170" s="69">
        <f>IFERROR(P170/O170,"-")</f>
        <v>71156.99051233397</v>
      </c>
      <c r="T170" s="69">
        <f t="shared" si="1"/>
        <v>700929.60747663549</v>
      </c>
      <c r="U170" s="69">
        <f>IFERROR(O170/N170,"-")</f>
        <v>1.7508305647840532</v>
      </c>
      <c r="V170" s="34">
        <f>IFERROR(Q170/N170,"-")</f>
        <v>0.17774086378737541</v>
      </c>
      <c r="W170" s="573">
        <f>市区町村別_オーラルフレイル区分別該当人数･割合!I46</f>
        <v>114</v>
      </c>
      <c r="X170" s="292">
        <v>283</v>
      </c>
      <c r="Y170" s="69">
        <v>22839702</v>
      </c>
      <c r="Z170" s="69">
        <v>29</v>
      </c>
      <c r="AA170" s="69">
        <f>IFERROR(Y170/W170,"-")</f>
        <v>200348.26315789475</v>
      </c>
      <c r="AB170" s="69">
        <f>IFERROR(Y170/X170,"-")</f>
        <v>80705.660777385157</v>
      </c>
      <c r="AC170" s="69">
        <f t="shared" si="2"/>
        <v>787575.93103448278</v>
      </c>
      <c r="AD170" s="69">
        <f>IFERROR(X170/W170,"-")</f>
        <v>2.4824561403508771</v>
      </c>
      <c r="AE170" s="34">
        <f>IFERROR(Z170/W170,"-")</f>
        <v>0.25438596491228072</v>
      </c>
      <c r="AF170" s="573">
        <f>市区町村別_オーラルフレイル区分別該当人数･割合!K46</f>
        <v>71</v>
      </c>
      <c r="AG170" s="292">
        <v>150</v>
      </c>
      <c r="AH170" s="69">
        <v>13720424</v>
      </c>
      <c r="AI170" s="69">
        <v>16</v>
      </c>
      <c r="AJ170" s="69">
        <f>IFERROR(AH170/AF170,"-")</f>
        <v>193245.40845070421</v>
      </c>
      <c r="AK170" s="69">
        <f>IFERROR(AH170/AG170,"-")</f>
        <v>91469.493333333332</v>
      </c>
      <c r="AL170" s="69">
        <f t="shared" si="3"/>
        <v>857526.5</v>
      </c>
      <c r="AM170" s="69">
        <f>IFERROR(AG170/AF170,"-")</f>
        <v>2.112676056338028</v>
      </c>
      <c r="AN170" s="34">
        <f>IFERROR(AI170/AF170,"-")</f>
        <v>0.22535211267605634</v>
      </c>
      <c r="AO170" s="570">
        <f>市区町村別_オーラルフレイル区分別該当人数･割合!M46</f>
        <v>135</v>
      </c>
      <c r="AP170" s="292">
        <v>439</v>
      </c>
      <c r="AQ170" s="69">
        <v>37414060</v>
      </c>
      <c r="AR170" s="69">
        <v>46</v>
      </c>
      <c r="AS170" s="69">
        <f>IFERROR(AQ170/AO170,"-")</f>
        <v>277141.18518518517</v>
      </c>
      <c r="AT170" s="69">
        <f>IFERROR(AQ170/AP170,"-")</f>
        <v>85225.64920273349</v>
      </c>
      <c r="AU170" s="69">
        <f t="shared" si="4"/>
        <v>813349.13043478259</v>
      </c>
      <c r="AV170" s="69">
        <f>IFERROR(AP170/AO170,"-")</f>
        <v>3.251851851851852</v>
      </c>
      <c r="AW170" s="266">
        <f>IFERROR(AR170/AO170,"-")</f>
        <v>0.34074074074074073</v>
      </c>
      <c r="AX170" s="573">
        <f>市区町村別_オーラルフレイル区分別該当人数･割合!O46</f>
        <v>3583</v>
      </c>
      <c r="AY170" s="292">
        <v>3501</v>
      </c>
      <c r="AZ170" s="69">
        <v>266255411</v>
      </c>
      <c r="BA170" s="69">
        <v>366</v>
      </c>
      <c r="BB170" s="69">
        <f>IFERROR(AZ170/AX170,"-")</f>
        <v>74310.748255651692</v>
      </c>
      <c r="BC170" s="69">
        <f>IFERROR(AZ170/AY170,"-")</f>
        <v>76051.245644101684</v>
      </c>
      <c r="BD170" s="69">
        <f t="shared" si="5"/>
        <v>727473.8005464481</v>
      </c>
      <c r="BE170" s="69">
        <f>IFERROR(AY170/AX170,"-")</f>
        <v>0.97711415015350267</v>
      </c>
      <c r="BF170" s="34">
        <f>IFERROR(BA170/AX170,"-")</f>
        <v>0.10214903711973207</v>
      </c>
      <c r="BG170" s="229"/>
    </row>
    <row r="171" spans="2:59" s="9" customFormat="1" ht="13.5" customHeight="1">
      <c r="B171" s="552"/>
      <c r="C171" s="556"/>
      <c r="D171" s="356" t="s">
        <v>339</v>
      </c>
      <c r="E171" s="578"/>
      <c r="F171" s="70">
        <v>7</v>
      </c>
      <c r="G171" s="268">
        <v>2131987</v>
      </c>
      <c r="H171" s="268">
        <v>2</v>
      </c>
      <c r="I171" s="268">
        <f>IFERROR(G171/E170,"-")</f>
        <v>2289.9967776584317</v>
      </c>
      <c r="J171" s="268">
        <f t="shared" ref="J171:J173" si="252">IFERROR(G171/F171,"-")</f>
        <v>304569.57142857142</v>
      </c>
      <c r="K171" s="268">
        <f t="shared" si="0"/>
        <v>1065993.5</v>
      </c>
      <c r="L171" s="268">
        <f>IFERROR(F171/E170,"-")</f>
        <v>7.5187969924812026E-3</v>
      </c>
      <c r="M171" s="267">
        <f>IFERROR(H171/E170,"-")</f>
        <v>2.1482277121374865E-3</v>
      </c>
      <c r="N171" s="574"/>
      <c r="O171" s="70">
        <v>0</v>
      </c>
      <c r="P171" s="268">
        <v>0</v>
      </c>
      <c r="Q171" s="268">
        <v>0</v>
      </c>
      <c r="R171" s="268">
        <f>IFERROR(P171/N170,"-")</f>
        <v>0</v>
      </c>
      <c r="S171" s="268" t="str">
        <f t="shared" ref="S171:S173" si="253">IFERROR(P171/O171,"-")</f>
        <v>-</v>
      </c>
      <c r="T171" s="268" t="str">
        <f t="shared" si="1"/>
        <v>-</v>
      </c>
      <c r="U171" s="268">
        <f>IFERROR(O171/N170,"-")</f>
        <v>0</v>
      </c>
      <c r="V171" s="175">
        <f>IFERROR(Q171/N170,"-")</f>
        <v>0</v>
      </c>
      <c r="W171" s="574"/>
      <c r="X171" s="70">
        <v>0</v>
      </c>
      <c r="Y171" s="268">
        <v>0</v>
      </c>
      <c r="Z171" s="268">
        <v>0</v>
      </c>
      <c r="AA171" s="268">
        <f>IFERROR(Y171/W170,"-")</f>
        <v>0</v>
      </c>
      <c r="AB171" s="268" t="str">
        <f t="shared" ref="AB171:AB173" si="254">IFERROR(Y171/X171,"-")</f>
        <v>-</v>
      </c>
      <c r="AC171" s="268" t="str">
        <f t="shared" si="2"/>
        <v>-</v>
      </c>
      <c r="AD171" s="268">
        <f>IFERROR(X171/W170,"-")</f>
        <v>0</v>
      </c>
      <c r="AE171" s="175">
        <f>IFERROR(Z171/W170,"-")</f>
        <v>0</v>
      </c>
      <c r="AF171" s="574"/>
      <c r="AG171" s="70">
        <v>0</v>
      </c>
      <c r="AH171" s="268">
        <v>0</v>
      </c>
      <c r="AI171" s="268">
        <v>0</v>
      </c>
      <c r="AJ171" s="268">
        <f>IFERROR(AH171/AF170,"-")</f>
        <v>0</v>
      </c>
      <c r="AK171" s="268" t="str">
        <f t="shared" ref="AK171:AK173" si="255">IFERROR(AH171/AG171,"-")</f>
        <v>-</v>
      </c>
      <c r="AL171" s="268" t="str">
        <f t="shared" si="3"/>
        <v>-</v>
      </c>
      <c r="AM171" s="268">
        <f>IFERROR(AG171/AF170,"-")</f>
        <v>0</v>
      </c>
      <c r="AN171" s="175">
        <f>IFERROR(AI171/AF170,"-")</f>
        <v>0</v>
      </c>
      <c r="AO171" s="576"/>
      <c r="AP171" s="70">
        <v>8</v>
      </c>
      <c r="AQ171" s="268">
        <v>2262038</v>
      </c>
      <c r="AR171" s="268">
        <v>2</v>
      </c>
      <c r="AS171" s="268">
        <f>IFERROR(AQ171/AO170,"-")</f>
        <v>16755.837037037036</v>
      </c>
      <c r="AT171" s="268">
        <f t="shared" ref="AT171:AT173" si="256">IFERROR(AQ171/AP171,"-")</f>
        <v>282754.75</v>
      </c>
      <c r="AU171" s="268">
        <f t="shared" si="4"/>
        <v>1131019</v>
      </c>
      <c r="AV171" s="268">
        <f>IFERROR(AP171/AO170,"-")</f>
        <v>5.9259259259259262E-2</v>
      </c>
      <c r="AW171" s="267">
        <f>IFERROR(AR171/AO170,"-")</f>
        <v>1.4814814814814815E-2</v>
      </c>
      <c r="AX171" s="574"/>
      <c r="AY171" s="70">
        <v>7</v>
      </c>
      <c r="AZ171" s="268">
        <v>1946689</v>
      </c>
      <c r="BA171" s="268">
        <v>4</v>
      </c>
      <c r="BB171" s="268">
        <f>IFERROR(AZ171/AX170,"-")</f>
        <v>543.31258721741563</v>
      </c>
      <c r="BC171" s="268">
        <f t="shared" ref="BC171:BC173" si="257">IFERROR(AZ171/AY171,"-")</f>
        <v>278098.42857142858</v>
      </c>
      <c r="BD171" s="268">
        <f t="shared" si="5"/>
        <v>486672.25</v>
      </c>
      <c r="BE171" s="268">
        <f>IFERROR(AY171/AX170,"-")</f>
        <v>1.9536701088473346E-3</v>
      </c>
      <c r="BF171" s="175">
        <f>IFERROR(BA171/AX170,"-")</f>
        <v>1.1163829193413341E-3</v>
      </c>
      <c r="BG171" s="229"/>
    </row>
    <row r="172" spans="2:59" s="9" customFormat="1" ht="13.5" customHeight="1">
      <c r="B172" s="552"/>
      <c r="C172" s="556"/>
      <c r="D172" s="353" t="s">
        <v>340</v>
      </c>
      <c r="E172" s="578"/>
      <c r="F172" s="271">
        <v>14</v>
      </c>
      <c r="G172" s="271">
        <v>38595</v>
      </c>
      <c r="H172" s="271">
        <v>3</v>
      </c>
      <c r="I172" s="271">
        <f>IFERROR(G172/E170,"-")</f>
        <v>41.455424274973147</v>
      </c>
      <c r="J172" s="271">
        <f t="shared" si="252"/>
        <v>2756.7857142857142</v>
      </c>
      <c r="K172" s="271">
        <f t="shared" si="0"/>
        <v>12865</v>
      </c>
      <c r="L172" s="271">
        <f>IFERROR(F172/E170,"-")</f>
        <v>1.5037593984962405E-2</v>
      </c>
      <c r="M172" s="270">
        <f>IFERROR(H172/E170,"-")</f>
        <v>3.22234156820623E-3</v>
      </c>
      <c r="N172" s="574"/>
      <c r="O172" s="271">
        <v>8</v>
      </c>
      <c r="P172" s="271">
        <v>23780</v>
      </c>
      <c r="Q172" s="271">
        <v>1</v>
      </c>
      <c r="R172" s="271">
        <f>IFERROR(P172/N170,"-")</f>
        <v>39.501661129568106</v>
      </c>
      <c r="S172" s="271">
        <f t="shared" si="253"/>
        <v>2972.5</v>
      </c>
      <c r="T172" s="271">
        <f t="shared" si="1"/>
        <v>23780</v>
      </c>
      <c r="U172" s="271">
        <f>IFERROR(O172/N170,"-")</f>
        <v>1.3289036544850499E-2</v>
      </c>
      <c r="V172" s="36">
        <f>IFERROR(Q172/N170,"-")</f>
        <v>1.6611295681063123E-3</v>
      </c>
      <c r="W172" s="574"/>
      <c r="X172" s="271">
        <v>0</v>
      </c>
      <c r="Y172" s="271">
        <v>0</v>
      </c>
      <c r="Z172" s="271">
        <v>0</v>
      </c>
      <c r="AA172" s="271">
        <f>IFERROR(Y172/W170,"-")</f>
        <v>0</v>
      </c>
      <c r="AB172" s="271" t="str">
        <f t="shared" si="254"/>
        <v>-</v>
      </c>
      <c r="AC172" s="271" t="str">
        <f t="shared" si="2"/>
        <v>-</v>
      </c>
      <c r="AD172" s="271">
        <f>IFERROR(X172/W170,"-")</f>
        <v>0</v>
      </c>
      <c r="AE172" s="36">
        <f>IFERROR(Z172/W170,"-")</f>
        <v>0</v>
      </c>
      <c r="AF172" s="574"/>
      <c r="AG172" s="271">
        <v>0</v>
      </c>
      <c r="AH172" s="271">
        <v>0</v>
      </c>
      <c r="AI172" s="271">
        <v>0</v>
      </c>
      <c r="AJ172" s="271">
        <f>IFERROR(AH172/AF170,"-")</f>
        <v>0</v>
      </c>
      <c r="AK172" s="271" t="str">
        <f t="shared" si="255"/>
        <v>-</v>
      </c>
      <c r="AL172" s="271" t="str">
        <f t="shared" si="3"/>
        <v>-</v>
      </c>
      <c r="AM172" s="271">
        <f>IFERROR(AG172/AF170,"-")</f>
        <v>0</v>
      </c>
      <c r="AN172" s="36">
        <f>IFERROR(AI172/AF170,"-")</f>
        <v>0</v>
      </c>
      <c r="AO172" s="576"/>
      <c r="AP172" s="271">
        <v>14</v>
      </c>
      <c r="AQ172" s="271">
        <v>122161</v>
      </c>
      <c r="AR172" s="271">
        <v>2</v>
      </c>
      <c r="AS172" s="271">
        <f>IFERROR(AQ172/AO170,"-")</f>
        <v>904.89629629629633</v>
      </c>
      <c r="AT172" s="271">
        <f t="shared" si="256"/>
        <v>8725.7857142857138</v>
      </c>
      <c r="AU172" s="271">
        <f t="shared" si="4"/>
        <v>61080.5</v>
      </c>
      <c r="AV172" s="271">
        <f>IFERROR(AP172/AO170,"-")</f>
        <v>0.1037037037037037</v>
      </c>
      <c r="AW172" s="270">
        <f>IFERROR(AR172/AO170,"-")</f>
        <v>1.4814814814814815E-2</v>
      </c>
      <c r="AX172" s="574"/>
      <c r="AY172" s="271">
        <v>55</v>
      </c>
      <c r="AZ172" s="271">
        <v>260651</v>
      </c>
      <c r="BA172" s="271">
        <v>11</v>
      </c>
      <c r="BB172" s="271">
        <f>IFERROR(AZ172/AX170,"-")</f>
        <v>72.746581077309514</v>
      </c>
      <c r="BC172" s="271">
        <f t="shared" si="257"/>
        <v>4739.1090909090908</v>
      </c>
      <c r="BD172" s="271">
        <f t="shared" si="5"/>
        <v>23695.545454545456</v>
      </c>
      <c r="BE172" s="271">
        <f>IFERROR(AY172/AX170,"-")</f>
        <v>1.5350265140943344E-2</v>
      </c>
      <c r="BF172" s="36">
        <f>IFERROR(BA172/AX170,"-")</f>
        <v>3.0700530281886685E-3</v>
      </c>
      <c r="BG172" s="229"/>
    </row>
    <row r="173" spans="2:59" s="9" customFormat="1" ht="13.5" customHeight="1">
      <c r="B173" s="553"/>
      <c r="C173" s="557"/>
      <c r="D173" s="354" t="s">
        <v>64</v>
      </c>
      <c r="E173" s="579"/>
      <c r="F173" s="273">
        <v>1582</v>
      </c>
      <c r="G173" s="273">
        <f>SUM(G170:G172)</f>
        <v>112081904</v>
      </c>
      <c r="H173" s="273">
        <v>162</v>
      </c>
      <c r="I173" s="273">
        <f>IFERROR(G173/E170,"-")</f>
        <v>120388.7261009667</v>
      </c>
      <c r="J173" s="273">
        <f t="shared" si="252"/>
        <v>70848.232616940586</v>
      </c>
      <c r="K173" s="273">
        <f t="shared" si="0"/>
        <v>691863.60493827157</v>
      </c>
      <c r="L173" s="273">
        <f>IFERROR(F173/E170,"-")</f>
        <v>1.6992481203007519</v>
      </c>
      <c r="M173" s="272">
        <f>IFERROR(H173/E170,"-")</f>
        <v>0.17400644468313642</v>
      </c>
      <c r="N173" s="575"/>
      <c r="O173" s="273">
        <v>1054</v>
      </c>
      <c r="P173" s="273">
        <f>SUM(P170:P172)</f>
        <v>75023248</v>
      </c>
      <c r="Q173" s="273">
        <v>107</v>
      </c>
      <c r="R173" s="273">
        <f>IFERROR(P173/N170,"-")</f>
        <v>124623.33554817276</v>
      </c>
      <c r="S173" s="273">
        <f t="shared" si="253"/>
        <v>71179.552182163185</v>
      </c>
      <c r="T173" s="273">
        <f t="shared" si="1"/>
        <v>701151.85046728968</v>
      </c>
      <c r="U173" s="273">
        <f>IFERROR(O173/N170,"-")</f>
        <v>1.7508305647840532</v>
      </c>
      <c r="V173" s="152">
        <f>IFERROR(Q173/N170,"-")</f>
        <v>0.17774086378737541</v>
      </c>
      <c r="W173" s="575"/>
      <c r="X173" s="273">
        <v>283</v>
      </c>
      <c r="Y173" s="273">
        <f>SUM(Y170:Y172)</f>
        <v>22839702</v>
      </c>
      <c r="Z173" s="273">
        <v>29</v>
      </c>
      <c r="AA173" s="273">
        <f>IFERROR(Y173/W170,"-")</f>
        <v>200348.26315789475</v>
      </c>
      <c r="AB173" s="273">
        <f t="shared" si="254"/>
        <v>80705.660777385157</v>
      </c>
      <c r="AC173" s="273">
        <f t="shared" si="2"/>
        <v>787575.93103448278</v>
      </c>
      <c r="AD173" s="273">
        <f>IFERROR(X173/W170,"-")</f>
        <v>2.4824561403508771</v>
      </c>
      <c r="AE173" s="152">
        <f>IFERROR(Z173/W170,"-")</f>
        <v>0.25438596491228072</v>
      </c>
      <c r="AF173" s="575"/>
      <c r="AG173" s="273">
        <v>150</v>
      </c>
      <c r="AH173" s="273">
        <f>SUM(AH170:AH172)</f>
        <v>13720424</v>
      </c>
      <c r="AI173" s="273">
        <v>16</v>
      </c>
      <c r="AJ173" s="273">
        <f>IFERROR(AH173/AF170,"-")</f>
        <v>193245.40845070421</v>
      </c>
      <c r="AK173" s="273">
        <f t="shared" si="255"/>
        <v>91469.493333333332</v>
      </c>
      <c r="AL173" s="273">
        <f t="shared" si="3"/>
        <v>857526.5</v>
      </c>
      <c r="AM173" s="273">
        <f>IFERROR(AG173/AF170,"-")</f>
        <v>2.112676056338028</v>
      </c>
      <c r="AN173" s="152">
        <f>IFERROR(AI173/AF170,"-")</f>
        <v>0.22535211267605634</v>
      </c>
      <c r="AO173" s="577"/>
      <c r="AP173" s="273">
        <v>439</v>
      </c>
      <c r="AQ173" s="273">
        <f>SUM(AQ170:AQ172)</f>
        <v>39798259</v>
      </c>
      <c r="AR173" s="273">
        <v>46</v>
      </c>
      <c r="AS173" s="273">
        <f>IFERROR(AQ173/AO170,"-")</f>
        <v>294801.91851851851</v>
      </c>
      <c r="AT173" s="273">
        <f t="shared" si="256"/>
        <v>90656.626423690206</v>
      </c>
      <c r="AU173" s="273">
        <f t="shared" si="4"/>
        <v>865179.54347826086</v>
      </c>
      <c r="AV173" s="273">
        <f>IFERROR(AP173/AO170,"-")</f>
        <v>3.251851851851852</v>
      </c>
      <c r="AW173" s="272">
        <f>IFERROR(AR173/AO170,"-")</f>
        <v>0.34074074074074073</v>
      </c>
      <c r="AX173" s="575"/>
      <c r="AY173" s="273">
        <v>3501</v>
      </c>
      <c r="AZ173" s="273">
        <f>SUM(AZ170:AZ172)</f>
        <v>268462751</v>
      </c>
      <c r="BA173" s="273">
        <v>366</v>
      </c>
      <c r="BB173" s="273">
        <f>IFERROR(AZ173/AX170,"-")</f>
        <v>74926.807423946419</v>
      </c>
      <c r="BC173" s="273">
        <f t="shared" si="257"/>
        <v>76681.734075978296</v>
      </c>
      <c r="BD173" s="273">
        <f t="shared" si="5"/>
        <v>733504.78415300546</v>
      </c>
      <c r="BE173" s="273">
        <f>IFERROR(AY173/AX170,"-")</f>
        <v>0.97711415015350267</v>
      </c>
      <c r="BF173" s="152">
        <f>IFERROR(BA173/AX170,"-")</f>
        <v>0.10214903711973207</v>
      </c>
      <c r="BG173" s="229"/>
    </row>
    <row r="174" spans="2:59" s="9" customFormat="1" ht="13.5" customHeight="1">
      <c r="B174" s="551">
        <v>43</v>
      </c>
      <c r="C174" s="555" t="s">
        <v>7</v>
      </c>
      <c r="D174" s="357" t="s">
        <v>338</v>
      </c>
      <c r="E174" s="573">
        <f>市区町村別_オーラルフレイル区分別該当人数･割合!E47</f>
        <v>1693</v>
      </c>
      <c r="F174" s="292">
        <v>3024</v>
      </c>
      <c r="G174" s="69">
        <v>211624262</v>
      </c>
      <c r="H174" s="69">
        <v>320</v>
      </c>
      <c r="I174" s="69">
        <f>IFERROR(G174/E174,"-")</f>
        <v>124999.56408741878</v>
      </c>
      <c r="J174" s="69">
        <f>IFERROR(G174/F174,"-")</f>
        <v>69981.568121693126</v>
      </c>
      <c r="K174" s="69">
        <f t="shared" si="0"/>
        <v>661325.81874999998</v>
      </c>
      <c r="L174" s="69">
        <f>IFERROR(F174/E174,"-")</f>
        <v>1.7861783815711754</v>
      </c>
      <c r="M174" s="266">
        <f>IFERROR(H174/E174,"-")</f>
        <v>0.18901358535144713</v>
      </c>
      <c r="N174" s="573">
        <f>市区町村別_オーラルフレイル区分別該当人数･割合!G47</f>
        <v>958</v>
      </c>
      <c r="O174" s="292">
        <v>1899</v>
      </c>
      <c r="P174" s="69">
        <v>135199947</v>
      </c>
      <c r="Q174" s="69">
        <v>203</v>
      </c>
      <c r="R174" s="69">
        <f>IFERROR(P174/N174,"-")</f>
        <v>141127.29331941545</v>
      </c>
      <c r="S174" s="69">
        <f>IFERROR(P174/O174,"-")</f>
        <v>71195.338072669823</v>
      </c>
      <c r="T174" s="69">
        <f t="shared" si="1"/>
        <v>666009.59113300487</v>
      </c>
      <c r="U174" s="69">
        <f>IFERROR(O174/N174,"-")</f>
        <v>1.9822546972860124</v>
      </c>
      <c r="V174" s="34">
        <f>IFERROR(Q174/N174,"-")</f>
        <v>0.21189979123173278</v>
      </c>
      <c r="W174" s="573">
        <f>市区町村別_オーラルフレイル区分別該当人数･割合!I47</f>
        <v>179</v>
      </c>
      <c r="X174" s="292">
        <v>479</v>
      </c>
      <c r="Y174" s="69">
        <v>27174192</v>
      </c>
      <c r="Z174" s="69">
        <v>53</v>
      </c>
      <c r="AA174" s="69">
        <f>IFERROR(Y174/W174,"-")</f>
        <v>151811.12849162013</v>
      </c>
      <c r="AB174" s="69">
        <f>IFERROR(Y174/X174,"-")</f>
        <v>56731.089770354905</v>
      </c>
      <c r="AC174" s="69">
        <f t="shared" si="2"/>
        <v>512720.60377358488</v>
      </c>
      <c r="AD174" s="69">
        <f>IFERROR(X174/W174,"-")</f>
        <v>2.6759776536312847</v>
      </c>
      <c r="AE174" s="34">
        <f>IFERROR(Z174/W174,"-")</f>
        <v>0.29608938547486036</v>
      </c>
      <c r="AF174" s="573">
        <f>市区町村別_オーラルフレイル区分別該当人数･割合!K47</f>
        <v>106</v>
      </c>
      <c r="AG174" s="292">
        <v>286</v>
      </c>
      <c r="AH174" s="69">
        <v>14851162</v>
      </c>
      <c r="AI174" s="69">
        <v>32</v>
      </c>
      <c r="AJ174" s="69">
        <f>IFERROR(AH174/AF174,"-")</f>
        <v>140105.30188679244</v>
      </c>
      <c r="AK174" s="69">
        <f>IFERROR(AH174/AG174,"-")</f>
        <v>51927.139860139861</v>
      </c>
      <c r="AL174" s="69">
        <f t="shared" si="3"/>
        <v>464098.8125</v>
      </c>
      <c r="AM174" s="69">
        <f>IFERROR(AG174/AF174,"-")</f>
        <v>2.6981132075471699</v>
      </c>
      <c r="AN174" s="34">
        <f>IFERROR(AI174/AF174,"-")</f>
        <v>0.30188679245283018</v>
      </c>
      <c r="AO174" s="570">
        <f>市区町村別_オーラルフレイル区分別該当人数･割合!M47</f>
        <v>408</v>
      </c>
      <c r="AP174" s="292">
        <v>1173</v>
      </c>
      <c r="AQ174" s="69">
        <v>101875397</v>
      </c>
      <c r="AR174" s="69">
        <v>127</v>
      </c>
      <c r="AS174" s="69">
        <f>IFERROR(AQ174/AO174,"-")</f>
        <v>249694.60049019608</v>
      </c>
      <c r="AT174" s="69">
        <f>IFERROR(AQ174/AP174,"-")</f>
        <v>86850.295822676897</v>
      </c>
      <c r="AU174" s="69">
        <f t="shared" si="4"/>
        <v>802168.48031496059</v>
      </c>
      <c r="AV174" s="69">
        <f>IFERROR(AP174/AO174,"-")</f>
        <v>2.875</v>
      </c>
      <c r="AW174" s="266">
        <f>IFERROR(AR174/AO174,"-")</f>
        <v>0.31127450980392157</v>
      </c>
      <c r="AX174" s="573">
        <f>市区町村別_オーラルフレイル区分別該当人数･割合!O47</f>
        <v>6417</v>
      </c>
      <c r="AY174" s="292">
        <v>6211</v>
      </c>
      <c r="AZ174" s="69">
        <v>465754111</v>
      </c>
      <c r="BA174" s="69">
        <v>646</v>
      </c>
      <c r="BB174" s="69">
        <f>IFERROR(AZ174/AX174,"-")</f>
        <v>72581.285803334889</v>
      </c>
      <c r="BC174" s="69">
        <f>IFERROR(AZ174/AY174,"-")</f>
        <v>74988.586540009666</v>
      </c>
      <c r="BD174" s="69">
        <f t="shared" si="5"/>
        <v>720981.59597523219</v>
      </c>
      <c r="BE174" s="69">
        <f>IFERROR(AY174/AX174,"-")</f>
        <v>0.96789777154433532</v>
      </c>
      <c r="BF174" s="34">
        <f>IFERROR(BA174/AX174,"-")</f>
        <v>0.10067009505999688</v>
      </c>
      <c r="BG174" s="229"/>
    </row>
    <row r="175" spans="2:59" s="9" customFormat="1" ht="13.5" customHeight="1">
      <c r="B175" s="552"/>
      <c r="C175" s="556"/>
      <c r="D175" s="356" t="s">
        <v>339</v>
      </c>
      <c r="E175" s="578"/>
      <c r="F175" s="70">
        <v>36</v>
      </c>
      <c r="G175" s="268">
        <v>10016004</v>
      </c>
      <c r="H175" s="268">
        <v>8</v>
      </c>
      <c r="I175" s="268">
        <f>IFERROR(G175/E174,"-")</f>
        <v>5916.1275841701126</v>
      </c>
      <c r="J175" s="268">
        <f t="shared" ref="J175:J177" si="258">IFERROR(G175/F175,"-")</f>
        <v>278222.33333333331</v>
      </c>
      <c r="K175" s="268">
        <f t="shared" si="0"/>
        <v>1252000.5</v>
      </c>
      <c r="L175" s="268">
        <f>IFERROR(F175/E174,"-")</f>
        <v>2.1264028352037802E-2</v>
      </c>
      <c r="M175" s="267">
        <f>IFERROR(H175/E174,"-")</f>
        <v>4.7253396337861783E-3</v>
      </c>
      <c r="N175" s="574"/>
      <c r="O175" s="70">
        <v>18</v>
      </c>
      <c r="P175" s="268">
        <v>6108701</v>
      </c>
      <c r="Q175" s="268">
        <v>5</v>
      </c>
      <c r="R175" s="268">
        <f>IFERROR(P175/N174,"-")</f>
        <v>6376.514613778706</v>
      </c>
      <c r="S175" s="268">
        <f t="shared" ref="S175:S177" si="259">IFERROR(P175/O175,"-")</f>
        <v>339372.27777777775</v>
      </c>
      <c r="T175" s="268">
        <f t="shared" si="1"/>
        <v>1221740.2</v>
      </c>
      <c r="U175" s="268">
        <f>IFERROR(O175/N174,"-")</f>
        <v>1.8789144050104383E-2</v>
      </c>
      <c r="V175" s="175">
        <f>IFERROR(Q175/N174,"-")</f>
        <v>5.2192066805845511E-3</v>
      </c>
      <c r="W175" s="574"/>
      <c r="X175" s="70">
        <v>5</v>
      </c>
      <c r="Y175" s="268">
        <v>926331</v>
      </c>
      <c r="Z175" s="268">
        <v>1</v>
      </c>
      <c r="AA175" s="268">
        <f>IFERROR(Y175/W174,"-")</f>
        <v>5175.0335195530724</v>
      </c>
      <c r="AB175" s="268">
        <f t="shared" ref="AB175:AB177" si="260">IFERROR(Y175/X175,"-")</f>
        <v>185266.2</v>
      </c>
      <c r="AC175" s="268">
        <f t="shared" si="2"/>
        <v>926331</v>
      </c>
      <c r="AD175" s="268">
        <f>IFERROR(X175/W174,"-")</f>
        <v>2.7932960893854747E-2</v>
      </c>
      <c r="AE175" s="175">
        <f>IFERROR(Z175/W174,"-")</f>
        <v>5.5865921787709499E-3</v>
      </c>
      <c r="AF175" s="574"/>
      <c r="AG175" s="70">
        <v>0</v>
      </c>
      <c r="AH175" s="268">
        <v>0</v>
      </c>
      <c r="AI175" s="268">
        <v>0</v>
      </c>
      <c r="AJ175" s="268">
        <f>IFERROR(AH175/AF174,"-")</f>
        <v>0</v>
      </c>
      <c r="AK175" s="268" t="str">
        <f t="shared" ref="AK175:AK177" si="261">IFERROR(AH175/AG175,"-")</f>
        <v>-</v>
      </c>
      <c r="AL175" s="268" t="str">
        <f t="shared" si="3"/>
        <v>-</v>
      </c>
      <c r="AM175" s="268">
        <f>IFERROR(AG175/AF174,"-")</f>
        <v>0</v>
      </c>
      <c r="AN175" s="175">
        <f>IFERROR(AI175/AF174,"-")</f>
        <v>0</v>
      </c>
      <c r="AO175" s="576"/>
      <c r="AP175" s="70">
        <v>26</v>
      </c>
      <c r="AQ175" s="268">
        <v>7942197</v>
      </c>
      <c r="AR175" s="268">
        <v>5</v>
      </c>
      <c r="AS175" s="268">
        <f>IFERROR(AQ175/AO174,"-")</f>
        <v>19466.169117647059</v>
      </c>
      <c r="AT175" s="268">
        <f t="shared" ref="AT175:AT177" si="262">IFERROR(AQ175/AP175,"-")</f>
        <v>305469.11538461538</v>
      </c>
      <c r="AU175" s="268">
        <f t="shared" si="4"/>
        <v>1588439.4</v>
      </c>
      <c r="AV175" s="268">
        <f>IFERROR(AP175/AO174,"-")</f>
        <v>6.3725490196078427E-2</v>
      </c>
      <c r="AW175" s="267">
        <f>IFERROR(AR175/AO174,"-")</f>
        <v>1.2254901960784314E-2</v>
      </c>
      <c r="AX175" s="574"/>
      <c r="AY175" s="70">
        <v>32</v>
      </c>
      <c r="AZ175" s="268">
        <v>9738036</v>
      </c>
      <c r="BA175" s="268">
        <v>8</v>
      </c>
      <c r="BB175" s="268">
        <f>IFERROR(AZ175/AX174,"-")</f>
        <v>1517.5371669004207</v>
      </c>
      <c r="BC175" s="268">
        <f t="shared" ref="BC175:BC177" si="263">IFERROR(AZ175/AY175,"-")</f>
        <v>304313.625</v>
      </c>
      <c r="BD175" s="268">
        <f t="shared" si="5"/>
        <v>1217254.5</v>
      </c>
      <c r="BE175" s="268">
        <f>IFERROR(AY175/AX174,"-")</f>
        <v>4.9867539348605267E-3</v>
      </c>
      <c r="BF175" s="175">
        <f>IFERROR(BA175/AX174,"-")</f>
        <v>1.2466884837151317E-3</v>
      </c>
      <c r="BG175" s="229"/>
    </row>
    <row r="176" spans="2:59" s="9" customFormat="1" ht="13.5" customHeight="1">
      <c r="B176" s="552"/>
      <c r="C176" s="556"/>
      <c r="D176" s="353" t="s">
        <v>340</v>
      </c>
      <c r="E176" s="578"/>
      <c r="F176" s="271">
        <v>36</v>
      </c>
      <c r="G176" s="271">
        <v>338233</v>
      </c>
      <c r="H176" s="271">
        <v>8</v>
      </c>
      <c r="I176" s="271">
        <f>IFERROR(G176/E174,"-")</f>
        <v>199.78322504430005</v>
      </c>
      <c r="J176" s="271">
        <f t="shared" si="258"/>
        <v>9395.3611111111113</v>
      </c>
      <c r="K176" s="271">
        <f t="shared" ref="K176:K218" si="264">IFERROR(G176/H176,"-")</f>
        <v>42279.125</v>
      </c>
      <c r="L176" s="271">
        <f>IFERROR(F176/E174,"-")</f>
        <v>2.1264028352037802E-2</v>
      </c>
      <c r="M176" s="270">
        <f>IFERROR(H176/E174,"-")</f>
        <v>4.7253396337861783E-3</v>
      </c>
      <c r="N176" s="574"/>
      <c r="O176" s="271">
        <v>13</v>
      </c>
      <c r="P176" s="271">
        <v>212653</v>
      </c>
      <c r="Q176" s="271">
        <v>6</v>
      </c>
      <c r="R176" s="271">
        <f>IFERROR(P176/N174,"-")</f>
        <v>221.9759916492693</v>
      </c>
      <c r="S176" s="271">
        <f t="shared" si="259"/>
        <v>16357.923076923076</v>
      </c>
      <c r="T176" s="271">
        <f t="shared" ref="T176:T218" si="265">IFERROR(P176/Q176,"-")</f>
        <v>35442.166666666664</v>
      </c>
      <c r="U176" s="271">
        <f>IFERROR(O176/N174,"-")</f>
        <v>1.3569937369519834E-2</v>
      </c>
      <c r="V176" s="36">
        <f>IFERROR(Q176/N174,"-")</f>
        <v>6.2630480167014616E-3</v>
      </c>
      <c r="W176" s="574"/>
      <c r="X176" s="271">
        <v>0</v>
      </c>
      <c r="Y176" s="271">
        <v>0</v>
      </c>
      <c r="Z176" s="271">
        <v>0</v>
      </c>
      <c r="AA176" s="271">
        <f>IFERROR(Y176/W174,"-")</f>
        <v>0</v>
      </c>
      <c r="AB176" s="271" t="str">
        <f t="shared" si="260"/>
        <v>-</v>
      </c>
      <c r="AC176" s="271" t="str">
        <f t="shared" ref="AC176:AC218" si="266">IFERROR(Y176/Z176,"-")</f>
        <v>-</v>
      </c>
      <c r="AD176" s="271">
        <f>IFERROR(X176/W174,"-")</f>
        <v>0</v>
      </c>
      <c r="AE176" s="36">
        <f>IFERROR(Z176/W174,"-")</f>
        <v>0</v>
      </c>
      <c r="AF176" s="574"/>
      <c r="AG176" s="271">
        <v>0</v>
      </c>
      <c r="AH176" s="271">
        <v>0</v>
      </c>
      <c r="AI176" s="271">
        <v>0</v>
      </c>
      <c r="AJ176" s="271">
        <f>IFERROR(AH176/AF174,"-")</f>
        <v>0</v>
      </c>
      <c r="AK176" s="271" t="str">
        <f t="shared" si="261"/>
        <v>-</v>
      </c>
      <c r="AL176" s="271" t="str">
        <f t="shared" ref="AL176:AL218" si="267">IFERROR(AH176/AI176,"-")</f>
        <v>-</v>
      </c>
      <c r="AM176" s="271">
        <f>IFERROR(AG176/AF174,"-")</f>
        <v>0</v>
      </c>
      <c r="AN176" s="36">
        <f>IFERROR(AI176/AF174,"-")</f>
        <v>0</v>
      </c>
      <c r="AO176" s="576"/>
      <c r="AP176" s="271">
        <v>31</v>
      </c>
      <c r="AQ176" s="271">
        <v>252016</v>
      </c>
      <c r="AR176" s="271">
        <v>8</v>
      </c>
      <c r="AS176" s="271">
        <f>IFERROR(AQ176/AO174,"-")</f>
        <v>617.68627450980387</v>
      </c>
      <c r="AT176" s="271">
        <f t="shared" si="262"/>
        <v>8129.5483870967746</v>
      </c>
      <c r="AU176" s="271">
        <f t="shared" ref="AU176:AU218" si="268">IFERROR(AQ176/AR176,"-")</f>
        <v>31502</v>
      </c>
      <c r="AV176" s="271">
        <f>IFERROR(AP176/AO174,"-")</f>
        <v>7.5980392156862739E-2</v>
      </c>
      <c r="AW176" s="270">
        <f>IFERROR(AR176/AO174,"-")</f>
        <v>1.9607843137254902E-2</v>
      </c>
      <c r="AX176" s="574"/>
      <c r="AY176" s="271">
        <v>61</v>
      </c>
      <c r="AZ176" s="271">
        <v>392060</v>
      </c>
      <c r="BA176" s="271">
        <v>10</v>
      </c>
      <c r="BB176" s="271">
        <f>IFERROR(AZ176/AX174,"-")</f>
        <v>61.097085865669314</v>
      </c>
      <c r="BC176" s="271">
        <f t="shared" si="263"/>
        <v>6427.2131147540986</v>
      </c>
      <c r="BD176" s="271">
        <f t="shared" ref="BD176:BD218" si="269">IFERROR(AZ176/BA176,"-")</f>
        <v>39206</v>
      </c>
      <c r="BE176" s="271">
        <f>IFERROR(AY176/AX174,"-")</f>
        <v>9.5059996883278784E-3</v>
      </c>
      <c r="BF176" s="36">
        <f>IFERROR(BA176/AX174,"-")</f>
        <v>1.5583606046439145E-3</v>
      </c>
      <c r="BG176" s="229"/>
    </row>
    <row r="177" spans="2:59" s="9" customFormat="1" ht="13.5" customHeight="1">
      <c r="B177" s="553"/>
      <c r="C177" s="557"/>
      <c r="D177" s="354" t="s">
        <v>64</v>
      </c>
      <c r="E177" s="579"/>
      <c r="F177" s="273">
        <v>3033</v>
      </c>
      <c r="G177" s="273">
        <f>SUM(G174:G176)</f>
        <v>221978499</v>
      </c>
      <c r="H177" s="273">
        <v>321</v>
      </c>
      <c r="I177" s="273">
        <f>IFERROR(G177/E174,"-")</f>
        <v>131115.47489663318</v>
      </c>
      <c r="J177" s="273">
        <f t="shared" si="258"/>
        <v>73187.767556874387</v>
      </c>
      <c r="K177" s="273">
        <f t="shared" si="264"/>
        <v>691521.8037383178</v>
      </c>
      <c r="L177" s="273">
        <f>IFERROR(F177/E174,"-")</f>
        <v>1.791494388659185</v>
      </c>
      <c r="M177" s="272">
        <f>IFERROR(H177/E174,"-")</f>
        <v>0.18960425280567042</v>
      </c>
      <c r="N177" s="575"/>
      <c r="O177" s="273">
        <v>1899</v>
      </c>
      <c r="P177" s="273">
        <f>SUM(P174:P176)</f>
        <v>141521301</v>
      </c>
      <c r="Q177" s="273">
        <v>203</v>
      </c>
      <c r="R177" s="273">
        <f>IFERROR(P177/N174,"-")</f>
        <v>147725.78392484342</v>
      </c>
      <c r="S177" s="273">
        <f t="shared" si="259"/>
        <v>74524.118483412327</v>
      </c>
      <c r="T177" s="273">
        <f t="shared" si="265"/>
        <v>697149.26600985217</v>
      </c>
      <c r="U177" s="273">
        <f>IFERROR(O177/N174,"-")</f>
        <v>1.9822546972860124</v>
      </c>
      <c r="V177" s="152">
        <f>IFERROR(Q177/N174,"-")</f>
        <v>0.21189979123173278</v>
      </c>
      <c r="W177" s="575"/>
      <c r="X177" s="273">
        <v>479</v>
      </c>
      <c r="Y177" s="273">
        <f>SUM(Y174:Y176)</f>
        <v>28100523</v>
      </c>
      <c r="Z177" s="273">
        <v>53</v>
      </c>
      <c r="AA177" s="273">
        <f>IFERROR(Y177/W174,"-")</f>
        <v>156986.16201117318</v>
      </c>
      <c r="AB177" s="273">
        <f t="shared" si="260"/>
        <v>58664.974947807932</v>
      </c>
      <c r="AC177" s="273">
        <f t="shared" si="266"/>
        <v>530198.54716981133</v>
      </c>
      <c r="AD177" s="273">
        <f>IFERROR(X177/W174,"-")</f>
        <v>2.6759776536312847</v>
      </c>
      <c r="AE177" s="152">
        <f>IFERROR(Z177/W174,"-")</f>
        <v>0.29608938547486036</v>
      </c>
      <c r="AF177" s="575"/>
      <c r="AG177" s="273">
        <v>286</v>
      </c>
      <c r="AH177" s="273">
        <f>SUM(AH174:AH176)</f>
        <v>14851162</v>
      </c>
      <c r="AI177" s="273">
        <v>32</v>
      </c>
      <c r="AJ177" s="273">
        <f>IFERROR(AH177/AF174,"-")</f>
        <v>140105.30188679244</v>
      </c>
      <c r="AK177" s="273">
        <f t="shared" si="261"/>
        <v>51927.139860139861</v>
      </c>
      <c r="AL177" s="273">
        <f t="shared" si="267"/>
        <v>464098.8125</v>
      </c>
      <c r="AM177" s="273">
        <f>IFERROR(AG177/AF174,"-")</f>
        <v>2.6981132075471699</v>
      </c>
      <c r="AN177" s="152">
        <f>IFERROR(AI177/AF174,"-")</f>
        <v>0.30188679245283018</v>
      </c>
      <c r="AO177" s="577"/>
      <c r="AP177" s="273">
        <v>1191</v>
      </c>
      <c r="AQ177" s="273">
        <f>SUM(AQ174:AQ176)</f>
        <v>110069610</v>
      </c>
      <c r="AR177" s="273">
        <v>129</v>
      </c>
      <c r="AS177" s="273">
        <f>IFERROR(AQ177/AO174,"-")</f>
        <v>269778.45588235295</v>
      </c>
      <c r="AT177" s="273">
        <f t="shared" si="262"/>
        <v>92417.808564231731</v>
      </c>
      <c r="AU177" s="273">
        <f t="shared" si="268"/>
        <v>853252.79069767438</v>
      </c>
      <c r="AV177" s="273">
        <f>IFERROR(AP177/AO174,"-")</f>
        <v>2.9191176470588234</v>
      </c>
      <c r="AW177" s="272">
        <f>IFERROR(AR177/AO174,"-")</f>
        <v>0.31617647058823528</v>
      </c>
      <c r="AX177" s="575"/>
      <c r="AY177" s="273">
        <v>6225</v>
      </c>
      <c r="AZ177" s="273">
        <f>SUM(AZ174:AZ176)</f>
        <v>475884207</v>
      </c>
      <c r="BA177" s="273">
        <v>648</v>
      </c>
      <c r="BB177" s="273">
        <f>IFERROR(AZ177/AX174,"-")</f>
        <v>74159.920056100978</v>
      </c>
      <c r="BC177" s="273">
        <f t="shared" si="263"/>
        <v>76447.262168674701</v>
      </c>
      <c r="BD177" s="273">
        <f t="shared" si="269"/>
        <v>734389.20833333337</v>
      </c>
      <c r="BE177" s="273">
        <f>IFERROR(AY177/AX174,"-")</f>
        <v>0.9700794763908368</v>
      </c>
      <c r="BF177" s="152">
        <f>IFERROR(BA177/AX174,"-")</f>
        <v>0.10098176718092566</v>
      </c>
      <c r="BG177" s="229"/>
    </row>
    <row r="178" spans="2:59" s="9" customFormat="1" ht="13.5" customHeight="1">
      <c r="B178" s="551">
        <v>44</v>
      </c>
      <c r="C178" s="555" t="s">
        <v>17</v>
      </c>
      <c r="D178" s="357" t="s">
        <v>338</v>
      </c>
      <c r="E178" s="573">
        <f>市区町村別_オーラルフレイル区分別該当人数･割合!E48</f>
        <v>1365</v>
      </c>
      <c r="F178" s="292">
        <v>2682</v>
      </c>
      <c r="G178" s="69">
        <v>200993617</v>
      </c>
      <c r="H178" s="69">
        <v>270</v>
      </c>
      <c r="I178" s="69">
        <f>IFERROR(G178/E178,"-")</f>
        <v>147248.07106227108</v>
      </c>
      <c r="J178" s="69">
        <f>IFERROR(G178/F178,"-")</f>
        <v>74941.691648023858</v>
      </c>
      <c r="K178" s="69">
        <f t="shared" si="264"/>
        <v>744420.80370370368</v>
      </c>
      <c r="L178" s="69">
        <f>IFERROR(F178/E178,"-")</f>
        <v>1.9648351648351647</v>
      </c>
      <c r="M178" s="266">
        <f>IFERROR(H178/E178,"-")</f>
        <v>0.19780219780219779</v>
      </c>
      <c r="N178" s="573">
        <f>市区町村別_オーラルフレイル区分別該当人数･割合!G48</f>
        <v>1019</v>
      </c>
      <c r="O178" s="292">
        <v>2163</v>
      </c>
      <c r="P178" s="69">
        <v>154190589</v>
      </c>
      <c r="Q178" s="69">
        <v>219</v>
      </c>
      <c r="R178" s="69">
        <f>IFERROR(P178/N178,"-")</f>
        <v>151315.59273797841</v>
      </c>
      <c r="S178" s="69">
        <f>IFERROR(P178/O178,"-")</f>
        <v>71285.524271844653</v>
      </c>
      <c r="T178" s="69">
        <f t="shared" si="265"/>
        <v>704066.61643835611</v>
      </c>
      <c r="U178" s="69">
        <f>IFERROR(O178/N178,"-")</f>
        <v>2.1226692836113839</v>
      </c>
      <c r="V178" s="34">
        <f>IFERROR(Q178/N178,"-")</f>
        <v>0.21491658488714427</v>
      </c>
      <c r="W178" s="573">
        <f>市区町村別_オーラルフレイル区分別該当人数･割合!I48</f>
        <v>135</v>
      </c>
      <c r="X178" s="292">
        <v>388</v>
      </c>
      <c r="Y178" s="69">
        <v>34291768</v>
      </c>
      <c r="Z178" s="69">
        <v>42</v>
      </c>
      <c r="AA178" s="69">
        <f>IFERROR(Y178/W178,"-")</f>
        <v>254013.09629629631</v>
      </c>
      <c r="AB178" s="69">
        <f>IFERROR(Y178/X178,"-")</f>
        <v>88380.845360824736</v>
      </c>
      <c r="AC178" s="69">
        <f t="shared" si="266"/>
        <v>816470.66666666663</v>
      </c>
      <c r="AD178" s="69">
        <f>IFERROR(X178/W178,"-")</f>
        <v>2.8740740740740742</v>
      </c>
      <c r="AE178" s="34">
        <f>IFERROR(Z178/W178,"-")</f>
        <v>0.31111111111111112</v>
      </c>
      <c r="AF178" s="573">
        <f>市区町村別_オーラルフレイル区分別該当人数･割合!K48</f>
        <v>102</v>
      </c>
      <c r="AG178" s="292">
        <v>279</v>
      </c>
      <c r="AH178" s="69">
        <v>20251653</v>
      </c>
      <c r="AI178" s="69">
        <v>30</v>
      </c>
      <c r="AJ178" s="69">
        <f>IFERROR(AH178/AF178,"-")</f>
        <v>198545.61764705883</v>
      </c>
      <c r="AK178" s="69">
        <f>IFERROR(AH178/AG178,"-")</f>
        <v>72586.569892473111</v>
      </c>
      <c r="AL178" s="69">
        <f t="shared" si="267"/>
        <v>675055.1</v>
      </c>
      <c r="AM178" s="69">
        <f>IFERROR(AG178/AF178,"-")</f>
        <v>2.7352941176470589</v>
      </c>
      <c r="AN178" s="34">
        <f>IFERROR(AI178/AF178,"-")</f>
        <v>0.29411764705882354</v>
      </c>
      <c r="AO178" s="570">
        <f>市区町村別_オーラルフレイル区分別該当人数･割合!M48</f>
        <v>431</v>
      </c>
      <c r="AP178" s="292">
        <v>1344</v>
      </c>
      <c r="AQ178" s="69">
        <v>115375084</v>
      </c>
      <c r="AR178" s="69">
        <v>131</v>
      </c>
      <c r="AS178" s="69">
        <f>IFERROR(AQ178/AO178,"-")</f>
        <v>267691.61020881671</v>
      </c>
      <c r="AT178" s="69">
        <f>IFERROR(AQ178/AP178,"-")</f>
        <v>85844.556547619053</v>
      </c>
      <c r="AU178" s="69">
        <f t="shared" si="268"/>
        <v>880725.83206106874</v>
      </c>
      <c r="AV178" s="69">
        <f>IFERROR(AP178/AO178,"-")</f>
        <v>3.1183294663573085</v>
      </c>
      <c r="AW178" s="266">
        <f>IFERROR(AR178/AO178,"-")</f>
        <v>0.30394431554524359</v>
      </c>
      <c r="AX178" s="573">
        <f>市区町村別_オーラルフレイル区分別該当人数･割合!O48</f>
        <v>5547</v>
      </c>
      <c r="AY178" s="292">
        <v>5973</v>
      </c>
      <c r="AZ178" s="69">
        <v>449936831</v>
      </c>
      <c r="BA178" s="69">
        <v>619</v>
      </c>
      <c r="BB178" s="69">
        <f>IFERROR(AZ178/AX178,"-")</f>
        <v>81113.544438435187</v>
      </c>
      <c r="BC178" s="69">
        <f>IFERROR(AZ178/AY178,"-")</f>
        <v>75328.449857692947</v>
      </c>
      <c r="BD178" s="69">
        <f t="shared" si="269"/>
        <v>726876.94830371568</v>
      </c>
      <c r="BE178" s="69">
        <f>IFERROR(AY178/AX178,"-")</f>
        <v>1.0767982693347755</v>
      </c>
      <c r="BF178" s="34">
        <f>IFERROR(BA178/AX178,"-")</f>
        <v>0.1115918514512349</v>
      </c>
      <c r="BG178" s="229"/>
    </row>
    <row r="179" spans="2:59" s="9" customFormat="1" ht="13.5" customHeight="1">
      <c r="B179" s="552"/>
      <c r="C179" s="556"/>
      <c r="D179" s="356" t="s">
        <v>339</v>
      </c>
      <c r="E179" s="578"/>
      <c r="F179" s="70">
        <v>16</v>
      </c>
      <c r="G179" s="268">
        <v>4274162</v>
      </c>
      <c r="H179" s="268">
        <v>4</v>
      </c>
      <c r="I179" s="268">
        <f>IFERROR(G179/E178,"-")</f>
        <v>3131.2542124542124</v>
      </c>
      <c r="J179" s="268">
        <f t="shared" ref="J179:J181" si="270">IFERROR(G179/F179,"-")</f>
        <v>267135.125</v>
      </c>
      <c r="K179" s="268">
        <f t="shared" si="264"/>
        <v>1068540.5</v>
      </c>
      <c r="L179" s="268">
        <f>IFERROR(F179/E178,"-")</f>
        <v>1.1721611721611722E-2</v>
      </c>
      <c r="M179" s="267">
        <f>IFERROR(H179/E178,"-")</f>
        <v>2.9304029304029304E-3</v>
      </c>
      <c r="N179" s="574"/>
      <c r="O179" s="70">
        <v>16</v>
      </c>
      <c r="P179" s="268">
        <v>4274162</v>
      </c>
      <c r="Q179" s="268">
        <v>4</v>
      </c>
      <c r="R179" s="268">
        <f>IFERROR(P179/N178,"-")</f>
        <v>4194.4671246319922</v>
      </c>
      <c r="S179" s="268">
        <f t="shared" ref="S179:S181" si="271">IFERROR(P179/O179,"-")</f>
        <v>267135.125</v>
      </c>
      <c r="T179" s="268">
        <f t="shared" si="265"/>
        <v>1068540.5</v>
      </c>
      <c r="U179" s="268">
        <f>IFERROR(O179/N178,"-")</f>
        <v>1.5701668302257114E-2</v>
      </c>
      <c r="V179" s="175">
        <f>IFERROR(Q179/N178,"-")</f>
        <v>3.9254170755642784E-3</v>
      </c>
      <c r="W179" s="574"/>
      <c r="X179" s="70">
        <v>0</v>
      </c>
      <c r="Y179" s="268">
        <v>0</v>
      </c>
      <c r="Z179" s="268">
        <v>0</v>
      </c>
      <c r="AA179" s="268">
        <f>IFERROR(Y179/W178,"-")</f>
        <v>0</v>
      </c>
      <c r="AB179" s="268" t="str">
        <f t="shared" ref="AB179:AB181" si="272">IFERROR(Y179/X179,"-")</f>
        <v>-</v>
      </c>
      <c r="AC179" s="268" t="str">
        <f t="shared" si="266"/>
        <v>-</v>
      </c>
      <c r="AD179" s="268">
        <f>IFERROR(X179/W178,"-")</f>
        <v>0</v>
      </c>
      <c r="AE179" s="175">
        <f>IFERROR(Z179/W178,"-")</f>
        <v>0</v>
      </c>
      <c r="AF179" s="574"/>
      <c r="AG179" s="70">
        <v>0</v>
      </c>
      <c r="AH179" s="268">
        <v>0</v>
      </c>
      <c r="AI179" s="268">
        <v>0</v>
      </c>
      <c r="AJ179" s="268">
        <f>IFERROR(AH179/AF178,"-")</f>
        <v>0</v>
      </c>
      <c r="AK179" s="268" t="str">
        <f t="shared" ref="AK179:AK181" si="273">IFERROR(AH179/AG179,"-")</f>
        <v>-</v>
      </c>
      <c r="AL179" s="268" t="str">
        <f t="shared" si="267"/>
        <v>-</v>
      </c>
      <c r="AM179" s="268">
        <f>IFERROR(AG179/AF178,"-")</f>
        <v>0</v>
      </c>
      <c r="AN179" s="175">
        <f>IFERROR(AI179/AF178,"-")</f>
        <v>0</v>
      </c>
      <c r="AO179" s="576"/>
      <c r="AP179" s="70">
        <v>8</v>
      </c>
      <c r="AQ179" s="268">
        <v>2340209</v>
      </c>
      <c r="AR179" s="268">
        <v>3</v>
      </c>
      <c r="AS179" s="268">
        <f>IFERROR(AQ179/AO178,"-")</f>
        <v>5429.7192575406034</v>
      </c>
      <c r="AT179" s="268">
        <f t="shared" ref="AT179:AT181" si="274">IFERROR(AQ179/AP179,"-")</f>
        <v>292526.125</v>
      </c>
      <c r="AU179" s="268">
        <f t="shared" si="268"/>
        <v>780069.66666666663</v>
      </c>
      <c r="AV179" s="268">
        <f>IFERROR(AP179/AO178,"-")</f>
        <v>1.8561484918793503E-2</v>
      </c>
      <c r="AW179" s="267">
        <f>IFERROR(AR179/AO178,"-")</f>
        <v>6.9605568445475635E-3</v>
      </c>
      <c r="AX179" s="574"/>
      <c r="AY179" s="70">
        <v>35</v>
      </c>
      <c r="AZ179" s="268">
        <v>9336272</v>
      </c>
      <c r="BA179" s="268">
        <v>12</v>
      </c>
      <c r="BB179" s="268">
        <f>IFERROR(AZ179/AX178,"-")</f>
        <v>1683.1209662880835</v>
      </c>
      <c r="BC179" s="268">
        <f t="shared" ref="BC179:BC181" si="275">IFERROR(AZ179/AY179,"-")</f>
        <v>266750.62857142859</v>
      </c>
      <c r="BD179" s="268">
        <f t="shared" si="269"/>
        <v>778022.66666666663</v>
      </c>
      <c r="BE179" s="268">
        <f>IFERROR(AY179/AX178,"-")</f>
        <v>6.3097169641247522E-3</v>
      </c>
      <c r="BF179" s="175">
        <f>IFERROR(BA179/AX178,"-")</f>
        <v>2.163331530557058E-3</v>
      </c>
      <c r="BG179" s="229"/>
    </row>
    <row r="180" spans="2:59" s="9" customFormat="1" ht="13.5" customHeight="1">
      <c r="B180" s="552"/>
      <c r="C180" s="556"/>
      <c r="D180" s="353" t="s">
        <v>340</v>
      </c>
      <c r="E180" s="578"/>
      <c r="F180" s="271">
        <v>53</v>
      </c>
      <c r="G180" s="271">
        <v>681898</v>
      </c>
      <c r="H180" s="271">
        <v>13</v>
      </c>
      <c r="I180" s="271">
        <f>IFERROR(G180/E178,"-")</f>
        <v>499.55897435897435</v>
      </c>
      <c r="J180" s="271">
        <f t="shared" si="270"/>
        <v>12866</v>
      </c>
      <c r="K180" s="271">
        <f t="shared" si="264"/>
        <v>52453.692307692305</v>
      </c>
      <c r="L180" s="271">
        <f>IFERROR(F180/E178,"-")</f>
        <v>3.8827838827838829E-2</v>
      </c>
      <c r="M180" s="270">
        <f>IFERROR(H180/E178,"-")</f>
        <v>9.5238095238095247E-3</v>
      </c>
      <c r="N180" s="574"/>
      <c r="O180" s="271">
        <v>43</v>
      </c>
      <c r="P180" s="271">
        <v>609105</v>
      </c>
      <c r="Q180" s="271">
        <v>10</v>
      </c>
      <c r="R180" s="271">
        <f>IFERROR(P180/N178,"-")</f>
        <v>597.747791952895</v>
      </c>
      <c r="S180" s="271">
        <f t="shared" si="271"/>
        <v>14165.232558139534</v>
      </c>
      <c r="T180" s="271">
        <f t="shared" si="265"/>
        <v>60910.5</v>
      </c>
      <c r="U180" s="271">
        <f>IFERROR(O180/N178,"-")</f>
        <v>4.2198233562315994E-2</v>
      </c>
      <c r="V180" s="36">
        <f>IFERROR(Q180/N178,"-")</f>
        <v>9.8135426889106973E-3</v>
      </c>
      <c r="W180" s="574"/>
      <c r="X180" s="271">
        <v>11</v>
      </c>
      <c r="Y180" s="271">
        <v>75479</v>
      </c>
      <c r="Z180" s="271">
        <v>4</v>
      </c>
      <c r="AA180" s="271">
        <f>IFERROR(Y180/W178,"-")</f>
        <v>559.10370370370367</v>
      </c>
      <c r="AB180" s="271">
        <f t="shared" si="272"/>
        <v>6861.727272727273</v>
      </c>
      <c r="AC180" s="271">
        <f t="shared" si="266"/>
        <v>18869.75</v>
      </c>
      <c r="AD180" s="271">
        <f>IFERROR(X180/W178,"-")</f>
        <v>8.1481481481481488E-2</v>
      </c>
      <c r="AE180" s="36">
        <f>IFERROR(Z180/W178,"-")</f>
        <v>2.9629629629629631E-2</v>
      </c>
      <c r="AF180" s="574"/>
      <c r="AG180" s="271">
        <v>1</v>
      </c>
      <c r="AH180" s="271">
        <v>2686</v>
      </c>
      <c r="AI180" s="271">
        <v>1</v>
      </c>
      <c r="AJ180" s="271">
        <f>IFERROR(AH180/AF178,"-")</f>
        <v>26.333333333333332</v>
      </c>
      <c r="AK180" s="271">
        <f t="shared" si="273"/>
        <v>2686</v>
      </c>
      <c r="AL180" s="271">
        <f t="shared" si="267"/>
        <v>2686</v>
      </c>
      <c r="AM180" s="271">
        <f>IFERROR(AG180/AF178,"-")</f>
        <v>9.8039215686274508E-3</v>
      </c>
      <c r="AN180" s="36">
        <f>IFERROR(AI180/AF178,"-")</f>
        <v>9.8039215686274508E-3</v>
      </c>
      <c r="AO180" s="576"/>
      <c r="AP180" s="271">
        <v>35</v>
      </c>
      <c r="AQ180" s="271">
        <v>290302</v>
      </c>
      <c r="AR180" s="271">
        <v>9</v>
      </c>
      <c r="AS180" s="271">
        <f>IFERROR(AQ180/AO178,"-")</f>
        <v>673.55452436194901</v>
      </c>
      <c r="AT180" s="271">
        <f t="shared" si="274"/>
        <v>8294.3428571428576</v>
      </c>
      <c r="AU180" s="271">
        <f t="shared" si="268"/>
        <v>32255.777777777777</v>
      </c>
      <c r="AV180" s="271">
        <f>IFERROR(AP180/AO178,"-")</f>
        <v>8.1206496519721574E-2</v>
      </c>
      <c r="AW180" s="270">
        <f>IFERROR(AR180/AO178,"-")</f>
        <v>2.0881670533642691E-2</v>
      </c>
      <c r="AX180" s="574"/>
      <c r="AY180" s="271">
        <v>55</v>
      </c>
      <c r="AZ180" s="271">
        <v>316326</v>
      </c>
      <c r="BA180" s="271">
        <v>15</v>
      </c>
      <c r="BB180" s="271">
        <f>IFERROR(AZ180/AX178,"-")</f>
        <v>57.026500811249321</v>
      </c>
      <c r="BC180" s="271">
        <f t="shared" si="275"/>
        <v>5751.3818181818178</v>
      </c>
      <c r="BD180" s="271">
        <f t="shared" si="269"/>
        <v>21088.400000000001</v>
      </c>
      <c r="BE180" s="271">
        <f>IFERROR(AY180/AX178,"-")</f>
        <v>9.9152695150531815E-3</v>
      </c>
      <c r="BF180" s="36">
        <f>IFERROR(BA180/AX178,"-")</f>
        <v>2.7041644131963224E-3</v>
      </c>
      <c r="BG180" s="229"/>
    </row>
    <row r="181" spans="2:59" s="9" customFormat="1" ht="13.5" customHeight="1">
      <c r="B181" s="553"/>
      <c r="C181" s="557"/>
      <c r="D181" s="354" t="s">
        <v>64</v>
      </c>
      <c r="E181" s="579"/>
      <c r="F181" s="273">
        <v>2683</v>
      </c>
      <c r="G181" s="273">
        <f>SUM(G178:G180)</f>
        <v>205949677</v>
      </c>
      <c r="H181" s="273">
        <v>270</v>
      </c>
      <c r="I181" s="273">
        <f>IFERROR(G181/E178,"-")</f>
        <v>150878.88424908425</v>
      </c>
      <c r="J181" s="273">
        <f t="shared" si="270"/>
        <v>76760.967946328732</v>
      </c>
      <c r="K181" s="273">
        <f t="shared" si="264"/>
        <v>762776.58148148144</v>
      </c>
      <c r="L181" s="273">
        <f>IFERROR(F181/E178,"-")</f>
        <v>1.9655677655677655</v>
      </c>
      <c r="M181" s="272">
        <f>IFERROR(H181/E178,"-")</f>
        <v>0.19780219780219779</v>
      </c>
      <c r="N181" s="575"/>
      <c r="O181" s="273">
        <v>2164</v>
      </c>
      <c r="P181" s="273">
        <f>SUM(P178:P180)</f>
        <v>159073856</v>
      </c>
      <c r="Q181" s="273">
        <v>219</v>
      </c>
      <c r="R181" s="273">
        <f>IFERROR(P181/N178,"-")</f>
        <v>156107.80765456331</v>
      </c>
      <c r="S181" s="273">
        <f t="shared" si="271"/>
        <v>73509.175600739371</v>
      </c>
      <c r="T181" s="273">
        <f t="shared" si="265"/>
        <v>726364.63926940644</v>
      </c>
      <c r="U181" s="273">
        <f>IFERROR(O181/N178,"-")</f>
        <v>2.1236506378802749</v>
      </c>
      <c r="V181" s="152">
        <f>IFERROR(Q181/N178,"-")</f>
        <v>0.21491658488714427</v>
      </c>
      <c r="W181" s="575"/>
      <c r="X181" s="273">
        <v>388</v>
      </c>
      <c r="Y181" s="273">
        <f>SUM(Y178:Y180)</f>
        <v>34367247</v>
      </c>
      <c r="Z181" s="273">
        <v>42</v>
      </c>
      <c r="AA181" s="273">
        <f>IFERROR(Y181/W178,"-")</f>
        <v>254572.2</v>
      </c>
      <c r="AB181" s="273">
        <f t="shared" si="272"/>
        <v>88575.378865979379</v>
      </c>
      <c r="AC181" s="273">
        <f t="shared" si="266"/>
        <v>818267.78571428568</v>
      </c>
      <c r="AD181" s="273">
        <f>IFERROR(X181/W178,"-")</f>
        <v>2.8740740740740742</v>
      </c>
      <c r="AE181" s="152">
        <f>IFERROR(Z181/W178,"-")</f>
        <v>0.31111111111111112</v>
      </c>
      <c r="AF181" s="575"/>
      <c r="AG181" s="273">
        <v>279</v>
      </c>
      <c r="AH181" s="273">
        <f>SUM(AH178:AH180)</f>
        <v>20254339</v>
      </c>
      <c r="AI181" s="273">
        <v>30</v>
      </c>
      <c r="AJ181" s="273">
        <f>IFERROR(AH181/AF178,"-")</f>
        <v>198571.95098039217</v>
      </c>
      <c r="AK181" s="273">
        <f t="shared" si="273"/>
        <v>72596.197132616493</v>
      </c>
      <c r="AL181" s="273">
        <f t="shared" si="267"/>
        <v>675144.6333333333</v>
      </c>
      <c r="AM181" s="273">
        <f>IFERROR(AG181/AF178,"-")</f>
        <v>2.7352941176470589</v>
      </c>
      <c r="AN181" s="152">
        <f>IFERROR(AI181/AF178,"-")</f>
        <v>0.29411764705882354</v>
      </c>
      <c r="AO181" s="577"/>
      <c r="AP181" s="273">
        <v>1344</v>
      </c>
      <c r="AQ181" s="273">
        <f>SUM(AQ178:AQ180)</f>
        <v>118005595</v>
      </c>
      <c r="AR181" s="273">
        <v>131</v>
      </c>
      <c r="AS181" s="273">
        <f>IFERROR(AQ181/AO178,"-")</f>
        <v>273794.88399071927</v>
      </c>
      <c r="AT181" s="273">
        <f t="shared" si="274"/>
        <v>87801.781994047618</v>
      </c>
      <c r="AU181" s="273">
        <f t="shared" si="268"/>
        <v>900806.06870229007</v>
      </c>
      <c r="AV181" s="273">
        <f>IFERROR(AP181/AO178,"-")</f>
        <v>3.1183294663573085</v>
      </c>
      <c r="AW181" s="272">
        <f>IFERROR(AR181/AO178,"-")</f>
        <v>0.30394431554524359</v>
      </c>
      <c r="AX181" s="575"/>
      <c r="AY181" s="273">
        <v>5984</v>
      </c>
      <c r="AZ181" s="273">
        <f>SUM(AZ178:AZ180)</f>
        <v>459589429</v>
      </c>
      <c r="BA181" s="273">
        <v>622</v>
      </c>
      <c r="BB181" s="273">
        <f>IFERROR(AZ181/AX178,"-")</f>
        <v>82853.691905534521</v>
      </c>
      <c r="BC181" s="273">
        <f t="shared" si="275"/>
        <v>76803.046290106955</v>
      </c>
      <c r="BD181" s="273">
        <f t="shared" si="269"/>
        <v>738889.75723472668</v>
      </c>
      <c r="BE181" s="273">
        <f>IFERROR(AY181/AX178,"-")</f>
        <v>1.0787813232377861</v>
      </c>
      <c r="BF181" s="152">
        <f>IFERROR(BA181/AX178,"-")</f>
        <v>0.11213268433387416</v>
      </c>
      <c r="BG181" s="229"/>
    </row>
    <row r="182" spans="2:59" s="9" customFormat="1" ht="13.5" customHeight="1">
      <c r="B182" s="551">
        <v>45</v>
      </c>
      <c r="C182" s="555" t="s">
        <v>40</v>
      </c>
      <c r="D182" s="357" t="s">
        <v>338</v>
      </c>
      <c r="E182" s="573">
        <f>市区町村別_オーラルフレイル区分別該当人数･割合!E49</f>
        <v>368</v>
      </c>
      <c r="F182" s="292">
        <v>933</v>
      </c>
      <c r="G182" s="69">
        <v>74632859</v>
      </c>
      <c r="H182" s="69">
        <v>91</v>
      </c>
      <c r="I182" s="69">
        <f>IFERROR(G182/E182,"-")</f>
        <v>202806.68206521738</v>
      </c>
      <c r="J182" s="69">
        <f>IFERROR(G182/F182,"-")</f>
        <v>79992.346195069666</v>
      </c>
      <c r="K182" s="69">
        <f t="shared" si="264"/>
        <v>820141.30769230775</v>
      </c>
      <c r="L182" s="69">
        <f>IFERROR(F182/E182,"-")</f>
        <v>2.535326086956522</v>
      </c>
      <c r="M182" s="266">
        <f>IFERROR(H182/E182,"-")</f>
        <v>0.24728260869565216</v>
      </c>
      <c r="N182" s="573">
        <f>市区町村別_オーラルフレイル区分別該当人数･割合!G49</f>
        <v>246</v>
      </c>
      <c r="O182" s="292">
        <v>625</v>
      </c>
      <c r="P182" s="69">
        <v>48322157</v>
      </c>
      <c r="Q182" s="69">
        <v>60</v>
      </c>
      <c r="R182" s="69">
        <f>IFERROR(P182/N182,"-")</f>
        <v>196431.53252032521</v>
      </c>
      <c r="S182" s="69">
        <f>IFERROR(P182/O182,"-")</f>
        <v>77315.451199999996</v>
      </c>
      <c r="T182" s="69">
        <f t="shared" si="265"/>
        <v>805369.28333333333</v>
      </c>
      <c r="U182" s="69">
        <f>IFERROR(O182/N182,"-")</f>
        <v>2.5406504065040649</v>
      </c>
      <c r="V182" s="34">
        <f>IFERROR(Q182/N182,"-")</f>
        <v>0.24390243902439024</v>
      </c>
      <c r="W182" s="573">
        <f>市区町村別_オーラルフレイル区分別該当人数･割合!I49</f>
        <v>53</v>
      </c>
      <c r="X182" s="292">
        <v>208</v>
      </c>
      <c r="Y182" s="69">
        <v>18096143</v>
      </c>
      <c r="Z182" s="69">
        <v>20</v>
      </c>
      <c r="AA182" s="69">
        <f>IFERROR(Y182/W182,"-")</f>
        <v>341436.66037735849</v>
      </c>
      <c r="AB182" s="69">
        <f>IFERROR(Y182/X182,"-")</f>
        <v>87000.6875</v>
      </c>
      <c r="AC182" s="69">
        <f t="shared" si="266"/>
        <v>904807.15</v>
      </c>
      <c r="AD182" s="69">
        <f>IFERROR(X182/W182,"-")</f>
        <v>3.9245283018867925</v>
      </c>
      <c r="AE182" s="34">
        <f>IFERROR(Z182/W182,"-")</f>
        <v>0.37735849056603776</v>
      </c>
      <c r="AF182" s="573">
        <f>市区町村別_オーラルフレイル区分別該当人数･割合!K49</f>
        <v>37</v>
      </c>
      <c r="AG182" s="292">
        <v>141</v>
      </c>
      <c r="AH182" s="69">
        <v>9072511</v>
      </c>
      <c r="AI182" s="69">
        <v>13</v>
      </c>
      <c r="AJ182" s="69">
        <f>IFERROR(AH182/AF182,"-")</f>
        <v>245203</v>
      </c>
      <c r="AK182" s="69">
        <f>IFERROR(AH182/AG182,"-")</f>
        <v>64344.049645390071</v>
      </c>
      <c r="AL182" s="69">
        <f t="shared" si="267"/>
        <v>697885.4615384615</v>
      </c>
      <c r="AM182" s="69">
        <f>IFERROR(AG182/AF182,"-")</f>
        <v>3.810810810810811</v>
      </c>
      <c r="AN182" s="34">
        <f>IFERROR(AI182/AF182,"-")</f>
        <v>0.35135135135135137</v>
      </c>
      <c r="AO182" s="570">
        <f>市区町村別_オーラルフレイル区分別該当人数･割合!M49</f>
        <v>111</v>
      </c>
      <c r="AP182" s="292">
        <v>410</v>
      </c>
      <c r="AQ182" s="69">
        <v>42831658</v>
      </c>
      <c r="AR182" s="69">
        <v>44</v>
      </c>
      <c r="AS182" s="69">
        <f>IFERROR(AQ182/AO182,"-")</f>
        <v>385870.79279279278</v>
      </c>
      <c r="AT182" s="69">
        <f>IFERROR(AQ182/AP182,"-")</f>
        <v>104467.45853658537</v>
      </c>
      <c r="AU182" s="69">
        <f t="shared" si="268"/>
        <v>973446.77272727271</v>
      </c>
      <c r="AV182" s="69">
        <f>IFERROR(AP182/AO182,"-")</f>
        <v>3.6936936936936937</v>
      </c>
      <c r="AW182" s="266">
        <f>IFERROR(AR182/AO182,"-")</f>
        <v>0.3963963963963964</v>
      </c>
      <c r="AX182" s="573">
        <f>市区町村別_オーラルフレイル区分別該当人数･割合!O49</f>
        <v>1439</v>
      </c>
      <c r="AY182" s="292">
        <v>1986</v>
      </c>
      <c r="AZ182" s="69">
        <v>159386659</v>
      </c>
      <c r="BA182" s="69">
        <v>200</v>
      </c>
      <c r="BB182" s="69">
        <f>IFERROR(AZ182/AX182,"-")</f>
        <v>110762.09798471161</v>
      </c>
      <c r="BC182" s="69">
        <f>IFERROR(AZ182/AY182,"-")</f>
        <v>80255.115307150045</v>
      </c>
      <c r="BD182" s="69">
        <f t="shared" si="269"/>
        <v>796933.29500000004</v>
      </c>
      <c r="BE182" s="69">
        <f>IFERROR(AY182/AX182,"-")</f>
        <v>1.380125086865879</v>
      </c>
      <c r="BF182" s="34">
        <f>IFERROR(BA182/AX182,"-")</f>
        <v>0.13898540653231412</v>
      </c>
      <c r="BG182" s="229"/>
    </row>
    <row r="183" spans="2:59" s="9" customFormat="1" ht="13.5" customHeight="1">
      <c r="B183" s="552"/>
      <c r="C183" s="556"/>
      <c r="D183" s="356" t="s">
        <v>339</v>
      </c>
      <c r="E183" s="578"/>
      <c r="F183" s="70">
        <v>4</v>
      </c>
      <c r="G183" s="268">
        <v>1113139</v>
      </c>
      <c r="H183" s="268">
        <v>1</v>
      </c>
      <c r="I183" s="268">
        <f>IFERROR(G183/E182,"-")</f>
        <v>3024.834239130435</v>
      </c>
      <c r="J183" s="268">
        <f t="shared" ref="J183:J185" si="276">IFERROR(G183/F183,"-")</f>
        <v>278284.75</v>
      </c>
      <c r="K183" s="268">
        <f t="shared" si="264"/>
        <v>1113139</v>
      </c>
      <c r="L183" s="268">
        <f>IFERROR(F183/E182,"-")</f>
        <v>1.0869565217391304E-2</v>
      </c>
      <c r="M183" s="267">
        <f>IFERROR(H183/E182,"-")</f>
        <v>2.717391304347826E-3</v>
      </c>
      <c r="N183" s="574"/>
      <c r="O183" s="70">
        <v>0</v>
      </c>
      <c r="P183" s="268">
        <v>0</v>
      </c>
      <c r="Q183" s="268">
        <v>0</v>
      </c>
      <c r="R183" s="268">
        <f>IFERROR(P183/N182,"-")</f>
        <v>0</v>
      </c>
      <c r="S183" s="268" t="str">
        <f t="shared" ref="S183:S185" si="277">IFERROR(P183/O183,"-")</f>
        <v>-</v>
      </c>
      <c r="T183" s="268" t="str">
        <f t="shared" si="265"/>
        <v>-</v>
      </c>
      <c r="U183" s="268">
        <f>IFERROR(O183/N182,"-")</f>
        <v>0</v>
      </c>
      <c r="V183" s="175">
        <f>IFERROR(Q183/N182,"-")</f>
        <v>0</v>
      </c>
      <c r="W183" s="574"/>
      <c r="X183" s="70">
        <v>0</v>
      </c>
      <c r="Y183" s="268">
        <v>0</v>
      </c>
      <c r="Z183" s="268">
        <v>0</v>
      </c>
      <c r="AA183" s="268">
        <f>IFERROR(Y183/W182,"-")</f>
        <v>0</v>
      </c>
      <c r="AB183" s="268" t="str">
        <f t="shared" ref="AB183:AB185" si="278">IFERROR(Y183/X183,"-")</f>
        <v>-</v>
      </c>
      <c r="AC183" s="268" t="str">
        <f t="shared" si="266"/>
        <v>-</v>
      </c>
      <c r="AD183" s="268">
        <f>IFERROR(X183/W182,"-")</f>
        <v>0</v>
      </c>
      <c r="AE183" s="175">
        <f>IFERROR(Z183/W182,"-")</f>
        <v>0</v>
      </c>
      <c r="AF183" s="574"/>
      <c r="AG183" s="70">
        <v>0</v>
      </c>
      <c r="AH183" s="268">
        <v>0</v>
      </c>
      <c r="AI183" s="268">
        <v>0</v>
      </c>
      <c r="AJ183" s="268">
        <f>IFERROR(AH183/AF182,"-")</f>
        <v>0</v>
      </c>
      <c r="AK183" s="268" t="str">
        <f t="shared" ref="AK183:AK185" si="279">IFERROR(AH183/AG183,"-")</f>
        <v>-</v>
      </c>
      <c r="AL183" s="268" t="str">
        <f t="shared" si="267"/>
        <v>-</v>
      </c>
      <c r="AM183" s="268">
        <f>IFERROR(AG183/AF182,"-")</f>
        <v>0</v>
      </c>
      <c r="AN183" s="175">
        <f>IFERROR(AI183/AF182,"-")</f>
        <v>0</v>
      </c>
      <c r="AO183" s="576"/>
      <c r="AP183" s="70">
        <v>8</v>
      </c>
      <c r="AQ183" s="268">
        <v>2747824</v>
      </c>
      <c r="AR183" s="268">
        <v>2</v>
      </c>
      <c r="AS183" s="268">
        <f>IFERROR(AQ183/AO182,"-")</f>
        <v>24755.171171171172</v>
      </c>
      <c r="AT183" s="268">
        <f t="shared" ref="AT183:AT185" si="280">IFERROR(AQ183/AP183,"-")</f>
        <v>343478</v>
      </c>
      <c r="AU183" s="268">
        <f t="shared" si="268"/>
        <v>1373912</v>
      </c>
      <c r="AV183" s="268">
        <f>IFERROR(AP183/AO182,"-")</f>
        <v>7.2072072072072071E-2</v>
      </c>
      <c r="AW183" s="267">
        <f>IFERROR(AR183/AO182,"-")</f>
        <v>1.8018018018018018E-2</v>
      </c>
      <c r="AX183" s="574"/>
      <c r="AY183" s="70">
        <v>25</v>
      </c>
      <c r="AZ183" s="268">
        <v>7165491</v>
      </c>
      <c r="BA183" s="268">
        <v>5</v>
      </c>
      <c r="BB183" s="268">
        <f>IFERROR(AZ183/AX182,"-")</f>
        <v>4979.4933981931899</v>
      </c>
      <c r="BC183" s="268">
        <f t="shared" ref="BC183:BC185" si="281">IFERROR(AZ183/AY183,"-")</f>
        <v>286619.64</v>
      </c>
      <c r="BD183" s="268">
        <f t="shared" si="269"/>
        <v>1433098.2</v>
      </c>
      <c r="BE183" s="268">
        <f>IFERROR(AY183/AX182,"-")</f>
        <v>1.7373175816539264E-2</v>
      </c>
      <c r="BF183" s="175">
        <f>IFERROR(BA183/AX182,"-")</f>
        <v>3.4746351633078527E-3</v>
      </c>
      <c r="BG183" s="229"/>
    </row>
    <row r="184" spans="2:59" s="9" customFormat="1" ht="13.5" customHeight="1">
      <c r="B184" s="552"/>
      <c r="C184" s="556"/>
      <c r="D184" s="353" t="s">
        <v>340</v>
      </c>
      <c r="E184" s="578"/>
      <c r="F184" s="271">
        <v>5</v>
      </c>
      <c r="G184" s="271">
        <v>132012</v>
      </c>
      <c r="H184" s="271">
        <v>2</v>
      </c>
      <c r="I184" s="271">
        <f>IFERROR(G184/E182,"-")</f>
        <v>358.72826086956519</v>
      </c>
      <c r="J184" s="271">
        <f t="shared" si="276"/>
        <v>26402.400000000001</v>
      </c>
      <c r="K184" s="271">
        <f t="shared" si="264"/>
        <v>66006</v>
      </c>
      <c r="L184" s="271">
        <f>IFERROR(F184/E182,"-")</f>
        <v>1.358695652173913E-2</v>
      </c>
      <c r="M184" s="270">
        <f>IFERROR(H184/E182,"-")</f>
        <v>5.434782608695652E-3</v>
      </c>
      <c r="N184" s="574"/>
      <c r="O184" s="271">
        <v>1</v>
      </c>
      <c r="P184" s="271">
        <v>3510</v>
      </c>
      <c r="Q184" s="271">
        <v>1</v>
      </c>
      <c r="R184" s="271">
        <f>IFERROR(P184/N182,"-")</f>
        <v>14.268292682926829</v>
      </c>
      <c r="S184" s="271">
        <f t="shared" si="277"/>
        <v>3510</v>
      </c>
      <c r="T184" s="271">
        <f t="shared" si="265"/>
        <v>3510</v>
      </c>
      <c r="U184" s="271">
        <f>IFERROR(O184/N182,"-")</f>
        <v>4.0650406504065045E-3</v>
      </c>
      <c r="V184" s="36">
        <f>IFERROR(Q184/N182,"-")</f>
        <v>4.0650406504065045E-3</v>
      </c>
      <c r="W184" s="574"/>
      <c r="X184" s="271">
        <v>0</v>
      </c>
      <c r="Y184" s="271">
        <v>0</v>
      </c>
      <c r="Z184" s="271">
        <v>0</v>
      </c>
      <c r="AA184" s="271">
        <f>IFERROR(Y184/W182,"-")</f>
        <v>0</v>
      </c>
      <c r="AB184" s="271" t="str">
        <f t="shared" si="278"/>
        <v>-</v>
      </c>
      <c r="AC184" s="271" t="str">
        <f t="shared" si="266"/>
        <v>-</v>
      </c>
      <c r="AD184" s="271">
        <f>IFERROR(X184/W182,"-")</f>
        <v>0</v>
      </c>
      <c r="AE184" s="36">
        <f>IFERROR(Z184/W182,"-")</f>
        <v>0</v>
      </c>
      <c r="AF184" s="574"/>
      <c r="AG184" s="271">
        <v>0</v>
      </c>
      <c r="AH184" s="271">
        <v>0</v>
      </c>
      <c r="AI184" s="271">
        <v>0</v>
      </c>
      <c r="AJ184" s="271">
        <f>IFERROR(AH184/AF182,"-")</f>
        <v>0</v>
      </c>
      <c r="AK184" s="271" t="str">
        <f t="shared" si="279"/>
        <v>-</v>
      </c>
      <c r="AL184" s="271" t="str">
        <f t="shared" si="267"/>
        <v>-</v>
      </c>
      <c r="AM184" s="271">
        <f>IFERROR(AG184/AF182,"-")</f>
        <v>0</v>
      </c>
      <c r="AN184" s="36">
        <f>IFERROR(AI184/AF182,"-")</f>
        <v>0</v>
      </c>
      <c r="AO184" s="576"/>
      <c r="AP184" s="271">
        <v>5</v>
      </c>
      <c r="AQ184" s="271">
        <v>132012</v>
      </c>
      <c r="AR184" s="271">
        <v>2</v>
      </c>
      <c r="AS184" s="271">
        <f>IFERROR(AQ184/AO182,"-")</f>
        <v>1189.2972972972973</v>
      </c>
      <c r="AT184" s="271">
        <f t="shared" si="280"/>
        <v>26402.400000000001</v>
      </c>
      <c r="AU184" s="271">
        <f t="shared" si="268"/>
        <v>66006</v>
      </c>
      <c r="AV184" s="271">
        <f>IFERROR(AP184/AO182,"-")</f>
        <v>4.5045045045045043E-2</v>
      </c>
      <c r="AW184" s="270">
        <f>IFERROR(AR184/AO182,"-")</f>
        <v>1.8018018018018018E-2</v>
      </c>
      <c r="AX184" s="574"/>
      <c r="AY184" s="271">
        <v>35</v>
      </c>
      <c r="AZ184" s="271">
        <v>482383</v>
      </c>
      <c r="BA184" s="271">
        <v>5</v>
      </c>
      <c r="BB184" s="271">
        <f>IFERROR(AZ184/AX182,"-")</f>
        <v>335.2209867963864</v>
      </c>
      <c r="BC184" s="271">
        <f t="shared" si="281"/>
        <v>13782.371428571429</v>
      </c>
      <c r="BD184" s="271">
        <f t="shared" si="269"/>
        <v>96476.6</v>
      </c>
      <c r="BE184" s="271">
        <f>IFERROR(AY184/AX182,"-")</f>
        <v>2.4322446143154968E-2</v>
      </c>
      <c r="BF184" s="36">
        <f>IFERROR(BA184/AX182,"-")</f>
        <v>3.4746351633078527E-3</v>
      </c>
      <c r="BG184" s="229"/>
    </row>
    <row r="185" spans="2:59" s="9" customFormat="1" ht="13.5" customHeight="1">
      <c r="B185" s="553"/>
      <c r="C185" s="557"/>
      <c r="D185" s="354" t="s">
        <v>64</v>
      </c>
      <c r="E185" s="579"/>
      <c r="F185" s="273">
        <v>933</v>
      </c>
      <c r="G185" s="273">
        <f>SUM(G182:G184)</f>
        <v>75878010</v>
      </c>
      <c r="H185" s="273">
        <v>91</v>
      </c>
      <c r="I185" s="273">
        <f>IFERROR(G185/E182,"-")</f>
        <v>206190.24456521738</v>
      </c>
      <c r="J185" s="273">
        <f t="shared" si="276"/>
        <v>81326.913183279743</v>
      </c>
      <c r="K185" s="273">
        <f t="shared" si="264"/>
        <v>833824.28571428568</v>
      </c>
      <c r="L185" s="273">
        <f>IFERROR(F185/E182,"-")</f>
        <v>2.535326086956522</v>
      </c>
      <c r="M185" s="272">
        <f>IFERROR(H185/E182,"-")</f>
        <v>0.24728260869565216</v>
      </c>
      <c r="N185" s="575"/>
      <c r="O185" s="273">
        <v>625</v>
      </c>
      <c r="P185" s="273">
        <f>SUM(P182:P184)</f>
        <v>48325667</v>
      </c>
      <c r="Q185" s="273">
        <v>60</v>
      </c>
      <c r="R185" s="273">
        <f>IFERROR(P185/N182,"-")</f>
        <v>196445.80081300813</v>
      </c>
      <c r="S185" s="273">
        <f t="shared" si="277"/>
        <v>77321.067200000005</v>
      </c>
      <c r="T185" s="273">
        <f t="shared" si="265"/>
        <v>805427.78333333333</v>
      </c>
      <c r="U185" s="273">
        <f>IFERROR(O185/N182,"-")</f>
        <v>2.5406504065040649</v>
      </c>
      <c r="V185" s="152">
        <f>IFERROR(Q185/N182,"-")</f>
        <v>0.24390243902439024</v>
      </c>
      <c r="W185" s="575"/>
      <c r="X185" s="273">
        <v>208</v>
      </c>
      <c r="Y185" s="273">
        <f>SUM(Y182:Y184)</f>
        <v>18096143</v>
      </c>
      <c r="Z185" s="273">
        <v>20</v>
      </c>
      <c r="AA185" s="273">
        <f>IFERROR(Y185/W182,"-")</f>
        <v>341436.66037735849</v>
      </c>
      <c r="AB185" s="273">
        <f t="shared" si="278"/>
        <v>87000.6875</v>
      </c>
      <c r="AC185" s="273">
        <f t="shared" si="266"/>
        <v>904807.15</v>
      </c>
      <c r="AD185" s="273">
        <f>IFERROR(X185/W182,"-")</f>
        <v>3.9245283018867925</v>
      </c>
      <c r="AE185" s="152">
        <f>IFERROR(Z185/W182,"-")</f>
        <v>0.37735849056603776</v>
      </c>
      <c r="AF185" s="575"/>
      <c r="AG185" s="273">
        <v>141</v>
      </c>
      <c r="AH185" s="273">
        <f>SUM(AH182:AH184)</f>
        <v>9072511</v>
      </c>
      <c r="AI185" s="273">
        <v>13</v>
      </c>
      <c r="AJ185" s="273">
        <f>IFERROR(AH185/AF182,"-")</f>
        <v>245203</v>
      </c>
      <c r="AK185" s="273">
        <f t="shared" si="279"/>
        <v>64344.049645390071</v>
      </c>
      <c r="AL185" s="273">
        <f t="shared" si="267"/>
        <v>697885.4615384615</v>
      </c>
      <c r="AM185" s="273">
        <f>IFERROR(AG185/AF182,"-")</f>
        <v>3.810810810810811</v>
      </c>
      <c r="AN185" s="152">
        <f>IFERROR(AI185/AF182,"-")</f>
        <v>0.35135135135135137</v>
      </c>
      <c r="AO185" s="577"/>
      <c r="AP185" s="273">
        <v>410</v>
      </c>
      <c r="AQ185" s="273">
        <f>SUM(AQ182:AQ184)</f>
        <v>45711494</v>
      </c>
      <c r="AR185" s="273">
        <v>44</v>
      </c>
      <c r="AS185" s="273">
        <f>IFERROR(AQ185/AO182,"-")</f>
        <v>411815.26126126124</v>
      </c>
      <c r="AT185" s="273">
        <f t="shared" si="280"/>
        <v>111491.4487804878</v>
      </c>
      <c r="AU185" s="273">
        <f t="shared" si="268"/>
        <v>1038897.5909090909</v>
      </c>
      <c r="AV185" s="273">
        <f>IFERROR(AP185/AO182,"-")</f>
        <v>3.6936936936936937</v>
      </c>
      <c r="AW185" s="272">
        <f>IFERROR(AR185/AO182,"-")</f>
        <v>0.3963963963963964</v>
      </c>
      <c r="AX185" s="575"/>
      <c r="AY185" s="273">
        <v>2006</v>
      </c>
      <c r="AZ185" s="273">
        <f>SUM(AZ182:AZ184)</f>
        <v>167034533</v>
      </c>
      <c r="BA185" s="273">
        <v>203</v>
      </c>
      <c r="BB185" s="273">
        <f>IFERROR(AZ185/AX182,"-")</f>
        <v>116076.81236970118</v>
      </c>
      <c r="BC185" s="273">
        <f t="shared" si="281"/>
        <v>83267.464107676962</v>
      </c>
      <c r="BD185" s="273">
        <f t="shared" si="269"/>
        <v>822830.21182266006</v>
      </c>
      <c r="BE185" s="273">
        <f>IFERROR(AY185/AX182,"-")</f>
        <v>1.3940236275191105</v>
      </c>
      <c r="BF185" s="152">
        <f>IFERROR(BA185/AX182,"-")</f>
        <v>0.14107018763029883</v>
      </c>
      <c r="BG185" s="229"/>
    </row>
    <row r="186" spans="2:59" s="9" customFormat="1" ht="13.5" customHeight="1">
      <c r="B186" s="551">
        <v>46</v>
      </c>
      <c r="C186" s="555" t="s">
        <v>20</v>
      </c>
      <c r="D186" s="357" t="s">
        <v>338</v>
      </c>
      <c r="E186" s="573">
        <f>市区町村別_オーラルフレイル区分別該当人数･割合!E50</f>
        <v>485</v>
      </c>
      <c r="F186" s="292">
        <v>1018</v>
      </c>
      <c r="G186" s="69">
        <v>72235419</v>
      </c>
      <c r="H186" s="69">
        <v>100</v>
      </c>
      <c r="I186" s="69">
        <f>IFERROR(G186/E186,"-")</f>
        <v>148939.00824742269</v>
      </c>
      <c r="J186" s="69">
        <f>IFERROR(G186/F186,"-")</f>
        <v>70958.17190569744</v>
      </c>
      <c r="K186" s="69">
        <f t="shared" si="264"/>
        <v>722354.19</v>
      </c>
      <c r="L186" s="69">
        <f>IFERROR(F186/E186,"-")</f>
        <v>2.0989690721649485</v>
      </c>
      <c r="M186" s="266">
        <f>IFERROR(H186/E186,"-")</f>
        <v>0.20618556701030927</v>
      </c>
      <c r="N186" s="573">
        <f>市区町村別_オーラルフレイル区分別該当人数･割合!G50</f>
        <v>378</v>
      </c>
      <c r="O186" s="292">
        <v>766</v>
      </c>
      <c r="P186" s="69">
        <v>55994650</v>
      </c>
      <c r="Q186" s="69">
        <v>76</v>
      </c>
      <c r="R186" s="69">
        <f>IFERROR(P186/N186,"-")</f>
        <v>148133.99470899469</v>
      </c>
      <c r="S186" s="69">
        <f>IFERROR(P186/O186,"-")</f>
        <v>73100.065274151435</v>
      </c>
      <c r="T186" s="69">
        <f t="shared" si="265"/>
        <v>736771.71052631584</v>
      </c>
      <c r="U186" s="69">
        <f>IFERROR(O186/N186,"-")</f>
        <v>2.0264550264550265</v>
      </c>
      <c r="V186" s="34">
        <f>IFERROR(Q186/N186,"-")</f>
        <v>0.20105820105820105</v>
      </c>
      <c r="W186" s="573">
        <f>市区町村別_オーラルフレイル区分別該当人数･割合!I50</f>
        <v>59</v>
      </c>
      <c r="X186" s="292">
        <v>202</v>
      </c>
      <c r="Y186" s="69">
        <v>14502639</v>
      </c>
      <c r="Z186" s="69">
        <v>20</v>
      </c>
      <c r="AA186" s="69">
        <f>IFERROR(Y186/W186,"-")</f>
        <v>245807.44067796611</v>
      </c>
      <c r="AB186" s="69">
        <f>IFERROR(Y186/X186,"-")</f>
        <v>71795.242574257427</v>
      </c>
      <c r="AC186" s="69">
        <f t="shared" si="266"/>
        <v>725131.95</v>
      </c>
      <c r="AD186" s="69">
        <f>IFERROR(X186/W186,"-")</f>
        <v>3.4237288135593222</v>
      </c>
      <c r="AE186" s="34">
        <f>IFERROR(Z186/W186,"-")</f>
        <v>0.33898305084745761</v>
      </c>
      <c r="AF186" s="573">
        <f>市区町村別_オーラルフレイル区分別該当人数･割合!K50</f>
        <v>46</v>
      </c>
      <c r="AG186" s="292">
        <v>167</v>
      </c>
      <c r="AH186" s="69">
        <v>12034206</v>
      </c>
      <c r="AI186" s="69">
        <v>16</v>
      </c>
      <c r="AJ186" s="69">
        <f>IFERROR(AH186/AF186,"-")</f>
        <v>261613.17391304349</v>
      </c>
      <c r="AK186" s="69">
        <f>IFERROR(AH186/AG186,"-")</f>
        <v>72061.113772455094</v>
      </c>
      <c r="AL186" s="69">
        <f t="shared" si="267"/>
        <v>752137.875</v>
      </c>
      <c r="AM186" s="69">
        <f>IFERROR(AG186/AF186,"-")</f>
        <v>3.6304347826086958</v>
      </c>
      <c r="AN186" s="34">
        <f>IFERROR(AI186/AF186,"-")</f>
        <v>0.34782608695652173</v>
      </c>
      <c r="AO186" s="570">
        <f>市区町村別_オーラルフレイル区分別該当人数･割合!M50</f>
        <v>127</v>
      </c>
      <c r="AP186" s="292">
        <v>428</v>
      </c>
      <c r="AQ186" s="69">
        <v>37218964</v>
      </c>
      <c r="AR186" s="69">
        <v>45</v>
      </c>
      <c r="AS186" s="69">
        <f>IFERROR(AQ186/AO186,"-")</f>
        <v>293062.7086614173</v>
      </c>
      <c r="AT186" s="69">
        <f>IFERROR(AQ186/AP186,"-")</f>
        <v>86960.196261682242</v>
      </c>
      <c r="AU186" s="69">
        <f t="shared" si="268"/>
        <v>827088.08888888895</v>
      </c>
      <c r="AV186" s="69">
        <f>IFERROR(AP186/AO186,"-")</f>
        <v>3.3700787401574801</v>
      </c>
      <c r="AW186" s="266">
        <f>IFERROR(AR186/AO186,"-")</f>
        <v>0.3543307086614173</v>
      </c>
      <c r="AX186" s="573">
        <f>市区町村別_オーラルフレイル区分別該当人数･割合!O50</f>
        <v>1857</v>
      </c>
      <c r="AY186" s="292">
        <v>2105</v>
      </c>
      <c r="AZ186" s="69">
        <v>154812372</v>
      </c>
      <c r="BA186" s="69">
        <v>223</v>
      </c>
      <c r="BB186" s="69">
        <f>IFERROR(AZ186/AX186,"-")</f>
        <v>83366.920840064617</v>
      </c>
      <c r="BC186" s="69">
        <f>IFERROR(AZ186/AY186,"-")</f>
        <v>73545.069833729212</v>
      </c>
      <c r="BD186" s="69">
        <f t="shared" si="269"/>
        <v>694225.88340807171</v>
      </c>
      <c r="BE186" s="69">
        <f>IFERROR(AY186/AX186,"-")</f>
        <v>1.1335487345180399</v>
      </c>
      <c r="BF186" s="34">
        <f>IFERROR(BA186/AX186,"-")</f>
        <v>0.12008616047388261</v>
      </c>
      <c r="BG186" s="229"/>
    </row>
    <row r="187" spans="2:59" s="9" customFormat="1" ht="13.5" customHeight="1">
      <c r="B187" s="552"/>
      <c r="C187" s="556"/>
      <c r="D187" s="356" t="s">
        <v>339</v>
      </c>
      <c r="E187" s="578"/>
      <c r="F187" s="70">
        <v>3</v>
      </c>
      <c r="G187" s="268">
        <v>1017537</v>
      </c>
      <c r="H187" s="268">
        <v>2</v>
      </c>
      <c r="I187" s="268">
        <f>IFERROR(G187/E186,"-")</f>
        <v>2098.0144329896907</v>
      </c>
      <c r="J187" s="268">
        <f t="shared" ref="J187:J189" si="282">IFERROR(G187/F187,"-")</f>
        <v>339179</v>
      </c>
      <c r="K187" s="268">
        <f t="shared" si="264"/>
        <v>508768.5</v>
      </c>
      <c r="L187" s="268">
        <f>IFERROR(F187/E186,"-")</f>
        <v>6.1855670103092781E-3</v>
      </c>
      <c r="M187" s="267">
        <f>IFERROR(H187/E186,"-")</f>
        <v>4.1237113402061857E-3</v>
      </c>
      <c r="N187" s="574"/>
      <c r="O187" s="70">
        <v>1</v>
      </c>
      <c r="P187" s="268">
        <v>423741</v>
      </c>
      <c r="Q187" s="268">
        <v>1</v>
      </c>
      <c r="R187" s="268">
        <f>IFERROR(P187/N186,"-")</f>
        <v>1121.0079365079366</v>
      </c>
      <c r="S187" s="268">
        <f t="shared" ref="S187:S189" si="283">IFERROR(P187/O187,"-")</f>
        <v>423741</v>
      </c>
      <c r="T187" s="268">
        <f t="shared" si="265"/>
        <v>423741</v>
      </c>
      <c r="U187" s="268">
        <f>IFERROR(O187/N186,"-")</f>
        <v>2.6455026455026454E-3</v>
      </c>
      <c r="V187" s="175">
        <f>IFERROR(Q187/N186,"-")</f>
        <v>2.6455026455026454E-3</v>
      </c>
      <c r="W187" s="574"/>
      <c r="X187" s="70">
        <v>0</v>
      </c>
      <c r="Y187" s="268">
        <v>0</v>
      </c>
      <c r="Z187" s="268">
        <v>0</v>
      </c>
      <c r="AA187" s="268">
        <f>IFERROR(Y187/W186,"-")</f>
        <v>0</v>
      </c>
      <c r="AB187" s="268" t="str">
        <f t="shared" ref="AB187:AB189" si="284">IFERROR(Y187/X187,"-")</f>
        <v>-</v>
      </c>
      <c r="AC187" s="268" t="str">
        <f t="shared" si="266"/>
        <v>-</v>
      </c>
      <c r="AD187" s="268">
        <f>IFERROR(X187/W186,"-")</f>
        <v>0</v>
      </c>
      <c r="AE187" s="175">
        <f>IFERROR(Z187/W186,"-")</f>
        <v>0</v>
      </c>
      <c r="AF187" s="574"/>
      <c r="AG187" s="70">
        <v>0</v>
      </c>
      <c r="AH187" s="268">
        <v>0</v>
      </c>
      <c r="AI187" s="268">
        <v>0</v>
      </c>
      <c r="AJ187" s="268">
        <f>IFERROR(AH187/AF186,"-")</f>
        <v>0</v>
      </c>
      <c r="AK187" s="268" t="str">
        <f t="shared" ref="AK187:AK189" si="285">IFERROR(AH187/AG187,"-")</f>
        <v>-</v>
      </c>
      <c r="AL187" s="268" t="str">
        <f t="shared" si="267"/>
        <v>-</v>
      </c>
      <c r="AM187" s="268">
        <f>IFERROR(AG187/AF186,"-")</f>
        <v>0</v>
      </c>
      <c r="AN187" s="175">
        <f>IFERROR(AI187/AF186,"-")</f>
        <v>0</v>
      </c>
      <c r="AO187" s="576"/>
      <c r="AP187" s="70">
        <v>7</v>
      </c>
      <c r="AQ187" s="268">
        <v>1520286</v>
      </c>
      <c r="AR187" s="268">
        <v>2</v>
      </c>
      <c r="AS187" s="268">
        <f>IFERROR(AQ187/AO186,"-")</f>
        <v>11970.755905511811</v>
      </c>
      <c r="AT187" s="268">
        <f t="shared" ref="AT187:AT189" si="286">IFERROR(AQ187/AP187,"-")</f>
        <v>217183.71428571429</v>
      </c>
      <c r="AU187" s="268">
        <f t="shared" si="268"/>
        <v>760143</v>
      </c>
      <c r="AV187" s="268">
        <f>IFERROR(AP187/AO186,"-")</f>
        <v>5.5118110236220472E-2</v>
      </c>
      <c r="AW187" s="267">
        <f>IFERROR(AR187/AO186,"-")</f>
        <v>1.5748031496062992E-2</v>
      </c>
      <c r="AX187" s="574"/>
      <c r="AY187" s="70">
        <v>12</v>
      </c>
      <c r="AZ187" s="268">
        <v>2599417</v>
      </c>
      <c r="BA187" s="268">
        <v>1</v>
      </c>
      <c r="BB187" s="268">
        <f>IFERROR(AZ187/AX186,"-")</f>
        <v>1399.7937533656436</v>
      </c>
      <c r="BC187" s="268">
        <f t="shared" ref="BC187:BC189" si="287">IFERROR(AZ187/AY187,"-")</f>
        <v>216618.08333333334</v>
      </c>
      <c r="BD187" s="268">
        <f t="shared" si="269"/>
        <v>2599417</v>
      </c>
      <c r="BE187" s="268">
        <f>IFERROR(AY187/AX186,"-")</f>
        <v>6.462035541195477E-3</v>
      </c>
      <c r="BF187" s="175">
        <f>IFERROR(BA187/AX186,"-")</f>
        <v>5.3850296176628971E-4</v>
      </c>
      <c r="BG187" s="229"/>
    </row>
    <row r="188" spans="2:59" s="9" customFormat="1" ht="13.5" customHeight="1">
      <c r="B188" s="552"/>
      <c r="C188" s="556"/>
      <c r="D188" s="353" t="s">
        <v>340</v>
      </c>
      <c r="E188" s="578"/>
      <c r="F188" s="271">
        <v>4</v>
      </c>
      <c r="G188" s="271">
        <v>15635</v>
      </c>
      <c r="H188" s="271">
        <v>2</v>
      </c>
      <c r="I188" s="271">
        <f>IFERROR(G188/E186,"-")</f>
        <v>32.237113402061858</v>
      </c>
      <c r="J188" s="271">
        <f t="shared" si="282"/>
        <v>3908.75</v>
      </c>
      <c r="K188" s="271">
        <f t="shared" si="264"/>
        <v>7817.5</v>
      </c>
      <c r="L188" s="271">
        <f>IFERROR(F188/E186,"-")</f>
        <v>8.2474226804123713E-3</v>
      </c>
      <c r="M188" s="270">
        <f>IFERROR(H188/E186,"-")</f>
        <v>4.1237113402061857E-3</v>
      </c>
      <c r="N188" s="574"/>
      <c r="O188" s="271">
        <v>1</v>
      </c>
      <c r="P188" s="271">
        <v>8434</v>
      </c>
      <c r="Q188" s="271">
        <v>1</v>
      </c>
      <c r="R188" s="271">
        <f>IFERROR(P188/N186,"-")</f>
        <v>22.312169312169313</v>
      </c>
      <c r="S188" s="271">
        <f t="shared" si="283"/>
        <v>8434</v>
      </c>
      <c r="T188" s="271">
        <f t="shared" si="265"/>
        <v>8434</v>
      </c>
      <c r="U188" s="271">
        <f>IFERROR(O188/N186,"-")</f>
        <v>2.6455026455026454E-3</v>
      </c>
      <c r="V188" s="36">
        <f>IFERROR(Q188/N186,"-")</f>
        <v>2.6455026455026454E-3</v>
      </c>
      <c r="W188" s="574"/>
      <c r="X188" s="271">
        <v>0</v>
      </c>
      <c r="Y188" s="271">
        <v>0</v>
      </c>
      <c r="Z188" s="271">
        <v>0</v>
      </c>
      <c r="AA188" s="271">
        <f>IFERROR(Y188/W186,"-")</f>
        <v>0</v>
      </c>
      <c r="AB188" s="271" t="str">
        <f t="shared" si="284"/>
        <v>-</v>
      </c>
      <c r="AC188" s="271" t="str">
        <f t="shared" si="266"/>
        <v>-</v>
      </c>
      <c r="AD188" s="271">
        <f>IFERROR(X188/W186,"-")</f>
        <v>0</v>
      </c>
      <c r="AE188" s="36">
        <f>IFERROR(Z188/W186,"-")</f>
        <v>0</v>
      </c>
      <c r="AF188" s="574"/>
      <c r="AG188" s="271">
        <v>0</v>
      </c>
      <c r="AH188" s="271">
        <v>0</v>
      </c>
      <c r="AI188" s="271">
        <v>0</v>
      </c>
      <c r="AJ188" s="271">
        <f>IFERROR(AH188/AF186,"-")</f>
        <v>0</v>
      </c>
      <c r="AK188" s="271" t="str">
        <f t="shared" si="285"/>
        <v>-</v>
      </c>
      <c r="AL188" s="271" t="str">
        <f t="shared" si="267"/>
        <v>-</v>
      </c>
      <c r="AM188" s="271">
        <f>IFERROR(AG188/AF186,"-")</f>
        <v>0</v>
      </c>
      <c r="AN188" s="36">
        <f>IFERROR(AI188/AF186,"-")</f>
        <v>0</v>
      </c>
      <c r="AO188" s="576"/>
      <c r="AP188" s="271">
        <v>1</v>
      </c>
      <c r="AQ188" s="271">
        <v>8434</v>
      </c>
      <c r="AR188" s="271">
        <v>1</v>
      </c>
      <c r="AS188" s="271">
        <f>IFERROR(AQ188/AO186,"-")</f>
        <v>66.409448818897644</v>
      </c>
      <c r="AT188" s="271">
        <f t="shared" si="286"/>
        <v>8434</v>
      </c>
      <c r="AU188" s="271">
        <f t="shared" si="268"/>
        <v>8434</v>
      </c>
      <c r="AV188" s="271">
        <f>IFERROR(AP188/AO186,"-")</f>
        <v>7.874015748031496E-3</v>
      </c>
      <c r="AW188" s="270">
        <f>IFERROR(AR188/AO186,"-")</f>
        <v>7.874015748031496E-3</v>
      </c>
      <c r="AX188" s="574"/>
      <c r="AY188" s="271">
        <v>44</v>
      </c>
      <c r="AZ188" s="271">
        <v>325382</v>
      </c>
      <c r="BA188" s="271">
        <v>9</v>
      </c>
      <c r="BB188" s="271">
        <f>IFERROR(AZ188/AX186,"-")</f>
        <v>175.21917070543887</v>
      </c>
      <c r="BC188" s="271">
        <f t="shared" si="287"/>
        <v>7395.045454545455</v>
      </c>
      <c r="BD188" s="271">
        <f t="shared" si="269"/>
        <v>36153.555555555555</v>
      </c>
      <c r="BE188" s="271">
        <f>IFERROR(AY188/AX186,"-")</f>
        <v>2.3694130317716746E-2</v>
      </c>
      <c r="BF188" s="36">
        <f>IFERROR(BA188/AX186,"-")</f>
        <v>4.8465266558966073E-3</v>
      </c>
      <c r="BG188" s="229"/>
    </row>
    <row r="189" spans="2:59" s="9" customFormat="1" ht="13.5" customHeight="1">
      <c r="B189" s="553"/>
      <c r="C189" s="557"/>
      <c r="D189" s="354" t="s">
        <v>64</v>
      </c>
      <c r="E189" s="579"/>
      <c r="F189" s="273">
        <v>1018</v>
      </c>
      <c r="G189" s="273">
        <f>SUM(G186:G188)</f>
        <v>73268591</v>
      </c>
      <c r="H189" s="273">
        <v>100</v>
      </c>
      <c r="I189" s="273">
        <f>IFERROR(G189/E186,"-")</f>
        <v>151069.25979381445</v>
      </c>
      <c r="J189" s="273">
        <f t="shared" si="282"/>
        <v>71973.075638506882</v>
      </c>
      <c r="K189" s="273">
        <f t="shared" si="264"/>
        <v>732685.91</v>
      </c>
      <c r="L189" s="273">
        <f>IFERROR(F189/E186,"-")</f>
        <v>2.0989690721649485</v>
      </c>
      <c r="M189" s="272">
        <f>IFERROR(H189/E186,"-")</f>
        <v>0.20618556701030927</v>
      </c>
      <c r="N189" s="575"/>
      <c r="O189" s="273">
        <v>766</v>
      </c>
      <c r="P189" s="273">
        <f>SUM(P186:P188)</f>
        <v>56426825</v>
      </c>
      <c r="Q189" s="273">
        <v>76</v>
      </c>
      <c r="R189" s="273">
        <f>IFERROR(P189/N186,"-")</f>
        <v>149277.3148148148</v>
      </c>
      <c r="S189" s="273">
        <f t="shared" si="283"/>
        <v>73664.262402088774</v>
      </c>
      <c r="T189" s="273">
        <f t="shared" si="265"/>
        <v>742458.22368421056</v>
      </c>
      <c r="U189" s="273">
        <f>IFERROR(O189/N186,"-")</f>
        <v>2.0264550264550265</v>
      </c>
      <c r="V189" s="152">
        <f>IFERROR(Q189/N186,"-")</f>
        <v>0.20105820105820105</v>
      </c>
      <c r="W189" s="575"/>
      <c r="X189" s="273">
        <v>202</v>
      </c>
      <c r="Y189" s="273">
        <f>SUM(Y186:Y188)</f>
        <v>14502639</v>
      </c>
      <c r="Z189" s="273">
        <v>20</v>
      </c>
      <c r="AA189" s="273">
        <f>IFERROR(Y189/W186,"-")</f>
        <v>245807.44067796611</v>
      </c>
      <c r="AB189" s="273">
        <f t="shared" si="284"/>
        <v>71795.242574257427</v>
      </c>
      <c r="AC189" s="273">
        <f t="shared" si="266"/>
        <v>725131.95</v>
      </c>
      <c r="AD189" s="273">
        <f>IFERROR(X189/W186,"-")</f>
        <v>3.4237288135593222</v>
      </c>
      <c r="AE189" s="152">
        <f>IFERROR(Z189/W186,"-")</f>
        <v>0.33898305084745761</v>
      </c>
      <c r="AF189" s="575"/>
      <c r="AG189" s="273">
        <v>167</v>
      </c>
      <c r="AH189" s="273">
        <f>SUM(AH186:AH188)</f>
        <v>12034206</v>
      </c>
      <c r="AI189" s="273">
        <v>16</v>
      </c>
      <c r="AJ189" s="273">
        <f>IFERROR(AH189/AF186,"-")</f>
        <v>261613.17391304349</v>
      </c>
      <c r="AK189" s="273">
        <f t="shared" si="285"/>
        <v>72061.113772455094</v>
      </c>
      <c r="AL189" s="273">
        <f t="shared" si="267"/>
        <v>752137.875</v>
      </c>
      <c r="AM189" s="273">
        <f>IFERROR(AG189/AF186,"-")</f>
        <v>3.6304347826086958</v>
      </c>
      <c r="AN189" s="152">
        <f>IFERROR(AI189/AF186,"-")</f>
        <v>0.34782608695652173</v>
      </c>
      <c r="AO189" s="577"/>
      <c r="AP189" s="273">
        <v>428</v>
      </c>
      <c r="AQ189" s="273">
        <f>SUM(AQ186:AQ188)</f>
        <v>38747684</v>
      </c>
      <c r="AR189" s="273">
        <v>45</v>
      </c>
      <c r="AS189" s="273">
        <f>IFERROR(AQ189/AO186,"-")</f>
        <v>305099.87401574804</v>
      </c>
      <c r="AT189" s="273">
        <f t="shared" si="286"/>
        <v>90531.971962616823</v>
      </c>
      <c r="AU189" s="273">
        <f t="shared" si="268"/>
        <v>861059.64444444445</v>
      </c>
      <c r="AV189" s="273">
        <f>IFERROR(AP189/AO186,"-")</f>
        <v>3.3700787401574801</v>
      </c>
      <c r="AW189" s="272">
        <f>IFERROR(AR189/AO186,"-")</f>
        <v>0.3543307086614173</v>
      </c>
      <c r="AX189" s="575"/>
      <c r="AY189" s="273">
        <v>2116</v>
      </c>
      <c r="AZ189" s="273">
        <f>SUM(AZ186:AZ188)</f>
        <v>157737171</v>
      </c>
      <c r="BA189" s="273">
        <v>223</v>
      </c>
      <c r="BB189" s="273">
        <f>IFERROR(AZ189/AX186,"-")</f>
        <v>84941.933764135698</v>
      </c>
      <c r="BC189" s="273">
        <f t="shared" si="287"/>
        <v>74544.976843100187</v>
      </c>
      <c r="BD189" s="273">
        <f t="shared" si="269"/>
        <v>707341.57399103139</v>
      </c>
      <c r="BE189" s="273">
        <f>IFERROR(AY189/AX186,"-")</f>
        <v>1.1394722670974691</v>
      </c>
      <c r="BF189" s="152">
        <f>IFERROR(BA189/AX186,"-")</f>
        <v>0.12008616047388261</v>
      </c>
      <c r="BG189" s="229"/>
    </row>
    <row r="190" spans="2:59" s="9" customFormat="1" ht="13.5" customHeight="1">
      <c r="B190" s="551">
        <v>47</v>
      </c>
      <c r="C190" s="555" t="s">
        <v>12</v>
      </c>
      <c r="D190" s="357" t="s">
        <v>338</v>
      </c>
      <c r="E190" s="573">
        <f>市区町村別_オーラルフレイル区分別該当人数･割合!E51</f>
        <v>968</v>
      </c>
      <c r="F190" s="292">
        <v>1822</v>
      </c>
      <c r="G190" s="69">
        <v>143131688</v>
      </c>
      <c r="H190" s="69">
        <v>179</v>
      </c>
      <c r="I190" s="69">
        <f>IFERROR(G190/E190,"-")</f>
        <v>147863.31404958677</v>
      </c>
      <c r="J190" s="69">
        <f>IFERROR(G190/F190,"-")</f>
        <v>78557.457738748621</v>
      </c>
      <c r="K190" s="69">
        <f t="shared" si="264"/>
        <v>799618.36871508381</v>
      </c>
      <c r="L190" s="69">
        <f>IFERROR(F190/E190,"-")</f>
        <v>1.8822314049586777</v>
      </c>
      <c r="M190" s="266">
        <f>IFERROR(H190/E190,"-")</f>
        <v>0.18491735537190082</v>
      </c>
      <c r="N190" s="573">
        <f>市区町村別_オーラルフレイル区分別該当人数･割合!G51</f>
        <v>723</v>
      </c>
      <c r="O190" s="292">
        <v>1355</v>
      </c>
      <c r="P190" s="69">
        <v>106246757</v>
      </c>
      <c r="Q190" s="69">
        <v>135</v>
      </c>
      <c r="R190" s="69">
        <f>IFERROR(P190/N190,"-")</f>
        <v>146952.63762102352</v>
      </c>
      <c r="S190" s="69">
        <f>IFERROR(P190/O190,"-")</f>
        <v>78410.890774907748</v>
      </c>
      <c r="T190" s="69">
        <f t="shared" si="265"/>
        <v>787013.01481481479</v>
      </c>
      <c r="U190" s="69">
        <f>IFERROR(O190/N190,"-")</f>
        <v>1.8741355463347165</v>
      </c>
      <c r="V190" s="34">
        <f>IFERROR(Q190/N190,"-")</f>
        <v>0.18672199170124482</v>
      </c>
      <c r="W190" s="573">
        <f>市区町村別_オーラルフレイル区分別該当人数･割合!I51</f>
        <v>100</v>
      </c>
      <c r="X190" s="292">
        <v>235</v>
      </c>
      <c r="Y190" s="69">
        <v>20994674</v>
      </c>
      <c r="Z190" s="69">
        <v>26</v>
      </c>
      <c r="AA190" s="69">
        <f>IFERROR(Y190/W190,"-")</f>
        <v>209946.74</v>
      </c>
      <c r="AB190" s="69">
        <f>IFERROR(Y190/X190,"-")</f>
        <v>89339.038297872336</v>
      </c>
      <c r="AC190" s="69">
        <f t="shared" si="266"/>
        <v>807487.4615384615</v>
      </c>
      <c r="AD190" s="69">
        <f>IFERROR(X190/W190,"-")</f>
        <v>2.35</v>
      </c>
      <c r="AE190" s="34">
        <f>IFERROR(Z190/W190,"-")</f>
        <v>0.26</v>
      </c>
      <c r="AF190" s="573">
        <f>市区町村別_オーラルフレイル区分別該当人数･割合!K51</f>
        <v>76</v>
      </c>
      <c r="AG190" s="292">
        <v>178</v>
      </c>
      <c r="AH190" s="69">
        <v>16345644</v>
      </c>
      <c r="AI190" s="69">
        <v>21</v>
      </c>
      <c r="AJ190" s="69">
        <f>IFERROR(AH190/AF190,"-")</f>
        <v>215074.26315789475</v>
      </c>
      <c r="AK190" s="69">
        <f>IFERROR(AH190/AG190,"-")</f>
        <v>91829.460674157308</v>
      </c>
      <c r="AL190" s="69">
        <f t="shared" si="267"/>
        <v>778364</v>
      </c>
      <c r="AM190" s="69">
        <f>IFERROR(AG190/AF190,"-")</f>
        <v>2.3421052631578947</v>
      </c>
      <c r="AN190" s="34">
        <f>IFERROR(AI190/AF190,"-")</f>
        <v>0.27631578947368424</v>
      </c>
      <c r="AO190" s="570">
        <f>市区町村別_オーラルフレイル区分別該当人数･割合!M51</f>
        <v>281</v>
      </c>
      <c r="AP190" s="292">
        <v>845</v>
      </c>
      <c r="AQ190" s="69">
        <v>89538805</v>
      </c>
      <c r="AR190" s="69">
        <v>81</v>
      </c>
      <c r="AS190" s="69">
        <f>IFERROR(AQ190/AO190,"-")</f>
        <v>318643.43416370108</v>
      </c>
      <c r="AT190" s="69">
        <f>IFERROR(AQ190/AP190,"-")</f>
        <v>105963.08284023669</v>
      </c>
      <c r="AU190" s="69">
        <f t="shared" si="268"/>
        <v>1105417.3456790124</v>
      </c>
      <c r="AV190" s="69">
        <f>IFERROR(AP190/AO190,"-")</f>
        <v>3.0071174377224201</v>
      </c>
      <c r="AW190" s="266">
        <f>IFERROR(AR190/AO190,"-")</f>
        <v>0.28825622775800713</v>
      </c>
      <c r="AX190" s="573">
        <f>市区町村別_オーラルフレイル区分別該当人数･割合!O51</f>
        <v>3889</v>
      </c>
      <c r="AY190" s="292">
        <v>3509</v>
      </c>
      <c r="AZ190" s="69">
        <v>272760970</v>
      </c>
      <c r="BA190" s="69">
        <v>339</v>
      </c>
      <c r="BB190" s="69">
        <f>IFERROR(AZ190/AX190,"-")</f>
        <v>70136.53124196452</v>
      </c>
      <c r="BC190" s="69">
        <f>IFERROR(AZ190/AY190,"-")</f>
        <v>77731.823881447708</v>
      </c>
      <c r="BD190" s="69">
        <f t="shared" si="269"/>
        <v>804604.63126843655</v>
      </c>
      <c r="BE190" s="69">
        <f>IFERROR(AY190/AX190,"-")</f>
        <v>0.90228850604268451</v>
      </c>
      <c r="BF190" s="34">
        <f>IFERROR(BA190/AX190,"-")</f>
        <v>8.7168938030341994E-2</v>
      </c>
      <c r="BG190" s="229"/>
    </row>
    <row r="191" spans="2:59" s="9" customFormat="1" ht="13.5" customHeight="1">
      <c r="B191" s="552"/>
      <c r="C191" s="556"/>
      <c r="D191" s="356" t="s">
        <v>339</v>
      </c>
      <c r="E191" s="578"/>
      <c r="F191" s="70">
        <v>18</v>
      </c>
      <c r="G191" s="268">
        <v>4131647</v>
      </c>
      <c r="H191" s="268">
        <v>5</v>
      </c>
      <c r="I191" s="268">
        <f>IFERROR(G191/E190,"-")</f>
        <v>4268.2303719008269</v>
      </c>
      <c r="J191" s="268">
        <f t="shared" ref="J191:J193" si="288">IFERROR(G191/F191,"-")</f>
        <v>229535.94444444444</v>
      </c>
      <c r="K191" s="268">
        <f t="shared" si="264"/>
        <v>826329.4</v>
      </c>
      <c r="L191" s="268">
        <f>IFERROR(F191/E190,"-")</f>
        <v>1.859504132231405E-2</v>
      </c>
      <c r="M191" s="267">
        <f>IFERROR(H191/E190,"-")</f>
        <v>5.1652892561983473E-3</v>
      </c>
      <c r="N191" s="574"/>
      <c r="O191" s="70">
        <v>12</v>
      </c>
      <c r="P191" s="268">
        <v>2649826</v>
      </c>
      <c r="Q191" s="268">
        <v>3</v>
      </c>
      <c r="R191" s="268">
        <f>IFERROR(P191/N190,"-")</f>
        <v>3665.0428769017981</v>
      </c>
      <c r="S191" s="268">
        <f t="shared" ref="S191:S193" si="289">IFERROR(P191/O191,"-")</f>
        <v>220818.83333333334</v>
      </c>
      <c r="T191" s="268">
        <f t="shared" si="265"/>
        <v>883275.33333333337</v>
      </c>
      <c r="U191" s="268">
        <f>IFERROR(O191/N190,"-")</f>
        <v>1.6597510373443983E-2</v>
      </c>
      <c r="V191" s="175">
        <f>IFERROR(Q191/N190,"-")</f>
        <v>4.1493775933609959E-3</v>
      </c>
      <c r="W191" s="574"/>
      <c r="X191" s="70">
        <v>0</v>
      </c>
      <c r="Y191" s="268">
        <v>0</v>
      </c>
      <c r="Z191" s="268">
        <v>0</v>
      </c>
      <c r="AA191" s="268">
        <f>IFERROR(Y191/W190,"-")</f>
        <v>0</v>
      </c>
      <c r="AB191" s="268" t="str">
        <f t="shared" ref="AB191:AB193" si="290">IFERROR(Y191/X191,"-")</f>
        <v>-</v>
      </c>
      <c r="AC191" s="268" t="str">
        <f t="shared" si="266"/>
        <v>-</v>
      </c>
      <c r="AD191" s="268">
        <f>IFERROR(X191/W190,"-")</f>
        <v>0</v>
      </c>
      <c r="AE191" s="175">
        <f>IFERROR(Z191/W190,"-")</f>
        <v>0</v>
      </c>
      <c r="AF191" s="574"/>
      <c r="AG191" s="70">
        <v>0</v>
      </c>
      <c r="AH191" s="268">
        <v>0</v>
      </c>
      <c r="AI191" s="268">
        <v>0</v>
      </c>
      <c r="AJ191" s="268">
        <f>IFERROR(AH191/AF190,"-")</f>
        <v>0</v>
      </c>
      <c r="AK191" s="268" t="str">
        <f t="shared" ref="AK191:AK193" si="291">IFERROR(AH191/AG191,"-")</f>
        <v>-</v>
      </c>
      <c r="AL191" s="268" t="str">
        <f t="shared" si="267"/>
        <v>-</v>
      </c>
      <c r="AM191" s="268">
        <f>IFERROR(AG191/AF190,"-")</f>
        <v>0</v>
      </c>
      <c r="AN191" s="175">
        <f>IFERROR(AI191/AF190,"-")</f>
        <v>0</v>
      </c>
      <c r="AO191" s="576"/>
      <c r="AP191" s="70">
        <v>4</v>
      </c>
      <c r="AQ191" s="268">
        <v>1463817</v>
      </c>
      <c r="AR191" s="268">
        <v>1</v>
      </c>
      <c r="AS191" s="268">
        <f>IFERROR(AQ191/AO190,"-")</f>
        <v>5209.3131672597865</v>
      </c>
      <c r="AT191" s="268">
        <f t="shared" ref="AT191:AT193" si="292">IFERROR(AQ191/AP191,"-")</f>
        <v>365954.25</v>
      </c>
      <c r="AU191" s="268">
        <f t="shared" si="268"/>
        <v>1463817</v>
      </c>
      <c r="AV191" s="268">
        <f>IFERROR(AP191/AO190,"-")</f>
        <v>1.4234875444839857E-2</v>
      </c>
      <c r="AW191" s="267">
        <f>IFERROR(AR191/AO190,"-")</f>
        <v>3.5587188612099642E-3</v>
      </c>
      <c r="AX191" s="574"/>
      <c r="AY191" s="70">
        <v>53</v>
      </c>
      <c r="AZ191" s="268">
        <v>16262338</v>
      </c>
      <c r="BA191" s="268">
        <v>12</v>
      </c>
      <c r="BB191" s="268">
        <f>IFERROR(AZ191/AX190,"-")</f>
        <v>4181.6245821547955</v>
      </c>
      <c r="BC191" s="268">
        <f t="shared" ref="BC191:BC193" si="293">IFERROR(AZ191/AY191,"-")</f>
        <v>306836.56603773584</v>
      </c>
      <c r="BD191" s="268">
        <f t="shared" si="269"/>
        <v>1355194.8333333333</v>
      </c>
      <c r="BE191" s="268">
        <f>IFERROR(AY191/AX190,"-")</f>
        <v>1.3628182051941374E-2</v>
      </c>
      <c r="BF191" s="175">
        <f>IFERROR(BA191/AX190,"-")</f>
        <v>3.0856261249678583E-3</v>
      </c>
      <c r="BG191" s="229"/>
    </row>
    <row r="192" spans="2:59" s="9" customFormat="1" ht="13.5" customHeight="1">
      <c r="B192" s="552"/>
      <c r="C192" s="556"/>
      <c r="D192" s="353" t="s">
        <v>340</v>
      </c>
      <c r="E192" s="578"/>
      <c r="F192" s="271">
        <v>33</v>
      </c>
      <c r="G192" s="271">
        <v>380875</v>
      </c>
      <c r="H192" s="271">
        <v>4</v>
      </c>
      <c r="I192" s="271">
        <f>IFERROR(G192/E190,"-")</f>
        <v>393.46590909090907</v>
      </c>
      <c r="J192" s="271">
        <f t="shared" si="288"/>
        <v>11541.666666666666</v>
      </c>
      <c r="K192" s="271">
        <f t="shared" si="264"/>
        <v>95218.75</v>
      </c>
      <c r="L192" s="271">
        <f>IFERROR(F192/E190,"-")</f>
        <v>3.4090909090909088E-2</v>
      </c>
      <c r="M192" s="270">
        <f>IFERROR(H192/E190,"-")</f>
        <v>4.1322314049586778E-3</v>
      </c>
      <c r="N192" s="574"/>
      <c r="O192" s="271">
        <v>24</v>
      </c>
      <c r="P192" s="271">
        <v>346139</v>
      </c>
      <c r="Q192" s="271">
        <v>3</v>
      </c>
      <c r="R192" s="271">
        <f>IFERROR(P192/N190,"-")</f>
        <v>478.75380359612723</v>
      </c>
      <c r="S192" s="271">
        <f t="shared" si="289"/>
        <v>14422.458333333334</v>
      </c>
      <c r="T192" s="271">
        <f t="shared" si="265"/>
        <v>115379.66666666667</v>
      </c>
      <c r="U192" s="271">
        <f>IFERROR(O192/N190,"-")</f>
        <v>3.3195020746887967E-2</v>
      </c>
      <c r="V192" s="36">
        <f>IFERROR(Q192/N190,"-")</f>
        <v>4.1493775933609959E-3</v>
      </c>
      <c r="W192" s="574"/>
      <c r="X192" s="271">
        <v>0</v>
      </c>
      <c r="Y192" s="271">
        <v>0</v>
      </c>
      <c r="Z192" s="271">
        <v>0</v>
      </c>
      <c r="AA192" s="271">
        <f>IFERROR(Y192/W190,"-")</f>
        <v>0</v>
      </c>
      <c r="AB192" s="271" t="str">
        <f t="shared" si="290"/>
        <v>-</v>
      </c>
      <c r="AC192" s="271" t="str">
        <f t="shared" si="266"/>
        <v>-</v>
      </c>
      <c r="AD192" s="271">
        <f>IFERROR(X192/W190,"-")</f>
        <v>0</v>
      </c>
      <c r="AE192" s="36">
        <f>IFERROR(Z192/W190,"-")</f>
        <v>0</v>
      </c>
      <c r="AF192" s="574"/>
      <c r="AG192" s="271">
        <v>0</v>
      </c>
      <c r="AH192" s="271">
        <v>0</v>
      </c>
      <c r="AI192" s="271">
        <v>0</v>
      </c>
      <c r="AJ192" s="271">
        <f>IFERROR(AH192/AF190,"-")</f>
        <v>0</v>
      </c>
      <c r="AK192" s="271" t="str">
        <f t="shared" si="291"/>
        <v>-</v>
      </c>
      <c r="AL192" s="271" t="str">
        <f t="shared" si="267"/>
        <v>-</v>
      </c>
      <c r="AM192" s="271">
        <f>IFERROR(AG192/AF190,"-")</f>
        <v>0</v>
      </c>
      <c r="AN192" s="36">
        <f>IFERROR(AI192/AF190,"-")</f>
        <v>0</v>
      </c>
      <c r="AO192" s="576"/>
      <c r="AP192" s="271">
        <v>25</v>
      </c>
      <c r="AQ192" s="271">
        <v>299858</v>
      </c>
      <c r="AR192" s="271">
        <v>4</v>
      </c>
      <c r="AS192" s="271">
        <f>IFERROR(AQ192/AO190,"-")</f>
        <v>1067.1103202846975</v>
      </c>
      <c r="AT192" s="271">
        <f t="shared" si="292"/>
        <v>11994.32</v>
      </c>
      <c r="AU192" s="271">
        <f t="shared" si="268"/>
        <v>74964.5</v>
      </c>
      <c r="AV192" s="271">
        <f>IFERROR(AP192/AO190,"-")</f>
        <v>8.8967971530249115E-2</v>
      </c>
      <c r="AW192" s="270">
        <f>IFERROR(AR192/AO190,"-")</f>
        <v>1.4234875444839857E-2</v>
      </c>
      <c r="AX192" s="574"/>
      <c r="AY192" s="271">
        <v>64</v>
      </c>
      <c r="AZ192" s="271">
        <v>1105858</v>
      </c>
      <c r="BA192" s="271">
        <v>14</v>
      </c>
      <c r="BB192" s="271">
        <f>IFERROR(AZ192/AX190,"-")</f>
        <v>284.35536127539211</v>
      </c>
      <c r="BC192" s="271">
        <f t="shared" si="293"/>
        <v>17279.03125</v>
      </c>
      <c r="BD192" s="271">
        <f t="shared" si="269"/>
        <v>78989.857142857145</v>
      </c>
      <c r="BE192" s="271">
        <f>IFERROR(AY192/AX190,"-")</f>
        <v>1.6456672666495243E-2</v>
      </c>
      <c r="BF192" s="36">
        <f>IFERROR(BA192/AX190,"-")</f>
        <v>3.5998971457958345E-3</v>
      </c>
      <c r="BG192" s="229"/>
    </row>
    <row r="193" spans="2:59" s="9" customFormat="1" ht="13.5" customHeight="1">
      <c r="B193" s="553"/>
      <c r="C193" s="557"/>
      <c r="D193" s="354" t="s">
        <v>64</v>
      </c>
      <c r="E193" s="579"/>
      <c r="F193" s="273">
        <v>1827</v>
      </c>
      <c r="G193" s="273">
        <f>SUM(G190:G192)</f>
        <v>147644210</v>
      </c>
      <c r="H193" s="273">
        <v>180</v>
      </c>
      <c r="I193" s="273">
        <f>IFERROR(G193/E190,"-")</f>
        <v>152525.01033057852</v>
      </c>
      <c r="J193" s="273">
        <f t="shared" si="288"/>
        <v>80812.375478927206</v>
      </c>
      <c r="K193" s="273">
        <f t="shared" si="264"/>
        <v>820245.61111111112</v>
      </c>
      <c r="L193" s="273">
        <f>IFERROR(F193/E190,"-")</f>
        <v>1.8873966942148761</v>
      </c>
      <c r="M193" s="272">
        <f>IFERROR(H193/E190,"-")</f>
        <v>0.18595041322314049</v>
      </c>
      <c r="N193" s="575"/>
      <c r="O193" s="273">
        <v>1360</v>
      </c>
      <c r="P193" s="273">
        <f>SUM(P190:P192)</f>
        <v>109242722</v>
      </c>
      <c r="Q193" s="273">
        <v>136</v>
      </c>
      <c r="R193" s="273">
        <f>IFERROR(P193/N190,"-")</f>
        <v>151096.43430152143</v>
      </c>
      <c r="S193" s="273">
        <f t="shared" si="289"/>
        <v>80325.530882352934</v>
      </c>
      <c r="T193" s="273">
        <f t="shared" si="265"/>
        <v>803255.3088235294</v>
      </c>
      <c r="U193" s="273">
        <f>IFERROR(O193/N190,"-")</f>
        <v>1.8810511756569848</v>
      </c>
      <c r="V193" s="152">
        <f>IFERROR(Q193/N190,"-")</f>
        <v>0.18810511756569848</v>
      </c>
      <c r="W193" s="575"/>
      <c r="X193" s="273">
        <v>235</v>
      </c>
      <c r="Y193" s="273">
        <f>SUM(Y190:Y192)</f>
        <v>20994674</v>
      </c>
      <c r="Z193" s="273">
        <v>26</v>
      </c>
      <c r="AA193" s="273">
        <f>IFERROR(Y193/W190,"-")</f>
        <v>209946.74</v>
      </c>
      <c r="AB193" s="273">
        <f t="shared" si="290"/>
        <v>89339.038297872336</v>
      </c>
      <c r="AC193" s="273">
        <f t="shared" si="266"/>
        <v>807487.4615384615</v>
      </c>
      <c r="AD193" s="273">
        <f>IFERROR(X193/W190,"-")</f>
        <v>2.35</v>
      </c>
      <c r="AE193" s="152">
        <f>IFERROR(Z193/W190,"-")</f>
        <v>0.26</v>
      </c>
      <c r="AF193" s="575"/>
      <c r="AG193" s="273">
        <v>178</v>
      </c>
      <c r="AH193" s="273">
        <f>SUM(AH190:AH192)</f>
        <v>16345644</v>
      </c>
      <c r="AI193" s="273">
        <v>21</v>
      </c>
      <c r="AJ193" s="273">
        <f>IFERROR(AH193/AF190,"-")</f>
        <v>215074.26315789475</v>
      </c>
      <c r="AK193" s="273">
        <f t="shared" si="291"/>
        <v>91829.460674157308</v>
      </c>
      <c r="AL193" s="273">
        <f t="shared" si="267"/>
        <v>778364</v>
      </c>
      <c r="AM193" s="273">
        <f>IFERROR(AG193/AF190,"-")</f>
        <v>2.3421052631578947</v>
      </c>
      <c r="AN193" s="152">
        <f>IFERROR(AI193/AF190,"-")</f>
        <v>0.27631578947368424</v>
      </c>
      <c r="AO193" s="577"/>
      <c r="AP193" s="273">
        <v>845</v>
      </c>
      <c r="AQ193" s="273">
        <f>SUM(AQ190:AQ192)</f>
        <v>91302480</v>
      </c>
      <c r="AR193" s="273">
        <v>81</v>
      </c>
      <c r="AS193" s="273">
        <f>IFERROR(AQ193/AO190,"-")</f>
        <v>324919.85765124555</v>
      </c>
      <c r="AT193" s="273">
        <f t="shared" si="292"/>
        <v>108050.27218934911</v>
      </c>
      <c r="AU193" s="273">
        <f t="shared" si="268"/>
        <v>1127191.111111111</v>
      </c>
      <c r="AV193" s="273">
        <f>IFERROR(AP193/AO190,"-")</f>
        <v>3.0071174377224201</v>
      </c>
      <c r="AW193" s="272">
        <f>IFERROR(AR193/AO190,"-")</f>
        <v>0.28825622775800713</v>
      </c>
      <c r="AX193" s="575"/>
      <c r="AY193" s="273">
        <v>3538</v>
      </c>
      <c r="AZ193" s="273">
        <f>SUM(AZ190:AZ192)</f>
        <v>290129166</v>
      </c>
      <c r="BA193" s="273">
        <v>344</v>
      </c>
      <c r="BB193" s="273">
        <f>IFERROR(AZ193/AX190,"-")</f>
        <v>74602.511185394702</v>
      </c>
      <c r="BC193" s="273">
        <f t="shared" si="293"/>
        <v>82003.721311475412</v>
      </c>
      <c r="BD193" s="273">
        <f t="shared" si="269"/>
        <v>843398.73837209307</v>
      </c>
      <c r="BE193" s="273">
        <f>IFERROR(AY193/AX190,"-")</f>
        <v>0.90974543584469014</v>
      </c>
      <c r="BF193" s="152">
        <f>IFERROR(BA193/AX190,"-")</f>
        <v>8.8454615582411925E-2</v>
      </c>
      <c r="BG193" s="229"/>
    </row>
    <row r="194" spans="2:59" s="9" customFormat="1" ht="13.5" customHeight="1">
      <c r="B194" s="551">
        <v>48</v>
      </c>
      <c r="C194" s="555" t="s">
        <v>21</v>
      </c>
      <c r="D194" s="357" t="s">
        <v>338</v>
      </c>
      <c r="E194" s="573">
        <f>市区町村別_オーラルフレイル区分別該当人数･割合!E52</f>
        <v>632</v>
      </c>
      <c r="F194" s="292">
        <v>1135</v>
      </c>
      <c r="G194" s="69">
        <v>77639246</v>
      </c>
      <c r="H194" s="69">
        <v>117</v>
      </c>
      <c r="I194" s="69">
        <f>IFERROR(G194/E194,"-")</f>
        <v>122846.90822784811</v>
      </c>
      <c r="J194" s="69">
        <f>IFERROR(G194/F194,"-")</f>
        <v>68404.622026431723</v>
      </c>
      <c r="K194" s="69">
        <f t="shared" si="264"/>
        <v>663583.29914529913</v>
      </c>
      <c r="L194" s="69">
        <f>IFERROR(F194/E194,"-")</f>
        <v>1.7958860759493671</v>
      </c>
      <c r="M194" s="266">
        <f>IFERROR(H194/E194,"-")</f>
        <v>0.185126582278481</v>
      </c>
      <c r="N194" s="573">
        <f>市区町村別_オーラルフレイル区分別該当人数･割合!G52</f>
        <v>468</v>
      </c>
      <c r="O194" s="292">
        <v>872</v>
      </c>
      <c r="P194" s="69">
        <v>61053770</v>
      </c>
      <c r="Q194" s="69">
        <v>90</v>
      </c>
      <c r="R194" s="69">
        <f>IFERROR(P194/N194,"-")</f>
        <v>130456.7735042735</v>
      </c>
      <c r="S194" s="69">
        <f>IFERROR(P194/O194,"-")</f>
        <v>70015.791284403676</v>
      </c>
      <c r="T194" s="69">
        <f t="shared" si="265"/>
        <v>678375.22222222225</v>
      </c>
      <c r="U194" s="69">
        <f>IFERROR(O194/N194,"-")</f>
        <v>1.8632478632478633</v>
      </c>
      <c r="V194" s="34">
        <f>IFERROR(Q194/N194,"-")</f>
        <v>0.19230769230769232</v>
      </c>
      <c r="W194" s="573">
        <f>市区町村別_オーラルフレイル区分別該当人数･割合!I52</f>
        <v>60</v>
      </c>
      <c r="X194" s="292">
        <v>215</v>
      </c>
      <c r="Y194" s="69">
        <v>15990546</v>
      </c>
      <c r="Z194" s="69">
        <v>21</v>
      </c>
      <c r="AA194" s="69">
        <f>IFERROR(Y194/W194,"-")</f>
        <v>266509.09999999998</v>
      </c>
      <c r="AB194" s="69">
        <f>IFERROR(Y194/X194,"-")</f>
        <v>74374.632558139536</v>
      </c>
      <c r="AC194" s="69">
        <f t="shared" si="266"/>
        <v>761454.57142857148</v>
      </c>
      <c r="AD194" s="69">
        <f>IFERROR(X194/W194,"-")</f>
        <v>3.5833333333333335</v>
      </c>
      <c r="AE194" s="34">
        <f>IFERROR(Z194/W194,"-")</f>
        <v>0.35</v>
      </c>
      <c r="AF194" s="573">
        <f>市区町村別_オーラルフレイル区分別該当人数･割合!K52</f>
        <v>47</v>
      </c>
      <c r="AG194" s="292">
        <v>169</v>
      </c>
      <c r="AH194" s="69">
        <v>14211546</v>
      </c>
      <c r="AI194" s="69">
        <v>16</v>
      </c>
      <c r="AJ194" s="69">
        <f>IFERROR(AH194/AF194,"-")</f>
        <v>302373.31914893619</v>
      </c>
      <c r="AK194" s="69">
        <f>IFERROR(AH194/AG194,"-")</f>
        <v>84091.988165680479</v>
      </c>
      <c r="AL194" s="69">
        <f t="shared" si="267"/>
        <v>888221.625</v>
      </c>
      <c r="AM194" s="69">
        <f>IFERROR(AG194/AF194,"-")</f>
        <v>3.5957446808510638</v>
      </c>
      <c r="AN194" s="34">
        <f>IFERROR(AI194/AF194,"-")</f>
        <v>0.34042553191489361</v>
      </c>
      <c r="AO194" s="570">
        <f>市区町村別_オーラルフレイル区分別該当人数･割合!M52</f>
        <v>164</v>
      </c>
      <c r="AP194" s="292">
        <v>460</v>
      </c>
      <c r="AQ194" s="69">
        <v>51721597</v>
      </c>
      <c r="AR194" s="69">
        <v>46</v>
      </c>
      <c r="AS194" s="69">
        <f>IFERROR(AQ194/AO194,"-")</f>
        <v>315375.59146341466</v>
      </c>
      <c r="AT194" s="69">
        <f>IFERROR(AQ194/AP194,"-")</f>
        <v>112438.25434782609</v>
      </c>
      <c r="AU194" s="69">
        <f t="shared" si="268"/>
        <v>1124382.543478261</v>
      </c>
      <c r="AV194" s="69">
        <f>IFERROR(AP194/AO194,"-")</f>
        <v>2.8048780487804876</v>
      </c>
      <c r="AW194" s="266">
        <f>IFERROR(AR194/AO194,"-")</f>
        <v>0.28048780487804881</v>
      </c>
      <c r="AX194" s="573">
        <f>市区町村別_オーラルフレイル区分別該当人数･割合!O52</f>
        <v>2676</v>
      </c>
      <c r="AY194" s="292">
        <v>2702</v>
      </c>
      <c r="AZ194" s="69">
        <v>192313924</v>
      </c>
      <c r="BA194" s="69">
        <v>271</v>
      </c>
      <c r="BB194" s="69">
        <f>IFERROR(AZ194/AX194,"-")</f>
        <v>71866.189835575482</v>
      </c>
      <c r="BC194" s="69">
        <f>IFERROR(AZ194/AY194,"-")</f>
        <v>71174.65729089563</v>
      </c>
      <c r="BD194" s="69">
        <f t="shared" si="269"/>
        <v>709645.47601476009</v>
      </c>
      <c r="BE194" s="69">
        <f>IFERROR(AY194/AX194,"-")</f>
        <v>1.0097159940209268</v>
      </c>
      <c r="BF194" s="34">
        <f>IFERROR(BA194/AX194,"-")</f>
        <v>0.10127055306427504</v>
      </c>
      <c r="BG194" s="229"/>
    </row>
    <row r="195" spans="2:59" s="9" customFormat="1" ht="13.5" customHeight="1">
      <c r="B195" s="552"/>
      <c r="C195" s="556"/>
      <c r="D195" s="356" t="s">
        <v>339</v>
      </c>
      <c r="E195" s="578"/>
      <c r="F195" s="70">
        <v>0</v>
      </c>
      <c r="G195" s="268">
        <v>0</v>
      </c>
      <c r="H195" s="268">
        <v>0</v>
      </c>
      <c r="I195" s="268">
        <f>IFERROR(G195/E194,"-")</f>
        <v>0</v>
      </c>
      <c r="J195" s="268" t="str">
        <f t="shared" ref="J195:J197" si="294">IFERROR(G195/F195,"-")</f>
        <v>-</v>
      </c>
      <c r="K195" s="268" t="str">
        <f t="shared" si="264"/>
        <v>-</v>
      </c>
      <c r="L195" s="268">
        <f>IFERROR(F195/E194,"-")</f>
        <v>0</v>
      </c>
      <c r="M195" s="267">
        <f>IFERROR(H195/E194,"-")</f>
        <v>0</v>
      </c>
      <c r="N195" s="574"/>
      <c r="O195" s="70">
        <v>0</v>
      </c>
      <c r="P195" s="268">
        <v>0</v>
      </c>
      <c r="Q195" s="268">
        <v>0</v>
      </c>
      <c r="R195" s="268">
        <f>IFERROR(P195/N194,"-")</f>
        <v>0</v>
      </c>
      <c r="S195" s="268" t="str">
        <f t="shared" ref="S195:S197" si="295">IFERROR(P195/O195,"-")</f>
        <v>-</v>
      </c>
      <c r="T195" s="268" t="str">
        <f t="shared" si="265"/>
        <v>-</v>
      </c>
      <c r="U195" s="268">
        <f>IFERROR(O195/N194,"-")</f>
        <v>0</v>
      </c>
      <c r="V195" s="175">
        <f>IFERROR(Q195/N194,"-")</f>
        <v>0</v>
      </c>
      <c r="W195" s="574"/>
      <c r="X195" s="70">
        <v>0</v>
      </c>
      <c r="Y195" s="268">
        <v>0</v>
      </c>
      <c r="Z195" s="268">
        <v>0</v>
      </c>
      <c r="AA195" s="268">
        <f>IFERROR(Y195/W194,"-")</f>
        <v>0</v>
      </c>
      <c r="AB195" s="268" t="str">
        <f t="shared" ref="AB195:AB197" si="296">IFERROR(Y195/X195,"-")</f>
        <v>-</v>
      </c>
      <c r="AC195" s="268" t="str">
        <f t="shared" si="266"/>
        <v>-</v>
      </c>
      <c r="AD195" s="268">
        <f>IFERROR(X195/W194,"-")</f>
        <v>0</v>
      </c>
      <c r="AE195" s="175">
        <f>IFERROR(Z195/W194,"-")</f>
        <v>0</v>
      </c>
      <c r="AF195" s="574"/>
      <c r="AG195" s="70">
        <v>0</v>
      </c>
      <c r="AH195" s="268">
        <v>0</v>
      </c>
      <c r="AI195" s="268">
        <v>0</v>
      </c>
      <c r="AJ195" s="268">
        <f>IFERROR(AH195/AF194,"-")</f>
        <v>0</v>
      </c>
      <c r="AK195" s="268" t="str">
        <f t="shared" ref="AK195:AK197" si="297">IFERROR(AH195/AG195,"-")</f>
        <v>-</v>
      </c>
      <c r="AL195" s="268" t="str">
        <f t="shared" si="267"/>
        <v>-</v>
      </c>
      <c r="AM195" s="268">
        <f>IFERROR(AG195/AF194,"-")</f>
        <v>0</v>
      </c>
      <c r="AN195" s="175">
        <f>IFERROR(AI195/AF194,"-")</f>
        <v>0</v>
      </c>
      <c r="AO195" s="576"/>
      <c r="AP195" s="70">
        <v>0</v>
      </c>
      <c r="AQ195" s="268">
        <v>0</v>
      </c>
      <c r="AR195" s="268">
        <v>0</v>
      </c>
      <c r="AS195" s="268">
        <f>IFERROR(AQ195/AO194,"-")</f>
        <v>0</v>
      </c>
      <c r="AT195" s="268" t="str">
        <f t="shared" ref="AT195:AT197" si="298">IFERROR(AQ195/AP195,"-")</f>
        <v>-</v>
      </c>
      <c r="AU195" s="268" t="str">
        <f t="shared" si="268"/>
        <v>-</v>
      </c>
      <c r="AV195" s="268">
        <f>IFERROR(AP195/AO194,"-")</f>
        <v>0</v>
      </c>
      <c r="AW195" s="267">
        <f>IFERROR(AR195/AO194,"-")</f>
        <v>0</v>
      </c>
      <c r="AX195" s="574"/>
      <c r="AY195" s="70">
        <v>19</v>
      </c>
      <c r="AZ195" s="268">
        <v>5657024</v>
      </c>
      <c r="BA195" s="268">
        <v>4</v>
      </c>
      <c r="BB195" s="268">
        <f>IFERROR(AZ195/AX194,"-")</f>
        <v>2113.9850523168907</v>
      </c>
      <c r="BC195" s="268">
        <f t="shared" ref="BC195:BC197" si="299">IFERROR(AZ195/AY195,"-")</f>
        <v>297738.10526315792</v>
      </c>
      <c r="BD195" s="268">
        <f t="shared" si="269"/>
        <v>1414256</v>
      </c>
      <c r="BE195" s="268">
        <f>IFERROR(AY195/AX194,"-")</f>
        <v>7.1001494768310911E-3</v>
      </c>
      <c r="BF195" s="175">
        <f>IFERROR(BA195/AX194,"-")</f>
        <v>1.4947683109118087E-3</v>
      </c>
      <c r="BG195" s="229"/>
    </row>
    <row r="196" spans="2:59" s="9" customFormat="1" ht="13.5" customHeight="1">
      <c r="B196" s="552"/>
      <c r="C196" s="556"/>
      <c r="D196" s="353" t="s">
        <v>340</v>
      </c>
      <c r="E196" s="578"/>
      <c r="F196" s="271">
        <v>11</v>
      </c>
      <c r="G196" s="271">
        <v>85648</v>
      </c>
      <c r="H196" s="271">
        <v>3</v>
      </c>
      <c r="I196" s="271">
        <f>IFERROR(G196/E194,"-")</f>
        <v>135.51898734177215</v>
      </c>
      <c r="J196" s="271">
        <f t="shared" si="294"/>
        <v>7786.181818181818</v>
      </c>
      <c r="K196" s="271">
        <f t="shared" si="264"/>
        <v>28549.333333333332</v>
      </c>
      <c r="L196" s="271">
        <f>IFERROR(F196/E194,"-")</f>
        <v>1.740506329113924E-2</v>
      </c>
      <c r="M196" s="270">
        <f>IFERROR(H196/E194,"-")</f>
        <v>4.7468354430379748E-3</v>
      </c>
      <c r="N196" s="574"/>
      <c r="O196" s="271">
        <v>11</v>
      </c>
      <c r="P196" s="271">
        <v>85648</v>
      </c>
      <c r="Q196" s="271">
        <v>3</v>
      </c>
      <c r="R196" s="271">
        <f>IFERROR(P196/N194,"-")</f>
        <v>183.008547008547</v>
      </c>
      <c r="S196" s="271">
        <f t="shared" si="295"/>
        <v>7786.181818181818</v>
      </c>
      <c r="T196" s="271">
        <f t="shared" si="265"/>
        <v>28549.333333333332</v>
      </c>
      <c r="U196" s="271">
        <f>IFERROR(O196/N194,"-")</f>
        <v>2.3504273504273504E-2</v>
      </c>
      <c r="V196" s="36">
        <f>IFERROR(Q196/N194,"-")</f>
        <v>6.41025641025641E-3</v>
      </c>
      <c r="W196" s="574"/>
      <c r="X196" s="271">
        <v>0</v>
      </c>
      <c r="Y196" s="271">
        <v>0</v>
      </c>
      <c r="Z196" s="271">
        <v>0</v>
      </c>
      <c r="AA196" s="271">
        <f>IFERROR(Y196/W194,"-")</f>
        <v>0</v>
      </c>
      <c r="AB196" s="271" t="str">
        <f t="shared" si="296"/>
        <v>-</v>
      </c>
      <c r="AC196" s="271" t="str">
        <f t="shared" si="266"/>
        <v>-</v>
      </c>
      <c r="AD196" s="271">
        <f>IFERROR(X196/W194,"-")</f>
        <v>0</v>
      </c>
      <c r="AE196" s="36">
        <f>IFERROR(Z196/W194,"-")</f>
        <v>0</v>
      </c>
      <c r="AF196" s="574"/>
      <c r="AG196" s="271">
        <v>0</v>
      </c>
      <c r="AH196" s="271">
        <v>0</v>
      </c>
      <c r="AI196" s="271">
        <v>0</v>
      </c>
      <c r="AJ196" s="271">
        <f>IFERROR(AH196/AF194,"-")</f>
        <v>0</v>
      </c>
      <c r="AK196" s="271" t="str">
        <f t="shared" si="297"/>
        <v>-</v>
      </c>
      <c r="AL196" s="271" t="str">
        <f t="shared" si="267"/>
        <v>-</v>
      </c>
      <c r="AM196" s="271">
        <f>IFERROR(AG196/AF194,"-")</f>
        <v>0</v>
      </c>
      <c r="AN196" s="36">
        <f>IFERROR(AI196/AF194,"-")</f>
        <v>0</v>
      </c>
      <c r="AO196" s="576"/>
      <c r="AP196" s="271">
        <v>0</v>
      </c>
      <c r="AQ196" s="271">
        <v>0</v>
      </c>
      <c r="AR196" s="271">
        <v>0</v>
      </c>
      <c r="AS196" s="271">
        <f>IFERROR(AQ196/AO194,"-")</f>
        <v>0</v>
      </c>
      <c r="AT196" s="271" t="str">
        <f t="shared" si="298"/>
        <v>-</v>
      </c>
      <c r="AU196" s="271" t="str">
        <f t="shared" si="268"/>
        <v>-</v>
      </c>
      <c r="AV196" s="271">
        <f>IFERROR(AP196/AO194,"-")</f>
        <v>0</v>
      </c>
      <c r="AW196" s="270">
        <f>IFERROR(AR196/AO194,"-")</f>
        <v>0</v>
      </c>
      <c r="AX196" s="574"/>
      <c r="AY196" s="271">
        <v>57</v>
      </c>
      <c r="AZ196" s="271">
        <v>408048</v>
      </c>
      <c r="BA196" s="271">
        <v>9</v>
      </c>
      <c r="BB196" s="271">
        <f>IFERROR(AZ196/AX194,"-")</f>
        <v>152.48430493273543</v>
      </c>
      <c r="BC196" s="271">
        <f t="shared" si="299"/>
        <v>7158.7368421052633</v>
      </c>
      <c r="BD196" s="271">
        <f t="shared" si="269"/>
        <v>45338.666666666664</v>
      </c>
      <c r="BE196" s="271">
        <f>IFERROR(AY196/AX194,"-")</f>
        <v>2.1300448430493273E-2</v>
      </c>
      <c r="BF196" s="36">
        <f>IFERROR(BA196/AX194,"-")</f>
        <v>3.3632286995515697E-3</v>
      </c>
      <c r="BG196" s="229"/>
    </row>
    <row r="197" spans="2:59" s="9" customFormat="1" ht="13.5" customHeight="1">
      <c r="B197" s="553"/>
      <c r="C197" s="557"/>
      <c r="D197" s="354" t="s">
        <v>64</v>
      </c>
      <c r="E197" s="579"/>
      <c r="F197" s="273">
        <v>1135</v>
      </c>
      <c r="G197" s="273">
        <f>SUM(G194:G196)</f>
        <v>77724894</v>
      </c>
      <c r="H197" s="273">
        <v>117</v>
      </c>
      <c r="I197" s="273">
        <f>IFERROR(G197/E194,"-")</f>
        <v>122982.42721518988</v>
      </c>
      <c r="J197" s="273">
        <f t="shared" si="294"/>
        <v>68480.082819383257</v>
      </c>
      <c r="K197" s="273">
        <f t="shared" si="264"/>
        <v>664315.33333333337</v>
      </c>
      <c r="L197" s="273">
        <f>IFERROR(F197/E194,"-")</f>
        <v>1.7958860759493671</v>
      </c>
      <c r="M197" s="272">
        <f>IFERROR(H197/E194,"-")</f>
        <v>0.185126582278481</v>
      </c>
      <c r="N197" s="575"/>
      <c r="O197" s="273">
        <v>872</v>
      </c>
      <c r="P197" s="273">
        <f>SUM(P194:P196)</f>
        <v>61139418</v>
      </c>
      <c r="Q197" s="273">
        <v>90</v>
      </c>
      <c r="R197" s="273">
        <f>IFERROR(P197/N194,"-")</f>
        <v>130639.78205128205</v>
      </c>
      <c r="S197" s="273">
        <f t="shared" si="295"/>
        <v>70114.011467889912</v>
      </c>
      <c r="T197" s="273">
        <f t="shared" si="265"/>
        <v>679326.8666666667</v>
      </c>
      <c r="U197" s="273">
        <f>IFERROR(O197/N194,"-")</f>
        <v>1.8632478632478633</v>
      </c>
      <c r="V197" s="152">
        <f>IFERROR(Q197/N194,"-")</f>
        <v>0.19230769230769232</v>
      </c>
      <c r="W197" s="575"/>
      <c r="X197" s="273">
        <v>215</v>
      </c>
      <c r="Y197" s="273">
        <f>SUM(Y194:Y196)</f>
        <v>15990546</v>
      </c>
      <c r="Z197" s="273">
        <v>21</v>
      </c>
      <c r="AA197" s="273">
        <f>IFERROR(Y197/W194,"-")</f>
        <v>266509.09999999998</v>
      </c>
      <c r="AB197" s="273">
        <f t="shared" si="296"/>
        <v>74374.632558139536</v>
      </c>
      <c r="AC197" s="273">
        <f t="shared" si="266"/>
        <v>761454.57142857148</v>
      </c>
      <c r="AD197" s="273">
        <f>IFERROR(X197/W194,"-")</f>
        <v>3.5833333333333335</v>
      </c>
      <c r="AE197" s="152">
        <f>IFERROR(Z197/W194,"-")</f>
        <v>0.35</v>
      </c>
      <c r="AF197" s="575"/>
      <c r="AG197" s="273">
        <v>169</v>
      </c>
      <c r="AH197" s="273">
        <f>SUM(AH194:AH196)</f>
        <v>14211546</v>
      </c>
      <c r="AI197" s="273">
        <v>16</v>
      </c>
      <c r="AJ197" s="273">
        <f>IFERROR(AH197/AF194,"-")</f>
        <v>302373.31914893619</v>
      </c>
      <c r="AK197" s="273">
        <f t="shared" si="297"/>
        <v>84091.988165680479</v>
      </c>
      <c r="AL197" s="273">
        <f t="shared" si="267"/>
        <v>888221.625</v>
      </c>
      <c r="AM197" s="273">
        <f>IFERROR(AG197/AF194,"-")</f>
        <v>3.5957446808510638</v>
      </c>
      <c r="AN197" s="152">
        <f>IFERROR(AI197/AF194,"-")</f>
        <v>0.34042553191489361</v>
      </c>
      <c r="AO197" s="577"/>
      <c r="AP197" s="273">
        <v>460</v>
      </c>
      <c r="AQ197" s="273">
        <f>SUM(AQ194:AQ196)</f>
        <v>51721597</v>
      </c>
      <c r="AR197" s="273">
        <v>46</v>
      </c>
      <c r="AS197" s="273">
        <f>IFERROR(AQ197/AO194,"-")</f>
        <v>315375.59146341466</v>
      </c>
      <c r="AT197" s="273">
        <f t="shared" si="298"/>
        <v>112438.25434782609</v>
      </c>
      <c r="AU197" s="273">
        <f t="shared" si="268"/>
        <v>1124382.543478261</v>
      </c>
      <c r="AV197" s="273">
        <f>IFERROR(AP197/AO194,"-")</f>
        <v>2.8048780487804876</v>
      </c>
      <c r="AW197" s="272">
        <f>IFERROR(AR197/AO194,"-")</f>
        <v>0.28048780487804881</v>
      </c>
      <c r="AX197" s="575"/>
      <c r="AY197" s="273">
        <v>2715</v>
      </c>
      <c r="AZ197" s="273">
        <f>SUM(AZ194:AZ196)</f>
        <v>198378996</v>
      </c>
      <c r="BA197" s="273">
        <v>273</v>
      </c>
      <c r="BB197" s="273">
        <f>IFERROR(AZ197/AX194,"-")</f>
        <v>74132.659192825115</v>
      </c>
      <c r="BC197" s="273">
        <f t="shared" si="299"/>
        <v>73067.770165745853</v>
      </c>
      <c r="BD197" s="273">
        <f t="shared" si="269"/>
        <v>726662.98901098897</v>
      </c>
      <c r="BE197" s="273">
        <f>IFERROR(AY197/AX194,"-")</f>
        <v>1.0145739910313902</v>
      </c>
      <c r="BF197" s="152">
        <f>IFERROR(BA197/AX194,"-")</f>
        <v>0.10201793721973094</v>
      </c>
      <c r="BG197" s="229"/>
    </row>
    <row r="198" spans="2:59" s="9" customFormat="1" ht="13.5" customHeight="1">
      <c r="B198" s="551">
        <v>49</v>
      </c>
      <c r="C198" s="555" t="s">
        <v>22</v>
      </c>
      <c r="D198" s="357" t="s">
        <v>338</v>
      </c>
      <c r="E198" s="573">
        <f>市区町村別_オーラルフレイル区分別該当人数･割合!E53</f>
        <v>307</v>
      </c>
      <c r="F198" s="292">
        <v>678</v>
      </c>
      <c r="G198" s="69">
        <v>61740988</v>
      </c>
      <c r="H198" s="69">
        <v>67</v>
      </c>
      <c r="I198" s="69">
        <f>IFERROR(G198/E198,"-")</f>
        <v>201110.71009771986</v>
      </c>
      <c r="J198" s="69">
        <f>IFERROR(G198/F198,"-")</f>
        <v>91063.404129793504</v>
      </c>
      <c r="K198" s="69">
        <f t="shared" si="264"/>
        <v>921507.28358208959</v>
      </c>
      <c r="L198" s="69">
        <f>IFERROR(F198/E198,"-")</f>
        <v>2.2084690553745929</v>
      </c>
      <c r="M198" s="266">
        <f>IFERROR(H198/E198,"-")</f>
        <v>0.21824104234527689</v>
      </c>
      <c r="N198" s="573">
        <f>市区町村別_オーラルフレイル区分別該当人数･割合!G53</f>
        <v>235</v>
      </c>
      <c r="O198" s="292">
        <v>483</v>
      </c>
      <c r="P198" s="69">
        <v>47801607</v>
      </c>
      <c r="Q198" s="69">
        <v>47</v>
      </c>
      <c r="R198" s="69">
        <f>IFERROR(P198/N198,"-")</f>
        <v>203411.09361702128</v>
      </c>
      <c r="S198" s="69">
        <f>IFERROR(P198/O198,"-")</f>
        <v>98968.130434782608</v>
      </c>
      <c r="T198" s="69">
        <f t="shared" si="265"/>
        <v>1017055.4680851063</v>
      </c>
      <c r="U198" s="69">
        <f>IFERROR(O198/N198,"-")</f>
        <v>2.0553191489361704</v>
      </c>
      <c r="V198" s="34">
        <f>IFERROR(Q198/N198,"-")</f>
        <v>0.2</v>
      </c>
      <c r="W198" s="573">
        <f>市区町村別_オーラルフレイル区分別該当人数･割合!I53</f>
        <v>25</v>
      </c>
      <c r="X198" s="292">
        <v>108</v>
      </c>
      <c r="Y198" s="69">
        <v>13915320</v>
      </c>
      <c r="Z198" s="69">
        <v>11</v>
      </c>
      <c r="AA198" s="69">
        <f>IFERROR(Y198/W198,"-")</f>
        <v>556612.80000000005</v>
      </c>
      <c r="AB198" s="69">
        <f>IFERROR(Y198/X198,"-")</f>
        <v>128845.55555555556</v>
      </c>
      <c r="AC198" s="69">
        <f t="shared" si="266"/>
        <v>1265029.0909090908</v>
      </c>
      <c r="AD198" s="69">
        <f>IFERROR(X198/W198,"-")</f>
        <v>4.32</v>
      </c>
      <c r="AE198" s="34">
        <f>IFERROR(Z198/W198,"-")</f>
        <v>0.44</v>
      </c>
      <c r="AF198" s="573">
        <f>市区町村別_オーラルフレイル区分別該当人数･割合!K53</f>
        <v>19</v>
      </c>
      <c r="AG198" s="292">
        <v>84</v>
      </c>
      <c r="AH198" s="69">
        <v>11940877</v>
      </c>
      <c r="AI198" s="69">
        <v>9</v>
      </c>
      <c r="AJ198" s="69">
        <f>IFERROR(AH198/AF198,"-")</f>
        <v>628467.21052631584</v>
      </c>
      <c r="AK198" s="69">
        <f>IFERROR(AH198/AG198,"-")</f>
        <v>142153.29761904763</v>
      </c>
      <c r="AL198" s="69">
        <f t="shared" si="267"/>
        <v>1326764.111111111</v>
      </c>
      <c r="AM198" s="69">
        <f>IFERROR(AG198/AF198,"-")</f>
        <v>4.4210526315789478</v>
      </c>
      <c r="AN198" s="34">
        <f>IFERROR(AI198/AF198,"-")</f>
        <v>0.47368421052631576</v>
      </c>
      <c r="AO198" s="570">
        <f>市区町村別_オーラルフレイル区分別該当人数･割合!M53</f>
        <v>80</v>
      </c>
      <c r="AP198" s="292">
        <v>278</v>
      </c>
      <c r="AQ198" s="69">
        <v>28248434</v>
      </c>
      <c r="AR198" s="69">
        <v>29</v>
      </c>
      <c r="AS198" s="69">
        <f>IFERROR(AQ198/AO198,"-")</f>
        <v>353105.42499999999</v>
      </c>
      <c r="AT198" s="69">
        <f>IFERROR(AQ198/AP198,"-")</f>
        <v>101613.07194244604</v>
      </c>
      <c r="AU198" s="69">
        <f t="shared" si="268"/>
        <v>974083.93103448278</v>
      </c>
      <c r="AV198" s="69">
        <f>IFERROR(AP198/AO198,"-")</f>
        <v>3.4750000000000001</v>
      </c>
      <c r="AW198" s="266">
        <f>IFERROR(AR198/AO198,"-")</f>
        <v>0.36249999999999999</v>
      </c>
      <c r="AX198" s="573">
        <f>市区町村別_オーラルフレイル区分別該当人数･割合!O53</f>
        <v>1327</v>
      </c>
      <c r="AY198" s="292">
        <v>1370</v>
      </c>
      <c r="AZ198" s="69">
        <v>105732235</v>
      </c>
      <c r="BA198" s="69">
        <v>146</v>
      </c>
      <c r="BB198" s="69">
        <f>IFERROR(AZ198/AX198,"-")</f>
        <v>79677.645064054261</v>
      </c>
      <c r="BC198" s="69">
        <f>IFERROR(AZ198/AY198,"-")</f>
        <v>77176.813868613142</v>
      </c>
      <c r="BD198" s="69">
        <f t="shared" si="269"/>
        <v>724193.39041095891</v>
      </c>
      <c r="BE198" s="69">
        <f>IFERROR(AY198/AX198,"-")</f>
        <v>1.0324039186134137</v>
      </c>
      <c r="BF198" s="34">
        <f>IFERROR(BA198/AX198,"-")</f>
        <v>0.11002260738507913</v>
      </c>
      <c r="BG198" s="229"/>
    </row>
    <row r="199" spans="2:59" s="9" customFormat="1" ht="13.5" customHeight="1">
      <c r="B199" s="552"/>
      <c r="C199" s="556"/>
      <c r="D199" s="356" t="s">
        <v>339</v>
      </c>
      <c r="E199" s="578"/>
      <c r="F199" s="70">
        <v>9</v>
      </c>
      <c r="G199" s="268">
        <v>2264414</v>
      </c>
      <c r="H199" s="268">
        <v>2</v>
      </c>
      <c r="I199" s="268">
        <f>IFERROR(G199/E198,"-")</f>
        <v>7375.9413680781763</v>
      </c>
      <c r="J199" s="268">
        <f t="shared" ref="J199:J201" si="300">IFERROR(G199/F199,"-")</f>
        <v>251601.55555555556</v>
      </c>
      <c r="K199" s="268">
        <f t="shared" si="264"/>
        <v>1132207</v>
      </c>
      <c r="L199" s="268">
        <f>IFERROR(F199/E198,"-")</f>
        <v>2.9315960912052116E-2</v>
      </c>
      <c r="M199" s="267">
        <f>IFERROR(H199/E198,"-")</f>
        <v>6.5146579804560263E-3</v>
      </c>
      <c r="N199" s="574"/>
      <c r="O199" s="70">
        <v>4</v>
      </c>
      <c r="P199" s="268">
        <v>674711</v>
      </c>
      <c r="Q199" s="268">
        <v>1</v>
      </c>
      <c r="R199" s="268">
        <f>IFERROR(P199/N198,"-")</f>
        <v>2871.1106382978724</v>
      </c>
      <c r="S199" s="268">
        <f t="shared" ref="S199:S201" si="301">IFERROR(P199/O199,"-")</f>
        <v>168677.75</v>
      </c>
      <c r="T199" s="268">
        <f t="shared" si="265"/>
        <v>674711</v>
      </c>
      <c r="U199" s="268">
        <f>IFERROR(O199/N198,"-")</f>
        <v>1.7021276595744681E-2</v>
      </c>
      <c r="V199" s="175">
        <f>IFERROR(Q199/N198,"-")</f>
        <v>4.2553191489361703E-3</v>
      </c>
      <c r="W199" s="574"/>
      <c r="X199" s="70">
        <v>0</v>
      </c>
      <c r="Y199" s="268">
        <v>0</v>
      </c>
      <c r="Z199" s="268">
        <v>0</v>
      </c>
      <c r="AA199" s="268">
        <f>IFERROR(Y199/W198,"-")</f>
        <v>0</v>
      </c>
      <c r="AB199" s="268" t="str">
        <f t="shared" ref="AB199:AB201" si="302">IFERROR(Y199/X199,"-")</f>
        <v>-</v>
      </c>
      <c r="AC199" s="268" t="str">
        <f t="shared" si="266"/>
        <v>-</v>
      </c>
      <c r="AD199" s="268">
        <f>IFERROR(X199/W198,"-")</f>
        <v>0</v>
      </c>
      <c r="AE199" s="175">
        <f>IFERROR(Z199/W198,"-")</f>
        <v>0</v>
      </c>
      <c r="AF199" s="574"/>
      <c r="AG199" s="70">
        <v>0</v>
      </c>
      <c r="AH199" s="268">
        <v>0</v>
      </c>
      <c r="AI199" s="268">
        <v>0</v>
      </c>
      <c r="AJ199" s="268">
        <f>IFERROR(AH199/AF198,"-")</f>
        <v>0</v>
      </c>
      <c r="AK199" s="268" t="str">
        <f t="shared" ref="AK199:AK201" si="303">IFERROR(AH199/AG199,"-")</f>
        <v>-</v>
      </c>
      <c r="AL199" s="268" t="str">
        <f t="shared" si="267"/>
        <v>-</v>
      </c>
      <c r="AM199" s="268">
        <f>IFERROR(AG199/AF198,"-")</f>
        <v>0</v>
      </c>
      <c r="AN199" s="175">
        <f>IFERROR(AI199/AF198,"-")</f>
        <v>0</v>
      </c>
      <c r="AO199" s="576"/>
      <c r="AP199" s="70">
        <v>14</v>
      </c>
      <c r="AQ199" s="268">
        <v>3124045</v>
      </c>
      <c r="AR199" s="268">
        <v>3</v>
      </c>
      <c r="AS199" s="268">
        <f>IFERROR(AQ199/AO198,"-")</f>
        <v>39050.5625</v>
      </c>
      <c r="AT199" s="268">
        <f t="shared" ref="AT199:AT201" si="304">IFERROR(AQ199/AP199,"-")</f>
        <v>223146.07142857142</v>
      </c>
      <c r="AU199" s="268">
        <f t="shared" si="268"/>
        <v>1041348.3333333334</v>
      </c>
      <c r="AV199" s="268">
        <f>IFERROR(AP199/AO198,"-")</f>
        <v>0.17499999999999999</v>
      </c>
      <c r="AW199" s="267">
        <f>IFERROR(AR199/AO198,"-")</f>
        <v>3.7499999999999999E-2</v>
      </c>
      <c r="AX199" s="574"/>
      <c r="AY199" s="70">
        <v>17</v>
      </c>
      <c r="AZ199" s="268">
        <v>4936277</v>
      </c>
      <c r="BA199" s="268">
        <v>6</v>
      </c>
      <c r="BB199" s="268">
        <f>IFERROR(AZ199/AX198,"-")</f>
        <v>3719.87716654107</v>
      </c>
      <c r="BC199" s="268">
        <f t="shared" ref="BC199:BC201" si="305">IFERROR(AZ199/AY199,"-")</f>
        <v>290369.23529411765</v>
      </c>
      <c r="BD199" s="268">
        <f t="shared" si="269"/>
        <v>822712.83333333337</v>
      </c>
      <c r="BE199" s="268">
        <f>IFERROR(AY199/AX198,"-")</f>
        <v>1.281085154483798E-2</v>
      </c>
      <c r="BF199" s="175">
        <f>IFERROR(BA199/AX198,"-")</f>
        <v>4.5214770158251696E-3</v>
      </c>
      <c r="BG199" s="229"/>
    </row>
    <row r="200" spans="2:59" s="9" customFormat="1" ht="13.5" customHeight="1">
      <c r="B200" s="552"/>
      <c r="C200" s="556"/>
      <c r="D200" s="353" t="s">
        <v>340</v>
      </c>
      <c r="E200" s="578"/>
      <c r="F200" s="271">
        <v>20</v>
      </c>
      <c r="G200" s="271">
        <v>163989</v>
      </c>
      <c r="H200" s="271">
        <v>4</v>
      </c>
      <c r="I200" s="271">
        <f>IFERROR(G200/E198,"-")</f>
        <v>534.16612377850163</v>
      </c>
      <c r="J200" s="271">
        <f t="shared" si="300"/>
        <v>8199.4500000000007</v>
      </c>
      <c r="K200" s="271">
        <f t="shared" si="264"/>
        <v>40997.25</v>
      </c>
      <c r="L200" s="271">
        <f>IFERROR(F200/E198,"-")</f>
        <v>6.5146579804560262E-2</v>
      </c>
      <c r="M200" s="270">
        <f>IFERROR(H200/E198,"-")</f>
        <v>1.3029315960912053E-2</v>
      </c>
      <c r="N200" s="574"/>
      <c r="O200" s="271">
        <v>18</v>
      </c>
      <c r="P200" s="271">
        <v>76020</v>
      </c>
      <c r="Q200" s="271">
        <v>3</v>
      </c>
      <c r="R200" s="271">
        <f>IFERROR(P200/N198,"-")</f>
        <v>323.48936170212767</v>
      </c>
      <c r="S200" s="271">
        <f t="shared" si="301"/>
        <v>4223.333333333333</v>
      </c>
      <c r="T200" s="271">
        <f t="shared" si="265"/>
        <v>25340</v>
      </c>
      <c r="U200" s="271">
        <f>IFERROR(O200/N198,"-")</f>
        <v>7.6595744680851063E-2</v>
      </c>
      <c r="V200" s="36">
        <f>IFERROR(Q200/N198,"-")</f>
        <v>1.276595744680851E-2</v>
      </c>
      <c r="W200" s="574"/>
      <c r="X200" s="271">
        <v>0</v>
      </c>
      <c r="Y200" s="271">
        <v>0</v>
      </c>
      <c r="Z200" s="271">
        <v>0</v>
      </c>
      <c r="AA200" s="271">
        <f>IFERROR(Y200/W198,"-")</f>
        <v>0</v>
      </c>
      <c r="AB200" s="271" t="str">
        <f t="shared" si="302"/>
        <v>-</v>
      </c>
      <c r="AC200" s="271" t="str">
        <f t="shared" si="266"/>
        <v>-</v>
      </c>
      <c r="AD200" s="271">
        <f>IFERROR(X200/W198,"-")</f>
        <v>0</v>
      </c>
      <c r="AE200" s="36">
        <f>IFERROR(Z200/W198,"-")</f>
        <v>0</v>
      </c>
      <c r="AF200" s="574"/>
      <c r="AG200" s="271">
        <v>0</v>
      </c>
      <c r="AH200" s="271">
        <v>0</v>
      </c>
      <c r="AI200" s="271">
        <v>0</v>
      </c>
      <c r="AJ200" s="271">
        <f>IFERROR(AH200/AF198,"-")</f>
        <v>0</v>
      </c>
      <c r="AK200" s="271" t="str">
        <f t="shared" si="303"/>
        <v>-</v>
      </c>
      <c r="AL200" s="271" t="str">
        <f t="shared" si="267"/>
        <v>-</v>
      </c>
      <c r="AM200" s="271">
        <f>IFERROR(AG200/AF198,"-")</f>
        <v>0</v>
      </c>
      <c r="AN200" s="36">
        <f>IFERROR(AI200/AF198,"-")</f>
        <v>0</v>
      </c>
      <c r="AO200" s="576"/>
      <c r="AP200" s="271">
        <v>9</v>
      </c>
      <c r="AQ200" s="271">
        <v>131725</v>
      </c>
      <c r="AR200" s="271">
        <v>3</v>
      </c>
      <c r="AS200" s="271">
        <f>IFERROR(AQ200/AO198,"-")</f>
        <v>1646.5625</v>
      </c>
      <c r="AT200" s="271">
        <f t="shared" si="304"/>
        <v>14636.111111111111</v>
      </c>
      <c r="AU200" s="271">
        <f t="shared" si="268"/>
        <v>43908.333333333336</v>
      </c>
      <c r="AV200" s="271">
        <f>IFERROR(AP200/AO198,"-")</f>
        <v>0.1125</v>
      </c>
      <c r="AW200" s="270">
        <f>IFERROR(AR200/AO198,"-")</f>
        <v>3.7499999999999999E-2</v>
      </c>
      <c r="AX200" s="574"/>
      <c r="AY200" s="271">
        <v>5</v>
      </c>
      <c r="AZ200" s="271">
        <v>34660</v>
      </c>
      <c r="BA200" s="271">
        <v>4</v>
      </c>
      <c r="BB200" s="271">
        <f>IFERROR(AZ200/AX198,"-")</f>
        <v>26.119065561416729</v>
      </c>
      <c r="BC200" s="271">
        <f t="shared" si="305"/>
        <v>6932</v>
      </c>
      <c r="BD200" s="271">
        <f t="shared" si="269"/>
        <v>8665</v>
      </c>
      <c r="BE200" s="271">
        <f>IFERROR(AY200/AX198,"-")</f>
        <v>3.7678975131876413E-3</v>
      </c>
      <c r="BF200" s="36">
        <f>IFERROR(BA200/AX198,"-")</f>
        <v>3.0143180105501131E-3</v>
      </c>
      <c r="BG200" s="229"/>
    </row>
    <row r="201" spans="2:59" s="9" customFormat="1" ht="13.5" customHeight="1">
      <c r="B201" s="553"/>
      <c r="C201" s="557"/>
      <c r="D201" s="354" t="s">
        <v>64</v>
      </c>
      <c r="E201" s="579"/>
      <c r="F201" s="273">
        <v>682</v>
      </c>
      <c r="G201" s="273">
        <f>SUM(G198:G200)</f>
        <v>64169391</v>
      </c>
      <c r="H201" s="273">
        <v>68</v>
      </c>
      <c r="I201" s="273">
        <f>IFERROR(G201/E198,"-")</f>
        <v>209020.81758957656</v>
      </c>
      <c r="J201" s="273">
        <f t="shared" si="300"/>
        <v>94090.016129032258</v>
      </c>
      <c r="K201" s="273">
        <f t="shared" si="264"/>
        <v>943667.51470588241</v>
      </c>
      <c r="L201" s="273">
        <f>IFERROR(F201/E198,"-")</f>
        <v>2.221498371335505</v>
      </c>
      <c r="M201" s="272">
        <f>IFERROR(H201/E198,"-")</f>
        <v>0.22149837133550487</v>
      </c>
      <c r="N201" s="575"/>
      <c r="O201" s="273">
        <v>487</v>
      </c>
      <c r="P201" s="273">
        <f>SUM(P198:P200)</f>
        <v>48552338</v>
      </c>
      <c r="Q201" s="273">
        <v>48</v>
      </c>
      <c r="R201" s="273">
        <f>IFERROR(P201/N198,"-")</f>
        <v>206605.69361702129</v>
      </c>
      <c r="S201" s="273">
        <f t="shared" si="301"/>
        <v>99696.792607802869</v>
      </c>
      <c r="T201" s="273">
        <f t="shared" si="265"/>
        <v>1011507.0416666666</v>
      </c>
      <c r="U201" s="273">
        <f>IFERROR(O201/N198,"-")</f>
        <v>2.0723404255319151</v>
      </c>
      <c r="V201" s="152">
        <f>IFERROR(Q201/N198,"-")</f>
        <v>0.20425531914893616</v>
      </c>
      <c r="W201" s="575"/>
      <c r="X201" s="273">
        <v>108</v>
      </c>
      <c r="Y201" s="273">
        <f>SUM(Y198:Y200)</f>
        <v>13915320</v>
      </c>
      <c r="Z201" s="273">
        <v>11</v>
      </c>
      <c r="AA201" s="273">
        <f>IFERROR(Y201/W198,"-")</f>
        <v>556612.80000000005</v>
      </c>
      <c r="AB201" s="273">
        <f t="shared" si="302"/>
        <v>128845.55555555556</v>
      </c>
      <c r="AC201" s="273">
        <f t="shared" si="266"/>
        <v>1265029.0909090908</v>
      </c>
      <c r="AD201" s="273">
        <f>IFERROR(X201/W198,"-")</f>
        <v>4.32</v>
      </c>
      <c r="AE201" s="152">
        <f>IFERROR(Z201/W198,"-")</f>
        <v>0.44</v>
      </c>
      <c r="AF201" s="575"/>
      <c r="AG201" s="273">
        <v>84</v>
      </c>
      <c r="AH201" s="273">
        <f>SUM(AH198:AH200)</f>
        <v>11940877</v>
      </c>
      <c r="AI201" s="273">
        <v>9</v>
      </c>
      <c r="AJ201" s="273">
        <f>IFERROR(AH201/AF198,"-")</f>
        <v>628467.21052631584</v>
      </c>
      <c r="AK201" s="273">
        <f t="shared" si="303"/>
        <v>142153.29761904763</v>
      </c>
      <c r="AL201" s="273">
        <f t="shared" si="267"/>
        <v>1326764.111111111</v>
      </c>
      <c r="AM201" s="273">
        <f>IFERROR(AG201/AF198,"-")</f>
        <v>4.4210526315789478</v>
      </c>
      <c r="AN201" s="152">
        <f>IFERROR(AI201/AF198,"-")</f>
        <v>0.47368421052631576</v>
      </c>
      <c r="AO201" s="577"/>
      <c r="AP201" s="273">
        <v>282</v>
      </c>
      <c r="AQ201" s="273">
        <f>SUM(AQ198:AQ200)</f>
        <v>31504204</v>
      </c>
      <c r="AR201" s="273">
        <v>30</v>
      </c>
      <c r="AS201" s="273">
        <f>IFERROR(AQ201/AO198,"-")</f>
        <v>393802.55</v>
      </c>
      <c r="AT201" s="273">
        <f t="shared" si="304"/>
        <v>111717.03546099291</v>
      </c>
      <c r="AU201" s="273">
        <f t="shared" si="268"/>
        <v>1050140.1333333333</v>
      </c>
      <c r="AV201" s="273">
        <f>IFERROR(AP201/AO198,"-")</f>
        <v>3.5249999999999999</v>
      </c>
      <c r="AW201" s="272">
        <f>IFERROR(AR201/AO198,"-")</f>
        <v>0.375</v>
      </c>
      <c r="AX201" s="575"/>
      <c r="AY201" s="273">
        <v>1371</v>
      </c>
      <c r="AZ201" s="273">
        <f>SUM(AZ198:AZ200)</f>
        <v>110703172</v>
      </c>
      <c r="BA201" s="273">
        <v>146</v>
      </c>
      <c r="BB201" s="273">
        <f>IFERROR(AZ201/AX198,"-")</f>
        <v>83423.64129615674</v>
      </c>
      <c r="BC201" s="273">
        <f t="shared" si="305"/>
        <v>80746.296134208606</v>
      </c>
      <c r="BD201" s="273">
        <f t="shared" si="269"/>
        <v>758240.90410958906</v>
      </c>
      <c r="BE201" s="273">
        <f>IFERROR(AY201/AX198,"-")</f>
        <v>1.0331574981160512</v>
      </c>
      <c r="BF201" s="152">
        <f>IFERROR(BA201/AX198,"-")</f>
        <v>0.11002260738507913</v>
      </c>
      <c r="BG201" s="229"/>
    </row>
    <row r="202" spans="2:59" s="9" customFormat="1" ht="13.5" customHeight="1">
      <c r="B202" s="551">
        <v>50</v>
      </c>
      <c r="C202" s="555" t="s">
        <v>13</v>
      </c>
      <c r="D202" s="357" t="s">
        <v>338</v>
      </c>
      <c r="E202" s="573">
        <f>市区町村別_オーラルフレイル区分別該当人数･割合!E54</f>
        <v>464</v>
      </c>
      <c r="F202" s="292">
        <v>815</v>
      </c>
      <c r="G202" s="69">
        <v>69141356</v>
      </c>
      <c r="H202" s="69">
        <v>83</v>
      </c>
      <c r="I202" s="69">
        <f>IFERROR(G202/E202,"-")</f>
        <v>149011.54310344829</v>
      </c>
      <c r="J202" s="69">
        <f>IFERROR(G202/F202,"-")</f>
        <v>84836.019631901843</v>
      </c>
      <c r="K202" s="69">
        <f t="shared" si="264"/>
        <v>833028.38554216863</v>
      </c>
      <c r="L202" s="69">
        <f>IFERROR(F202/E202,"-")</f>
        <v>1.7564655172413792</v>
      </c>
      <c r="M202" s="266">
        <f>IFERROR(H202/E202,"-")</f>
        <v>0.1788793103448276</v>
      </c>
      <c r="N202" s="573">
        <f>市区町村別_オーラルフレイル区分別該当人数･割合!G54</f>
        <v>258</v>
      </c>
      <c r="O202" s="292">
        <v>513</v>
      </c>
      <c r="P202" s="69">
        <v>46457328</v>
      </c>
      <c r="Q202" s="69">
        <v>51</v>
      </c>
      <c r="R202" s="69">
        <f>IFERROR(P202/N202,"-")</f>
        <v>180067.16279069768</v>
      </c>
      <c r="S202" s="69">
        <f>IFERROR(P202/O202,"-")</f>
        <v>90560.093567251461</v>
      </c>
      <c r="T202" s="69">
        <f t="shared" si="265"/>
        <v>910928</v>
      </c>
      <c r="U202" s="69">
        <f>IFERROR(O202/N202,"-")</f>
        <v>1.9883720930232558</v>
      </c>
      <c r="V202" s="34">
        <f>IFERROR(Q202/N202,"-")</f>
        <v>0.19767441860465115</v>
      </c>
      <c r="W202" s="573">
        <f>市区町村別_オーラルフレイル区分別該当人数･割合!I54</f>
        <v>36</v>
      </c>
      <c r="X202" s="292">
        <v>96</v>
      </c>
      <c r="Y202" s="69">
        <v>9073120</v>
      </c>
      <c r="Z202" s="69">
        <v>9</v>
      </c>
      <c r="AA202" s="69">
        <f>IFERROR(Y202/W202,"-")</f>
        <v>252031.11111111112</v>
      </c>
      <c r="AB202" s="69">
        <f>IFERROR(Y202/X202,"-")</f>
        <v>94511.666666666672</v>
      </c>
      <c r="AC202" s="69">
        <f t="shared" si="266"/>
        <v>1008124.4444444445</v>
      </c>
      <c r="AD202" s="69">
        <f>IFERROR(X202/W202,"-")</f>
        <v>2.6666666666666665</v>
      </c>
      <c r="AE202" s="34">
        <f>IFERROR(Z202/W202,"-")</f>
        <v>0.25</v>
      </c>
      <c r="AF202" s="573">
        <f>市区町村別_オーラルフレイル区分別該当人数･割合!K54</f>
        <v>24</v>
      </c>
      <c r="AG202" s="292">
        <v>77</v>
      </c>
      <c r="AH202" s="69">
        <v>8439962</v>
      </c>
      <c r="AI202" s="69">
        <v>7</v>
      </c>
      <c r="AJ202" s="69">
        <f>IFERROR(AH202/AF202,"-")</f>
        <v>351665.08333333331</v>
      </c>
      <c r="AK202" s="69">
        <f>IFERROR(AH202/AG202,"-")</f>
        <v>109609.8961038961</v>
      </c>
      <c r="AL202" s="69">
        <f t="shared" si="267"/>
        <v>1205708.857142857</v>
      </c>
      <c r="AM202" s="69">
        <f>IFERROR(AG202/AF202,"-")</f>
        <v>3.2083333333333335</v>
      </c>
      <c r="AN202" s="34">
        <f>IFERROR(AI202/AF202,"-")</f>
        <v>0.29166666666666669</v>
      </c>
      <c r="AO202" s="570">
        <f>市区町村別_オーラルフレイル区分別該当人数･割合!M54</f>
        <v>65</v>
      </c>
      <c r="AP202" s="292">
        <v>246</v>
      </c>
      <c r="AQ202" s="69">
        <v>32261839</v>
      </c>
      <c r="AR202" s="69">
        <v>25</v>
      </c>
      <c r="AS202" s="69">
        <f>IFERROR(AQ202/AO202,"-")</f>
        <v>496335.9846153846</v>
      </c>
      <c r="AT202" s="69">
        <f>IFERROR(AQ202/AP202,"-")</f>
        <v>131145.68699186991</v>
      </c>
      <c r="AU202" s="69">
        <f t="shared" si="268"/>
        <v>1290473.56</v>
      </c>
      <c r="AV202" s="69">
        <f>IFERROR(AP202/AO202,"-")</f>
        <v>3.7846153846153845</v>
      </c>
      <c r="AW202" s="266">
        <f>IFERROR(AR202/AO202,"-")</f>
        <v>0.38461538461538464</v>
      </c>
      <c r="AX202" s="573">
        <f>市区町村別_オーラルフレイル区分別該当人数･割合!O54</f>
        <v>1768</v>
      </c>
      <c r="AY202" s="292">
        <v>1645</v>
      </c>
      <c r="AZ202" s="69">
        <v>138378924</v>
      </c>
      <c r="BA202" s="69">
        <v>181</v>
      </c>
      <c r="BB202" s="69">
        <f>IFERROR(AZ202/AX202,"-")</f>
        <v>78268.622171945695</v>
      </c>
      <c r="BC202" s="69">
        <f>IFERROR(AZ202/AY202,"-")</f>
        <v>84120.926443769</v>
      </c>
      <c r="BD202" s="69">
        <f t="shared" si="269"/>
        <v>764524.44198895025</v>
      </c>
      <c r="BE202" s="69">
        <f>IFERROR(AY202/AX202,"-")</f>
        <v>0.93042986425339369</v>
      </c>
      <c r="BF202" s="34">
        <f>IFERROR(BA202/AX202,"-")</f>
        <v>0.10237556561085973</v>
      </c>
      <c r="BG202" s="229"/>
    </row>
    <row r="203" spans="2:59" s="9" customFormat="1" ht="13.5" customHeight="1">
      <c r="B203" s="552"/>
      <c r="C203" s="556"/>
      <c r="D203" s="356" t="s">
        <v>339</v>
      </c>
      <c r="E203" s="578"/>
      <c r="F203" s="70">
        <v>11</v>
      </c>
      <c r="G203" s="268">
        <v>4109604</v>
      </c>
      <c r="H203" s="268">
        <v>3</v>
      </c>
      <c r="I203" s="268">
        <f>IFERROR(G203/E202,"-")</f>
        <v>8856.9051724137935</v>
      </c>
      <c r="J203" s="268">
        <f t="shared" ref="J203:J205" si="306">IFERROR(G203/F203,"-")</f>
        <v>373600.36363636365</v>
      </c>
      <c r="K203" s="268">
        <f t="shared" si="264"/>
        <v>1369868</v>
      </c>
      <c r="L203" s="268">
        <f>IFERROR(F203/E202,"-")</f>
        <v>2.3706896551724137E-2</v>
      </c>
      <c r="M203" s="267">
        <f>IFERROR(H203/E202,"-")</f>
        <v>6.4655172413793103E-3</v>
      </c>
      <c r="N203" s="574"/>
      <c r="O203" s="70">
        <v>11</v>
      </c>
      <c r="P203" s="268">
        <v>4109604</v>
      </c>
      <c r="Q203" s="268">
        <v>3</v>
      </c>
      <c r="R203" s="268">
        <f>IFERROR(P203/N202,"-")</f>
        <v>15928.697674418605</v>
      </c>
      <c r="S203" s="268">
        <f t="shared" ref="S203:S205" si="307">IFERROR(P203/O203,"-")</f>
        <v>373600.36363636365</v>
      </c>
      <c r="T203" s="268">
        <f t="shared" si="265"/>
        <v>1369868</v>
      </c>
      <c r="U203" s="268">
        <f>IFERROR(O203/N202,"-")</f>
        <v>4.2635658914728682E-2</v>
      </c>
      <c r="V203" s="175">
        <f>IFERROR(Q203/N202,"-")</f>
        <v>1.1627906976744186E-2</v>
      </c>
      <c r="W203" s="574"/>
      <c r="X203" s="70">
        <v>0</v>
      </c>
      <c r="Y203" s="268">
        <v>0</v>
      </c>
      <c r="Z203" s="268">
        <v>0</v>
      </c>
      <c r="AA203" s="268">
        <f>IFERROR(Y203/W202,"-")</f>
        <v>0</v>
      </c>
      <c r="AB203" s="268" t="str">
        <f t="shared" ref="AB203:AB205" si="308">IFERROR(Y203/X203,"-")</f>
        <v>-</v>
      </c>
      <c r="AC203" s="268" t="str">
        <f t="shared" si="266"/>
        <v>-</v>
      </c>
      <c r="AD203" s="268">
        <f>IFERROR(X203/W202,"-")</f>
        <v>0</v>
      </c>
      <c r="AE203" s="175">
        <f>IFERROR(Z203/W202,"-")</f>
        <v>0</v>
      </c>
      <c r="AF203" s="574"/>
      <c r="AG203" s="70">
        <v>0</v>
      </c>
      <c r="AH203" s="268">
        <v>0</v>
      </c>
      <c r="AI203" s="268">
        <v>0</v>
      </c>
      <c r="AJ203" s="268">
        <f>IFERROR(AH203/AF202,"-")</f>
        <v>0</v>
      </c>
      <c r="AK203" s="268" t="str">
        <f t="shared" ref="AK203:AK205" si="309">IFERROR(AH203/AG203,"-")</f>
        <v>-</v>
      </c>
      <c r="AL203" s="268" t="str">
        <f t="shared" si="267"/>
        <v>-</v>
      </c>
      <c r="AM203" s="268">
        <f>IFERROR(AG203/AF202,"-")</f>
        <v>0</v>
      </c>
      <c r="AN203" s="175">
        <f>IFERROR(AI203/AF202,"-")</f>
        <v>0</v>
      </c>
      <c r="AO203" s="576"/>
      <c r="AP203" s="70">
        <v>8</v>
      </c>
      <c r="AQ203" s="268">
        <v>2105951</v>
      </c>
      <c r="AR203" s="268">
        <v>1</v>
      </c>
      <c r="AS203" s="268">
        <f>IFERROR(AQ203/AO202,"-")</f>
        <v>32399.246153846154</v>
      </c>
      <c r="AT203" s="268">
        <f t="shared" ref="AT203:AT205" si="310">IFERROR(AQ203/AP203,"-")</f>
        <v>263243.875</v>
      </c>
      <c r="AU203" s="268">
        <f t="shared" si="268"/>
        <v>2105951</v>
      </c>
      <c r="AV203" s="268">
        <f>IFERROR(AP203/AO202,"-")</f>
        <v>0.12307692307692308</v>
      </c>
      <c r="AW203" s="267">
        <f>IFERROR(AR203/AO202,"-")</f>
        <v>1.5384615384615385E-2</v>
      </c>
      <c r="AX203" s="574"/>
      <c r="AY203" s="70">
        <v>13</v>
      </c>
      <c r="AZ203" s="268">
        <v>3711036</v>
      </c>
      <c r="BA203" s="268">
        <v>3</v>
      </c>
      <c r="BB203" s="268">
        <f>IFERROR(AZ203/AX202,"-")</f>
        <v>2099.0022624434391</v>
      </c>
      <c r="BC203" s="268">
        <f t="shared" ref="BC203:BC205" si="311">IFERROR(AZ203/AY203,"-")</f>
        <v>285464.30769230769</v>
      </c>
      <c r="BD203" s="268">
        <f t="shared" si="269"/>
        <v>1237012</v>
      </c>
      <c r="BE203" s="268">
        <f>IFERROR(AY203/AX202,"-")</f>
        <v>7.3529411764705881E-3</v>
      </c>
      <c r="BF203" s="175">
        <f>IFERROR(BA203/AX202,"-")</f>
        <v>1.6968325791855204E-3</v>
      </c>
      <c r="BG203" s="229"/>
    </row>
    <row r="204" spans="2:59" s="9" customFormat="1" ht="13.5" customHeight="1">
      <c r="B204" s="552"/>
      <c r="C204" s="556"/>
      <c r="D204" s="353" t="s">
        <v>340</v>
      </c>
      <c r="E204" s="578"/>
      <c r="F204" s="271">
        <v>24</v>
      </c>
      <c r="G204" s="271">
        <v>500083</v>
      </c>
      <c r="H204" s="271">
        <v>7</v>
      </c>
      <c r="I204" s="271">
        <f>IFERROR(G204/E202,"-")</f>
        <v>1077.7650862068965</v>
      </c>
      <c r="J204" s="271">
        <f t="shared" si="306"/>
        <v>20836.791666666668</v>
      </c>
      <c r="K204" s="271">
        <f t="shared" si="264"/>
        <v>71440.428571428565</v>
      </c>
      <c r="L204" s="271">
        <f>IFERROR(F204/E202,"-")</f>
        <v>5.1724137931034482E-2</v>
      </c>
      <c r="M204" s="270">
        <f>IFERROR(H204/E202,"-")</f>
        <v>1.5086206896551725E-2</v>
      </c>
      <c r="N204" s="574"/>
      <c r="O204" s="271">
        <v>23</v>
      </c>
      <c r="P204" s="271">
        <v>478563</v>
      </c>
      <c r="Q204" s="271">
        <v>6</v>
      </c>
      <c r="R204" s="271">
        <f>IFERROR(P204/N202,"-")</f>
        <v>1854.8953488372092</v>
      </c>
      <c r="S204" s="271">
        <f t="shared" si="307"/>
        <v>20807.08695652174</v>
      </c>
      <c r="T204" s="271">
        <f t="shared" si="265"/>
        <v>79760.5</v>
      </c>
      <c r="U204" s="271">
        <f>IFERROR(O204/N202,"-")</f>
        <v>8.9147286821705432E-2</v>
      </c>
      <c r="V204" s="36">
        <f>IFERROR(Q204/N202,"-")</f>
        <v>2.3255813953488372E-2</v>
      </c>
      <c r="W204" s="574"/>
      <c r="X204" s="271">
        <v>3</v>
      </c>
      <c r="Y204" s="271">
        <v>13122</v>
      </c>
      <c r="Z204" s="271">
        <v>1</v>
      </c>
      <c r="AA204" s="271">
        <f>IFERROR(Y204/W202,"-")</f>
        <v>364.5</v>
      </c>
      <c r="AB204" s="271">
        <f t="shared" si="308"/>
        <v>4374</v>
      </c>
      <c r="AC204" s="271">
        <f t="shared" si="266"/>
        <v>13122</v>
      </c>
      <c r="AD204" s="271">
        <f>IFERROR(X204/W202,"-")</f>
        <v>8.3333333333333329E-2</v>
      </c>
      <c r="AE204" s="36">
        <f>IFERROR(Z204/W202,"-")</f>
        <v>2.7777777777777776E-2</v>
      </c>
      <c r="AF204" s="574"/>
      <c r="AG204" s="271">
        <v>3</v>
      </c>
      <c r="AH204" s="271">
        <v>13122</v>
      </c>
      <c r="AI204" s="271">
        <v>1</v>
      </c>
      <c r="AJ204" s="271">
        <f>IFERROR(AH204/AF202,"-")</f>
        <v>546.75</v>
      </c>
      <c r="AK204" s="271">
        <f t="shared" si="309"/>
        <v>4374</v>
      </c>
      <c r="AL204" s="271">
        <f t="shared" si="267"/>
        <v>13122</v>
      </c>
      <c r="AM204" s="271">
        <f>IFERROR(AG204/AF202,"-")</f>
        <v>0.125</v>
      </c>
      <c r="AN204" s="36">
        <f>IFERROR(AI204/AF202,"-")</f>
        <v>4.1666666666666664E-2</v>
      </c>
      <c r="AO204" s="576"/>
      <c r="AP204" s="271">
        <v>1</v>
      </c>
      <c r="AQ204" s="271">
        <v>3767</v>
      </c>
      <c r="AR204" s="271">
        <v>1</v>
      </c>
      <c r="AS204" s="271">
        <f>IFERROR(AQ204/AO202,"-")</f>
        <v>57.95384615384615</v>
      </c>
      <c r="AT204" s="271">
        <f t="shared" si="310"/>
        <v>3767</v>
      </c>
      <c r="AU204" s="271">
        <f t="shared" si="268"/>
        <v>3767</v>
      </c>
      <c r="AV204" s="271">
        <f>IFERROR(AP204/AO202,"-")</f>
        <v>1.5384615384615385E-2</v>
      </c>
      <c r="AW204" s="270">
        <f>IFERROR(AR204/AO202,"-")</f>
        <v>1.5384615384615385E-2</v>
      </c>
      <c r="AX204" s="574"/>
      <c r="AY204" s="271">
        <v>35</v>
      </c>
      <c r="AZ204" s="271">
        <v>109816</v>
      </c>
      <c r="BA204" s="271">
        <v>6</v>
      </c>
      <c r="BB204" s="271">
        <f>IFERROR(AZ204/AX202,"-")</f>
        <v>62.113122171945705</v>
      </c>
      <c r="BC204" s="271">
        <f t="shared" si="311"/>
        <v>3137.6</v>
      </c>
      <c r="BD204" s="271">
        <f t="shared" si="269"/>
        <v>18302.666666666668</v>
      </c>
      <c r="BE204" s="271">
        <f>IFERROR(AY204/AX202,"-")</f>
        <v>1.9796380090497737E-2</v>
      </c>
      <c r="BF204" s="36">
        <f>IFERROR(BA204/AX202,"-")</f>
        <v>3.3936651583710408E-3</v>
      </c>
      <c r="BG204" s="229"/>
    </row>
    <row r="205" spans="2:59" s="9" customFormat="1" ht="13.5" customHeight="1">
      <c r="B205" s="553"/>
      <c r="C205" s="557"/>
      <c r="D205" s="354" t="s">
        <v>64</v>
      </c>
      <c r="E205" s="579"/>
      <c r="F205" s="273">
        <v>822</v>
      </c>
      <c r="G205" s="273">
        <f>SUM(G202:G204)</f>
        <v>73751043</v>
      </c>
      <c r="H205" s="273">
        <v>84</v>
      </c>
      <c r="I205" s="273">
        <f>IFERROR(G205/E202,"-")</f>
        <v>158946.21336206896</v>
      </c>
      <c r="J205" s="273">
        <f t="shared" si="306"/>
        <v>89721.463503649633</v>
      </c>
      <c r="K205" s="273">
        <f t="shared" si="264"/>
        <v>877988.60714285716</v>
      </c>
      <c r="L205" s="273">
        <f>IFERROR(F205/E202,"-")</f>
        <v>1.771551724137931</v>
      </c>
      <c r="M205" s="272">
        <f>IFERROR(H205/E202,"-")</f>
        <v>0.18103448275862069</v>
      </c>
      <c r="N205" s="575"/>
      <c r="O205" s="273">
        <v>520</v>
      </c>
      <c r="P205" s="273">
        <f>SUM(P202:P204)</f>
        <v>51045495</v>
      </c>
      <c r="Q205" s="273">
        <v>52</v>
      </c>
      <c r="R205" s="273">
        <f>IFERROR(P205/N202,"-")</f>
        <v>197850.7558139535</v>
      </c>
      <c r="S205" s="273">
        <f t="shared" si="307"/>
        <v>98164.413461538468</v>
      </c>
      <c r="T205" s="273">
        <f t="shared" si="265"/>
        <v>981644.13461538462</v>
      </c>
      <c r="U205" s="273">
        <f>IFERROR(O205/N202,"-")</f>
        <v>2.0155038759689923</v>
      </c>
      <c r="V205" s="152">
        <f>IFERROR(Q205/N202,"-")</f>
        <v>0.20155038759689922</v>
      </c>
      <c r="W205" s="575"/>
      <c r="X205" s="273">
        <v>96</v>
      </c>
      <c r="Y205" s="273">
        <f>SUM(Y202:Y204)</f>
        <v>9086242</v>
      </c>
      <c r="Z205" s="273">
        <v>9</v>
      </c>
      <c r="AA205" s="273">
        <f>IFERROR(Y205/W202,"-")</f>
        <v>252395.61111111112</v>
      </c>
      <c r="AB205" s="273">
        <f t="shared" si="308"/>
        <v>94648.354166666672</v>
      </c>
      <c r="AC205" s="273">
        <f t="shared" si="266"/>
        <v>1009582.4444444445</v>
      </c>
      <c r="AD205" s="273">
        <f>IFERROR(X205/W202,"-")</f>
        <v>2.6666666666666665</v>
      </c>
      <c r="AE205" s="152">
        <f>IFERROR(Z205/W202,"-")</f>
        <v>0.25</v>
      </c>
      <c r="AF205" s="575"/>
      <c r="AG205" s="273">
        <v>77</v>
      </c>
      <c r="AH205" s="273">
        <f>SUM(AH202:AH204)</f>
        <v>8453084</v>
      </c>
      <c r="AI205" s="273">
        <v>7</v>
      </c>
      <c r="AJ205" s="273">
        <f>IFERROR(AH205/AF202,"-")</f>
        <v>352211.83333333331</v>
      </c>
      <c r="AK205" s="273">
        <f t="shared" si="309"/>
        <v>109780.31168831169</v>
      </c>
      <c r="AL205" s="273">
        <f t="shared" si="267"/>
        <v>1207583.4285714286</v>
      </c>
      <c r="AM205" s="273">
        <f>IFERROR(AG205/AF202,"-")</f>
        <v>3.2083333333333335</v>
      </c>
      <c r="AN205" s="152">
        <f>IFERROR(AI205/AF202,"-")</f>
        <v>0.29166666666666669</v>
      </c>
      <c r="AO205" s="577"/>
      <c r="AP205" s="273">
        <v>249</v>
      </c>
      <c r="AQ205" s="273">
        <f>SUM(AQ202:AQ204)</f>
        <v>34371557</v>
      </c>
      <c r="AR205" s="273">
        <v>25</v>
      </c>
      <c r="AS205" s="273">
        <f>IFERROR(AQ205/AO202,"-")</f>
        <v>528793.18461538467</v>
      </c>
      <c r="AT205" s="273">
        <f t="shared" si="310"/>
        <v>138038.38152610441</v>
      </c>
      <c r="AU205" s="273">
        <f t="shared" si="268"/>
        <v>1374862.28</v>
      </c>
      <c r="AV205" s="273">
        <f>IFERROR(AP205/AO202,"-")</f>
        <v>3.8307692307692309</v>
      </c>
      <c r="AW205" s="272">
        <f>IFERROR(AR205/AO202,"-")</f>
        <v>0.38461538461538464</v>
      </c>
      <c r="AX205" s="575"/>
      <c r="AY205" s="273">
        <v>1646</v>
      </c>
      <c r="AZ205" s="273">
        <f>SUM(AZ202:AZ204)</f>
        <v>142199776</v>
      </c>
      <c r="BA205" s="273">
        <v>181</v>
      </c>
      <c r="BB205" s="273">
        <f>IFERROR(AZ205/AX202,"-")</f>
        <v>80429.737556561086</v>
      </c>
      <c r="BC205" s="273">
        <f t="shared" si="311"/>
        <v>86391.11543134872</v>
      </c>
      <c r="BD205" s="273">
        <f t="shared" si="269"/>
        <v>785634.12154696137</v>
      </c>
      <c r="BE205" s="273">
        <f>IFERROR(AY205/AX202,"-")</f>
        <v>0.9309954751131222</v>
      </c>
      <c r="BF205" s="152">
        <f>IFERROR(BA205/AX202,"-")</f>
        <v>0.10237556561085973</v>
      </c>
      <c r="BG205" s="229"/>
    </row>
    <row r="206" spans="2:59" s="9" customFormat="1" ht="13.5" customHeight="1">
      <c r="B206" s="551">
        <v>51</v>
      </c>
      <c r="C206" s="555" t="s">
        <v>41</v>
      </c>
      <c r="D206" s="357" t="s">
        <v>338</v>
      </c>
      <c r="E206" s="573">
        <f>市区町村別_オーラルフレイル区分別該当人数･割合!E55</f>
        <v>953</v>
      </c>
      <c r="F206" s="292">
        <v>1679</v>
      </c>
      <c r="G206" s="69">
        <v>130376118</v>
      </c>
      <c r="H206" s="69">
        <v>174</v>
      </c>
      <c r="I206" s="69">
        <f>IFERROR(G206/E206,"-")</f>
        <v>136806</v>
      </c>
      <c r="J206" s="69">
        <f>IFERROR(G206/F206,"-")</f>
        <v>77651.05300774271</v>
      </c>
      <c r="K206" s="69">
        <f t="shared" si="264"/>
        <v>749288.03448275861</v>
      </c>
      <c r="L206" s="69">
        <f>IFERROR(F206/E206,"-")</f>
        <v>1.7618048268625393</v>
      </c>
      <c r="M206" s="266">
        <f>IFERROR(H206/E206,"-")</f>
        <v>0.1825813221406086</v>
      </c>
      <c r="N206" s="573">
        <f>市区町村別_オーラルフレイル区分別該当人数･割合!G55</f>
        <v>679</v>
      </c>
      <c r="O206" s="292">
        <v>1251</v>
      </c>
      <c r="P206" s="69">
        <v>92129619</v>
      </c>
      <c r="Q206" s="69">
        <v>129</v>
      </c>
      <c r="R206" s="69">
        <f>IFERROR(P206/N206,"-")</f>
        <v>135684.26951399117</v>
      </c>
      <c r="S206" s="69">
        <f>IFERROR(P206/O206,"-")</f>
        <v>73644.779376498802</v>
      </c>
      <c r="T206" s="69">
        <f t="shared" si="265"/>
        <v>714183.09302325582</v>
      </c>
      <c r="U206" s="69">
        <f>IFERROR(O206/N206,"-")</f>
        <v>1.8424153166421207</v>
      </c>
      <c r="V206" s="34">
        <f>IFERROR(Q206/N206,"-")</f>
        <v>0.18998527245949925</v>
      </c>
      <c r="W206" s="573">
        <f>市区町村別_オーラルフレイル区分別該当人数･割合!I55</f>
        <v>103</v>
      </c>
      <c r="X206" s="292">
        <v>319</v>
      </c>
      <c r="Y206" s="69">
        <v>30957898</v>
      </c>
      <c r="Z206" s="69">
        <v>35</v>
      </c>
      <c r="AA206" s="69">
        <f>IFERROR(Y206/W206,"-")</f>
        <v>300562.11650485435</v>
      </c>
      <c r="AB206" s="69">
        <f>IFERROR(Y206/X206,"-")</f>
        <v>97046.702194357364</v>
      </c>
      <c r="AC206" s="69">
        <f t="shared" si="266"/>
        <v>884511.37142857141</v>
      </c>
      <c r="AD206" s="69">
        <f>IFERROR(X206/W206,"-")</f>
        <v>3.0970873786407767</v>
      </c>
      <c r="AE206" s="34">
        <f>IFERROR(Z206/W206,"-")</f>
        <v>0.33980582524271846</v>
      </c>
      <c r="AF206" s="573">
        <f>市区町村別_オーラルフレイル区分別該当人数･割合!K55</f>
        <v>71</v>
      </c>
      <c r="AG206" s="292">
        <v>223</v>
      </c>
      <c r="AH206" s="69">
        <v>18907561</v>
      </c>
      <c r="AI206" s="69">
        <v>24</v>
      </c>
      <c r="AJ206" s="69">
        <f>IFERROR(AH206/AF206,"-")</f>
        <v>266303.67605633801</v>
      </c>
      <c r="AK206" s="69">
        <f>IFERROR(AH206/AG206,"-")</f>
        <v>84787.269058295962</v>
      </c>
      <c r="AL206" s="69">
        <f t="shared" si="267"/>
        <v>787815.04166666663</v>
      </c>
      <c r="AM206" s="69">
        <f>IFERROR(AG206/AF206,"-")</f>
        <v>3.140845070422535</v>
      </c>
      <c r="AN206" s="34">
        <f>IFERROR(AI206/AF206,"-")</f>
        <v>0.3380281690140845</v>
      </c>
      <c r="AO206" s="570">
        <f>市区町村別_オーラルフレイル区分別該当人数･割合!M55</f>
        <v>371</v>
      </c>
      <c r="AP206" s="292">
        <v>1075</v>
      </c>
      <c r="AQ206" s="69">
        <v>97321403</v>
      </c>
      <c r="AR206" s="69">
        <v>106</v>
      </c>
      <c r="AS206" s="69">
        <f>IFERROR(AQ206/AO206,"-")</f>
        <v>262321.84097035043</v>
      </c>
      <c r="AT206" s="69">
        <f>IFERROR(AQ206/AP206,"-")</f>
        <v>90531.537674418607</v>
      </c>
      <c r="AU206" s="69">
        <f t="shared" si="268"/>
        <v>918126.44339622639</v>
      </c>
      <c r="AV206" s="69">
        <f>IFERROR(AP206/AO206,"-")</f>
        <v>2.8975741239892185</v>
      </c>
      <c r="AW206" s="266">
        <f>IFERROR(AR206/AO206,"-")</f>
        <v>0.2857142857142857</v>
      </c>
      <c r="AX206" s="573">
        <f>市区町村別_オーラルフレイル区分別該当人数･割合!O55</f>
        <v>3452</v>
      </c>
      <c r="AY206" s="292">
        <v>3314</v>
      </c>
      <c r="AZ206" s="69">
        <v>222446689</v>
      </c>
      <c r="BA206" s="69">
        <v>349</v>
      </c>
      <c r="BB206" s="69">
        <f>IFERROR(AZ206/AX206,"-")</f>
        <v>64439.94466975666</v>
      </c>
      <c r="BC206" s="69">
        <f>IFERROR(AZ206/AY206,"-")</f>
        <v>67123.321967410986</v>
      </c>
      <c r="BD206" s="69">
        <f t="shared" si="269"/>
        <v>637383.06303724926</v>
      </c>
      <c r="BE206" s="69">
        <f>IFERROR(AY206/AX206,"-")</f>
        <v>0.96002317497103129</v>
      </c>
      <c r="BF206" s="34">
        <f>IFERROR(BA206/AX206,"-")</f>
        <v>0.1011008111239861</v>
      </c>
      <c r="BG206" s="229"/>
    </row>
    <row r="207" spans="2:59" s="9" customFormat="1" ht="13.5" customHeight="1">
      <c r="B207" s="552"/>
      <c r="C207" s="556"/>
      <c r="D207" s="356" t="s">
        <v>339</v>
      </c>
      <c r="E207" s="578"/>
      <c r="F207" s="70">
        <v>6</v>
      </c>
      <c r="G207" s="268">
        <v>1559517</v>
      </c>
      <c r="H207" s="268">
        <v>2</v>
      </c>
      <c r="I207" s="268">
        <f>IFERROR(G207/E206,"-")</f>
        <v>1636.4291710388247</v>
      </c>
      <c r="J207" s="268">
        <f t="shared" ref="J207:J209" si="312">IFERROR(G207/F207,"-")</f>
        <v>259919.5</v>
      </c>
      <c r="K207" s="268">
        <f t="shared" si="264"/>
        <v>779758.5</v>
      </c>
      <c r="L207" s="268">
        <f>IFERROR(F207/E206,"-")</f>
        <v>6.2959076600209865E-3</v>
      </c>
      <c r="M207" s="267">
        <f>IFERROR(H207/E206,"-")</f>
        <v>2.0986358866736622E-3</v>
      </c>
      <c r="N207" s="574"/>
      <c r="O207" s="70">
        <v>3</v>
      </c>
      <c r="P207" s="268">
        <v>788923</v>
      </c>
      <c r="Q207" s="268">
        <v>1</v>
      </c>
      <c r="R207" s="268">
        <f>IFERROR(P207/N206,"-")</f>
        <v>1161.8895434462445</v>
      </c>
      <c r="S207" s="268">
        <f t="shared" ref="S207:S209" si="313">IFERROR(P207/O207,"-")</f>
        <v>262974.33333333331</v>
      </c>
      <c r="T207" s="268">
        <f t="shared" si="265"/>
        <v>788923</v>
      </c>
      <c r="U207" s="268">
        <f>IFERROR(O207/N206,"-")</f>
        <v>4.418262150220913E-3</v>
      </c>
      <c r="V207" s="175">
        <f>IFERROR(Q207/N206,"-")</f>
        <v>1.4727540500736377E-3</v>
      </c>
      <c r="W207" s="574"/>
      <c r="X207" s="70">
        <v>0</v>
      </c>
      <c r="Y207" s="268">
        <v>0</v>
      </c>
      <c r="Z207" s="268">
        <v>0</v>
      </c>
      <c r="AA207" s="268">
        <f>IFERROR(Y207/W206,"-")</f>
        <v>0</v>
      </c>
      <c r="AB207" s="268" t="str">
        <f t="shared" ref="AB207:AB209" si="314">IFERROR(Y207/X207,"-")</f>
        <v>-</v>
      </c>
      <c r="AC207" s="268" t="str">
        <f t="shared" si="266"/>
        <v>-</v>
      </c>
      <c r="AD207" s="268">
        <f>IFERROR(X207/W206,"-")</f>
        <v>0</v>
      </c>
      <c r="AE207" s="175">
        <f>IFERROR(Z207/W206,"-")</f>
        <v>0</v>
      </c>
      <c r="AF207" s="574"/>
      <c r="AG207" s="70">
        <v>0</v>
      </c>
      <c r="AH207" s="268">
        <v>0</v>
      </c>
      <c r="AI207" s="268">
        <v>0</v>
      </c>
      <c r="AJ207" s="268">
        <f>IFERROR(AH207/AF206,"-")</f>
        <v>0</v>
      </c>
      <c r="AK207" s="268" t="str">
        <f t="shared" ref="AK207:AK209" si="315">IFERROR(AH207/AG207,"-")</f>
        <v>-</v>
      </c>
      <c r="AL207" s="268" t="str">
        <f t="shared" si="267"/>
        <v>-</v>
      </c>
      <c r="AM207" s="268">
        <f>IFERROR(AG207/AF206,"-")</f>
        <v>0</v>
      </c>
      <c r="AN207" s="175">
        <f>IFERROR(AI207/AF206,"-")</f>
        <v>0</v>
      </c>
      <c r="AO207" s="576"/>
      <c r="AP207" s="70">
        <v>22</v>
      </c>
      <c r="AQ207" s="268">
        <v>6011156</v>
      </c>
      <c r="AR207" s="268">
        <v>5</v>
      </c>
      <c r="AS207" s="268">
        <f>IFERROR(AQ207/AO206,"-")</f>
        <v>16202.576819407008</v>
      </c>
      <c r="AT207" s="268">
        <f t="shared" ref="AT207:AT209" si="316">IFERROR(AQ207/AP207,"-")</f>
        <v>273234.36363636365</v>
      </c>
      <c r="AU207" s="268">
        <f t="shared" si="268"/>
        <v>1202231.2</v>
      </c>
      <c r="AV207" s="268">
        <f>IFERROR(AP207/AO206,"-")</f>
        <v>5.9299191374663072E-2</v>
      </c>
      <c r="AW207" s="267">
        <f>IFERROR(AR207/AO206,"-")</f>
        <v>1.3477088948787063E-2</v>
      </c>
      <c r="AX207" s="574"/>
      <c r="AY207" s="70">
        <v>8</v>
      </c>
      <c r="AZ207" s="268">
        <v>1479621</v>
      </c>
      <c r="BA207" s="268">
        <v>5</v>
      </c>
      <c r="BB207" s="268">
        <f>IFERROR(AZ207/AX206,"-")</f>
        <v>428.62717265353416</v>
      </c>
      <c r="BC207" s="268">
        <f t="shared" ref="BC207:BC209" si="317">IFERROR(AZ207/AY207,"-")</f>
        <v>184952.625</v>
      </c>
      <c r="BD207" s="268">
        <f t="shared" si="269"/>
        <v>295924.2</v>
      </c>
      <c r="BE207" s="268">
        <f>IFERROR(AY207/AX206,"-")</f>
        <v>2.3174971031286211E-3</v>
      </c>
      <c r="BF207" s="175">
        <f>IFERROR(BA207/AX206,"-")</f>
        <v>1.4484356894553883E-3</v>
      </c>
      <c r="BG207" s="229"/>
    </row>
    <row r="208" spans="2:59" s="9" customFormat="1" ht="13.5" customHeight="1">
      <c r="B208" s="552"/>
      <c r="C208" s="556"/>
      <c r="D208" s="353" t="s">
        <v>340</v>
      </c>
      <c r="E208" s="578"/>
      <c r="F208" s="271">
        <v>27</v>
      </c>
      <c r="G208" s="271">
        <v>83559</v>
      </c>
      <c r="H208" s="271">
        <v>4</v>
      </c>
      <c r="I208" s="271">
        <f>IFERROR(G208/E206,"-")</f>
        <v>87.679958027282268</v>
      </c>
      <c r="J208" s="271">
        <f t="shared" si="312"/>
        <v>3094.7777777777778</v>
      </c>
      <c r="K208" s="271">
        <f t="shared" si="264"/>
        <v>20889.75</v>
      </c>
      <c r="L208" s="271">
        <f>IFERROR(F208/E206,"-")</f>
        <v>2.8331584470094439E-2</v>
      </c>
      <c r="M208" s="270">
        <f>IFERROR(H208/E206,"-")</f>
        <v>4.1972717733473244E-3</v>
      </c>
      <c r="N208" s="574"/>
      <c r="O208" s="271">
        <v>25</v>
      </c>
      <c r="P208" s="271">
        <v>79263</v>
      </c>
      <c r="Q208" s="271">
        <v>3</v>
      </c>
      <c r="R208" s="271">
        <f>IFERROR(P208/N206,"-")</f>
        <v>116.73490427098675</v>
      </c>
      <c r="S208" s="271">
        <f t="shared" si="313"/>
        <v>3170.52</v>
      </c>
      <c r="T208" s="271">
        <f t="shared" si="265"/>
        <v>26421</v>
      </c>
      <c r="U208" s="271">
        <f>IFERROR(O208/N206,"-")</f>
        <v>3.6818851251840944E-2</v>
      </c>
      <c r="V208" s="36">
        <f>IFERROR(Q208/N206,"-")</f>
        <v>4.418262150220913E-3</v>
      </c>
      <c r="W208" s="574"/>
      <c r="X208" s="271">
        <v>22</v>
      </c>
      <c r="Y208" s="271">
        <v>76019</v>
      </c>
      <c r="Z208" s="271">
        <v>3</v>
      </c>
      <c r="AA208" s="271">
        <f>IFERROR(Y208/W206,"-")</f>
        <v>738.04854368932035</v>
      </c>
      <c r="AB208" s="271">
        <f t="shared" si="314"/>
        <v>3455.409090909091</v>
      </c>
      <c r="AC208" s="271">
        <f t="shared" si="266"/>
        <v>25339.666666666668</v>
      </c>
      <c r="AD208" s="271">
        <f>IFERROR(X208/W206,"-")</f>
        <v>0.21359223300970873</v>
      </c>
      <c r="AE208" s="36">
        <f>IFERROR(Z208/W206,"-")</f>
        <v>2.9126213592233011E-2</v>
      </c>
      <c r="AF208" s="574"/>
      <c r="AG208" s="271">
        <v>20</v>
      </c>
      <c r="AH208" s="271">
        <v>71723</v>
      </c>
      <c r="AI208" s="271">
        <v>2</v>
      </c>
      <c r="AJ208" s="271">
        <f>IFERROR(AH208/AF206,"-")</f>
        <v>1010.1830985915493</v>
      </c>
      <c r="AK208" s="271">
        <f t="shared" si="315"/>
        <v>3586.15</v>
      </c>
      <c r="AL208" s="271">
        <f t="shared" si="267"/>
        <v>35861.5</v>
      </c>
      <c r="AM208" s="271">
        <f>IFERROR(AG208/AF206,"-")</f>
        <v>0.28169014084507044</v>
      </c>
      <c r="AN208" s="36">
        <f>IFERROR(AI208/AF206,"-")</f>
        <v>2.8169014084507043E-2</v>
      </c>
      <c r="AO208" s="576"/>
      <c r="AP208" s="271">
        <v>47</v>
      </c>
      <c r="AQ208" s="271">
        <v>446494</v>
      </c>
      <c r="AR208" s="271">
        <v>10</v>
      </c>
      <c r="AS208" s="271">
        <f>IFERROR(AQ208/AO206,"-")</f>
        <v>1203.4878706199461</v>
      </c>
      <c r="AT208" s="271">
        <f t="shared" si="316"/>
        <v>9499.8723404255325</v>
      </c>
      <c r="AU208" s="271">
        <f t="shared" si="268"/>
        <v>44649.4</v>
      </c>
      <c r="AV208" s="271">
        <f>IFERROR(AP208/AO206,"-")</f>
        <v>0.12668463611859837</v>
      </c>
      <c r="AW208" s="270">
        <f>IFERROR(AR208/AO206,"-")</f>
        <v>2.6954177897574125E-2</v>
      </c>
      <c r="AX208" s="574"/>
      <c r="AY208" s="271">
        <v>16</v>
      </c>
      <c r="AZ208" s="271">
        <v>166150</v>
      </c>
      <c r="BA208" s="271">
        <v>7</v>
      </c>
      <c r="BB208" s="271">
        <f>IFERROR(AZ208/AX206,"-")</f>
        <v>48.131517960602551</v>
      </c>
      <c r="BC208" s="271">
        <f t="shared" si="317"/>
        <v>10384.375</v>
      </c>
      <c r="BD208" s="271">
        <f t="shared" si="269"/>
        <v>23735.714285714286</v>
      </c>
      <c r="BE208" s="271">
        <f>IFERROR(AY208/AX206,"-")</f>
        <v>4.6349942062572421E-3</v>
      </c>
      <c r="BF208" s="36">
        <f>IFERROR(BA208/AX206,"-")</f>
        <v>2.0278099652375433E-3</v>
      </c>
      <c r="BG208" s="229"/>
    </row>
    <row r="209" spans="2:59" s="9" customFormat="1" ht="13.5" customHeight="1">
      <c r="B209" s="553"/>
      <c r="C209" s="557"/>
      <c r="D209" s="354" t="s">
        <v>64</v>
      </c>
      <c r="E209" s="579"/>
      <c r="F209" s="273">
        <v>1683</v>
      </c>
      <c r="G209" s="273">
        <f>SUM(G206:G208)</f>
        <v>132019194</v>
      </c>
      <c r="H209" s="273">
        <v>175</v>
      </c>
      <c r="I209" s="273">
        <f>IFERROR(G209/E206,"-")</f>
        <v>138530.10912906611</v>
      </c>
      <c r="J209" s="273">
        <f t="shared" si="312"/>
        <v>78442.777183600716</v>
      </c>
      <c r="K209" s="273">
        <f t="shared" si="264"/>
        <v>754395.39428571425</v>
      </c>
      <c r="L209" s="273">
        <f>IFERROR(F209/E206,"-")</f>
        <v>1.7660020986358866</v>
      </c>
      <c r="M209" s="272">
        <f>IFERROR(H209/E206,"-")</f>
        <v>0.18363064008394545</v>
      </c>
      <c r="N209" s="575"/>
      <c r="O209" s="273">
        <v>1252</v>
      </c>
      <c r="P209" s="273">
        <f>SUM(P206:P208)</f>
        <v>92997805</v>
      </c>
      <c r="Q209" s="273">
        <v>129</v>
      </c>
      <c r="R209" s="273">
        <f>IFERROR(P209/N206,"-")</f>
        <v>136962.89396170838</v>
      </c>
      <c r="S209" s="273">
        <f t="shared" si="313"/>
        <v>74279.396964856234</v>
      </c>
      <c r="T209" s="273">
        <f t="shared" si="265"/>
        <v>720913.21705426357</v>
      </c>
      <c r="U209" s="273">
        <f>IFERROR(O209/N206,"-")</f>
        <v>1.8438880706921945</v>
      </c>
      <c r="V209" s="152">
        <f>IFERROR(Q209/N206,"-")</f>
        <v>0.18998527245949925</v>
      </c>
      <c r="W209" s="575"/>
      <c r="X209" s="273">
        <v>319</v>
      </c>
      <c r="Y209" s="273">
        <f>SUM(Y206:Y208)</f>
        <v>31033917</v>
      </c>
      <c r="Z209" s="273">
        <v>35</v>
      </c>
      <c r="AA209" s="273">
        <f>IFERROR(Y209/W206,"-")</f>
        <v>301300.16504854371</v>
      </c>
      <c r="AB209" s="273">
        <f t="shared" si="314"/>
        <v>97285.006269592472</v>
      </c>
      <c r="AC209" s="273">
        <f t="shared" si="266"/>
        <v>886683.34285714291</v>
      </c>
      <c r="AD209" s="273">
        <f>IFERROR(X209/W206,"-")</f>
        <v>3.0970873786407767</v>
      </c>
      <c r="AE209" s="152">
        <f>IFERROR(Z209/W206,"-")</f>
        <v>0.33980582524271846</v>
      </c>
      <c r="AF209" s="575"/>
      <c r="AG209" s="273">
        <v>223</v>
      </c>
      <c r="AH209" s="273">
        <f>SUM(AH206:AH208)</f>
        <v>18979284</v>
      </c>
      <c r="AI209" s="273">
        <v>24</v>
      </c>
      <c r="AJ209" s="273">
        <f>IFERROR(AH209/AF206,"-")</f>
        <v>267313.85915492958</v>
      </c>
      <c r="AK209" s="273">
        <f t="shared" si="315"/>
        <v>85108.896860986541</v>
      </c>
      <c r="AL209" s="273">
        <f t="shared" si="267"/>
        <v>790803.5</v>
      </c>
      <c r="AM209" s="273">
        <f>IFERROR(AG209/AF206,"-")</f>
        <v>3.140845070422535</v>
      </c>
      <c r="AN209" s="152">
        <f>IFERROR(AI209/AF206,"-")</f>
        <v>0.3380281690140845</v>
      </c>
      <c r="AO209" s="577"/>
      <c r="AP209" s="273">
        <v>1090</v>
      </c>
      <c r="AQ209" s="273">
        <f>SUM(AQ206:AQ208)</f>
        <v>103779053</v>
      </c>
      <c r="AR209" s="273">
        <v>109</v>
      </c>
      <c r="AS209" s="273">
        <f>IFERROR(AQ209/AO206,"-")</f>
        <v>279727.90566037735</v>
      </c>
      <c r="AT209" s="273">
        <f t="shared" si="316"/>
        <v>95210.140366972482</v>
      </c>
      <c r="AU209" s="273">
        <f t="shared" si="268"/>
        <v>952101.40366972482</v>
      </c>
      <c r="AV209" s="273">
        <f>IFERROR(AP209/AO206,"-")</f>
        <v>2.9380053908355794</v>
      </c>
      <c r="AW209" s="272">
        <f>IFERROR(AR209/AO206,"-")</f>
        <v>0.29380053908355797</v>
      </c>
      <c r="AX209" s="575"/>
      <c r="AY209" s="273">
        <v>3314</v>
      </c>
      <c r="AZ209" s="273">
        <f>SUM(AZ206:AZ208)</f>
        <v>224092460</v>
      </c>
      <c r="BA209" s="273">
        <v>349</v>
      </c>
      <c r="BB209" s="273">
        <f>IFERROR(AZ209/AX206,"-")</f>
        <v>64916.703360370797</v>
      </c>
      <c r="BC209" s="273">
        <f t="shared" si="317"/>
        <v>67619.933614966809</v>
      </c>
      <c r="BD209" s="273">
        <f t="shared" si="269"/>
        <v>642098.73925501434</v>
      </c>
      <c r="BE209" s="273">
        <f>IFERROR(AY209/AX206,"-")</f>
        <v>0.96002317497103129</v>
      </c>
      <c r="BF209" s="152">
        <f>IFERROR(BA209/AX206,"-")</f>
        <v>0.1011008111239861</v>
      </c>
      <c r="BG209" s="229"/>
    </row>
    <row r="210" spans="2:59" s="9" customFormat="1" ht="13.5" customHeight="1">
      <c r="B210" s="551">
        <v>52</v>
      </c>
      <c r="C210" s="555" t="s">
        <v>3</v>
      </c>
      <c r="D210" s="357" t="s">
        <v>338</v>
      </c>
      <c r="E210" s="573">
        <f>市区町村別_オーラルフレイル区分別該当人数･割合!E56</f>
        <v>871</v>
      </c>
      <c r="F210" s="292">
        <v>1392</v>
      </c>
      <c r="G210" s="69">
        <v>92227245</v>
      </c>
      <c r="H210" s="69">
        <v>140</v>
      </c>
      <c r="I210" s="69">
        <f>IFERROR(G210/E210,"-")</f>
        <v>105886.61882893226</v>
      </c>
      <c r="J210" s="69">
        <f>IFERROR(G210/F210,"-")</f>
        <v>66255.204741379304</v>
      </c>
      <c r="K210" s="69">
        <f t="shared" si="264"/>
        <v>658766.03571428568</v>
      </c>
      <c r="L210" s="69">
        <f>IFERROR(F210/E210,"-")</f>
        <v>1.5981630309988519</v>
      </c>
      <c r="M210" s="266">
        <f>IFERROR(H210/E210,"-")</f>
        <v>0.16073478760045926</v>
      </c>
      <c r="N210" s="573">
        <f>市区町村別_オーラルフレイル区分別該当人数･割合!G56</f>
        <v>502</v>
      </c>
      <c r="O210" s="292">
        <v>838</v>
      </c>
      <c r="P210" s="69">
        <v>60450822</v>
      </c>
      <c r="Q210" s="69">
        <v>84</v>
      </c>
      <c r="R210" s="69">
        <f>IFERROR(P210/N210,"-")</f>
        <v>120419.96414342629</v>
      </c>
      <c r="S210" s="69">
        <f>IFERROR(P210/O210,"-")</f>
        <v>72137.019093078765</v>
      </c>
      <c r="T210" s="69">
        <f t="shared" si="265"/>
        <v>719652.64285714284</v>
      </c>
      <c r="U210" s="69">
        <f>IFERROR(O210/N210,"-")</f>
        <v>1.6693227091633467</v>
      </c>
      <c r="V210" s="34">
        <f>IFERROR(Q210/N210,"-")</f>
        <v>0.16733067729083664</v>
      </c>
      <c r="W210" s="573">
        <f>市区町村別_オーラルフレイル区分別該当人数･割合!I56</f>
        <v>99</v>
      </c>
      <c r="X210" s="292">
        <v>229</v>
      </c>
      <c r="Y210" s="69">
        <v>20747583</v>
      </c>
      <c r="Z210" s="69">
        <v>25</v>
      </c>
      <c r="AA210" s="69">
        <f>IFERROR(Y210/W210,"-")</f>
        <v>209571.54545454544</v>
      </c>
      <c r="AB210" s="69">
        <f>IFERROR(Y210/X210,"-")</f>
        <v>90600.799126637561</v>
      </c>
      <c r="AC210" s="69">
        <f t="shared" si="266"/>
        <v>829903.32</v>
      </c>
      <c r="AD210" s="69">
        <f>IFERROR(X210/W210,"-")</f>
        <v>2.3131313131313131</v>
      </c>
      <c r="AE210" s="34">
        <f>IFERROR(Z210/W210,"-")</f>
        <v>0.25252525252525254</v>
      </c>
      <c r="AF210" s="573">
        <f>市区町村別_オーラルフレイル区分別該当人数･割合!K56</f>
        <v>62</v>
      </c>
      <c r="AG210" s="292">
        <v>155</v>
      </c>
      <c r="AH210" s="69">
        <v>16140921</v>
      </c>
      <c r="AI210" s="69">
        <v>18</v>
      </c>
      <c r="AJ210" s="69">
        <f>IFERROR(AH210/AF210,"-")</f>
        <v>260337.43548387097</v>
      </c>
      <c r="AK210" s="69">
        <f>IFERROR(AH210/AG210,"-")</f>
        <v>104134.97419354839</v>
      </c>
      <c r="AL210" s="69">
        <f t="shared" si="267"/>
        <v>896717.83333333337</v>
      </c>
      <c r="AM210" s="69">
        <f>IFERROR(AG210/AF210,"-")</f>
        <v>2.5</v>
      </c>
      <c r="AN210" s="34">
        <f>IFERROR(AI210/AF210,"-")</f>
        <v>0.29032258064516131</v>
      </c>
      <c r="AO210" s="570">
        <f>市区町村別_オーラルフレイル区分別該当人数･割合!M56</f>
        <v>151</v>
      </c>
      <c r="AP210" s="292">
        <v>513</v>
      </c>
      <c r="AQ210" s="69">
        <v>31922503</v>
      </c>
      <c r="AR210" s="69">
        <v>48</v>
      </c>
      <c r="AS210" s="69">
        <f>IFERROR(AQ210/AO210,"-")</f>
        <v>211407.3046357616</v>
      </c>
      <c r="AT210" s="69">
        <f>IFERROR(AQ210/AP210,"-")</f>
        <v>62227.101364522416</v>
      </c>
      <c r="AU210" s="69">
        <f t="shared" si="268"/>
        <v>665052.14583333337</v>
      </c>
      <c r="AV210" s="69">
        <f>IFERROR(AP210/AO210,"-")</f>
        <v>3.3973509933774833</v>
      </c>
      <c r="AW210" s="266">
        <f>IFERROR(AR210/AO210,"-")</f>
        <v>0.31788079470198677</v>
      </c>
      <c r="AX210" s="573">
        <f>市区町村別_オーラルフレイル区分別該当人数･割合!O56</f>
        <v>3132</v>
      </c>
      <c r="AY210" s="292">
        <v>2222</v>
      </c>
      <c r="AZ210" s="69">
        <v>164001273</v>
      </c>
      <c r="BA210" s="69">
        <v>243</v>
      </c>
      <c r="BB210" s="69">
        <f>IFERROR(AZ210/AX210,"-")</f>
        <v>52363.113984674332</v>
      </c>
      <c r="BC210" s="69">
        <f>IFERROR(AZ210/AY210,"-")</f>
        <v>73807.953645364541</v>
      </c>
      <c r="BD210" s="69">
        <f t="shared" si="269"/>
        <v>674902.35802469135</v>
      </c>
      <c r="BE210" s="69">
        <f>IFERROR(AY210/AX210,"-")</f>
        <v>0.70945083014048527</v>
      </c>
      <c r="BF210" s="34">
        <f>IFERROR(BA210/AX210,"-")</f>
        <v>7.7586206896551727E-2</v>
      </c>
      <c r="BG210" s="229"/>
    </row>
    <row r="211" spans="2:59" s="9" customFormat="1" ht="13.5" customHeight="1">
      <c r="B211" s="552"/>
      <c r="C211" s="556"/>
      <c r="D211" s="356" t="s">
        <v>339</v>
      </c>
      <c r="E211" s="578"/>
      <c r="F211" s="70">
        <v>5</v>
      </c>
      <c r="G211" s="268">
        <v>1509266</v>
      </c>
      <c r="H211" s="268">
        <v>1</v>
      </c>
      <c r="I211" s="268">
        <f>IFERROR(G211/E210,"-")</f>
        <v>1732.796785304248</v>
      </c>
      <c r="J211" s="268">
        <f t="shared" ref="J211:J213" si="318">IFERROR(G211/F211,"-")</f>
        <v>301853.2</v>
      </c>
      <c r="K211" s="268">
        <f t="shared" si="264"/>
        <v>1509266</v>
      </c>
      <c r="L211" s="268">
        <f>IFERROR(F211/E210,"-")</f>
        <v>5.7405281285878304E-3</v>
      </c>
      <c r="M211" s="267">
        <f>IFERROR(H211/E210,"-")</f>
        <v>1.148105625717566E-3</v>
      </c>
      <c r="N211" s="574"/>
      <c r="O211" s="70">
        <v>5</v>
      </c>
      <c r="P211" s="268">
        <v>1509266</v>
      </c>
      <c r="Q211" s="268">
        <v>1</v>
      </c>
      <c r="R211" s="268">
        <f>IFERROR(P211/N210,"-")</f>
        <v>3006.5059760956174</v>
      </c>
      <c r="S211" s="268">
        <f t="shared" ref="S211:S213" si="319">IFERROR(P211/O211,"-")</f>
        <v>301853.2</v>
      </c>
      <c r="T211" s="268">
        <f t="shared" si="265"/>
        <v>1509266</v>
      </c>
      <c r="U211" s="268">
        <f>IFERROR(O211/N210,"-")</f>
        <v>9.9601593625498006E-3</v>
      </c>
      <c r="V211" s="175">
        <f>IFERROR(Q211/N210,"-")</f>
        <v>1.9920318725099601E-3</v>
      </c>
      <c r="W211" s="574"/>
      <c r="X211" s="70">
        <v>0</v>
      </c>
      <c r="Y211" s="268">
        <v>0</v>
      </c>
      <c r="Z211" s="268">
        <v>0</v>
      </c>
      <c r="AA211" s="268">
        <f>IFERROR(Y211/W210,"-")</f>
        <v>0</v>
      </c>
      <c r="AB211" s="268" t="str">
        <f t="shared" ref="AB211:AB213" si="320">IFERROR(Y211/X211,"-")</f>
        <v>-</v>
      </c>
      <c r="AC211" s="268" t="str">
        <f t="shared" si="266"/>
        <v>-</v>
      </c>
      <c r="AD211" s="268">
        <f>IFERROR(X211/W210,"-")</f>
        <v>0</v>
      </c>
      <c r="AE211" s="175">
        <f>IFERROR(Z211/W210,"-")</f>
        <v>0</v>
      </c>
      <c r="AF211" s="574"/>
      <c r="AG211" s="70">
        <v>0</v>
      </c>
      <c r="AH211" s="268">
        <v>0</v>
      </c>
      <c r="AI211" s="268">
        <v>0</v>
      </c>
      <c r="AJ211" s="268">
        <f>IFERROR(AH211/AF210,"-")</f>
        <v>0</v>
      </c>
      <c r="AK211" s="268" t="str">
        <f t="shared" ref="AK211:AK213" si="321">IFERROR(AH211/AG211,"-")</f>
        <v>-</v>
      </c>
      <c r="AL211" s="268" t="str">
        <f t="shared" si="267"/>
        <v>-</v>
      </c>
      <c r="AM211" s="268">
        <f>IFERROR(AG211/AF210,"-")</f>
        <v>0</v>
      </c>
      <c r="AN211" s="175">
        <f>IFERROR(AI211/AF210,"-")</f>
        <v>0</v>
      </c>
      <c r="AO211" s="576"/>
      <c r="AP211" s="70">
        <v>3</v>
      </c>
      <c r="AQ211" s="268">
        <v>547439</v>
      </c>
      <c r="AR211" s="268">
        <v>1</v>
      </c>
      <c r="AS211" s="268">
        <f>IFERROR(AQ211/AO210,"-")</f>
        <v>3625.4238410596026</v>
      </c>
      <c r="AT211" s="268">
        <f t="shared" ref="AT211:AT213" si="322">IFERROR(AQ211/AP211,"-")</f>
        <v>182479.66666666666</v>
      </c>
      <c r="AU211" s="268">
        <f t="shared" si="268"/>
        <v>547439</v>
      </c>
      <c r="AV211" s="268">
        <f>IFERROR(AP211/AO210,"-")</f>
        <v>1.9867549668874173E-2</v>
      </c>
      <c r="AW211" s="267">
        <f>IFERROR(AR211/AO210,"-")</f>
        <v>6.6225165562913907E-3</v>
      </c>
      <c r="AX211" s="574"/>
      <c r="AY211" s="70">
        <v>32</v>
      </c>
      <c r="AZ211" s="268">
        <v>8627939</v>
      </c>
      <c r="BA211" s="268">
        <v>6</v>
      </c>
      <c r="BB211" s="268">
        <f>IFERROR(AZ211/AX210,"-")</f>
        <v>2754.7697956577267</v>
      </c>
      <c r="BC211" s="268">
        <f t="shared" ref="BC211:BC213" si="323">IFERROR(AZ211/AY211,"-")</f>
        <v>269623.09375</v>
      </c>
      <c r="BD211" s="268">
        <f t="shared" si="269"/>
        <v>1437989.8333333333</v>
      </c>
      <c r="BE211" s="268">
        <f>IFERROR(AY211/AX210,"-")</f>
        <v>1.0217113665389528E-2</v>
      </c>
      <c r="BF211" s="175">
        <f>IFERROR(BA211/AX210,"-")</f>
        <v>1.9157088122605363E-3</v>
      </c>
      <c r="BG211" s="229"/>
    </row>
    <row r="212" spans="2:59" s="9" customFormat="1" ht="13.5" customHeight="1">
      <c r="B212" s="552"/>
      <c r="C212" s="556"/>
      <c r="D212" s="353" t="s">
        <v>340</v>
      </c>
      <c r="E212" s="578"/>
      <c r="F212" s="271">
        <v>10</v>
      </c>
      <c r="G212" s="271">
        <v>152417</v>
      </c>
      <c r="H212" s="271">
        <v>3</v>
      </c>
      <c r="I212" s="271">
        <f>IFERROR(G212/E210,"-")</f>
        <v>174.99081515499427</v>
      </c>
      <c r="J212" s="271">
        <f t="shared" si="318"/>
        <v>15241.7</v>
      </c>
      <c r="K212" s="271">
        <f t="shared" si="264"/>
        <v>50805.666666666664</v>
      </c>
      <c r="L212" s="271">
        <f>IFERROR(F212/E210,"-")</f>
        <v>1.1481056257175661E-2</v>
      </c>
      <c r="M212" s="270">
        <f>IFERROR(H212/E210,"-")</f>
        <v>3.4443168771526979E-3</v>
      </c>
      <c r="N212" s="574"/>
      <c r="O212" s="271">
        <v>9</v>
      </c>
      <c r="P212" s="271">
        <v>150915</v>
      </c>
      <c r="Q212" s="271">
        <v>2</v>
      </c>
      <c r="R212" s="271">
        <f>IFERROR(P212/N210,"-")</f>
        <v>300.62749003984067</v>
      </c>
      <c r="S212" s="271">
        <f t="shared" si="319"/>
        <v>16768.333333333332</v>
      </c>
      <c r="T212" s="271">
        <f t="shared" si="265"/>
        <v>75457.5</v>
      </c>
      <c r="U212" s="271">
        <f>IFERROR(O212/N210,"-")</f>
        <v>1.7928286852589643E-2</v>
      </c>
      <c r="V212" s="36">
        <f>IFERROR(Q212/N210,"-")</f>
        <v>3.9840637450199202E-3</v>
      </c>
      <c r="W212" s="574"/>
      <c r="X212" s="271">
        <v>0</v>
      </c>
      <c r="Y212" s="271">
        <v>0</v>
      </c>
      <c r="Z212" s="271">
        <v>0</v>
      </c>
      <c r="AA212" s="271">
        <f>IFERROR(Y212/W210,"-")</f>
        <v>0</v>
      </c>
      <c r="AB212" s="271" t="str">
        <f t="shared" si="320"/>
        <v>-</v>
      </c>
      <c r="AC212" s="271" t="str">
        <f t="shared" si="266"/>
        <v>-</v>
      </c>
      <c r="AD212" s="271">
        <f>IFERROR(X212/W210,"-")</f>
        <v>0</v>
      </c>
      <c r="AE212" s="36">
        <f>IFERROR(Z212/W210,"-")</f>
        <v>0</v>
      </c>
      <c r="AF212" s="574"/>
      <c r="AG212" s="271">
        <v>0</v>
      </c>
      <c r="AH212" s="271">
        <v>0</v>
      </c>
      <c r="AI212" s="271">
        <v>0</v>
      </c>
      <c r="AJ212" s="271">
        <f>IFERROR(AH212/AF210,"-")</f>
        <v>0</v>
      </c>
      <c r="AK212" s="271" t="str">
        <f t="shared" si="321"/>
        <v>-</v>
      </c>
      <c r="AL212" s="271" t="str">
        <f t="shared" si="267"/>
        <v>-</v>
      </c>
      <c r="AM212" s="271">
        <f>IFERROR(AG212/AF210,"-")</f>
        <v>0</v>
      </c>
      <c r="AN212" s="36">
        <f>IFERROR(AI212/AF210,"-")</f>
        <v>0</v>
      </c>
      <c r="AO212" s="576"/>
      <c r="AP212" s="271">
        <v>2</v>
      </c>
      <c r="AQ212" s="271">
        <v>1913</v>
      </c>
      <c r="AR212" s="271">
        <v>2</v>
      </c>
      <c r="AS212" s="271">
        <f>IFERROR(AQ212/AO210,"-")</f>
        <v>12.668874172185431</v>
      </c>
      <c r="AT212" s="271">
        <f t="shared" si="322"/>
        <v>956.5</v>
      </c>
      <c r="AU212" s="271">
        <f t="shared" si="268"/>
        <v>956.5</v>
      </c>
      <c r="AV212" s="271">
        <f>IFERROR(AP212/AO210,"-")</f>
        <v>1.3245033112582781E-2</v>
      </c>
      <c r="AW212" s="270">
        <f>IFERROR(AR212/AO210,"-")</f>
        <v>1.3245033112582781E-2</v>
      </c>
      <c r="AX212" s="574"/>
      <c r="AY212" s="271">
        <v>33</v>
      </c>
      <c r="AZ212" s="271">
        <v>622474</v>
      </c>
      <c r="BA212" s="271">
        <v>6</v>
      </c>
      <c r="BB212" s="271">
        <f>IFERROR(AZ212/AX210,"-")</f>
        <v>198.74648786717754</v>
      </c>
      <c r="BC212" s="271">
        <f t="shared" si="323"/>
        <v>18862.848484848484</v>
      </c>
      <c r="BD212" s="271">
        <f t="shared" si="269"/>
        <v>103745.66666666667</v>
      </c>
      <c r="BE212" s="271">
        <f>IFERROR(AY212/AX210,"-")</f>
        <v>1.0536398467432951E-2</v>
      </c>
      <c r="BF212" s="36">
        <f>IFERROR(BA212/AX210,"-")</f>
        <v>1.9157088122605363E-3</v>
      </c>
      <c r="BG212" s="229"/>
    </row>
    <row r="213" spans="2:59" s="9" customFormat="1" ht="13.5" customHeight="1">
      <c r="B213" s="553"/>
      <c r="C213" s="557"/>
      <c r="D213" s="354" t="s">
        <v>64</v>
      </c>
      <c r="E213" s="579"/>
      <c r="F213" s="273">
        <v>1397</v>
      </c>
      <c r="G213" s="273">
        <f>SUM(G210:G212)</f>
        <v>93888928</v>
      </c>
      <c r="H213" s="273">
        <v>141</v>
      </c>
      <c r="I213" s="273">
        <f>IFERROR(G213/E210,"-")</f>
        <v>107794.4064293915</v>
      </c>
      <c r="J213" s="273">
        <f t="shared" si="318"/>
        <v>67207.536148890475</v>
      </c>
      <c r="K213" s="273">
        <f t="shared" si="264"/>
        <v>665878.92198581563</v>
      </c>
      <c r="L213" s="273">
        <f>IFERROR(F213/E210,"-")</f>
        <v>1.6039035591274398</v>
      </c>
      <c r="M213" s="272">
        <f>IFERROR(H213/E210,"-")</f>
        <v>0.1618828932261768</v>
      </c>
      <c r="N213" s="575"/>
      <c r="O213" s="273">
        <v>843</v>
      </c>
      <c r="P213" s="273">
        <f>SUM(P210:P212)</f>
        <v>62111003</v>
      </c>
      <c r="Q213" s="273">
        <v>85</v>
      </c>
      <c r="R213" s="273">
        <f>IFERROR(P213/N210,"-")</f>
        <v>123727.09760956175</v>
      </c>
      <c r="S213" s="273">
        <f t="shared" si="319"/>
        <v>73678.532621589562</v>
      </c>
      <c r="T213" s="273">
        <f t="shared" si="265"/>
        <v>730717.68235294113</v>
      </c>
      <c r="U213" s="273">
        <f>IFERROR(O213/N210,"-")</f>
        <v>1.6792828685258965</v>
      </c>
      <c r="V213" s="152">
        <f>IFERROR(Q213/N210,"-")</f>
        <v>0.1693227091633466</v>
      </c>
      <c r="W213" s="575"/>
      <c r="X213" s="273">
        <v>229</v>
      </c>
      <c r="Y213" s="273">
        <f>SUM(Y210:Y212)</f>
        <v>20747583</v>
      </c>
      <c r="Z213" s="273">
        <v>25</v>
      </c>
      <c r="AA213" s="273">
        <f>IFERROR(Y213/W210,"-")</f>
        <v>209571.54545454544</v>
      </c>
      <c r="AB213" s="273">
        <f t="shared" si="320"/>
        <v>90600.799126637561</v>
      </c>
      <c r="AC213" s="273">
        <f t="shared" si="266"/>
        <v>829903.32</v>
      </c>
      <c r="AD213" s="273">
        <f>IFERROR(X213/W210,"-")</f>
        <v>2.3131313131313131</v>
      </c>
      <c r="AE213" s="152">
        <f>IFERROR(Z213/W210,"-")</f>
        <v>0.25252525252525254</v>
      </c>
      <c r="AF213" s="575"/>
      <c r="AG213" s="273">
        <v>155</v>
      </c>
      <c r="AH213" s="273">
        <f>SUM(AH210:AH212)</f>
        <v>16140921</v>
      </c>
      <c r="AI213" s="273">
        <v>18</v>
      </c>
      <c r="AJ213" s="273">
        <f>IFERROR(AH213/AF210,"-")</f>
        <v>260337.43548387097</v>
      </c>
      <c r="AK213" s="273">
        <f t="shared" si="321"/>
        <v>104134.97419354839</v>
      </c>
      <c r="AL213" s="273">
        <f t="shared" si="267"/>
        <v>896717.83333333337</v>
      </c>
      <c r="AM213" s="273">
        <f>IFERROR(AG213/AF210,"-")</f>
        <v>2.5</v>
      </c>
      <c r="AN213" s="152">
        <f>IFERROR(AI213/AF210,"-")</f>
        <v>0.29032258064516131</v>
      </c>
      <c r="AO213" s="577"/>
      <c r="AP213" s="273">
        <v>513</v>
      </c>
      <c r="AQ213" s="273">
        <f>SUM(AQ210:AQ212)</f>
        <v>32471855</v>
      </c>
      <c r="AR213" s="273">
        <v>48</v>
      </c>
      <c r="AS213" s="273">
        <f>IFERROR(AQ213/AO210,"-")</f>
        <v>215045.39735099339</v>
      </c>
      <c r="AT213" s="273">
        <f t="shared" si="322"/>
        <v>63297.962962962964</v>
      </c>
      <c r="AU213" s="273">
        <f t="shared" si="268"/>
        <v>676496.97916666663</v>
      </c>
      <c r="AV213" s="273">
        <f>IFERROR(AP213/AO210,"-")</f>
        <v>3.3973509933774833</v>
      </c>
      <c r="AW213" s="272">
        <f>IFERROR(AR213/AO210,"-")</f>
        <v>0.31788079470198677</v>
      </c>
      <c r="AX213" s="575"/>
      <c r="AY213" s="273">
        <v>2242</v>
      </c>
      <c r="AZ213" s="273">
        <f>SUM(AZ210:AZ212)</f>
        <v>173251686</v>
      </c>
      <c r="BA213" s="273">
        <v>244</v>
      </c>
      <c r="BB213" s="273">
        <f>IFERROR(AZ213/AX210,"-")</f>
        <v>55316.630268199231</v>
      </c>
      <c r="BC213" s="273">
        <f t="shared" si="323"/>
        <v>77275.506690454946</v>
      </c>
      <c r="BD213" s="273">
        <f t="shared" si="269"/>
        <v>710047.89344262297</v>
      </c>
      <c r="BE213" s="273">
        <f>IFERROR(AY213/AX210,"-")</f>
        <v>0.71583652618135374</v>
      </c>
      <c r="BF213" s="152">
        <f>IFERROR(BA213/AX210,"-")</f>
        <v>7.7905491698595147E-2</v>
      </c>
      <c r="BG213" s="229"/>
    </row>
    <row r="214" spans="2:59" s="9" customFormat="1" ht="13.5" customHeight="1">
      <c r="B214" s="551">
        <v>53</v>
      </c>
      <c r="C214" s="555" t="s">
        <v>18</v>
      </c>
      <c r="D214" s="357" t="s">
        <v>338</v>
      </c>
      <c r="E214" s="573">
        <f>市区町村別_オーラルフレイル区分別該当人数･割合!E57</f>
        <v>246</v>
      </c>
      <c r="F214" s="292">
        <v>452</v>
      </c>
      <c r="G214" s="69">
        <v>40997586</v>
      </c>
      <c r="H214" s="69">
        <v>45</v>
      </c>
      <c r="I214" s="69">
        <f>IFERROR(G214/E214,"-")</f>
        <v>166656.85365853659</v>
      </c>
      <c r="J214" s="69">
        <f>IFERROR(G214/F214,"-")</f>
        <v>90702.623893805314</v>
      </c>
      <c r="K214" s="69">
        <f t="shared" si="264"/>
        <v>911057.46666666667</v>
      </c>
      <c r="L214" s="69">
        <f>IFERROR(F214/E214,"-")</f>
        <v>1.8373983739837398</v>
      </c>
      <c r="M214" s="266">
        <f>IFERROR(H214/E214,"-")</f>
        <v>0.18292682926829268</v>
      </c>
      <c r="N214" s="573">
        <f>市区町村別_オーラルフレイル区分別該当人数･割合!G57</f>
        <v>209</v>
      </c>
      <c r="O214" s="292">
        <v>408</v>
      </c>
      <c r="P214" s="69">
        <v>31020652</v>
      </c>
      <c r="Q214" s="69">
        <v>41</v>
      </c>
      <c r="R214" s="69">
        <f>IFERROR(P214/N214,"-")</f>
        <v>148424.17224880384</v>
      </c>
      <c r="S214" s="69">
        <f>IFERROR(P214/O214,"-")</f>
        <v>76031.009803921566</v>
      </c>
      <c r="T214" s="69">
        <f t="shared" si="265"/>
        <v>756601.26829268294</v>
      </c>
      <c r="U214" s="69">
        <f>IFERROR(O214/N214,"-")</f>
        <v>1.9521531100478469</v>
      </c>
      <c r="V214" s="34">
        <f>IFERROR(Q214/N214,"-")</f>
        <v>0.19617224880382775</v>
      </c>
      <c r="W214" s="573">
        <f>市区町村別_オーラルフレイル区分別該当人数･割合!I57</f>
        <v>27</v>
      </c>
      <c r="X214" s="292">
        <v>121</v>
      </c>
      <c r="Y214" s="69">
        <v>8535993</v>
      </c>
      <c r="Z214" s="69">
        <v>12</v>
      </c>
      <c r="AA214" s="69">
        <f>IFERROR(Y214/W214,"-")</f>
        <v>316147.88888888888</v>
      </c>
      <c r="AB214" s="69">
        <f>IFERROR(Y214/X214,"-")</f>
        <v>70545.396694214869</v>
      </c>
      <c r="AC214" s="69">
        <f t="shared" si="266"/>
        <v>711332.75</v>
      </c>
      <c r="AD214" s="69">
        <f>IFERROR(X214/W214,"-")</f>
        <v>4.4814814814814818</v>
      </c>
      <c r="AE214" s="34">
        <f>IFERROR(Z214/W214,"-")</f>
        <v>0.44444444444444442</v>
      </c>
      <c r="AF214" s="573">
        <f>市区町村別_オーラルフレイル区分別該当人数･割合!K57</f>
        <v>25</v>
      </c>
      <c r="AG214" s="292">
        <v>121</v>
      </c>
      <c r="AH214" s="69">
        <v>8535993</v>
      </c>
      <c r="AI214" s="69">
        <v>12</v>
      </c>
      <c r="AJ214" s="69">
        <f>IFERROR(AH214/AF214,"-")</f>
        <v>341439.72</v>
      </c>
      <c r="AK214" s="69">
        <f>IFERROR(AH214/AG214,"-")</f>
        <v>70545.396694214869</v>
      </c>
      <c r="AL214" s="69">
        <f t="shared" si="267"/>
        <v>711332.75</v>
      </c>
      <c r="AM214" s="69">
        <f>IFERROR(AG214/AF214,"-")</f>
        <v>4.84</v>
      </c>
      <c r="AN214" s="34">
        <f>IFERROR(AI214/AF214,"-")</f>
        <v>0.48</v>
      </c>
      <c r="AO214" s="570">
        <f>市区町村別_オーラルフレイル区分別該当人数･割合!M57</f>
        <v>98</v>
      </c>
      <c r="AP214" s="292">
        <v>340</v>
      </c>
      <c r="AQ214" s="69">
        <v>36531158</v>
      </c>
      <c r="AR214" s="69">
        <v>33</v>
      </c>
      <c r="AS214" s="69">
        <f>IFERROR(AQ214/AO214,"-")</f>
        <v>372766.91836734692</v>
      </c>
      <c r="AT214" s="69">
        <f>IFERROR(AQ214/AP214,"-")</f>
        <v>107444.58235294117</v>
      </c>
      <c r="AU214" s="69">
        <f t="shared" si="268"/>
        <v>1107004.7878787878</v>
      </c>
      <c r="AV214" s="69">
        <f>IFERROR(AP214/AO214,"-")</f>
        <v>3.4693877551020407</v>
      </c>
      <c r="AW214" s="266">
        <f>IFERROR(AR214/AO214,"-")</f>
        <v>0.33673469387755101</v>
      </c>
      <c r="AX214" s="573">
        <f>市区町村別_オーラルフレイル区分別該当人数･割合!O57</f>
        <v>1203</v>
      </c>
      <c r="AY214" s="292">
        <v>1099</v>
      </c>
      <c r="AZ214" s="69">
        <v>80739155</v>
      </c>
      <c r="BA214" s="69">
        <v>114</v>
      </c>
      <c r="BB214" s="69">
        <f>IFERROR(AZ214/AX214,"-")</f>
        <v>67114.842061512885</v>
      </c>
      <c r="BC214" s="69">
        <f>IFERROR(AZ214/AY214,"-")</f>
        <v>73466.019108280248</v>
      </c>
      <c r="BD214" s="69">
        <f t="shared" si="269"/>
        <v>708238.20175438595</v>
      </c>
      <c r="BE214" s="69">
        <f>IFERROR(AY214/AX214,"-")</f>
        <v>0.91354945968412304</v>
      </c>
      <c r="BF214" s="34">
        <f>IFERROR(BA214/AX214,"-")</f>
        <v>9.4763092269326679E-2</v>
      </c>
      <c r="BG214" s="229"/>
    </row>
    <row r="215" spans="2:59" s="9" customFormat="1" ht="13.5" customHeight="1">
      <c r="B215" s="552"/>
      <c r="C215" s="556"/>
      <c r="D215" s="356" t="s">
        <v>339</v>
      </c>
      <c r="E215" s="578"/>
      <c r="F215" s="70">
        <v>4</v>
      </c>
      <c r="G215" s="268">
        <v>815265</v>
      </c>
      <c r="H215" s="268">
        <v>1</v>
      </c>
      <c r="I215" s="268">
        <f>IFERROR(G215/E214,"-")</f>
        <v>3314.0853658536585</v>
      </c>
      <c r="J215" s="268">
        <f t="shared" ref="J215:J217" si="324">IFERROR(G215/F215,"-")</f>
        <v>203816.25</v>
      </c>
      <c r="K215" s="268">
        <f t="shared" si="264"/>
        <v>815265</v>
      </c>
      <c r="L215" s="268">
        <f>IFERROR(F215/E214,"-")</f>
        <v>1.6260162601626018E-2</v>
      </c>
      <c r="M215" s="267">
        <f>IFERROR(H215/E214,"-")</f>
        <v>4.0650406504065045E-3</v>
      </c>
      <c r="N215" s="574"/>
      <c r="O215" s="70">
        <v>4</v>
      </c>
      <c r="P215" s="268">
        <v>815265</v>
      </c>
      <c r="Q215" s="268">
        <v>1</v>
      </c>
      <c r="R215" s="268">
        <f>IFERROR(P215/N214,"-")</f>
        <v>3900.7894736842104</v>
      </c>
      <c r="S215" s="268">
        <f t="shared" ref="S215:S217" si="325">IFERROR(P215/O215,"-")</f>
        <v>203816.25</v>
      </c>
      <c r="T215" s="268">
        <f t="shared" si="265"/>
        <v>815265</v>
      </c>
      <c r="U215" s="268">
        <f>IFERROR(O215/N214,"-")</f>
        <v>1.9138755980861243E-2</v>
      </c>
      <c r="V215" s="175">
        <f>IFERROR(Q215/N214,"-")</f>
        <v>4.7846889952153108E-3</v>
      </c>
      <c r="W215" s="574"/>
      <c r="X215" s="70">
        <v>4</v>
      </c>
      <c r="Y215" s="268">
        <v>815265</v>
      </c>
      <c r="Z215" s="268">
        <v>1</v>
      </c>
      <c r="AA215" s="268">
        <f>IFERROR(Y215/W214,"-")</f>
        <v>30195</v>
      </c>
      <c r="AB215" s="268">
        <f t="shared" ref="AB215:AB217" si="326">IFERROR(Y215/X215,"-")</f>
        <v>203816.25</v>
      </c>
      <c r="AC215" s="268">
        <f t="shared" si="266"/>
        <v>815265</v>
      </c>
      <c r="AD215" s="268">
        <f>IFERROR(X215/W214,"-")</f>
        <v>0.14814814814814814</v>
      </c>
      <c r="AE215" s="175">
        <f>IFERROR(Z215/W214,"-")</f>
        <v>3.7037037037037035E-2</v>
      </c>
      <c r="AF215" s="574"/>
      <c r="AG215" s="70">
        <v>4</v>
      </c>
      <c r="AH215" s="268">
        <v>815265</v>
      </c>
      <c r="AI215" s="268">
        <v>1</v>
      </c>
      <c r="AJ215" s="268">
        <f>IFERROR(AH215/AF214,"-")</f>
        <v>32610.6</v>
      </c>
      <c r="AK215" s="268">
        <f t="shared" ref="AK215:AK217" si="327">IFERROR(AH215/AG215,"-")</f>
        <v>203816.25</v>
      </c>
      <c r="AL215" s="268">
        <f t="shared" si="267"/>
        <v>815265</v>
      </c>
      <c r="AM215" s="268">
        <f>IFERROR(AG215/AF214,"-")</f>
        <v>0.16</v>
      </c>
      <c r="AN215" s="175">
        <f>IFERROR(AI215/AF214,"-")</f>
        <v>0.04</v>
      </c>
      <c r="AO215" s="576"/>
      <c r="AP215" s="70">
        <v>12</v>
      </c>
      <c r="AQ215" s="268">
        <v>2570690</v>
      </c>
      <c r="AR215" s="268">
        <v>2</v>
      </c>
      <c r="AS215" s="268">
        <f>IFERROR(AQ215/AO214,"-")</f>
        <v>26231.530612244896</v>
      </c>
      <c r="AT215" s="268">
        <f t="shared" ref="AT215:AT217" si="328">IFERROR(AQ215/AP215,"-")</f>
        <v>214224.16666666666</v>
      </c>
      <c r="AU215" s="268">
        <f t="shared" si="268"/>
        <v>1285345</v>
      </c>
      <c r="AV215" s="268">
        <f>IFERROR(AP215/AO214,"-")</f>
        <v>0.12244897959183673</v>
      </c>
      <c r="AW215" s="267">
        <f>IFERROR(AR215/AO214,"-")</f>
        <v>2.0408163265306121E-2</v>
      </c>
      <c r="AX215" s="574"/>
      <c r="AY215" s="70">
        <v>13</v>
      </c>
      <c r="AZ215" s="268">
        <v>3531793</v>
      </c>
      <c r="BA215" s="268">
        <v>4</v>
      </c>
      <c r="BB215" s="268">
        <f>IFERROR(AZ215/AX214,"-")</f>
        <v>2935.821280133001</v>
      </c>
      <c r="BC215" s="268">
        <f t="shared" ref="BC215:BC217" si="329">IFERROR(AZ215/AY215,"-")</f>
        <v>271676.38461538462</v>
      </c>
      <c r="BD215" s="268">
        <f t="shared" si="269"/>
        <v>882948.25</v>
      </c>
      <c r="BE215" s="268">
        <f>IFERROR(AY215/AX214,"-")</f>
        <v>1.0806317539484621E-2</v>
      </c>
      <c r="BF215" s="175">
        <f>IFERROR(BA215/AX214,"-")</f>
        <v>3.3250207813798837E-3</v>
      </c>
      <c r="BG215" s="229"/>
    </row>
    <row r="216" spans="2:59" s="9" customFormat="1" ht="13.5" customHeight="1">
      <c r="B216" s="552"/>
      <c r="C216" s="556"/>
      <c r="D216" s="353" t="s">
        <v>340</v>
      </c>
      <c r="E216" s="578"/>
      <c r="F216" s="271">
        <v>13</v>
      </c>
      <c r="G216" s="271">
        <v>68454</v>
      </c>
      <c r="H216" s="271">
        <v>3</v>
      </c>
      <c r="I216" s="271">
        <f>IFERROR(G216/E214,"-")</f>
        <v>278.26829268292681</v>
      </c>
      <c r="J216" s="271">
        <f t="shared" si="324"/>
        <v>5265.6923076923076</v>
      </c>
      <c r="K216" s="271">
        <f t="shared" si="264"/>
        <v>22818</v>
      </c>
      <c r="L216" s="271">
        <f>IFERROR(F216/E214,"-")</f>
        <v>5.2845528455284556E-2</v>
      </c>
      <c r="M216" s="270">
        <f>IFERROR(H216/E214,"-")</f>
        <v>1.2195121951219513E-2</v>
      </c>
      <c r="N216" s="574"/>
      <c r="O216" s="271">
        <v>13</v>
      </c>
      <c r="P216" s="271">
        <v>68454</v>
      </c>
      <c r="Q216" s="271">
        <v>3</v>
      </c>
      <c r="R216" s="271">
        <f>IFERROR(P216/N214,"-")</f>
        <v>327.53110047846889</v>
      </c>
      <c r="S216" s="271">
        <f t="shared" si="325"/>
        <v>5265.6923076923076</v>
      </c>
      <c r="T216" s="271">
        <f t="shared" si="265"/>
        <v>22818</v>
      </c>
      <c r="U216" s="271">
        <f>IFERROR(O216/N214,"-")</f>
        <v>6.2200956937799042E-2</v>
      </c>
      <c r="V216" s="36">
        <f>IFERROR(Q216/N214,"-")</f>
        <v>1.4354066985645933E-2</v>
      </c>
      <c r="W216" s="574"/>
      <c r="X216" s="271">
        <v>0</v>
      </c>
      <c r="Y216" s="271">
        <v>0</v>
      </c>
      <c r="Z216" s="271">
        <v>0</v>
      </c>
      <c r="AA216" s="271">
        <f>IFERROR(Y216/W214,"-")</f>
        <v>0</v>
      </c>
      <c r="AB216" s="271" t="str">
        <f t="shared" si="326"/>
        <v>-</v>
      </c>
      <c r="AC216" s="271" t="str">
        <f t="shared" si="266"/>
        <v>-</v>
      </c>
      <c r="AD216" s="271">
        <f>IFERROR(X216/W214,"-")</f>
        <v>0</v>
      </c>
      <c r="AE216" s="36">
        <f>IFERROR(Z216/W214,"-")</f>
        <v>0</v>
      </c>
      <c r="AF216" s="574"/>
      <c r="AG216" s="271">
        <v>0</v>
      </c>
      <c r="AH216" s="271">
        <v>0</v>
      </c>
      <c r="AI216" s="271">
        <v>0</v>
      </c>
      <c r="AJ216" s="271">
        <f>IFERROR(AH216/AF214,"-")</f>
        <v>0</v>
      </c>
      <c r="AK216" s="271" t="str">
        <f t="shared" si="327"/>
        <v>-</v>
      </c>
      <c r="AL216" s="271" t="str">
        <f t="shared" si="267"/>
        <v>-</v>
      </c>
      <c r="AM216" s="271">
        <f>IFERROR(AG216/AF214,"-")</f>
        <v>0</v>
      </c>
      <c r="AN216" s="36">
        <f>IFERROR(AI216/AF214,"-")</f>
        <v>0</v>
      </c>
      <c r="AO216" s="576"/>
      <c r="AP216" s="271">
        <v>22</v>
      </c>
      <c r="AQ216" s="271">
        <v>377994</v>
      </c>
      <c r="AR216" s="271">
        <v>4</v>
      </c>
      <c r="AS216" s="271">
        <f>IFERROR(AQ216/AO214,"-")</f>
        <v>3857.0816326530612</v>
      </c>
      <c r="AT216" s="271">
        <f t="shared" si="328"/>
        <v>17181.545454545456</v>
      </c>
      <c r="AU216" s="271">
        <f t="shared" si="268"/>
        <v>94498.5</v>
      </c>
      <c r="AV216" s="271">
        <f>IFERROR(AP216/AO214,"-")</f>
        <v>0.22448979591836735</v>
      </c>
      <c r="AW216" s="270">
        <f>IFERROR(AR216/AO214,"-")</f>
        <v>4.0816326530612242E-2</v>
      </c>
      <c r="AX216" s="574"/>
      <c r="AY216" s="271">
        <v>12</v>
      </c>
      <c r="AZ216" s="271">
        <v>147198</v>
      </c>
      <c r="BA216" s="271">
        <v>3</v>
      </c>
      <c r="BB216" s="271">
        <f>IFERROR(AZ216/AX214,"-")</f>
        <v>122.35910224438902</v>
      </c>
      <c r="BC216" s="271">
        <f t="shared" si="329"/>
        <v>12266.5</v>
      </c>
      <c r="BD216" s="271">
        <f t="shared" si="269"/>
        <v>49066</v>
      </c>
      <c r="BE216" s="271">
        <f>IFERROR(AY216/AX214,"-")</f>
        <v>9.9750623441396506E-3</v>
      </c>
      <c r="BF216" s="36">
        <f>IFERROR(BA216/AX214,"-")</f>
        <v>2.4937655860349127E-3</v>
      </c>
      <c r="BG216" s="229"/>
    </row>
    <row r="217" spans="2:59" s="9" customFormat="1" ht="13.5" customHeight="1">
      <c r="B217" s="553"/>
      <c r="C217" s="557"/>
      <c r="D217" s="354" t="s">
        <v>64</v>
      </c>
      <c r="E217" s="579"/>
      <c r="F217" s="273">
        <v>452</v>
      </c>
      <c r="G217" s="273">
        <f>SUM(G214:G216)</f>
        <v>41881305</v>
      </c>
      <c r="H217" s="273">
        <v>45</v>
      </c>
      <c r="I217" s="273">
        <f>IFERROR(G217/E214,"-")</f>
        <v>170249.20731707316</v>
      </c>
      <c r="J217" s="273">
        <f t="shared" si="324"/>
        <v>92657.754424778759</v>
      </c>
      <c r="K217" s="273">
        <f t="shared" si="264"/>
        <v>930695.66666666663</v>
      </c>
      <c r="L217" s="273">
        <f>IFERROR(F217/E214,"-")</f>
        <v>1.8373983739837398</v>
      </c>
      <c r="M217" s="272">
        <f>IFERROR(H217/E214,"-")</f>
        <v>0.18292682926829268</v>
      </c>
      <c r="N217" s="575"/>
      <c r="O217" s="273">
        <v>408</v>
      </c>
      <c r="P217" s="273">
        <f>SUM(P214:P216)</f>
        <v>31904371</v>
      </c>
      <c r="Q217" s="273">
        <v>41</v>
      </c>
      <c r="R217" s="273">
        <f>IFERROR(P217/N214,"-")</f>
        <v>152652.49282296651</v>
      </c>
      <c r="S217" s="273">
        <f t="shared" si="325"/>
        <v>78196.987745098042</v>
      </c>
      <c r="T217" s="273">
        <f t="shared" si="265"/>
        <v>778155.39024390245</v>
      </c>
      <c r="U217" s="273">
        <f>IFERROR(O217/N214,"-")</f>
        <v>1.9521531100478469</v>
      </c>
      <c r="V217" s="152">
        <f>IFERROR(Q217/N214,"-")</f>
        <v>0.19617224880382775</v>
      </c>
      <c r="W217" s="575"/>
      <c r="X217" s="273">
        <v>121</v>
      </c>
      <c r="Y217" s="273">
        <f>SUM(Y214:Y216)</f>
        <v>9351258</v>
      </c>
      <c r="Z217" s="273">
        <v>12</v>
      </c>
      <c r="AA217" s="273">
        <f>IFERROR(Y217/W214,"-")</f>
        <v>346342.88888888888</v>
      </c>
      <c r="AB217" s="273">
        <f t="shared" si="326"/>
        <v>77283.123966942148</v>
      </c>
      <c r="AC217" s="273">
        <f t="shared" si="266"/>
        <v>779271.5</v>
      </c>
      <c r="AD217" s="273">
        <f>IFERROR(X217/W214,"-")</f>
        <v>4.4814814814814818</v>
      </c>
      <c r="AE217" s="152">
        <f>IFERROR(Z217/W214,"-")</f>
        <v>0.44444444444444442</v>
      </c>
      <c r="AF217" s="575"/>
      <c r="AG217" s="273">
        <v>121</v>
      </c>
      <c r="AH217" s="273">
        <f>SUM(AH214:AH216)</f>
        <v>9351258</v>
      </c>
      <c r="AI217" s="273">
        <v>12</v>
      </c>
      <c r="AJ217" s="273">
        <f>IFERROR(AH217/AF214,"-")</f>
        <v>374050.32</v>
      </c>
      <c r="AK217" s="273">
        <f t="shared" si="327"/>
        <v>77283.123966942148</v>
      </c>
      <c r="AL217" s="273">
        <f t="shared" si="267"/>
        <v>779271.5</v>
      </c>
      <c r="AM217" s="273">
        <f>IFERROR(AG217/AF214,"-")</f>
        <v>4.84</v>
      </c>
      <c r="AN217" s="152">
        <f>IFERROR(AI217/AF214,"-")</f>
        <v>0.48</v>
      </c>
      <c r="AO217" s="577"/>
      <c r="AP217" s="273">
        <v>344</v>
      </c>
      <c r="AQ217" s="273">
        <f>SUM(AQ214:AQ216)</f>
        <v>39479842</v>
      </c>
      <c r="AR217" s="273">
        <v>33</v>
      </c>
      <c r="AS217" s="273">
        <f>IFERROR(AQ217/AO214,"-")</f>
        <v>402855.53061224491</v>
      </c>
      <c r="AT217" s="273">
        <f t="shared" si="328"/>
        <v>114766.98255813954</v>
      </c>
      <c r="AU217" s="273">
        <f t="shared" si="268"/>
        <v>1196358.8484848484</v>
      </c>
      <c r="AV217" s="273">
        <f>IFERROR(AP217/AO214,"-")</f>
        <v>3.510204081632653</v>
      </c>
      <c r="AW217" s="272">
        <f>IFERROR(AR217/AO214,"-")</f>
        <v>0.33673469387755101</v>
      </c>
      <c r="AX217" s="575"/>
      <c r="AY217" s="273">
        <v>1101</v>
      </c>
      <c r="AZ217" s="273">
        <f>SUM(AZ214:AZ216)</f>
        <v>84418146</v>
      </c>
      <c r="BA217" s="273">
        <v>115</v>
      </c>
      <c r="BB217" s="273">
        <f>IFERROR(AZ217/AX214,"-")</f>
        <v>70173.022443890281</v>
      </c>
      <c r="BC217" s="273">
        <f t="shared" si="329"/>
        <v>76674.065395095371</v>
      </c>
      <c r="BD217" s="273">
        <f t="shared" si="269"/>
        <v>734070.83478260867</v>
      </c>
      <c r="BE217" s="273">
        <f>IFERROR(AY217/AX214,"-")</f>
        <v>0.91521197007481292</v>
      </c>
      <c r="BF217" s="152">
        <f>IFERROR(BA217/AX214,"-")</f>
        <v>9.5594347464671658E-2</v>
      </c>
      <c r="BG217" s="229"/>
    </row>
    <row r="218" spans="2:59" s="9" customFormat="1" ht="13.5" customHeight="1">
      <c r="B218" s="551">
        <v>54</v>
      </c>
      <c r="C218" s="555" t="s">
        <v>23</v>
      </c>
      <c r="D218" s="357" t="s">
        <v>338</v>
      </c>
      <c r="E218" s="573">
        <f>市区町村別_オーラルフレイル区分別該当人数･割合!E58</f>
        <v>524</v>
      </c>
      <c r="F218" s="292">
        <v>978</v>
      </c>
      <c r="G218" s="69">
        <v>63045673</v>
      </c>
      <c r="H218" s="69">
        <v>95</v>
      </c>
      <c r="I218" s="69">
        <f>IFERROR(G218/E218,"-")</f>
        <v>120316.16984732824</v>
      </c>
      <c r="J218" s="69">
        <f>IFERROR(G218/F218,"-")</f>
        <v>64463.878323108387</v>
      </c>
      <c r="K218" s="69">
        <f t="shared" si="264"/>
        <v>663638.66315789474</v>
      </c>
      <c r="L218" s="69">
        <f>IFERROR(F218/E218,"-")</f>
        <v>1.866412213740458</v>
      </c>
      <c r="M218" s="266">
        <f>IFERROR(H218/E218,"-")</f>
        <v>0.18129770992366412</v>
      </c>
      <c r="N218" s="573">
        <f>市区町村別_オーラルフレイル区分別該当人数･割合!G58</f>
        <v>367</v>
      </c>
      <c r="O218" s="292">
        <v>638</v>
      </c>
      <c r="P218" s="69">
        <v>44189883</v>
      </c>
      <c r="Q218" s="69">
        <v>66</v>
      </c>
      <c r="R218" s="69">
        <f>IFERROR(P218/N218,"-")</f>
        <v>120408.40054495914</v>
      </c>
      <c r="S218" s="69">
        <f>IFERROR(P218/O218,"-")</f>
        <v>69263.139498432603</v>
      </c>
      <c r="T218" s="69">
        <f t="shared" si="265"/>
        <v>669543.68181818177</v>
      </c>
      <c r="U218" s="69">
        <f>IFERROR(O218/N218,"-")</f>
        <v>1.7384196185286103</v>
      </c>
      <c r="V218" s="34">
        <f>IFERROR(Q218/N218,"-")</f>
        <v>0.17983651226158037</v>
      </c>
      <c r="W218" s="573">
        <f>市区町村別_オーラルフレイル区分別該当人数･割合!I58</f>
        <v>54</v>
      </c>
      <c r="X218" s="292">
        <v>92</v>
      </c>
      <c r="Y218" s="69">
        <v>5807473</v>
      </c>
      <c r="Z218" s="69">
        <v>11</v>
      </c>
      <c r="AA218" s="69">
        <f>IFERROR(Y218/W218,"-")</f>
        <v>107545.79629629629</v>
      </c>
      <c r="AB218" s="69">
        <f>IFERROR(Y218/X218,"-")</f>
        <v>63124.706521739128</v>
      </c>
      <c r="AC218" s="69">
        <f t="shared" si="266"/>
        <v>527952.09090909094</v>
      </c>
      <c r="AD218" s="69">
        <f>IFERROR(X218/W218,"-")</f>
        <v>1.7037037037037037</v>
      </c>
      <c r="AE218" s="34">
        <f>IFERROR(Z218/W218,"-")</f>
        <v>0.20370370370370369</v>
      </c>
      <c r="AF218" s="573">
        <f>市区町村別_オーラルフレイル区分別該当人数･割合!K58</f>
        <v>42</v>
      </c>
      <c r="AG218" s="292">
        <v>58</v>
      </c>
      <c r="AH218" s="69">
        <v>4907814</v>
      </c>
      <c r="AI218" s="69">
        <v>8</v>
      </c>
      <c r="AJ218" s="69">
        <f>IFERROR(AH218/AF218,"-")</f>
        <v>116852.71428571429</v>
      </c>
      <c r="AK218" s="69">
        <f>IFERROR(AH218/AG218,"-")</f>
        <v>84617.482758620696</v>
      </c>
      <c r="AL218" s="69">
        <f t="shared" si="267"/>
        <v>613476.75</v>
      </c>
      <c r="AM218" s="69">
        <f>IFERROR(AG218/AF218,"-")</f>
        <v>1.3809523809523809</v>
      </c>
      <c r="AN218" s="34">
        <f>IFERROR(AI218/AF218,"-")</f>
        <v>0.19047619047619047</v>
      </c>
      <c r="AO218" s="570">
        <f>市区町村別_オーラルフレイル区分別該当人数･割合!M58</f>
        <v>136</v>
      </c>
      <c r="AP218" s="292">
        <v>450</v>
      </c>
      <c r="AQ218" s="69">
        <v>36317612</v>
      </c>
      <c r="AR218" s="69">
        <v>45</v>
      </c>
      <c r="AS218" s="69">
        <f>IFERROR(AQ218/AO218,"-")</f>
        <v>267041.26470588235</v>
      </c>
      <c r="AT218" s="69">
        <f>IFERROR(AQ218/AP218,"-")</f>
        <v>80705.804444444439</v>
      </c>
      <c r="AU218" s="69">
        <f t="shared" si="268"/>
        <v>807058.04444444447</v>
      </c>
      <c r="AV218" s="69">
        <f>IFERROR(AP218/AO218,"-")</f>
        <v>3.3088235294117645</v>
      </c>
      <c r="AW218" s="266">
        <f>IFERROR(AR218/AO218,"-")</f>
        <v>0.33088235294117646</v>
      </c>
      <c r="AX218" s="573">
        <f>市区町村別_オーラルフレイル区分別該当人数･割合!O58</f>
        <v>1820</v>
      </c>
      <c r="AY218" s="292">
        <v>1735</v>
      </c>
      <c r="AZ218" s="69">
        <v>119577241</v>
      </c>
      <c r="BA218" s="69">
        <v>174</v>
      </c>
      <c r="BB218" s="69">
        <f>IFERROR(AZ218/AX218,"-")</f>
        <v>65701.780769230769</v>
      </c>
      <c r="BC218" s="69">
        <f>IFERROR(AZ218/AY218,"-")</f>
        <v>68920.600000000006</v>
      </c>
      <c r="BD218" s="69">
        <f t="shared" si="269"/>
        <v>687225.52298850578</v>
      </c>
      <c r="BE218" s="69">
        <f>IFERROR(AY218/AX218,"-")</f>
        <v>0.95329670329670335</v>
      </c>
      <c r="BF218" s="34">
        <f>IFERROR(BA218/AX218,"-")</f>
        <v>9.5604395604395598E-2</v>
      </c>
      <c r="BG218" s="229"/>
    </row>
    <row r="219" spans="2:59" s="9" customFormat="1" ht="13.5" customHeight="1">
      <c r="B219" s="552"/>
      <c r="C219" s="556"/>
      <c r="D219" s="356" t="s">
        <v>339</v>
      </c>
      <c r="E219" s="578"/>
      <c r="F219" s="70">
        <v>6</v>
      </c>
      <c r="G219" s="268">
        <v>1848374</v>
      </c>
      <c r="H219" s="268">
        <v>2</v>
      </c>
      <c r="I219" s="268">
        <f>IFERROR(G219/E218,"-")</f>
        <v>3527.4312977099235</v>
      </c>
      <c r="J219" s="268">
        <f t="shared" ref="J219:J221" si="330">IFERROR(G219/F219,"-")</f>
        <v>308062.33333333331</v>
      </c>
      <c r="K219" s="268">
        <f t="shared" ref="K219:K301" si="331">IFERROR(G219/H219,"-")</f>
        <v>924187</v>
      </c>
      <c r="L219" s="268">
        <f>IFERROR(F219/E218,"-")</f>
        <v>1.1450381679389313E-2</v>
      </c>
      <c r="M219" s="267">
        <f>IFERROR(H219/E218,"-")</f>
        <v>3.8167938931297708E-3</v>
      </c>
      <c r="N219" s="574"/>
      <c r="O219" s="70">
        <v>6</v>
      </c>
      <c r="P219" s="268">
        <v>1848374</v>
      </c>
      <c r="Q219" s="268">
        <v>2</v>
      </c>
      <c r="R219" s="268">
        <f>IFERROR(P219/N218,"-")</f>
        <v>5036.4414168937328</v>
      </c>
      <c r="S219" s="268">
        <f t="shared" ref="S219:S221" si="332">IFERROR(P219/O219,"-")</f>
        <v>308062.33333333331</v>
      </c>
      <c r="T219" s="268">
        <f t="shared" ref="T219:T301" si="333">IFERROR(P219/Q219,"-")</f>
        <v>924187</v>
      </c>
      <c r="U219" s="268">
        <f>IFERROR(O219/N218,"-")</f>
        <v>1.6348773841961851E-2</v>
      </c>
      <c r="V219" s="175">
        <f>IFERROR(Q219/N218,"-")</f>
        <v>5.4495912806539508E-3</v>
      </c>
      <c r="W219" s="574"/>
      <c r="X219" s="70">
        <v>3</v>
      </c>
      <c r="Y219" s="268">
        <v>1310961</v>
      </c>
      <c r="Z219" s="268">
        <v>1</v>
      </c>
      <c r="AA219" s="268">
        <f>IFERROR(Y219/W218,"-")</f>
        <v>24277.055555555555</v>
      </c>
      <c r="AB219" s="268">
        <f t="shared" ref="AB219:AB221" si="334">IFERROR(Y219/X219,"-")</f>
        <v>436987</v>
      </c>
      <c r="AC219" s="268">
        <f t="shared" ref="AC219:AC301" si="335">IFERROR(Y219/Z219,"-")</f>
        <v>1310961</v>
      </c>
      <c r="AD219" s="268">
        <f>IFERROR(X219/W218,"-")</f>
        <v>5.5555555555555552E-2</v>
      </c>
      <c r="AE219" s="175">
        <f>IFERROR(Z219/W218,"-")</f>
        <v>1.8518518518518517E-2</v>
      </c>
      <c r="AF219" s="574"/>
      <c r="AG219" s="70">
        <v>3</v>
      </c>
      <c r="AH219" s="268">
        <v>1310961</v>
      </c>
      <c r="AI219" s="268">
        <v>1</v>
      </c>
      <c r="AJ219" s="268">
        <f>IFERROR(AH219/AF218,"-")</f>
        <v>31213.357142857141</v>
      </c>
      <c r="AK219" s="268">
        <f t="shared" ref="AK219:AK221" si="336">IFERROR(AH219/AG219,"-")</f>
        <v>436987</v>
      </c>
      <c r="AL219" s="268">
        <f t="shared" ref="AL219:AL301" si="337">IFERROR(AH219/AI219,"-")</f>
        <v>1310961</v>
      </c>
      <c r="AM219" s="268">
        <f>IFERROR(AG219/AF218,"-")</f>
        <v>7.1428571428571425E-2</v>
      </c>
      <c r="AN219" s="175">
        <f>IFERROR(AI219/AF218,"-")</f>
        <v>2.3809523809523808E-2</v>
      </c>
      <c r="AO219" s="576"/>
      <c r="AP219" s="70">
        <v>15</v>
      </c>
      <c r="AQ219" s="268">
        <v>4394455</v>
      </c>
      <c r="AR219" s="268">
        <v>5</v>
      </c>
      <c r="AS219" s="268">
        <f>IFERROR(AQ219/AO218,"-")</f>
        <v>32312.169117647059</v>
      </c>
      <c r="AT219" s="268">
        <f t="shared" ref="AT219:AT221" si="338">IFERROR(AQ219/AP219,"-")</f>
        <v>292963.66666666669</v>
      </c>
      <c r="AU219" s="268">
        <f t="shared" ref="AU219:AU301" si="339">IFERROR(AQ219/AR219,"-")</f>
        <v>878891</v>
      </c>
      <c r="AV219" s="268">
        <f>IFERROR(AP219/AO218,"-")</f>
        <v>0.11029411764705882</v>
      </c>
      <c r="AW219" s="267">
        <f>IFERROR(AR219/AO218,"-")</f>
        <v>3.6764705882352942E-2</v>
      </c>
      <c r="AX219" s="574"/>
      <c r="AY219" s="70">
        <v>13</v>
      </c>
      <c r="AZ219" s="268">
        <v>3926104</v>
      </c>
      <c r="BA219" s="268">
        <v>4</v>
      </c>
      <c r="BB219" s="268">
        <f>IFERROR(AZ219/AX218,"-")</f>
        <v>2157.1999999999998</v>
      </c>
      <c r="BC219" s="268">
        <f t="shared" ref="BC219:BC221" si="340">IFERROR(AZ219/AY219,"-")</f>
        <v>302008</v>
      </c>
      <c r="BD219" s="268">
        <f t="shared" ref="BD219:BD301" si="341">IFERROR(AZ219/BA219,"-")</f>
        <v>981526</v>
      </c>
      <c r="BE219" s="268">
        <f>IFERROR(AY219/AX218,"-")</f>
        <v>7.1428571428571426E-3</v>
      </c>
      <c r="BF219" s="175">
        <f>IFERROR(BA219/AX218,"-")</f>
        <v>2.1978021978021978E-3</v>
      </c>
      <c r="BG219" s="229"/>
    </row>
    <row r="220" spans="2:59" s="9" customFormat="1" ht="13.5" customHeight="1">
      <c r="B220" s="552"/>
      <c r="C220" s="556"/>
      <c r="D220" s="353" t="s">
        <v>340</v>
      </c>
      <c r="E220" s="578"/>
      <c r="F220" s="271">
        <v>13</v>
      </c>
      <c r="G220" s="271">
        <v>182532</v>
      </c>
      <c r="H220" s="271">
        <v>2</v>
      </c>
      <c r="I220" s="271">
        <f>IFERROR(G220/E218,"-")</f>
        <v>348.3435114503817</v>
      </c>
      <c r="J220" s="271">
        <f t="shared" si="330"/>
        <v>14040.923076923076</v>
      </c>
      <c r="K220" s="271">
        <f t="shared" si="331"/>
        <v>91266</v>
      </c>
      <c r="L220" s="271">
        <f>IFERROR(F220/E218,"-")</f>
        <v>2.4809160305343511E-2</v>
      </c>
      <c r="M220" s="270">
        <f>IFERROR(H220/E218,"-")</f>
        <v>3.8167938931297708E-3</v>
      </c>
      <c r="N220" s="574"/>
      <c r="O220" s="271">
        <v>13</v>
      </c>
      <c r="P220" s="271">
        <v>182532</v>
      </c>
      <c r="Q220" s="271">
        <v>2</v>
      </c>
      <c r="R220" s="271">
        <f>IFERROR(P220/N218,"-")</f>
        <v>497.36239782016349</v>
      </c>
      <c r="S220" s="271">
        <f t="shared" si="332"/>
        <v>14040.923076923076</v>
      </c>
      <c r="T220" s="271">
        <f t="shared" si="333"/>
        <v>91266</v>
      </c>
      <c r="U220" s="271">
        <f>IFERROR(O220/N218,"-")</f>
        <v>3.5422343324250684E-2</v>
      </c>
      <c r="V220" s="36">
        <f>IFERROR(Q220/N218,"-")</f>
        <v>5.4495912806539508E-3</v>
      </c>
      <c r="W220" s="574"/>
      <c r="X220" s="271">
        <v>1</v>
      </c>
      <c r="Y220" s="271">
        <v>7632</v>
      </c>
      <c r="Z220" s="271">
        <v>1</v>
      </c>
      <c r="AA220" s="271">
        <f>IFERROR(Y220/W218,"-")</f>
        <v>141.33333333333334</v>
      </c>
      <c r="AB220" s="271">
        <f t="shared" si="334"/>
        <v>7632</v>
      </c>
      <c r="AC220" s="271">
        <f t="shared" si="335"/>
        <v>7632</v>
      </c>
      <c r="AD220" s="271">
        <f>IFERROR(X220/W218,"-")</f>
        <v>1.8518518518518517E-2</v>
      </c>
      <c r="AE220" s="36">
        <f>IFERROR(Z220/W218,"-")</f>
        <v>1.8518518518518517E-2</v>
      </c>
      <c r="AF220" s="574"/>
      <c r="AG220" s="271">
        <v>1</v>
      </c>
      <c r="AH220" s="271">
        <v>7632</v>
      </c>
      <c r="AI220" s="271">
        <v>1</v>
      </c>
      <c r="AJ220" s="271">
        <f>IFERROR(AH220/AF218,"-")</f>
        <v>181.71428571428572</v>
      </c>
      <c r="AK220" s="271">
        <f t="shared" si="336"/>
        <v>7632</v>
      </c>
      <c r="AL220" s="271">
        <f t="shared" si="337"/>
        <v>7632</v>
      </c>
      <c r="AM220" s="271">
        <f>IFERROR(AG220/AF218,"-")</f>
        <v>2.3809523809523808E-2</v>
      </c>
      <c r="AN220" s="36">
        <f>IFERROR(AI220/AF218,"-")</f>
        <v>2.3809523809523808E-2</v>
      </c>
      <c r="AO220" s="576"/>
      <c r="AP220" s="271">
        <v>8</v>
      </c>
      <c r="AQ220" s="271">
        <v>437779</v>
      </c>
      <c r="AR220" s="271">
        <v>1</v>
      </c>
      <c r="AS220" s="271">
        <f>IFERROR(AQ220/AO218,"-")</f>
        <v>3218.9632352941176</v>
      </c>
      <c r="AT220" s="271">
        <f t="shared" si="338"/>
        <v>54722.375</v>
      </c>
      <c r="AU220" s="271">
        <f t="shared" si="339"/>
        <v>437779</v>
      </c>
      <c r="AV220" s="271">
        <f>IFERROR(AP220/AO218,"-")</f>
        <v>5.8823529411764705E-2</v>
      </c>
      <c r="AW220" s="270">
        <f>IFERROR(AR220/AO218,"-")</f>
        <v>7.3529411764705881E-3</v>
      </c>
      <c r="AX220" s="574"/>
      <c r="AY220" s="271">
        <v>25</v>
      </c>
      <c r="AZ220" s="271">
        <v>420914</v>
      </c>
      <c r="BA220" s="271">
        <v>5</v>
      </c>
      <c r="BB220" s="271">
        <f>IFERROR(AZ220/AX218,"-")</f>
        <v>231.27142857142857</v>
      </c>
      <c r="BC220" s="271">
        <f t="shared" si="340"/>
        <v>16836.560000000001</v>
      </c>
      <c r="BD220" s="271">
        <f t="shared" si="341"/>
        <v>84182.8</v>
      </c>
      <c r="BE220" s="271">
        <f>IFERROR(AY220/AX218,"-")</f>
        <v>1.3736263736263736E-2</v>
      </c>
      <c r="BF220" s="36">
        <f>IFERROR(BA220/AX218,"-")</f>
        <v>2.7472527472527475E-3</v>
      </c>
      <c r="BG220" s="229"/>
    </row>
    <row r="221" spans="2:59" s="9" customFormat="1" ht="13.5" customHeight="1">
      <c r="B221" s="553"/>
      <c r="C221" s="557"/>
      <c r="D221" s="354" t="s">
        <v>64</v>
      </c>
      <c r="E221" s="579"/>
      <c r="F221" s="273">
        <v>981</v>
      </c>
      <c r="G221" s="273">
        <f>SUM(G218:G220)</f>
        <v>65076579</v>
      </c>
      <c r="H221" s="273">
        <v>96</v>
      </c>
      <c r="I221" s="273">
        <f>IFERROR(G221/E218,"-")</f>
        <v>124191.94465648854</v>
      </c>
      <c r="J221" s="273">
        <f t="shared" si="330"/>
        <v>66336.981651376147</v>
      </c>
      <c r="K221" s="273">
        <f t="shared" si="331"/>
        <v>677881.03125</v>
      </c>
      <c r="L221" s="273">
        <f>IFERROR(F221/E218,"-")</f>
        <v>1.8721374045801527</v>
      </c>
      <c r="M221" s="272">
        <f>IFERROR(H221/E218,"-")</f>
        <v>0.18320610687022901</v>
      </c>
      <c r="N221" s="575"/>
      <c r="O221" s="273">
        <v>641</v>
      </c>
      <c r="P221" s="273">
        <f>SUM(P218:P220)</f>
        <v>46220789</v>
      </c>
      <c r="Q221" s="273">
        <v>67</v>
      </c>
      <c r="R221" s="273">
        <f>IFERROR(P221/N218,"-")</f>
        <v>125942.20435967302</v>
      </c>
      <c r="S221" s="273">
        <f t="shared" si="332"/>
        <v>72107.315132605305</v>
      </c>
      <c r="T221" s="273">
        <f t="shared" si="333"/>
        <v>689862.52238805965</v>
      </c>
      <c r="U221" s="273">
        <f>IFERROR(O221/N218,"-")</f>
        <v>1.7465940054495912</v>
      </c>
      <c r="V221" s="152">
        <f>IFERROR(Q221/N218,"-")</f>
        <v>0.18256130790190736</v>
      </c>
      <c r="W221" s="575"/>
      <c r="X221" s="273">
        <v>95</v>
      </c>
      <c r="Y221" s="273">
        <f>SUM(Y218:Y220)</f>
        <v>7126066</v>
      </c>
      <c r="Z221" s="273">
        <v>12</v>
      </c>
      <c r="AA221" s="273">
        <f>IFERROR(Y221/W218,"-")</f>
        <v>131964.1851851852</v>
      </c>
      <c r="AB221" s="273">
        <f t="shared" si="334"/>
        <v>75011.221052631576</v>
      </c>
      <c r="AC221" s="273">
        <f t="shared" si="335"/>
        <v>593838.83333333337</v>
      </c>
      <c r="AD221" s="273">
        <f>IFERROR(X221/W218,"-")</f>
        <v>1.7592592592592593</v>
      </c>
      <c r="AE221" s="152">
        <f>IFERROR(Z221/W218,"-")</f>
        <v>0.22222222222222221</v>
      </c>
      <c r="AF221" s="575"/>
      <c r="AG221" s="273">
        <v>61</v>
      </c>
      <c r="AH221" s="273">
        <f>SUM(AH218:AH220)</f>
        <v>6226407</v>
      </c>
      <c r="AI221" s="273">
        <v>9</v>
      </c>
      <c r="AJ221" s="273">
        <f>IFERROR(AH221/AF218,"-")</f>
        <v>148247.78571428571</v>
      </c>
      <c r="AK221" s="273">
        <f t="shared" si="336"/>
        <v>102072.24590163934</v>
      </c>
      <c r="AL221" s="273">
        <f t="shared" si="337"/>
        <v>691823</v>
      </c>
      <c r="AM221" s="273">
        <f>IFERROR(AG221/AF218,"-")</f>
        <v>1.4523809523809523</v>
      </c>
      <c r="AN221" s="152">
        <f>IFERROR(AI221/AF218,"-")</f>
        <v>0.21428571428571427</v>
      </c>
      <c r="AO221" s="577"/>
      <c r="AP221" s="273">
        <v>453</v>
      </c>
      <c r="AQ221" s="273">
        <f>SUM(AQ218:AQ220)</f>
        <v>41149846</v>
      </c>
      <c r="AR221" s="273">
        <v>46</v>
      </c>
      <c r="AS221" s="273">
        <f>IFERROR(AQ221/AO218,"-")</f>
        <v>302572.39705882355</v>
      </c>
      <c r="AT221" s="273">
        <f t="shared" si="338"/>
        <v>90838.512141280356</v>
      </c>
      <c r="AU221" s="273">
        <f t="shared" si="339"/>
        <v>894561.86956521741</v>
      </c>
      <c r="AV221" s="273">
        <f>IFERROR(AP221/AO218,"-")</f>
        <v>3.3308823529411766</v>
      </c>
      <c r="AW221" s="272">
        <f>IFERROR(AR221/AO218,"-")</f>
        <v>0.33823529411764708</v>
      </c>
      <c r="AX221" s="575"/>
      <c r="AY221" s="273">
        <v>1741</v>
      </c>
      <c r="AZ221" s="273">
        <f>SUM(AZ218:AZ220)</f>
        <v>123924259</v>
      </c>
      <c r="BA221" s="273">
        <v>175</v>
      </c>
      <c r="BB221" s="273">
        <f>IFERROR(AZ221/AX218,"-")</f>
        <v>68090.252197802198</v>
      </c>
      <c r="BC221" s="273">
        <f t="shared" si="340"/>
        <v>71179.930499712806</v>
      </c>
      <c r="BD221" s="273">
        <f t="shared" si="341"/>
        <v>708138.62285714282</v>
      </c>
      <c r="BE221" s="273">
        <f>IFERROR(AY221/AX218,"-")</f>
        <v>0.95659340659340664</v>
      </c>
      <c r="BF221" s="152">
        <f>IFERROR(BA221/AX218,"-")</f>
        <v>9.6153846153846159E-2</v>
      </c>
      <c r="BG221" s="229"/>
    </row>
    <row r="222" spans="2:59" s="9" customFormat="1" ht="13.5" customHeight="1">
      <c r="B222" s="551">
        <v>55</v>
      </c>
      <c r="C222" s="555" t="s">
        <v>14</v>
      </c>
      <c r="D222" s="357" t="s">
        <v>338</v>
      </c>
      <c r="E222" s="573">
        <f>市区町村別_オーラルフレイル区分別該当人数･割合!E59</f>
        <v>361</v>
      </c>
      <c r="F222" s="292">
        <v>902</v>
      </c>
      <c r="G222" s="69">
        <v>84916780</v>
      </c>
      <c r="H222" s="69">
        <v>86</v>
      </c>
      <c r="I222" s="69">
        <f>IFERROR(G222/E222,"-")</f>
        <v>235226.53739612189</v>
      </c>
      <c r="J222" s="69">
        <f>IFERROR(G222/F222,"-")</f>
        <v>94142.77161862528</v>
      </c>
      <c r="K222" s="69">
        <f t="shared" si="331"/>
        <v>987404.41860465112</v>
      </c>
      <c r="L222" s="69">
        <f>IFERROR(F222/E222,"-")</f>
        <v>2.4986149584487536</v>
      </c>
      <c r="M222" s="266">
        <f>IFERROR(H222/E222,"-")</f>
        <v>0.23822714681440443</v>
      </c>
      <c r="N222" s="573">
        <f>市区町村別_オーラルフレイル区分別該当人数･割合!G59</f>
        <v>254</v>
      </c>
      <c r="O222" s="292">
        <v>723</v>
      </c>
      <c r="P222" s="69">
        <v>72075399</v>
      </c>
      <c r="Q222" s="69">
        <v>68</v>
      </c>
      <c r="R222" s="69">
        <f>IFERROR(P222/N222,"-")</f>
        <v>283761.41338582675</v>
      </c>
      <c r="S222" s="69">
        <f>IFERROR(P222/O222,"-")</f>
        <v>99689.348547717847</v>
      </c>
      <c r="T222" s="69">
        <f t="shared" si="333"/>
        <v>1059932.3382352942</v>
      </c>
      <c r="U222" s="69">
        <f>IFERROR(O222/N222,"-")</f>
        <v>2.8464566929133857</v>
      </c>
      <c r="V222" s="34">
        <f>IFERROR(Q222/N222,"-")</f>
        <v>0.26771653543307089</v>
      </c>
      <c r="W222" s="573">
        <f>市区町村別_オーラルフレイル区分別該当人数･割合!I59</f>
        <v>32</v>
      </c>
      <c r="X222" s="292">
        <v>71</v>
      </c>
      <c r="Y222" s="69">
        <v>4118122</v>
      </c>
      <c r="Z222" s="69">
        <v>7</v>
      </c>
      <c r="AA222" s="69">
        <f>IFERROR(Y222/W222,"-")</f>
        <v>128691.3125</v>
      </c>
      <c r="AB222" s="69">
        <f>IFERROR(Y222/X222,"-")</f>
        <v>58001.718309859156</v>
      </c>
      <c r="AC222" s="69">
        <f t="shared" si="335"/>
        <v>588303.14285714284</v>
      </c>
      <c r="AD222" s="69">
        <f>IFERROR(X222/W222,"-")</f>
        <v>2.21875</v>
      </c>
      <c r="AE222" s="34">
        <f>IFERROR(Z222/W222,"-")</f>
        <v>0.21875</v>
      </c>
      <c r="AF222" s="573">
        <f>市区町村別_オーラルフレイル区分別該当人数･割合!K59</f>
        <v>23</v>
      </c>
      <c r="AG222" s="292">
        <v>67</v>
      </c>
      <c r="AH222" s="69">
        <v>3969268</v>
      </c>
      <c r="AI222" s="69">
        <v>6</v>
      </c>
      <c r="AJ222" s="69">
        <f>IFERROR(AH222/AF222,"-")</f>
        <v>172576.86956521738</v>
      </c>
      <c r="AK222" s="69">
        <f>IFERROR(AH222/AG222,"-")</f>
        <v>59242.805970149253</v>
      </c>
      <c r="AL222" s="69">
        <f t="shared" si="337"/>
        <v>661544.66666666663</v>
      </c>
      <c r="AM222" s="69">
        <f>IFERROR(AG222/AF222,"-")</f>
        <v>2.9130434782608696</v>
      </c>
      <c r="AN222" s="34">
        <f>IFERROR(AI222/AF222,"-")</f>
        <v>0.2608695652173913</v>
      </c>
      <c r="AO222" s="570">
        <f>市区町村別_オーラルフレイル区分別該当人数･割合!M59</f>
        <v>70</v>
      </c>
      <c r="AP222" s="292">
        <v>290</v>
      </c>
      <c r="AQ222" s="69">
        <v>33212868</v>
      </c>
      <c r="AR222" s="69">
        <v>29</v>
      </c>
      <c r="AS222" s="69">
        <f>IFERROR(AQ222/AO222,"-")</f>
        <v>474469.54285714286</v>
      </c>
      <c r="AT222" s="69">
        <f>IFERROR(AQ222/AP222,"-")</f>
        <v>114527.13103448277</v>
      </c>
      <c r="AU222" s="69">
        <f t="shared" si="339"/>
        <v>1145271.3103448276</v>
      </c>
      <c r="AV222" s="69">
        <f>IFERROR(AP222/AO222,"-")</f>
        <v>4.1428571428571432</v>
      </c>
      <c r="AW222" s="266">
        <f>IFERROR(AR222/AO222,"-")</f>
        <v>0.41428571428571431</v>
      </c>
      <c r="AX222" s="573">
        <f>市区町村別_オーラルフレイル区分別該当人数･割合!O59</f>
        <v>1427</v>
      </c>
      <c r="AY222" s="292">
        <v>1911</v>
      </c>
      <c r="AZ222" s="69">
        <v>165720720</v>
      </c>
      <c r="BA222" s="69">
        <v>192</v>
      </c>
      <c r="BB222" s="69">
        <f>IFERROR(AZ222/AX222,"-")</f>
        <v>116132.24947442187</v>
      </c>
      <c r="BC222" s="69">
        <f>IFERROR(AZ222/AY222,"-")</f>
        <v>86719.372056514912</v>
      </c>
      <c r="BD222" s="69">
        <f t="shared" si="341"/>
        <v>863128.75</v>
      </c>
      <c r="BE222" s="69">
        <f>IFERROR(AY222/AX222,"-")</f>
        <v>1.3391730903994394</v>
      </c>
      <c r="BF222" s="34">
        <f>IFERROR(BA222/AX222,"-")</f>
        <v>0.13454800280308341</v>
      </c>
      <c r="BG222" s="229"/>
    </row>
    <row r="223" spans="2:59" s="9" customFormat="1" ht="13.5" customHeight="1">
      <c r="B223" s="552"/>
      <c r="C223" s="556"/>
      <c r="D223" s="356" t="s">
        <v>339</v>
      </c>
      <c r="E223" s="578"/>
      <c r="F223" s="70">
        <v>11</v>
      </c>
      <c r="G223" s="268">
        <v>3379242</v>
      </c>
      <c r="H223" s="268">
        <v>2</v>
      </c>
      <c r="I223" s="268">
        <f>IFERROR(G223/E222,"-")</f>
        <v>9360.7811634349036</v>
      </c>
      <c r="J223" s="268">
        <f t="shared" ref="J223:J225" si="342">IFERROR(G223/F223,"-")</f>
        <v>307203.81818181818</v>
      </c>
      <c r="K223" s="268">
        <f t="shared" si="331"/>
        <v>1689621</v>
      </c>
      <c r="L223" s="268">
        <f>IFERROR(F223/E222,"-")</f>
        <v>3.0470914127423823E-2</v>
      </c>
      <c r="M223" s="267">
        <f>IFERROR(H223/E222,"-")</f>
        <v>5.5401662049861496E-3</v>
      </c>
      <c r="N223" s="574"/>
      <c r="O223" s="70">
        <v>11</v>
      </c>
      <c r="P223" s="268">
        <v>3379242</v>
      </c>
      <c r="Q223" s="268">
        <v>2</v>
      </c>
      <c r="R223" s="268">
        <f>IFERROR(P223/N222,"-")</f>
        <v>13304.102362204725</v>
      </c>
      <c r="S223" s="268">
        <f t="shared" ref="S223:S225" si="343">IFERROR(P223/O223,"-")</f>
        <v>307203.81818181818</v>
      </c>
      <c r="T223" s="268">
        <f t="shared" si="333"/>
        <v>1689621</v>
      </c>
      <c r="U223" s="268">
        <f>IFERROR(O223/N222,"-")</f>
        <v>4.3307086614173228E-2</v>
      </c>
      <c r="V223" s="175">
        <f>IFERROR(Q223/N222,"-")</f>
        <v>7.874015748031496E-3</v>
      </c>
      <c r="W223" s="574"/>
      <c r="X223" s="70">
        <v>0</v>
      </c>
      <c r="Y223" s="268">
        <v>0</v>
      </c>
      <c r="Z223" s="268">
        <v>0</v>
      </c>
      <c r="AA223" s="268">
        <f>IFERROR(Y223/W222,"-")</f>
        <v>0</v>
      </c>
      <c r="AB223" s="268" t="str">
        <f t="shared" ref="AB223:AB225" si="344">IFERROR(Y223/X223,"-")</f>
        <v>-</v>
      </c>
      <c r="AC223" s="268" t="str">
        <f t="shared" si="335"/>
        <v>-</v>
      </c>
      <c r="AD223" s="268">
        <f>IFERROR(X223/W222,"-")</f>
        <v>0</v>
      </c>
      <c r="AE223" s="175">
        <f>IFERROR(Z223/W222,"-")</f>
        <v>0</v>
      </c>
      <c r="AF223" s="574"/>
      <c r="AG223" s="70">
        <v>0</v>
      </c>
      <c r="AH223" s="268">
        <v>0</v>
      </c>
      <c r="AI223" s="268">
        <v>0</v>
      </c>
      <c r="AJ223" s="268">
        <f>IFERROR(AH223/AF222,"-")</f>
        <v>0</v>
      </c>
      <c r="AK223" s="268" t="str">
        <f t="shared" ref="AK223:AK225" si="345">IFERROR(AH223/AG223,"-")</f>
        <v>-</v>
      </c>
      <c r="AL223" s="268" t="str">
        <f t="shared" si="337"/>
        <v>-</v>
      </c>
      <c r="AM223" s="268">
        <f>IFERROR(AG223/AF222,"-")</f>
        <v>0</v>
      </c>
      <c r="AN223" s="175">
        <f>IFERROR(AI223/AF222,"-")</f>
        <v>0</v>
      </c>
      <c r="AO223" s="576"/>
      <c r="AP223" s="70">
        <v>11</v>
      </c>
      <c r="AQ223" s="268">
        <v>3379242</v>
      </c>
      <c r="AR223" s="268">
        <v>2</v>
      </c>
      <c r="AS223" s="268">
        <f>IFERROR(AQ223/AO222,"-")</f>
        <v>48274.885714285716</v>
      </c>
      <c r="AT223" s="268">
        <f t="shared" ref="AT223:AT225" si="346">IFERROR(AQ223/AP223,"-")</f>
        <v>307203.81818181818</v>
      </c>
      <c r="AU223" s="268">
        <f t="shared" si="339"/>
        <v>1689621</v>
      </c>
      <c r="AV223" s="268">
        <f>IFERROR(AP223/AO222,"-")</f>
        <v>0.15714285714285714</v>
      </c>
      <c r="AW223" s="267">
        <f>IFERROR(AR223/AO222,"-")</f>
        <v>2.8571428571428571E-2</v>
      </c>
      <c r="AX223" s="574"/>
      <c r="AY223" s="70">
        <v>22</v>
      </c>
      <c r="AZ223" s="268">
        <v>6977889</v>
      </c>
      <c r="BA223" s="268">
        <v>3</v>
      </c>
      <c r="BB223" s="268">
        <f>IFERROR(AZ223/AX222,"-")</f>
        <v>4889.9011913104414</v>
      </c>
      <c r="BC223" s="268">
        <f t="shared" ref="BC223:BC225" si="347">IFERROR(AZ223/AY223,"-")</f>
        <v>317176.77272727271</v>
      </c>
      <c r="BD223" s="268">
        <f t="shared" si="341"/>
        <v>2325963</v>
      </c>
      <c r="BE223" s="268">
        <f>IFERROR(AY223/AX222,"-")</f>
        <v>1.5416958654519973E-2</v>
      </c>
      <c r="BF223" s="175">
        <f>IFERROR(BA223/AX222,"-")</f>
        <v>2.1023125437981782E-3</v>
      </c>
      <c r="BG223" s="229"/>
    </row>
    <row r="224" spans="2:59" s="9" customFormat="1" ht="13.5" customHeight="1">
      <c r="B224" s="552"/>
      <c r="C224" s="556"/>
      <c r="D224" s="353" t="s">
        <v>340</v>
      </c>
      <c r="E224" s="578"/>
      <c r="F224" s="271">
        <v>28</v>
      </c>
      <c r="G224" s="271">
        <v>390362</v>
      </c>
      <c r="H224" s="271">
        <v>3</v>
      </c>
      <c r="I224" s="271">
        <f>IFERROR(G224/E222,"-")</f>
        <v>1081.3351800554017</v>
      </c>
      <c r="J224" s="271">
        <f t="shared" si="342"/>
        <v>13941.5</v>
      </c>
      <c r="K224" s="271">
        <f t="shared" si="331"/>
        <v>130120.66666666667</v>
      </c>
      <c r="L224" s="271">
        <f>IFERROR(F224/E222,"-")</f>
        <v>7.7562326869806089E-2</v>
      </c>
      <c r="M224" s="270">
        <f>IFERROR(H224/E222,"-")</f>
        <v>8.3102493074792248E-3</v>
      </c>
      <c r="N224" s="574"/>
      <c r="O224" s="271">
        <v>28</v>
      </c>
      <c r="P224" s="271">
        <v>390362</v>
      </c>
      <c r="Q224" s="271">
        <v>3</v>
      </c>
      <c r="R224" s="271">
        <f>IFERROR(P224/N222,"-")</f>
        <v>1536.8582677165355</v>
      </c>
      <c r="S224" s="271">
        <f t="shared" si="343"/>
        <v>13941.5</v>
      </c>
      <c r="T224" s="271">
        <f t="shared" si="333"/>
        <v>130120.66666666667</v>
      </c>
      <c r="U224" s="271">
        <f>IFERROR(O224/N222,"-")</f>
        <v>0.11023622047244094</v>
      </c>
      <c r="V224" s="36">
        <f>IFERROR(Q224/N222,"-")</f>
        <v>1.1811023622047244E-2</v>
      </c>
      <c r="W224" s="574"/>
      <c r="X224" s="271">
        <v>0</v>
      </c>
      <c r="Y224" s="271">
        <v>0</v>
      </c>
      <c r="Z224" s="271">
        <v>0</v>
      </c>
      <c r="AA224" s="271">
        <f>IFERROR(Y224/W222,"-")</f>
        <v>0</v>
      </c>
      <c r="AB224" s="271" t="str">
        <f t="shared" si="344"/>
        <v>-</v>
      </c>
      <c r="AC224" s="271" t="str">
        <f t="shared" si="335"/>
        <v>-</v>
      </c>
      <c r="AD224" s="271">
        <f>IFERROR(X224/W222,"-")</f>
        <v>0</v>
      </c>
      <c r="AE224" s="36">
        <f>IFERROR(Z224/W222,"-")</f>
        <v>0</v>
      </c>
      <c r="AF224" s="574"/>
      <c r="AG224" s="271">
        <v>0</v>
      </c>
      <c r="AH224" s="271">
        <v>0</v>
      </c>
      <c r="AI224" s="271">
        <v>0</v>
      </c>
      <c r="AJ224" s="271">
        <f>IFERROR(AH224/AF222,"-")</f>
        <v>0</v>
      </c>
      <c r="AK224" s="271" t="str">
        <f t="shared" si="345"/>
        <v>-</v>
      </c>
      <c r="AL224" s="271" t="str">
        <f t="shared" si="337"/>
        <v>-</v>
      </c>
      <c r="AM224" s="271">
        <f>IFERROR(AG224/AF222,"-")</f>
        <v>0</v>
      </c>
      <c r="AN224" s="36">
        <f>IFERROR(AI224/AF222,"-")</f>
        <v>0</v>
      </c>
      <c r="AO224" s="576"/>
      <c r="AP224" s="271">
        <v>20</v>
      </c>
      <c r="AQ224" s="271">
        <v>335661</v>
      </c>
      <c r="AR224" s="271">
        <v>2</v>
      </c>
      <c r="AS224" s="271">
        <f>IFERROR(AQ224/AO222,"-")</f>
        <v>4795.1571428571433</v>
      </c>
      <c r="AT224" s="271">
        <f t="shared" si="346"/>
        <v>16783.05</v>
      </c>
      <c r="AU224" s="271">
        <f t="shared" si="339"/>
        <v>167830.5</v>
      </c>
      <c r="AV224" s="271">
        <f>IFERROR(AP224/AO222,"-")</f>
        <v>0.2857142857142857</v>
      </c>
      <c r="AW224" s="270">
        <f>IFERROR(AR224/AO222,"-")</f>
        <v>2.8571428571428571E-2</v>
      </c>
      <c r="AX224" s="574"/>
      <c r="AY224" s="271">
        <v>31</v>
      </c>
      <c r="AZ224" s="271">
        <v>457648</v>
      </c>
      <c r="BA224" s="271">
        <v>5</v>
      </c>
      <c r="BB224" s="271">
        <f>IFERROR(AZ224/AX222,"-")</f>
        <v>320.70637701471617</v>
      </c>
      <c r="BC224" s="271">
        <f t="shared" si="347"/>
        <v>14762.838709677419</v>
      </c>
      <c r="BD224" s="271">
        <f t="shared" si="341"/>
        <v>91529.600000000006</v>
      </c>
      <c r="BE224" s="271">
        <f>IFERROR(AY224/AX222,"-")</f>
        <v>2.1723896285914507E-2</v>
      </c>
      <c r="BF224" s="36">
        <f>IFERROR(BA224/AX222,"-")</f>
        <v>3.5038542396636299E-3</v>
      </c>
      <c r="BG224" s="229"/>
    </row>
    <row r="225" spans="2:59" s="9" customFormat="1" ht="13.5" customHeight="1">
      <c r="B225" s="553"/>
      <c r="C225" s="557"/>
      <c r="D225" s="354" t="s">
        <v>64</v>
      </c>
      <c r="E225" s="579"/>
      <c r="F225" s="273">
        <v>907</v>
      </c>
      <c r="G225" s="273">
        <f>SUM(G222:G224)</f>
        <v>88686384</v>
      </c>
      <c r="H225" s="273">
        <v>86</v>
      </c>
      <c r="I225" s="273">
        <f>IFERROR(G225/E222,"-")</f>
        <v>245668.6537396122</v>
      </c>
      <c r="J225" s="273">
        <f t="shared" si="342"/>
        <v>97779.916207276736</v>
      </c>
      <c r="K225" s="273">
        <f t="shared" si="331"/>
        <v>1031237.023255814</v>
      </c>
      <c r="L225" s="273">
        <f>IFERROR(F225/E222,"-")</f>
        <v>2.5124653739612191</v>
      </c>
      <c r="M225" s="272">
        <f>IFERROR(H225/E222,"-")</f>
        <v>0.23822714681440443</v>
      </c>
      <c r="N225" s="575"/>
      <c r="O225" s="273">
        <v>728</v>
      </c>
      <c r="P225" s="273">
        <f>SUM(P222:P224)</f>
        <v>75845003</v>
      </c>
      <c r="Q225" s="273">
        <v>68</v>
      </c>
      <c r="R225" s="273">
        <f>IFERROR(P225/N222,"-")</f>
        <v>298602.37401574804</v>
      </c>
      <c r="S225" s="273">
        <f t="shared" si="343"/>
        <v>104182.69642857143</v>
      </c>
      <c r="T225" s="273">
        <f t="shared" si="333"/>
        <v>1115367.6911764706</v>
      </c>
      <c r="U225" s="273">
        <f>IFERROR(O225/N222,"-")</f>
        <v>2.8661417322834644</v>
      </c>
      <c r="V225" s="152">
        <f>IFERROR(Q225/N222,"-")</f>
        <v>0.26771653543307089</v>
      </c>
      <c r="W225" s="575"/>
      <c r="X225" s="273">
        <v>71</v>
      </c>
      <c r="Y225" s="273">
        <f>SUM(Y222:Y224)</f>
        <v>4118122</v>
      </c>
      <c r="Z225" s="273">
        <v>7</v>
      </c>
      <c r="AA225" s="273">
        <f>IFERROR(Y225/W222,"-")</f>
        <v>128691.3125</v>
      </c>
      <c r="AB225" s="273">
        <f t="shared" si="344"/>
        <v>58001.718309859156</v>
      </c>
      <c r="AC225" s="273">
        <f t="shared" si="335"/>
        <v>588303.14285714284</v>
      </c>
      <c r="AD225" s="273">
        <f>IFERROR(X225/W222,"-")</f>
        <v>2.21875</v>
      </c>
      <c r="AE225" s="152">
        <f>IFERROR(Z225/W222,"-")</f>
        <v>0.21875</v>
      </c>
      <c r="AF225" s="575"/>
      <c r="AG225" s="273">
        <v>67</v>
      </c>
      <c r="AH225" s="273">
        <f>SUM(AH222:AH224)</f>
        <v>3969268</v>
      </c>
      <c r="AI225" s="273">
        <v>6</v>
      </c>
      <c r="AJ225" s="273">
        <f>IFERROR(AH225/AF222,"-")</f>
        <v>172576.86956521738</v>
      </c>
      <c r="AK225" s="273">
        <f t="shared" si="345"/>
        <v>59242.805970149253</v>
      </c>
      <c r="AL225" s="273">
        <f t="shared" si="337"/>
        <v>661544.66666666663</v>
      </c>
      <c r="AM225" s="273">
        <f>IFERROR(AG225/AF222,"-")</f>
        <v>2.9130434782608696</v>
      </c>
      <c r="AN225" s="152">
        <f>IFERROR(AI225/AF222,"-")</f>
        <v>0.2608695652173913</v>
      </c>
      <c r="AO225" s="577"/>
      <c r="AP225" s="273">
        <v>295</v>
      </c>
      <c r="AQ225" s="273">
        <f>SUM(AQ222:AQ224)</f>
        <v>36927771</v>
      </c>
      <c r="AR225" s="273">
        <v>29</v>
      </c>
      <c r="AS225" s="273">
        <f>IFERROR(AQ225/AO222,"-")</f>
        <v>527539.58571428573</v>
      </c>
      <c r="AT225" s="273">
        <f t="shared" si="346"/>
        <v>125178.88474576271</v>
      </c>
      <c r="AU225" s="273">
        <f t="shared" si="339"/>
        <v>1273371.4137931035</v>
      </c>
      <c r="AV225" s="273">
        <f>IFERROR(AP225/AO222,"-")</f>
        <v>4.2142857142857144</v>
      </c>
      <c r="AW225" s="272">
        <f>IFERROR(AR225/AO222,"-")</f>
        <v>0.41428571428571431</v>
      </c>
      <c r="AX225" s="575"/>
      <c r="AY225" s="273">
        <v>1925</v>
      </c>
      <c r="AZ225" s="273">
        <f>SUM(AZ222:AZ224)</f>
        <v>173156257</v>
      </c>
      <c r="BA225" s="273">
        <v>193</v>
      </c>
      <c r="BB225" s="273">
        <f>IFERROR(AZ225/AX222,"-")</f>
        <v>121342.85704274703</v>
      </c>
      <c r="BC225" s="273">
        <f t="shared" si="347"/>
        <v>89951.302337662331</v>
      </c>
      <c r="BD225" s="273">
        <f t="shared" si="341"/>
        <v>897182.67875647673</v>
      </c>
      <c r="BE225" s="273">
        <f>IFERROR(AY225/AX222,"-")</f>
        <v>1.3489838822704976</v>
      </c>
      <c r="BF225" s="152">
        <f>IFERROR(BA225/AX222,"-")</f>
        <v>0.13524877365101612</v>
      </c>
      <c r="BG225" s="229"/>
    </row>
    <row r="226" spans="2:59" s="9" customFormat="1" ht="13.5" customHeight="1">
      <c r="B226" s="551">
        <v>56</v>
      </c>
      <c r="C226" s="555" t="s">
        <v>8</v>
      </c>
      <c r="D226" s="357" t="s">
        <v>338</v>
      </c>
      <c r="E226" s="573">
        <f>市区町村別_オーラルフレイル区分別該当人数･割合!E60</f>
        <v>338</v>
      </c>
      <c r="F226" s="292">
        <v>394</v>
      </c>
      <c r="G226" s="69">
        <v>25463774</v>
      </c>
      <c r="H226" s="69">
        <v>45</v>
      </c>
      <c r="I226" s="69">
        <f>IFERROR(G226/E226,"-")</f>
        <v>75336.609467455623</v>
      </c>
      <c r="J226" s="69">
        <f>IFERROR(G226/F226,"-")</f>
        <v>64628.868020304566</v>
      </c>
      <c r="K226" s="69">
        <f t="shared" si="331"/>
        <v>565861.64444444445</v>
      </c>
      <c r="L226" s="69">
        <f>IFERROR(F226/E226,"-")</f>
        <v>1.165680473372781</v>
      </c>
      <c r="M226" s="266">
        <f>IFERROR(H226/E226,"-")</f>
        <v>0.13313609467455623</v>
      </c>
      <c r="N226" s="573">
        <f>市区町村別_オーラルフレイル区分別該当人数･割合!G60</f>
        <v>237</v>
      </c>
      <c r="O226" s="292">
        <v>275</v>
      </c>
      <c r="P226" s="69">
        <v>14902293</v>
      </c>
      <c r="Q226" s="69">
        <v>32</v>
      </c>
      <c r="R226" s="69">
        <f>IFERROR(P226/N226,"-")</f>
        <v>62878.873417721516</v>
      </c>
      <c r="S226" s="69">
        <f>IFERROR(P226/O226,"-")</f>
        <v>54190.156363636364</v>
      </c>
      <c r="T226" s="69">
        <f t="shared" si="333"/>
        <v>465696.65625</v>
      </c>
      <c r="U226" s="69">
        <f>IFERROR(O226/N226,"-")</f>
        <v>1.1603375527426161</v>
      </c>
      <c r="V226" s="34">
        <f>IFERROR(Q226/N226,"-")</f>
        <v>0.13502109704641349</v>
      </c>
      <c r="W226" s="573">
        <f>市区町村別_オーラルフレイル区分別該当人数･割合!I60</f>
        <v>30</v>
      </c>
      <c r="X226" s="292">
        <v>100</v>
      </c>
      <c r="Y226" s="69">
        <v>9664166</v>
      </c>
      <c r="Z226" s="69">
        <v>11</v>
      </c>
      <c r="AA226" s="69">
        <f>IFERROR(Y226/W226,"-")</f>
        <v>322138.86666666664</v>
      </c>
      <c r="AB226" s="69">
        <f>IFERROR(Y226/X226,"-")</f>
        <v>96641.66</v>
      </c>
      <c r="AC226" s="69">
        <f t="shared" si="335"/>
        <v>878560.54545454541</v>
      </c>
      <c r="AD226" s="69">
        <f>IFERROR(X226/W226,"-")</f>
        <v>3.3333333333333335</v>
      </c>
      <c r="AE226" s="34">
        <f>IFERROR(Z226/W226,"-")</f>
        <v>0.36666666666666664</v>
      </c>
      <c r="AF226" s="573">
        <f>市区町村別_オーラルフレイル区分別該当人数･割合!K60</f>
        <v>18</v>
      </c>
      <c r="AG226" s="292">
        <v>49</v>
      </c>
      <c r="AH226" s="69">
        <v>3291968</v>
      </c>
      <c r="AI226" s="69">
        <v>6</v>
      </c>
      <c r="AJ226" s="69">
        <f>IFERROR(AH226/AF226,"-")</f>
        <v>182887.11111111112</v>
      </c>
      <c r="AK226" s="69">
        <f>IFERROR(AH226/AG226,"-")</f>
        <v>67183.020408163269</v>
      </c>
      <c r="AL226" s="69">
        <f t="shared" si="337"/>
        <v>548661.33333333337</v>
      </c>
      <c r="AM226" s="69">
        <f>IFERROR(AG226/AF226,"-")</f>
        <v>2.7222222222222223</v>
      </c>
      <c r="AN226" s="34">
        <f>IFERROR(AI226/AF226,"-")</f>
        <v>0.33333333333333331</v>
      </c>
      <c r="AO226" s="570">
        <f>市区町村別_オーラルフレイル区分別該当人数･割合!M60</f>
        <v>130</v>
      </c>
      <c r="AP226" s="292">
        <v>261</v>
      </c>
      <c r="AQ226" s="69">
        <v>26074177</v>
      </c>
      <c r="AR226" s="69">
        <v>30</v>
      </c>
      <c r="AS226" s="69">
        <f>IFERROR(AQ226/AO226,"-")</f>
        <v>200570.59230769231</v>
      </c>
      <c r="AT226" s="69">
        <f>IFERROR(AQ226/AP226,"-")</f>
        <v>99901.061302681992</v>
      </c>
      <c r="AU226" s="69">
        <f t="shared" si="339"/>
        <v>869139.23333333328</v>
      </c>
      <c r="AV226" s="69">
        <f>IFERROR(AP226/AO226,"-")</f>
        <v>2.0076923076923077</v>
      </c>
      <c r="AW226" s="266">
        <f>IFERROR(AR226/AO226,"-")</f>
        <v>0.23076923076923078</v>
      </c>
      <c r="AX226" s="573">
        <f>市区町村別_オーラルフレイル区分別該当人数･割合!O60</f>
        <v>1115</v>
      </c>
      <c r="AY226" s="292">
        <v>679</v>
      </c>
      <c r="AZ226" s="69">
        <v>49833740</v>
      </c>
      <c r="BA226" s="69">
        <v>74</v>
      </c>
      <c r="BB226" s="69">
        <f>IFERROR(AZ226/AX226,"-")</f>
        <v>44693.937219730942</v>
      </c>
      <c r="BC226" s="69">
        <f>IFERROR(AZ226/AY226,"-")</f>
        <v>73392.842415316642</v>
      </c>
      <c r="BD226" s="69">
        <f t="shared" si="341"/>
        <v>673428.91891891893</v>
      </c>
      <c r="BE226" s="69">
        <f>IFERROR(AY226/AX226,"-")</f>
        <v>0.60896860986547086</v>
      </c>
      <c r="BF226" s="34">
        <f>IFERROR(BA226/AX226,"-")</f>
        <v>6.6367713004484311E-2</v>
      </c>
      <c r="BG226" s="229"/>
    </row>
    <row r="227" spans="2:59" s="9" customFormat="1" ht="13.5" customHeight="1">
      <c r="B227" s="552"/>
      <c r="C227" s="556"/>
      <c r="D227" s="356" t="s">
        <v>339</v>
      </c>
      <c r="E227" s="578"/>
      <c r="F227" s="70">
        <v>11</v>
      </c>
      <c r="G227" s="268">
        <v>2890759</v>
      </c>
      <c r="H227" s="268">
        <v>4</v>
      </c>
      <c r="I227" s="268">
        <f>IFERROR(G227/E226,"-")</f>
        <v>8552.541420118343</v>
      </c>
      <c r="J227" s="268">
        <f t="shared" ref="J227:J229" si="348">IFERROR(G227/F227,"-")</f>
        <v>262796.27272727271</v>
      </c>
      <c r="K227" s="268">
        <f t="shared" si="331"/>
        <v>722689.75</v>
      </c>
      <c r="L227" s="268">
        <f>IFERROR(F227/E226,"-")</f>
        <v>3.2544378698224852E-2</v>
      </c>
      <c r="M227" s="267">
        <f>IFERROR(H227/E226,"-")</f>
        <v>1.1834319526627219E-2</v>
      </c>
      <c r="N227" s="574"/>
      <c r="O227" s="70">
        <v>6</v>
      </c>
      <c r="P227" s="268">
        <v>1737288</v>
      </c>
      <c r="Q227" s="268">
        <v>2</v>
      </c>
      <c r="R227" s="268">
        <f>IFERROR(P227/N226,"-")</f>
        <v>7330.3291139240509</v>
      </c>
      <c r="S227" s="268">
        <f t="shared" ref="S227:S229" si="349">IFERROR(P227/O227,"-")</f>
        <v>289548</v>
      </c>
      <c r="T227" s="268">
        <f t="shared" si="333"/>
        <v>868644</v>
      </c>
      <c r="U227" s="268">
        <f>IFERROR(O227/N226,"-")</f>
        <v>2.5316455696202531E-2</v>
      </c>
      <c r="V227" s="175">
        <f>IFERROR(Q227/N226,"-")</f>
        <v>8.4388185654008432E-3</v>
      </c>
      <c r="W227" s="574"/>
      <c r="X227" s="70">
        <v>1</v>
      </c>
      <c r="Y227" s="268">
        <v>300705</v>
      </c>
      <c r="Z227" s="268">
        <v>1</v>
      </c>
      <c r="AA227" s="268">
        <f>IFERROR(Y227/W226,"-")</f>
        <v>10023.5</v>
      </c>
      <c r="AB227" s="268">
        <f t="shared" ref="AB227:AB229" si="350">IFERROR(Y227/X227,"-")</f>
        <v>300705</v>
      </c>
      <c r="AC227" s="268">
        <f t="shared" si="335"/>
        <v>300705</v>
      </c>
      <c r="AD227" s="268">
        <f>IFERROR(X227/W226,"-")</f>
        <v>3.3333333333333333E-2</v>
      </c>
      <c r="AE227" s="175">
        <f>IFERROR(Z227/W226,"-")</f>
        <v>3.3333333333333333E-2</v>
      </c>
      <c r="AF227" s="574"/>
      <c r="AG227" s="70">
        <v>0</v>
      </c>
      <c r="AH227" s="268">
        <v>0</v>
      </c>
      <c r="AI227" s="268">
        <v>0</v>
      </c>
      <c r="AJ227" s="268">
        <f>IFERROR(AH227/AF226,"-")</f>
        <v>0</v>
      </c>
      <c r="AK227" s="268" t="str">
        <f t="shared" ref="AK227:AK229" si="351">IFERROR(AH227/AG227,"-")</f>
        <v>-</v>
      </c>
      <c r="AL227" s="268" t="str">
        <f t="shared" si="337"/>
        <v>-</v>
      </c>
      <c r="AM227" s="268">
        <f>IFERROR(AG227/AF226,"-")</f>
        <v>0</v>
      </c>
      <c r="AN227" s="175">
        <f>IFERROR(AI227/AF226,"-")</f>
        <v>0</v>
      </c>
      <c r="AO227" s="576"/>
      <c r="AP227" s="70">
        <v>6</v>
      </c>
      <c r="AQ227" s="268">
        <v>2020876</v>
      </c>
      <c r="AR227" s="268">
        <v>2</v>
      </c>
      <c r="AS227" s="268">
        <f>IFERROR(AQ227/AO226,"-")</f>
        <v>15545.2</v>
      </c>
      <c r="AT227" s="268">
        <f t="shared" ref="AT227:AT229" si="352">IFERROR(AQ227/AP227,"-")</f>
        <v>336812.66666666669</v>
      </c>
      <c r="AU227" s="268">
        <f t="shared" si="339"/>
        <v>1010438</v>
      </c>
      <c r="AV227" s="268">
        <f>IFERROR(AP227/AO226,"-")</f>
        <v>4.6153846153846156E-2</v>
      </c>
      <c r="AW227" s="267">
        <f>IFERROR(AR227/AO226,"-")</f>
        <v>1.5384615384615385E-2</v>
      </c>
      <c r="AX227" s="574"/>
      <c r="AY227" s="70">
        <v>6</v>
      </c>
      <c r="AZ227" s="268">
        <v>2025162</v>
      </c>
      <c r="BA227" s="268">
        <v>1</v>
      </c>
      <c r="BB227" s="268">
        <f>IFERROR(AZ227/AX226,"-")</f>
        <v>1816.2887892376682</v>
      </c>
      <c r="BC227" s="268">
        <f t="shared" ref="BC227:BC229" si="353">IFERROR(AZ227/AY227,"-")</f>
        <v>337527</v>
      </c>
      <c r="BD227" s="268">
        <f t="shared" si="341"/>
        <v>2025162</v>
      </c>
      <c r="BE227" s="268">
        <f>IFERROR(AY227/AX226,"-")</f>
        <v>5.3811659192825115E-3</v>
      </c>
      <c r="BF227" s="175">
        <f>IFERROR(BA227/AX226,"-")</f>
        <v>8.9686098654708521E-4</v>
      </c>
      <c r="BG227" s="229"/>
    </row>
    <row r="228" spans="2:59" s="9" customFormat="1" ht="13.5" customHeight="1">
      <c r="B228" s="552"/>
      <c r="C228" s="556"/>
      <c r="D228" s="353" t="s">
        <v>340</v>
      </c>
      <c r="E228" s="578"/>
      <c r="F228" s="271">
        <v>9</v>
      </c>
      <c r="G228" s="271">
        <v>63930</v>
      </c>
      <c r="H228" s="271">
        <v>2</v>
      </c>
      <c r="I228" s="271">
        <f>IFERROR(G228/E226,"-")</f>
        <v>189.14201183431953</v>
      </c>
      <c r="J228" s="271">
        <f t="shared" si="348"/>
        <v>7103.333333333333</v>
      </c>
      <c r="K228" s="271">
        <f t="shared" si="331"/>
        <v>31965</v>
      </c>
      <c r="L228" s="271">
        <f>IFERROR(F228/E226,"-")</f>
        <v>2.6627218934911243E-2</v>
      </c>
      <c r="M228" s="270">
        <f>IFERROR(H228/E226,"-")</f>
        <v>5.9171597633136093E-3</v>
      </c>
      <c r="N228" s="574"/>
      <c r="O228" s="271">
        <v>1</v>
      </c>
      <c r="P228" s="271">
        <v>5298</v>
      </c>
      <c r="Q228" s="271">
        <v>1</v>
      </c>
      <c r="R228" s="271">
        <f>IFERROR(P228/N226,"-")</f>
        <v>22.354430379746834</v>
      </c>
      <c r="S228" s="271">
        <f t="shared" si="349"/>
        <v>5298</v>
      </c>
      <c r="T228" s="271">
        <f t="shared" si="333"/>
        <v>5298</v>
      </c>
      <c r="U228" s="271">
        <f>IFERROR(O228/N226,"-")</f>
        <v>4.2194092827004216E-3</v>
      </c>
      <c r="V228" s="36">
        <f>IFERROR(Q228/N226,"-")</f>
        <v>4.2194092827004216E-3</v>
      </c>
      <c r="W228" s="574"/>
      <c r="X228" s="271">
        <v>0</v>
      </c>
      <c r="Y228" s="271">
        <v>0</v>
      </c>
      <c r="Z228" s="271">
        <v>0</v>
      </c>
      <c r="AA228" s="271">
        <f>IFERROR(Y228/W226,"-")</f>
        <v>0</v>
      </c>
      <c r="AB228" s="271" t="str">
        <f t="shared" si="350"/>
        <v>-</v>
      </c>
      <c r="AC228" s="271" t="str">
        <f t="shared" si="335"/>
        <v>-</v>
      </c>
      <c r="AD228" s="271">
        <f>IFERROR(X228/W226,"-")</f>
        <v>0</v>
      </c>
      <c r="AE228" s="36">
        <f>IFERROR(Z228/W226,"-")</f>
        <v>0</v>
      </c>
      <c r="AF228" s="574"/>
      <c r="AG228" s="271">
        <v>0</v>
      </c>
      <c r="AH228" s="271">
        <v>0</v>
      </c>
      <c r="AI228" s="271">
        <v>0</v>
      </c>
      <c r="AJ228" s="271">
        <f>IFERROR(AH228/AF226,"-")</f>
        <v>0</v>
      </c>
      <c r="AK228" s="271" t="str">
        <f t="shared" si="351"/>
        <v>-</v>
      </c>
      <c r="AL228" s="271" t="str">
        <f t="shared" si="337"/>
        <v>-</v>
      </c>
      <c r="AM228" s="271">
        <f>IFERROR(AG228/AF226,"-")</f>
        <v>0</v>
      </c>
      <c r="AN228" s="36">
        <f>IFERROR(AI228/AF226,"-")</f>
        <v>0</v>
      </c>
      <c r="AO228" s="576"/>
      <c r="AP228" s="271">
        <v>10</v>
      </c>
      <c r="AQ228" s="271">
        <v>123545</v>
      </c>
      <c r="AR228" s="271">
        <v>1</v>
      </c>
      <c r="AS228" s="271">
        <f>IFERROR(AQ228/AO226,"-")</f>
        <v>950.34615384615381</v>
      </c>
      <c r="AT228" s="271">
        <f t="shared" si="352"/>
        <v>12354.5</v>
      </c>
      <c r="AU228" s="271">
        <f t="shared" si="339"/>
        <v>123545</v>
      </c>
      <c r="AV228" s="271">
        <f>IFERROR(AP228/AO226,"-")</f>
        <v>7.6923076923076927E-2</v>
      </c>
      <c r="AW228" s="270">
        <f>IFERROR(AR228/AO226,"-")</f>
        <v>7.6923076923076927E-3</v>
      </c>
      <c r="AX228" s="574"/>
      <c r="AY228" s="271">
        <v>7</v>
      </c>
      <c r="AZ228" s="271">
        <v>200899</v>
      </c>
      <c r="BA228" s="271">
        <v>2</v>
      </c>
      <c r="BB228" s="271">
        <f>IFERROR(AZ228/AX226,"-")</f>
        <v>180.17847533632286</v>
      </c>
      <c r="BC228" s="271">
        <f t="shared" si="353"/>
        <v>28699.857142857141</v>
      </c>
      <c r="BD228" s="271">
        <f t="shared" si="341"/>
        <v>100449.5</v>
      </c>
      <c r="BE228" s="271">
        <f>IFERROR(AY228/AX226,"-")</f>
        <v>6.2780269058295961E-3</v>
      </c>
      <c r="BF228" s="36">
        <f>IFERROR(BA228/AX226,"-")</f>
        <v>1.7937219730941704E-3</v>
      </c>
      <c r="BG228" s="229"/>
    </row>
    <row r="229" spans="2:59" s="9" customFormat="1" ht="13.5" customHeight="1">
      <c r="B229" s="553"/>
      <c r="C229" s="557"/>
      <c r="D229" s="354" t="s">
        <v>64</v>
      </c>
      <c r="E229" s="579"/>
      <c r="F229" s="273">
        <v>399</v>
      </c>
      <c r="G229" s="273">
        <f>SUM(G226:G228)</f>
        <v>28418463</v>
      </c>
      <c r="H229" s="273">
        <v>46</v>
      </c>
      <c r="I229" s="273">
        <f>IFERROR(G229/E226,"-")</f>
        <v>84078.29289940829</v>
      </c>
      <c r="J229" s="273">
        <f t="shared" si="348"/>
        <v>71224.218045112779</v>
      </c>
      <c r="K229" s="273">
        <f t="shared" si="331"/>
        <v>617792.67391304346</v>
      </c>
      <c r="L229" s="273">
        <f>IFERROR(F229/E226,"-")</f>
        <v>1.180473372781065</v>
      </c>
      <c r="M229" s="272">
        <f>IFERROR(H229/E226,"-")</f>
        <v>0.13609467455621302</v>
      </c>
      <c r="N229" s="575"/>
      <c r="O229" s="273">
        <v>280</v>
      </c>
      <c r="P229" s="273">
        <f>SUM(P226:P228)</f>
        <v>16644879</v>
      </c>
      <c r="Q229" s="273">
        <v>33</v>
      </c>
      <c r="R229" s="273">
        <f>IFERROR(P229/N226,"-")</f>
        <v>70231.556962025323</v>
      </c>
      <c r="S229" s="273">
        <f t="shared" si="349"/>
        <v>59445.99642857143</v>
      </c>
      <c r="T229" s="273">
        <f t="shared" si="333"/>
        <v>504390.27272727271</v>
      </c>
      <c r="U229" s="273">
        <f>IFERROR(O229/N226,"-")</f>
        <v>1.1814345991561181</v>
      </c>
      <c r="V229" s="152">
        <f>IFERROR(Q229/N226,"-")</f>
        <v>0.13924050632911392</v>
      </c>
      <c r="W229" s="575"/>
      <c r="X229" s="273">
        <v>100</v>
      </c>
      <c r="Y229" s="273">
        <f>SUM(Y226:Y228)</f>
        <v>9964871</v>
      </c>
      <c r="Z229" s="273">
        <v>11</v>
      </c>
      <c r="AA229" s="273">
        <f>IFERROR(Y229/W226,"-")</f>
        <v>332162.36666666664</v>
      </c>
      <c r="AB229" s="273">
        <f t="shared" si="350"/>
        <v>99648.71</v>
      </c>
      <c r="AC229" s="273">
        <f t="shared" si="335"/>
        <v>905897.36363636365</v>
      </c>
      <c r="AD229" s="273">
        <f>IFERROR(X229/W226,"-")</f>
        <v>3.3333333333333335</v>
      </c>
      <c r="AE229" s="152">
        <f>IFERROR(Z229/W226,"-")</f>
        <v>0.36666666666666664</v>
      </c>
      <c r="AF229" s="575"/>
      <c r="AG229" s="273">
        <v>49</v>
      </c>
      <c r="AH229" s="273">
        <f>SUM(AH226:AH228)</f>
        <v>3291968</v>
      </c>
      <c r="AI229" s="273">
        <v>6</v>
      </c>
      <c r="AJ229" s="273">
        <f>IFERROR(AH229/AF226,"-")</f>
        <v>182887.11111111112</v>
      </c>
      <c r="AK229" s="273">
        <f t="shared" si="351"/>
        <v>67183.020408163269</v>
      </c>
      <c r="AL229" s="273">
        <f t="shared" si="337"/>
        <v>548661.33333333337</v>
      </c>
      <c r="AM229" s="273">
        <f>IFERROR(AG229/AF226,"-")</f>
        <v>2.7222222222222223</v>
      </c>
      <c r="AN229" s="152">
        <f>IFERROR(AI229/AF226,"-")</f>
        <v>0.33333333333333331</v>
      </c>
      <c r="AO229" s="577"/>
      <c r="AP229" s="273">
        <v>266</v>
      </c>
      <c r="AQ229" s="273">
        <f>SUM(AQ226:AQ228)</f>
        <v>28218598</v>
      </c>
      <c r="AR229" s="273">
        <v>31</v>
      </c>
      <c r="AS229" s="273">
        <f>IFERROR(AQ229/AO226,"-")</f>
        <v>217066.13846153847</v>
      </c>
      <c r="AT229" s="273">
        <f t="shared" si="352"/>
        <v>106084.95488721805</v>
      </c>
      <c r="AU229" s="273">
        <f t="shared" si="339"/>
        <v>910277.3548387097</v>
      </c>
      <c r="AV229" s="273">
        <f>IFERROR(AP229/AO226,"-")</f>
        <v>2.046153846153846</v>
      </c>
      <c r="AW229" s="272">
        <f>IFERROR(AR229/AO226,"-")</f>
        <v>0.23846153846153847</v>
      </c>
      <c r="AX229" s="575"/>
      <c r="AY229" s="273">
        <v>682</v>
      </c>
      <c r="AZ229" s="273">
        <f>SUM(AZ226:AZ228)</f>
        <v>52059801</v>
      </c>
      <c r="BA229" s="273">
        <v>74</v>
      </c>
      <c r="BB229" s="273">
        <f>IFERROR(AZ229/AX226,"-")</f>
        <v>46690.404484304934</v>
      </c>
      <c r="BC229" s="273">
        <f t="shared" si="353"/>
        <v>76334.019061583575</v>
      </c>
      <c r="BD229" s="273">
        <f t="shared" si="341"/>
        <v>703510.82432432438</v>
      </c>
      <c r="BE229" s="273">
        <f>IFERROR(AY229/AX226,"-")</f>
        <v>0.61165919282511205</v>
      </c>
      <c r="BF229" s="152">
        <f>IFERROR(BA229/AX226,"-")</f>
        <v>6.6367713004484311E-2</v>
      </c>
      <c r="BG229" s="229"/>
    </row>
    <row r="230" spans="2:59" s="9" customFormat="1" ht="13.5" customHeight="1">
      <c r="B230" s="551">
        <v>57</v>
      </c>
      <c r="C230" s="555" t="s">
        <v>42</v>
      </c>
      <c r="D230" s="357" t="s">
        <v>338</v>
      </c>
      <c r="E230" s="573">
        <f>市区町村別_オーラルフレイル区分別該当人数･割合!E61</f>
        <v>181</v>
      </c>
      <c r="F230" s="292">
        <v>367</v>
      </c>
      <c r="G230" s="69">
        <v>24203659</v>
      </c>
      <c r="H230" s="69">
        <v>37</v>
      </c>
      <c r="I230" s="69">
        <f>IFERROR(G230/E230,"-")</f>
        <v>133721.8729281768</v>
      </c>
      <c r="J230" s="69">
        <f>IFERROR(G230/F230,"-")</f>
        <v>65950.02452316077</v>
      </c>
      <c r="K230" s="69">
        <f t="shared" si="331"/>
        <v>654152.94594594592</v>
      </c>
      <c r="L230" s="69">
        <f>IFERROR(F230/E230,"-")</f>
        <v>2.027624309392265</v>
      </c>
      <c r="M230" s="266">
        <f>IFERROR(H230/E230,"-")</f>
        <v>0.20441988950276244</v>
      </c>
      <c r="N230" s="573">
        <f>市区町村別_オーラルフレイル区分別該当人数･割合!G61</f>
        <v>146</v>
      </c>
      <c r="O230" s="292">
        <v>278</v>
      </c>
      <c r="P230" s="69">
        <v>19287163</v>
      </c>
      <c r="Q230" s="69">
        <v>28</v>
      </c>
      <c r="R230" s="69">
        <f>IFERROR(P230/N230,"-")</f>
        <v>132103.85616438356</v>
      </c>
      <c r="S230" s="69">
        <f>IFERROR(P230/O230,"-")</f>
        <v>69378.284172661864</v>
      </c>
      <c r="T230" s="69">
        <f t="shared" si="333"/>
        <v>688827.25</v>
      </c>
      <c r="U230" s="69">
        <f>IFERROR(O230/N230,"-")</f>
        <v>1.904109589041096</v>
      </c>
      <c r="V230" s="34">
        <f>IFERROR(Q230/N230,"-")</f>
        <v>0.19178082191780821</v>
      </c>
      <c r="W230" s="573">
        <f>市区町村別_オーラルフレイル区分別該当人数･割合!I61</f>
        <v>20</v>
      </c>
      <c r="X230" s="292">
        <v>60</v>
      </c>
      <c r="Y230" s="69">
        <v>8495226</v>
      </c>
      <c r="Z230" s="69">
        <v>7</v>
      </c>
      <c r="AA230" s="69">
        <f>IFERROR(Y230/W230,"-")</f>
        <v>424761.3</v>
      </c>
      <c r="AB230" s="69">
        <f>IFERROR(Y230/X230,"-")</f>
        <v>141587.1</v>
      </c>
      <c r="AC230" s="69">
        <f t="shared" si="335"/>
        <v>1213603.7142857143</v>
      </c>
      <c r="AD230" s="69">
        <f>IFERROR(X230/W230,"-")</f>
        <v>3</v>
      </c>
      <c r="AE230" s="34">
        <f>IFERROR(Z230/W230,"-")</f>
        <v>0.35</v>
      </c>
      <c r="AF230" s="573">
        <f>市区町村別_オーラルフレイル区分別該当人数･割合!K61</f>
        <v>19</v>
      </c>
      <c r="AG230" s="292">
        <v>48</v>
      </c>
      <c r="AH230" s="69">
        <v>6148612</v>
      </c>
      <c r="AI230" s="69">
        <v>6</v>
      </c>
      <c r="AJ230" s="69">
        <f>IFERROR(AH230/AF230,"-")</f>
        <v>323611.15789473685</v>
      </c>
      <c r="AK230" s="69">
        <f>IFERROR(AH230/AG230,"-")</f>
        <v>128096.08333333333</v>
      </c>
      <c r="AL230" s="69">
        <f t="shared" si="337"/>
        <v>1024768.6666666666</v>
      </c>
      <c r="AM230" s="69">
        <f>IFERROR(AG230/AF230,"-")</f>
        <v>2.5263157894736841</v>
      </c>
      <c r="AN230" s="34">
        <f>IFERROR(AI230/AF230,"-")</f>
        <v>0.31578947368421051</v>
      </c>
      <c r="AO230" s="570">
        <f>市区町村別_オーラルフレイル区分別該当人数･割合!M61</f>
        <v>35</v>
      </c>
      <c r="AP230" s="292">
        <v>101</v>
      </c>
      <c r="AQ230" s="69">
        <v>10256203</v>
      </c>
      <c r="AR230" s="69">
        <v>9</v>
      </c>
      <c r="AS230" s="69">
        <f>IFERROR(AQ230/AO230,"-")</f>
        <v>293034.37142857141</v>
      </c>
      <c r="AT230" s="69">
        <f>IFERROR(AQ230/AP230,"-")</f>
        <v>101546.56435643564</v>
      </c>
      <c r="AU230" s="69">
        <f t="shared" si="339"/>
        <v>1139578.111111111</v>
      </c>
      <c r="AV230" s="69">
        <f>IFERROR(AP230/AO230,"-")</f>
        <v>2.8857142857142857</v>
      </c>
      <c r="AW230" s="266">
        <f>IFERROR(AR230/AO230,"-")</f>
        <v>0.25714285714285712</v>
      </c>
      <c r="AX230" s="573">
        <f>市区町村別_オーラルフレイル区分別該当人数･割合!O61</f>
        <v>899</v>
      </c>
      <c r="AY230" s="292">
        <v>1224</v>
      </c>
      <c r="AZ230" s="69">
        <v>75003492</v>
      </c>
      <c r="BA230" s="69">
        <v>122</v>
      </c>
      <c r="BB230" s="69">
        <f>IFERROR(AZ230/AX230,"-")</f>
        <v>83429.913236929919</v>
      </c>
      <c r="BC230" s="69">
        <f>IFERROR(AZ230/AY230,"-")</f>
        <v>61277.362745098042</v>
      </c>
      <c r="BD230" s="69">
        <f t="shared" si="341"/>
        <v>614782.72131147538</v>
      </c>
      <c r="BE230" s="69">
        <f>IFERROR(AY230/AX230,"-")</f>
        <v>1.3615127919911012</v>
      </c>
      <c r="BF230" s="34">
        <f>IFERROR(BA230/AX230,"-")</f>
        <v>0.13570634037819801</v>
      </c>
      <c r="BG230" s="229"/>
    </row>
    <row r="231" spans="2:59" s="9" customFormat="1" ht="13.5" customHeight="1">
      <c r="B231" s="552"/>
      <c r="C231" s="556"/>
      <c r="D231" s="356" t="s">
        <v>339</v>
      </c>
      <c r="E231" s="578"/>
      <c r="F231" s="70">
        <v>2</v>
      </c>
      <c r="G231" s="268">
        <v>381653</v>
      </c>
      <c r="H231" s="268">
        <v>1</v>
      </c>
      <c r="I231" s="268">
        <f>IFERROR(G231/E230,"-")</f>
        <v>2108.5801104972375</v>
      </c>
      <c r="J231" s="268">
        <f t="shared" ref="J231:J233" si="354">IFERROR(G231/F231,"-")</f>
        <v>190826.5</v>
      </c>
      <c r="K231" s="268">
        <f t="shared" si="331"/>
        <v>381653</v>
      </c>
      <c r="L231" s="268">
        <f>IFERROR(F231/E230,"-")</f>
        <v>1.1049723756906077E-2</v>
      </c>
      <c r="M231" s="267">
        <f>IFERROR(H231/E230,"-")</f>
        <v>5.5248618784530384E-3</v>
      </c>
      <c r="N231" s="574"/>
      <c r="O231" s="70">
        <v>2</v>
      </c>
      <c r="P231" s="268">
        <v>381653</v>
      </c>
      <c r="Q231" s="268">
        <v>1</v>
      </c>
      <c r="R231" s="268">
        <f>IFERROR(P231/N230,"-")</f>
        <v>2614.0616438356165</v>
      </c>
      <c r="S231" s="268">
        <f t="shared" ref="S231:S233" si="355">IFERROR(P231/O231,"-")</f>
        <v>190826.5</v>
      </c>
      <c r="T231" s="268">
        <f t="shared" si="333"/>
        <v>381653</v>
      </c>
      <c r="U231" s="268">
        <f>IFERROR(O231/N230,"-")</f>
        <v>1.3698630136986301E-2</v>
      </c>
      <c r="V231" s="175">
        <f>IFERROR(Q231/N230,"-")</f>
        <v>6.8493150684931503E-3</v>
      </c>
      <c r="W231" s="574"/>
      <c r="X231" s="70">
        <v>0</v>
      </c>
      <c r="Y231" s="268">
        <v>0</v>
      </c>
      <c r="Z231" s="268">
        <v>0</v>
      </c>
      <c r="AA231" s="268">
        <f>IFERROR(Y231/W230,"-")</f>
        <v>0</v>
      </c>
      <c r="AB231" s="268" t="str">
        <f t="shared" ref="AB231:AB233" si="356">IFERROR(Y231/X231,"-")</f>
        <v>-</v>
      </c>
      <c r="AC231" s="268" t="str">
        <f t="shared" si="335"/>
        <v>-</v>
      </c>
      <c r="AD231" s="268">
        <f>IFERROR(X231/W230,"-")</f>
        <v>0</v>
      </c>
      <c r="AE231" s="175">
        <f>IFERROR(Z231/W230,"-")</f>
        <v>0</v>
      </c>
      <c r="AF231" s="574"/>
      <c r="AG231" s="70">
        <v>0</v>
      </c>
      <c r="AH231" s="268">
        <v>0</v>
      </c>
      <c r="AI231" s="268">
        <v>0</v>
      </c>
      <c r="AJ231" s="268">
        <f>IFERROR(AH231/AF230,"-")</f>
        <v>0</v>
      </c>
      <c r="AK231" s="268" t="str">
        <f t="shared" ref="AK231:AK233" si="357">IFERROR(AH231/AG231,"-")</f>
        <v>-</v>
      </c>
      <c r="AL231" s="268" t="str">
        <f t="shared" si="337"/>
        <v>-</v>
      </c>
      <c r="AM231" s="268">
        <f>IFERROR(AG231/AF230,"-")</f>
        <v>0</v>
      </c>
      <c r="AN231" s="175">
        <f>IFERROR(AI231/AF230,"-")</f>
        <v>0</v>
      </c>
      <c r="AO231" s="576"/>
      <c r="AP231" s="70">
        <v>0</v>
      </c>
      <c r="AQ231" s="268">
        <v>0</v>
      </c>
      <c r="AR231" s="268">
        <v>0</v>
      </c>
      <c r="AS231" s="268">
        <f>IFERROR(AQ231/AO230,"-")</f>
        <v>0</v>
      </c>
      <c r="AT231" s="268" t="str">
        <f t="shared" ref="AT231:AT233" si="358">IFERROR(AQ231/AP231,"-")</f>
        <v>-</v>
      </c>
      <c r="AU231" s="268" t="str">
        <f t="shared" si="339"/>
        <v>-</v>
      </c>
      <c r="AV231" s="268">
        <f>IFERROR(AP231/AO230,"-")</f>
        <v>0</v>
      </c>
      <c r="AW231" s="267">
        <f>IFERROR(AR231/AO230,"-")</f>
        <v>0</v>
      </c>
      <c r="AX231" s="574"/>
      <c r="AY231" s="70">
        <v>14</v>
      </c>
      <c r="AZ231" s="268">
        <v>3972846</v>
      </c>
      <c r="BA231" s="268">
        <v>4</v>
      </c>
      <c r="BB231" s="268">
        <f>IFERROR(AZ231/AX230,"-")</f>
        <v>4419.183537263626</v>
      </c>
      <c r="BC231" s="268">
        <f t="shared" ref="BC231:BC233" si="359">IFERROR(AZ231/AY231,"-")</f>
        <v>283774.71428571426</v>
      </c>
      <c r="BD231" s="268">
        <f t="shared" si="341"/>
        <v>993211.5</v>
      </c>
      <c r="BE231" s="268">
        <f>IFERROR(AY231/AX230,"-")</f>
        <v>1.557285873192436E-2</v>
      </c>
      <c r="BF231" s="175">
        <f>IFERROR(BA231/AX230,"-")</f>
        <v>4.4493882091212458E-3</v>
      </c>
      <c r="BG231" s="229"/>
    </row>
    <row r="232" spans="2:59" s="9" customFormat="1" ht="13.5" customHeight="1">
      <c r="B232" s="552"/>
      <c r="C232" s="556"/>
      <c r="D232" s="353" t="s">
        <v>340</v>
      </c>
      <c r="E232" s="578"/>
      <c r="F232" s="271">
        <v>4</v>
      </c>
      <c r="G232" s="271">
        <v>2965</v>
      </c>
      <c r="H232" s="271">
        <v>1</v>
      </c>
      <c r="I232" s="271">
        <f>IFERROR(G232/E230,"-")</f>
        <v>16.381215469613259</v>
      </c>
      <c r="J232" s="271">
        <f t="shared" si="354"/>
        <v>741.25</v>
      </c>
      <c r="K232" s="271">
        <f t="shared" si="331"/>
        <v>2965</v>
      </c>
      <c r="L232" s="271">
        <f>IFERROR(F232/E230,"-")</f>
        <v>2.2099447513812154E-2</v>
      </c>
      <c r="M232" s="270">
        <f>IFERROR(H232/E230,"-")</f>
        <v>5.5248618784530384E-3</v>
      </c>
      <c r="N232" s="574"/>
      <c r="O232" s="271">
        <v>4</v>
      </c>
      <c r="P232" s="271">
        <v>2965</v>
      </c>
      <c r="Q232" s="271">
        <v>1</v>
      </c>
      <c r="R232" s="271">
        <f>IFERROR(P232/N230,"-")</f>
        <v>20.30821917808219</v>
      </c>
      <c r="S232" s="271">
        <f t="shared" si="355"/>
        <v>741.25</v>
      </c>
      <c r="T232" s="271">
        <f t="shared" si="333"/>
        <v>2965</v>
      </c>
      <c r="U232" s="271">
        <f>IFERROR(O232/N230,"-")</f>
        <v>2.7397260273972601E-2</v>
      </c>
      <c r="V232" s="36">
        <f>IFERROR(Q232/N230,"-")</f>
        <v>6.8493150684931503E-3</v>
      </c>
      <c r="W232" s="574"/>
      <c r="X232" s="271">
        <v>0</v>
      </c>
      <c r="Y232" s="271">
        <v>0</v>
      </c>
      <c r="Z232" s="271">
        <v>0</v>
      </c>
      <c r="AA232" s="271">
        <f>IFERROR(Y232/W230,"-")</f>
        <v>0</v>
      </c>
      <c r="AB232" s="271" t="str">
        <f t="shared" si="356"/>
        <v>-</v>
      </c>
      <c r="AC232" s="271" t="str">
        <f t="shared" si="335"/>
        <v>-</v>
      </c>
      <c r="AD232" s="271">
        <f>IFERROR(X232/W230,"-")</f>
        <v>0</v>
      </c>
      <c r="AE232" s="36">
        <f>IFERROR(Z232/W230,"-")</f>
        <v>0</v>
      </c>
      <c r="AF232" s="574"/>
      <c r="AG232" s="271">
        <v>0</v>
      </c>
      <c r="AH232" s="271">
        <v>0</v>
      </c>
      <c r="AI232" s="271">
        <v>0</v>
      </c>
      <c r="AJ232" s="271">
        <f>IFERROR(AH232/AF230,"-")</f>
        <v>0</v>
      </c>
      <c r="AK232" s="271" t="str">
        <f t="shared" si="357"/>
        <v>-</v>
      </c>
      <c r="AL232" s="271" t="str">
        <f t="shared" si="337"/>
        <v>-</v>
      </c>
      <c r="AM232" s="271">
        <f>IFERROR(AG232/AF230,"-")</f>
        <v>0</v>
      </c>
      <c r="AN232" s="36">
        <f>IFERROR(AI232/AF230,"-")</f>
        <v>0</v>
      </c>
      <c r="AO232" s="576"/>
      <c r="AP232" s="271">
        <v>0</v>
      </c>
      <c r="AQ232" s="271">
        <v>0</v>
      </c>
      <c r="AR232" s="271">
        <v>0</v>
      </c>
      <c r="AS232" s="271">
        <f>IFERROR(AQ232/AO230,"-")</f>
        <v>0</v>
      </c>
      <c r="AT232" s="271" t="str">
        <f t="shared" si="358"/>
        <v>-</v>
      </c>
      <c r="AU232" s="271" t="str">
        <f t="shared" si="339"/>
        <v>-</v>
      </c>
      <c r="AV232" s="271">
        <f>IFERROR(AP232/AO230,"-")</f>
        <v>0</v>
      </c>
      <c r="AW232" s="270">
        <f>IFERROR(AR232/AO230,"-")</f>
        <v>0</v>
      </c>
      <c r="AX232" s="574"/>
      <c r="AY232" s="271">
        <v>17</v>
      </c>
      <c r="AZ232" s="271">
        <v>44991</v>
      </c>
      <c r="BA232" s="271">
        <v>4</v>
      </c>
      <c r="BB232" s="271">
        <f>IFERROR(AZ232/AX230,"-")</f>
        <v>50.045606229143495</v>
      </c>
      <c r="BC232" s="271">
        <f t="shared" si="359"/>
        <v>2646.5294117647059</v>
      </c>
      <c r="BD232" s="271">
        <f t="shared" si="341"/>
        <v>11247.75</v>
      </c>
      <c r="BE232" s="271">
        <f>IFERROR(AY232/AX230,"-")</f>
        <v>1.8909899888765295E-2</v>
      </c>
      <c r="BF232" s="36">
        <f>IFERROR(BA232/AX230,"-")</f>
        <v>4.4493882091212458E-3</v>
      </c>
      <c r="BG232" s="229"/>
    </row>
    <row r="233" spans="2:59" s="9" customFormat="1" ht="13.5" customHeight="1">
      <c r="B233" s="553"/>
      <c r="C233" s="557"/>
      <c r="D233" s="354" t="s">
        <v>64</v>
      </c>
      <c r="E233" s="579"/>
      <c r="F233" s="273">
        <v>367</v>
      </c>
      <c r="G233" s="273">
        <f>SUM(G230:G232)</f>
        <v>24588277</v>
      </c>
      <c r="H233" s="273">
        <v>37</v>
      </c>
      <c r="I233" s="273">
        <f>IFERROR(G233/E230,"-")</f>
        <v>135846.83425414364</v>
      </c>
      <c r="J233" s="273">
        <f t="shared" si="354"/>
        <v>66998.029972752047</v>
      </c>
      <c r="K233" s="273">
        <f t="shared" si="331"/>
        <v>664548.02702702698</v>
      </c>
      <c r="L233" s="273">
        <f>IFERROR(F233/E230,"-")</f>
        <v>2.027624309392265</v>
      </c>
      <c r="M233" s="272">
        <f>IFERROR(H233/E230,"-")</f>
        <v>0.20441988950276244</v>
      </c>
      <c r="N233" s="575"/>
      <c r="O233" s="273">
        <v>278</v>
      </c>
      <c r="P233" s="273">
        <f>SUM(P230:P232)</f>
        <v>19671781</v>
      </c>
      <c r="Q233" s="273">
        <v>28</v>
      </c>
      <c r="R233" s="273">
        <f>IFERROR(P233/N230,"-")</f>
        <v>134738.22602739726</v>
      </c>
      <c r="S233" s="273">
        <f t="shared" si="355"/>
        <v>70761.802158273378</v>
      </c>
      <c r="T233" s="273">
        <f t="shared" si="333"/>
        <v>702563.60714285716</v>
      </c>
      <c r="U233" s="273">
        <f>IFERROR(O233/N230,"-")</f>
        <v>1.904109589041096</v>
      </c>
      <c r="V233" s="152">
        <f>IFERROR(Q233/N230,"-")</f>
        <v>0.19178082191780821</v>
      </c>
      <c r="W233" s="575"/>
      <c r="X233" s="273">
        <v>60</v>
      </c>
      <c r="Y233" s="273">
        <f>SUM(Y230:Y232)</f>
        <v>8495226</v>
      </c>
      <c r="Z233" s="273">
        <v>7</v>
      </c>
      <c r="AA233" s="273">
        <f>IFERROR(Y233/W230,"-")</f>
        <v>424761.3</v>
      </c>
      <c r="AB233" s="273">
        <f t="shared" si="356"/>
        <v>141587.1</v>
      </c>
      <c r="AC233" s="273">
        <f t="shared" si="335"/>
        <v>1213603.7142857143</v>
      </c>
      <c r="AD233" s="273">
        <f>IFERROR(X233/W230,"-")</f>
        <v>3</v>
      </c>
      <c r="AE233" s="152">
        <f>IFERROR(Z233/W230,"-")</f>
        <v>0.35</v>
      </c>
      <c r="AF233" s="575"/>
      <c r="AG233" s="273">
        <v>48</v>
      </c>
      <c r="AH233" s="273">
        <f>SUM(AH230:AH232)</f>
        <v>6148612</v>
      </c>
      <c r="AI233" s="273">
        <v>6</v>
      </c>
      <c r="AJ233" s="273">
        <f>IFERROR(AH233/AF230,"-")</f>
        <v>323611.15789473685</v>
      </c>
      <c r="AK233" s="273">
        <f t="shared" si="357"/>
        <v>128096.08333333333</v>
      </c>
      <c r="AL233" s="273">
        <f t="shared" si="337"/>
        <v>1024768.6666666666</v>
      </c>
      <c r="AM233" s="273">
        <f>IFERROR(AG233/AF230,"-")</f>
        <v>2.5263157894736841</v>
      </c>
      <c r="AN233" s="152">
        <f>IFERROR(AI233/AF230,"-")</f>
        <v>0.31578947368421051</v>
      </c>
      <c r="AO233" s="577"/>
      <c r="AP233" s="273">
        <v>101</v>
      </c>
      <c r="AQ233" s="273">
        <f>SUM(AQ230:AQ232)</f>
        <v>10256203</v>
      </c>
      <c r="AR233" s="273">
        <v>9</v>
      </c>
      <c r="AS233" s="273">
        <f>IFERROR(AQ233/AO230,"-")</f>
        <v>293034.37142857141</v>
      </c>
      <c r="AT233" s="273">
        <f t="shared" si="358"/>
        <v>101546.56435643564</v>
      </c>
      <c r="AU233" s="273">
        <f t="shared" si="339"/>
        <v>1139578.111111111</v>
      </c>
      <c r="AV233" s="273">
        <f>IFERROR(AP233/AO230,"-")</f>
        <v>2.8857142857142857</v>
      </c>
      <c r="AW233" s="272">
        <f>IFERROR(AR233/AO230,"-")</f>
        <v>0.25714285714285712</v>
      </c>
      <c r="AX233" s="575"/>
      <c r="AY233" s="273">
        <v>1226</v>
      </c>
      <c r="AZ233" s="273">
        <f>SUM(AZ230:AZ232)</f>
        <v>79021329</v>
      </c>
      <c r="BA233" s="273">
        <v>122</v>
      </c>
      <c r="BB233" s="273">
        <f>IFERROR(AZ233/AX230,"-")</f>
        <v>87899.142380422694</v>
      </c>
      <c r="BC233" s="273">
        <f t="shared" si="359"/>
        <v>64454.591353996737</v>
      </c>
      <c r="BD233" s="273">
        <f t="shared" si="341"/>
        <v>647715.81147540989</v>
      </c>
      <c r="BE233" s="273">
        <f>IFERROR(AY233/AX230,"-")</f>
        <v>1.3637374860956619</v>
      </c>
      <c r="BF233" s="152">
        <f>IFERROR(BA233/AX230,"-")</f>
        <v>0.13570634037819801</v>
      </c>
      <c r="BG233" s="229"/>
    </row>
    <row r="234" spans="2:59" s="9" customFormat="1" ht="13.5" customHeight="1">
      <c r="B234" s="551">
        <v>58</v>
      </c>
      <c r="C234" s="555" t="s">
        <v>24</v>
      </c>
      <c r="D234" s="357" t="s">
        <v>338</v>
      </c>
      <c r="E234" s="573">
        <f>市区町村別_オーラルフレイル区分別該当人数･割合!E62</f>
        <v>322</v>
      </c>
      <c r="F234" s="292">
        <v>555</v>
      </c>
      <c r="G234" s="69">
        <v>39625000</v>
      </c>
      <c r="H234" s="69">
        <v>57</v>
      </c>
      <c r="I234" s="69">
        <f>IFERROR(G234/E234,"-")</f>
        <v>123059.00621118012</v>
      </c>
      <c r="J234" s="69">
        <f>IFERROR(G234/F234,"-")</f>
        <v>71396.396396396391</v>
      </c>
      <c r="K234" s="69">
        <f t="shared" si="331"/>
        <v>695175.43859649124</v>
      </c>
      <c r="L234" s="69">
        <f>IFERROR(F234/E234,"-")</f>
        <v>1.7236024844720497</v>
      </c>
      <c r="M234" s="266">
        <f>IFERROR(H234/E234,"-")</f>
        <v>0.17701863354037267</v>
      </c>
      <c r="N234" s="573">
        <f>市区町村別_オーラルフレイル区分別該当人数･割合!G62</f>
        <v>264</v>
      </c>
      <c r="O234" s="292">
        <v>433</v>
      </c>
      <c r="P234" s="69">
        <v>24419921</v>
      </c>
      <c r="Q234" s="69">
        <v>43</v>
      </c>
      <c r="R234" s="69">
        <f>IFERROR(P234/N234,"-")</f>
        <v>92499.70075757576</v>
      </c>
      <c r="S234" s="69">
        <f>IFERROR(P234/O234,"-")</f>
        <v>56397.046189376444</v>
      </c>
      <c r="T234" s="69">
        <f t="shared" si="333"/>
        <v>567905.13953488367</v>
      </c>
      <c r="U234" s="69">
        <f>IFERROR(O234/N234,"-")</f>
        <v>1.6401515151515151</v>
      </c>
      <c r="V234" s="34">
        <f>IFERROR(Q234/N234,"-")</f>
        <v>0.16287878787878787</v>
      </c>
      <c r="W234" s="573">
        <f>市区町村別_オーラルフレイル区分別該当人数･割合!I62</f>
        <v>33</v>
      </c>
      <c r="X234" s="292">
        <v>53</v>
      </c>
      <c r="Y234" s="69">
        <v>1390740</v>
      </c>
      <c r="Z234" s="69">
        <v>8</v>
      </c>
      <c r="AA234" s="69">
        <f>IFERROR(Y234/W234,"-")</f>
        <v>42143.63636363636</v>
      </c>
      <c r="AB234" s="69">
        <f>IFERROR(Y234/X234,"-")</f>
        <v>26240.377358490565</v>
      </c>
      <c r="AC234" s="69">
        <f t="shared" si="335"/>
        <v>173842.5</v>
      </c>
      <c r="AD234" s="69">
        <f>IFERROR(X234/W234,"-")</f>
        <v>1.606060606060606</v>
      </c>
      <c r="AE234" s="34">
        <f>IFERROR(Z234/W234,"-")</f>
        <v>0.24242424242424243</v>
      </c>
      <c r="AF234" s="573">
        <f>市区町村別_オーラルフレイル区分別該当人数･割合!K62</f>
        <v>23</v>
      </c>
      <c r="AG234" s="292">
        <v>25</v>
      </c>
      <c r="AH234" s="69">
        <v>578756</v>
      </c>
      <c r="AI234" s="69">
        <v>4</v>
      </c>
      <c r="AJ234" s="69">
        <f>IFERROR(AH234/AF234,"-")</f>
        <v>25163.304347826088</v>
      </c>
      <c r="AK234" s="69">
        <f>IFERROR(AH234/AG234,"-")</f>
        <v>23150.240000000002</v>
      </c>
      <c r="AL234" s="69">
        <f t="shared" si="337"/>
        <v>144689</v>
      </c>
      <c r="AM234" s="69">
        <f>IFERROR(AG234/AF234,"-")</f>
        <v>1.0869565217391304</v>
      </c>
      <c r="AN234" s="34">
        <f>IFERROR(AI234/AF234,"-")</f>
        <v>0.17391304347826086</v>
      </c>
      <c r="AO234" s="570">
        <f>市区町村別_オーラルフレイル区分別該当人数･割合!M62</f>
        <v>96</v>
      </c>
      <c r="AP234" s="292">
        <v>285</v>
      </c>
      <c r="AQ234" s="69">
        <v>29396785</v>
      </c>
      <c r="AR234" s="69">
        <v>26</v>
      </c>
      <c r="AS234" s="69">
        <f>IFERROR(AQ234/AO234,"-")</f>
        <v>306216.51041666669</v>
      </c>
      <c r="AT234" s="69">
        <f>IFERROR(AQ234/AP234,"-")</f>
        <v>103146.61403508772</v>
      </c>
      <c r="AU234" s="69">
        <f t="shared" si="339"/>
        <v>1130645.576923077</v>
      </c>
      <c r="AV234" s="69">
        <f>IFERROR(AP234/AO234,"-")</f>
        <v>2.96875</v>
      </c>
      <c r="AW234" s="266">
        <f>IFERROR(AR234/AO234,"-")</f>
        <v>0.27083333333333331</v>
      </c>
      <c r="AX234" s="573">
        <f>市区町村別_オーラルフレイル区分別該当人数･割合!O62</f>
        <v>1292</v>
      </c>
      <c r="AY234" s="292">
        <v>1074</v>
      </c>
      <c r="AZ234" s="69">
        <v>80595566</v>
      </c>
      <c r="BA234" s="69">
        <v>113</v>
      </c>
      <c r="BB234" s="69">
        <f>IFERROR(AZ234/AX234,"-")</f>
        <v>62380.469040247677</v>
      </c>
      <c r="BC234" s="69">
        <f>IFERROR(AZ234/AY234,"-")</f>
        <v>75042.426443202974</v>
      </c>
      <c r="BD234" s="69">
        <f t="shared" si="341"/>
        <v>713235.09734513273</v>
      </c>
      <c r="BE234" s="69">
        <f>IFERROR(AY234/AX234,"-")</f>
        <v>0.83126934984520129</v>
      </c>
      <c r="BF234" s="34">
        <f>IFERROR(BA234/AX234,"-")</f>
        <v>8.746130030959752E-2</v>
      </c>
      <c r="BG234" s="229"/>
    </row>
    <row r="235" spans="2:59" s="9" customFormat="1" ht="13.5" customHeight="1">
      <c r="B235" s="552"/>
      <c r="C235" s="556"/>
      <c r="D235" s="356" t="s">
        <v>339</v>
      </c>
      <c r="E235" s="578"/>
      <c r="F235" s="70">
        <v>3</v>
      </c>
      <c r="G235" s="268">
        <v>406661</v>
      </c>
      <c r="H235" s="268">
        <v>1</v>
      </c>
      <c r="I235" s="268">
        <f>IFERROR(G235/E234,"-")</f>
        <v>1262.9223602484471</v>
      </c>
      <c r="J235" s="268">
        <f t="shared" ref="J235:J237" si="360">IFERROR(G235/F235,"-")</f>
        <v>135553.66666666666</v>
      </c>
      <c r="K235" s="268">
        <f t="shared" si="331"/>
        <v>406661</v>
      </c>
      <c r="L235" s="268">
        <f>IFERROR(F235/E234,"-")</f>
        <v>9.316770186335404E-3</v>
      </c>
      <c r="M235" s="267">
        <f>IFERROR(H235/E234,"-")</f>
        <v>3.105590062111801E-3</v>
      </c>
      <c r="N235" s="574"/>
      <c r="O235" s="70">
        <v>3</v>
      </c>
      <c r="P235" s="268">
        <v>406661</v>
      </c>
      <c r="Q235" s="268">
        <v>1</v>
      </c>
      <c r="R235" s="268">
        <f>IFERROR(P235/N234,"-")</f>
        <v>1540.3825757575758</v>
      </c>
      <c r="S235" s="268">
        <f t="shared" ref="S235:S237" si="361">IFERROR(P235/O235,"-")</f>
        <v>135553.66666666666</v>
      </c>
      <c r="T235" s="268">
        <f t="shared" si="333"/>
        <v>406661</v>
      </c>
      <c r="U235" s="268">
        <f>IFERROR(O235/N234,"-")</f>
        <v>1.1363636363636364E-2</v>
      </c>
      <c r="V235" s="175">
        <f>IFERROR(Q235/N234,"-")</f>
        <v>3.787878787878788E-3</v>
      </c>
      <c r="W235" s="574"/>
      <c r="X235" s="70">
        <v>3</v>
      </c>
      <c r="Y235" s="268">
        <v>406661</v>
      </c>
      <c r="Z235" s="268">
        <v>1</v>
      </c>
      <c r="AA235" s="268">
        <f>IFERROR(Y235/W234,"-")</f>
        <v>12323.060606060606</v>
      </c>
      <c r="AB235" s="268">
        <f t="shared" ref="AB235:AB237" si="362">IFERROR(Y235/X235,"-")</f>
        <v>135553.66666666666</v>
      </c>
      <c r="AC235" s="268">
        <f t="shared" si="335"/>
        <v>406661</v>
      </c>
      <c r="AD235" s="268">
        <f>IFERROR(X235/W234,"-")</f>
        <v>9.0909090909090912E-2</v>
      </c>
      <c r="AE235" s="175">
        <f>IFERROR(Z235/W234,"-")</f>
        <v>3.0303030303030304E-2</v>
      </c>
      <c r="AF235" s="574"/>
      <c r="AG235" s="70">
        <v>3</v>
      </c>
      <c r="AH235" s="268">
        <v>406661</v>
      </c>
      <c r="AI235" s="268">
        <v>1</v>
      </c>
      <c r="AJ235" s="268">
        <f>IFERROR(AH235/AF234,"-")</f>
        <v>17680.91304347826</v>
      </c>
      <c r="AK235" s="268">
        <f t="shared" ref="AK235:AK237" si="363">IFERROR(AH235/AG235,"-")</f>
        <v>135553.66666666666</v>
      </c>
      <c r="AL235" s="268">
        <f t="shared" si="337"/>
        <v>406661</v>
      </c>
      <c r="AM235" s="268">
        <f>IFERROR(AG235/AF234,"-")</f>
        <v>0.13043478260869565</v>
      </c>
      <c r="AN235" s="175">
        <f>IFERROR(AI235/AF234,"-")</f>
        <v>4.3478260869565216E-2</v>
      </c>
      <c r="AO235" s="576"/>
      <c r="AP235" s="70">
        <v>7</v>
      </c>
      <c r="AQ235" s="268">
        <v>1816683</v>
      </c>
      <c r="AR235" s="268">
        <v>1</v>
      </c>
      <c r="AS235" s="268">
        <f>IFERROR(AQ235/AO234,"-")</f>
        <v>18923.78125</v>
      </c>
      <c r="AT235" s="268">
        <f t="shared" ref="AT235:AT237" si="364">IFERROR(AQ235/AP235,"-")</f>
        <v>259526.14285714287</v>
      </c>
      <c r="AU235" s="268">
        <f t="shared" si="339"/>
        <v>1816683</v>
      </c>
      <c r="AV235" s="268">
        <f>IFERROR(AP235/AO234,"-")</f>
        <v>7.2916666666666671E-2</v>
      </c>
      <c r="AW235" s="267">
        <f>IFERROR(AR235/AO234,"-")</f>
        <v>1.0416666666666666E-2</v>
      </c>
      <c r="AX235" s="574"/>
      <c r="AY235" s="70">
        <v>8</v>
      </c>
      <c r="AZ235" s="268">
        <v>2644402</v>
      </c>
      <c r="BA235" s="268">
        <v>2</v>
      </c>
      <c r="BB235" s="268">
        <f>IFERROR(AZ235/AX234,"-")</f>
        <v>2046.750773993808</v>
      </c>
      <c r="BC235" s="268">
        <f t="shared" ref="BC235:BC237" si="365">IFERROR(AZ235/AY235,"-")</f>
        <v>330550.25</v>
      </c>
      <c r="BD235" s="268">
        <f t="shared" si="341"/>
        <v>1322201</v>
      </c>
      <c r="BE235" s="268">
        <f>IFERROR(AY235/AX234,"-")</f>
        <v>6.1919504643962852E-3</v>
      </c>
      <c r="BF235" s="175">
        <f>IFERROR(BA235/AX234,"-")</f>
        <v>1.5479876160990713E-3</v>
      </c>
      <c r="BG235" s="229"/>
    </row>
    <row r="236" spans="2:59" s="9" customFormat="1" ht="13.5" customHeight="1">
      <c r="B236" s="552"/>
      <c r="C236" s="556"/>
      <c r="D236" s="353" t="s">
        <v>340</v>
      </c>
      <c r="E236" s="578"/>
      <c r="F236" s="271">
        <v>8</v>
      </c>
      <c r="G236" s="271">
        <v>114955</v>
      </c>
      <c r="H236" s="271">
        <v>1</v>
      </c>
      <c r="I236" s="271">
        <f>IFERROR(G236/E234,"-")</f>
        <v>357.00310559006209</v>
      </c>
      <c r="J236" s="271">
        <f t="shared" si="360"/>
        <v>14369.375</v>
      </c>
      <c r="K236" s="271">
        <f t="shared" si="331"/>
        <v>114955</v>
      </c>
      <c r="L236" s="271">
        <f>IFERROR(F236/E234,"-")</f>
        <v>2.4844720496894408E-2</v>
      </c>
      <c r="M236" s="270">
        <f>IFERROR(H236/E234,"-")</f>
        <v>3.105590062111801E-3</v>
      </c>
      <c r="N236" s="574"/>
      <c r="O236" s="271">
        <v>8</v>
      </c>
      <c r="P236" s="271">
        <v>114955</v>
      </c>
      <c r="Q236" s="271">
        <v>1</v>
      </c>
      <c r="R236" s="271">
        <f>IFERROR(P236/N234,"-")</f>
        <v>435.43560606060606</v>
      </c>
      <c r="S236" s="271">
        <f t="shared" si="361"/>
        <v>14369.375</v>
      </c>
      <c r="T236" s="271">
        <f t="shared" si="333"/>
        <v>114955</v>
      </c>
      <c r="U236" s="271">
        <f>IFERROR(O236/N234,"-")</f>
        <v>3.0303030303030304E-2</v>
      </c>
      <c r="V236" s="36">
        <f>IFERROR(Q236/N234,"-")</f>
        <v>3.787878787878788E-3</v>
      </c>
      <c r="W236" s="574"/>
      <c r="X236" s="271">
        <v>0</v>
      </c>
      <c r="Y236" s="271">
        <v>0</v>
      </c>
      <c r="Z236" s="271">
        <v>0</v>
      </c>
      <c r="AA236" s="271">
        <f>IFERROR(Y236/W234,"-")</f>
        <v>0</v>
      </c>
      <c r="AB236" s="271" t="str">
        <f t="shared" si="362"/>
        <v>-</v>
      </c>
      <c r="AC236" s="271" t="str">
        <f t="shared" si="335"/>
        <v>-</v>
      </c>
      <c r="AD236" s="271">
        <f>IFERROR(X236/W234,"-")</f>
        <v>0</v>
      </c>
      <c r="AE236" s="36">
        <f>IFERROR(Z236/W234,"-")</f>
        <v>0</v>
      </c>
      <c r="AF236" s="574"/>
      <c r="AG236" s="271">
        <v>0</v>
      </c>
      <c r="AH236" s="271">
        <v>0</v>
      </c>
      <c r="AI236" s="271">
        <v>0</v>
      </c>
      <c r="AJ236" s="271">
        <f>IFERROR(AH236/AF234,"-")</f>
        <v>0</v>
      </c>
      <c r="AK236" s="271" t="str">
        <f t="shared" si="363"/>
        <v>-</v>
      </c>
      <c r="AL236" s="271" t="str">
        <f t="shared" si="337"/>
        <v>-</v>
      </c>
      <c r="AM236" s="271">
        <f>IFERROR(AG236/AF234,"-")</f>
        <v>0</v>
      </c>
      <c r="AN236" s="36">
        <f>IFERROR(AI236/AF234,"-")</f>
        <v>0</v>
      </c>
      <c r="AO236" s="576"/>
      <c r="AP236" s="271">
        <v>9</v>
      </c>
      <c r="AQ236" s="271">
        <v>116555</v>
      </c>
      <c r="AR236" s="271">
        <v>2</v>
      </c>
      <c r="AS236" s="271">
        <f>IFERROR(AQ236/AO234,"-")</f>
        <v>1214.1145833333333</v>
      </c>
      <c r="AT236" s="271">
        <f t="shared" si="364"/>
        <v>12950.555555555555</v>
      </c>
      <c r="AU236" s="271">
        <f t="shared" si="339"/>
        <v>58277.5</v>
      </c>
      <c r="AV236" s="271">
        <f>IFERROR(AP236/AO234,"-")</f>
        <v>9.375E-2</v>
      </c>
      <c r="AW236" s="270">
        <f>IFERROR(AR236/AO234,"-")</f>
        <v>2.0833333333333332E-2</v>
      </c>
      <c r="AX236" s="574"/>
      <c r="AY236" s="271">
        <v>2</v>
      </c>
      <c r="AZ236" s="271">
        <v>4176</v>
      </c>
      <c r="BA236" s="271">
        <v>1</v>
      </c>
      <c r="BB236" s="271">
        <f>IFERROR(AZ236/AX234,"-")</f>
        <v>3.2321981424148607</v>
      </c>
      <c r="BC236" s="271">
        <f t="shared" si="365"/>
        <v>2088</v>
      </c>
      <c r="BD236" s="271">
        <f t="shared" si="341"/>
        <v>4176</v>
      </c>
      <c r="BE236" s="271">
        <f>IFERROR(AY236/AX234,"-")</f>
        <v>1.5479876160990713E-3</v>
      </c>
      <c r="BF236" s="36">
        <f>IFERROR(BA236/AX234,"-")</f>
        <v>7.7399380804953565E-4</v>
      </c>
      <c r="BG236" s="229"/>
    </row>
    <row r="237" spans="2:59" s="9" customFormat="1" ht="13.5" customHeight="1">
      <c r="B237" s="553"/>
      <c r="C237" s="557"/>
      <c r="D237" s="354" t="s">
        <v>64</v>
      </c>
      <c r="E237" s="579"/>
      <c r="F237" s="273">
        <v>555</v>
      </c>
      <c r="G237" s="273">
        <f>SUM(G234:G236)</f>
        <v>40146616</v>
      </c>
      <c r="H237" s="273">
        <v>57</v>
      </c>
      <c r="I237" s="273">
        <f>IFERROR(G237/E234,"-")</f>
        <v>124678.93167701863</v>
      </c>
      <c r="J237" s="273">
        <f t="shared" si="360"/>
        <v>72336.245045045041</v>
      </c>
      <c r="K237" s="273">
        <f t="shared" si="331"/>
        <v>704326.59649122809</v>
      </c>
      <c r="L237" s="273">
        <f>IFERROR(F237/E234,"-")</f>
        <v>1.7236024844720497</v>
      </c>
      <c r="M237" s="272">
        <f>IFERROR(H237/E234,"-")</f>
        <v>0.17701863354037267</v>
      </c>
      <c r="N237" s="575"/>
      <c r="O237" s="273">
        <v>433</v>
      </c>
      <c r="P237" s="273">
        <f>SUM(P234:P236)</f>
        <v>24941537</v>
      </c>
      <c r="Q237" s="273">
        <v>43</v>
      </c>
      <c r="R237" s="273">
        <f>IFERROR(P237/N234,"-")</f>
        <v>94475.518939393936</v>
      </c>
      <c r="S237" s="273">
        <f t="shared" si="361"/>
        <v>57601.702078521943</v>
      </c>
      <c r="T237" s="273">
        <f t="shared" si="333"/>
        <v>580035.74418604653</v>
      </c>
      <c r="U237" s="273">
        <f>IFERROR(O237/N234,"-")</f>
        <v>1.6401515151515151</v>
      </c>
      <c r="V237" s="152">
        <f>IFERROR(Q237/N234,"-")</f>
        <v>0.16287878787878787</v>
      </c>
      <c r="W237" s="575"/>
      <c r="X237" s="273">
        <v>53</v>
      </c>
      <c r="Y237" s="273">
        <f>SUM(Y234:Y236)</f>
        <v>1797401</v>
      </c>
      <c r="Z237" s="273">
        <v>8</v>
      </c>
      <c r="AA237" s="273">
        <f>IFERROR(Y237/W234,"-")</f>
        <v>54466.696969696968</v>
      </c>
      <c r="AB237" s="273">
        <f t="shared" si="362"/>
        <v>33913.226415094337</v>
      </c>
      <c r="AC237" s="273">
        <f t="shared" si="335"/>
        <v>224675.125</v>
      </c>
      <c r="AD237" s="273">
        <f>IFERROR(X237/W234,"-")</f>
        <v>1.606060606060606</v>
      </c>
      <c r="AE237" s="152">
        <f>IFERROR(Z237/W234,"-")</f>
        <v>0.24242424242424243</v>
      </c>
      <c r="AF237" s="575"/>
      <c r="AG237" s="273">
        <v>25</v>
      </c>
      <c r="AH237" s="273">
        <f>SUM(AH234:AH236)</f>
        <v>985417</v>
      </c>
      <c r="AI237" s="273">
        <v>4</v>
      </c>
      <c r="AJ237" s="273">
        <f>IFERROR(AH237/AF234,"-")</f>
        <v>42844.217391304344</v>
      </c>
      <c r="AK237" s="273">
        <f t="shared" si="363"/>
        <v>39416.68</v>
      </c>
      <c r="AL237" s="273">
        <f t="shared" si="337"/>
        <v>246354.25</v>
      </c>
      <c r="AM237" s="273">
        <f>IFERROR(AG237/AF234,"-")</f>
        <v>1.0869565217391304</v>
      </c>
      <c r="AN237" s="152">
        <f>IFERROR(AI237/AF234,"-")</f>
        <v>0.17391304347826086</v>
      </c>
      <c r="AO237" s="577"/>
      <c r="AP237" s="273">
        <v>287</v>
      </c>
      <c r="AQ237" s="273">
        <f>SUM(AQ234:AQ236)</f>
        <v>31330023</v>
      </c>
      <c r="AR237" s="273">
        <v>26</v>
      </c>
      <c r="AS237" s="273">
        <f>IFERROR(AQ237/AO234,"-")</f>
        <v>326354.40625</v>
      </c>
      <c r="AT237" s="273">
        <f t="shared" si="364"/>
        <v>109163.84320557491</v>
      </c>
      <c r="AU237" s="273">
        <f t="shared" si="339"/>
        <v>1205000.8846153845</v>
      </c>
      <c r="AV237" s="273">
        <f>IFERROR(AP237/AO234,"-")</f>
        <v>2.9895833333333335</v>
      </c>
      <c r="AW237" s="272">
        <f>IFERROR(AR237/AO234,"-")</f>
        <v>0.27083333333333331</v>
      </c>
      <c r="AX237" s="575"/>
      <c r="AY237" s="273">
        <v>1074</v>
      </c>
      <c r="AZ237" s="273">
        <f>SUM(AZ234:AZ236)</f>
        <v>83244144</v>
      </c>
      <c r="BA237" s="273">
        <v>113</v>
      </c>
      <c r="BB237" s="273">
        <f>IFERROR(AZ237/AX234,"-")</f>
        <v>64430.452012383903</v>
      </c>
      <c r="BC237" s="273">
        <f t="shared" si="365"/>
        <v>77508.513966480445</v>
      </c>
      <c r="BD237" s="273">
        <f t="shared" si="341"/>
        <v>736673.84070796461</v>
      </c>
      <c r="BE237" s="273">
        <f>IFERROR(AY237/AX234,"-")</f>
        <v>0.83126934984520129</v>
      </c>
      <c r="BF237" s="152">
        <f>IFERROR(BA237/AX234,"-")</f>
        <v>8.746130030959752E-2</v>
      </c>
      <c r="BG237" s="229"/>
    </row>
    <row r="238" spans="2:59" s="9" customFormat="1" ht="13.5" customHeight="1">
      <c r="B238" s="551">
        <v>59</v>
      </c>
      <c r="C238" s="555" t="s">
        <v>19</v>
      </c>
      <c r="D238" s="357" t="s">
        <v>338</v>
      </c>
      <c r="E238" s="573">
        <f>市区町村別_オーラルフレイル区分別該当人数･割合!E63</f>
        <v>1914</v>
      </c>
      <c r="F238" s="292">
        <v>3770</v>
      </c>
      <c r="G238" s="69">
        <v>302166964</v>
      </c>
      <c r="H238" s="69">
        <v>384</v>
      </c>
      <c r="I238" s="69">
        <f>IFERROR(G238/E238,"-")</f>
        <v>157871.97701149425</v>
      </c>
      <c r="J238" s="69">
        <f>IFERROR(G238/F238,"-")</f>
        <v>80150.388328912464</v>
      </c>
      <c r="K238" s="69">
        <f t="shared" si="331"/>
        <v>786893.13541666663</v>
      </c>
      <c r="L238" s="69">
        <f>IFERROR(F238/E238,"-")</f>
        <v>1.9696969696969697</v>
      </c>
      <c r="M238" s="266">
        <f>IFERROR(H238/E238,"-")</f>
        <v>0.20062695924764889</v>
      </c>
      <c r="N238" s="573">
        <f>市区町村別_オーラルフレイル区分別該当人数･割合!G63</f>
        <v>1506</v>
      </c>
      <c r="O238" s="292">
        <v>2868</v>
      </c>
      <c r="P238" s="69">
        <v>202569013</v>
      </c>
      <c r="Q238" s="69">
        <v>297</v>
      </c>
      <c r="R238" s="69">
        <f>IFERROR(P238/N238,"-")</f>
        <v>134507.97675962816</v>
      </c>
      <c r="S238" s="69">
        <f>IFERROR(P238/O238,"-")</f>
        <v>70630.75767085077</v>
      </c>
      <c r="T238" s="69">
        <f t="shared" si="333"/>
        <v>682050.54882154881</v>
      </c>
      <c r="U238" s="69">
        <f>IFERROR(O238/N238,"-")</f>
        <v>1.904382470119522</v>
      </c>
      <c r="V238" s="34">
        <f>IFERROR(Q238/N238,"-")</f>
        <v>0.19721115537848605</v>
      </c>
      <c r="W238" s="573">
        <f>市区町村別_オーラルフレイル区分別該当人数･割合!I63</f>
        <v>239</v>
      </c>
      <c r="X238" s="292">
        <v>664</v>
      </c>
      <c r="Y238" s="69">
        <v>68589752</v>
      </c>
      <c r="Z238" s="69">
        <v>69</v>
      </c>
      <c r="AA238" s="69">
        <f>IFERROR(Y238/W238,"-")</f>
        <v>286986.41004184098</v>
      </c>
      <c r="AB238" s="69">
        <f>IFERROR(Y238/X238,"-")</f>
        <v>103297.81927710843</v>
      </c>
      <c r="AC238" s="69">
        <f t="shared" si="335"/>
        <v>994054.37681159424</v>
      </c>
      <c r="AD238" s="69">
        <f>IFERROR(X238/W238,"-")</f>
        <v>2.7782426778242679</v>
      </c>
      <c r="AE238" s="34">
        <f>IFERROR(Z238/W238,"-")</f>
        <v>0.28870292887029286</v>
      </c>
      <c r="AF238" s="573">
        <f>市区町村別_オーラルフレイル区分別該当人数･割合!K63</f>
        <v>193</v>
      </c>
      <c r="AG238" s="292">
        <v>509</v>
      </c>
      <c r="AH238" s="69">
        <v>40294404</v>
      </c>
      <c r="AI238" s="69">
        <v>54</v>
      </c>
      <c r="AJ238" s="69">
        <f>IFERROR(AH238/AF238,"-")</f>
        <v>208779.29533678756</v>
      </c>
      <c r="AK238" s="69">
        <f>IFERROR(AH238/AG238,"-")</f>
        <v>79163.858546168965</v>
      </c>
      <c r="AL238" s="69">
        <f t="shared" si="337"/>
        <v>746192.66666666663</v>
      </c>
      <c r="AM238" s="69">
        <f>IFERROR(AG238/AF238,"-")</f>
        <v>2.6373056994818653</v>
      </c>
      <c r="AN238" s="34">
        <f>IFERROR(AI238/AF238,"-")</f>
        <v>0.27979274611398963</v>
      </c>
      <c r="AO238" s="570">
        <f>市区町村別_オーラルフレイル区分別該当人数･割合!M63</f>
        <v>609</v>
      </c>
      <c r="AP238" s="292">
        <v>1791</v>
      </c>
      <c r="AQ238" s="69">
        <v>181786121</v>
      </c>
      <c r="AR238" s="69">
        <v>177</v>
      </c>
      <c r="AS238" s="69">
        <f>IFERROR(AQ238/AO238,"-")</f>
        <v>298499.37766830868</v>
      </c>
      <c r="AT238" s="69">
        <f>IFERROR(AQ238/AP238,"-")</f>
        <v>101499.78838637633</v>
      </c>
      <c r="AU238" s="69">
        <f t="shared" si="339"/>
        <v>1027040.231638418</v>
      </c>
      <c r="AV238" s="69">
        <f>IFERROR(AP238/AO238,"-")</f>
        <v>2.9408866995073892</v>
      </c>
      <c r="AW238" s="266">
        <f>IFERROR(AR238/AO238,"-")</f>
        <v>0.29064039408866993</v>
      </c>
      <c r="AX238" s="573">
        <f>市区町村別_オーラルフレイル区分別該当人数･割合!O63</f>
        <v>7496</v>
      </c>
      <c r="AY238" s="292">
        <v>9295</v>
      </c>
      <c r="AZ238" s="69">
        <v>686437169</v>
      </c>
      <c r="BA238" s="69">
        <v>933</v>
      </c>
      <c r="BB238" s="69">
        <f>IFERROR(AZ238/AX238,"-")</f>
        <v>91573.795224119531</v>
      </c>
      <c r="BC238" s="69">
        <f>IFERROR(AZ238/AY238,"-")</f>
        <v>73850.152662721899</v>
      </c>
      <c r="BD238" s="69">
        <f t="shared" si="341"/>
        <v>735731.15648445871</v>
      </c>
      <c r="BE238" s="69">
        <f>IFERROR(AY238/AX238,"-")</f>
        <v>1.2399946638207044</v>
      </c>
      <c r="BF238" s="34">
        <f>IFERROR(BA238/AX238,"-")</f>
        <v>0.12446638207043757</v>
      </c>
      <c r="BG238" s="229"/>
    </row>
    <row r="239" spans="2:59" s="9" customFormat="1" ht="13.5" customHeight="1">
      <c r="B239" s="552"/>
      <c r="C239" s="556"/>
      <c r="D239" s="356" t="s">
        <v>339</v>
      </c>
      <c r="E239" s="578"/>
      <c r="F239" s="70">
        <v>65</v>
      </c>
      <c r="G239" s="268">
        <v>18319718</v>
      </c>
      <c r="H239" s="268">
        <v>12</v>
      </c>
      <c r="I239" s="268">
        <f>IFERROR(G239/E238,"-")</f>
        <v>9571.4305120167191</v>
      </c>
      <c r="J239" s="268">
        <f t="shared" ref="J239:J241" si="366">IFERROR(G239/F239,"-")</f>
        <v>281841.81538461539</v>
      </c>
      <c r="K239" s="268">
        <f t="shared" si="331"/>
        <v>1526643.1666666667</v>
      </c>
      <c r="L239" s="268">
        <f>IFERROR(F239/E238,"-")</f>
        <v>3.3960292580982238E-2</v>
      </c>
      <c r="M239" s="267">
        <f>IFERROR(H239/E238,"-")</f>
        <v>6.269592476489028E-3</v>
      </c>
      <c r="N239" s="574"/>
      <c r="O239" s="70">
        <v>58</v>
      </c>
      <c r="P239" s="268">
        <v>16209577</v>
      </c>
      <c r="Q239" s="268">
        <v>10</v>
      </c>
      <c r="R239" s="268">
        <f>IFERROR(P239/N238,"-")</f>
        <v>10763.33134130146</v>
      </c>
      <c r="S239" s="268">
        <f t="shared" ref="S239:S241" si="367">IFERROR(P239/O239,"-")</f>
        <v>279475.46551724139</v>
      </c>
      <c r="T239" s="268">
        <f t="shared" si="333"/>
        <v>1620957.7</v>
      </c>
      <c r="U239" s="268">
        <f>IFERROR(O239/N238,"-")</f>
        <v>3.851261620185923E-2</v>
      </c>
      <c r="V239" s="175">
        <f>IFERROR(Q239/N238,"-")</f>
        <v>6.6401062416998674E-3</v>
      </c>
      <c r="W239" s="574"/>
      <c r="X239" s="70">
        <v>21</v>
      </c>
      <c r="Y239" s="268">
        <v>5410621</v>
      </c>
      <c r="Z239" s="268">
        <v>3</v>
      </c>
      <c r="AA239" s="268">
        <f>IFERROR(Y239/W238,"-")</f>
        <v>22638.581589958158</v>
      </c>
      <c r="AB239" s="268">
        <f t="shared" ref="AB239:AB241" si="368">IFERROR(Y239/X239,"-")</f>
        <v>257648.61904761905</v>
      </c>
      <c r="AC239" s="268">
        <f t="shared" si="335"/>
        <v>1803540.3333333333</v>
      </c>
      <c r="AD239" s="268">
        <f>IFERROR(X239/W238,"-")</f>
        <v>8.7866108786610872E-2</v>
      </c>
      <c r="AE239" s="175">
        <f>IFERROR(Z239/W238,"-")</f>
        <v>1.2552301255230125E-2</v>
      </c>
      <c r="AF239" s="574"/>
      <c r="AG239" s="70">
        <v>15</v>
      </c>
      <c r="AH239" s="268">
        <v>3457490</v>
      </c>
      <c r="AI239" s="268">
        <v>2</v>
      </c>
      <c r="AJ239" s="268">
        <f>IFERROR(AH239/AF238,"-")</f>
        <v>17914.455958549224</v>
      </c>
      <c r="AK239" s="268">
        <f t="shared" ref="AK239:AK241" si="369">IFERROR(AH239/AG239,"-")</f>
        <v>230499.33333333334</v>
      </c>
      <c r="AL239" s="268">
        <f t="shared" si="337"/>
        <v>1728745</v>
      </c>
      <c r="AM239" s="268">
        <f>IFERROR(AG239/AF238,"-")</f>
        <v>7.7720207253886009E-2</v>
      </c>
      <c r="AN239" s="175">
        <f>IFERROR(AI239/AF238,"-")</f>
        <v>1.0362694300518135E-2</v>
      </c>
      <c r="AO239" s="576"/>
      <c r="AP239" s="70">
        <v>56</v>
      </c>
      <c r="AQ239" s="268">
        <v>16183230</v>
      </c>
      <c r="AR239" s="268">
        <v>8</v>
      </c>
      <c r="AS239" s="268">
        <f>IFERROR(AQ239/AO238,"-")</f>
        <v>26573.448275862069</v>
      </c>
      <c r="AT239" s="268">
        <f t="shared" ref="AT239:AT241" si="370">IFERROR(AQ239/AP239,"-")</f>
        <v>288986.25</v>
      </c>
      <c r="AU239" s="268">
        <f t="shared" si="339"/>
        <v>2022903.75</v>
      </c>
      <c r="AV239" s="268">
        <f>IFERROR(AP239/AO238,"-")</f>
        <v>9.1954022988505746E-2</v>
      </c>
      <c r="AW239" s="267">
        <f>IFERROR(AR239/AO238,"-")</f>
        <v>1.3136288998357963E-2</v>
      </c>
      <c r="AX239" s="574"/>
      <c r="AY239" s="70">
        <v>58</v>
      </c>
      <c r="AZ239" s="268">
        <v>16923452</v>
      </c>
      <c r="BA239" s="268">
        <v>15</v>
      </c>
      <c r="BB239" s="268">
        <f>IFERROR(AZ239/AX238,"-")</f>
        <v>2257.6643543223054</v>
      </c>
      <c r="BC239" s="268">
        <f t="shared" ref="BC239:BC241" si="371">IFERROR(AZ239/AY239,"-")</f>
        <v>291783.6551724138</v>
      </c>
      <c r="BD239" s="268">
        <f t="shared" si="341"/>
        <v>1128230.1333333333</v>
      </c>
      <c r="BE239" s="268">
        <f>IFERROR(AY239/AX238,"-")</f>
        <v>7.737459978655283E-3</v>
      </c>
      <c r="BF239" s="175">
        <f>IFERROR(BA239/AX238,"-")</f>
        <v>2.0010672358591248E-3</v>
      </c>
      <c r="BG239" s="229"/>
    </row>
    <row r="240" spans="2:59" s="9" customFormat="1" ht="13.5" customHeight="1">
      <c r="B240" s="552"/>
      <c r="C240" s="556"/>
      <c r="D240" s="353" t="s">
        <v>340</v>
      </c>
      <c r="E240" s="578"/>
      <c r="F240" s="271">
        <v>99</v>
      </c>
      <c r="G240" s="271">
        <v>1041070</v>
      </c>
      <c r="H240" s="271">
        <v>14</v>
      </c>
      <c r="I240" s="271">
        <f>IFERROR(G240/E238,"-")</f>
        <v>543.9237199582027</v>
      </c>
      <c r="J240" s="271">
        <f t="shared" si="366"/>
        <v>10515.858585858587</v>
      </c>
      <c r="K240" s="271">
        <f t="shared" si="331"/>
        <v>74362.142857142855</v>
      </c>
      <c r="L240" s="271">
        <f>IFERROR(F240/E238,"-")</f>
        <v>5.1724137931034482E-2</v>
      </c>
      <c r="M240" s="270">
        <f>IFERROR(H240/E238,"-")</f>
        <v>7.3145245559038665E-3</v>
      </c>
      <c r="N240" s="574"/>
      <c r="O240" s="271">
        <v>82</v>
      </c>
      <c r="P240" s="271">
        <v>758655</v>
      </c>
      <c r="Q240" s="271">
        <v>12</v>
      </c>
      <c r="R240" s="271">
        <f>IFERROR(P240/N238,"-")</f>
        <v>503.75498007968127</v>
      </c>
      <c r="S240" s="271">
        <f t="shared" si="367"/>
        <v>9251.8902439024387</v>
      </c>
      <c r="T240" s="271">
        <f t="shared" si="333"/>
        <v>63221.25</v>
      </c>
      <c r="U240" s="271">
        <f>IFERROR(O240/N238,"-")</f>
        <v>5.4448871181938911E-2</v>
      </c>
      <c r="V240" s="36">
        <f>IFERROR(Q240/N238,"-")</f>
        <v>7.9681274900398405E-3</v>
      </c>
      <c r="W240" s="574"/>
      <c r="X240" s="271">
        <v>7</v>
      </c>
      <c r="Y240" s="271">
        <v>275135</v>
      </c>
      <c r="Z240" s="271">
        <v>2</v>
      </c>
      <c r="AA240" s="271">
        <f>IFERROR(Y240/W238,"-")</f>
        <v>1151.1924686192469</v>
      </c>
      <c r="AB240" s="271">
        <f t="shared" si="368"/>
        <v>39305</v>
      </c>
      <c r="AC240" s="271">
        <f t="shared" si="335"/>
        <v>137567.5</v>
      </c>
      <c r="AD240" s="271">
        <f>IFERROR(X240/W238,"-")</f>
        <v>2.9288702928870293E-2</v>
      </c>
      <c r="AE240" s="36">
        <f>IFERROR(Z240/W238,"-")</f>
        <v>8.368200836820083E-3</v>
      </c>
      <c r="AF240" s="574"/>
      <c r="AG240" s="271">
        <v>1</v>
      </c>
      <c r="AH240" s="271">
        <v>11228</v>
      </c>
      <c r="AI240" s="271">
        <v>1</v>
      </c>
      <c r="AJ240" s="271">
        <f>IFERROR(AH240/AF238,"-")</f>
        <v>58.176165803108809</v>
      </c>
      <c r="AK240" s="271">
        <f t="shared" si="369"/>
        <v>11228</v>
      </c>
      <c r="AL240" s="271">
        <f t="shared" si="337"/>
        <v>11228</v>
      </c>
      <c r="AM240" s="271">
        <f>IFERROR(AG240/AF238,"-")</f>
        <v>5.1813471502590676E-3</v>
      </c>
      <c r="AN240" s="36">
        <f>IFERROR(AI240/AF238,"-")</f>
        <v>5.1813471502590676E-3</v>
      </c>
      <c r="AO240" s="576"/>
      <c r="AP240" s="271">
        <v>38</v>
      </c>
      <c r="AQ240" s="271">
        <v>740077</v>
      </c>
      <c r="AR240" s="271">
        <v>6</v>
      </c>
      <c r="AS240" s="271">
        <f>IFERROR(AQ240/AO238,"-")</f>
        <v>1215.2331691297209</v>
      </c>
      <c r="AT240" s="271">
        <f t="shared" si="370"/>
        <v>19475.71052631579</v>
      </c>
      <c r="AU240" s="271">
        <f t="shared" si="339"/>
        <v>123346.16666666667</v>
      </c>
      <c r="AV240" s="271">
        <f>IFERROR(AP240/AO238,"-")</f>
        <v>6.2397372742200329E-2</v>
      </c>
      <c r="AW240" s="270">
        <f>IFERROR(AR240/AO238,"-")</f>
        <v>9.852216748768473E-3</v>
      </c>
      <c r="AX240" s="574"/>
      <c r="AY240" s="271">
        <v>130</v>
      </c>
      <c r="AZ240" s="271">
        <v>1237742</v>
      </c>
      <c r="BA240" s="271">
        <v>30</v>
      </c>
      <c r="BB240" s="271">
        <f>IFERROR(AZ240/AX238,"-")</f>
        <v>165.12033084311634</v>
      </c>
      <c r="BC240" s="271">
        <f t="shared" si="371"/>
        <v>9521.0923076923082</v>
      </c>
      <c r="BD240" s="271">
        <f t="shared" si="341"/>
        <v>41258.066666666666</v>
      </c>
      <c r="BE240" s="271">
        <f>IFERROR(AY240/AX238,"-")</f>
        <v>1.7342582710779084E-2</v>
      </c>
      <c r="BF240" s="36">
        <f>IFERROR(BA240/AX238,"-")</f>
        <v>4.0021344717182496E-3</v>
      </c>
      <c r="BG240" s="229"/>
    </row>
    <row r="241" spans="2:59" s="9" customFormat="1" ht="13.5" customHeight="1">
      <c r="B241" s="553"/>
      <c r="C241" s="557"/>
      <c r="D241" s="354" t="s">
        <v>64</v>
      </c>
      <c r="E241" s="579"/>
      <c r="F241" s="273">
        <v>3800</v>
      </c>
      <c r="G241" s="273">
        <f>SUM(G238:G240)</f>
        <v>321527752</v>
      </c>
      <c r="H241" s="273">
        <v>387</v>
      </c>
      <c r="I241" s="273">
        <f>IFERROR(G241/E238,"-")</f>
        <v>167987.33124346918</v>
      </c>
      <c r="J241" s="273">
        <f t="shared" si="366"/>
        <v>84612.566315789474</v>
      </c>
      <c r="K241" s="273">
        <f t="shared" si="331"/>
        <v>830821.06459948316</v>
      </c>
      <c r="L241" s="273">
        <f>IFERROR(F241/E238,"-")</f>
        <v>1.9853709508881923</v>
      </c>
      <c r="M241" s="272">
        <f>IFERROR(H241/E238,"-")</f>
        <v>0.20219435736677116</v>
      </c>
      <c r="N241" s="575"/>
      <c r="O241" s="273">
        <v>2898</v>
      </c>
      <c r="P241" s="273">
        <f>SUM(P238:P240)</f>
        <v>219537245</v>
      </c>
      <c r="Q241" s="273">
        <v>300</v>
      </c>
      <c r="R241" s="273">
        <f>IFERROR(P241/N238,"-")</f>
        <v>145775.06308100928</v>
      </c>
      <c r="S241" s="273">
        <f t="shared" si="367"/>
        <v>75754.742926155974</v>
      </c>
      <c r="T241" s="273">
        <f t="shared" si="333"/>
        <v>731790.81666666665</v>
      </c>
      <c r="U241" s="273">
        <f>IFERROR(O241/N238,"-")</f>
        <v>1.9243027888446216</v>
      </c>
      <c r="V241" s="152">
        <f>IFERROR(Q241/N238,"-")</f>
        <v>0.19920318725099601</v>
      </c>
      <c r="W241" s="575"/>
      <c r="X241" s="273">
        <v>666</v>
      </c>
      <c r="Y241" s="273">
        <f>SUM(Y238:Y240)</f>
        <v>74275508</v>
      </c>
      <c r="Z241" s="273">
        <v>69</v>
      </c>
      <c r="AA241" s="273">
        <f>IFERROR(Y241/W238,"-")</f>
        <v>310776.18410041841</v>
      </c>
      <c r="AB241" s="273">
        <f t="shared" si="368"/>
        <v>111524.78678678679</v>
      </c>
      <c r="AC241" s="273">
        <f t="shared" si="335"/>
        <v>1076456.6376811594</v>
      </c>
      <c r="AD241" s="273">
        <f>IFERROR(X241/W238,"-")</f>
        <v>2.7866108786610879</v>
      </c>
      <c r="AE241" s="152">
        <f>IFERROR(Z241/W238,"-")</f>
        <v>0.28870292887029286</v>
      </c>
      <c r="AF241" s="575"/>
      <c r="AG241" s="273">
        <v>511</v>
      </c>
      <c r="AH241" s="273">
        <f>SUM(AH238:AH240)</f>
        <v>43763122</v>
      </c>
      <c r="AI241" s="273">
        <v>54</v>
      </c>
      <c r="AJ241" s="273">
        <f>IFERROR(AH241/AF238,"-")</f>
        <v>226751.92746113989</v>
      </c>
      <c r="AK241" s="273">
        <f t="shared" si="369"/>
        <v>85642.117416829744</v>
      </c>
      <c r="AL241" s="273">
        <f t="shared" si="337"/>
        <v>810428.18518518517</v>
      </c>
      <c r="AM241" s="273">
        <f>IFERROR(AG241/AF238,"-")</f>
        <v>2.6476683937823835</v>
      </c>
      <c r="AN241" s="152">
        <f>IFERROR(AI241/AF238,"-")</f>
        <v>0.27979274611398963</v>
      </c>
      <c r="AO241" s="577"/>
      <c r="AP241" s="273">
        <v>1826</v>
      </c>
      <c r="AQ241" s="273">
        <f>SUM(AQ238:AQ240)</f>
        <v>198709428</v>
      </c>
      <c r="AR241" s="273">
        <v>180</v>
      </c>
      <c r="AS241" s="273">
        <f>IFERROR(AQ241/AO238,"-")</f>
        <v>326288.05911330046</v>
      </c>
      <c r="AT241" s="273">
        <f t="shared" si="370"/>
        <v>108822.24972617744</v>
      </c>
      <c r="AU241" s="273">
        <f t="shared" si="339"/>
        <v>1103941.2666666666</v>
      </c>
      <c r="AV241" s="273">
        <f>IFERROR(AP241/AO238,"-")</f>
        <v>2.9983579638752054</v>
      </c>
      <c r="AW241" s="272">
        <f>IFERROR(AR241/AO238,"-")</f>
        <v>0.29556650246305421</v>
      </c>
      <c r="AX241" s="575"/>
      <c r="AY241" s="273">
        <v>9310</v>
      </c>
      <c r="AZ241" s="273">
        <f>SUM(AZ238:AZ240)</f>
        <v>704598363</v>
      </c>
      <c r="BA241" s="273">
        <v>934</v>
      </c>
      <c r="BB241" s="273">
        <f>IFERROR(AZ241/AX238,"-")</f>
        <v>93996.579909284948</v>
      </c>
      <c r="BC241" s="273">
        <f t="shared" si="371"/>
        <v>75681.886466165408</v>
      </c>
      <c r="BD241" s="273">
        <f t="shared" si="341"/>
        <v>754387.96895074949</v>
      </c>
      <c r="BE241" s="273">
        <f>IFERROR(AY241/AX238,"-")</f>
        <v>1.2419957310565635</v>
      </c>
      <c r="BF241" s="152">
        <f>IFERROR(BA241/AX238,"-")</f>
        <v>0.12459978655282818</v>
      </c>
      <c r="BG241" s="229"/>
    </row>
    <row r="242" spans="2:59" s="9" customFormat="1" ht="13.5" customHeight="1">
      <c r="B242" s="551">
        <v>60</v>
      </c>
      <c r="C242" s="555" t="s">
        <v>43</v>
      </c>
      <c r="D242" s="357" t="s">
        <v>338</v>
      </c>
      <c r="E242" s="573">
        <f>市区町村別_オーラルフレイル区分別該当人数･割合!E64</f>
        <v>162</v>
      </c>
      <c r="F242" s="292">
        <v>259</v>
      </c>
      <c r="G242" s="69">
        <v>15998193</v>
      </c>
      <c r="H242" s="69">
        <v>25</v>
      </c>
      <c r="I242" s="69">
        <f>IFERROR(G242/E242,"-")</f>
        <v>98754.277777777781</v>
      </c>
      <c r="J242" s="69">
        <f>IFERROR(G242/F242,"-")</f>
        <v>61769.084942084941</v>
      </c>
      <c r="K242" s="69">
        <f t="shared" si="331"/>
        <v>639927.72</v>
      </c>
      <c r="L242" s="69">
        <f>IFERROR(F242/E242,"-")</f>
        <v>1.5987654320987654</v>
      </c>
      <c r="M242" s="266">
        <f>IFERROR(H242/E242,"-")</f>
        <v>0.15432098765432098</v>
      </c>
      <c r="N242" s="573">
        <f>市区町村別_オーラルフレイル区分別該当人数･割合!G64</f>
        <v>123</v>
      </c>
      <c r="O242" s="292">
        <v>211</v>
      </c>
      <c r="P242" s="69">
        <v>12342775</v>
      </c>
      <c r="Q242" s="69">
        <v>21</v>
      </c>
      <c r="R242" s="69">
        <f>IFERROR(P242/N242,"-")</f>
        <v>100347.76422764227</v>
      </c>
      <c r="S242" s="69">
        <f>IFERROR(P242/O242,"-")</f>
        <v>58496.563981042651</v>
      </c>
      <c r="T242" s="69">
        <f t="shared" si="333"/>
        <v>587751.19047619053</v>
      </c>
      <c r="U242" s="69">
        <f>IFERROR(O242/N242,"-")</f>
        <v>1.7154471544715446</v>
      </c>
      <c r="V242" s="34">
        <f>IFERROR(Q242/N242,"-")</f>
        <v>0.17073170731707318</v>
      </c>
      <c r="W242" s="573">
        <f>市区町村別_オーラルフレイル区分別該当人数･割合!I64</f>
        <v>17</v>
      </c>
      <c r="X242" s="292">
        <v>24</v>
      </c>
      <c r="Y242" s="69">
        <v>618522</v>
      </c>
      <c r="Z242" s="69">
        <v>2</v>
      </c>
      <c r="AA242" s="69">
        <f>IFERROR(Y242/W242,"-")</f>
        <v>36383.647058823532</v>
      </c>
      <c r="AB242" s="69">
        <f>IFERROR(Y242/X242,"-")</f>
        <v>25771.75</v>
      </c>
      <c r="AC242" s="69">
        <f t="shared" si="335"/>
        <v>309261</v>
      </c>
      <c r="AD242" s="69">
        <f>IFERROR(X242/W242,"-")</f>
        <v>1.411764705882353</v>
      </c>
      <c r="AE242" s="34">
        <f>IFERROR(Z242/W242,"-")</f>
        <v>0.11764705882352941</v>
      </c>
      <c r="AF242" s="573">
        <f>市区町村別_オーラルフレイル区分別該当人数･割合!K64</f>
        <v>15</v>
      </c>
      <c r="AG242" s="292">
        <v>24</v>
      </c>
      <c r="AH242" s="69">
        <v>618522</v>
      </c>
      <c r="AI242" s="69">
        <v>2</v>
      </c>
      <c r="AJ242" s="69">
        <f>IFERROR(AH242/AF242,"-")</f>
        <v>41234.800000000003</v>
      </c>
      <c r="AK242" s="69">
        <f>IFERROR(AH242/AG242,"-")</f>
        <v>25771.75</v>
      </c>
      <c r="AL242" s="69">
        <f t="shared" si="337"/>
        <v>309261</v>
      </c>
      <c r="AM242" s="69">
        <f>IFERROR(AG242/AF242,"-")</f>
        <v>1.6</v>
      </c>
      <c r="AN242" s="34">
        <f>IFERROR(AI242/AF242,"-")</f>
        <v>0.13333333333333333</v>
      </c>
      <c r="AO242" s="570">
        <f>市区町村別_オーラルフレイル区分別該当人数･割合!M64</f>
        <v>45</v>
      </c>
      <c r="AP242" s="292">
        <v>90</v>
      </c>
      <c r="AQ242" s="69">
        <v>7798334</v>
      </c>
      <c r="AR242" s="69">
        <v>11</v>
      </c>
      <c r="AS242" s="69">
        <f>IFERROR(AQ242/AO242,"-")</f>
        <v>173296.31111111111</v>
      </c>
      <c r="AT242" s="69">
        <f>IFERROR(AQ242/AP242,"-")</f>
        <v>86648.155555555553</v>
      </c>
      <c r="AU242" s="69">
        <f t="shared" si="339"/>
        <v>708939.45454545459</v>
      </c>
      <c r="AV242" s="69">
        <f>IFERROR(AP242/AO242,"-")</f>
        <v>2</v>
      </c>
      <c r="AW242" s="266">
        <f>IFERROR(AR242/AO242,"-")</f>
        <v>0.24444444444444444</v>
      </c>
      <c r="AX242" s="573">
        <f>市区町村別_オーラルフレイル区分別該当人数･割合!O64</f>
        <v>694</v>
      </c>
      <c r="AY242" s="292">
        <v>729</v>
      </c>
      <c r="AZ242" s="69">
        <v>49255648</v>
      </c>
      <c r="BA242" s="69">
        <v>72</v>
      </c>
      <c r="BB242" s="69">
        <f>IFERROR(AZ242/AX242,"-")</f>
        <v>70973.556195965415</v>
      </c>
      <c r="BC242" s="69">
        <f>IFERROR(AZ242/AY242,"-")</f>
        <v>67566.046639231819</v>
      </c>
      <c r="BD242" s="69">
        <f t="shared" si="341"/>
        <v>684106.22222222225</v>
      </c>
      <c r="BE242" s="69">
        <f>IFERROR(AY242/AX242,"-")</f>
        <v>1.0504322766570606</v>
      </c>
      <c r="BF242" s="34">
        <f>IFERROR(BA242/AX242,"-")</f>
        <v>0.1037463976945245</v>
      </c>
      <c r="BG242" s="229"/>
    </row>
    <row r="243" spans="2:59" s="9" customFormat="1" ht="13.5" customHeight="1">
      <c r="B243" s="552"/>
      <c r="C243" s="556"/>
      <c r="D243" s="356" t="s">
        <v>339</v>
      </c>
      <c r="E243" s="578"/>
      <c r="F243" s="70">
        <v>0</v>
      </c>
      <c r="G243" s="268">
        <v>0</v>
      </c>
      <c r="H243" s="268">
        <v>0</v>
      </c>
      <c r="I243" s="268">
        <f>IFERROR(G243/E242,"-")</f>
        <v>0</v>
      </c>
      <c r="J243" s="268" t="str">
        <f t="shared" ref="J243:J245" si="372">IFERROR(G243/F243,"-")</f>
        <v>-</v>
      </c>
      <c r="K243" s="268" t="str">
        <f t="shared" si="331"/>
        <v>-</v>
      </c>
      <c r="L243" s="268">
        <f>IFERROR(F243/E242,"-")</f>
        <v>0</v>
      </c>
      <c r="M243" s="267">
        <f>IFERROR(H243/E242,"-")</f>
        <v>0</v>
      </c>
      <c r="N243" s="574"/>
      <c r="O243" s="70">
        <v>0</v>
      </c>
      <c r="P243" s="268">
        <v>0</v>
      </c>
      <c r="Q243" s="268">
        <v>0</v>
      </c>
      <c r="R243" s="268">
        <f>IFERROR(P243/N242,"-")</f>
        <v>0</v>
      </c>
      <c r="S243" s="268" t="str">
        <f t="shared" ref="S243:S245" si="373">IFERROR(P243/O243,"-")</f>
        <v>-</v>
      </c>
      <c r="T243" s="268" t="str">
        <f t="shared" si="333"/>
        <v>-</v>
      </c>
      <c r="U243" s="268">
        <f>IFERROR(O243/N242,"-")</f>
        <v>0</v>
      </c>
      <c r="V243" s="175">
        <f>IFERROR(Q243/N242,"-")</f>
        <v>0</v>
      </c>
      <c r="W243" s="574"/>
      <c r="X243" s="70">
        <v>0</v>
      </c>
      <c r="Y243" s="268">
        <v>0</v>
      </c>
      <c r="Z243" s="268">
        <v>0</v>
      </c>
      <c r="AA243" s="268">
        <f>IFERROR(Y243/W242,"-")</f>
        <v>0</v>
      </c>
      <c r="AB243" s="268" t="str">
        <f t="shared" ref="AB243:AB245" si="374">IFERROR(Y243/X243,"-")</f>
        <v>-</v>
      </c>
      <c r="AC243" s="268" t="str">
        <f t="shared" si="335"/>
        <v>-</v>
      </c>
      <c r="AD243" s="268">
        <f>IFERROR(X243/W242,"-")</f>
        <v>0</v>
      </c>
      <c r="AE243" s="175">
        <f>IFERROR(Z243/W242,"-")</f>
        <v>0</v>
      </c>
      <c r="AF243" s="574"/>
      <c r="AG243" s="70">
        <v>0</v>
      </c>
      <c r="AH243" s="268">
        <v>0</v>
      </c>
      <c r="AI243" s="268">
        <v>0</v>
      </c>
      <c r="AJ243" s="268">
        <f>IFERROR(AH243/AF242,"-")</f>
        <v>0</v>
      </c>
      <c r="AK243" s="268" t="str">
        <f t="shared" ref="AK243:AK245" si="375">IFERROR(AH243/AG243,"-")</f>
        <v>-</v>
      </c>
      <c r="AL243" s="268" t="str">
        <f t="shared" si="337"/>
        <v>-</v>
      </c>
      <c r="AM243" s="268">
        <f>IFERROR(AG243/AF242,"-")</f>
        <v>0</v>
      </c>
      <c r="AN243" s="175">
        <f>IFERROR(AI243/AF242,"-")</f>
        <v>0</v>
      </c>
      <c r="AO243" s="576"/>
      <c r="AP243" s="70">
        <v>0</v>
      </c>
      <c r="AQ243" s="268">
        <v>0</v>
      </c>
      <c r="AR243" s="268">
        <v>0</v>
      </c>
      <c r="AS243" s="268">
        <f>IFERROR(AQ243/AO242,"-")</f>
        <v>0</v>
      </c>
      <c r="AT243" s="268" t="str">
        <f t="shared" ref="AT243:AT245" si="376">IFERROR(AQ243/AP243,"-")</f>
        <v>-</v>
      </c>
      <c r="AU243" s="268" t="str">
        <f t="shared" si="339"/>
        <v>-</v>
      </c>
      <c r="AV243" s="268">
        <f>IFERROR(AP243/AO242,"-")</f>
        <v>0</v>
      </c>
      <c r="AW243" s="267">
        <f>IFERROR(AR243/AO242,"-")</f>
        <v>0</v>
      </c>
      <c r="AX243" s="574"/>
      <c r="AY243" s="70">
        <v>8</v>
      </c>
      <c r="AZ243" s="268">
        <v>2630646</v>
      </c>
      <c r="BA243" s="268">
        <v>1</v>
      </c>
      <c r="BB243" s="268">
        <f>IFERROR(AZ243/AX242,"-")</f>
        <v>3790.5561959654178</v>
      </c>
      <c r="BC243" s="268">
        <f t="shared" ref="BC243:BC245" si="377">IFERROR(AZ243/AY243,"-")</f>
        <v>328830.75</v>
      </c>
      <c r="BD243" s="268">
        <f t="shared" si="341"/>
        <v>2630646</v>
      </c>
      <c r="BE243" s="268">
        <f>IFERROR(AY243/AX242,"-")</f>
        <v>1.1527377521613832E-2</v>
      </c>
      <c r="BF243" s="175">
        <f>IFERROR(BA243/AX242,"-")</f>
        <v>1.440922190201729E-3</v>
      </c>
      <c r="BG243" s="229"/>
    </row>
    <row r="244" spans="2:59" s="9" customFormat="1" ht="13.5" customHeight="1">
      <c r="B244" s="552"/>
      <c r="C244" s="556"/>
      <c r="D244" s="353" t="s">
        <v>340</v>
      </c>
      <c r="E244" s="578"/>
      <c r="F244" s="271">
        <v>0</v>
      </c>
      <c r="G244" s="271">
        <v>0</v>
      </c>
      <c r="H244" s="271">
        <v>0</v>
      </c>
      <c r="I244" s="271">
        <f>IFERROR(G244/E242,"-")</f>
        <v>0</v>
      </c>
      <c r="J244" s="271" t="str">
        <f t="shared" si="372"/>
        <v>-</v>
      </c>
      <c r="K244" s="271" t="str">
        <f t="shared" si="331"/>
        <v>-</v>
      </c>
      <c r="L244" s="271">
        <f>IFERROR(F244/E242,"-")</f>
        <v>0</v>
      </c>
      <c r="M244" s="270">
        <f>IFERROR(H244/E242,"-")</f>
        <v>0</v>
      </c>
      <c r="N244" s="574"/>
      <c r="O244" s="271">
        <v>0</v>
      </c>
      <c r="P244" s="271">
        <v>0</v>
      </c>
      <c r="Q244" s="271">
        <v>0</v>
      </c>
      <c r="R244" s="271">
        <f>IFERROR(P244/N242,"-")</f>
        <v>0</v>
      </c>
      <c r="S244" s="271" t="str">
        <f t="shared" si="373"/>
        <v>-</v>
      </c>
      <c r="T244" s="271" t="str">
        <f t="shared" si="333"/>
        <v>-</v>
      </c>
      <c r="U244" s="271">
        <f>IFERROR(O244/N242,"-")</f>
        <v>0</v>
      </c>
      <c r="V244" s="36">
        <f>IFERROR(Q244/N242,"-")</f>
        <v>0</v>
      </c>
      <c r="W244" s="574"/>
      <c r="X244" s="271">
        <v>0</v>
      </c>
      <c r="Y244" s="271">
        <v>0</v>
      </c>
      <c r="Z244" s="271">
        <v>0</v>
      </c>
      <c r="AA244" s="271">
        <f>IFERROR(Y244/W242,"-")</f>
        <v>0</v>
      </c>
      <c r="AB244" s="271" t="str">
        <f t="shared" si="374"/>
        <v>-</v>
      </c>
      <c r="AC244" s="271" t="str">
        <f t="shared" si="335"/>
        <v>-</v>
      </c>
      <c r="AD244" s="271">
        <f>IFERROR(X244/W242,"-")</f>
        <v>0</v>
      </c>
      <c r="AE244" s="36">
        <f>IFERROR(Z244/W242,"-")</f>
        <v>0</v>
      </c>
      <c r="AF244" s="574"/>
      <c r="AG244" s="271">
        <v>0</v>
      </c>
      <c r="AH244" s="271">
        <v>0</v>
      </c>
      <c r="AI244" s="271">
        <v>0</v>
      </c>
      <c r="AJ244" s="271">
        <f>IFERROR(AH244/AF242,"-")</f>
        <v>0</v>
      </c>
      <c r="AK244" s="271" t="str">
        <f t="shared" si="375"/>
        <v>-</v>
      </c>
      <c r="AL244" s="271" t="str">
        <f t="shared" si="337"/>
        <v>-</v>
      </c>
      <c r="AM244" s="271">
        <f>IFERROR(AG244/AF242,"-")</f>
        <v>0</v>
      </c>
      <c r="AN244" s="36">
        <f>IFERROR(AI244/AF242,"-")</f>
        <v>0</v>
      </c>
      <c r="AO244" s="576"/>
      <c r="AP244" s="271">
        <v>0</v>
      </c>
      <c r="AQ244" s="271">
        <v>0</v>
      </c>
      <c r="AR244" s="271">
        <v>0</v>
      </c>
      <c r="AS244" s="271">
        <f>IFERROR(AQ244/AO242,"-")</f>
        <v>0</v>
      </c>
      <c r="AT244" s="271" t="str">
        <f t="shared" si="376"/>
        <v>-</v>
      </c>
      <c r="AU244" s="271" t="str">
        <f t="shared" si="339"/>
        <v>-</v>
      </c>
      <c r="AV244" s="271">
        <f>IFERROR(AP244/AO242,"-")</f>
        <v>0</v>
      </c>
      <c r="AW244" s="270">
        <f>IFERROR(AR244/AO242,"-")</f>
        <v>0</v>
      </c>
      <c r="AX244" s="574"/>
      <c r="AY244" s="271">
        <v>11</v>
      </c>
      <c r="AZ244" s="271">
        <v>23954</v>
      </c>
      <c r="BA244" s="271">
        <v>3</v>
      </c>
      <c r="BB244" s="271">
        <f>IFERROR(AZ244/AX242,"-")</f>
        <v>34.515850144092219</v>
      </c>
      <c r="BC244" s="271">
        <f t="shared" si="377"/>
        <v>2177.6363636363635</v>
      </c>
      <c r="BD244" s="271">
        <f t="shared" si="341"/>
        <v>7984.666666666667</v>
      </c>
      <c r="BE244" s="271">
        <f>IFERROR(AY244/AX242,"-")</f>
        <v>1.5850144092219021E-2</v>
      </c>
      <c r="BF244" s="36">
        <f>IFERROR(BA244/AX242,"-")</f>
        <v>4.3227665706051877E-3</v>
      </c>
      <c r="BG244" s="229"/>
    </row>
    <row r="245" spans="2:59" s="9" customFormat="1" ht="13.5" customHeight="1">
      <c r="B245" s="553"/>
      <c r="C245" s="557"/>
      <c r="D245" s="354" t="s">
        <v>64</v>
      </c>
      <c r="E245" s="579"/>
      <c r="F245" s="273">
        <v>259</v>
      </c>
      <c r="G245" s="273">
        <f>SUM(G242:G244)</f>
        <v>15998193</v>
      </c>
      <c r="H245" s="273">
        <v>25</v>
      </c>
      <c r="I245" s="273">
        <f>IFERROR(G245/E242,"-")</f>
        <v>98754.277777777781</v>
      </c>
      <c r="J245" s="273">
        <f t="shared" si="372"/>
        <v>61769.084942084941</v>
      </c>
      <c r="K245" s="273">
        <f t="shared" si="331"/>
        <v>639927.72</v>
      </c>
      <c r="L245" s="273">
        <f>IFERROR(F245/E242,"-")</f>
        <v>1.5987654320987654</v>
      </c>
      <c r="M245" s="272">
        <f>IFERROR(H245/E242,"-")</f>
        <v>0.15432098765432098</v>
      </c>
      <c r="N245" s="575"/>
      <c r="O245" s="273">
        <v>211</v>
      </c>
      <c r="P245" s="273">
        <f>SUM(P242:P244)</f>
        <v>12342775</v>
      </c>
      <c r="Q245" s="273">
        <v>21</v>
      </c>
      <c r="R245" s="273">
        <f>IFERROR(P245/N242,"-")</f>
        <v>100347.76422764227</v>
      </c>
      <c r="S245" s="273">
        <f t="shared" si="373"/>
        <v>58496.563981042651</v>
      </c>
      <c r="T245" s="273">
        <f t="shared" si="333"/>
        <v>587751.19047619053</v>
      </c>
      <c r="U245" s="273">
        <f>IFERROR(O245/N242,"-")</f>
        <v>1.7154471544715446</v>
      </c>
      <c r="V245" s="152">
        <f>IFERROR(Q245/N242,"-")</f>
        <v>0.17073170731707318</v>
      </c>
      <c r="W245" s="575"/>
      <c r="X245" s="273">
        <v>24</v>
      </c>
      <c r="Y245" s="273">
        <f>SUM(Y242:Y244)</f>
        <v>618522</v>
      </c>
      <c r="Z245" s="273">
        <v>2</v>
      </c>
      <c r="AA245" s="273">
        <f>IFERROR(Y245/W242,"-")</f>
        <v>36383.647058823532</v>
      </c>
      <c r="AB245" s="273">
        <f t="shared" si="374"/>
        <v>25771.75</v>
      </c>
      <c r="AC245" s="273">
        <f t="shared" si="335"/>
        <v>309261</v>
      </c>
      <c r="AD245" s="273">
        <f>IFERROR(X245/W242,"-")</f>
        <v>1.411764705882353</v>
      </c>
      <c r="AE245" s="152">
        <f>IFERROR(Z245/W242,"-")</f>
        <v>0.11764705882352941</v>
      </c>
      <c r="AF245" s="575"/>
      <c r="AG245" s="273">
        <v>24</v>
      </c>
      <c r="AH245" s="273">
        <f>SUM(AH242:AH244)</f>
        <v>618522</v>
      </c>
      <c r="AI245" s="273">
        <v>2</v>
      </c>
      <c r="AJ245" s="273">
        <f>IFERROR(AH245/AF242,"-")</f>
        <v>41234.800000000003</v>
      </c>
      <c r="AK245" s="273">
        <f t="shared" si="375"/>
        <v>25771.75</v>
      </c>
      <c r="AL245" s="273">
        <f t="shared" si="337"/>
        <v>309261</v>
      </c>
      <c r="AM245" s="273">
        <f>IFERROR(AG245/AF242,"-")</f>
        <v>1.6</v>
      </c>
      <c r="AN245" s="152">
        <f>IFERROR(AI245/AF242,"-")</f>
        <v>0.13333333333333333</v>
      </c>
      <c r="AO245" s="577"/>
      <c r="AP245" s="273">
        <v>90</v>
      </c>
      <c r="AQ245" s="273">
        <f>SUM(AQ242:AQ244)</f>
        <v>7798334</v>
      </c>
      <c r="AR245" s="273">
        <v>11</v>
      </c>
      <c r="AS245" s="273">
        <f>IFERROR(AQ245/AO242,"-")</f>
        <v>173296.31111111111</v>
      </c>
      <c r="AT245" s="273">
        <f t="shared" si="376"/>
        <v>86648.155555555553</v>
      </c>
      <c r="AU245" s="273">
        <f t="shared" si="339"/>
        <v>708939.45454545459</v>
      </c>
      <c r="AV245" s="273">
        <f>IFERROR(AP245/AO242,"-")</f>
        <v>2</v>
      </c>
      <c r="AW245" s="272">
        <f>IFERROR(AR245/AO242,"-")</f>
        <v>0.24444444444444444</v>
      </c>
      <c r="AX245" s="575"/>
      <c r="AY245" s="273">
        <v>737</v>
      </c>
      <c r="AZ245" s="273">
        <f>SUM(AZ242:AZ244)</f>
        <v>51910248</v>
      </c>
      <c r="BA245" s="273">
        <v>73</v>
      </c>
      <c r="BB245" s="273">
        <f>IFERROR(AZ245/AX242,"-")</f>
        <v>74798.628242074934</v>
      </c>
      <c r="BC245" s="273">
        <f t="shared" si="377"/>
        <v>70434.52917232021</v>
      </c>
      <c r="BD245" s="273">
        <f t="shared" si="341"/>
        <v>711099.28767123283</v>
      </c>
      <c r="BE245" s="273">
        <f>IFERROR(AY245/AX242,"-")</f>
        <v>1.0619596541786744</v>
      </c>
      <c r="BF245" s="152">
        <f>IFERROR(BA245/AX242,"-")</f>
        <v>0.10518731988472622</v>
      </c>
      <c r="BG245" s="229"/>
    </row>
    <row r="246" spans="2:59" s="9" customFormat="1" ht="13.5" customHeight="1">
      <c r="B246" s="551">
        <v>61</v>
      </c>
      <c r="C246" s="555" t="s">
        <v>15</v>
      </c>
      <c r="D246" s="357" t="s">
        <v>338</v>
      </c>
      <c r="E246" s="573">
        <f>市区町村別_オーラルフレイル区分別該当人数･割合!E65</f>
        <v>177</v>
      </c>
      <c r="F246" s="292">
        <v>377</v>
      </c>
      <c r="G246" s="69">
        <v>30715153</v>
      </c>
      <c r="H246" s="69">
        <v>40</v>
      </c>
      <c r="I246" s="69">
        <f>IFERROR(G246/E246,"-")</f>
        <v>173531.93785310735</v>
      </c>
      <c r="J246" s="69">
        <f>IFERROR(G246/F246,"-")</f>
        <v>81472.554376657819</v>
      </c>
      <c r="K246" s="69">
        <f t="shared" si="331"/>
        <v>767878.82499999995</v>
      </c>
      <c r="L246" s="69">
        <f>IFERROR(F246/E246,"-")</f>
        <v>2.1299435028248586</v>
      </c>
      <c r="M246" s="266">
        <f>IFERROR(H246/E246,"-")</f>
        <v>0.22598870056497175</v>
      </c>
      <c r="N246" s="573">
        <f>市区町村別_オーラルフレイル区分別該当人数･割合!G65</f>
        <v>128</v>
      </c>
      <c r="O246" s="292">
        <v>273</v>
      </c>
      <c r="P246" s="69">
        <v>22587169</v>
      </c>
      <c r="Q246" s="69">
        <v>29</v>
      </c>
      <c r="R246" s="69">
        <f>IFERROR(P246/N246,"-")</f>
        <v>176462.2578125</v>
      </c>
      <c r="S246" s="69">
        <f>IFERROR(P246/O246,"-")</f>
        <v>82736.882783882786</v>
      </c>
      <c r="T246" s="69">
        <f t="shared" si="333"/>
        <v>778867.89655172417</v>
      </c>
      <c r="U246" s="69">
        <f>IFERROR(O246/N246,"-")</f>
        <v>2.1328125</v>
      </c>
      <c r="V246" s="34">
        <f>IFERROR(Q246/N246,"-")</f>
        <v>0.2265625</v>
      </c>
      <c r="W246" s="573">
        <f>市区町村別_オーラルフレイル区分別該当人数･割合!I65</f>
        <v>13</v>
      </c>
      <c r="X246" s="292">
        <v>59</v>
      </c>
      <c r="Y246" s="69">
        <v>3658905</v>
      </c>
      <c r="Z246" s="69">
        <v>6</v>
      </c>
      <c r="AA246" s="69">
        <f>IFERROR(Y246/W246,"-")</f>
        <v>281454.23076923075</v>
      </c>
      <c r="AB246" s="69">
        <f>IFERROR(Y246/X246,"-")</f>
        <v>62015.338983050846</v>
      </c>
      <c r="AC246" s="69">
        <f t="shared" si="335"/>
        <v>609817.5</v>
      </c>
      <c r="AD246" s="69">
        <f>IFERROR(X246/W246,"-")</f>
        <v>4.5384615384615383</v>
      </c>
      <c r="AE246" s="34">
        <f>IFERROR(Z246/W246,"-")</f>
        <v>0.46153846153846156</v>
      </c>
      <c r="AF246" s="573">
        <f>市区町村別_オーラルフレイル区分別該当人数･割合!K65</f>
        <v>7</v>
      </c>
      <c r="AG246" s="292">
        <v>34</v>
      </c>
      <c r="AH246" s="69">
        <v>2035573</v>
      </c>
      <c r="AI246" s="69">
        <v>3</v>
      </c>
      <c r="AJ246" s="69">
        <f>IFERROR(AH246/AF246,"-")</f>
        <v>290796.14285714284</v>
      </c>
      <c r="AK246" s="69">
        <f>IFERROR(AH246/AG246,"-")</f>
        <v>59869.794117647056</v>
      </c>
      <c r="AL246" s="69">
        <f t="shared" si="337"/>
        <v>678524.33333333337</v>
      </c>
      <c r="AM246" s="69">
        <f>IFERROR(AG246/AF246,"-")</f>
        <v>4.8571428571428568</v>
      </c>
      <c r="AN246" s="34">
        <f>IFERROR(AI246/AF246,"-")</f>
        <v>0.42857142857142855</v>
      </c>
      <c r="AO246" s="570">
        <f>市区町村別_オーラルフレイル区分別該当人数･割合!M65</f>
        <v>24</v>
      </c>
      <c r="AP246" s="292">
        <v>92</v>
      </c>
      <c r="AQ246" s="69">
        <v>9728721</v>
      </c>
      <c r="AR246" s="69">
        <v>10</v>
      </c>
      <c r="AS246" s="69">
        <f>IFERROR(AQ246/AO246,"-")</f>
        <v>405363.375</v>
      </c>
      <c r="AT246" s="69">
        <f>IFERROR(AQ246/AP246,"-")</f>
        <v>105746.96739130435</v>
      </c>
      <c r="AU246" s="69">
        <f t="shared" si="339"/>
        <v>972872.1</v>
      </c>
      <c r="AV246" s="69">
        <f>IFERROR(AP246/AO246,"-")</f>
        <v>3.8333333333333335</v>
      </c>
      <c r="AW246" s="266">
        <f>IFERROR(AR246/AO246,"-")</f>
        <v>0.41666666666666669</v>
      </c>
      <c r="AX246" s="573">
        <f>市区町村別_オーラルフレイル区分別該当人数･割合!O65</f>
        <v>786</v>
      </c>
      <c r="AY246" s="292">
        <v>590</v>
      </c>
      <c r="AZ246" s="69">
        <v>48204133</v>
      </c>
      <c r="BA246" s="69">
        <v>65</v>
      </c>
      <c r="BB246" s="69">
        <f>IFERROR(AZ246/AX246,"-")</f>
        <v>61328.413486005091</v>
      </c>
      <c r="BC246" s="69">
        <f>IFERROR(AZ246/AY246,"-")</f>
        <v>81701.920338983051</v>
      </c>
      <c r="BD246" s="69">
        <f t="shared" si="341"/>
        <v>741602.0461538462</v>
      </c>
      <c r="BE246" s="69">
        <f>IFERROR(AY246/AX246,"-")</f>
        <v>0.75063613231552162</v>
      </c>
      <c r="BF246" s="34">
        <f>IFERROR(BA246/AX246,"-")</f>
        <v>8.2697201017811708E-2</v>
      </c>
      <c r="BG246" s="229"/>
    </row>
    <row r="247" spans="2:59" s="9" customFormat="1" ht="13.5" customHeight="1">
      <c r="B247" s="552"/>
      <c r="C247" s="556"/>
      <c r="D247" s="356" t="s">
        <v>339</v>
      </c>
      <c r="E247" s="578"/>
      <c r="F247" s="70">
        <v>14</v>
      </c>
      <c r="G247" s="268">
        <v>4833649</v>
      </c>
      <c r="H247" s="268">
        <v>3</v>
      </c>
      <c r="I247" s="268">
        <f>IFERROR(G247/E246,"-")</f>
        <v>27308.751412429378</v>
      </c>
      <c r="J247" s="268">
        <f t="shared" ref="J247:J249" si="378">IFERROR(G247/F247,"-")</f>
        <v>345260.64285714284</v>
      </c>
      <c r="K247" s="268">
        <f t="shared" si="331"/>
        <v>1611216.3333333333</v>
      </c>
      <c r="L247" s="268">
        <f>IFERROR(F247/E246,"-")</f>
        <v>7.909604519774012E-2</v>
      </c>
      <c r="M247" s="267">
        <f>IFERROR(H247/E246,"-")</f>
        <v>1.6949152542372881E-2</v>
      </c>
      <c r="N247" s="574"/>
      <c r="O247" s="70">
        <v>1</v>
      </c>
      <c r="P247" s="268">
        <v>704933</v>
      </c>
      <c r="Q247" s="268">
        <v>1</v>
      </c>
      <c r="R247" s="268">
        <f>IFERROR(P247/N246,"-")</f>
        <v>5507.2890625</v>
      </c>
      <c r="S247" s="268">
        <f t="shared" ref="S247:S249" si="379">IFERROR(P247/O247,"-")</f>
        <v>704933</v>
      </c>
      <c r="T247" s="268">
        <f t="shared" si="333"/>
        <v>704933</v>
      </c>
      <c r="U247" s="268">
        <f>IFERROR(O247/N246,"-")</f>
        <v>7.8125E-3</v>
      </c>
      <c r="V247" s="175">
        <f>IFERROR(Q247/N246,"-")</f>
        <v>7.8125E-3</v>
      </c>
      <c r="W247" s="574"/>
      <c r="X247" s="70">
        <v>7</v>
      </c>
      <c r="Y247" s="268">
        <v>2455850</v>
      </c>
      <c r="Z247" s="268">
        <v>1</v>
      </c>
      <c r="AA247" s="268">
        <f>IFERROR(Y247/W246,"-")</f>
        <v>188911.53846153847</v>
      </c>
      <c r="AB247" s="268">
        <f t="shared" ref="AB247:AB249" si="380">IFERROR(Y247/X247,"-")</f>
        <v>350835.71428571426</v>
      </c>
      <c r="AC247" s="268">
        <f t="shared" si="335"/>
        <v>2455850</v>
      </c>
      <c r="AD247" s="268">
        <f>IFERROR(X247/W246,"-")</f>
        <v>0.53846153846153844</v>
      </c>
      <c r="AE247" s="175">
        <f>IFERROR(Z247/W246,"-")</f>
        <v>7.6923076923076927E-2</v>
      </c>
      <c r="AF247" s="574"/>
      <c r="AG247" s="70">
        <v>0</v>
      </c>
      <c r="AH247" s="268">
        <v>0</v>
      </c>
      <c r="AI247" s="268">
        <v>0</v>
      </c>
      <c r="AJ247" s="268">
        <f>IFERROR(AH247/AF246,"-")</f>
        <v>0</v>
      </c>
      <c r="AK247" s="268" t="str">
        <f t="shared" ref="AK247:AK249" si="381">IFERROR(AH247/AG247,"-")</f>
        <v>-</v>
      </c>
      <c r="AL247" s="268" t="str">
        <f t="shared" si="337"/>
        <v>-</v>
      </c>
      <c r="AM247" s="268">
        <f>IFERROR(AG247/AF246,"-")</f>
        <v>0</v>
      </c>
      <c r="AN247" s="175">
        <f>IFERROR(AI247/AF246,"-")</f>
        <v>0</v>
      </c>
      <c r="AO247" s="576"/>
      <c r="AP247" s="70">
        <v>6</v>
      </c>
      <c r="AQ247" s="268">
        <v>1672866</v>
      </c>
      <c r="AR247" s="268">
        <v>1</v>
      </c>
      <c r="AS247" s="268">
        <f>IFERROR(AQ247/AO246,"-")</f>
        <v>69702.75</v>
      </c>
      <c r="AT247" s="268">
        <f t="shared" ref="AT247:AT249" si="382">IFERROR(AQ247/AP247,"-")</f>
        <v>278811</v>
      </c>
      <c r="AU247" s="268">
        <f t="shared" si="339"/>
        <v>1672866</v>
      </c>
      <c r="AV247" s="268">
        <f>IFERROR(AP247/AO246,"-")</f>
        <v>0.25</v>
      </c>
      <c r="AW247" s="267">
        <f>IFERROR(AR247/AO246,"-")</f>
        <v>4.1666666666666664E-2</v>
      </c>
      <c r="AX247" s="574"/>
      <c r="AY247" s="70">
        <v>5</v>
      </c>
      <c r="AZ247" s="268">
        <v>1404202</v>
      </c>
      <c r="BA247" s="268">
        <v>2</v>
      </c>
      <c r="BB247" s="268">
        <f>IFERROR(AZ247/AX246,"-")</f>
        <v>1786.5165394402036</v>
      </c>
      <c r="BC247" s="268">
        <f t="shared" ref="BC247:BC249" si="383">IFERROR(AZ247/AY247,"-")</f>
        <v>280840.40000000002</v>
      </c>
      <c r="BD247" s="268">
        <f t="shared" si="341"/>
        <v>702101</v>
      </c>
      <c r="BE247" s="268">
        <f>IFERROR(AY247/AX246,"-")</f>
        <v>6.3613231552162846E-3</v>
      </c>
      <c r="BF247" s="175">
        <f>IFERROR(BA247/AX246,"-")</f>
        <v>2.5445292620865142E-3</v>
      </c>
      <c r="BG247" s="229"/>
    </row>
    <row r="248" spans="2:59" s="9" customFormat="1" ht="13.5" customHeight="1">
      <c r="B248" s="552"/>
      <c r="C248" s="556"/>
      <c r="D248" s="353" t="s">
        <v>340</v>
      </c>
      <c r="E248" s="578"/>
      <c r="F248" s="271">
        <v>3</v>
      </c>
      <c r="G248" s="271">
        <v>11975</v>
      </c>
      <c r="H248" s="271">
        <v>2</v>
      </c>
      <c r="I248" s="271">
        <f>IFERROR(G248/E246,"-")</f>
        <v>67.655367231638422</v>
      </c>
      <c r="J248" s="271">
        <f t="shared" si="378"/>
        <v>3991.6666666666665</v>
      </c>
      <c r="K248" s="271">
        <f t="shared" si="331"/>
        <v>5987.5</v>
      </c>
      <c r="L248" s="271">
        <f>IFERROR(F248/E246,"-")</f>
        <v>1.6949152542372881E-2</v>
      </c>
      <c r="M248" s="270">
        <f>IFERROR(H248/E246,"-")</f>
        <v>1.1299435028248588E-2</v>
      </c>
      <c r="N248" s="574"/>
      <c r="O248" s="271">
        <v>3</v>
      </c>
      <c r="P248" s="271">
        <v>11975</v>
      </c>
      <c r="Q248" s="271">
        <v>2</v>
      </c>
      <c r="R248" s="271">
        <f>IFERROR(P248/N246,"-")</f>
        <v>93.5546875</v>
      </c>
      <c r="S248" s="271">
        <f t="shared" si="379"/>
        <v>3991.6666666666665</v>
      </c>
      <c r="T248" s="271">
        <f t="shared" si="333"/>
        <v>5987.5</v>
      </c>
      <c r="U248" s="271">
        <f>IFERROR(O248/N246,"-")</f>
        <v>2.34375E-2</v>
      </c>
      <c r="V248" s="36">
        <f>IFERROR(Q248/N246,"-")</f>
        <v>1.5625E-2</v>
      </c>
      <c r="W248" s="574"/>
      <c r="X248" s="271">
        <v>0</v>
      </c>
      <c r="Y248" s="271">
        <v>0</v>
      </c>
      <c r="Z248" s="271">
        <v>0</v>
      </c>
      <c r="AA248" s="271">
        <f>IFERROR(Y248/W246,"-")</f>
        <v>0</v>
      </c>
      <c r="AB248" s="271" t="str">
        <f t="shared" si="380"/>
        <v>-</v>
      </c>
      <c r="AC248" s="271" t="str">
        <f t="shared" si="335"/>
        <v>-</v>
      </c>
      <c r="AD248" s="271">
        <f>IFERROR(X248/W246,"-")</f>
        <v>0</v>
      </c>
      <c r="AE248" s="36">
        <f>IFERROR(Z248/W246,"-")</f>
        <v>0</v>
      </c>
      <c r="AF248" s="574"/>
      <c r="AG248" s="271">
        <v>0</v>
      </c>
      <c r="AH248" s="271">
        <v>0</v>
      </c>
      <c r="AI248" s="271">
        <v>0</v>
      </c>
      <c r="AJ248" s="271">
        <f>IFERROR(AH248/AF246,"-")</f>
        <v>0</v>
      </c>
      <c r="AK248" s="271" t="str">
        <f t="shared" si="381"/>
        <v>-</v>
      </c>
      <c r="AL248" s="271" t="str">
        <f t="shared" si="337"/>
        <v>-</v>
      </c>
      <c r="AM248" s="271">
        <f>IFERROR(AG248/AF246,"-")</f>
        <v>0</v>
      </c>
      <c r="AN248" s="36">
        <f>IFERROR(AI248/AF246,"-")</f>
        <v>0</v>
      </c>
      <c r="AO248" s="576"/>
      <c r="AP248" s="271">
        <v>1</v>
      </c>
      <c r="AQ248" s="271">
        <v>10520</v>
      </c>
      <c r="AR248" s="271">
        <v>1</v>
      </c>
      <c r="AS248" s="271">
        <f>IFERROR(AQ248/AO246,"-")</f>
        <v>438.33333333333331</v>
      </c>
      <c r="AT248" s="271">
        <f t="shared" si="382"/>
        <v>10520</v>
      </c>
      <c r="AU248" s="271">
        <f t="shared" si="339"/>
        <v>10520</v>
      </c>
      <c r="AV248" s="271">
        <f>IFERROR(AP248/AO246,"-")</f>
        <v>4.1666666666666664E-2</v>
      </c>
      <c r="AW248" s="270">
        <f>IFERROR(AR248/AO246,"-")</f>
        <v>4.1666666666666664E-2</v>
      </c>
      <c r="AX248" s="574"/>
      <c r="AY248" s="271">
        <v>11</v>
      </c>
      <c r="AZ248" s="271">
        <v>200236</v>
      </c>
      <c r="BA248" s="271">
        <v>4</v>
      </c>
      <c r="BB248" s="271">
        <f>IFERROR(AZ248/AX246,"-")</f>
        <v>254.7531806615776</v>
      </c>
      <c r="BC248" s="271">
        <f t="shared" si="383"/>
        <v>18203.272727272728</v>
      </c>
      <c r="BD248" s="271">
        <f t="shared" si="341"/>
        <v>50059</v>
      </c>
      <c r="BE248" s="271">
        <f>IFERROR(AY248/AX246,"-")</f>
        <v>1.3994910941475827E-2</v>
      </c>
      <c r="BF248" s="36">
        <f>IFERROR(BA248/AX246,"-")</f>
        <v>5.0890585241730284E-3</v>
      </c>
      <c r="BG248" s="229"/>
    </row>
    <row r="249" spans="2:59" s="9" customFormat="1" ht="13.5" customHeight="1">
      <c r="B249" s="553"/>
      <c r="C249" s="557"/>
      <c r="D249" s="354" t="s">
        <v>64</v>
      </c>
      <c r="E249" s="579"/>
      <c r="F249" s="273">
        <v>381</v>
      </c>
      <c r="G249" s="273">
        <f>SUM(G246:G248)</f>
        <v>35560777</v>
      </c>
      <c r="H249" s="273">
        <v>41</v>
      </c>
      <c r="I249" s="273">
        <f>IFERROR(G249/E246,"-")</f>
        <v>200908.34463276836</v>
      </c>
      <c r="J249" s="273">
        <f t="shared" si="378"/>
        <v>93335.372703412067</v>
      </c>
      <c r="K249" s="273">
        <f t="shared" si="331"/>
        <v>867336.02439024393</v>
      </c>
      <c r="L249" s="273">
        <f>IFERROR(F249/E246,"-")</f>
        <v>2.152542372881356</v>
      </c>
      <c r="M249" s="272">
        <f>IFERROR(H249/E246,"-")</f>
        <v>0.23163841807909605</v>
      </c>
      <c r="N249" s="575"/>
      <c r="O249" s="273">
        <v>274</v>
      </c>
      <c r="P249" s="273">
        <f>SUM(P246:P248)</f>
        <v>23304077</v>
      </c>
      <c r="Q249" s="273">
        <v>30</v>
      </c>
      <c r="R249" s="273">
        <f>IFERROR(P249/N246,"-")</f>
        <v>182063.1015625</v>
      </c>
      <c r="S249" s="273">
        <f t="shared" si="379"/>
        <v>85051.375912408752</v>
      </c>
      <c r="T249" s="273">
        <f t="shared" si="333"/>
        <v>776802.56666666665</v>
      </c>
      <c r="U249" s="273">
        <f>IFERROR(O249/N246,"-")</f>
        <v>2.140625</v>
      </c>
      <c r="V249" s="152">
        <f>IFERROR(Q249/N246,"-")</f>
        <v>0.234375</v>
      </c>
      <c r="W249" s="575"/>
      <c r="X249" s="273">
        <v>62</v>
      </c>
      <c r="Y249" s="273">
        <f>SUM(Y246:Y248)</f>
        <v>6114755</v>
      </c>
      <c r="Z249" s="273">
        <v>6</v>
      </c>
      <c r="AA249" s="273">
        <f>IFERROR(Y249/W246,"-")</f>
        <v>470365.76923076925</v>
      </c>
      <c r="AB249" s="273">
        <f t="shared" si="380"/>
        <v>98625.080645161288</v>
      </c>
      <c r="AC249" s="273">
        <f t="shared" si="335"/>
        <v>1019125.8333333334</v>
      </c>
      <c r="AD249" s="273">
        <f>IFERROR(X249/W246,"-")</f>
        <v>4.7692307692307692</v>
      </c>
      <c r="AE249" s="152">
        <f>IFERROR(Z249/W246,"-")</f>
        <v>0.46153846153846156</v>
      </c>
      <c r="AF249" s="575"/>
      <c r="AG249" s="273">
        <v>34</v>
      </c>
      <c r="AH249" s="273">
        <f>SUM(AH246:AH248)</f>
        <v>2035573</v>
      </c>
      <c r="AI249" s="273">
        <v>3</v>
      </c>
      <c r="AJ249" s="273">
        <f>IFERROR(AH249/AF246,"-")</f>
        <v>290796.14285714284</v>
      </c>
      <c r="AK249" s="273">
        <f t="shared" si="381"/>
        <v>59869.794117647056</v>
      </c>
      <c r="AL249" s="273">
        <f t="shared" si="337"/>
        <v>678524.33333333337</v>
      </c>
      <c r="AM249" s="273">
        <f>IFERROR(AG249/AF246,"-")</f>
        <v>4.8571428571428568</v>
      </c>
      <c r="AN249" s="152">
        <f>IFERROR(AI249/AF246,"-")</f>
        <v>0.42857142857142855</v>
      </c>
      <c r="AO249" s="577"/>
      <c r="AP249" s="273">
        <v>92</v>
      </c>
      <c r="AQ249" s="273">
        <f>SUM(AQ246:AQ248)</f>
        <v>11412107</v>
      </c>
      <c r="AR249" s="273">
        <v>10</v>
      </c>
      <c r="AS249" s="273">
        <f>IFERROR(AQ249/AO246,"-")</f>
        <v>475504.45833333331</v>
      </c>
      <c r="AT249" s="273">
        <f t="shared" si="382"/>
        <v>124044.64130434782</v>
      </c>
      <c r="AU249" s="273">
        <f t="shared" si="339"/>
        <v>1141210.7</v>
      </c>
      <c r="AV249" s="273">
        <f>IFERROR(AP249/AO246,"-")</f>
        <v>3.8333333333333335</v>
      </c>
      <c r="AW249" s="272">
        <f>IFERROR(AR249/AO246,"-")</f>
        <v>0.41666666666666669</v>
      </c>
      <c r="AX249" s="575"/>
      <c r="AY249" s="273">
        <v>590</v>
      </c>
      <c r="AZ249" s="273">
        <f>SUM(AZ246:AZ248)</f>
        <v>49808571</v>
      </c>
      <c r="BA249" s="273">
        <v>65</v>
      </c>
      <c r="BB249" s="273">
        <f>IFERROR(AZ249/AX246,"-")</f>
        <v>63369.683206106871</v>
      </c>
      <c r="BC249" s="273">
        <f t="shared" si="383"/>
        <v>84421.306779661012</v>
      </c>
      <c r="BD249" s="273">
        <f t="shared" si="341"/>
        <v>766285.70769230765</v>
      </c>
      <c r="BE249" s="273">
        <f>IFERROR(AY249/AX246,"-")</f>
        <v>0.75063613231552162</v>
      </c>
      <c r="BF249" s="152">
        <f>IFERROR(BA249/AX246,"-")</f>
        <v>8.2697201017811708E-2</v>
      </c>
      <c r="BG249" s="229"/>
    </row>
    <row r="250" spans="2:59" s="9" customFormat="1" ht="13.5" customHeight="1">
      <c r="B250" s="551">
        <v>62</v>
      </c>
      <c r="C250" s="555" t="s">
        <v>16</v>
      </c>
      <c r="D250" s="357" t="s">
        <v>338</v>
      </c>
      <c r="E250" s="573">
        <f>市区町村別_オーラルフレイル区分別該当人数･割合!E66</f>
        <v>168</v>
      </c>
      <c r="F250" s="292">
        <v>286</v>
      </c>
      <c r="G250" s="69">
        <v>15394654</v>
      </c>
      <c r="H250" s="69">
        <v>28</v>
      </c>
      <c r="I250" s="69">
        <f>IFERROR(G250/E250,"-")</f>
        <v>91634.845238095237</v>
      </c>
      <c r="J250" s="69">
        <f>IFERROR(G250/F250,"-")</f>
        <v>53827.461538461539</v>
      </c>
      <c r="K250" s="69">
        <f t="shared" si="331"/>
        <v>549809.07142857148</v>
      </c>
      <c r="L250" s="69">
        <f>IFERROR(F250/E250,"-")</f>
        <v>1.7023809523809523</v>
      </c>
      <c r="M250" s="266">
        <f>IFERROR(H250/E250,"-")</f>
        <v>0.16666666666666666</v>
      </c>
      <c r="N250" s="573">
        <f>市区町村別_オーラルフレイル区分別該当人数･割合!G66</f>
        <v>102</v>
      </c>
      <c r="O250" s="292">
        <v>226</v>
      </c>
      <c r="P250" s="69">
        <v>13573707</v>
      </c>
      <c r="Q250" s="69">
        <v>22</v>
      </c>
      <c r="R250" s="69">
        <f>IFERROR(P250/N250,"-")</f>
        <v>133075.5588235294</v>
      </c>
      <c r="S250" s="69">
        <f>IFERROR(P250/O250,"-")</f>
        <v>60060.650442477876</v>
      </c>
      <c r="T250" s="69">
        <f t="shared" si="333"/>
        <v>616986.68181818177</v>
      </c>
      <c r="U250" s="69">
        <f>IFERROR(O250/N250,"-")</f>
        <v>2.215686274509804</v>
      </c>
      <c r="V250" s="34">
        <f>IFERROR(Q250/N250,"-")</f>
        <v>0.21568627450980393</v>
      </c>
      <c r="W250" s="573">
        <f>市区町村別_オーラルフレイル区分別該当人数･割合!I66</f>
        <v>25</v>
      </c>
      <c r="X250" s="292">
        <v>61</v>
      </c>
      <c r="Y250" s="69">
        <v>4213121</v>
      </c>
      <c r="Z250" s="69">
        <v>6</v>
      </c>
      <c r="AA250" s="69">
        <f>IFERROR(Y250/W250,"-")</f>
        <v>168524.84</v>
      </c>
      <c r="AB250" s="69">
        <f>IFERROR(Y250/X250,"-")</f>
        <v>69067.557377049176</v>
      </c>
      <c r="AC250" s="69">
        <f t="shared" si="335"/>
        <v>702186.83333333337</v>
      </c>
      <c r="AD250" s="69">
        <f>IFERROR(X250/W250,"-")</f>
        <v>2.44</v>
      </c>
      <c r="AE250" s="34">
        <f>IFERROR(Z250/W250,"-")</f>
        <v>0.24</v>
      </c>
      <c r="AF250" s="573">
        <f>市区町村別_オーラルフレイル区分別該当人数･割合!K66</f>
        <v>18</v>
      </c>
      <c r="AG250" s="292">
        <v>61</v>
      </c>
      <c r="AH250" s="69">
        <v>4213121</v>
      </c>
      <c r="AI250" s="69">
        <v>6</v>
      </c>
      <c r="AJ250" s="69">
        <f>IFERROR(AH250/AF250,"-")</f>
        <v>234062.27777777778</v>
      </c>
      <c r="AK250" s="69">
        <f>IFERROR(AH250/AG250,"-")</f>
        <v>69067.557377049176</v>
      </c>
      <c r="AL250" s="69">
        <f t="shared" si="337"/>
        <v>702186.83333333337</v>
      </c>
      <c r="AM250" s="69">
        <f>IFERROR(AG250/AF250,"-")</f>
        <v>3.3888888888888888</v>
      </c>
      <c r="AN250" s="34">
        <f>IFERROR(AI250/AF250,"-")</f>
        <v>0.33333333333333331</v>
      </c>
      <c r="AO250" s="570">
        <f>市区町村別_オーラルフレイル区分別該当人数･割合!M66</f>
        <v>25</v>
      </c>
      <c r="AP250" s="292">
        <v>76</v>
      </c>
      <c r="AQ250" s="69">
        <v>3918921</v>
      </c>
      <c r="AR250" s="69">
        <v>8</v>
      </c>
      <c r="AS250" s="69">
        <f>IFERROR(AQ250/AO250,"-")</f>
        <v>156756.84</v>
      </c>
      <c r="AT250" s="69">
        <f>IFERROR(AQ250/AP250,"-")</f>
        <v>51564.75</v>
      </c>
      <c r="AU250" s="69">
        <f t="shared" si="339"/>
        <v>489865.125</v>
      </c>
      <c r="AV250" s="69">
        <f>IFERROR(AP250/AO250,"-")</f>
        <v>3.04</v>
      </c>
      <c r="AW250" s="266">
        <f>IFERROR(AR250/AO250,"-")</f>
        <v>0.32</v>
      </c>
      <c r="AX250" s="573">
        <f>市区町村別_オーラルフレイル区分別該当人数･割合!O66</f>
        <v>843</v>
      </c>
      <c r="AY250" s="292">
        <v>767</v>
      </c>
      <c r="AZ250" s="69">
        <v>63261421</v>
      </c>
      <c r="BA250" s="69">
        <v>72</v>
      </c>
      <c r="BB250" s="69">
        <f>IFERROR(AZ250/AX250,"-")</f>
        <v>75043.204033214715</v>
      </c>
      <c r="BC250" s="69">
        <f>IFERROR(AZ250/AY250,"-")</f>
        <v>82479.036505867014</v>
      </c>
      <c r="BD250" s="69">
        <f t="shared" si="341"/>
        <v>878630.84722222225</v>
      </c>
      <c r="BE250" s="69">
        <f>IFERROR(AY250/AX250,"-")</f>
        <v>0.90984578884934753</v>
      </c>
      <c r="BF250" s="34">
        <f>IFERROR(BA250/AX250,"-")</f>
        <v>8.5409252669039148E-2</v>
      </c>
      <c r="BG250" s="229"/>
    </row>
    <row r="251" spans="2:59" s="9" customFormat="1" ht="13.5" customHeight="1">
      <c r="B251" s="552"/>
      <c r="C251" s="556"/>
      <c r="D251" s="356" t="s">
        <v>339</v>
      </c>
      <c r="E251" s="578"/>
      <c r="F251" s="70">
        <v>2</v>
      </c>
      <c r="G251" s="268">
        <v>164942</v>
      </c>
      <c r="H251" s="268">
        <v>1</v>
      </c>
      <c r="I251" s="268">
        <f>IFERROR(G251/E250,"-")</f>
        <v>981.79761904761904</v>
      </c>
      <c r="J251" s="268">
        <f t="shared" ref="J251:J253" si="384">IFERROR(G251/F251,"-")</f>
        <v>82471</v>
      </c>
      <c r="K251" s="268">
        <f t="shared" si="331"/>
        <v>164942</v>
      </c>
      <c r="L251" s="268">
        <f>IFERROR(F251/E250,"-")</f>
        <v>1.1904761904761904E-2</v>
      </c>
      <c r="M251" s="267">
        <f>IFERROR(H251/E250,"-")</f>
        <v>5.9523809523809521E-3</v>
      </c>
      <c r="N251" s="574"/>
      <c r="O251" s="70">
        <v>2</v>
      </c>
      <c r="P251" s="268">
        <v>164942</v>
      </c>
      <c r="Q251" s="268">
        <v>1</v>
      </c>
      <c r="R251" s="268">
        <f>IFERROR(P251/N250,"-")</f>
        <v>1617.0784313725489</v>
      </c>
      <c r="S251" s="268">
        <f t="shared" ref="S251:S253" si="385">IFERROR(P251/O251,"-")</f>
        <v>82471</v>
      </c>
      <c r="T251" s="268">
        <f t="shared" si="333"/>
        <v>164942</v>
      </c>
      <c r="U251" s="268">
        <f>IFERROR(O251/N250,"-")</f>
        <v>1.9607843137254902E-2</v>
      </c>
      <c r="V251" s="175">
        <f>IFERROR(Q251/N250,"-")</f>
        <v>9.8039215686274508E-3</v>
      </c>
      <c r="W251" s="574"/>
      <c r="X251" s="70">
        <v>0</v>
      </c>
      <c r="Y251" s="268">
        <v>0</v>
      </c>
      <c r="Z251" s="268">
        <v>0</v>
      </c>
      <c r="AA251" s="268">
        <f>IFERROR(Y251/W250,"-")</f>
        <v>0</v>
      </c>
      <c r="AB251" s="268" t="str">
        <f t="shared" ref="AB251:AB253" si="386">IFERROR(Y251/X251,"-")</f>
        <v>-</v>
      </c>
      <c r="AC251" s="268" t="str">
        <f t="shared" si="335"/>
        <v>-</v>
      </c>
      <c r="AD251" s="268">
        <f>IFERROR(X251/W250,"-")</f>
        <v>0</v>
      </c>
      <c r="AE251" s="175">
        <f>IFERROR(Z251/W250,"-")</f>
        <v>0</v>
      </c>
      <c r="AF251" s="574"/>
      <c r="AG251" s="70">
        <v>0</v>
      </c>
      <c r="AH251" s="268">
        <v>0</v>
      </c>
      <c r="AI251" s="268">
        <v>0</v>
      </c>
      <c r="AJ251" s="268">
        <f>IFERROR(AH251/AF250,"-")</f>
        <v>0</v>
      </c>
      <c r="AK251" s="268" t="str">
        <f t="shared" ref="AK251:AK253" si="387">IFERROR(AH251/AG251,"-")</f>
        <v>-</v>
      </c>
      <c r="AL251" s="268" t="str">
        <f t="shared" si="337"/>
        <v>-</v>
      </c>
      <c r="AM251" s="268">
        <f>IFERROR(AG251/AF250,"-")</f>
        <v>0</v>
      </c>
      <c r="AN251" s="175">
        <f>IFERROR(AI251/AF250,"-")</f>
        <v>0</v>
      </c>
      <c r="AO251" s="576"/>
      <c r="AP251" s="70">
        <v>0</v>
      </c>
      <c r="AQ251" s="268">
        <v>0</v>
      </c>
      <c r="AR251" s="268">
        <v>0</v>
      </c>
      <c r="AS251" s="268">
        <f>IFERROR(AQ251/AO250,"-")</f>
        <v>0</v>
      </c>
      <c r="AT251" s="268" t="str">
        <f t="shared" ref="AT251:AT253" si="388">IFERROR(AQ251/AP251,"-")</f>
        <v>-</v>
      </c>
      <c r="AU251" s="268" t="str">
        <f t="shared" si="339"/>
        <v>-</v>
      </c>
      <c r="AV251" s="268">
        <f>IFERROR(AP251/AO250,"-")</f>
        <v>0</v>
      </c>
      <c r="AW251" s="267">
        <f>IFERROR(AR251/AO250,"-")</f>
        <v>0</v>
      </c>
      <c r="AX251" s="574"/>
      <c r="AY251" s="70">
        <v>3</v>
      </c>
      <c r="AZ251" s="268">
        <v>910975</v>
      </c>
      <c r="BA251" s="268">
        <v>1</v>
      </c>
      <c r="BB251" s="268">
        <f>IFERROR(AZ251/AX250,"-")</f>
        <v>1080.6346381969158</v>
      </c>
      <c r="BC251" s="268">
        <f t="shared" ref="BC251:BC253" si="389">IFERROR(AZ251/AY251,"-")</f>
        <v>303658.33333333331</v>
      </c>
      <c r="BD251" s="268">
        <f t="shared" si="341"/>
        <v>910975</v>
      </c>
      <c r="BE251" s="268">
        <f>IFERROR(AY251/AX250,"-")</f>
        <v>3.5587188612099642E-3</v>
      </c>
      <c r="BF251" s="175">
        <f>IFERROR(BA251/AX250,"-")</f>
        <v>1.1862396204033216E-3</v>
      </c>
      <c r="BG251" s="229"/>
    </row>
    <row r="252" spans="2:59" s="9" customFormat="1" ht="13.5" customHeight="1">
      <c r="B252" s="552"/>
      <c r="C252" s="556"/>
      <c r="D252" s="353" t="s">
        <v>340</v>
      </c>
      <c r="E252" s="578"/>
      <c r="F252" s="271">
        <v>5</v>
      </c>
      <c r="G252" s="271">
        <v>95711</v>
      </c>
      <c r="H252" s="271">
        <v>2</v>
      </c>
      <c r="I252" s="271">
        <f>IFERROR(G252/E250,"-")</f>
        <v>569.70833333333337</v>
      </c>
      <c r="J252" s="271">
        <f t="shared" si="384"/>
        <v>19142.2</v>
      </c>
      <c r="K252" s="271">
        <f t="shared" si="331"/>
        <v>47855.5</v>
      </c>
      <c r="L252" s="271">
        <f>IFERROR(F252/E250,"-")</f>
        <v>2.976190476190476E-2</v>
      </c>
      <c r="M252" s="270">
        <f>IFERROR(H252/E250,"-")</f>
        <v>1.1904761904761904E-2</v>
      </c>
      <c r="N252" s="574"/>
      <c r="O252" s="271">
        <v>5</v>
      </c>
      <c r="P252" s="271">
        <v>95711</v>
      </c>
      <c r="Q252" s="271">
        <v>2</v>
      </c>
      <c r="R252" s="271">
        <f>IFERROR(P252/N250,"-")</f>
        <v>938.34313725490199</v>
      </c>
      <c r="S252" s="271">
        <f t="shared" si="385"/>
        <v>19142.2</v>
      </c>
      <c r="T252" s="271">
        <f t="shared" si="333"/>
        <v>47855.5</v>
      </c>
      <c r="U252" s="271">
        <f>IFERROR(O252/N250,"-")</f>
        <v>4.9019607843137254E-2</v>
      </c>
      <c r="V252" s="36">
        <f>IFERROR(Q252/N250,"-")</f>
        <v>1.9607843137254902E-2</v>
      </c>
      <c r="W252" s="574"/>
      <c r="X252" s="271">
        <v>3</v>
      </c>
      <c r="Y252" s="271">
        <v>92903</v>
      </c>
      <c r="Z252" s="271">
        <v>1</v>
      </c>
      <c r="AA252" s="271">
        <f>IFERROR(Y252/W250,"-")</f>
        <v>3716.12</v>
      </c>
      <c r="AB252" s="271">
        <f t="shared" si="386"/>
        <v>30967.666666666668</v>
      </c>
      <c r="AC252" s="271">
        <f t="shared" si="335"/>
        <v>92903</v>
      </c>
      <c r="AD252" s="271">
        <f>IFERROR(X252/W250,"-")</f>
        <v>0.12</v>
      </c>
      <c r="AE252" s="36">
        <f>IFERROR(Z252/W250,"-")</f>
        <v>0.04</v>
      </c>
      <c r="AF252" s="574"/>
      <c r="AG252" s="271">
        <v>3</v>
      </c>
      <c r="AH252" s="271">
        <v>92903</v>
      </c>
      <c r="AI252" s="271">
        <v>1</v>
      </c>
      <c r="AJ252" s="271">
        <f>IFERROR(AH252/AF250,"-")</f>
        <v>5161.2777777777774</v>
      </c>
      <c r="AK252" s="271">
        <f t="shared" si="387"/>
        <v>30967.666666666668</v>
      </c>
      <c r="AL252" s="271">
        <f t="shared" si="337"/>
        <v>92903</v>
      </c>
      <c r="AM252" s="271">
        <f>IFERROR(AG252/AF250,"-")</f>
        <v>0.16666666666666666</v>
      </c>
      <c r="AN252" s="36">
        <f>IFERROR(AI252/AF250,"-")</f>
        <v>5.5555555555555552E-2</v>
      </c>
      <c r="AO252" s="576"/>
      <c r="AP252" s="271">
        <v>0</v>
      </c>
      <c r="AQ252" s="271">
        <v>0</v>
      </c>
      <c r="AR252" s="271">
        <v>0</v>
      </c>
      <c r="AS252" s="271">
        <f>IFERROR(AQ252/AO250,"-")</f>
        <v>0</v>
      </c>
      <c r="AT252" s="271" t="str">
        <f t="shared" si="388"/>
        <v>-</v>
      </c>
      <c r="AU252" s="271" t="str">
        <f t="shared" si="339"/>
        <v>-</v>
      </c>
      <c r="AV252" s="271">
        <f>IFERROR(AP252/AO250,"-")</f>
        <v>0</v>
      </c>
      <c r="AW252" s="270">
        <f>IFERROR(AR252/AO250,"-")</f>
        <v>0</v>
      </c>
      <c r="AX252" s="574"/>
      <c r="AY252" s="271">
        <v>2</v>
      </c>
      <c r="AZ252" s="271">
        <v>5829</v>
      </c>
      <c r="BA252" s="271">
        <v>2</v>
      </c>
      <c r="BB252" s="271">
        <f>IFERROR(AZ252/AX250,"-")</f>
        <v>6.9145907473309611</v>
      </c>
      <c r="BC252" s="271">
        <f t="shared" si="389"/>
        <v>2914.5</v>
      </c>
      <c r="BD252" s="271">
        <f t="shared" si="341"/>
        <v>2914.5</v>
      </c>
      <c r="BE252" s="271">
        <f>IFERROR(AY252/AX250,"-")</f>
        <v>2.3724792408066431E-3</v>
      </c>
      <c r="BF252" s="36">
        <f>IFERROR(BA252/AX250,"-")</f>
        <v>2.3724792408066431E-3</v>
      </c>
      <c r="BG252" s="229"/>
    </row>
    <row r="253" spans="2:59" s="9" customFormat="1" ht="13.5" customHeight="1">
      <c r="B253" s="553"/>
      <c r="C253" s="557"/>
      <c r="D253" s="354" t="s">
        <v>64</v>
      </c>
      <c r="E253" s="579"/>
      <c r="F253" s="273">
        <v>286</v>
      </c>
      <c r="G253" s="273">
        <f>SUM(G250:G252)</f>
        <v>15655307</v>
      </c>
      <c r="H253" s="273">
        <v>28</v>
      </c>
      <c r="I253" s="273">
        <f>IFERROR(G253/E250,"-")</f>
        <v>93186.351190476184</v>
      </c>
      <c r="J253" s="273">
        <f t="shared" si="384"/>
        <v>54738.835664335667</v>
      </c>
      <c r="K253" s="273">
        <f t="shared" si="331"/>
        <v>559118.10714285716</v>
      </c>
      <c r="L253" s="273">
        <f>IFERROR(F253/E250,"-")</f>
        <v>1.7023809523809523</v>
      </c>
      <c r="M253" s="272">
        <f>IFERROR(H253/E250,"-")</f>
        <v>0.16666666666666666</v>
      </c>
      <c r="N253" s="575"/>
      <c r="O253" s="273">
        <v>226</v>
      </c>
      <c r="P253" s="273">
        <f>SUM(P250:P252)</f>
        <v>13834360</v>
      </c>
      <c r="Q253" s="273">
        <v>22</v>
      </c>
      <c r="R253" s="273">
        <f>IFERROR(P253/N250,"-")</f>
        <v>135630.98039215687</v>
      </c>
      <c r="S253" s="273">
        <f t="shared" si="385"/>
        <v>61213.982300884956</v>
      </c>
      <c r="T253" s="273">
        <f t="shared" si="333"/>
        <v>628834.54545454541</v>
      </c>
      <c r="U253" s="273">
        <f>IFERROR(O253/N250,"-")</f>
        <v>2.215686274509804</v>
      </c>
      <c r="V253" s="152">
        <f>IFERROR(Q253/N250,"-")</f>
        <v>0.21568627450980393</v>
      </c>
      <c r="W253" s="575"/>
      <c r="X253" s="273">
        <v>61</v>
      </c>
      <c r="Y253" s="273">
        <f>SUM(Y250:Y252)</f>
        <v>4306024</v>
      </c>
      <c r="Z253" s="273">
        <v>6</v>
      </c>
      <c r="AA253" s="273">
        <f>IFERROR(Y253/W250,"-")</f>
        <v>172240.96</v>
      </c>
      <c r="AB253" s="273">
        <f t="shared" si="386"/>
        <v>70590.557377049176</v>
      </c>
      <c r="AC253" s="273">
        <f t="shared" si="335"/>
        <v>717670.66666666663</v>
      </c>
      <c r="AD253" s="273">
        <f>IFERROR(X253/W250,"-")</f>
        <v>2.44</v>
      </c>
      <c r="AE253" s="152">
        <f>IFERROR(Z253/W250,"-")</f>
        <v>0.24</v>
      </c>
      <c r="AF253" s="575"/>
      <c r="AG253" s="273">
        <v>61</v>
      </c>
      <c r="AH253" s="273">
        <f>SUM(AH250:AH252)</f>
        <v>4306024</v>
      </c>
      <c r="AI253" s="273">
        <v>6</v>
      </c>
      <c r="AJ253" s="273">
        <f>IFERROR(AH253/AF250,"-")</f>
        <v>239223.55555555556</v>
      </c>
      <c r="AK253" s="273">
        <f t="shared" si="387"/>
        <v>70590.557377049176</v>
      </c>
      <c r="AL253" s="273">
        <f t="shared" si="337"/>
        <v>717670.66666666663</v>
      </c>
      <c r="AM253" s="273">
        <f>IFERROR(AG253/AF250,"-")</f>
        <v>3.3888888888888888</v>
      </c>
      <c r="AN253" s="152">
        <f>IFERROR(AI253/AF250,"-")</f>
        <v>0.33333333333333331</v>
      </c>
      <c r="AO253" s="577"/>
      <c r="AP253" s="273">
        <v>76</v>
      </c>
      <c r="AQ253" s="273">
        <f>SUM(AQ250:AQ252)</f>
        <v>3918921</v>
      </c>
      <c r="AR253" s="273">
        <v>8</v>
      </c>
      <c r="AS253" s="273">
        <f>IFERROR(AQ253/AO250,"-")</f>
        <v>156756.84</v>
      </c>
      <c r="AT253" s="273">
        <f t="shared" si="388"/>
        <v>51564.75</v>
      </c>
      <c r="AU253" s="273">
        <f t="shared" si="339"/>
        <v>489865.125</v>
      </c>
      <c r="AV253" s="273">
        <f>IFERROR(AP253/AO250,"-")</f>
        <v>3.04</v>
      </c>
      <c r="AW253" s="272">
        <f>IFERROR(AR253/AO250,"-")</f>
        <v>0.32</v>
      </c>
      <c r="AX253" s="575"/>
      <c r="AY253" s="273">
        <v>767</v>
      </c>
      <c r="AZ253" s="273">
        <f>SUM(AZ250:AZ252)</f>
        <v>64178225</v>
      </c>
      <c r="BA253" s="273">
        <v>72</v>
      </c>
      <c r="BB253" s="273">
        <f>IFERROR(AZ253/AX250,"-")</f>
        <v>76130.753262158949</v>
      </c>
      <c r="BC253" s="273">
        <f t="shared" si="389"/>
        <v>83674.348109517596</v>
      </c>
      <c r="BD253" s="273">
        <f t="shared" si="341"/>
        <v>891364.23611111112</v>
      </c>
      <c r="BE253" s="273">
        <f>IFERROR(AY253/AX250,"-")</f>
        <v>0.90984578884934753</v>
      </c>
      <c r="BF253" s="152">
        <f>IFERROR(BA253/AX250,"-")</f>
        <v>8.5409252669039148E-2</v>
      </c>
      <c r="BG253" s="229"/>
    </row>
    <row r="254" spans="2:59" s="9" customFormat="1" ht="13.5" customHeight="1">
      <c r="B254" s="551">
        <v>63</v>
      </c>
      <c r="C254" s="555" t="s">
        <v>25</v>
      </c>
      <c r="D254" s="357" t="s">
        <v>338</v>
      </c>
      <c r="E254" s="573">
        <f>市区町村別_オーラルフレイル区分別該当人数･割合!E67</f>
        <v>175</v>
      </c>
      <c r="F254" s="292">
        <v>340</v>
      </c>
      <c r="G254" s="69">
        <v>36557486</v>
      </c>
      <c r="H254" s="69">
        <v>34</v>
      </c>
      <c r="I254" s="69">
        <f>IFERROR(G254/E254,"-")</f>
        <v>208899.92</v>
      </c>
      <c r="J254" s="69">
        <f>IFERROR(G254/F254,"-")</f>
        <v>107522.01764705882</v>
      </c>
      <c r="K254" s="69">
        <f t="shared" si="331"/>
        <v>1075220.1764705882</v>
      </c>
      <c r="L254" s="69">
        <f>IFERROR(F254/E254,"-")</f>
        <v>1.9428571428571428</v>
      </c>
      <c r="M254" s="266">
        <f>IFERROR(H254/E254,"-")</f>
        <v>0.19428571428571428</v>
      </c>
      <c r="N254" s="573">
        <f>市区町村別_オーラルフレイル区分別該当人数･割合!G67</f>
        <v>136</v>
      </c>
      <c r="O254" s="292">
        <v>245</v>
      </c>
      <c r="P254" s="69">
        <v>26834127</v>
      </c>
      <c r="Q254" s="69">
        <v>24</v>
      </c>
      <c r="R254" s="69">
        <f>IFERROR(P254/N254,"-")</f>
        <v>197309.75735294117</v>
      </c>
      <c r="S254" s="69">
        <f>IFERROR(P254/O254,"-")</f>
        <v>109527.04897959184</v>
      </c>
      <c r="T254" s="69">
        <f t="shared" si="333"/>
        <v>1118088.625</v>
      </c>
      <c r="U254" s="69">
        <f>IFERROR(O254/N254,"-")</f>
        <v>1.8014705882352942</v>
      </c>
      <c r="V254" s="34">
        <f>IFERROR(Q254/N254,"-")</f>
        <v>0.17647058823529413</v>
      </c>
      <c r="W254" s="573">
        <f>市区町村別_オーラルフレイル区分別該当人数･割合!I67</f>
        <v>24</v>
      </c>
      <c r="X254" s="292">
        <v>50</v>
      </c>
      <c r="Y254" s="69">
        <v>6827346</v>
      </c>
      <c r="Z254" s="69">
        <v>6</v>
      </c>
      <c r="AA254" s="69">
        <f>IFERROR(Y254/W254,"-")</f>
        <v>284472.75</v>
      </c>
      <c r="AB254" s="69">
        <f>IFERROR(Y254/X254,"-")</f>
        <v>136546.92000000001</v>
      </c>
      <c r="AC254" s="69">
        <f t="shared" si="335"/>
        <v>1137891</v>
      </c>
      <c r="AD254" s="69">
        <f>IFERROR(X254/W254,"-")</f>
        <v>2.0833333333333335</v>
      </c>
      <c r="AE254" s="34">
        <f>IFERROR(Z254/W254,"-")</f>
        <v>0.25</v>
      </c>
      <c r="AF254" s="573">
        <f>市区町村別_オーラルフレイル区分別該当人数･割合!K67</f>
        <v>20</v>
      </c>
      <c r="AG254" s="292">
        <v>30</v>
      </c>
      <c r="AH254" s="69">
        <v>3138318</v>
      </c>
      <c r="AI254" s="69">
        <v>4</v>
      </c>
      <c r="AJ254" s="69">
        <f>IFERROR(AH254/AF254,"-")</f>
        <v>156915.9</v>
      </c>
      <c r="AK254" s="69">
        <f>IFERROR(AH254/AG254,"-")</f>
        <v>104610.6</v>
      </c>
      <c r="AL254" s="69">
        <f t="shared" si="337"/>
        <v>784579.5</v>
      </c>
      <c r="AM254" s="69">
        <f>IFERROR(AG254/AF254,"-")</f>
        <v>1.5</v>
      </c>
      <c r="AN254" s="34">
        <f>IFERROR(AI254/AF254,"-")</f>
        <v>0.2</v>
      </c>
      <c r="AO254" s="570">
        <f>市区町村別_オーラルフレイル区分別該当人数･割合!M67</f>
        <v>76</v>
      </c>
      <c r="AP254" s="292">
        <v>265</v>
      </c>
      <c r="AQ254" s="69">
        <v>28083377</v>
      </c>
      <c r="AR254" s="69">
        <v>25</v>
      </c>
      <c r="AS254" s="69">
        <f>IFERROR(AQ254/AO254,"-")</f>
        <v>369518.11842105264</v>
      </c>
      <c r="AT254" s="69">
        <f>IFERROR(AQ254/AP254,"-")</f>
        <v>105975.00754716981</v>
      </c>
      <c r="AU254" s="69">
        <f t="shared" si="339"/>
        <v>1123335.08</v>
      </c>
      <c r="AV254" s="69">
        <f>IFERROR(AP254/AO254,"-")</f>
        <v>3.486842105263158</v>
      </c>
      <c r="AW254" s="266">
        <f>IFERROR(AR254/AO254,"-")</f>
        <v>0.32894736842105265</v>
      </c>
      <c r="AX254" s="573">
        <f>市区町村別_オーラルフレイル区分別該当人数･割合!O67</f>
        <v>677</v>
      </c>
      <c r="AY254" s="292">
        <v>700</v>
      </c>
      <c r="AZ254" s="69">
        <v>44351476</v>
      </c>
      <c r="BA254" s="69">
        <v>69</v>
      </c>
      <c r="BB254" s="69">
        <f>IFERROR(AZ254/AX254,"-")</f>
        <v>65511.781388478579</v>
      </c>
      <c r="BC254" s="69">
        <f>IFERROR(AZ254/AY254,"-")</f>
        <v>63359.251428571428</v>
      </c>
      <c r="BD254" s="69">
        <f t="shared" si="341"/>
        <v>642775.01449275366</v>
      </c>
      <c r="BE254" s="69">
        <f>IFERROR(AY254/AX254,"-")</f>
        <v>1.0339734121122599</v>
      </c>
      <c r="BF254" s="34">
        <f>IFERROR(BA254/AX254,"-")</f>
        <v>0.10192023633677991</v>
      </c>
      <c r="BG254" s="229"/>
    </row>
    <row r="255" spans="2:59" s="9" customFormat="1" ht="13.5" customHeight="1">
      <c r="B255" s="552"/>
      <c r="C255" s="556"/>
      <c r="D255" s="356" t="s">
        <v>339</v>
      </c>
      <c r="E255" s="578"/>
      <c r="F255" s="70">
        <v>8</v>
      </c>
      <c r="G255" s="268">
        <v>2232679</v>
      </c>
      <c r="H255" s="268">
        <v>3</v>
      </c>
      <c r="I255" s="268">
        <f>IFERROR(G255/E254,"-")</f>
        <v>12758.165714285715</v>
      </c>
      <c r="J255" s="268">
        <f t="shared" ref="J255:J257" si="390">IFERROR(G255/F255,"-")</f>
        <v>279084.875</v>
      </c>
      <c r="K255" s="268">
        <f t="shared" si="331"/>
        <v>744226.33333333337</v>
      </c>
      <c r="L255" s="268">
        <f>IFERROR(F255/E254,"-")</f>
        <v>4.5714285714285714E-2</v>
      </c>
      <c r="M255" s="267">
        <f>IFERROR(H255/E254,"-")</f>
        <v>1.7142857142857144E-2</v>
      </c>
      <c r="N255" s="574"/>
      <c r="O255" s="70">
        <v>8</v>
      </c>
      <c r="P255" s="268">
        <v>2232679</v>
      </c>
      <c r="Q255" s="268">
        <v>3</v>
      </c>
      <c r="R255" s="268">
        <f>IFERROR(P255/N254,"-")</f>
        <v>16416.757352941175</v>
      </c>
      <c r="S255" s="268">
        <f t="shared" ref="S255:S257" si="391">IFERROR(P255/O255,"-")</f>
        <v>279084.875</v>
      </c>
      <c r="T255" s="268">
        <f t="shared" si="333"/>
        <v>744226.33333333337</v>
      </c>
      <c r="U255" s="268">
        <f>IFERROR(O255/N254,"-")</f>
        <v>5.8823529411764705E-2</v>
      </c>
      <c r="V255" s="175">
        <f>IFERROR(Q255/N254,"-")</f>
        <v>2.2058823529411766E-2</v>
      </c>
      <c r="W255" s="574"/>
      <c r="X255" s="70">
        <v>3</v>
      </c>
      <c r="Y255" s="268">
        <v>1003743</v>
      </c>
      <c r="Z255" s="268">
        <v>2</v>
      </c>
      <c r="AA255" s="268">
        <f>IFERROR(Y255/W254,"-")</f>
        <v>41822.625</v>
      </c>
      <c r="AB255" s="268">
        <f t="shared" ref="AB255:AB257" si="392">IFERROR(Y255/X255,"-")</f>
        <v>334581</v>
      </c>
      <c r="AC255" s="268">
        <f t="shared" si="335"/>
        <v>501871.5</v>
      </c>
      <c r="AD255" s="268">
        <f>IFERROR(X255/W254,"-")</f>
        <v>0.125</v>
      </c>
      <c r="AE255" s="175">
        <f>IFERROR(Z255/W254,"-")</f>
        <v>8.3333333333333329E-2</v>
      </c>
      <c r="AF255" s="574"/>
      <c r="AG255" s="70">
        <v>3</v>
      </c>
      <c r="AH255" s="268">
        <v>1003743</v>
      </c>
      <c r="AI255" s="268">
        <v>2</v>
      </c>
      <c r="AJ255" s="268">
        <f>IFERROR(AH255/AF254,"-")</f>
        <v>50187.15</v>
      </c>
      <c r="AK255" s="268">
        <f t="shared" ref="AK255:AK257" si="393">IFERROR(AH255/AG255,"-")</f>
        <v>334581</v>
      </c>
      <c r="AL255" s="268">
        <f t="shared" si="337"/>
        <v>501871.5</v>
      </c>
      <c r="AM255" s="268">
        <f>IFERROR(AG255/AF254,"-")</f>
        <v>0.15</v>
      </c>
      <c r="AN255" s="175">
        <f>IFERROR(AI255/AF254,"-")</f>
        <v>0.1</v>
      </c>
      <c r="AO255" s="576"/>
      <c r="AP255" s="70">
        <v>3</v>
      </c>
      <c r="AQ255" s="268">
        <v>1003743</v>
      </c>
      <c r="AR255" s="268">
        <v>2</v>
      </c>
      <c r="AS255" s="268">
        <f>IFERROR(AQ255/AO254,"-")</f>
        <v>13207.144736842105</v>
      </c>
      <c r="AT255" s="268">
        <f t="shared" ref="AT255:AT257" si="394">IFERROR(AQ255/AP255,"-")</f>
        <v>334581</v>
      </c>
      <c r="AU255" s="268">
        <f t="shared" si="339"/>
        <v>501871.5</v>
      </c>
      <c r="AV255" s="268">
        <f>IFERROR(AP255/AO254,"-")</f>
        <v>3.9473684210526314E-2</v>
      </c>
      <c r="AW255" s="267">
        <f>IFERROR(AR255/AO254,"-")</f>
        <v>2.6315789473684209E-2</v>
      </c>
      <c r="AX255" s="574"/>
      <c r="AY255" s="70">
        <v>0</v>
      </c>
      <c r="AZ255" s="268">
        <v>0</v>
      </c>
      <c r="BA255" s="268">
        <v>0</v>
      </c>
      <c r="BB255" s="268">
        <f>IFERROR(AZ255/AX254,"-")</f>
        <v>0</v>
      </c>
      <c r="BC255" s="268" t="str">
        <f t="shared" ref="BC255:BC257" si="395">IFERROR(AZ255/AY255,"-")</f>
        <v>-</v>
      </c>
      <c r="BD255" s="268" t="str">
        <f t="shared" si="341"/>
        <v>-</v>
      </c>
      <c r="BE255" s="268">
        <f>IFERROR(AY255/AX254,"-")</f>
        <v>0</v>
      </c>
      <c r="BF255" s="175">
        <f>IFERROR(BA255/AX254,"-")</f>
        <v>0</v>
      </c>
      <c r="BG255" s="229"/>
    </row>
    <row r="256" spans="2:59" s="9" customFormat="1" ht="13.5" customHeight="1">
      <c r="B256" s="552"/>
      <c r="C256" s="556"/>
      <c r="D256" s="353" t="s">
        <v>340</v>
      </c>
      <c r="E256" s="578"/>
      <c r="F256" s="271">
        <v>29</v>
      </c>
      <c r="G256" s="271">
        <v>102240</v>
      </c>
      <c r="H256" s="271">
        <v>5</v>
      </c>
      <c r="I256" s="271">
        <f>IFERROR(G256/E254,"-")</f>
        <v>584.2285714285714</v>
      </c>
      <c r="J256" s="271">
        <f t="shared" si="390"/>
        <v>3525.5172413793102</v>
      </c>
      <c r="K256" s="271">
        <f t="shared" si="331"/>
        <v>20448</v>
      </c>
      <c r="L256" s="271">
        <f>IFERROR(F256/E254,"-")</f>
        <v>0.1657142857142857</v>
      </c>
      <c r="M256" s="270">
        <f>IFERROR(H256/E254,"-")</f>
        <v>2.8571428571428571E-2</v>
      </c>
      <c r="N256" s="574"/>
      <c r="O256" s="271">
        <v>12</v>
      </c>
      <c r="P256" s="271">
        <v>32779</v>
      </c>
      <c r="Q256" s="271">
        <v>3</v>
      </c>
      <c r="R256" s="271">
        <f>IFERROR(P256/N254,"-")</f>
        <v>241.02205882352942</v>
      </c>
      <c r="S256" s="271">
        <f t="shared" si="391"/>
        <v>2731.5833333333335</v>
      </c>
      <c r="T256" s="271">
        <f t="shared" si="333"/>
        <v>10926.333333333334</v>
      </c>
      <c r="U256" s="271">
        <f>IFERROR(O256/N254,"-")</f>
        <v>8.8235294117647065E-2</v>
      </c>
      <c r="V256" s="36">
        <f>IFERROR(Q256/N254,"-")</f>
        <v>2.2058823529411766E-2</v>
      </c>
      <c r="W256" s="574"/>
      <c r="X256" s="271">
        <v>11</v>
      </c>
      <c r="Y256" s="271">
        <v>30460</v>
      </c>
      <c r="Z256" s="271">
        <v>2</v>
      </c>
      <c r="AA256" s="271">
        <f>IFERROR(Y256/W254,"-")</f>
        <v>1269.1666666666667</v>
      </c>
      <c r="AB256" s="271">
        <f t="shared" si="392"/>
        <v>2769.090909090909</v>
      </c>
      <c r="AC256" s="271">
        <f t="shared" si="335"/>
        <v>15230</v>
      </c>
      <c r="AD256" s="271">
        <f>IFERROR(X256/W254,"-")</f>
        <v>0.45833333333333331</v>
      </c>
      <c r="AE256" s="36">
        <f>IFERROR(Z256/W254,"-")</f>
        <v>8.3333333333333329E-2</v>
      </c>
      <c r="AF256" s="574"/>
      <c r="AG256" s="271">
        <v>11</v>
      </c>
      <c r="AH256" s="271">
        <v>30460</v>
      </c>
      <c r="AI256" s="271">
        <v>2</v>
      </c>
      <c r="AJ256" s="271">
        <f>IFERROR(AH256/AF254,"-")</f>
        <v>1523</v>
      </c>
      <c r="AK256" s="271">
        <f t="shared" si="393"/>
        <v>2769.090909090909</v>
      </c>
      <c r="AL256" s="271">
        <f t="shared" si="337"/>
        <v>15230</v>
      </c>
      <c r="AM256" s="271">
        <f>IFERROR(AG256/AF254,"-")</f>
        <v>0.55000000000000004</v>
      </c>
      <c r="AN256" s="36">
        <f>IFERROR(AI256/AF254,"-")</f>
        <v>0.1</v>
      </c>
      <c r="AO256" s="576"/>
      <c r="AP256" s="271">
        <v>18</v>
      </c>
      <c r="AQ256" s="271">
        <v>44309</v>
      </c>
      <c r="AR256" s="271">
        <v>4</v>
      </c>
      <c r="AS256" s="271">
        <f>IFERROR(AQ256/AO254,"-")</f>
        <v>583.01315789473688</v>
      </c>
      <c r="AT256" s="271">
        <f t="shared" si="394"/>
        <v>2461.6111111111113</v>
      </c>
      <c r="AU256" s="271">
        <f t="shared" si="339"/>
        <v>11077.25</v>
      </c>
      <c r="AV256" s="271">
        <f>IFERROR(AP256/AO254,"-")</f>
        <v>0.23684210526315788</v>
      </c>
      <c r="AW256" s="270">
        <f>IFERROR(AR256/AO254,"-")</f>
        <v>5.2631578947368418E-2</v>
      </c>
      <c r="AX256" s="574"/>
      <c r="AY256" s="271">
        <v>5</v>
      </c>
      <c r="AZ256" s="271">
        <v>7355</v>
      </c>
      <c r="BA256" s="271">
        <v>1</v>
      </c>
      <c r="BB256" s="271">
        <f>IFERROR(AZ256/AX254,"-")</f>
        <v>10.86410635155096</v>
      </c>
      <c r="BC256" s="271">
        <f t="shared" si="395"/>
        <v>1471</v>
      </c>
      <c r="BD256" s="271">
        <f t="shared" si="341"/>
        <v>7355</v>
      </c>
      <c r="BE256" s="271">
        <f>IFERROR(AY256/AX254,"-")</f>
        <v>7.385524372230428E-3</v>
      </c>
      <c r="BF256" s="36">
        <f>IFERROR(BA256/AX254,"-")</f>
        <v>1.4771048744460858E-3</v>
      </c>
      <c r="BG256" s="229"/>
    </row>
    <row r="257" spans="2:59" s="9" customFormat="1" ht="13.5" customHeight="1">
      <c r="B257" s="553"/>
      <c r="C257" s="557"/>
      <c r="D257" s="354" t="s">
        <v>64</v>
      </c>
      <c r="E257" s="579"/>
      <c r="F257" s="273">
        <v>342</v>
      </c>
      <c r="G257" s="273">
        <f>SUM(G254:G256)</f>
        <v>38892405</v>
      </c>
      <c r="H257" s="273">
        <v>35</v>
      </c>
      <c r="I257" s="273">
        <f>IFERROR(G257/E254,"-")</f>
        <v>222242.3142857143</v>
      </c>
      <c r="J257" s="273">
        <f t="shared" si="390"/>
        <v>113720.48245614035</v>
      </c>
      <c r="K257" s="273">
        <f t="shared" si="331"/>
        <v>1111211.5714285714</v>
      </c>
      <c r="L257" s="273">
        <f>IFERROR(F257/E254,"-")</f>
        <v>1.9542857142857142</v>
      </c>
      <c r="M257" s="272">
        <f>IFERROR(H257/E254,"-")</f>
        <v>0.2</v>
      </c>
      <c r="N257" s="575"/>
      <c r="O257" s="273">
        <v>247</v>
      </c>
      <c r="P257" s="273">
        <f>SUM(P254:P256)</f>
        <v>29099585</v>
      </c>
      <c r="Q257" s="273">
        <v>25</v>
      </c>
      <c r="R257" s="273">
        <f>IFERROR(P257/N254,"-")</f>
        <v>213967.53676470587</v>
      </c>
      <c r="S257" s="273">
        <f t="shared" si="391"/>
        <v>117812.08502024291</v>
      </c>
      <c r="T257" s="273">
        <f t="shared" si="333"/>
        <v>1163983.3999999999</v>
      </c>
      <c r="U257" s="273">
        <f>IFERROR(O257/N254,"-")</f>
        <v>1.8161764705882353</v>
      </c>
      <c r="V257" s="152">
        <f>IFERROR(Q257/N254,"-")</f>
        <v>0.18382352941176472</v>
      </c>
      <c r="W257" s="575"/>
      <c r="X257" s="273">
        <v>52</v>
      </c>
      <c r="Y257" s="273">
        <f>SUM(Y254:Y256)</f>
        <v>7861549</v>
      </c>
      <c r="Z257" s="273">
        <v>7</v>
      </c>
      <c r="AA257" s="273">
        <f>IFERROR(Y257/W254,"-")</f>
        <v>327564.54166666669</v>
      </c>
      <c r="AB257" s="273">
        <f t="shared" si="392"/>
        <v>151183.63461538462</v>
      </c>
      <c r="AC257" s="273">
        <f t="shared" si="335"/>
        <v>1123078.4285714286</v>
      </c>
      <c r="AD257" s="273">
        <f>IFERROR(X257/W254,"-")</f>
        <v>2.1666666666666665</v>
      </c>
      <c r="AE257" s="152">
        <f>IFERROR(Z257/W254,"-")</f>
        <v>0.29166666666666669</v>
      </c>
      <c r="AF257" s="575"/>
      <c r="AG257" s="273">
        <v>32</v>
      </c>
      <c r="AH257" s="273">
        <f>SUM(AH254:AH256)</f>
        <v>4172521</v>
      </c>
      <c r="AI257" s="273">
        <v>5</v>
      </c>
      <c r="AJ257" s="273">
        <f>IFERROR(AH257/AF254,"-")</f>
        <v>208626.05</v>
      </c>
      <c r="AK257" s="273">
        <f t="shared" si="393"/>
        <v>130391.28125</v>
      </c>
      <c r="AL257" s="273">
        <f t="shared" si="337"/>
        <v>834504.2</v>
      </c>
      <c r="AM257" s="273">
        <f>IFERROR(AG257/AF254,"-")</f>
        <v>1.6</v>
      </c>
      <c r="AN257" s="152">
        <f>IFERROR(AI257/AF254,"-")</f>
        <v>0.25</v>
      </c>
      <c r="AO257" s="577"/>
      <c r="AP257" s="273">
        <v>267</v>
      </c>
      <c r="AQ257" s="273">
        <f>SUM(AQ254:AQ256)</f>
        <v>29131429</v>
      </c>
      <c r="AR257" s="273">
        <v>26</v>
      </c>
      <c r="AS257" s="273">
        <f>IFERROR(AQ257/AO254,"-")</f>
        <v>383308.2763157895</v>
      </c>
      <c r="AT257" s="273">
        <f t="shared" si="394"/>
        <v>109106.47565543071</v>
      </c>
      <c r="AU257" s="273">
        <f t="shared" si="339"/>
        <v>1120439.576923077</v>
      </c>
      <c r="AV257" s="273">
        <f>IFERROR(AP257/AO254,"-")</f>
        <v>3.513157894736842</v>
      </c>
      <c r="AW257" s="272">
        <f>IFERROR(AR257/AO254,"-")</f>
        <v>0.34210526315789475</v>
      </c>
      <c r="AX257" s="575"/>
      <c r="AY257" s="273">
        <v>700</v>
      </c>
      <c r="AZ257" s="273">
        <f>SUM(AZ254:AZ256)</f>
        <v>44358831</v>
      </c>
      <c r="BA257" s="273">
        <v>69</v>
      </c>
      <c r="BB257" s="273">
        <f>IFERROR(AZ257/AX254,"-")</f>
        <v>65522.645494830133</v>
      </c>
      <c r="BC257" s="273">
        <f t="shared" si="395"/>
        <v>63369.758571428574</v>
      </c>
      <c r="BD257" s="273">
        <f t="shared" si="341"/>
        <v>642881.60869565222</v>
      </c>
      <c r="BE257" s="273">
        <f>IFERROR(AY257/AX254,"-")</f>
        <v>1.0339734121122599</v>
      </c>
      <c r="BF257" s="152">
        <f>IFERROR(BA257/AX254,"-")</f>
        <v>0.10192023633677991</v>
      </c>
      <c r="BG257" s="229"/>
    </row>
    <row r="258" spans="2:59" s="9" customFormat="1" ht="13.5" customHeight="1">
      <c r="B258" s="551">
        <v>64</v>
      </c>
      <c r="C258" s="555" t="s">
        <v>44</v>
      </c>
      <c r="D258" s="357" t="s">
        <v>338</v>
      </c>
      <c r="E258" s="573">
        <f>市区町村別_オーラルフレイル区分別該当人数･割合!E68</f>
        <v>146</v>
      </c>
      <c r="F258" s="292">
        <v>234</v>
      </c>
      <c r="G258" s="69">
        <v>14734948</v>
      </c>
      <c r="H258" s="69">
        <v>23</v>
      </c>
      <c r="I258" s="69">
        <f>IFERROR(G258/E258,"-")</f>
        <v>100924.30136986301</v>
      </c>
      <c r="J258" s="69">
        <f>IFERROR(G258/F258,"-")</f>
        <v>62969.86324786325</v>
      </c>
      <c r="K258" s="69">
        <f t="shared" si="331"/>
        <v>640649.91304347827</v>
      </c>
      <c r="L258" s="69">
        <f>IFERROR(F258/E258,"-")</f>
        <v>1.6027397260273972</v>
      </c>
      <c r="M258" s="266">
        <f>IFERROR(H258/E258,"-")</f>
        <v>0.15753424657534246</v>
      </c>
      <c r="N258" s="573">
        <f>市区町村別_オーラルフレイル区分別該当人数･割合!G68</f>
        <v>109</v>
      </c>
      <c r="O258" s="292">
        <v>191</v>
      </c>
      <c r="P258" s="69">
        <v>11505570</v>
      </c>
      <c r="Q258" s="69">
        <v>19</v>
      </c>
      <c r="R258" s="69">
        <f>IFERROR(P258/N258,"-")</f>
        <v>105555.6880733945</v>
      </c>
      <c r="S258" s="69">
        <f>IFERROR(P258/O258,"-")</f>
        <v>60238.586387434552</v>
      </c>
      <c r="T258" s="69">
        <f t="shared" si="333"/>
        <v>605556.31578947371</v>
      </c>
      <c r="U258" s="69">
        <f>IFERROR(O258/N258,"-")</f>
        <v>1.7522935779816513</v>
      </c>
      <c r="V258" s="34">
        <f>IFERROR(Q258/N258,"-")</f>
        <v>0.1743119266055046</v>
      </c>
      <c r="W258" s="573">
        <f>市区町村別_オーラルフレイル区分別該当人数･割合!I68</f>
        <v>16</v>
      </c>
      <c r="X258" s="292">
        <v>38</v>
      </c>
      <c r="Y258" s="69">
        <v>2389369</v>
      </c>
      <c r="Z258" s="69">
        <v>4</v>
      </c>
      <c r="AA258" s="69">
        <f>IFERROR(Y258/W258,"-")</f>
        <v>149335.5625</v>
      </c>
      <c r="AB258" s="69">
        <f>IFERROR(Y258/X258,"-")</f>
        <v>62878.131578947367</v>
      </c>
      <c r="AC258" s="69">
        <f t="shared" si="335"/>
        <v>597342.25</v>
      </c>
      <c r="AD258" s="69">
        <f>IFERROR(X258/W258,"-")</f>
        <v>2.375</v>
      </c>
      <c r="AE258" s="34">
        <f>IFERROR(Z258/W258,"-")</f>
        <v>0.25</v>
      </c>
      <c r="AF258" s="573">
        <f>市区町村別_オーラルフレイル区分別該当人数･割合!K68</f>
        <v>11</v>
      </c>
      <c r="AG258" s="292">
        <v>29</v>
      </c>
      <c r="AH258" s="69">
        <v>1312613</v>
      </c>
      <c r="AI258" s="69">
        <v>3</v>
      </c>
      <c r="AJ258" s="69">
        <f>IFERROR(AH258/AF258,"-")</f>
        <v>119328.45454545454</v>
      </c>
      <c r="AK258" s="69">
        <f>IFERROR(AH258/AG258,"-")</f>
        <v>45262.517241379312</v>
      </c>
      <c r="AL258" s="69">
        <f t="shared" si="337"/>
        <v>437537.66666666669</v>
      </c>
      <c r="AM258" s="69">
        <f>IFERROR(AG258/AF258,"-")</f>
        <v>2.6363636363636362</v>
      </c>
      <c r="AN258" s="34">
        <f>IFERROR(AI258/AF258,"-")</f>
        <v>0.27272727272727271</v>
      </c>
      <c r="AO258" s="570">
        <f>市区町村別_オーラルフレイル区分別該当人数･割合!M68</f>
        <v>34</v>
      </c>
      <c r="AP258" s="292">
        <v>72</v>
      </c>
      <c r="AQ258" s="69">
        <v>4344396</v>
      </c>
      <c r="AR258" s="69">
        <v>7</v>
      </c>
      <c r="AS258" s="69">
        <f>IFERROR(AQ258/AO258,"-")</f>
        <v>127776.35294117648</v>
      </c>
      <c r="AT258" s="69">
        <f>IFERROR(AQ258/AP258,"-")</f>
        <v>60338.833333333336</v>
      </c>
      <c r="AU258" s="69">
        <f t="shared" si="339"/>
        <v>620628</v>
      </c>
      <c r="AV258" s="69">
        <f>IFERROR(AP258/AO258,"-")</f>
        <v>2.1176470588235294</v>
      </c>
      <c r="AW258" s="266">
        <f>IFERROR(AR258/AO258,"-")</f>
        <v>0.20588235294117646</v>
      </c>
      <c r="AX258" s="573">
        <f>市区町村別_オーラルフレイル区分別該当人数･割合!O68</f>
        <v>441</v>
      </c>
      <c r="AY258" s="292">
        <v>362</v>
      </c>
      <c r="AZ258" s="69">
        <v>21270853</v>
      </c>
      <c r="BA258" s="69">
        <v>37</v>
      </c>
      <c r="BB258" s="69">
        <f>IFERROR(AZ258/AX258,"-")</f>
        <v>48233.226757369615</v>
      </c>
      <c r="BC258" s="69">
        <f>IFERROR(AZ258/AY258,"-")</f>
        <v>58759.262430939227</v>
      </c>
      <c r="BD258" s="69">
        <f t="shared" si="341"/>
        <v>574887.91891891893</v>
      </c>
      <c r="BE258" s="69">
        <f>IFERROR(AY258/AX258,"-")</f>
        <v>0.82086167800453513</v>
      </c>
      <c r="BF258" s="34">
        <f>IFERROR(BA258/AX258,"-")</f>
        <v>8.390022675736962E-2</v>
      </c>
      <c r="BG258" s="229"/>
    </row>
    <row r="259" spans="2:59" s="9" customFormat="1" ht="13.5" customHeight="1">
      <c r="B259" s="552"/>
      <c r="C259" s="556"/>
      <c r="D259" s="356" t="s">
        <v>339</v>
      </c>
      <c r="E259" s="578"/>
      <c r="F259" s="70">
        <v>0</v>
      </c>
      <c r="G259" s="268">
        <v>0</v>
      </c>
      <c r="H259" s="268">
        <v>0</v>
      </c>
      <c r="I259" s="268">
        <f>IFERROR(G259/E258,"-")</f>
        <v>0</v>
      </c>
      <c r="J259" s="268" t="str">
        <f t="shared" ref="J259:J261" si="396">IFERROR(G259/F259,"-")</f>
        <v>-</v>
      </c>
      <c r="K259" s="268" t="str">
        <f t="shared" si="331"/>
        <v>-</v>
      </c>
      <c r="L259" s="268">
        <f>IFERROR(F259/E258,"-")</f>
        <v>0</v>
      </c>
      <c r="M259" s="267">
        <f>IFERROR(H259/E258,"-")</f>
        <v>0</v>
      </c>
      <c r="N259" s="574"/>
      <c r="O259" s="70">
        <v>0</v>
      </c>
      <c r="P259" s="268">
        <v>0</v>
      </c>
      <c r="Q259" s="268">
        <v>0</v>
      </c>
      <c r="R259" s="268">
        <f>IFERROR(P259/N258,"-")</f>
        <v>0</v>
      </c>
      <c r="S259" s="268" t="str">
        <f t="shared" ref="S259:S261" si="397">IFERROR(P259/O259,"-")</f>
        <v>-</v>
      </c>
      <c r="T259" s="268" t="str">
        <f t="shared" si="333"/>
        <v>-</v>
      </c>
      <c r="U259" s="268">
        <f>IFERROR(O259/N258,"-")</f>
        <v>0</v>
      </c>
      <c r="V259" s="175">
        <f>IFERROR(Q259/N258,"-")</f>
        <v>0</v>
      </c>
      <c r="W259" s="574"/>
      <c r="X259" s="70">
        <v>0</v>
      </c>
      <c r="Y259" s="268">
        <v>0</v>
      </c>
      <c r="Z259" s="268">
        <v>0</v>
      </c>
      <c r="AA259" s="268">
        <f>IFERROR(Y259/W258,"-")</f>
        <v>0</v>
      </c>
      <c r="AB259" s="268" t="str">
        <f t="shared" ref="AB259:AB261" si="398">IFERROR(Y259/X259,"-")</f>
        <v>-</v>
      </c>
      <c r="AC259" s="268" t="str">
        <f t="shared" si="335"/>
        <v>-</v>
      </c>
      <c r="AD259" s="268">
        <f>IFERROR(X259/W258,"-")</f>
        <v>0</v>
      </c>
      <c r="AE259" s="175">
        <f>IFERROR(Z259/W258,"-")</f>
        <v>0</v>
      </c>
      <c r="AF259" s="574"/>
      <c r="AG259" s="70">
        <v>0</v>
      </c>
      <c r="AH259" s="268">
        <v>0</v>
      </c>
      <c r="AI259" s="268">
        <v>0</v>
      </c>
      <c r="AJ259" s="268">
        <f>IFERROR(AH259/AF258,"-")</f>
        <v>0</v>
      </c>
      <c r="AK259" s="268" t="str">
        <f t="shared" ref="AK259:AK261" si="399">IFERROR(AH259/AG259,"-")</f>
        <v>-</v>
      </c>
      <c r="AL259" s="268" t="str">
        <f t="shared" si="337"/>
        <v>-</v>
      </c>
      <c r="AM259" s="268">
        <f>IFERROR(AG259/AF258,"-")</f>
        <v>0</v>
      </c>
      <c r="AN259" s="175">
        <f>IFERROR(AI259/AF258,"-")</f>
        <v>0</v>
      </c>
      <c r="AO259" s="576"/>
      <c r="AP259" s="70">
        <v>0</v>
      </c>
      <c r="AQ259" s="268">
        <v>0</v>
      </c>
      <c r="AR259" s="268">
        <v>0</v>
      </c>
      <c r="AS259" s="268">
        <f>IFERROR(AQ259/AO258,"-")</f>
        <v>0</v>
      </c>
      <c r="AT259" s="268" t="str">
        <f t="shared" ref="AT259:AT261" si="400">IFERROR(AQ259/AP259,"-")</f>
        <v>-</v>
      </c>
      <c r="AU259" s="268" t="str">
        <f t="shared" si="339"/>
        <v>-</v>
      </c>
      <c r="AV259" s="268">
        <f>IFERROR(AP259/AO258,"-")</f>
        <v>0</v>
      </c>
      <c r="AW259" s="267">
        <f>IFERROR(AR259/AO258,"-")</f>
        <v>0</v>
      </c>
      <c r="AX259" s="574"/>
      <c r="AY259" s="70">
        <v>18</v>
      </c>
      <c r="AZ259" s="268">
        <v>4312270</v>
      </c>
      <c r="BA259" s="268">
        <v>2</v>
      </c>
      <c r="BB259" s="268">
        <f>IFERROR(AZ259/AX258,"-")</f>
        <v>9778.3900226757378</v>
      </c>
      <c r="BC259" s="268">
        <f t="shared" ref="BC259:BC261" si="401">IFERROR(AZ259/AY259,"-")</f>
        <v>239570.55555555556</v>
      </c>
      <c r="BD259" s="268">
        <f t="shared" si="341"/>
        <v>2156135</v>
      </c>
      <c r="BE259" s="268">
        <f>IFERROR(AY259/AX258,"-")</f>
        <v>4.0816326530612242E-2</v>
      </c>
      <c r="BF259" s="175">
        <f>IFERROR(BA259/AX258,"-")</f>
        <v>4.5351473922902496E-3</v>
      </c>
      <c r="BG259" s="229"/>
    </row>
    <row r="260" spans="2:59" s="9" customFormat="1" ht="13.5" customHeight="1">
      <c r="B260" s="552"/>
      <c r="C260" s="556"/>
      <c r="D260" s="353" t="s">
        <v>340</v>
      </c>
      <c r="E260" s="578"/>
      <c r="F260" s="271">
        <v>12</v>
      </c>
      <c r="G260" s="271">
        <v>59010</v>
      </c>
      <c r="H260" s="271">
        <v>1</v>
      </c>
      <c r="I260" s="271">
        <f>IFERROR(G260/E258,"-")</f>
        <v>404.17808219178085</v>
      </c>
      <c r="J260" s="271">
        <f t="shared" si="396"/>
        <v>4917.5</v>
      </c>
      <c r="K260" s="271">
        <f t="shared" si="331"/>
        <v>59010</v>
      </c>
      <c r="L260" s="271">
        <f>IFERROR(F260/E258,"-")</f>
        <v>8.2191780821917804E-2</v>
      </c>
      <c r="M260" s="270">
        <f>IFERROR(H260/E258,"-")</f>
        <v>6.8493150684931503E-3</v>
      </c>
      <c r="N260" s="574"/>
      <c r="O260" s="271">
        <v>12</v>
      </c>
      <c r="P260" s="271">
        <v>59010</v>
      </c>
      <c r="Q260" s="271">
        <v>1</v>
      </c>
      <c r="R260" s="271">
        <f>IFERROR(P260/N258,"-")</f>
        <v>541.37614678899081</v>
      </c>
      <c r="S260" s="271">
        <f t="shared" si="397"/>
        <v>4917.5</v>
      </c>
      <c r="T260" s="271">
        <f t="shared" si="333"/>
        <v>59010</v>
      </c>
      <c r="U260" s="271">
        <f>IFERROR(O260/N258,"-")</f>
        <v>0.11009174311926606</v>
      </c>
      <c r="V260" s="36">
        <f>IFERROR(Q260/N258,"-")</f>
        <v>9.1743119266055051E-3</v>
      </c>
      <c r="W260" s="574"/>
      <c r="X260" s="271">
        <v>0</v>
      </c>
      <c r="Y260" s="271">
        <v>0</v>
      </c>
      <c r="Z260" s="271">
        <v>0</v>
      </c>
      <c r="AA260" s="271">
        <f>IFERROR(Y260/W258,"-")</f>
        <v>0</v>
      </c>
      <c r="AB260" s="271" t="str">
        <f t="shared" si="398"/>
        <v>-</v>
      </c>
      <c r="AC260" s="271" t="str">
        <f t="shared" si="335"/>
        <v>-</v>
      </c>
      <c r="AD260" s="271">
        <f>IFERROR(X260/W258,"-")</f>
        <v>0</v>
      </c>
      <c r="AE260" s="36">
        <f>IFERROR(Z260/W258,"-")</f>
        <v>0</v>
      </c>
      <c r="AF260" s="574"/>
      <c r="AG260" s="271">
        <v>0</v>
      </c>
      <c r="AH260" s="271">
        <v>0</v>
      </c>
      <c r="AI260" s="271">
        <v>0</v>
      </c>
      <c r="AJ260" s="271">
        <f>IFERROR(AH260/AF258,"-")</f>
        <v>0</v>
      </c>
      <c r="AK260" s="271" t="str">
        <f t="shared" si="399"/>
        <v>-</v>
      </c>
      <c r="AL260" s="271" t="str">
        <f t="shared" si="337"/>
        <v>-</v>
      </c>
      <c r="AM260" s="271">
        <f>IFERROR(AG260/AF258,"-")</f>
        <v>0</v>
      </c>
      <c r="AN260" s="36">
        <f>IFERROR(AI260/AF258,"-")</f>
        <v>0</v>
      </c>
      <c r="AO260" s="576"/>
      <c r="AP260" s="271">
        <v>0</v>
      </c>
      <c r="AQ260" s="271">
        <v>0</v>
      </c>
      <c r="AR260" s="271">
        <v>0</v>
      </c>
      <c r="AS260" s="271">
        <f>IFERROR(AQ260/AO258,"-")</f>
        <v>0</v>
      </c>
      <c r="AT260" s="271" t="str">
        <f t="shared" si="400"/>
        <v>-</v>
      </c>
      <c r="AU260" s="271" t="str">
        <f t="shared" si="339"/>
        <v>-</v>
      </c>
      <c r="AV260" s="271">
        <f>IFERROR(AP260/AO258,"-")</f>
        <v>0</v>
      </c>
      <c r="AW260" s="270">
        <f>IFERROR(AR260/AO258,"-")</f>
        <v>0</v>
      </c>
      <c r="AX260" s="574"/>
      <c r="AY260" s="271">
        <v>12</v>
      </c>
      <c r="AZ260" s="271">
        <v>562100</v>
      </c>
      <c r="BA260" s="271">
        <v>1</v>
      </c>
      <c r="BB260" s="271">
        <f>IFERROR(AZ260/AX258,"-")</f>
        <v>1274.6031746031747</v>
      </c>
      <c r="BC260" s="271">
        <f t="shared" si="401"/>
        <v>46841.666666666664</v>
      </c>
      <c r="BD260" s="271">
        <f t="shared" si="341"/>
        <v>562100</v>
      </c>
      <c r="BE260" s="271">
        <f>IFERROR(AY260/AX258,"-")</f>
        <v>2.7210884353741496E-2</v>
      </c>
      <c r="BF260" s="36">
        <f>IFERROR(BA260/AX258,"-")</f>
        <v>2.2675736961451248E-3</v>
      </c>
      <c r="BG260" s="229"/>
    </row>
    <row r="261" spans="2:59" s="9" customFormat="1" ht="13.5" customHeight="1">
      <c r="B261" s="553"/>
      <c r="C261" s="557"/>
      <c r="D261" s="354" t="s">
        <v>64</v>
      </c>
      <c r="E261" s="579"/>
      <c r="F261" s="273">
        <v>234</v>
      </c>
      <c r="G261" s="273">
        <f>SUM(G258:G260)</f>
        <v>14793958</v>
      </c>
      <c r="H261" s="273">
        <v>23</v>
      </c>
      <c r="I261" s="273">
        <f>IFERROR(G261/E258,"-")</f>
        <v>101328.47945205479</v>
      </c>
      <c r="J261" s="273">
        <f t="shared" si="396"/>
        <v>63222.042735042734</v>
      </c>
      <c r="K261" s="273">
        <f t="shared" si="331"/>
        <v>643215.56521739135</v>
      </c>
      <c r="L261" s="273">
        <f>IFERROR(F261/E258,"-")</f>
        <v>1.6027397260273972</v>
      </c>
      <c r="M261" s="272">
        <f>IFERROR(H261/E258,"-")</f>
        <v>0.15753424657534246</v>
      </c>
      <c r="N261" s="575"/>
      <c r="O261" s="273">
        <v>191</v>
      </c>
      <c r="P261" s="273">
        <f>SUM(P258:P260)</f>
        <v>11564580</v>
      </c>
      <c r="Q261" s="273">
        <v>19</v>
      </c>
      <c r="R261" s="273">
        <f>IFERROR(P261/N258,"-")</f>
        <v>106097.06422018349</v>
      </c>
      <c r="S261" s="273">
        <f t="shared" si="397"/>
        <v>60547.539267015709</v>
      </c>
      <c r="T261" s="273">
        <f t="shared" si="333"/>
        <v>608662.10526315786</v>
      </c>
      <c r="U261" s="273">
        <f>IFERROR(O261/N258,"-")</f>
        <v>1.7522935779816513</v>
      </c>
      <c r="V261" s="152">
        <f>IFERROR(Q261/N258,"-")</f>
        <v>0.1743119266055046</v>
      </c>
      <c r="W261" s="575"/>
      <c r="X261" s="273">
        <v>38</v>
      </c>
      <c r="Y261" s="273">
        <f>SUM(Y258:Y260)</f>
        <v>2389369</v>
      </c>
      <c r="Z261" s="273">
        <v>4</v>
      </c>
      <c r="AA261" s="273">
        <f>IFERROR(Y261/W258,"-")</f>
        <v>149335.5625</v>
      </c>
      <c r="AB261" s="273">
        <f t="shared" si="398"/>
        <v>62878.131578947367</v>
      </c>
      <c r="AC261" s="273">
        <f t="shared" si="335"/>
        <v>597342.25</v>
      </c>
      <c r="AD261" s="273">
        <f>IFERROR(X261/W258,"-")</f>
        <v>2.375</v>
      </c>
      <c r="AE261" s="152">
        <f>IFERROR(Z261/W258,"-")</f>
        <v>0.25</v>
      </c>
      <c r="AF261" s="575"/>
      <c r="AG261" s="273">
        <v>29</v>
      </c>
      <c r="AH261" s="273">
        <f>SUM(AH258:AH260)</f>
        <v>1312613</v>
      </c>
      <c r="AI261" s="273">
        <v>3</v>
      </c>
      <c r="AJ261" s="273">
        <f>IFERROR(AH261/AF258,"-")</f>
        <v>119328.45454545454</v>
      </c>
      <c r="AK261" s="273">
        <f t="shared" si="399"/>
        <v>45262.517241379312</v>
      </c>
      <c r="AL261" s="273">
        <f t="shared" si="337"/>
        <v>437537.66666666669</v>
      </c>
      <c r="AM261" s="273">
        <f>IFERROR(AG261/AF258,"-")</f>
        <v>2.6363636363636362</v>
      </c>
      <c r="AN261" s="152">
        <f>IFERROR(AI261/AF258,"-")</f>
        <v>0.27272727272727271</v>
      </c>
      <c r="AO261" s="577"/>
      <c r="AP261" s="273">
        <v>72</v>
      </c>
      <c r="AQ261" s="273">
        <f>SUM(AQ258:AQ260)</f>
        <v>4344396</v>
      </c>
      <c r="AR261" s="273">
        <v>7</v>
      </c>
      <c r="AS261" s="273">
        <f>IFERROR(AQ261/AO258,"-")</f>
        <v>127776.35294117648</v>
      </c>
      <c r="AT261" s="273">
        <f t="shared" si="400"/>
        <v>60338.833333333336</v>
      </c>
      <c r="AU261" s="273">
        <f t="shared" si="339"/>
        <v>620628</v>
      </c>
      <c r="AV261" s="273">
        <f>IFERROR(AP261/AO258,"-")</f>
        <v>2.1176470588235294</v>
      </c>
      <c r="AW261" s="272">
        <f>IFERROR(AR261/AO258,"-")</f>
        <v>0.20588235294117646</v>
      </c>
      <c r="AX261" s="575"/>
      <c r="AY261" s="273">
        <v>374</v>
      </c>
      <c r="AZ261" s="273">
        <f>SUM(AZ258:AZ260)</f>
        <v>26145223</v>
      </c>
      <c r="BA261" s="273">
        <v>38</v>
      </c>
      <c r="BB261" s="273">
        <f>IFERROR(AZ261/AX258,"-")</f>
        <v>59286.219954648528</v>
      </c>
      <c r="BC261" s="273">
        <f t="shared" si="401"/>
        <v>69907.013368983957</v>
      </c>
      <c r="BD261" s="273">
        <f t="shared" si="341"/>
        <v>688032.18421052629</v>
      </c>
      <c r="BE261" s="273">
        <f>IFERROR(AY261/AX258,"-")</f>
        <v>0.84807256235827666</v>
      </c>
      <c r="BF261" s="152">
        <f>IFERROR(BA261/AX258,"-")</f>
        <v>8.6167800453514742E-2</v>
      </c>
      <c r="BG261" s="229"/>
    </row>
    <row r="262" spans="2:59" s="9" customFormat="1" ht="13.5" customHeight="1">
      <c r="B262" s="551">
        <v>65</v>
      </c>
      <c r="C262" s="555" t="s">
        <v>9</v>
      </c>
      <c r="D262" s="357" t="s">
        <v>338</v>
      </c>
      <c r="E262" s="573">
        <f>市区町村別_オーラルフレイル区分別該当人数･割合!E69</f>
        <v>133</v>
      </c>
      <c r="F262" s="292">
        <v>171</v>
      </c>
      <c r="G262" s="69">
        <v>9982219</v>
      </c>
      <c r="H262" s="69">
        <v>19</v>
      </c>
      <c r="I262" s="69">
        <f>IFERROR(G262/E262,"-")</f>
        <v>75054.278195488718</v>
      </c>
      <c r="J262" s="69">
        <f>IFERROR(G262/F262,"-")</f>
        <v>58375.549707602338</v>
      </c>
      <c r="K262" s="69">
        <f t="shared" si="331"/>
        <v>525379.94736842101</v>
      </c>
      <c r="L262" s="69">
        <f>IFERROR(F262/E262,"-")</f>
        <v>1.2857142857142858</v>
      </c>
      <c r="M262" s="266">
        <f>IFERROR(H262/E262,"-")</f>
        <v>0.14285714285714285</v>
      </c>
      <c r="N262" s="573">
        <f>市区町村別_オーラルフレイル区分別該当人数･割合!G69</f>
        <v>74</v>
      </c>
      <c r="O262" s="292">
        <v>96</v>
      </c>
      <c r="P262" s="69">
        <v>7607170</v>
      </c>
      <c r="Q262" s="69">
        <v>11</v>
      </c>
      <c r="R262" s="69">
        <f>IFERROR(P262/N262,"-")</f>
        <v>102799.5945945946</v>
      </c>
      <c r="S262" s="69">
        <f>IFERROR(P262/O262,"-")</f>
        <v>79241.354166666672</v>
      </c>
      <c r="T262" s="69">
        <f t="shared" si="333"/>
        <v>691560.90909090906</v>
      </c>
      <c r="U262" s="69">
        <f>IFERROR(O262/N262,"-")</f>
        <v>1.2972972972972974</v>
      </c>
      <c r="V262" s="34">
        <f>IFERROR(Q262/N262,"-")</f>
        <v>0.14864864864864866</v>
      </c>
      <c r="W262" s="573">
        <f>市区町村別_オーラルフレイル区分別該当人数･割合!I69</f>
        <v>14</v>
      </c>
      <c r="X262" s="292">
        <v>25</v>
      </c>
      <c r="Y262" s="69">
        <v>642589</v>
      </c>
      <c r="Z262" s="69">
        <v>3</v>
      </c>
      <c r="AA262" s="69">
        <f>IFERROR(Y262/W262,"-")</f>
        <v>45899.214285714283</v>
      </c>
      <c r="AB262" s="69">
        <f>IFERROR(Y262/X262,"-")</f>
        <v>25703.56</v>
      </c>
      <c r="AC262" s="69">
        <f t="shared" si="335"/>
        <v>214196.33333333334</v>
      </c>
      <c r="AD262" s="69">
        <f>IFERROR(X262/W262,"-")</f>
        <v>1.7857142857142858</v>
      </c>
      <c r="AE262" s="34">
        <f>IFERROR(Z262/W262,"-")</f>
        <v>0.21428571428571427</v>
      </c>
      <c r="AF262" s="573">
        <f>市区町村別_オーラルフレイル区分別該当人数･割合!K69</f>
        <v>10</v>
      </c>
      <c r="AG262" s="292">
        <v>14</v>
      </c>
      <c r="AH262" s="69">
        <v>377917</v>
      </c>
      <c r="AI262" s="69">
        <v>2</v>
      </c>
      <c r="AJ262" s="69">
        <f>IFERROR(AH262/AF262,"-")</f>
        <v>37791.699999999997</v>
      </c>
      <c r="AK262" s="69">
        <f>IFERROR(AH262/AG262,"-")</f>
        <v>26994.071428571428</v>
      </c>
      <c r="AL262" s="69">
        <f t="shared" si="337"/>
        <v>188958.5</v>
      </c>
      <c r="AM262" s="69">
        <f>IFERROR(AG262/AF262,"-")</f>
        <v>1.4</v>
      </c>
      <c r="AN262" s="34">
        <f>IFERROR(AI262/AF262,"-")</f>
        <v>0.2</v>
      </c>
      <c r="AO262" s="570">
        <f>市区町村別_オーラルフレイル区分別該当人数･割合!M69</f>
        <v>37</v>
      </c>
      <c r="AP262" s="292">
        <v>77</v>
      </c>
      <c r="AQ262" s="69">
        <v>4464123</v>
      </c>
      <c r="AR262" s="69">
        <v>9</v>
      </c>
      <c r="AS262" s="69">
        <f>IFERROR(AQ262/AO262,"-")</f>
        <v>120651.97297297297</v>
      </c>
      <c r="AT262" s="69">
        <f>IFERROR(AQ262/AP262,"-")</f>
        <v>57975.623376623378</v>
      </c>
      <c r="AU262" s="69">
        <f t="shared" si="339"/>
        <v>496013.66666666669</v>
      </c>
      <c r="AV262" s="69">
        <f>IFERROR(AP262/AO262,"-")</f>
        <v>2.0810810810810811</v>
      </c>
      <c r="AW262" s="266">
        <f>IFERROR(AR262/AO262,"-")</f>
        <v>0.24324324324324326</v>
      </c>
      <c r="AX262" s="573">
        <f>市区町村別_オーラルフレイル区分別該当人数･割合!O69</f>
        <v>514</v>
      </c>
      <c r="AY262" s="292">
        <v>324</v>
      </c>
      <c r="AZ262" s="69">
        <v>25029848</v>
      </c>
      <c r="BA262" s="69">
        <v>34</v>
      </c>
      <c r="BB262" s="69">
        <f>IFERROR(AZ262/AX262,"-")</f>
        <v>48696.202334630347</v>
      </c>
      <c r="BC262" s="69">
        <f>IFERROR(AZ262/AY262,"-")</f>
        <v>77252.617283950618</v>
      </c>
      <c r="BD262" s="69">
        <f t="shared" si="341"/>
        <v>736172</v>
      </c>
      <c r="BE262" s="69">
        <f>IFERROR(AY262/AX262,"-")</f>
        <v>0.63035019455252916</v>
      </c>
      <c r="BF262" s="34">
        <f>IFERROR(BA262/AX262,"-")</f>
        <v>6.6147859922178989E-2</v>
      </c>
      <c r="BG262" s="229"/>
    </row>
    <row r="263" spans="2:59" s="9" customFormat="1" ht="13.5" customHeight="1">
      <c r="B263" s="552"/>
      <c r="C263" s="556"/>
      <c r="D263" s="356" t="s">
        <v>339</v>
      </c>
      <c r="E263" s="578"/>
      <c r="F263" s="70">
        <v>0</v>
      </c>
      <c r="G263" s="268">
        <v>0</v>
      </c>
      <c r="H263" s="268">
        <v>0</v>
      </c>
      <c r="I263" s="268">
        <f>IFERROR(G263/E262,"-")</f>
        <v>0</v>
      </c>
      <c r="J263" s="268" t="str">
        <f t="shared" ref="J263:J265" si="402">IFERROR(G263/F263,"-")</f>
        <v>-</v>
      </c>
      <c r="K263" s="268" t="str">
        <f t="shared" si="331"/>
        <v>-</v>
      </c>
      <c r="L263" s="268">
        <f>IFERROR(F263/E262,"-")</f>
        <v>0</v>
      </c>
      <c r="M263" s="267">
        <f>IFERROR(H263/E262,"-")</f>
        <v>0</v>
      </c>
      <c r="N263" s="574"/>
      <c r="O263" s="70">
        <v>0</v>
      </c>
      <c r="P263" s="268">
        <v>0</v>
      </c>
      <c r="Q263" s="268">
        <v>0</v>
      </c>
      <c r="R263" s="268">
        <f>IFERROR(P263/N262,"-")</f>
        <v>0</v>
      </c>
      <c r="S263" s="268" t="str">
        <f t="shared" ref="S263:S265" si="403">IFERROR(P263/O263,"-")</f>
        <v>-</v>
      </c>
      <c r="T263" s="268" t="str">
        <f t="shared" si="333"/>
        <v>-</v>
      </c>
      <c r="U263" s="268">
        <f>IFERROR(O263/N262,"-")</f>
        <v>0</v>
      </c>
      <c r="V263" s="175">
        <f>IFERROR(Q263/N262,"-")</f>
        <v>0</v>
      </c>
      <c r="W263" s="574"/>
      <c r="X263" s="70">
        <v>0</v>
      </c>
      <c r="Y263" s="268">
        <v>0</v>
      </c>
      <c r="Z263" s="268">
        <v>0</v>
      </c>
      <c r="AA263" s="268">
        <f>IFERROR(Y263/W262,"-")</f>
        <v>0</v>
      </c>
      <c r="AB263" s="268" t="str">
        <f t="shared" ref="AB263:AB265" si="404">IFERROR(Y263/X263,"-")</f>
        <v>-</v>
      </c>
      <c r="AC263" s="268" t="str">
        <f t="shared" si="335"/>
        <v>-</v>
      </c>
      <c r="AD263" s="268">
        <f>IFERROR(X263/W262,"-")</f>
        <v>0</v>
      </c>
      <c r="AE263" s="175">
        <f>IFERROR(Z263/W262,"-")</f>
        <v>0</v>
      </c>
      <c r="AF263" s="574"/>
      <c r="AG263" s="70">
        <v>0</v>
      </c>
      <c r="AH263" s="268">
        <v>0</v>
      </c>
      <c r="AI263" s="268">
        <v>0</v>
      </c>
      <c r="AJ263" s="268">
        <f>IFERROR(AH263/AF262,"-")</f>
        <v>0</v>
      </c>
      <c r="AK263" s="268" t="str">
        <f t="shared" ref="AK263:AK265" si="405">IFERROR(AH263/AG263,"-")</f>
        <v>-</v>
      </c>
      <c r="AL263" s="268" t="str">
        <f t="shared" si="337"/>
        <v>-</v>
      </c>
      <c r="AM263" s="268">
        <f>IFERROR(AG263/AF262,"-")</f>
        <v>0</v>
      </c>
      <c r="AN263" s="175">
        <f>IFERROR(AI263/AF262,"-")</f>
        <v>0</v>
      </c>
      <c r="AO263" s="576"/>
      <c r="AP263" s="70">
        <v>0</v>
      </c>
      <c r="AQ263" s="268">
        <v>0</v>
      </c>
      <c r="AR263" s="268">
        <v>0</v>
      </c>
      <c r="AS263" s="268">
        <f>IFERROR(AQ263/AO262,"-")</f>
        <v>0</v>
      </c>
      <c r="AT263" s="268" t="str">
        <f t="shared" ref="AT263:AT265" si="406">IFERROR(AQ263/AP263,"-")</f>
        <v>-</v>
      </c>
      <c r="AU263" s="268" t="str">
        <f t="shared" si="339"/>
        <v>-</v>
      </c>
      <c r="AV263" s="268">
        <f>IFERROR(AP263/AO262,"-")</f>
        <v>0</v>
      </c>
      <c r="AW263" s="267">
        <f>IFERROR(AR263/AO262,"-")</f>
        <v>0</v>
      </c>
      <c r="AX263" s="574"/>
      <c r="AY263" s="70">
        <v>12</v>
      </c>
      <c r="AZ263" s="268">
        <v>3329445</v>
      </c>
      <c r="BA263" s="268">
        <v>3</v>
      </c>
      <c r="BB263" s="268">
        <f>IFERROR(AZ263/AX262,"-")</f>
        <v>6477.5194552529183</v>
      </c>
      <c r="BC263" s="268">
        <f t="shared" ref="BC263:BC265" si="407">IFERROR(AZ263/AY263,"-")</f>
        <v>277453.75</v>
      </c>
      <c r="BD263" s="268">
        <f t="shared" si="341"/>
        <v>1109815</v>
      </c>
      <c r="BE263" s="268">
        <f>IFERROR(AY263/AX262,"-")</f>
        <v>2.3346303501945526E-2</v>
      </c>
      <c r="BF263" s="175">
        <f>IFERROR(BA263/AX262,"-")</f>
        <v>5.8365758754863814E-3</v>
      </c>
      <c r="BG263" s="229"/>
    </row>
    <row r="264" spans="2:59" s="9" customFormat="1" ht="13.5" customHeight="1">
      <c r="B264" s="552"/>
      <c r="C264" s="556"/>
      <c r="D264" s="353" t="s">
        <v>340</v>
      </c>
      <c r="E264" s="578"/>
      <c r="F264" s="271">
        <v>1</v>
      </c>
      <c r="G264" s="271">
        <v>1940</v>
      </c>
      <c r="H264" s="271">
        <v>1</v>
      </c>
      <c r="I264" s="271">
        <f>IFERROR(G264/E262,"-")</f>
        <v>14.586466165413533</v>
      </c>
      <c r="J264" s="271">
        <f t="shared" si="402"/>
        <v>1940</v>
      </c>
      <c r="K264" s="271">
        <f t="shared" si="331"/>
        <v>1940</v>
      </c>
      <c r="L264" s="271">
        <f>IFERROR(F264/E262,"-")</f>
        <v>7.5187969924812026E-3</v>
      </c>
      <c r="M264" s="270">
        <f>IFERROR(H264/E262,"-")</f>
        <v>7.5187969924812026E-3</v>
      </c>
      <c r="N264" s="574"/>
      <c r="O264" s="271">
        <v>0</v>
      </c>
      <c r="P264" s="271">
        <v>0</v>
      </c>
      <c r="Q264" s="271">
        <v>0</v>
      </c>
      <c r="R264" s="271">
        <f>IFERROR(P264/N262,"-")</f>
        <v>0</v>
      </c>
      <c r="S264" s="271" t="str">
        <f t="shared" si="403"/>
        <v>-</v>
      </c>
      <c r="T264" s="271" t="str">
        <f t="shared" si="333"/>
        <v>-</v>
      </c>
      <c r="U264" s="271">
        <f>IFERROR(O264/N262,"-")</f>
        <v>0</v>
      </c>
      <c r="V264" s="36">
        <f>IFERROR(Q264/N262,"-")</f>
        <v>0</v>
      </c>
      <c r="W264" s="574"/>
      <c r="X264" s="271">
        <v>0</v>
      </c>
      <c r="Y264" s="271">
        <v>0</v>
      </c>
      <c r="Z264" s="271">
        <v>0</v>
      </c>
      <c r="AA264" s="271">
        <f>IFERROR(Y264/W262,"-")</f>
        <v>0</v>
      </c>
      <c r="AB264" s="271" t="str">
        <f t="shared" si="404"/>
        <v>-</v>
      </c>
      <c r="AC264" s="271" t="str">
        <f t="shared" si="335"/>
        <v>-</v>
      </c>
      <c r="AD264" s="271">
        <f>IFERROR(X264/W262,"-")</f>
        <v>0</v>
      </c>
      <c r="AE264" s="36">
        <f>IFERROR(Z264/W262,"-")</f>
        <v>0</v>
      </c>
      <c r="AF264" s="574"/>
      <c r="AG264" s="271">
        <v>0</v>
      </c>
      <c r="AH264" s="271">
        <v>0</v>
      </c>
      <c r="AI264" s="271">
        <v>0</v>
      </c>
      <c r="AJ264" s="271">
        <f>IFERROR(AH264/AF262,"-")</f>
        <v>0</v>
      </c>
      <c r="AK264" s="271" t="str">
        <f t="shared" si="405"/>
        <v>-</v>
      </c>
      <c r="AL264" s="271" t="str">
        <f t="shared" si="337"/>
        <v>-</v>
      </c>
      <c r="AM264" s="271">
        <f>IFERROR(AG264/AF262,"-")</f>
        <v>0</v>
      </c>
      <c r="AN264" s="36">
        <f>IFERROR(AI264/AF262,"-")</f>
        <v>0</v>
      </c>
      <c r="AO264" s="576"/>
      <c r="AP264" s="271">
        <v>0</v>
      </c>
      <c r="AQ264" s="271">
        <v>0</v>
      </c>
      <c r="AR264" s="271">
        <v>0</v>
      </c>
      <c r="AS264" s="271">
        <f>IFERROR(AQ264/AO262,"-")</f>
        <v>0</v>
      </c>
      <c r="AT264" s="271" t="str">
        <f t="shared" si="406"/>
        <v>-</v>
      </c>
      <c r="AU264" s="271" t="str">
        <f t="shared" si="339"/>
        <v>-</v>
      </c>
      <c r="AV264" s="271">
        <f>IFERROR(AP264/AO262,"-")</f>
        <v>0</v>
      </c>
      <c r="AW264" s="270">
        <f>IFERROR(AR264/AO262,"-")</f>
        <v>0</v>
      </c>
      <c r="AX264" s="574"/>
      <c r="AY264" s="271">
        <v>9</v>
      </c>
      <c r="AZ264" s="271">
        <v>32941</v>
      </c>
      <c r="BA264" s="271">
        <v>2</v>
      </c>
      <c r="BB264" s="271">
        <f>IFERROR(AZ264/AX262,"-")</f>
        <v>64.08754863813229</v>
      </c>
      <c r="BC264" s="271">
        <f t="shared" si="407"/>
        <v>3660.1111111111113</v>
      </c>
      <c r="BD264" s="271">
        <f t="shared" si="341"/>
        <v>16470.5</v>
      </c>
      <c r="BE264" s="271">
        <f>IFERROR(AY264/AX262,"-")</f>
        <v>1.7509727626459144E-2</v>
      </c>
      <c r="BF264" s="36">
        <f>IFERROR(BA264/AX262,"-")</f>
        <v>3.8910505836575876E-3</v>
      </c>
      <c r="BG264" s="229"/>
    </row>
    <row r="265" spans="2:59" s="9" customFormat="1" ht="13.5" customHeight="1">
      <c r="B265" s="553"/>
      <c r="C265" s="557"/>
      <c r="D265" s="354" t="s">
        <v>64</v>
      </c>
      <c r="E265" s="579"/>
      <c r="F265" s="273">
        <v>171</v>
      </c>
      <c r="G265" s="273">
        <f>SUM(G262:G264)</f>
        <v>9984159</v>
      </c>
      <c r="H265" s="273">
        <v>19</v>
      </c>
      <c r="I265" s="273">
        <f>IFERROR(G265/E262,"-")</f>
        <v>75068.864661654137</v>
      </c>
      <c r="J265" s="273">
        <f t="shared" si="402"/>
        <v>58386.894736842107</v>
      </c>
      <c r="K265" s="273">
        <f t="shared" si="331"/>
        <v>525482.05263157899</v>
      </c>
      <c r="L265" s="273">
        <f>IFERROR(F265/E262,"-")</f>
        <v>1.2857142857142858</v>
      </c>
      <c r="M265" s="272">
        <f>IFERROR(H265/E262,"-")</f>
        <v>0.14285714285714285</v>
      </c>
      <c r="N265" s="575"/>
      <c r="O265" s="273">
        <v>96</v>
      </c>
      <c r="P265" s="273">
        <f>SUM(P262:P264)</f>
        <v>7607170</v>
      </c>
      <c r="Q265" s="273">
        <v>11</v>
      </c>
      <c r="R265" s="273">
        <f>IFERROR(P265/N262,"-")</f>
        <v>102799.5945945946</v>
      </c>
      <c r="S265" s="273">
        <f t="shared" si="403"/>
        <v>79241.354166666672</v>
      </c>
      <c r="T265" s="273">
        <f t="shared" si="333"/>
        <v>691560.90909090906</v>
      </c>
      <c r="U265" s="273">
        <f>IFERROR(O265/N262,"-")</f>
        <v>1.2972972972972974</v>
      </c>
      <c r="V265" s="152">
        <f>IFERROR(Q265/N262,"-")</f>
        <v>0.14864864864864866</v>
      </c>
      <c r="W265" s="575"/>
      <c r="X265" s="273">
        <v>25</v>
      </c>
      <c r="Y265" s="273">
        <f>SUM(Y262:Y264)</f>
        <v>642589</v>
      </c>
      <c r="Z265" s="273">
        <v>3</v>
      </c>
      <c r="AA265" s="273">
        <f>IFERROR(Y265/W262,"-")</f>
        <v>45899.214285714283</v>
      </c>
      <c r="AB265" s="273">
        <f t="shared" si="404"/>
        <v>25703.56</v>
      </c>
      <c r="AC265" s="273">
        <f t="shared" si="335"/>
        <v>214196.33333333334</v>
      </c>
      <c r="AD265" s="273">
        <f>IFERROR(X265/W262,"-")</f>
        <v>1.7857142857142858</v>
      </c>
      <c r="AE265" s="152">
        <f>IFERROR(Z265/W262,"-")</f>
        <v>0.21428571428571427</v>
      </c>
      <c r="AF265" s="575"/>
      <c r="AG265" s="273">
        <v>14</v>
      </c>
      <c r="AH265" s="273">
        <f>SUM(AH262:AH264)</f>
        <v>377917</v>
      </c>
      <c r="AI265" s="273">
        <v>2</v>
      </c>
      <c r="AJ265" s="273">
        <f>IFERROR(AH265/AF262,"-")</f>
        <v>37791.699999999997</v>
      </c>
      <c r="AK265" s="273">
        <f t="shared" si="405"/>
        <v>26994.071428571428</v>
      </c>
      <c r="AL265" s="273">
        <f t="shared" si="337"/>
        <v>188958.5</v>
      </c>
      <c r="AM265" s="273">
        <f>IFERROR(AG265/AF262,"-")</f>
        <v>1.4</v>
      </c>
      <c r="AN265" s="152">
        <f>IFERROR(AI265/AF262,"-")</f>
        <v>0.2</v>
      </c>
      <c r="AO265" s="577"/>
      <c r="AP265" s="273">
        <v>77</v>
      </c>
      <c r="AQ265" s="273">
        <f>SUM(AQ262:AQ264)</f>
        <v>4464123</v>
      </c>
      <c r="AR265" s="273">
        <v>9</v>
      </c>
      <c r="AS265" s="273">
        <f>IFERROR(AQ265/AO262,"-")</f>
        <v>120651.97297297297</v>
      </c>
      <c r="AT265" s="273">
        <f t="shared" si="406"/>
        <v>57975.623376623378</v>
      </c>
      <c r="AU265" s="273">
        <f t="shared" si="339"/>
        <v>496013.66666666669</v>
      </c>
      <c r="AV265" s="273">
        <f>IFERROR(AP265/AO262,"-")</f>
        <v>2.0810810810810811</v>
      </c>
      <c r="AW265" s="272">
        <f>IFERROR(AR265/AO262,"-")</f>
        <v>0.24324324324324326</v>
      </c>
      <c r="AX265" s="575"/>
      <c r="AY265" s="273">
        <v>324</v>
      </c>
      <c r="AZ265" s="273">
        <f>SUM(AZ262:AZ264)</f>
        <v>28392234</v>
      </c>
      <c r="BA265" s="273">
        <v>34</v>
      </c>
      <c r="BB265" s="273">
        <f>IFERROR(AZ265/AX262,"-")</f>
        <v>55237.809338521402</v>
      </c>
      <c r="BC265" s="273">
        <f t="shared" si="407"/>
        <v>87630.351851851854</v>
      </c>
      <c r="BD265" s="273">
        <f t="shared" si="341"/>
        <v>835065.70588235289</v>
      </c>
      <c r="BE265" s="273">
        <f>IFERROR(AY265/AX262,"-")</f>
        <v>0.63035019455252916</v>
      </c>
      <c r="BF265" s="152">
        <f>IFERROR(BA265/AX262,"-")</f>
        <v>6.6147859922178989E-2</v>
      </c>
      <c r="BG265" s="229"/>
    </row>
    <row r="266" spans="2:59" s="9" customFormat="1" ht="13.5" customHeight="1">
      <c r="B266" s="551">
        <v>66</v>
      </c>
      <c r="C266" s="555" t="s">
        <v>4</v>
      </c>
      <c r="D266" s="357" t="s">
        <v>338</v>
      </c>
      <c r="E266" s="573">
        <f>市区町村別_オーラルフレイル区分別該当人数･割合!E70</f>
        <v>198</v>
      </c>
      <c r="F266" s="292">
        <v>257</v>
      </c>
      <c r="G266" s="69">
        <v>14920181</v>
      </c>
      <c r="H266" s="69">
        <v>25</v>
      </c>
      <c r="I266" s="69">
        <f>IFERROR(G266/E266,"-")</f>
        <v>75354.449494949498</v>
      </c>
      <c r="J266" s="69">
        <f>IFERROR(G266/F266,"-")</f>
        <v>58055.17898832685</v>
      </c>
      <c r="K266" s="69">
        <f t="shared" si="331"/>
        <v>596807.24</v>
      </c>
      <c r="L266" s="69">
        <f>IFERROR(F266/E266,"-")</f>
        <v>1.297979797979798</v>
      </c>
      <c r="M266" s="266">
        <f>IFERROR(H266/E266,"-")</f>
        <v>0.12626262626262627</v>
      </c>
      <c r="N266" s="573">
        <f>市区町村別_オーラルフレイル区分別該当人数･割合!G70</f>
        <v>118</v>
      </c>
      <c r="O266" s="292">
        <v>176</v>
      </c>
      <c r="P266" s="69">
        <v>12101668</v>
      </c>
      <c r="Q266" s="69">
        <v>18</v>
      </c>
      <c r="R266" s="69">
        <f>IFERROR(P266/N266,"-")</f>
        <v>102556.50847457627</v>
      </c>
      <c r="S266" s="69">
        <f>IFERROR(P266/O266,"-")</f>
        <v>68759.477272727279</v>
      </c>
      <c r="T266" s="69">
        <f t="shared" si="333"/>
        <v>672314.88888888888</v>
      </c>
      <c r="U266" s="69">
        <f>IFERROR(O266/N266,"-")</f>
        <v>1.4915254237288136</v>
      </c>
      <c r="V266" s="34">
        <f>IFERROR(Q266/N266,"-")</f>
        <v>0.15254237288135594</v>
      </c>
      <c r="W266" s="573">
        <f>市区町村別_オーラルフレイル区分別該当人数･割合!I70</f>
        <v>30</v>
      </c>
      <c r="X266" s="292">
        <v>25</v>
      </c>
      <c r="Y266" s="69">
        <v>1770467</v>
      </c>
      <c r="Z266" s="69">
        <v>3</v>
      </c>
      <c r="AA266" s="69">
        <f>IFERROR(Y266/W266,"-")</f>
        <v>59015.566666666666</v>
      </c>
      <c r="AB266" s="69">
        <f>IFERROR(Y266/X266,"-")</f>
        <v>70818.679999999993</v>
      </c>
      <c r="AC266" s="69">
        <f t="shared" si="335"/>
        <v>590155.66666666663</v>
      </c>
      <c r="AD266" s="69">
        <f>IFERROR(X266/W266,"-")</f>
        <v>0.83333333333333337</v>
      </c>
      <c r="AE266" s="34">
        <f>IFERROR(Z266/W266,"-")</f>
        <v>0.1</v>
      </c>
      <c r="AF266" s="573">
        <f>市区町村別_オーラルフレイル区分別該当人数･割合!K70</f>
        <v>16</v>
      </c>
      <c r="AG266" s="292">
        <v>1</v>
      </c>
      <c r="AH266" s="69">
        <v>43685</v>
      </c>
      <c r="AI266" s="69">
        <v>1</v>
      </c>
      <c r="AJ266" s="69">
        <f>IFERROR(AH266/AF266,"-")</f>
        <v>2730.3125</v>
      </c>
      <c r="AK266" s="69">
        <f>IFERROR(AH266/AG266,"-")</f>
        <v>43685</v>
      </c>
      <c r="AL266" s="69">
        <f t="shared" si="337"/>
        <v>43685</v>
      </c>
      <c r="AM266" s="69">
        <f>IFERROR(AG266/AF266,"-")</f>
        <v>6.25E-2</v>
      </c>
      <c r="AN266" s="34">
        <f>IFERROR(AI266/AF266,"-")</f>
        <v>6.25E-2</v>
      </c>
      <c r="AO266" s="570">
        <f>市区町村別_オーラルフレイル区分別該当人数･割合!M70</f>
        <v>30</v>
      </c>
      <c r="AP266" s="292">
        <v>53</v>
      </c>
      <c r="AQ266" s="69">
        <v>5805541</v>
      </c>
      <c r="AR266" s="69">
        <v>5</v>
      </c>
      <c r="AS266" s="69">
        <f>IFERROR(AQ266/AO266,"-")</f>
        <v>193518.03333333333</v>
      </c>
      <c r="AT266" s="69">
        <f>IFERROR(AQ266/AP266,"-")</f>
        <v>109538.50943396226</v>
      </c>
      <c r="AU266" s="69">
        <f t="shared" si="339"/>
        <v>1161108.2</v>
      </c>
      <c r="AV266" s="69">
        <f>IFERROR(AP266/AO266,"-")</f>
        <v>1.7666666666666666</v>
      </c>
      <c r="AW266" s="266">
        <f>IFERROR(AR266/AO266,"-")</f>
        <v>0.16666666666666666</v>
      </c>
      <c r="AX266" s="573">
        <f>市区町村別_オーラルフレイル区分別該当人数･割合!O70</f>
        <v>669</v>
      </c>
      <c r="AY266" s="292">
        <v>416</v>
      </c>
      <c r="AZ266" s="69">
        <v>35414265</v>
      </c>
      <c r="BA266" s="69">
        <v>44</v>
      </c>
      <c r="BB266" s="69">
        <f>IFERROR(AZ266/AX266,"-")</f>
        <v>52936.121076233183</v>
      </c>
      <c r="BC266" s="69">
        <f>IFERROR(AZ266/AY266,"-")</f>
        <v>85130.444711538468</v>
      </c>
      <c r="BD266" s="69">
        <f t="shared" si="341"/>
        <v>804869.65909090906</v>
      </c>
      <c r="BE266" s="69">
        <f>IFERROR(AY266/AX266,"-")</f>
        <v>0.62182361733931235</v>
      </c>
      <c r="BF266" s="34">
        <f>IFERROR(BA266/AX266,"-")</f>
        <v>6.5769805680119586E-2</v>
      </c>
      <c r="BG266" s="229"/>
    </row>
    <row r="267" spans="2:59" s="9" customFormat="1" ht="13.5" customHeight="1">
      <c r="B267" s="552"/>
      <c r="C267" s="556"/>
      <c r="D267" s="356" t="s">
        <v>339</v>
      </c>
      <c r="E267" s="578"/>
      <c r="F267" s="70">
        <v>0</v>
      </c>
      <c r="G267" s="268">
        <v>0</v>
      </c>
      <c r="H267" s="268">
        <v>0</v>
      </c>
      <c r="I267" s="268">
        <f>IFERROR(G267/E266,"-")</f>
        <v>0</v>
      </c>
      <c r="J267" s="268" t="str">
        <f t="shared" ref="J267:J269" si="408">IFERROR(G267/F267,"-")</f>
        <v>-</v>
      </c>
      <c r="K267" s="268" t="str">
        <f t="shared" si="331"/>
        <v>-</v>
      </c>
      <c r="L267" s="268">
        <f>IFERROR(F267/E266,"-")</f>
        <v>0</v>
      </c>
      <c r="M267" s="267">
        <f>IFERROR(H267/E266,"-")</f>
        <v>0</v>
      </c>
      <c r="N267" s="574"/>
      <c r="O267" s="70">
        <v>0</v>
      </c>
      <c r="P267" s="268">
        <v>0</v>
      </c>
      <c r="Q267" s="268">
        <v>0</v>
      </c>
      <c r="R267" s="268">
        <f>IFERROR(P267/N266,"-")</f>
        <v>0</v>
      </c>
      <c r="S267" s="268" t="str">
        <f t="shared" ref="S267:S269" si="409">IFERROR(P267/O267,"-")</f>
        <v>-</v>
      </c>
      <c r="T267" s="268" t="str">
        <f t="shared" si="333"/>
        <v>-</v>
      </c>
      <c r="U267" s="268">
        <f>IFERROR(O267/N266,"-")</f>
        <v>0</v>
      </c>
      <c r="V267" s="175">
        <f>IFERROR(Q267/N266,"-")</f>
        <v>0</v>
      </c>
      <c r="W267" s="574"/>
      <c r="X267" s="70">
        <v>0</v>
      </c>
      <c r="Y267" s="268">
        <v>0</v>
      </c>
      <c r="Z267" s="268">
        <v>0</v>
      </c>
      <c r="AA267" s="268">
        <f>IFERROR(Y267/W266,"-")</f>
        <v>0</v>
      </c>
      <c r="AB267" s="268" t="str">
        <f t="shared" ref="AB267:AB269" si="410">IFERROR(Y267/X267,"-")</f>
        <v>-</v>
      </c>
      <c r="AC267" s="268" t="str">
        <f t="shared" si="335"/>
        <v>-</v>
      </c>
      <c r="AD267" s="268">
        <f>IFERROR(X267/W266,"-")</f>
        <v>0</v>
      </c>
      <c r="AE267" s="175">
        <f>IFERROR(Z267/W266,"-")</f>
        <v>0</v>
      </c>
      <c r="AF267" s="574"/>
      <c r="AG267" s="70">
        <v>0</v>
      </c>
      <c r="AH267" s="268">
        <v>0</v>
      </c>
      <c r="AI267" s="268">
        <v>0</v>
      </c>
      <c r="AJ267" s="268">
        <f>IFERROR(AH267/AF266,"-")</f>
        <v>0</v>
      </c>
      <c r="AK267" s="268" t="str">
        <f t="shared" ref="AK267:AK269" si="411">IFERROR(AH267/AG267,"-")</f>
        <v>-</v>
      </c>
      <c r="AL267" s="268" t="str">
        <f t="shared" si="337"/>
        <v>-</v>
      </c>
      <c r="AM267" s="268">
        <f>IFERROR(AG267/AF266,"-")</f>
        <v>0</v>
      </c>
      <c r="AN267" s="175">
        <f>IFERROR(AI267/AF266,"-")</f>
        <v>0</v>
      </c>
      <c r="AO267" s="576"/>
      <c r="AP267" s="70">
        <v>0</v>
      </c>
      <c r="AQ267" s="268">
        <v>0</v>
      </c>
      <c r="AR267" s="268">
        <v>0</v>
      </c>
      <c r="AS267" s="268">
        <f>IFERROR(AQ267/AO266,"-")</f>
        <v>0</v>
      </c>
      <c r="AT267" s="268" t="str">
        <f t="shared" ref="AT267:AT269" si="412">IFERROR(AQ267/AP267,"-")</f>
        <v>-</v>
      </c>
      <c r="AU267" s="268" t="str">
        <f t="shared" si="339"/>
        <v>-</v>
      </c>
      <c r="AV267" s="268">
        <f>IFERROR(AP267/AO266,"-")</f>
        <v>0</v>
      </c>
      <c r="AW267" s="267">
        <f>IFERROR(AR267/AO266,"-")</f>
        <v>0</v>
      </c>
      <c r="AX267" s="574"/>
      <c r="AY267" s="70">
        <v>0</v>
      </c>
      <c r="AZ267" s="268">
        <v>0</v>
      </c>
      <c r="BA267" s="268">
        <v>0</v>
      </c>
      <c r="BB267" s="268">
        <f>IFERROR(AZ267/AX266,"-")</f>
        <v>0</v>
      </c>
      <c r="BC267" s="268" t="str">
        <f t="shared" ref="BC267:BC269" si="413">IFERROR(AZ267/AY267,"-")</f>
        <v>-</v>
      </c>
      <c r="BD267" s="268" t="str">
        <f t="shared" si="341"/>
        <v>-</v>
      </c>
      <c r="BE267" s="268">
        <f>IFERROR(AY267/AX266,"-")</f>
        <v>0</v>
      </c>
      <c r="BF267" s="175">
        <f>IFERROR(BA267/AX266,"-")</f>
        <v>0</v>
      </c>
      <c r="BG267" s="229"/>
    </row>
    <row r="268" spans="2:59" s="9" customFormat="1" ht="13.5" customHeight="1">
      <c r="B268" s="552"/>
      <c r="C268" s="556"/>
      <c r="D268" s="353" t="s">
        <v>340</v>
      </c>
      <c r="E268" s="578"/>
      <c r="F268" s="271">
        <v>8</v>
      </c>
      <c r="G268" s="271">
        <v>23533</v>
      </c>
      <c r="H268" s="271">
        <v>1</v>
      </c>
      <c r="I268" s="271">
        <f>IFERROR(G268/E266,"-")</f>
        <v>118.85353535353535</v>
      </c>
      <c r="J268" s="271">
        <f t="shared" si="408"/>
        <v>2941.625</v>
      </c>
      <c r="K268" s="271">
        <f t="shared" si="331"/>
        <v>23533</v>
      </c>
      <c r="L268" s="271">
        <f>IFERROR(F268/E266,"-")</f>
        <v>4.0404040404040407E-2</v>
      </c>
      <c r="M268" s="270">
        <f>IFERROR(H268/E266,"-")</f>
        <v>5.0505050505050509E-3</v>
      </c>
      <c r="N268" s="574"/>
      <c r="O268" s="271">
        <v>0</v>
      </c>
      <c r="P268" s="271">
        <v>0</v>
      </c>
      <c r="Q268" s="271">
        <v>0</v>
      </c>
      <c r="R268" s="271">
        <f>IFERROR(P268/N266,"-")</f>
        <v>0</v>
      </c>
      <c r="S268" s="271" t="str">
        <f t="shared" si="409"/>
        <v>-</v>
      </c>
      <c r="T268" s="271" t="str">
        <f t="shared" si="333"/>
        <v>-</v>
      </c>
      <c r="U268" s="271">
        <f>IFERROR(O268/N266,"-")</f>
        <v>0</v>
      </c>
      <c r="V268" s="36">
        <f>IFERROR(Q268/N266,"-")</f>
        <v>0</v>
      </c>
      <c r="W268" s="574"/>
      <c r="X268" s="271">
        <v>8</v>
      </c>
      <c r="Y268" s="271">
        <v>23533</v>
      </c>
      <c r="Z268" s="271">
        <v>1</v>
      </c>
      <c r="AA268" s="271">
        <f>IFERROR(Y268/W266,"-")</f>
        <v>784.43333333333328</v>
      </c>
      <c r="AB268" s="271">
        <f t="shared" si="410"/>
        <v>2941.625</v>
      </c>
      <c r="AC268" s="271">
        <f t="shared" si="335"/>
        <v>23533</v>
      </c>
      <c r="AD268" s="271">
        <f>IFERROR(X268/W266,"-")</f>
        <v>0.26666666666666666</v>
      </c>
      <c r="AE268" s="36">
        <f>IFERROR(Z268/W266,"-")</f>
        <v>3.3333333333333333E-2</v>
      </c>
      <c r="AF268" s="574"/>
      <c r="AG268" s="271">
        <v>0</v>
      </c>
      <c r="AH268" s="271">
        <v>0</v>
      </c>
      <c r="AI268" s="271">
        <v>0</v>
      </c>
      <c r="AJ268" s="271">
        <f>IFERROR(AH268/AF266,"-")</f>
        <v>0</v>
      </c>
      <c r="AK268" s="271" t="str">
        <f t="shared" si="411"/>
        <v>-</v>
      </c>
      <c r="AL268" s="271" t="str">
        <f t="shared" si="337"/>
        <v>-</v>
      </c>
      <c r="AM268" s="271">
        <f>IFERROR(AG268/AF266,"-")</f>
        <v>0</v>
      </c>
      <c r="AN268" s="36">
        <f>IFERROR(AI268/AF266,"-")</f>
        <v>0</v>
      </c>
      <c r="AO268" s="576"/>
      <c r="AP268" s="271">
        <v>0</v>
      </c>
      <c r="AQ268" s="271">
        <v>0</v>
      </c>
      <c r="AR268" s="271">
        <v>0</v>
      </c>
      <c r="AS268" s="271">
        <f>IFERROR(AQ268/AO266,"-")</f>
        <v>0</v>
      </c>
      <c r="AT268" s="271" t="str">
        <f t="shared" si="412"/>
        <v>-</v>
      </c>
      <c r="AU268" s="271" t="str">
        <f t="shared" si="339"/>
        <v>-</v>
      </c>
      <c r="AV268" s="271">
        <f>IFERROR(AP268/AO266,"-")</f>
        <v>0</v>
      </c>
      <c r="AW268" s="270">
        <f>IFERROR(AR268/AO266,"-")</f>
        <v>0</v>
      </c>
      <c r="AX268" s="574"/>
      <c r="AY268" s="271">
        <v>0</v>
      </c>
      <c r="AZ268" s="271">
        <v>0</v>
      </c>
      <c r="BA268" s="271">
        <v>0</v>
      </c>
      <c r="BB268" s="271">
        <f>IFERROR(AZ268/AX266,"-")</f>
        <v>0</v>
      </c>
      <c r="BC268" s="271" t="str">
        <f t="shared" si="413"/>
        <v>-</v>
      </c>
      <c r="BD268" s="271" t="str">
        <f t="shared" si="341"/>
        <v>-</v>
      </c>
      <c r="BE268" s="271">
        <f>IFERROR(AY268/AX266,"-")</f>
        <v>0</v>
      </c>
      <c r="BF268" s="36">
        <f>IFERROR(BA268/AX266,"-")</f>
        <v>0</v>
      </c>
      <c r="BG268" s="229"/>
    </row>
    <row r="269" spans="2:59" s="9" customFormat="1" ht="13.5" customHeight="1">
      <c r="B269" s="553"/>
      <c r="C269" s="557"/>
      <c r="D269" s="354" t="s">
        <v>64</v>
      </c>
      <c r="E269" s="579"/>
      <c r="F269" s="273">
        <v>257</v>
      </c>
      <c r="G269" s="273">
        <f>SUM(G266:G268)</f>
        <v>14943714</v>
      </c>
      <c r="H269" s="273">
        <v>25</v>
      </c>
      <c r="I269" s="273">
        <f>IFERROR(G269/E266,"-")</f>
        <v>75473.303030303025</v>
      </c>
      <c r="J269" s="273">
        <f t="shared" si="408"/>
        <v>58146.747081712063</v>
      </c>
      <c r="K269" s="273">
        <f t="shared" si="331"/>
        <v>597748.56000000006</v>
      </c>
      <c r="L269" s="273">
        <f>IFERROR(F269/E266,"-")</f>
        <v>1.297979797979798</v>
      </c>
      <c r="M269" s="272">
        <f>IFERROR(H269/E266,"-")</f>
        <v>0.12626262626262627</v>
      </c>
      <c r="N269" s="575"/>
      <c r="O269" s="273">
        <v>176</v>
      </c>
      <c r="P269" s="273">
        <f>SUM(P266:P268)</f>
        <v>12101668</v>
      </c>
      <c r="Q269" s="273">
        <v>18</v>
      </c>
      <c r="R269" s="273">
        <f>IFERROR(P269/N266,"-")</f>
        <v>102556.50847457627</v>
      </c>
      <c r="S269" s="273">
        <f t="shared" si="409"/>
        <v>68759.477272727279</v>
      </c>
      <c r="T269" s="273">
        <f t="shared" si="333"/>
        <v>672314.88888888888</v>
      </c>
      <c r="U269" s="273">
        <f>IFERROR(O269/N266,"-")</f>
        <v>1.4915254237288136</v>
      </c>
      <c r="V269" s="152">
        <f>IFERROR(Q269/N266,"-")</f>
        <v>0.15254237288135594</v>
      </c>
      <c r="W269" s="575"/>
      <c r="X269" s="273">
        <v>25</v>
      </c>
      <c r="Y269" s="273">
        <f>SUM(Y266:Y268)</f>
        <v>1794000</v>
      </c>
      <c r="Z269" s="273">
        <v>3</v>
      </c>
      <c r="AA269" s="273">
        <f>IFERROR(Y269/W266,"-")</f>
        <v>59800</v>
      </c>
      <c r="AB269" s="273">
        <f t="shared" si="410"/>
        <v>71760</v>
      </c>
      <c r="AC269" s="273">
        <f t="shared" si="335"/>
        <v>598000</v>
      </c>
      <c r="AD269" s="273">
        <f>IFERROR(X269/W266,"-")</f>
        <v>0.83333333333333337</v>
      </c>
      <c r="AE269" s="152">
        <f>IFERROR(Z269/W266,"-")</f>
        <v>0.1</v>
      </c>
      <c r="AF269" s="575"/>
      <c r="AG269" s="273">
        <v>1</v>
      </c>
      <c r="AH269" s="273">
        <f>SUM(AH266:AH268)</f>
        <v>43685</v>
      </c>
      <c r="AI269" s="273">
        <v>1</v>
      </c>
      <c r="AJ269" s="273">
        <f>IFERROR(AH269/AF266,"-")</f>
        <v>2730.3125</v>
      </c>
      <c r="AK269" s="273">
        <f t="shared" si="411"/>
        <v>43685</v>
      </c>
      <c r="AL269" s="273">
        <f t="shared" si="337"/>
        <v>43685</v>
      </c>
      <c r="AM269" s="273">
        <f>IFERROR(AG269/AF266,"-")</f>
        <v>6.25E-2</v>
      </c>
      <c r="AN269" s="152">
        <f>IFERROR(AI269/AF266,"-")</f>
        <v>6.25E-2</v>
      </c>
      <c r="AO269" s="577"/>
      <c r="AP269" s="273">
        <v>53</v>
      </c>
      <c r="AQ269" s="273">
        <f>SUM(AQ266:AQ268)</f>
        <v>5805541</v>
      </c>
      <c r="AR269" s="273">
        <v>5</v>
      </c>
      <c r="AS269" s="273">
        <f>IFERROR(AQ269/AO266,"-")</f>
        <v>193518.03333333333</v>
      </c>
      <c r="AT269" s="273">
        <f t="shared" si="412"/>
        <v>109538.50943396226</v>
      </c>
      <c r="AU269" s="273">
        <f t="shared" si="339"/>
        <v>1161108.2</v>
      </c>
      <c r="AV269" s="273">
        <f>IFERROR(AP269/AO266,"-")</f>
        <v>1.7666666666666666</v>
      </c>
      <c r="AW269" s="272">
        <f>IFERROR(AR269/AO266,"-")</f>
        <v>0.16666666666666666</v>
      </c>
      <c r="AX269" s="575"/>
      <c r="AY269" s="273">
        <v>416</v>
      </c>
      <c r="AZ269" s="273">
        <f>SUM(AZ266:AZ268)</f>
        <v>35414265</v>
      </c>
      <c r="BA269" s="273">
        <v>44</v>
      </c>
      <c r="BB269" s="273">
        <f>IFERROR(AZ269/AX266,"-")</f>
        <v>52936.121076233183</v>
      </c>
      <c r="BC269" s="273">
        <f t="shared" si="413"/>
        <v>85130.444711538468</v>
      </c>
      <c r="BD269" s="273">
        <f t="shared" si="341"/>
        <v>804869.65909090906</v>
      </c>
      <c r="BE269" s="273">
        <f>IFERROR(AY269/AX266,"-")</f>
        <v>0.62182361733931235</v>
      </c>
      <c r="BF269" s="152">
        <f>IFERROR(BA269/AX266,"-")</f>
        <v>6.5769805680119586E-2</v>
      </c>
      <c r="BG269" s="229"/>
    </row>
    <row r="270" spans="2:59" s="9" customFormat="1" ht="13.5" customHeight="1">
      <c r="B270" s="551">
        <v>67</v>
      </c>
      <c r="C270" s="555" t="s">
        <v>5</v>
      </c>
      <c r="D270" s="357" t="s">
        <v>338</v>
      </c>
      <c r="E270" s="573">
        <f>市区町村別_オーラルフレイル区分別該当人数･割合!E71</f>
        <v>50</v>
      </c>
      <c r="F270" s="292">
        <v>94</v>
      </c>
      <c r="G270" s="69">
        <v>7256085</v>
      </c>
      <c r="H270" s="69">
        <v>9</v>
      </c>
      <c r="I270" s="69">
        <f>IFERROR(G270/E270,"-")</f>
        <v>145121.70000000001</v>
      </c>
      <c r="J270" s="69">
        <f>IFERROR(G270/F270,"-")</f>
        <v>77192.393617021284</v>
      </c>
      <c r="K270" s="69">
        <f t="shared" si="331"/>
        <v>806231.66666666663</v>
      </c>
      <c r="L270" s="69">
        <f>IFERROR(F270/E270,"-")</f>
        <v>1.88</v>
      </c>
      <c r="M270" s="266">
        <f>IFERROR(H270/E270,"-")</f>
        <v>0.18</v>
      </c>
      <c r="N270" s="573">
        <f>市区町村別_オーラルフレイル区分別該当人数･割合!G71</f>
        <v>13</v>
      </c>
      <c r="O270" s="292">
        <v>31</v>
      </c>
      <c r="P270" s="69">
        <v>2608186</v>
      </c>
      <c r="Q270" s="69">
        <v>3</v>
      </c>
      <c r="R270" s="69">
        <f>IFERROR(P270/N270,"-")</f>
        <v>200629.69230769231</v>
      </c>
      <c r="S270" s="69">
        <f>IFERROR(P270/O270,"-")</f>
        <v>84135.032258064515</v>
      </c>
      <c r="T270" s="69">
        <f t="shared" si="333"/>
        <v>869395.33333333337</v>
      </c>
      <c r="U270" s="69">
        <f>IFERROR(O270/N270,"-")</f>
        <v>2.3846153846153846</v>
      </c>
      <c r="V270" s="34">
        <f>IFERROR(Q270/N270,"-")</f>
        <v>0.23076923076923078</v>
      </c>
      <c r="W270" s="573">
        <f>市区町村別_オーラルフレイル区分別該当人数･割合!I71</f>
        <v>8</v>
      </c>
      <c r="X270" s="292">
        <v>12</v>
      </c>
      <c r="Y270" s="69">
        <v>472604</v>
      </c>
      <c r="Z270" s="69">
        <v>1</v>
      </c>
      <c r="AA270" s="69">
        <f>IFERROR(Y270/W270,"-")</f>
        <v>59075.5</v>
      </c>
      <c r="AB270" s="69">
        <f>IFERROR(Y270/X270,"-")</f>
        <v>39383.666666666664</v>
      </c>
      <c r="AC270" s="69">
        <f t="shared" si="335"/>
        <v>472604</v>
      </c>
      <c r="AD270" s="69">
        <f>IFERROR(X270/W270,"-")</f>
        <v>1.5</v>
      </c>
      <c r="AE270" s="34">
        <f>IFERROR(Z270/W270,"-")</f>
        <v>0.125</v>
      </c>
      <c r="AF270" s="573">
        <f>市区町村別_オーラルフレイル区分別該当人数･割合!K71</f>
        <v>3</v>
      </c>
      <c r="AG270" s="292">
        <v>12</v>
      </c>
      <c r="AH270" s="69">
        <v>472604</v>
      </c>
      <c r="AI270" s="69">
        <v>1</v>
      </c>
      <c r="AJ270" s="69">
        <f>IFERROR(AH270/AF270,"-")</f>
        <v>157534.66666666666</v>
      </c>
      <c r="AK270" s="69">
        <f>IFERROR(AH270/AG270,"-")</f>
        <v>39383.666666666664</v>
      </c>
      <c r="AL270" s="69">
        <f t="shared" si="337"/>
        <v>472604</v>
      </c>
      <c r="AM270" s="69">
        <f>IFERROR(AG270/AF270,"-")</f>
        <v>4</v>
      </c>
      <c r="AN270" s="34">
        <f>IFERROR(AI270/AF270,"-")</f>
        <v>0.33333333333333331</v>
      </c>
      <c r="AO270" s="570">
        <f>市区町村別_オーラルフレイル区分別該当人数･割合!M71</f>
        <v>13</v>
      </c>
      <c r="AP270" s="292">
        <v>53</v>
      </c>
      <c r="AQ270" s="69">
        <v>5475111</v>
      </c>
      <c r="AR270" s="69">
        <v>6</v>
      </c>
      <c r="AS270" s="69">
        <f>IFERROR(AQ270/AO270,"-")</f>
        <v>421162.38461538462</v>
      </c>
      <c r="AT270" s="69">
        <f>IFERROR(AQ270/AP270,"-")</f>
        <v>103303.98113207547</v>
      </c>
      <c r="AU270" s="69">
        <f t="shared" si="339"/>
        <v>912518.5</v>
      </c>
      <c r="AV270" s="69">
        <f>IFERROR(AP270/AO270,"-")</f>
        <v>4.0769230769230766</v>
      </c>
      <c r="AW270" s="266">
        <f>IFERROR(AR270/AO270,"-")</f>
        <v>0.46153846153846156</v>
      </c>
      <c r="AX270" s="573">
        <f>市区町村別_オーラルフレイル区分別該当人数･割合!O71</f>
        <v>160</v>
      </c>
      <c r="AY270" s="292">
        <v>220</v>
      </c>
      <c r="AZ270" s="69">
        <v>17726682</v>
      </c>
      <c r="BA270" s="69">
        <v>21</v>
      </c>
      <c r="BB270" s="69">
        <f>IFERROR(AZ270/AX270,"-")</f>
        <v>110791.7625</v>
      </c>
      <c r="BC270" s="69">
        <f>IFERROR(AZ270/AY270,"-")</f>
        <v>80575.827272727271</v>
      </c>
      <c r="BD270" s="69">
        <f t="shared" si="341"/>
        <v>844127.71428571432</v>
      </c>
      <c r="BE270" s="69">
        <f>IFERROR(AY270/AX270,"-")</f>
        <v>1.375</v>
      </c>
      <c r="BF270" s="34">
        <f>IFERROR(BA270/AX270,"-")</f>
        <v>0.13125000000000001</v>
      </c>
      <c r="BG270" s="229"/>
    </row>
    <row r="271" spans="2:59" s="9" customFormat="1" ht="13.5" customHeight="1">
      <c r="B271" s="552"/>
      <c r="C271" s="556"/>
      <c r="D271" s="356" t="s">
        <v>339</v>
      </c>
      <c r="E271" s="578"/>
      <c r="F271" s="70">
        <v>0</v>
      </c>
      <c r="G271" s="268">
        <v>0</v>
      </c>
      <c r="H271" s="268">
        <v>0</v>
      </c>
      <c r="I271" s="268">
        <f>IFERROR(G271/E270,"-")</f>
        <v>0</v>
      </c>
      <c r="J271" s="268" t="str">
        <f t="shared" ref="J271:J273" si="414">IFERROR(G271/F271,"-")</f>
        <v>-</v>
      </c>
      <c r="K271" s="268" t="str">
        <f t="shared" si="331"/>
        <v>-</v>
      </c>
      <c r="L271" s="268">
        <f>IFERROR(F271/E270,"-")</f>
        <v>0</v>
      </c>
      <c r="M271" s="267">
        <f>IFERROR(H271/E270,"-")</f>
        <v>0</v>
      </c>
      <c r="N271" s="574"/>
      <c r="O271" s="70">
        <v>0</v>
      </c>
      <c r="P271" s="268">
        <v>0</v>
      </c>
      <c r="Q271" s="268">
        <v>0</v>
      </c>
      <c r="R271" s="268">
        <f>IFERROR(P271/N270,"-")</f>
        <v>0</v>
      </c>
      <c r="S271" s="268" t="str">
        <f t="shared" ref="S271:S273" si="415">IFERROR(P271/O271,"-")</f>
        <v>-</v>
      </c>
      <c r="T271" s="268" t="str">
        <f t="shared" si="333"/>
        <v>-</v>
      </c>
      <c r="U271" s="268">
        <f>IFERROR(O271/N270,"-")</f>
        <v>0</v>
      </c>
      <c r="V271" s="175">
        <f>IFERROR(Q271/N270,"-")</f>
        <v>0</v>
      </c>
      <c r="W271" s="574"/>
      <c r="X271" s="70">
        <v>0</v>
      </c>
      <c r="Y271" s="268">
        <v>0</v>
      </c>
      <c r="Z271" s="268">
        <v>0</v>
      </c>
      <c r="AA271" s="268">
        <f>IFERROR(Y271/W270,"-")</f>
        <v>0</v>
      </c>
      <c r="AB271" s="268" t="str">
        <f t="shared" ref="AB271:AB273" si="416">IFERROR(Y271/X271,"-")</f>
        <v>-</v>
      </c>
      <c r="AC271" s="268" t="str">
        <f t="shared" si="335"/>
        <v>-</v>
      </c>
      <c r="AD271" s="268">
        <f>IFERROR(X271/W270,"-")</f>
        <v>0</v>
      </c>
      <c r="AE271" s="175">
        <f>IFERROR(Z271/W270,"-")</f>
        <v>0</v>
      </c>
      <c r="AF271" s="574"/>
      <c r="AG271" s="70">
        <v>0</v>
      </c>
      <c r="AH271" s="268">
        <v>0</v>
      </c>
      <c r="AI271" s="268">
        <v>0</v>
      </c>
      <c r="AJ271" s="268">
        <f>IFERROR(AH271/AF270,"-")</f>
        <v>0</v>
      </c>
      <c r="AK271" s="268" t="str">
        <f t="shared" ref="AK271:AK273" si="417">IFERROR(AH271/AG271,"-")</f>
        <v>-</v>
      </c>
      <c r="AL271" s="268" t="str">
        <f t="shared" si="337"/>
        <v>-</v>
      </c>
      <c r="AM271" s="268">
        <f>IFERROR(AG271/AF270,"-")</f>
        <v>0</v>
      </c>
      <c r="AN271" s="175">
        <f>IFERROR(AI271/AF270,"-")</f>
        <v>0</v>
      </c>
      <c r="AO271" s="576"/>
      <c r="AP271" s="70">
        <v>0</v>
      </c>
      <c r="AQ271" s="268">
        <v>0</v>
      </c>
      <c r="AR271" s="268">
        <v>0</v>
      </c>
      <c r="AS271" s="268">
        <f>IFERROR(AQ271/AO270,"-")</f>
        <v>0</v>
      </c>
      <c r="AT271" s="268" t="str">
        <f t="shared" ref="AT271:AT273" si="418">IFERROR(AQ271/AP271,"-")</f>
        <v>-</v>
      </c>
      <c r="AU271" s="268" t="str">
        <f t="shared" si="339"/>
        <v>-</v>
      </c>
      <c r="AV271" s="268">
        <f>IFERROR(AP271/AO270,"-")</f>
        <v>0</v>
      </c>
      <c r="AW271" s="267">
        <f>IFERROR(AR271/AO270,"-")</f>
        <v>0</v>
      </c>
      <c r="AX271" s="574"/>
      <c r="AY271" s="70">
        <v>0</v>
      </c>
      <c r="AZ271" s="268">
        <v>0</v>
      </c>
      <c r="BA271" s="268">
        <v>0</v>
      </c>
      <c r="BB271" s="268">
        <f>IFERROR(AZ271/AX270,"-")</f>
        <v>0</v>
      </c>
      <c r="BC271" s="268" t="str">
        <f t="shared" ref="BC271:BC273" si="419">IFERROR(AZ271/AY271,"-")</f>
        <v>-</v>
      </c>
      <c r="BD271" s="268" t="str">
        <f t="shared" si="341"/>
        <v>-</v>
      </c>
      <c r="BE271" s="268">
        <f>IFERROR(AY271/AX270,"-")</f>
        <v>0</v>
      </c>
      <c r="BF271" s="175">
        <f>IFERROR(BA271/AX270,"-")</f>
        <v>0</v>
      </c>
      <c r="BG271" s="229"/>
    </row>
    <row r="272" spans="2:59" s="9" customFormat="1" ht="13.5" customHeight="1">
      <c r="B272" s="552"/>
      <c r="C272" s="556"/>
      <c r="D272" s="353" t="s">
        <v>340</v>
      </c>
      <c r="E272" s="578"/>
      <c r="F272" s="271">
        <v>1</v>
      </c>
      <c r="G272" s="271">
        <v>2027</v>
      </c>
      <c r="H272" s="271">
        <v>1</v>
      </c>
      <c r="I272" s="271">
        <f>IFERROR(G272/E270,"-")</f>
        <v>40.54</v>
      </c>
      <c r="J272" s="271">
        <f t="shared" si="414"/>
        <v>2027</v>
      </c>
      <c r="K272" s="271">
        <f t="shared" si="331"/>
        <v>2027</v>
      </c>
      <c r="L272" s="271">
        <f>IFERROR(F272/E270,"-")</f>
        <v>0.02</v>
      </c>
      <c r="M272" s="270">
        <f>IFERROR(H272/E270,"-")</f>
        <v>0.02</v>
      </c>
      <c r="N272" s="574"/>
      <c r="O272" s="271">
        <v>0</v>
      </c>
      <c r="P272" s="271">
        <v>0</v>
      </c>
      <c r="Q272" s="271">
        <v>0</v>
      </c>
      <c r="R272" s="271">
        <f>IFERROR(P272/N270,"-")</f>
        <v>0</v>
      </c>
      <c r="S272" s="271" t="str">
        <f t="shared" si="415"/>
        <v>-</v>
      </c>
      <c r="T272" s="271" t="str">
        <f t="shared" si="333"/>
        <v>-</v>
      </c>
      <c r="U272" s="271">
        <f>IFERROR(O272/N270,"-")</f>
        <v>0</v>
      </c>
      <c r="V272" s="36">
        <f>IFERROR(Q272/N270,"-")</f>
        <v>0</v>
      </c>
      <c r="W272" s="574"/>
      <c r="X272" s="271">
        <v>0</v>
      </c>
      <c r="Y272" s="271">
        <v>0</v>
      </c>
      <c r="Z272" s="271">
        <v>0</v>
      </c>
      <c r="AA272" s="271">
        <f>IFERROR(Y272/W270,"-")</f>
        <v>0</v>
      </c>
      <c r="AB272" s="271" t="str">
        <f t="shared" si="416"/>
        <v>-</v>
      </c>
      <c r="AC272" s="271" t="str">
        <f t="shared" si="335"/>
        <v>-</v>
      </c>
      <c r="AD272" s="271">
        <f>IFERROR(X272/W270,"-")</f>
        <v>0</v>
      </c>
      <c r="AE272" s="36">
        <f>IFERROR(Z272/W270,"-")</f>
        <v>0</v>
      </c>
      <c r="AF272" s="574"/>
      <c r="AG272" s="271">
        <v>0</v>
      </c>
      <c r="AH272" s="271">
        <v>0</v>
      </c>
      <c r="AI272" s="271">
        <v>0</v>
      </c>
      <c r="AJ272" s="271">
        <f>IFERROR(AH272/AF270,"-")</f>
        <v>0</v>
      </c>
      <c r="AK272" s="271" t="str">
        <f t="shared" si="417"/>
        <v>-</v>
      </c>
      <c r="AL272" s="271" t="str">
        <f t="shared" si="337"/>
        <v>-</v>
      </c>
      <c r="AM272" s="271">
        <f>IFERROR(AG272/AF270,"-")</f>
        <v>0</v>
      </c>
      <c r="AN272" s="36">
        <f>IFERROR(AI272/AF270,"-")</f>
        <v>0</v>
      </c>
      <c r="AO272" s="576"/>
      <c r="AP272" s="271">
        <v>0</v>
      </c>
      <c r="AQ272" s="271">
        <v>0</v>
      </c>
      <c r="AR272" s="271">
        <v>0</v>
      </c>
      <c r="AS272" s="271">
        <f>IFERROR(AQ272/AO270,"-")</f>
        <v>0</v>
      </c>
      <c r="AT272" s="271" t="str">
        <f t="shared" si="418"/>
        <v>-</v>
      </c>
      <c r="AU272" s="271" t="str">
        <f t="shared" si="339"/>
        <v>-</v>
      </c>
      <c r="AV272" s="271">
        <f>IFERROR(AP272/AO270,"-")</f>
        <v>0</v>
      </c>
      <c r="AW272" s="270">
        <f>IFERROR(AR272/AO270,"-")</f>
        <v>0</v>
      </c>
      <c r="AX272" s="574"/>
      <c r="AY272" s="271">
        <v>0</v>
      </c>
      <c r="AZ272" s="271">
        <v>0</v>
      </c>
      <c r="BA272" s="271">
        <v>0</v>
      </c>
      <c r="BB272" s="271">
        <f>IFERROR(AZ272/AX270,"-")</f>
        <v>0</v>
      </c>
      <c r="BC272" s="271" t="str">
        <f t="shared" si="419"/>
        <v>-</v>
      </c>
      <c r="BD272" s="271" t="str">
        <f t="shared" si="341"/>
        <v>-</v>
      </c>
      <c r="BE272" s="271">
        <f>IFERROR(AY272/AX270,"-")</f>
        <v>0</v>
      </c>
      <c r="BF272" s="36">
        <f>IFERROR(BA272/AX270,"-")</f>
        <v>0</v>
      </c>
      <c r="BG272" s="229"/>
    </row>
    <row r="273" spans="2:59" s="9" customFormat="1" ht="13.5" customHeight="1">
      <c r="B273" s="553"/>
      <c r="C273" s="557"/>
      <c r="D273" s="354" t="s">
        <v>64</v>
      </c>
      <c r="E273" s="579"/>
      <c r="F273" s="273">
        <v>94</v>
      </c>
      <c r="G273" s="273">
        <f>SUM(G270:G272)</f>
        <v>7258112</v>
      </c>
      <c r="H273" s="273">
        <v>9</v>
      </c>
      <c r="I273" s="273">
        <f>IFERROR(G273/E270,"-")</f>
        <v>145162.23999999999</v>
      </c>
      <c r="J273" s="273">
        <f t="shared" si="414"/>
        <v>77213.957446808505</v>
      </c>
      <c r="K273" s="273">
        <f t="shared" si="331"/>
        <v>806456.88888888888</v>
      </c>
      <c r="L273" s="273">
        <f>IFERROR(F273/E270,"-")</f>
        <v>1.88</v>
      </c>
      <c r="M273" s="272">
        <f>IFERROR(H273/E270,"-")</f>
        <v>0.18</v>
      </c>
      <c r="N273" s="575"/>
      <c r="O273" s="273">
        <v>31</v>
      </c>
      <c r="P273" s="273">
        <f>SUM(P270:P272)</f>
        <v>2608186</v>
      </c>
      <c r="Q273" s="273">
        <v>3</v>
      </c>
      <c r="R273" s="273">
        <f>IFERROR(P273/N270,"-")</f>
        <v>200629.69230769231</v>
      </c>
      <c r="S273" s="273">
        <f t="shared" si="415"/>
        <v>84135.032258064515</v>
      </c>
      <c r="T273" s="273">
        <f t="shared" si="333"/>
        <v>869395.33333333337</v>
      </c>
      <c r="U273" s="273">
        <f>IFERROR(O273/N270,"-")</f>
        <v>2.3846153846153846</v>
      </c>
      <c r="V273" s="152">
        <f>IFERROR(Q273/N270,"-")</f>
        <v>0.23076923076923078</v>
      </c>
      <c r="W273" s="575"/>
      <c r="X273" s="273">
        <v>12</v>
      </c>
      <c r="Y273" s="273">
        <f>SUM(Y270:Y272)</f>
        <v>472604</v>
      </c>
      <c r="Z273" s="273">
        <v>1</v>
      </c>
      <c r="AA273" s="273">
        <f>IFERROR(Y273/W270,"-")</f>
        <v>59075.5</v>
      </c>
      <c r="AB273" s="273">
        <f t="shared" si="416"/>
        <v>39383.666666666664</v>
      </c>
      <c r="AC273" s="273">
        <f t="shared" si="335"/>
        <v>472604</v>
      </c>
      <c r="AD273" s="273">
        <f>IFERROR(X273/W270,"-")</f>
        <v>1.5</v>
      </c>
      <c r="AE273" s="152">
        <f>IFERROR(Z273/W270,"-")</f>
        <v>0.125</v>
      </c>
      <c r="AF273" s="575"/>
      <c r="AG273" s="273">
        <v>12</v>
      </c>
      <c r="AH273" s="273">
        <f>SUM(AH270:AH272)</f>
        <v>472604</v>
      </c>
      <c r="AI273" s="273">
        <v>1</v>
      </c>
      <c r="AJ273" s="273">
        <f>IFERROR(AH273/AF270,"-")</f>
        <v>157534.66666666666</v>
      </c>
      <c r="AK273" s="273">
        <f t="shared" si="417"/>
        <v>39383.666666666664</v>
      </c>
      <c r="AL273" s="273">
        <f t="shared" si="337"/>
        <v>472604</v>
      </c>
      <c r="AM273" s="273">
        <f>IFERROR(AG273/AF270,"-")</f>
        <v>4</v>
      </c>
      <c r="AN273" s="152">
        <f>IFERROR(AI273/AF270,"-")</f>
        <v>0.33333333333333331</v>
      </c>
      <c r="AO273" s="577"/>
      <c r="AP273" s="273">
        <v>53</v>
      </c>
      <c r="AQ273" s="273">
        <f>SUM(AQ270:AQ272)</f>
        <v>5475111</v>
      </c>
      <c r="AR273" s="273">
        <v>6</v>
      </c>
      <c r="AS273" s="273">
        <f>IFERROR(AQ273/AO270,"-")</f>
        <v>421162.38461538462</v>
      </c>
      <c r="AT273" s="273">
        <f t="shared" si="418"/>
        <v>103303.98113207547</v>
      </c>
      <c r="AU273" s="273">
        <f t="shared" si="339"/>
        <v>912518.5</v>
      </c>
      <c r="AV273" s="273">
        <f>IFERROR(AP273/AO270,"-")</f>
        <v>4.0769230769230766</v>
      </c>
      <c r="AW273" s="272">
        <f>IFERROR(AR273/AO270,"-")</f>
        <v>0.46153846153846156</v>
      </c>
      <c r="AX273" s="575"/>
      <c r="AY273" s="273">
        <v>220</v>
      </c>
      <c r="AZ273" s="273">
        <f>SUM(AZ270:AZ272)</f>
        <v>17726682</v>
      </c>
      <c r="BA273" s="273">
        <v>21</v>
      </c>
      <c r="BB273" s="273">
        <f>IFERROR(AZ273/AX270,"-")</f>
        <v>110791.7625</v>
      </c>
      <c r="BC273" s="273">
        <f t="shared" si="419"/>
        <v>80575.827272727271</v>
      </c>
      <c r="BD273" s="273">
        <f t="shared" si="341"/>
        <v>844127.71428571432</v>
      </c>
      <c r="BE273" s="273">
        <f>IFERROR(AY273/AX270,"-")</f>
        <v>1.375</v>
      </c>
      <c r="BF273" s="152">
        <f>IFERROR(BA273/AX270,"-")</f>
        <v>0.13125000000000001</v>
      </c>
      <c r="BG273" s="229"/>
    </row>
    <row r="274" spans="2:59" s="9" customFormat="1" ht="13.5" customHeight="1">
      <c r="B274" s="551">
        <v>68</v>
      </c>
      <c r="C274" s="555" t="s">
        <v>45</v>
      </c>
      <c r="D274" s="357" t="s">
        <v>338</v>
      </c>
      <c r="E274" s="573">
        <f>市区町村別_オーラルフレイル区分別該当人数･割合!E72</f>
        <v>65</v>
      </c>
      <c r="F274" s="292">
        <v>107</v>
      </c>
      <c r="G274" s="69">
        <v>13151495</v>
      </c>
      <c r="H274" s="69">
        <v>10</v>
      </c>
      <c r="I274" s="69">
        <f>IFERROR(G274/E274,"-")</f>
        <v>202330.69230769231</v>
      </c>
      <c r="J274" s="69">
        <f>IFERROR(G274/F274,"-")</f>
        <v>122911.16822429906</v>
      </c>
      <c r="K274" s="69">
        <f t="shared" si="331"/>
        <v>1315149.5</v>
      </c>
      <c r="L274" s="69">
        <f>IFERROR(F274/E274,"-")</f>
        <v>1.6461538461538461</v>
      </c>
      <c r="M274" s="266">
        <f>IFERROR(H274/E274,"-")</f>
        <v>0.15384615384615385</v>
      </c>
      <c r="N274" s="573">
        <f>市区町村別_オーラルフレイル区分別該当人数･割合!G72</f>
        <v>36</v>
      </c>
      <c r="O274" s="292">
        <v>47</v>
      </c>
      <c r="P274" s="69">
        <v>3126626</v>
      </c>
      <c r="Q274" s="69">
        <v>4</v>
      </c>
      <c r="R274" s="69">
        <f>IFERROR(P274/N274,"-")</f>
        <v>86850.722222222219</v>
      </c>
      <c r="S274" s="69">
        <f>IFERROR(P274/O274,"-")</f>
        <v>66523.957446808505</v>
      </c>
      <c r="T274" s="69">
        <f t="shared" si="333"/>
        <v>781656.5</v>
      </c>
      <c r="U274" s="69">
        <f>IFERROR(O274/N274,"-")</f>
        <v>1.3055555555555556</v>
      </c>
      <c r="V274" s="34">
        <f>IFERROR(Q274/N274,"-")</f>
        <v>0.1111111111111111</v>
      </c>
      <c r="W274" s="573">
        <f>市区町村別_オーラルフレイル区分別該当人数･割合!I72</f>
        <v>9</v>
      </c>
      <c r="X274" s="292">
        <v>11</v>
      </c>
      <c r="Y274" s="69">
        <v>3512218</v>
      </c>
      <c r="Z274" s="69">
        <v>1</v>
      </c>
      <c r="AA274" s="69">
        <f>IFERROR(Y274/W274,"-")</f>
        <v>390246.44444444444</v>
      </c>
      <c r="AB274" s="69">
        <f>IFERROR(Y274/X274,"-")</f>
        <v>319292.54545454547</v>
      </c>
      <c r="AC274" s="69">
        <f t="shared" si="335"/>
        <v>3512218</v>
      </c>
      <c r="AD274" s="69">
        <f>IFERROR(X274/W274,"-")</f>
        <v>1.2222222222222223</v>
      </c>
      <c r="AE274" s="34">
        <f>IFERROR(Z274/W274,"-")</f>
        <v>0.1111111111111111</v>
      </c>
      <c r="AF274" s="573">
        <f>市区町村別_オーラルフレイル区分別該当人数･割合!K72</f>
        <v>4</v>
      </c>
      <c r="AG274" s="292">
        <v>0</v>
      </c>
      <c r="AH274" s="69">
        <v>0</v>
      </c>
      <c r="AI274" s="69">
        <v>0</v>
      </c>
      <c r="AJ274" s="69">
        <f>IFERROR(AH274/AF274,"-")</f>
        <v>0</v>
      </c>
      <c r="AK274" s="69" t="str">
        <f>IFERROR(AH274/AG274,"-")</f>
        <v>-</v>
      </c>
      <c r="AL274" s="69" t="str">
        <f t="shared" si="337"/>
        <v>-</v>
      </c>
      <c r="AM274" s="69">
        <f>IFERROR(AG274/AF274,"-")</f>
        <v>0</v>
      </c>
      <c r="AN274" s="34">
        <f>IFERROR(AI274/AF274,"-")</f>
        <v>0</v>
      </c>
      <c r="AO274" s="570">
        <f>市区町村別_オーラルフレイル区分別該当人数･割合!M72</f>
        <v>19</v>
      </c>
      <c r="AP274" s="292">
        <v>68</v>
      </c>
      <c r="AQ274" s="69">
        <v>8429178</v>
      </c>
      <c r="AR274" s="69">
        <v>6</v>
      </c>
      <c r="AS274" s="69">
        <f>IFERROR(AQ274/AO274,"-")</f>
        <v>443640.94736842107</v>
      </c>
      <c r="AT274" s="69">
        <f>IFERROR(AQ274/AP274,"-")</f>
        <v>123958.5</v>
      </c>
      <c r="AU274" s="69">
        <f t="shared" si="339"/>
        <v>1404863</v>
      </c>
      <c r="AV274" s="69">
        <f>IFERROR(AP274/AO274,"-")</f>
        <v>3.5789473684210527</v>
      </c>
      <c r="AW274" s="266">
        <f>IFERROR(AR274/AO274,"-")</f>
        <v>0.31578947368421051</v>
      </c>
      <c r="AX274" s="573">
        <f>市区町村別_オーラルフレイル区分別該当人数･割合!O72</f>
        <v>260</v>
      </c>
      <c r="AY274" s="292">
        <v>236</v>
      </c>
      <c r="AZ274" s="69">
        <v>18408142</v>
      </c>
      <c r="BA274" s="69">
        <v>26</v>
      </c>
      <c r="BB274" s="69">
        <f>IFERROR(AZ274/AX274,"-")</f>
        <v>70800.546153846153</v>
      </c>
      <c r="BC274" s="69">
        <f>IFERROR(AZ274/AY274,"-")</f>
        <v>78000.601694915254</v>
      </c>
      <c r="BD274" s="69">
        <f t="shared" si="341"/>
        <v>708005.4615384615</v>
      </c>
      <c r="BE274" s="69">
        <f>IFERROR(AY274/AX274,"-")</f>
        <v>0.90769230769230769</v>
      </c>
      <c r="BF274" s="34">
        <f>IFERROR(BA274/AX274,"-")</f>
        <v>0.1</v>
      </c>
      <c r="BG274" s="229"/>
    </row>
    <row r="275" spans="2:59" s="9" customFormat="1" ht="13.5" customHeight="1">
      <c r="B275" s="552"/>
      <c r="C275" s="556"/>
      <c r="D275" s="356" t="s">
        <v>339</v>
      </c>
      <c r="E275" s="578"/>
      <c r="F275" s="70">
        <v>0</v>
      </c>
      <c r="G275" s="268">
        <v>0</v>
      </c>
      <c r="H275" s="268">
        <v>0</v>
      </c>
      <c r="I275" s="268">
        <f>IFERROR(G275/E274,"-")</f>
        <v>0</v>
      </c>
      <c r="J275" s="268" t="str">
        <f t="shared" ref="J275:J277" si="420">IFERROR(G275/F275,"-")</f>
        <v>-</v>
      </c>
      <c r="K275" s="268" t="str">
        <f t="shared" si="331"/>
        <v>-</v>
      </c>
      <c r="L275" s="268">
        <f>IFERROR(F275/E274,"-")</f>
        <v>0</v>
      </c>
      <c r="M275" s="267">
        <f>IFERROR(H275/E274,"-")</f>
        <v>0</v>
      </c>
      <c r="N275" s="574"/>
      <c r="O275" s="70">
        <v>0</v>
      </c>
      <c r="P275" s="268">
        <v>0</v>
      </c>
      <c r="Q275" s="268">
        <v>0</v>
      </c>
      <c r="R275" s="268">
        <f>IFERROR(P275/N274,"-")</f>
        <v>0</v>
      </c>
      <c r="S275" s="268" t="str">
        <f t="shared" ref="S275:S277" si="421">IFERROR(P275/O275,"-")</f>
        <v>-</v>
      </c>
      <c r="T275" s="268" t="str">
        <f t="shared" si="333"/>
        <v>-</v>
      </c>
      <c r="U275" s="268">
        <f>IFERROR(O275/N274,"-")</f>
        <v>0</v>
      </c>
      <c r="V275" s="175">
        <f>IFERROR(Q275/N274,"-")</f>
        <v>0</v>
      </c>
      <c r="W275" s="574"/>
      <c r="X275" s="70">
        <v>0</v>
      </c>
      <c r="Y275" s="268">
        <v>0</v>
      </c>
      <c r="Z275" s="268">
        <v>0</v>
      </c>
      <c r="AA275" s="268">
        <f>IFERROR(Y275/W274,"-")</f>
        <v>0</v>
      </c>
      <c r="AB275" s="268" t="str">
        <f t="shared" ref="AB275:AB277" si="422">IFERROR(Y275/X275,"-")</f>
        <v>-</v>
      </c>
      <c r="AC275" s="268" t="str">
        <f t="shared" si="335"/>
        <v>-</v>
      </c>
      <c r="AD275" s="268">
        <f>IFERROR(X275/W274,"-")</f>
        <v>0</v>
      </c>
      <c r="AE275" s="175">
        <f>IFERROR(Z275/W274,"-")</f>
        <v>0</v>
      </c>
      <c r="AF275" s="574"/>
      <c r="AG275" s="70">
        <v>0</v>
      </c>
      <c r="AH275" s="268">
        <v>0</v>
      </c>
      <c r="AI275" s="268">
        <v>0</v>
      </c>
      <c r="AJ275" s="268">
        <f>IFERROR(AH275/AF274,"-")</f>
        <v>0</v>
      </c>
      <c r="AK275" s="268" t="str">
        <f t="shared" ref="AK275:AK277" si="423">IFERROR(AH275/AG275,"-")</f>
        <v>-</v>
      </c>
      <c r="AL275" s="268" t="str">
        <f t="shared" si="337"/>
        <v>-</v>
      </c>
      <c r="AM275" s="268">
        <f>IFERROR(AG275/AF274,"-")</f>
        <v>0</v>
      </c>
      <c r="AN275" s="175">
        <f>IFERROR(AI275/AF274,"-")</f>
        <v>0</v>
      </c>
      <c r="AO275" s="576"/>
      <c r="AP275" s="70">
        <v>0</v>
      </c>
      <c r="AQ275" s="268">
        <v>0</v>
      </c>
      <c r="AR275" s="268">
        <v>0</v>
      </c>
      <c r="AS275" s="268">
        <f>IFERROR(AQ275/AO274,"-")</f>
        <v>0</v>
      </c>
      <c r="AT275" s="268" t="str">
        <f t="shared" ref="AT275:AT277" si="424">IFERROR(AQ275/AP275,"-")</f>
        <v>-</v>
      </c>
      <c r="AU275" s="268" t="str">
        <f t="shared" si="339"/>
        <v>-</v>
      </c>
      <c r="AV275" s="268">
        <f>IFERROR(AP275/AO274,"-")</f>
        <v>0</v>
      </c>
      <c r="AW275" s="267">
        <f>IFERROR(AR275/AO274,"-")</f>
        <v>0</v>
      </c>
      <c r="AX275" s="574"/>
      <c r="AY275" s="70">
        <v>5</v>
      </c>
      <c r="AZ275" s="268">
        <v>956157</v>
      </c>
      <c r="BA275" s="268">
        <v>1</v>
      </c>
      <c r="BB275" s="268">
        <f>IFERROR(AZ275/AX274,"-")</f>
        <v>3677.5269230769231</v>
      </c>
      <c r="BC275" s="268">
        <f t="shared" ref="BC275:BC277" si="425">IFERROR(AZ275/AY275,"-")</f>
        <v>191231.4</v>
      </c>
      <c r="BD275" s="268">
        <f t="shared" si="341"/>
        <v>956157</v>
      </c>
      <c r="BE275" s="268">
        <f>IFERROR(AY275/AX274,"-")</f>
        <v>1.9230769230769232E-2</v>
      </c>
      <c r="BF275" s="175">
        <f>IFERROR(BA275/AX274,"-")</f>
        <v>3.8461538461538464E-3</v>
      </c>
      <c r="BG275" s="229"/>
    </row>
    <row r="276" spans="2:59" s="9" customFormat="1" ht="13.5" customHeight="1">
      <c r="B276" s="552"/>
      <c r="C276" s="556"/>
      <c r="D276" s="353" t="s">
        <v>340</v>
      </c>
      <c r="E276" s="578"/>
      <c r="F276" s="271">
        <v>0</v>
      </c>
      <c r="G276" s="271">
        <v>0</v>
      </c>
      <c r="H276" s="271">
        <v>0</v>
      </c>
      <c r="I276" s="271">
        <f>IFERROR(G276/E274,"-")</f>
        <v>0</v>
      </c>
      <c r="J276" s="271" t="str">
        <f t="shared" si="420"/>
        <v>-</v>
      </c>
      <c r="K276" s="271" t="str">
        <f t="shared" si="331"/>
        <v>-</v>
      </c>
      <c r="L276" s="271">
        <f>IFERROR(F276/E274,"-")</f>
        <v>0</v>
      </c>
      <c r="M276" s="270">
        <f>IFERROR(H276/E274,"-")</f>
        <v>0</v>
      </c>
      <c r="N276" s="574"/>
      <c r="O276" s="271">
        <v>0</v>
      </c>
      <c r="P276" s="271">
        <v>0</v>
      </c>
      <c r="Q276" s="271">
        <v>0</v>
      </c>
      <c r="R276" s="271">
        <f>IFERROR(P276/N274,"-")</f>
        <v>0</v>
      </c>
      <c r="S276" s="271" t="str">
        <f t="shared" si="421"/>
        <v>-</v>
      </c>
      <c r="T276" s="271" t="str">
        <f t="shared" si="333"/>
        <v>-</v>
      </c>
      <c r="U276" s="271">
        <f>IFERROR(O276/N274,"-")</f>
        <v>0</v>
      </c>
      <c r="V276" s="36">
        <f>IFERROR(Q276/N274,"-")</f>
        <v>0</v>
      </c>
      <c r="W276" s="574"/>
      <c r="X276" s="271">
        <v>0</v>
      </c>
      <c r="Y276" s="271">
        <v>0</v>
      </c>
      <c r="Z276" s="271">
        <v>0</v>
      </c>
      <c r="AA276" s="271">
        <f>IFERROR(Y276/W274,"-")</f>
        <v>0</v>
      </c>
      <c r="AB276" s="271" t="str">
        <f t="shared" si="422"/>
        <v>-</v>
      </c>
      <c r="AC276" s="271" t="str">
        <f t="shared" si="335"/>
        <v>-</v>
      </c>
      <c r="AD276" s="271">
        <f>IFERROR(X276/W274,"-")</f>
        <v>0</v>
      </c>
      <c r="AE276" s="36">
        <f>IFERROR(Z276/W274,"-")</f>
        <v>0</v>
      </c>
      <c r="AF276" s="574"/>
      <c r="AG276" s="271">
        <v>0</v>
      </c>
      <c r="AH276" s="271">
        <v>0</v>
      </c>
      <c r="AI276" s="271">
        <v>0</v>
      </c>
      <c r="AJ276" s="271">
        <f>IFERROR(AH276/AF274,"-")</f>
        <v>0</v>
      </c>
      <c r="AK276" s="271" t="str">
        <f t="shared" si="423"/>
        <v>-</v>
      </c>
      <c r="AL276" s="271" t="str">
        <f t="shared" si="337"/>
        <v>-</v>
      </c>
      <c r="AM276" s="271">
        <f>IFERROR(AG276/AF274,"-")</f>
        <v>0</v>
      </c>
      <c r="AN276" s="36">
        <f>IFERROR(AI276/AF274,"-")</f>
        <v>0</v>
      </c>
      <c r="AO276" s="576"/>
      <c r="AP276" s="271">
        <v>0</v>
      </c>
      <c r="AQ276" s="271">
        <v>0</v>
      </c>
      <c r="AR276" s="271">
        <v>0</v>
      </c>
      <c r="AS276" s="271">
        <f>IFERROR(AQ276/AO274,"-")</f>
        <v>0</v>
      </c>
      <c r="AT276" s="271" t="str">
        <f t="shared" si="424"/>
        <v>-</v>
      </c>
      <c r="AU276" s="271" t="str">
        <f t="shared" si="339"/>
        <v>-</v>
      </c>
      <c r="AV276" s="271">
        <f>IFERROR(AP276/AO274,"-")</f>
        <v>0</v>
      </c>
      <c r="AW276" s="270">
        <f>IFERROR(AR276/AO274,"-")</f>
        <v>0</v>
      </c>
      <c r="AX276" s="574"/>
      <c r="AY276" s="271">
        <v>0</v>
      </c>
      <c r="AZ276" s="271">
        <v>0</v>
      </c>
      <c r="BA276" s="271">
        <v>0</v>
      </c>
      <c r="BB276" s="271">
        <f>IFERROR(AZ276/AX274,"-")</f>
        <v>0</v>
      </c>
      <c r="BC276" s="271" t="str">
        <f t="shared" si="425"/>
        <v>-</v>
      </c>
      <c r="BD276" s="271" t="str">
        <f t="shared" si="341"/>
        <v>-</v>
      </c>
      <c r="BE276" s="271">
        <f>IFERROR(AY276/AX274,"-")</f>
        <v>0</v>
      </c>
      <c r="BF276" s="36">
        <f>IFERROR(BA276/AX274,"-")</f>
        <v>0</v>
      </c>
      <c r="BG276" s="229"/>
    </row>
    <row r="277" spans="2:59" s="9" customFormat="1" ht="13.5" customHeight="1">
      <c r="B277" s="553"/>
      <c r="C277" s="557"/>
      <c r="D277" s="354" t="s">
        <v>64</v>
      </c>
      <c r="E277" s="579"/>
      <c r="F277" s="273">
        <v>107</v>
      </c>
      <c r="G277" s="273">
        <f>SUM(G274:G276)</f>
        <v>13151495</v>
      </c>
      <c r="H277" s="273">
        <v>10</v>
      </c>
      <c r="I277" s="273">
        <f>IFERROR(G277/E274,"-")</f>
        <v>202330.69230769231</v>
      </c>
      <c r="J277" s="273">
        <f t="shared" si="420"/>
        <v>122911.16822429906</v>
      </c>
      <c r="K277" s="273">
        <f t="shared" si="331"/>
        <v>1315149.5</v>
      </c>
      <c r="L277" s="273">
        <f>IFERROR(F277/E274,"-")</f>
        <v>1.6461538461538461</v>
      </c>
      <c r="M277" s="272">
        <f>IFERROR(H277/E274,"-")</f>
        <v>0.15384615384615385</v>
      </c>
      <c r="N277" s="575"/>
      <c r="O277" s="273">
        <v>47</v>
      </c>
      <c r="P277" s="273">
        <f>SUM(P274:P276)</f>
        <v>3126626</v>
      </c>
      <c r="Q277" s="273">
        <v>4</v>
      </c>
      <c r="R277" s="273">
        <f>IFERROR(P277/N274,"-")</f>
        <v>86850.722222222219</v>
      </c>
      <c r="S277" s="273">
        <f t="shared" si="421"/>
        <v>66523.957446808505</v>
      </c>
      <c r="T277" s="273">
        <f t="shared" si="333"/>
        <v>781656.5</v>
      </c>
      <c r="U277" s="273">
        <f>IFERROR(O277/N274,"-")</f>
        <v>1.3055555555555556</v>
      </c>
      <c r="V277" s="152">
        <f>IFERROR(Q277/N274,"-")</f>
        <v>0.1111111111111111</v>
      </c>
      <c r="W277" s="575"/>
      <c r="X277" s="273">
        <v>11</v>
      </c>
      <c r="Y277" s="273">
        <f>SUM(Y274:Y276)</f>
        <v>3512218</v>
      </c>
      <c r="Z277" s="273">
        <v>1</v>
      </c>
      <c r="AA277" s="273">
        <f>IFERROR(Y277/W274,"-")</f>
        <v>390246.44444444444</v>
      </c>
      <c r="AB277" s="273">
        <f t="shared" si="422"/>
        <v>319292.54545454547</v>
      </c>
      <c r="AC277" s="273">
        <f t="shared" si="335"/>
        <v>3512218</v>
      </c>
      <c r="AD277" s="273">
        <f>IFERROR(X277/W274,"-")</f>
        <v>1.2222222222222223</v>
      </c>
      <c r="AE277" s="152">
        <f>IFERROR(Z277/W274,"-")</f>
        <v>0.1111111111111111</v>
      </c>
      <c r="AF277" s="575"/>
      <c r="AG277" s="273">
        <v>0</v>
      </c>
      <c r="AH277" s="273">
        <f>SUM(AH274:AH276)</f>
        <v>0</v>
      </c>
      <c r="AI277" s="273">
        <v>0</v>
      </c>
      <c r="AJ277" s="273">
        <f>IFERROR(AH277/AF274,"-")</f>
        <v>0</v>
      </c>
      <c r="AK277" s="273" t="str">
        <f t="shared" si="423"/>
        <v>-</v>
      </c>
      <c r="AL277" s="273" t="str">
        <f t="shared" si="337"/>
        <v>-</v>
      </c>
      <c r="AM277" s="273">
        <f>IFERROR(AG277/AF274,"-")</f>
        <v>0</v>
      </c>
      <c r="AN277" s="152">
        <f>IFERROR(AI277/AF274,"-")</f>
        <v>0</v>
      </c>
      <c r="AO277" s="577"/>
      <c r="AP277" s="273">
        <v>68</v>
      </c>
      <c r="AQ277" s="273">
        <f>SUM(AQ274:AQ276)</f>
        <v>8429178</v>
      </c>
      <c r="AR277" s="273">
        <v>6</v>
      </c>
      <c r="AS277" s="273">
        <f>IFERROR(AQ277/AO274,"-")</f>
        <v>443640.94736842107</v>
      </c>
      <c r="AT277" s="273">
        <f t="shared" si="424"/>
        <v>123958.5</v>
      </c>
      <c r="AU277" s="273">
        <f t="shared" si="339"/>
        <v>1404863</v>
      </c>
      <c r="AV277" s="273">
        <f>IFERROR(AP277/AO274,"-")</f>
        <v>3.5789473684210527</v>
      </c>
      <c r="AW277" s="272">
        <f>IFERROR(AR277/AO274,"-")</f>
        <v>0.31578947368421051</v>
      </c>
      <c r="AX277" s="575"/>
      <c r="AY277" s="273">
        <v>236</v>
      </c>
      <c r="AZ277" s="273">
        <f>SUM(AZ274:AZ276)</f>
        <v>19364299</v>
      </c>
      <c r="BA277" s="273">
        <v>26</v>
      </c>
      <c r="BB277" s="273">
        <f>IFERROR(AZ277/AX274,"-")</f>
        <v>74478.073076923072</v>
      </c>
      <c r="BC277" s="273">
        <f t="shared" si="425"/>
        <v>82052.114406779656</v>
      </c>
      <c r="BD277" s="273">
        <f t="shared" si="341"/>
        <v>744780.73076923075</v>
      </c>
      <c r="BE277" s="273">
        <f>IFERROR(AY277/AX274,"-")</f>
        <v>0.90769230769230769</v>
      </c>
      <c r="BF277" s="152">
        <f>IFERROR(BA277/AX274,"-")</f>
        <v>0.1</v>
      </c>
      <c r="BG277" s="229"/>
    </row>
    <row r="278" spans="2:59" s="9" customFormat="1" ht="13.5" customHeight="1">
      <c r="B278" s="551">
        <v>69</v>
      </c>
      <c r="C278" s="555" t="s">
        <v>46</v>
      </c>
      <c r="D278" s="357" t="s">
        <v>338</v>
      </c>
      <c r="E278" s="573">
        <f>市区町村別_オーラルフレイル区分別該当人数･割合!E73</f>
        <v>168</v>
      </c>
      <c r="F278" s="292">
        <v>248</v>
      </c>
      <c r="G278" s="69">
        <v>16179394</v>
      </c>
      <c r="H278" s="69">
        <v>29</v>
      </c>
      <c r="I278" s="69">
        <f>IFERROR(G278/E278,"-")</f>
        <v>96305.916666666672</v>
      </c>
      <c r="J278" s="69">
        <f>IFERROR(G278/F278,"-")</f>
        <v>65239.491935483871</v>
      </c>
      <c r="K278" s="69">
        <f t="shared" si="331"/>
        <v>557910.13793103443</v>
      </c>
      <c r="L278" s="69">
        <f>IFERROR(F278/E278,"-")</f>
        <v>1.4761904761904763</v>
      </c>
      <c r="M278" s="266">
        <f>IFERROR(H278/E278,"-")</f>
        <v>0.17261904761904762</v>
      </c>
      <c r="N278" s="573">
        <f>市区町村別_オーラルフレイル区分別該当人数･割合!G73</f>
        <v>102</v>
      </c>
      <c r="O278" s="292">
        <v>146</v>
      </c>
      <c r="P278" s="69">
        <v>7974688</v>
      </c>
      <c r="Q278" s="69">
        <v>17</v>
      </c>
      <c r="R278" s="69">
        <f>IFERROR(P278/N278,"-")</f>
        <v>78183.215686274503</v>
      </c>
      <c r="S278" s="69">
        <f>IFERROR(P278/O278,"-")</f>
        <v>54621.150684931505</v>
      </c>
      <c r="T278" s="69">
        <f t="shared" si="333"/>
        <v>469099.29411764705</v>
      </c>
      <c r="U278" s="69">
        <f>IFERROR(O278/N278,"-")</f>
        <v>1.4313725490196079</v>
      </c>
      <c r="V278" s="34">
        <f>IFERROR(Q278/N278,"-")</f>
        <v>0.16666666666666666</v>
      </c>
      <c r="W278" s="573">
        <f>市区町村別_オーラルフレイル区分別該当人数･割合!I73</f>
        <v>20</v>
      </c>
      <c r="X278" s="292">
        <v>50</v>
      </c>
      <c r="Y278" s="69">
        <v>5882209</v>
      </c>
      <c r="Z278" s="69">
        <v>7</v>
      </c>
      <c r="AA278" s="69">
        <f>IFERROR(Y278/W278,"-")</f>
        <v>294110.45</v>
      </c>
      <c r="AB278" s="69">
        <f>IFERROR(Y278/X278,"-")</f>
        <v>117644.18</v>
      </c>
      <c r="AC278" s="69">
        <f t="shared" si="335"/>
        <v>840315.57142857148</v>
      </c>
      <c r="AD278" s="69">
        <f>IFERROR(X278/W278,"-")</f>
        <v>2.5</v>
      </c>
      <c r="AE278" s="34">
        <f>IFERROR(Z278/W278,"-")</f>
        <v>0.35</v>
      </c>
      <c r="AF278" s="573">
        <f>市区町村別_オーラルフレイル区分別該当人数･割合!K73</f>
        <v>13</v>
      </c>
      <c r="AG278" s="292">
        <v>33</v>
      </c>
      <c r="AH278" s="69">
        <v>3074477</v>
      </c>
      <c r="AI278" s="69">
        <v>4</v>
      </c>
      <c r="AJ278" s="69">
        <f>IFERROR(AH278/AF278,"-")</f>
        <v>236498.23076923078</v>
      </c>
      <c r="AK278" s="69">
        <f>IFERROR(AH278/AG278,"-")</f>
        <v>93165.969696969696</v>
      </c>
      <c r="AL278" s="69">
        <f t="shared" si="337"/>
        <v>768619.25</v>
      </c>
      <c r="AM278" s="69">
        <f>IFERROR(AG278/AF278,"-")</f>
        <v>2.5384615384615383</v>
      </c>
      <c r="AN278" s="34">
        <f>IFERROR(AI278/AF278,"-")</f>
        <v>0.30769230769230771</v>
      </c>
      <c r="AO278" s="570">
        <f>市区町村別_オーラルフレイル区分別該当人数･割合!M73</f>
        <v>27</v>
      </c>
      <c r="AP278" s="292">
        <v>60</v>
      </c>
      <c r="AQ278" s="69">
        <v>4290493</v>
      </c>
      <c r="AR278" s="69">
        <v>7</v>
      </c>
      <c r="AS278" s="69">
        <f>IFERROR(AQ278/AO278,"-")</f>
        <v>158907.14814814815</v>
      </c>
      <c r="AT278" s="69">
        <f>IFERROR(AQ278/AP278,"-")</f>
        <v>71508.21666666666</v>
      </c>
      <c r="AU278" s="69">
        <f t="shared" si="339"/>
        <v>612927.57142857148</v>
      </c>
      <c r="AV278" s="69">
        <f>IFERROR(AP278/AO278,"-")</f>
        <v>2.2222222222222223</v>
      </c>
      <c r="AW278" s="266">
        <f>IFERROR(AR278/AO278,"-")</f>
        <v>0.25925925925925924</v>
      </c>
      <c r="AX278" s="573">
        <f>市区町村別_オーラルフレイル区分別該当人数･割合!O73</f>
        <v>595</v>
      </c>
      <c r="AY278" s="292">
        <v>718</v>
      </c>
      <c r="AZ278" s="69">
        <v>58584963</v>
      </c>
      <c r="BA278" s="69">
        <v>69</v>
      </c>
      <c r="BB278" s="69">
        <f>IFERROR(AZ278/AX278,"-")</f>
        <v>98462.122689075637</v>
      </c>
      <c r="BC278" s="69">
        <f>IFERROR(AZ278/AY278,"-")</f>
        <v>81594.655988857936</v>
      </c>
      <c r="BD278" s="69">
        <f t="shared" si="341"/>
        <v>849057.43478260865</v>
      </c>
      <c r="BE278" s="69">
        <f>IFERROR(AY278/AX278,"-")</f>
        <v>1.2067226890756302</v>
      </c>
      <c r="BF278" s="34">
        <f>IFERROR(BA278/AX278,"-")</f>
        <v>0.11596638655462185</v>
      </c>
      <c r="BG278" s="229"/>
    </row>
    <row r="279" spans="2:59" s="9" customFormat="1" ht="13.5" customHeight="1">
      <c r="B279" s="552"/>
      <c r="C279" s="556"/>
      <c r="D279" s="356" t="s">
        <v>339</v>
      </c>
      <c r="E279" s="578"/>
      <c r="F279" s="70">
        <v>2</v>
      </c>
      <c r="G279" s="268">
        <v>564200</v>
      </c>
      <c r="H279" s="268">
        <v>1</v>
      </c>
      <c r="I279" s="268">
        <f>IFERROR(G279/E278,"-")</f>
        <v>3358.3333333333335</v>
      </c>
      <c r="J279" s="268">
        <f t="shared" ref="J279:J281" si="426">IFERROR(G279/F279,"-")</f>
        <v>282100</v>
      </c>
      <c r="K279" s="268">
        <f t="shared" si="331"/>
        <v>564200</v>
      </c>
      <c r="L279" s="268">
        <f>IFERROR(F279/E278,"-")</f>
        <v>1.1904761904761904E-2</v>
      </c>
      <c r="M279" s="267">
        <f>IFERROR(H279/E278,"-")</f>
        <v>5.9523809523809521E-3</v>
      </c>
      <c r="N279" s="574"/>
      <c r="O279" s="70">
        <v>0</v>
      </c>
      <c r="P279" s="268">
        <v>0</v>
      </c>
      <c r="Q279" s="268">
        <v>0</v>
      </c>
      <c r="R279" s="268">
        <f>IFERROR(P279/N278,"-")</f>
        <v>0</v>
      </c>
      <c r="S279" s="268" t="str">
        <f t="shared" ref="S279:S281" si="427">IFERROR(P279/O279,"-")</f>
        <v>-</v>
      </c>
      <c r="T279" s="268" t="str">
        <f t="shared" si="333"/>
        <v>-</v>
      </c>
      <c r="U279" s="268">
        <f>IFERROR(O279/N278,"-")</f>
        <v>0</v>
      </c>
      <c r="V279" s="175">
        <f>IFERROR(Q279/N278,"-")</f>
        <v>0</v>
      </c>
      <c r="W279" s="574"/>
      <c r="X279" s="70">
        <v>2</v>
      </c>
      <c r="Y279" s="268">
        <v>564200</v>
      </c>
      <c r="Z279" s="268">
        <v>1</v>
      </c>
      <c r="AA279" s="268">
        <f>IFERROR(Y279/W278,"-")</f>
        <v>28210</v>
      </c>
      <c r="AB279" s="268">
        <f t="shared" ref="AB279:AB281" si="428">IFERROR(Y279/X279,"-")</f>
        <v>282100</v>
      </c>
      <c r="AC279" s="268">
        <f t="shared" si="335"/>
        <v>564200</v>
      </c>
      <c r="AD279" s="268">
        <f>IFERROR(X279/W278,"-")</f>
        <v>0.1</v>
      </c>
      <c r="AE279" s="175">
        <f>IFERROR(Z279/W278,"-")</f>
        <v>0.05</v>
      </c>
      <c r="AF279" s="574"/>
      <c r="AG279" s="70">
        <v>0</v>
      </c>
      <c r="AH279" s="268">
        <v>0</v>
      </c>
      <c r="AI279" s="268">
        <v>0</v>
      </c>
      <c r="AJ279" s="268">
        <f>IFERROR(AH279/AF278,"-")</f>
        <v>0</v>
      </c>
      <c r="AK279" s="268" t="str">
        <f t="shared" ref="AK279:AK281" si="429">IFERROR(AH279/AG279,"-")</f>
        <v>-</v>
      </c>
      <c r="AL279" s="268" t="str">
        <f t="shared" si="337"/>
        <v>-</v>
      </c>
      <c r="AM279" s="268">
        <f>IFERROR(AG279/AF278,"-")</f>
        <v>0</v>
      </c>
      <c r="AN279" s="175">
        <f>IFERROR(AI279/AF278,"-")</f>
        <v>0</v>
      </c>
      <c r="AO279" s="576"/>
      <c r="AP279" s="70">
        <v>0</v>
      </c>
      <c r="AQ279" s="268">
        <v>0</v>
      </c>
      <c r="AR279" s="268">
        <v>0</v>
      </c>
      <c r="AS279" s="268">
        <f>IFERROR(AQ279/AO278,"-")</f>
        <v>0</v>
      </c>
      <c r="AT279" s="268" t="str">
        <f t="shared" ref="AT279:AT281" si="430">IFERROR(AQ279/AP279,"-")</f>
        <v>-</v>
      </c>
      <c r="AU279" s="268" t="str">
        <f t="shared" si="339"/>
        <v>-</v>
      </c>
      <c r="AV279" s="268">
        <f>IFERROR(AP279/AO278,"-")</f>
        <v>0</v>
      </c>
      <c r="AW279" s="267">
        <f>IFERROR(AR279/AO278,"-")</f>
        <v>0</v>
      </c>
      <c r="AX279" s="574"/>
      <c r="AY279" s="70">
        <v>0</v>
      </c>
      <c r="AZ279" s="268">
        <v>0</v>
      </c>
      <c r="BA279" s="268">
        <v>0</v>
      </c>
      <c r="BB279" s="268">
        <f>IFERROR(AZ279/AX278,"-")</f>
        <v>0</v>
      </c>
      <c r="BC279" s="268" t="str">
        <f t="shared" ref="BC279:BC281" si="431">IFERROR(AZ279/AY279,"-")</f>
        <v>-</v>
      </c>
      <c r="BD279" s="268" t="str">
        <f t="shared" si="341"/>
        <v>-</v>
      </c>
      <c r="BE279" s="268">
        <f>IFERROR(AY279/AX278,"-")</f>
        <v>0</v>
      </c>
      <c r="BF279" s="175">
        <f>IFERROR(BA279/AX278,"-")</f>
        <v>0</v>
      </c>
      <c r="BG279" s="229"/>
    </row>
    <row r="280" spans="2:59" s="9" customFormat="1" ht="13.5" customHeight="1">
      <c r="B280" s="552"/>
      <c r="C280" s="556"/>
      <c r="D280" s="353" t="s">
        <v>340</v>
      </c>
      <c r="E280" s="578"/>
      <c r="F280" s="271">
        <v>13</v>
      </c>
      <c r="G280" s="271">
        <v>82378</v>
      </c>
      <c r="H280" s="271">
        <v>2</v>
      </c>
      <c r="I280" s="271">
        <f>IFERROR(G280/E278,"-")</f>
        <v>490.34523809523807</v>
      </c>
      <c r="J280" s="271">
        <f t="shared" si="426"/>
        <v>6336.7692307692305</v>
      </c>
      <c r="K280" s="271">
        <f t="shared" si="331"/>
        <v>41189</v>
      </c>
      <c r="L280" s="271">
        <f>IFERROR(F280/E278,"-")</f>
        <v>7.7380952380952384E-2</v>
      </c>
      <c r="M280" s="270">
        <f>IFERROR(H280/E278,"-")</f>
        <v>1.1904761904761904E-2</v>
      </c>
      <c r="N280" s="574"/>
      <c r="O280" s="271">
        <v>0</v>
      </c>
      <c r="P280" s="271">
        <v>0</v>
      </c>
      <c r="Q280" s="271">
        <v>0</v>
      </c>
      <c r="R280" s="271">
        <f>IFERROR(P280/N278,"-")</f>
        <v>0</v>
      </c>
      <c r="S280" s="271" t="str">
        <f t="shared" si="427"/>
        <v>-</v>
      </c>
      <c r="T280" s="271" t="str">
        <f t="shared" si="333"/>
        <v>-</v>
      </c>
      <c r="U280" s="271">
        <f>IFERROR(O280/N278,"-")</f>
        <v>0</v>
      </c>
      <c r="V280" s="36">
        <f>IFERROR(Q280/N278,"-")</f>
        <v>0</v>
      </c>
      <c r="W280" s="574"/>
      <c r="X280" s="271">
        <v>2</v>
      </c>
      <c r="Y280" s="271">
        <v>40872</v>
      </c>
      <c r="Z280" s="271">
        <v>1</v>
      </c>
      <c r="AA280" s="271">
        <f>IFERROR(Y280/W278,"-")</f>
        <v>2043.6</v>
      </c>
      <c r="AB280" s="271">
        <f t="shared" si="428"/>
        <v>20436</v>
      </c>
      <c r="AC280" s="271">
        <f t="shared" si="335"/>
        <v>40872</v>
      </c>
      <c r="AD280" s="271">
        <f>IFERROR(X280/W278,"-")</f>
        <v>0.1</v>
      </c>
      <c r="AE280" s="36">
        <f>IFERROR(Z280/W278,"-")</f>
        <v>0.05</v>
      </c>
      <c r="AF280" s="574"/>
      <c r="AG280" s="271">
        <v>0</v>
      </c>
      <c r="AH280" s="271">
        <v>0</v>
      </c>
      <c r="AI280" s="271">
        <v>0</v>
      </c>
      <c r="AJ280" s="271">
        <f>IFERROR(AH280/AF278,"-")</f>
        <v>0</v>
      </c>
      <c r="AK280" s="271" t="str">
        <f t="shared" si="429"/>
        <v>-</v>
      </c>
      <c r="AL280" s="271" t="str">
        <f t="shared" si="337"/>
        <v>-</v>
      </c>
      <c r="AM280" s="271">
        <f>IFERROR(AG280/AF278,"-")</f>
        <v>0</v>
      </c>
      <c r="AN280" s="36">
        <f>IFERROR(AI280/AF278,"-")</f>
        <v>0</v>
      </c>
      <c r="AO280" s="576"/>
      <c r="AP280" s="271">
        <v>0</v>
      </c>
      <c r="AQ280" s="271">
        <v>0</v>
      </c>
      <c r="AR280" s="271">
        <v>0</v>
      </c>
      <c r="AS280" s="271">
        <f>IFERROR(AQ280/AO278,"-")</f>
        <v>0</v>
      </c>
      <c r="AT280" s="271" t="str">
        <f t="shared" si="430"/>
        <v>-</v>
      </c>
      <c r="AU280" s="271" t="str">
        <f t="shared" si="339"/>
        <v>-</v>
      </c>
      <c r="AV280" s="271">
        <f>IFERROR(AP280/AO278,"-")</f>
        <v>0</v>
      </c>
      <c r="AW280" s="270">
        <f>IFERROR(AR280/AO278,"-")</f>
        <v>0</v>
      </c>
      <c r="AX280" s="574"/>
      <c r="AY280" s="271">
        <v>10</v>
      </c>
      <c r="AZ280" s="271">
        <v>177144</v>
      </c>
      <c r="BA280" s="271">
        <v>1</v>
      </c>
      <c r="BB280" s="271">
        <f>IFERROR(AZ280/AX278,"-")</f>
        <v>297.72100840336134</v>
      </c>
      <c r="BC280" s="271">
        <f t="shared" si="431"/>
        <v>17714.400000000001</v>
      </c>
      <c r="BD280" s="271">
        <f t="shared" si="341"/>
        <v>177144</v>
      </c>
      <c r="BE280" s="271">
        <f>IFERROR(AY280/AX278,"-")</f>
        <v>1.680672268907563E-2</v>
      </c>
      <c r="BF280" s="36">
        <f>IFERROR(BA280/AX278,"-")</f>
        <v>1.6806722689075631E-3</v>
      </c>
      <c r="BG280" s="229"/>
    </row>
    <row r="281" spans="2:59" s="9" customFormat="1" ht="13.5" customHeight="1">
      <c r="B281" s="553"/>
      <c r="C281" s="557"/>
      <c r="D281" s="354" t="s">
        <v>64</v>
      </c>
      <c r="E281" s="579"/>
      <c r="F281" s="273">
        <v>248</v>
      </c>
      <c r="G281" s="273">
        <f>SUM(G278:G280)</f>
        <v>16825972</v>
      </c>
      <c r="H281" s="273">
        <v>29</v>
      </c>
      <c r="I281" s="273">
        <f>IFERROR(G281/E278,"-")</f>
        <v>100154.59523809524</v>
      </c>
      <c r="J281" s="273">
        <f t="shared" si="426"/>
        <v>67846.661290322576</v>
      </c>
      <c r="K281" s="273">
        <f t="shared" si="331"/>
        <v>580205.93103448278</v>
      </c>
      <c r="L281" s="273">
        <f>IFERROR(F281/E278,"-")</f>
        <v>1.4761904761904763</v>
      </c>
      <c r="M281" s="272">
        <f>IFERROR(H281/E278,"-")</f>
        <v>0.17261904761904762</v>
      </c>
      <c r="N281" s="575"/>
      <c r="O281" s="273">
        <v>146</v>
      </c>
      <c r="P281" s="273">
        <f>SUM(P278:P280)</f>
        <v>7974688</v>
      </c>
      <c r="Q281" s="273">
        <v>17</v>
      </c>
      <c r="R281" s="273">
        <f>IFERROR(P281/N278,"-")</f>
        <v>78183.215686274503</v>
      </c>
      <c r="S281" s="273">
        <f t="shared" si="427"/>
        <v>54621.150684931505</v>
      </c>
      <c r="T281" s="273">
        <f t="shared" si="333"/>
        <v>469099.29411764705</v>
      </c>
      <c r="U281" s="273">
        <f>IFERROR(O281/N278,"-")</f>
        <v>1.4313725490196079</v>
      </c>
      <c r="V281" s="152">
        <f>IFERROR(Q281/N278,"-")</f>
        <v>0.16666666666666666</v>
      </c>
      <c r="W281" s="575"/>
      <c r="X281" s="273">
        <v>50</v>
      </c>
      <c r="Y281" s="273">
        <f>SUM(Y278:Y280)</f>
        <v>6487281</v>
      </c>
      <c r="Z281" s="273">
        <v>7</v>
      </c>
      <c r="AA281" s="273">
        <f>IFERROR(Y281/W278,"-")</f>
        <v>324364.05</v>
      </c>
      <c r="AB281" s="273">
        <f t="shared" si="428"/>
        <v>129745.62</v>
      </c>
      <c r="AC281" s="273">
        <f t="shared" si="335"/>
        <v>926754.42857142852</v>
      </c>
      <c r="AD281" s="273">
        <f>IFERROR(X281/W278,"-")</f>
        <v>2.5</v>
      </c>
      <c r="AE281" s="152">
        <f>IFERROR(Z281/W278,"-")</f>
        <v>0.35</v>
      </c>
      <c r="AF281" s="575"/>
      <c r="AG281" s="273">
        <v>33</v>
      </c>
      <c r="AH281" s="273">
        <f>SUM(AH278:AH280)</f>
        <v>3074477</v>
      </c>
      <c r="AI281" s="273">
        <v>4</v>
      </c>
      <c r="AJ281" s="273">
        <f>IFERROR(AH281/AF278,"-")</f>
        <v>236498.23076923078</v>
      </c>
      <c r="AK281" s="273">
        <f t="shared" si="429"/>
        <v>93165.969696969696</v>
      </c>
      <c r="AL281" s="273">
        <f t="shared" si="337"/>
        <v>768619.25</v>
      </c>
      <c r="AM281" s="273">
        <f>IFERROR(AG281/AF278,"-")</f>
        <v>2.5384615384615383</v>
      </c>
      <c r="AN281" s="152">
        <f>IFERROR(AI281/AF278,"-")</f>
        <v>0.30769230769230771</v>
      </c>
      <c r="AO281" s="577"/>
      <c r="AP281" s="273">
        <v>60</v>
      </c>
      <c r="AQ281" s="273">
        <f>SUM(AQ278:AQ280)</f>
        <v>4290493</v>
      </c>
      <c r="AR281" s="273">
        <v>7</v>
      </c>
      <c r="AS281" s="273">
        <f>IFERROR(AQ281/AO278,"-")</f>
        <v>158907.14814814815</v>
      </c>
      <c r="AT281" s="273">
        <f t="shared" si="430"/>
        <v>71508.21666666666</v>
      </c>
      <c r="AU281" s="273">
        <f t="shared" si="339"/>
        <v>612927.57142857148</v>
      </c>
      <c r="AV281" s="273">
        <f>IFERROR(AP281/AO278,"-")</f>
        <v>2.2222222222222223</v>
      </c>
      <c r="AW281" s="272">
        <f>IFERROR(AR281/AO278,"-")</f>
        <v>0.25925925925925924</v>
      </c>
      <c r="AX281" s="575"/>
      <c r="AY281" s="273">
        <v>718</v>
      </c>
      <c r="AZ281" s="273">
        <f>SUM(AZ278:AZ280)</f>
        <v>58762107</v>
      </c>
      <c r="BA281" s="273">
        <v>69</v>
      </c>
      <c r="BB281" s="273">
        <f>IFERROR(AZ281/AX278,"-")</f>
        <v>98759.843697478995</v>
      </c>
      <c r="BC281" s="273">
        <f t="shared" si="431"/>
        <v>81841.374651810591</v>
      </c>
      <c r="BD281" s="273">
        <f t="shared" si="341"/>
        <v>851624.73913043481</v>
      </c>
      <c r="BE281" s="273">
        <f>IFERROR(AY281/AX278,"-")</f>
        <v>1.2067226890756302</v>
      </c>
      <c r="BF281" s="152">
        <f>IFERROR(BA281/AX278,"-")</f>
        <v>0.11596638655462185</v>
      </c>
      <c r="BG281" s="229"/>
    </row>
    <row r="282" spans="2:59" s="9" customFormat="1" ht="13.5" customHeight="1">
      <c r="B282" s="551">
        <v>70</v>
      </c>
      <c r="C282" s="555" t="s">
        <v>47</v>
      </c>
      <c r="D282" s="357" t="s">
        <v>338</v>
      </c>
      <c r="E282" s="573">
        <f>市区町村別_オーラルフレイル区分別該当人数･割合!E74</f>
        <v>25</v>
      </c>
      <c r="F282" s="292">
        <v>79</v>
      </c>
      <c r="G282" s="69">
        <v>7049287</v>
      </c>
      <c r="H282" s="69">
        <v>8</v>
      </c>
      <c r="I282" s="69">
        <f>IFERROR(G282/E282,"-")</f>
        <v>281971.48</v>
      </c>
      <c r="J282" s="69">
        <f>IFERROR(G282/F282,"-")</f>
        <v>89231.481012658231</v>
      </c>
      <c r="K282" s="69">
        <f t="shared" si="331"/>
        <v>881160.875</v>
      </c>
      <c r="L282" s="69">
        <f>IFERROR(F282/E282,"-")</f>
        <v>3.16</v>
      </c>
      <c r="M282" s="266">
        <f>IFERROR(H282/E282,"-")</f>
        <v>0.32</v>
      </c>
      <c r="N282" s="573">
        <f>市区町村別_オーラルフレイル区分別該当人数･割合!G74</f>
        <v>13</v>
      </c>
      <c r="O282" s="292">
        <v>22</v>
      </c>
      <c r="P282" s="69">
        <v>2792849</v>
      </c>
      <c r="Q282" s="69">
        <v>2</v>
      </c>
      <c r="R282" s="69">
        <f>IFERROR(P282/N282,"-")</f>
        <v>214834.53846153847</v>
      </c>
      <c r="S282" s="69">
        <f>IFERROR(P282/O282,"-")</f>
        <v>126947.68181818182</v>
      </c>
      <c r="T282" s="69">
        <f t="shared" si="333"/>
        <v>1396424.5</v>
      </c>
      <c r="U282" s="69">
        <f>IFERROR(O282/N282,"-")</f>
        <v>1.6923076923076923</v>
      </c>
      <c r="V282" s="34">
        <f>IFERROR(Q282/N282,"-")</f>
        <v>0.15384615384615385</v>
      </c>
      <c r="W282" s="573">
        <f>市区町村別_オーラルフレイル区分別該当人数･割合!I74</f>
        <v>3</v>
      </c>
      <c r="X282" s="292">
        <v>22</v>
      </c>
      <c r="Y282" s="69">
        <v>865500</v>
      </c>
      <c r="Z282" s="69">
        <v>2</v>
      </c>
      <c r="AA282" s="69">
        <f>IFERROR(Y282/W282,"-")</f>
        <v>288500</v>
      </c>
      <c r="AB282" s="69">
        <f>IFERROR(Y282/X282,"-")</f>
        <v>39340.909090909088</v>
      </c>
      <c r="AC282" s="69">
        <f t="shared" si="335"/>
        <v>432750</v>
      </c>
      <c r="AD282" s="69">
        <f>IFERROR(X282/W282,"-")</f>
        <v>7.333333333333333</v>
      </c>
      <c r="AE282" s="34">
        <f>IFERROR(Z282/W282,"-")</f>
        <v>0.66666666666666663</v>
      </c>
      <c r="AF282" s="573">
        <f>市区町村別_オーラルフレイル区分別該当人数･割合!K74</f>
        <v>2</v>
      </c>
      <c r="AG282" s="292">
        <v>10</v>
      </c>
      <c r="AH282" s="69">
        <v>571590</v>
      </c>
      <c r="AI282" s="69">
        <v>1</v>
      </c>
      <c r="AJ282" s="69">
        <f>IFERROR(AH282/AF282,"-")</f>
        <v>285795</v>
      </c>
      <c r="AK282" s="69">
        <f>IFERROR(AH282/AG282,"-")</f>
        <v>57159</v>
      </c>
      <c r="AL282" s="69">
        <f t="shared" si="337"/>
        <v>571590</v>
      </c>
      <c r="AM282" s="69">
        <f>IFERROR(AG282/AF282,"-")</f>
        <v>5</v>
      </c>
      <c r="AN282" s="34">
        <f>IFERROR(AI282/AF282,"-")</f>
        <v>0.5</v>
      </c>
      <c r="AO282" s="570">
        <f>市区町村別_オーラルフレイル区分別該当人数･割合!M74</f>
        <v>12</v>
      </c>
      <c r="AP282" s="292">
        <v>79</v>
      </c>
      <c r="AQ282" s="69">
        <v>7610339</v>
      </c>
      <c r="AR282" s="69">
        <v>7</v>
      </c>
      <c r="AS282" s="69">
        <f>IFERROR(AQ282/AO282,"-")</f>
        <v>634194.91666666663</v>
      </c>
      <c r="AT282" s="69">
        <f>IFERROR(AQ282/AP282,"-")</f>
        <v>96333.405063291139</v>
      </c>
      <c r="AU282" s="69">
        <f t="shared" si="339"/>
        <v>1087191.2857142857</v>
      </c>
      <c r="AV282" s="69">
        <f>IFERROR(AP282/AO282,"-")</f>
        <v>6.583333333333333</v>
      </c>
      <c r="AW282" s="266">
        <f>IFERROR(AR282/AO282,"-")</f>
        <v>0.58333333333333337</v>
      </c>
      <c r="AX282" s="573">
        <f>市区町村別_オーラルフレイル区分別該当人数･割合!O74</f>
        <v>115</v>
      </c>
      <c r="AY282" s="292">
        <v>238</v>
      </c>
      <c r="AZ282" s="69">
        <v>14094796</v>
      </c>
      <c r="BA282" s="69">
        <v>21</v>
      </c>
      <c r="BB282" s="69">
        <f>IFERROR(AZ282/AX282,"-")</f>
        <v>122563.44347826087</v>
      </c>
      <c r="BC282" s="69">
        <f>IFERROR(AZ282/AY282,"-")</f>
        <v>59221.831932773108</v>
      </c>
      <c r="BD282" s="69">
        <f t="shared" si="341"/>
        <v>671180.76190476189</v>
      </c>
      <c r="BE282" s="69">
        <f>IFERROR(AY282/AX282,"-")</f>
        <v>2.0695652173913044</v>
      </c>
      <c r="BF282" s="34">
        <f>IFERROR(BA282/AX282,"-")</f>
        <v>0.18260869565217391</v>
      </c>
      <c r="BG282" s="229"/>
    </row>
    <row r="283" spans="2:59" s="9" customFormat="1" ht="13.5" customHeight="1">
      <c r="B283" s="552"/>
      <c r="C283" s="556"/>
      <c r="D283" s="356" t="s">
        <v>339</v>
      </c>
      <c r="E283" s="578"/>
      <c r="F283" s="70">
        <v>0</v>
      </c>
      <c r="G283" s="268">
        <v>0</v>
      </c>
      <c r="H283" s="268">
        <v>0</v>
      </c>
      <c r="I283" s="268">
        <f>IFERROR(G283/E282,"-")</f>
        <v>0</v>
      </c>
      <c r="J283" s="268" t="str">
        <f t="shared" ref="J283:J285" si="432">IFERROR(G283/F283,"-")</f>
        <v>-</v>
      </c>
      <c r="K283" s="268" t="str">
        <f t="shared" si="331"/>
        <v>-</v>
      </c>
      <c r="L283" s="268">
        <f>IFERROR(F283/E282,"-")</f>
        <v>0</v>
      </c>
      <c r="M283" s="267">
        <f>IFERROR(H283/E282,"-")</f>
        <v>0</v>
      </c>
      <c r="N283" s="574"/>
      <c r="O283" s="70">
        <v>0</v>
      </c>
      <c r="P283" s="268">
        <v>0</v>
      </c>
      <c r="Q283" s="268">
        <v>0</v>
      </c>
      <c r="R283" s="268">
        <f>IFERROR(P283/N282,"-")</f>
        <v>0</v>
      </c>
      <c r="S283" s="268" t="str">
        <f t="shared" ref="S283:S285" si="433">IFERROR(P283/O283,"-")</f>
        <v>-</v>
      </c>
      <c r="T283" s="268" t="str">
        <f t="shared" si="333"/>
        <v>-</v>
      </c>
      <c r="U283" s="268">
        <f>IFERROR(O283/N282,"-")</f>
        <v>0</v>
      </c>
      <c r="V283" s="175">
        <f>IFERROR(Q283/N282,"-")</f>
        <v>0</v>
      </c>
      <c r="W283" s="574"/>
      <c r="X283" s="70">
        <v>0</v>
      </c>
      <c r="Y283" s="268">
        <v>0</v>
      </c>
      <c r="Z283" s="268">
        <v>0</v>
      </c>
      <c r="AA283" s="268">
        <f>IFERROR(Y283/W282,"-")</f>
        <v>0</v>
      </c>
      <c r="AB283" s="268" t="str">
        <f t="shared" ref="AB283:AB285" si="434">IFERROR(Y283/X283,"-")</f>
        <v>-</v>
      </c>
      <c r="AC283" s="268" t="str">
        <f t="shared" si="335"/>
        <v>-</v>
      </c>
      <c r="AD283" s="268">
        <f>IFERROR(X283/W282,"-")</f>
        <v>0</v>
      </c>
      <c r="AE283" s="175">
        <f>IFERROR(Z283/W282,"-")</f>
        <v>0</v>
      </c>
      <c r="AF283" s="574"/>
      <c r="AG283" s="70">
        <v>0</v>
      </c>
      <c r="AH283" s="268">
        <v>0</v>
      </c>
      <c r="AI283" s="268">
        <v>0</v>
      </c>
      <c r="AJ283" s="268">
        <f>IFERROR(AH283/AF282,"-")</f>
        <v>0</v>
      </c>
      <c r="AK283" s="268" t="str">
        <f t="shared" ref="AK283:AK285" si="435">IFERROR(AH283/AG283,"-")</f>
        <v>-</v>
      </c>
      <c r="AL283" s="268" t="str">
        <f t="shared" si="337"/>
        <v>-</v>
      </c>
      <c r="AM283" s="268">
        <f>IFERROR(AG283/AF282,"-")</f>
        <v>0</v>
      </c>
      <c r="AN283" s="175">
        <f>IFERROR(AI283/AF282,"-")</f>
        <v>0</v>
      </c>
      <c r="AO283" s="576"/>
      <c r="AP283" s="70">
        <v>0</v>
      </c>
      <c r="AQ283" s="268">
        <v>0</v>
      </c>
      <c r="AR283" s="268">
        <v>0</v>
      </c>
      <c r="AS283" s="268">
        <f>IFERROR(AQ283/AO282,"-")</f>
        <v>0</v>
      </c>
      <c r="AT283" s="268" t="str">
        <f t="shared" ref="AT283:AT285" si="436">IFERROR(AQ283/AP283,"-")</f>
        <v>-</v>
      </c>
      <c r="AU283" s="268" t="str">
        <f t="shared" si="339"/>
        <v>-</v>
      </c>
      <c r="AV283" s="268">
        <f>IFERROR(AP283/AO282,"-")</f>
        <v>0</v>
      </c>
      <c r="AW283" s="267">
        <f>IFERROR(AR283/AO282,"-")</f>
        <v>0</v>
      </c>
      <c r="AX283" s="574"/>
      <c r="AY283" s="70">
        <v>0</v>
      </c>
      <c r="AZ283" s="268">
        <v>0</v>
      </c>
      <c r="BA283" s="268">
        <v>0</v>
      </c>
      <c r="BB283" s="268">
        <f>IFERROR(AZ283/AX282,"-")</f>
        <v>0</v>
      </c>
      <c r="BC283" s="268" t="str">
        <f t="shared" ref="BC283:BC285" si="437">IFERROR(AZ283/AY283,"-")</f>
        <v>-</v>
      </c>
      <c r="BD283" s="268" t="str">
        <f t="shared" si="341"/>
        <v>-</v>
      </c>
      <c r="BE283" s="268">
        <f>IFERROR(AY283/AX282,"-")</f>
        <v>0</v>
      </c>
      <c r="BF283" s="175">
        <f>IFERROR(BA283/AX282,"-")</f>
        <v>0</v>
      </c>
      <c r="BG283" s="229"/>
    </row>
    <row r="284" spans="2:59" s="9" customFormat="1" ht="13.5" customHeight="1">
      <c r="B284" s="552"/>
      <c r="C284" s="556"/>
      <c r="D284" s="353" t="s">
        <v>340</v>
      </c>
      <c r="E284" s="578"/>
      <c r="F284" s="271">
        <v>0</v>
      </c>
      <c r="G284" s="271">
        <v>0</v>
      </c>
      <c r="H284" s="271">
        <v>0</v>
      </c>
      <c r="I284" s="271">
        <f>IFERROR(G284/E282,"-")</f>
        <v>0</v>
      </c>
      <c r="J284" s="271" t="str">
        <f t="shared" si="432"/>
        <v>-</v>
      </c>
      <c r="K284" s="271" t="str">
        <f t="shared" si="331"/>
        <v>-</v>
      </c>
      <c r="L284" s="271">
        <f>IFERROR(F284/E282,"-")</f>
        <v>0</v>
      </c>
      <c r="M284" s="270">
        <f>IFERROR(H284/E282,"-")</f>
        <v>0</v>
      </c>
      <c r="N284" s="574"/>
      <c r="O284" s="271">
        <v>0</v>
      </c>
      <c r="P284" s="271">
        <v>0</v>
      </c>
      <c r="Q284" s="271">
        <v>0</v>
      </c>
      <c r="R284" s="271">
        <f>IFERROR(P284/N282,"-")</f>
        <v>0</v>
      </c>
      <c r="S284" s="271" t="str">
        <f t="shared" si="433"/>
        <v>-</v>
      </c>
      <c r="T284" s="271" t="str">
        <f t="shared" si="333"/>
        <v>-</v>
      </c>
      <c r="U284" s="271">
        <f>IFERROR(O284/N282,"-")</f>
        <v>0</v>
      </c>
      <c r="V284" s="36">
        <f>IFERROR(Q284/N282,"-")</f>
        <v>0</v>
      </c>
      <c r="W284" s="574"/>
      <c r="X284" s="271">
        <v>0</v>
      </c>
      <c r="Y284" s="271">
        <v>0</v>
      </c>
      <c r="Z284" s="271">
        <v>0</v>
      </c>
      <c r="AA284" s="271">
        <f>IFERROR(Y284/W282,"-")</f>
        <v>0</v>
      </c>
      <c r="AB284" s="271" t="str">
        <f t="shared" si="434"/>
        <v>-</v>
      </c>
      <c r="AC284" s="271" t="str">
        <f t="shared" si="335"/>
        <v>-</v>
      </c>
      <c r="AD284" s="271">
        <f>IFERROR(X284/W282,"-")</f>
        <v>0</v>
      </c>
      <c r="AE284" s="36">
        <f>IFERROR(Z284/W282,"-")</f>
        <v>0</v>
      </c>
      <c r="AF284" s="574"/>
      <c r="AG284" s="271">
        <v>0</v>
      </c>
      <c r="AH284" s="271">
        <v>0</v>
      </c>
      <c r="AI284" s="271">
        <v>0</v>
      </c>
      <c r="AJ284" s="271">
        <f>IFERROR(AH284/AF282,"-")</f>
        <v>0</v>
      </c>
      <c r="AK284" s="271" t="str">
        <f t="shared" si="435"/>
        <v>-</v>
      </c>
      <c r="AL284" s="271" t="str">
        <f t="shared" si="337"/>
        <v>-</v>
      </c>
      <c r="AM284" s="271">
        <f>IFERROR(AG284/AF282,"-")</f>
        <v>0</v>
      </c>
      <c r="AN284" s="36">
        <f>IFERROR(AI284/AF282,"-")</f>
        <v>0</v>
      </c>
      <c r="AO284" s="576"/>
      <c r="AP284" s="271">
        <v>0</v>
      </c>
      <c r="AQ284" s="271">
        <v>0</v>
      </c>
      <c r="AR284" s="271">
        <v>0</v>
      </c>
      <c r="AS284" s="271">
        <f>IFERROR(AQ284/AO282,"-")</f>
        <v>0</v>
      </c>
      <c r="AT284" s="271" t="str">
        <f t="shared" si="436"/>
        <v>-</v>
      </c>
      <c r="AU284" s="271" t="str">
        <f t="shared" si="339"/>
        <v>-</v>
      </c>
      <c r="AV284" s="271">
        <f>IFERROR(AP284/AO282,"-")</f>
        <v>0</v>
      </c>
      <c r="AW284" s="270">
        <f>IFERROR(AR284/AO282,"-")</f>
        <v>0</v>
      </c>
      <c r="AX284" s="574"/>
      <c r="AY284" s="271">
        <v>0</v>
      </c>
      <c r="AZ284" s="271">
        <v>0</v>
      </c>
      <c r="BA284" s="271">
        <v>0</v>
      </c>
      <c r="BB284" s="271">
        <f>IFERROR(AZ284/AX282,"-")</f>
        <v>0</v>
      </c>
      <c r="BC284" s="271" t="str">
        <f t="shared" si="437"/>
        <v>-</v>
      </c>
      <c r="BD284" s="271" t="str">
        <f t="shared" si="341"/>
        <v>-</v>
      </c>
      <c r="BE284" s="271">
        <f>IFERROR(AY284/AX282,"-")</f>
        <v>0</v>
      </c>
      <c r="BF284" s="36">
        <f>IFERROR(BA284/AX282,"-")</f>
        <v>0</v>
      </c>
      <c r="BG284" s="229"/>
    </row>
    <row r="285" spans="2:59" s="9" customFormat="1" ht="13.5" customHeight="1">
      <c r="B285" s="553"/>
      <c r="C285" s="557"/>
      <c r="D285" s="354" t="s">
        <v>64</v>
      </c>
      <c r="E285" s="579"/>
      <c r="F285" s="273">
        <v>79</v>
      </c>
      <c r="G285" s="273">
        <f>SUM(G282:G284)</f>
        <v>7049287</v>
      </c>
      <c r="H285" s="273">
        <v>8</v>
      </c>
      <c r="I285" s="273">
        <f>IFERROR(G285/E282,"-")</f>
        <v>281971.48</v>
      </c>
      <c r="J285" s="273">
        <f t="shared" si="432"/>
        <v>89231.481012658231</v>
      </c>
      <c r="K285" s="273">
        <f t="shared" si="331"/>
        <v>881160.875</v>
      </c>
      <c r="L285" s="273">
        <f>IFERROR(F285/E282,"-")</f>
        <v>3.16</v>
      </c>
      <c r="M285" s="272">
        <f>IFERROR(H285/E282,"-")</f>
        <v>0.32</v>
      </c>
      <c r="N285" s="575"/>
      <c r="O285" s="273">
        <v>22</v>
      </c>
      <c r="P285" s="273">
        <f>SUM(P282:P284)</f>
        <v>2792849</v>
      </c>
      <c r="Q285" s="273">
        <v>2</v>
      </c>
      <c r="R285" s="273">
        <f>IFERROR(P285/N282,"-")</f>
        <v>214834.53846153847</v>
      </c>
      <c r="S285" s="273">
        <f t="shared" si="433"/>
        <v>126947.68181818182</v>
      </c>
      <c r="T285" s="273">
        <f t="shared" si="333"/>
        <v>1396424.5</v>
      </c>
      <c r="U285" s="273">
        <f>IFERROR(O285/N282,"-")</f>
        <v>1.6923076923076923</v>
      </c>
      <c r="V285" s="152">
        <f>IFERROR(Q285/N282,"-")</f>
        <v>0.15384615384615385</v>
      </c>
      <c r="W285" s="575"/>
      <c r="X285" s="273">
        <v>22</v>
      </c>
      <c r="Y285" s="273">
        <f>SUM(Y282:Y284)</f>
        <v>865500</v>
      </c>
      <c r="Z285" s="273">
        <v>2</v>
      </c>
      <c r="AA285" s="273">
        <f>IFERROR(Y285/W282,"-")</f>
        <v>288500</v>
      </c>
      <c r="AB285" s="273">
        <f t="shared" si="434"/>
        <v>39340.909090909088</v>
      </c>
      <c r="AC285" s="273">
        <f t="shared" si="335"/>
        <v>432750</v>
      </c>
      <c r="AD285" s="273">
        <f>IFERROR(X285/W282,"-")</f>
        <v>7.333333333333333</v>
      </c>
      <c r="AE285" s="152">
        <f>IFERROR(Z285/W282,"-")</f>
        <v>0.66666666666666663</v>
      </c>
      <c r="AF285" s="575"/>
      <c r="AG285" s="273">
        <v>10</v>
      </c>
      <c r="AH285" s="273">
        <f>SUM(AH282:AH284)</f>
        <v>571590</v>
      </c>
      <c r="AI285" s="273">
        <v>1</v>
      </c>
      <c r="AJ285" s="273">
        <f>IFERROR(AH285/AF282,"-")</f>
        <v>285795</v>
      </c>
      <c r="AK285" s="273">
        <f t="shared" si="435"/>
        <v>57159</v>
      </c>
      <c r="AL285" s="273">
        <f t="shared" si="337"/>
        <v>571590</v>
      </c>
      <c r="AM285" s="273">
        <f>IFERROR(AG285/AF282,"-")</f>
        <v>5</v>
      </c>
      <c r="AN285" s="152">
        <f>IFERROR(AI285/AF282,"-")</f>
        <v>0.5</v>
      </c>
      <c r="AO285" s="577"/>
      <c r="AP285" s="273">
        <v>79</v>
      </c>
      <c r="AQ285" s="273">
        <f>SUM(AQ282:AQ284)</f>
        <v>7610339</v>
      </c>
      <c r="AR285" s="273">
        <v>7</v>
      </c>
      <c r="AS285" s="273">
        <f>IFERROR(AQ285/AO282,"-")</f>
        <v>634194.91666666663</v>
      </c>
      <c r="AT285" s="273">
        <f t="shared" si="436"/>
        <v>96333.405063291139</v>
      </c>
      <c r="AU285" s="273">
        <f t="shared" si="339"/>
        <v>1087191.2857142857</v>
      </c>
      <c r="AV285" s="273">
        <f>IFERROR(AP285/AO282,"-")</f>
        <v>6.583333333333333</v>
      </c>
      <c r="AW285" s="272">
        <f>IFERROR(AR285/AO282,"-")</f>
        <v>0.58333333333333337</v>
      </c>
      <c r="AX285" s="575"/>
      <c r="AY285" s="273">
        <v>238</v>
      </c>
      <c r="AZ285" s="273">
        <f>SUM(AZ282:AZ284)</f>
        <v>14094796</v>
      </c>
      <c r="BA285" s="273">
        <v>21</v>
      </c>
      <c r="BB285" s="273">
        <f>IFERROR(AZ285/AX282,"-")</f>
        <v>122563.44347826087</v>
      </c>
      <c r="BC285" s="273">
        <f t="shared" si="437"/>
        <v>59221.831932773108</v>
      </c>
      <c r="BD285" s="273">
        <f t="shared" si="341"/>
        <v>671180.76190476189</v>
      </c>
      <c r="BE285" s="273">
        <f>IFERROR(AY285/AX282,"-")</f>
        <v>2.0695652173913044</v>
      </c>
      <c r="BF285" s="152">
        <f>IFERROR(BA285/AX282,"-")</f>
        <v>0.18260869565217391</v>
      </c>
      <c r="BG285" s="229"/>
    </row>
    <row r="286" spans="2:59" s="9" customFormat="1" ht="13.5" customHeight="1">
      <c r="B286" s="551">
        <v>71</v>
      </c>
      <c r="C286" s="555" t="s">
        <v>48</v>
      </c>
      <c r="D286" s="357" t="s">
        <v>338</v>
      </c>
      <c r="E286" s="573">
        <f>市区町村別_オーラルフレイル区分別該当人数･割合!E75</f>
        <v>21</v>
      </c>
      <c r="F286" s="292">
        <v>43</v>
      </c>
      <c r="G286" s="69">
        <v>3103334</v>
      </c>
      <c r="H286" s="69">
        <v>4</v>
      </c>
      <c r="I286" s="69">
        <f>IFERROR(G286/E286,"-")</f>
        <v>147777.80952380953</v>
      </c>
      <c r="J286" s="69">
        <f>IFERROR(G286/F286,"-")</f>
        <v>72170.558139534885</v>
      </c>
      <c r="K286" s="69">
        <f t="shared" si="331"/>
        <v>775833.5</v>
      </c>
      <c r="L286" s="69">
        <f>IFERROR(F286/E286,"-")</f>
        <v>2.0476190476190474</v>
      </c>
      <c r="M286" s="266">
        <f>IFERROR(H286/E286,"-")</f>
        <v>0.19047619047619047</v>
      </c>
      <c r="N286" s="573">
        <f>市区町村別_オーラルフレイル区分別該当人数･割合!G75</f>
        <v>11</v>
      </c>
      <c r="O286" s="292">
        <v>9</v>
      </c>
      <c r="P286" s="69">
        <v>412103</v>
      </c>
      <c r="Q286" s="69">
        <v>1</v>
      </c>
      <c r="R286" s="69">
        <f>IFERROR(P286/N286,"-")</f>
        <v>37463.909090909088</v>
      </c>
      <c r="S286" s="69">
        <f>IFERROR(P286/O286,"-")</f>
        <v>45789.222222222219</v>
      </c>
      <c r="T286" s="69">
        <f t="shared" si="333"/>
        <v>412103</v>
      </c>
      <c r="U286" s="69">
        <f>IFERROR(O286/N286,"-")</f>
        <v>0.81818181818181823</v>
      </c>
      <c r="V286" s="34">
        <f>IFERROR(Q286/N286,"-")</f>
        <v>9.0909090909090912E-2</v>
      </c>
      <c r="W286" s="573">
        <f>市区町村別_オーラルフレイル区分別該当人数･割合!I75</f>
        <v>3</v>
      </c>
      <c r="X286" s="292">
        <v>0</v>
      </c>
      <c r="Y286" s="69">
        <v>0</v>
      </c>
      <c r="Z286" s="69">
        <v>0</v>
      </c>
      <c r="AA286" s="69">
        <f>IFERROR(Y286/W286,"-")</f>
        <v>0</v>
      </c>
      <c r="AB286" s="69" t="str">
        <f>IFERROR(Y286/X286,"-")</f>
        <v>-</v>
      </c>
      <c r="AC286" s="69" t="str">
        <f t="shared" si="335"/>
        <v>-</v>
      </c>
      <c r="AD286" s="69">
        <f>IFERROR(X286/W286,"-")</f>
        <v>0</v>
      </c>
      <c r="AE286" s="34">
        <f>IFERROR(Z286/W286,"-")</f>
        <v>0</v>
      </c>
      <c r="AF286" s="573">
        <f>市区町村別_オーラルフレイル区分別該当人数･割合!K75</f>
        <v>1</v>
      </c>
      <c r="AG286" s="292">
        <v>0</v>
      </c>
      <c r="AH286" s="69">
        <v>0</v>
      </c>
      <c r="AI286" s="69">
        <v>0</v>
      </c>
      <c r="AJ286" s="69">
        <f>IFERROR(AH286/AF286,"-")</f>
        <v>0</v>
      </c>
      <c r="AK286" s="69" t="str">
        <f>IFERROR(AH286/AG286,"-")</f>
        <v>-</v>
      </c>
      <c r="AL286" s="69" t="str">
        <f t="shared" si="337"/>
        <v>-</v>
      </c>
      <c r="AM286" s="69">
        <f>IFERROR(AG286/AF286,"-")</f>
        <v>0</v>
      </c>
      <c r="AN286" s="34">
        <f>IFERROR(AI286/AF286,"-")</f>
        <v>0</v>
      </c>
      <c r="AO286" s="570">
        <f>市区町村別_オーラルフレイル区分別該当人数･割合!M75</f>
        <v>6</v>
      </c>
      <c r="AP286" s="292">
        <v>34</v>
      </c>
      <c r="AQ286" s="69">
        <v>3444708</v>
      </c>
      <c r="AR286" s="69">
        <v>4</v>
      </c>
      <c r="AS286" s="69">
        <f>IFERROR(AQ286/AO286,"-")</f>
        <v>574118</v>
      </c>
      <c r="AT286" s="69">
        <f>IFERROR(AQ286/AP286,"-")</f>
        <v>101314.94117647059</v>
      </c>
      <c r="AU286" s="69">
        <f t="shared" si="339"/>
        <v>861177</v>
      </c>
      <c r="AV286" s="69">
        <f>IFERROR(AP286/AO286,"-")</f>
        <v>5.666666666666667</v>
      </c>
      <c r="AW286" s="266">
        <f>IFERROR(AR286/AO286,"-")</f>
        <v>0.66666666666666663</v>
      </c>
      <c r="AX286" s="573">
        <f>市区町村別_オーラルフレイル区分別該当人数･割合!O75</f>
        <v>97</v>
      </c>
      <c r="AY286" s="292">
        <v>114</v>
      </c>
      <c r="AZ286" s="69">
        <v>12043279</v>
      </c>
      <c r="BA286" s="69">
        <v>10</v>
      </c>
      <c r="BB286" s="69">
        <f>IFERROR(AZ286/AX286,"-")</f>
        <v>124157.51546391753</v>
      </c>
      <c r="BC286" s="69">
        <f>IFERROR(AZ286/AY286,"-")</f>
        <v>105642.79824561403</v>
      </c>
      <c r="BD286" s="69">
        <f t="shared" si="341"/>
        <v>1204327.8999999999</v>
      </c>
      <c r="BE286" s="69">
        <f>IFERROR(AY286/AX286,"-")</f>
        <v>1.1752577319587629</v>
      </c>
      <c r="BF286" s="34">
        <f>IFERROR(BA286/AX286,"-")</f>
        <v>0.10309278350515463</v>
      </c>
      <c r="BG286" s="229"/>
    </row>
    <row r="287" spans="2:59" s="9" customFormat="1" ht="13.5" customHeight="1">
      <c r="B287" s="552"/>
      <c r="C287" s="556"/>
      <c r="D287" s="356" t="s">
        <v>339</v>
      </c>
      <c r="E287" s="578"/>
      <c r="F287" s="70">
        <v>0</v>
      </c>
      <c r="G287" s="268">
        <v>0</v>
      </c>
      <c r="H287" s="268">
        <v>0</v>
      </c>
      <c r="I287" s="268">
        <f>IFERROR(G287/E286,"-")</f>
        <v>0</v>
      </c>
      <c r="J287" s="268" t="str">
        <f t="shared" ref="J287:J289" si="438">IFERROR(G287/F287,"-")</f>
        <v>-</v>
      </c>
      <c r="K287" s="268" t="str">
        <f t="shared" si="331"/>
        <v>-</v>
      </c>
      <c r="L287" s="268">
        <f>IFERROR(F287/E286,"-")</f>
        <v>0</v>
      </c>
      <c r="M287" s="267">
        <f>IFERROR(H287/E286,"-")</f>
        <v>0</v>
      </c>
      <c r="N287" s="574"/>
      <c r="O287" s="70">
        <v>0</v>
      </c>
      <c r="P287" s="268">
        <v>0</v>
      </c>
      <c r="Q287" s="268">
        <v>0</v>
      </c>
      <c r="R287" s="268">
        <f>IFERROR(P287/N286,"-")</f>
        <v>0</v>
      </c>
      <c r="S287" s="268" t="str">
        <f t="shared" ref="S287:S289" si="439">IFERROR(P287/O287,"-")</f>
        <v>-</v>
      </c>
      <c r="T287" s="268" t="str">
        <f t="shared" si="333"/>
        <v>-</v>
      </c>
      <c r="U287" s="268">
        <f>IFERROR(O287/N286,"-")</f>
        <v>0</v>
      </c>
      <c r="V287" s="175">
        <f>IFERROR(Q287/N286,"-")</f>
        <v>0</v>
      </c>
      <c r="W287" s="574"/>
      <c r="X287" s="70">
        <v>0</v>
      </c>
      <c r="Y287" s="268">
        <v>0</v>
      </c>
      <c r="Z287" s="268">
        <v>0</v>
      </c>
      <c r="AA287" s="268">
        <f>IFERROR(Y287/W286,"-")</f>
        <v>0</v>
      </c>
      <c r="AB287" s="268" t="str">
        <f t="shared" ref="AB287:AB289" si="440">IFERROR(Y287/X287,"-")</f>
        <v>-</v>
      </c>
      <c r="AC287" s="268" t="str">
        <f t="shared" si="335"/>
        <v>-</v>
      </c>
      <c r="AD287" s="268">
        <f>IFERROR(X287/W286,"-")</f>
        <v>0</v>
      </c>
      <c r="AE287" s="175">
        <f>IFERROR(Z287/W286,"-")</f>
        <v>0</v>
      </c>
      <c r="AF287" s="574"/>
      <c r="AG287" s="70">
        <v>0</v>
      </c>
      <c r="AH287" s="268">
        <v>0</v>
      </c>
      <c r="AI287" s="268">
        <v>0</v>
      </c>
      <c r="AJ287" s="268">
        <f>IFERROR(AH287/AF286,"-")</f>
        <v>0</v>
      </c>
      <c r="AK287" s="268" t="str">
        <f t="shared" ref="AK287:AK289" si="441">IFERROR(AH287/AG287,"-")</f>
        <v>-</v>
      </c>
      <c r="AL287" s="268" t="str">
        <f t="shared" si="337"/>
        <v>-</v>
      </c>
      <c r="AM287" s="268">
        <f>IFERROR(AG287/AF286,"-")</f>
        <v>0</v>
      </c>
      <c r="AN287" s="175">
        <f>IFERROR(AI287/AF286,"-")</f>
        <v>0</v>
      </c>
      <c r="AO287" s="576"/>
      <c r="AP287" s="70">
        <v>0</v>
      </c>
      <c r="AQ287" s="268">
        <v>0</v>
      </c>
      <c r="AR287" s="268">
        <v>0</v>
      </c>
      <c r="AS287" s="268">
        <f>IFERROR(AQ287/AO286,"-")</f>
        <v>0</v>
      </c>
      <c r="AT287" s="268" t="str">
        <f t="shared" ref="AT287:AT289" si="442">IFERROR(AQ287/AP287,"-")</f>
        <v>-</v>
      </c>
      <c r="AU287" s="268" t="str">
        <f t="shared" si="339"/>
        <v>-</v>
      </c>
      <c r="AV287" s="268">
        <f>IFERROR(AP287/AO286,"-")</f>
        <v>0</v>
      </c>
      <c r="AW287" s="267">
        <f>IFERROR(AR287/AO286,"-")</f>
        <v>0</v>
      </c>
      <c r="AX287" s="574"/>
      <c r="AY287" s="70">
        <v>0</v>
      </c>
      <c r="AZ287" s="268">
        <v>0</v>
      </c>
      <c r="BA287" s="268">
        <v>0</v>
      </c>
      <c r="BB287" s="268">
        <f>IFERROR(AZ287/AX286,"-")</f>
        <v>0</v>
      </c>
      <c r="BC287" s="268" t="str">
        <f t="shared" ref="BC287:BC289" si="443">IFERROR(AZ287/AY287,"-")</f>
        <v>-</v>
      </c>
      <c r="BD287" s="268" t="str">
        <f t="shared" si="341"/>
        <v>-</v>
      </c>
      <c r="BE287" s="268">
        <f>IFERROR(AY287/AX286,"-")</f>
        <v>0</v>
      </c>
      <c r="BF287" s="175">
        <f>IFERROR(BA287/AX286,"-")</f>
        <v>0</v>
      </c>
      <c r="BG287" s="229"/>
    </row>
    <row r="288" spans="2:59" s="9" customFormat="1" ht="13.5" customHeight="1">
      <c r="B288" s="552"/>
      <c r="C288" s="556"/>
      <c r="D288" s="353" t="s">
        <v>340</v>
      </c>
      <c r="E288" s="578"/>
      <c r="F288" s="271">
        <v>0</v>
      </c>
      <c r="G288" s="271">
        <v>0</v>
      </c>
      <c r="H288" s="271">
        <v>0</v>
      </c>
      <c r="I288" s="271">
        <f>IFERROR(G288/E286,"-")</f>
        <v>0</v>
      </c>
      <c r="J288" s="271" t="str">
        <f t="shared" si="438"/>
        <v>-</v>
      </c>
      <c r="K288" s="271" t="str">
        <f t="shared" si="331"/>
        <v>-</v>
      </c>
      <c r="L288" s="271">
        <f>IFERROR(F288/E286,"-")</f>
        <v>0</v>
      </c>
      <c r="M288" s="270">
        <f>IFERROR(H288/E286,"-")</f>
        <v>0</v>
      </c>
      <c r="N288" s="574"/>
      <c r="O288" s="271">
        <v>0</v>
      </c>
      <c r="P288" s="271">
        <v>0</v>
      </c>
      <c r="Q288" s="271">
        <v>0</v>
      </c>
      <c r="R288" s="271">
        <f>IFERROR(P288/N286,"-")</f>
        <v>0</v>
      </c>
      <c r="S288" s="271" t="str">
        <f t="shared" si="439"/>
        <v>-</v>
      </c>
      <c r="T288" s="271" t="str">
        <f t="shared" si="333"/>
        <v>-</v>
      </c>
      <c r="U288" s="271">
        <f>IFERROR(O288/N286,"-")</f>
        <v>0</v>
      </c>
      <c r="V288" s="36">
        <f>IFERROR(Q288/N286,"-")</f>
        <v>0</v>
      </c>
      <c r="W288" s="574"/>
      <c r="X288" s="271">
        <v>0</v>
      </c>
      <c r="Y288" s="271">
        <v>0</v>
      </c>
      <c r="Z288" s="271">
        <v>0</v>
      </c>
      <c r="AA288" s="271">
        <f>IFERROR(Y288/W286,"-")</f>
        <v>0</v>
      </c>
      <c r="AB288" s="271" t="str">
        <f t="shared" si="440"/>
        <v>-</v>
      </c>
      <c r="AC288" s="271" t="str">
        <f t="shared" si="335"/>
        <v>-</v>
      </c>
      <c r="AD288" s="271">
        <f>IFERROR(X288/W286,"-")</f>
        <v>0</v>
      </c>
      <c r="AE288" s="36">
        <f>IFERROR(Z288/W286,"-")</f>
        <v>0</v>
      </c>
      <c r="AF288" s="574"/>
      <c r="AG288" s="271">
        <v>0</v>
      </c>
      <c r="AH288" s="271">
        <v>0</v>
      </c>
      <c r="AI288" s="271">
        <v>0</v>
      </c>
      <c r="AJ288" s="271">
        <f>IFERROR(AH288/AF286,"-")</f>
        <v>0</v>
      </c>
      <c r="AK288" s="271" t="str">
        <f t="shared" si="441"/>
        <v>-</v>
      </c>
      <c r="AL288" s="271" t="str">
        <f t="shared" si="337"/>
        <v>-</v>
      </c>
      <c r="AM288" s="271">
        <f>IFERROR(AG288/AF286,"-")</f>
        <v>0</v>
      </c>
      <c r="AN288" s="36">
        <f>IFERROR(AI288/AF286,"-")</f>
        <v>0</v>
      </c>
      <c r="AO288" s="576"/>
      <c r="AP288" s="271">
        <v>0</v>
      </c>
      <c r="AQ288" s="271">
        <v>0</v>
      </c>
      <c r="AR288" s="271">
        <v>0</v>
      </c>
      <c r="AS288" s="271">
        <f>IFERROR(AQ288/AO286,"-")</f>
        <v>0</v>
      </c>
      <c r="AT288" s="271" t="str">
        <f t="shared" si="442"/>
        <v>-</v>
      </c>
      <c r="AU288" s="271" t="str">
        <f t="shared" si="339"/>
        <v>-</v>
      </c>
      <c r="AV288" s="271">
        <f>IFERROR(AP288/AO286,"-")</f>
        <v>0</v>
      </c>
      <c r="AW288" s="270">
        <f>IFERROR(AR288/AO286,"-")</f>
        <v>0</v>
      </c>
      <c r="AX288" s="574"/>
      <c r="AY288" s="271">
        <v>0</v>
      </c>
      <c r="AZ288" s="271">
        <v>0</v>
      </c>
      <c r="BA288" s="271">
        <v>0</v>
      </c>
      <c r="BB288" s="271">
        <f>IFERROR(AZ288/AX286,"-")</f>
        <v>0</v>
      </c>
      <c r="BC288" s="271" t="str">
        <f t="shared" si="443"/>
        <v>-</v>
      </c>
      <c r="BD288" s="271" t="str">
        <f t="shared" si="341"/>
        <v>-</v>
      </c>
      <c r="BE288" s="271">
        <f>IFERROR(AY288/AX286,"-")</f>
        <v>0</v>
      </c>
      <c r="BF288" s="36">
        <f>IFERROR(BA288/AX286,"-")</f>
        <v>0</v>
      </c>
      <c r="BG288" s="229"/>
    </row>
    <row r="289" spans="2:59" s="9" customFormat="1" ht="13.5" customHeight="1">
      <c r="B289" s="553"/>
      <c r="C289" s="557"/>
      <c r="D289" s="354" t="s">
        <v>64</v>
      </c>
      <c r="E289" s="579"/>
      <c r="F289" s="273">
        <v>43</v>
      </c>
      <c r="G289" s="273">
        <f>SUM(G286:G288)</f>
        <v>3103334</v>
      </c>
      <c r="H289" s="273">
        <v>4</v>
      </c>
      <c r="I289" s="273">
        <f>IFERROR(G289/E286,"-")</f>
        <v>147777.80952380953</v>
      </c>
      <c r="J289" s="273">
        <f t="shared" si="438"/>
        <v>72170.558139534885</v>
      </c>
      <c r="K289" s="273">
        <f t="shared" si="331"/>
        <v>775833.5</v>
      </c>
      <c r="L289" s="273">
        <f>IFERROR(F289/E286,"-")</f>
        <v>2.0476190476190474</v>
      </c>
      <c r="M289" s="272">
        <f>IFERROR(H289/E286,"-")</f>
        <v>0.19047619047619047</v>
      </c>
      <c r="N289" s="575"/>
      <c r="O289" s="273">
        <v>9</v>
      </c>
      <c r="P289" s="273">
        <f>SUM(P286:P288)</f>
        <v>412103</v>
      </c>
      <c r="Q289" s="273">
        <v>1</v>
      </c>
      <c r="R289" s="273">
        <f>IFERROR(P289/N286,"-")</f>
        <v>37463.909090909088</v>
      </c>
      <c r="S289" s="273">
        <f t="shared" si="439"/>
        <v>45789.222222222219</v>
      </c>
      <c r="T289" s="273">
        <f t="shared" si="333"/>
        <v>412103</v>
      </c>
      <c r="U289" s="273">
        <f>IFERROR(O289/N286,"-")</f>
        <v>0.81818181818181823</v>
      </c>
      <c r="V289" s="152">
        <f>IFERROR(Q289/N286,"-")</f>
        <v>9.0909090909090912E-2</v>
      </c>
      <c r="W289" s="575"/>
      <c r="X289" s="273">
        <v>0</v>
      </c>
      <c r="Y289" s="273">
        <f>SUM(Y286:Y288)</f>
        <v>0</v>
      </c>
      <c r="Z289" s="273">
        <v>0</v>
      </c>
      <c r="AA289" s="273">
        <f>IFERROR(Y289/W286,"-")</f>
        <v>0</v>
      </c>
      <c r="AB289" s="273" t="str">
        <f t="shared" si="440"/>
        <v>-</v>
      </c>
      <c r="AC289" s="273" t="str">
        <f t="shared" si="335"/>
        <v>-</v>
      </c>
      <c r="AD289" s="273">
        <f>IFERROR(X289/W286,"-")</f>
        <v>0</v>
      </c>
      <c r="AE289" s="152">
        <f>IFERROR(Z289/W286,"-")</f>
        <v>0</v>
      </c>
      <c r="AF289" s="575"/>
      <c r="AG289" s="273">
        <v>0</v>
      </c>
      <c r="AH289" s="273">
        <f>SUM(AH286:AH288)</f>
        <v>0</v>
      </c>
      <c r="AI289" s="273">
        <v>0</v>
      </c>
      <c r="AJ289" s="273">
        <f>IFERROR(AH289/AF286,"-")</f>
        <v>0</v>
      </c>
      <c r="AK289" s="273" t="str">
        <f t="shared" si="441"/>
        <v>-</v>
      </c>
      <c r="AL289" s="273" t="str">
        <f t="shared" si="337"/>
        <v>-</v>
      </c>
      <c r="AM289" s="273">
        <f>IFERROR(AG289/AF286,"-")</f>
        <v>0</v>
      </c>
      <c r="AN289" s="152">
        <f>IFERROR(AI289/AF286,"-")</f>
        <v>0</v>
      </c>
      <c r="AO289" s="577"/>
      <c r="AP289" s="273">
        <v>34</v>
      </c>
      <c r="AQ289" s="273">
        <f>SUM(AQ286:AQ288)</f>
        <v>3444708</v>
      </c>
      <c r="AR289" s="273">
        <v>4</v>
      </c>
      <c r="AS289" s="273">
        <f>IFERROR(AQ289/AO286,"-")</f>
        <v>574118</v>
      </c>
      <c r="AT289" s="273">
        <f t="shared" si="442"/>
        <v>101314.94117647059</v>
      </c>
      <c r="AU289" s="273">
        <f t="shared" si="339"/>
        <v>861177</v>
      </c>
      <c r="AV289" s="273">
        <f>IFERROR(AP289/AO286,"-")</f>
        <v>5.666666666666667</v>
      </c>
      <c r="AW289" s="272">
        <f>IFERROR(AR289/AO286,"-")</f>
        <v>0.66666666666666663</v>
      </c>
      <c r="AX289" s="575"/>
      <c r="AY289" s="273">
        <v>114</v>
      </c>
      <c r="AZ289" s="273">
        <f>SUM(AZ286:AZ288)</f>
        <v>12043279</v>
      </c>
      <c r="BA289" s="273">
        <v>10</v>
      </c>
      <c r="BB289" s="273">
        <f>IFERROR(AZ289/AX286,"-")</f>
        <v>124157.51546391753</v>
      </c>
      <c r="BC289" s="273">
        <f t="shared" si="443"/>
        <v>105642.79824561403</v>
      </c>
      <c r="BD289" s="273">
        <f t="shared" si="341"/>
        <v>1204327.8999999999</v>
      </c>
      <c r="BE289" s="273">
        <f>IFERROR(AY289/AX286,"-")</f>
        <v>1.1752577319587629</v>
      </c>
      <c r="BF289" s="152">
        <f>IFERROR(BA289/AX286,"-")</f>
        <v>0.10309278350515463</v>
      </c>
      <c r="BG289" s="229"/>
    </row>
    <row r="290" spans="2:59" s="9" customFormat="1" ht="13.5" customHeight="1">
      <c r="B290" s="551">
        <v>72</v>
      </c>
      <c r="C290" s="555" t="s">
        <v>26</v>
      </c>
      <c r="D290" s="357" t="s">
        <v>338</v>
      </c>
      <c r="E290" s="573">
        <f>市区町村別_オーラルフレイル区分別該当人数･割合!E76</f>
        <v>20</v>
      </c>
      <c r="F290" s="292">
        <v>19</v>
      </c>
      <c r="G290" s="69">
        <v>776712</v>
      </c>
      <c r="H290" s="69">
        <v>2</v>
      </c>
      <c r="I290" s="69">
        <f>IFERROR(G290/E290,"-")</f>
        <v>38835.599999999999</v>
      </c>
      <c r="J290" s="69">
        <f>IFERROR(G290/F290,"-")</f>
        <v>40879.57894736842</v>
      </c>
      <c r="K290" s="69">
        <f t="shared" si="331"/>
        <v>388356</v>
      </c>
      <c r="L290" s="69">
        <f>IFERROR(F290/E290,"-")</f>
        <v>0.95</v>
      </c>
      <c r="M290" s="266">
        <f>IFERROR(H290/E290,"-")</f>
        <v>0.1</v>
      </c>
      <c r="N290" s="573">
        <f>市区町村別_オーラルフレイル区分別該当人数･割合!G76</f>
        <v>13</v>
      </c>
      <c r="O290" s="292">
        <v>7</v>
      </c>
      <c r="P290" s="69">
        <v>180958</v>
      </c>
      <c r="Q290" s="69">
        <v>1</v>
      </c>
      <c r="R290" s="69">
        <f>IFERROR(P290/N290,"-")</f>
        <v>13919.846153846154</v>
      </c>
      <c r="S290" s="69">
        <f>IFERROR(P290/O290,"-")</f>
        <v>25851.142857142859</v>
      </c>
      <c r="T290" s="69">
        <f t="shared" si="333"/>
        <v>180958</v>
      </c>
      <c r="U290" s="69">
        <f>IFERROR(O290/N290,"-")</f>
        <v>0.53846153846153844</v>
      </c>
      <c r="V290" s="34">
        <f>IFERROR(Q290/N290,"-")</f>
        <v>7.6923076923076927E-2</v>
      </c>
      <c r="W290" s="573">
        <f>市区町村別_オーラルフレイル区分別該当人数･割合!I76</f>
        <v>2</v>
      </c>
      <c r="X290" s="292">
        <v>0</v>
      </c>
      <c r="Y290" s="69">
        <v>0</v>
      </c>
      <c r="Z290" s="69">
        <v>0</v>
      </c>
      <c r="AA290" s="69">
        <f>IFERROR(Y290/W290,"-")</f>
        <v>0</v>
      </c>
      <c r="AB290" s="69" t="str">
        <f>IFERROR(Y290/X290,"-")</f>
        <v>-</v>
      </c>
      <c r="AC290" s="69" t="str">
        <f t="shared" si="335"/>
        <v>-</v>
      </c>
      <c r="AD290" s="69">
        <f>IFERROR(X290/W290,"-")</f>
        <v>0</v>
      </c>
      <c r="AE290" s="34">
        <f>IFERROR(Z290/W290,"-")</f>
        <v>0</v>
      </c>
      <c r="AF290" s="573">
        <f>市区町村別_オーラルフレイル区分別該当人数･割合!K76</f>
        <v>1</v>
      </c>
      <c r="AG290" s="292">
        <v>0</v>
      </c>
      <c r="AH290" s="69">
        <v>0</v>
      </c>
      <c r="AI290" s="69">
        <v>0</v>
      </c>
      <c r="AJ290" s="69">
        <f>IFERROR(AH290/AF290,"-")</f>
        <v>0</v>
      </c>
      <c r="AK290" s="69" t="str">
        <f>IFERROR(AH290/AG290,"-")</f>
        <v>-</v>
      </c>
      <c r="AL290" s="69" t="str">
        <f t="shared" si="337"/>
        <v>-</v>
      </c>
      <c r="AM290" s="69">
        <f>IFERROR(AG290/AF290,"-")</f>
        <v>0</v>
      </c>
      <c r="AN290" s="34">
        <f>IFERROR(AI290/AF290,"-")</f>
        <v>0</v>
      </c>
      <c r="AO290" s="570">
        <f>市区町村別_オーラルフレイル区分別該当人数･割合!M76</f>
        <v>6</v>
      </c>
      <c r="AP290" s="292">
        <v>12</v>
      </c>
      <c r="AQ290" s="69">
        <v>2691809</v>
      </c>
      <c r="AR290" s="69">
        <v>1</v>
      </c>
      <c r="AS290" s="69">
        <f>IFERROR(AQ290/AO290,"-")</f>
        <v>448634.83333333331</v>
      </c>
      <c r="AT290" s="69">
        <f>IFERROR(AQ290/AP290,"-")</f>
        <v>224317.41666666666</v>
      </c>
      <c r="AU290" s="69">
        <f t="shared" si="339"/>
        <v>2691809</v>
      </c>
      <c r="AV290" s="69">
        <f>IFERROR(AP290/AO290,"-")</f>
        <v>2</v>
      </c>
      <c r="AW290" s="266">
        <f>IFERROR(AR290/AO290,"-")</f>
        <v>0.16666666666666666</v>
      </c>
      <c r="AX290" s="573">
        <f>市区町村別_オーラルフレイル区分別該当人数･割合!O76</f>
        <v>127</v>
      </c>
      <c r="AY290" s="292">
        <v>96</v>
      </c>
      <c r="AZ290" s="69">
        <v>7111211</v>
      </c>
      <c r="BA290" s="69">
        <v>9</v>
      </c>
      <c r="BB290" s="69">
        <f>IFERROR(AZ290/AX290,"-")</f>
        <v>55993.787401574802</v>
      </c>
      <c r="BC290" s="69">
        <f>IFERROR(AZ290/AY290,"-")</f>
        <v>74075.114583333328</v>
      </c>
      <c r="BD290" s="69">
        <f t="shared" si="341"/>
        <v>790134.5555555555</v>
      </c>
      <c r="BE290" s="69">
        <f>IFERROR(AY290/AX290,"-")</f>
        <v>0.75590551181102361</v>
      </c>
      <c r="BF290" s="34">
        <f>IFERROR(BA290/AX290,"-")</f>
        <v>7.0866141732283464E-2</v>
      </c>
      <c r="BG290" s="229"/>
    </row>
    <row r="291" spans="2:59" s="9" customFormat="1" ht="13.5" customHeight="1">
      <c r="B291" s="552"/>
      <c r="C291" s="556"/>
      <c r="D291" s="356" t="s">
        <v>339</v>
      </c>
      <c r="E291" s="578"/>
      <c r="F291" s="70">
        <v>0</v>
      </c>
      <c r="G291" s="268">
        <v>0</v>
      </c>
      <c r="H291" s="268">
        <v>0</v>
      </c>
      <c r="I291" s="268">
        <f>IFERROR(G291/E290,"-")</f>
        <v>0</v>
      </c>
      <c r="J291" s="268" t="str">
        <f t="shared" ref="J291:J293" si="444">IFERROR(G291/F291,"-")</f>
        <v>-</v>
      </c>
      <c r="K291" s="268" t="str">
        <f t="shared" si="331"/>
        <v>-</v>
      </c>
      <c r="L291" s="268">
        <f>IFERROR(F291/E290,"-")</f>
        <v>0</v>
      </c>
      <c r="M291" s="267">
        <f>IFERROR(H291/E290,"-")</f>
        <v>0</v>
      </c>
      <c r="N291" s="574"/>
      <c r="O291" s="70">
        <v>0</v>
      </c>
      <c r="P291" s="268">
        <v>0</v>
      </c>
      <c r="Q291" s="268">
        <v>0</v>
      </c>
      <c r="R291" s="268">
        <f>IFERROR(P291/N290,"-")</f>
        <v>0</v>
      </c>
      <c r="S291" s="268" t="str">
        <f t="shared" ref="S291:S293" si="445">IFERROR(P291/O291,"-")</f>
        <v>-</v>
      </c>
      <c r="T291" s="268" t="str">
        <f t="shared" si="333"/>
        <v>-</v>
      </c>
      <c r="U291" s="268">
        <f>IFERROR(O291/N290,"-")</f>
        <v>0</v>
      </c>
      <c r="V291" s="175">
        <f>IFERROR(Q291/N290,"-")</f>
        <v>0</v>
      </c>
      <c r="W291" s="574"/>
      <c r="X291" s="70">
        <v>0</v>
      </c>
      <c r="Y291" s="268">
        <v>0</v>
      </c>
      <c r="Z291" s="268">
        <v>0</v>
      </c>
      <c r="AA291" s="268">
        <f>IFERROR(Y291/W290,"-")</f>
        <v>0</v>
      </c>
      <c r="AB291" s="268" t="str">
        <f t="shared" ref="AB291:AB293" si="446">IFERROR(Y291/X291,"-")</f>
        <v>-</v>
      </c>
      <c r="AC291" s="268" t="str">
        <f t="shared" si="335"/>
        <v>-</v>
      </c>
      <c r="AD291" s="268">
        <f>IFERROR(X291/W290,"-")</f>
        <v>0</v>
      </c>
      <c r="AE291" s="175">
        <f>IFERROR(Z291/W290,"-")</f>
        <v>0</v>
      </c>
      <c r="AF291" s="574"/>
      <c r="AG291" s="70">
        <v>0</v>
      </c>
      <c r="AH291" s="268">
        <v>0</v>
      </c>
      <c r="AI291" s="268">
        <v>0</v>
      </c>
      <c r="AJ291" s="268">
        <f>IFERROR(AH291/AF290,"-")</f>
        <v>0</v>
      </c>
      <c r="AK291" s="268" t="str">
        <f t="shared" ref="AK291:AK293" si="447">IFERROR(AH291/AG291,"-")</f>
        <v>-</v>
      </c>
      <c r="AL291" s="268" t="str">
        <f t="shared" si="337"/>
        <v>-</v>
      </c>
      <c r="AM291" s="268">
        <f>IFERROR(AG291/AF290,"-")</f>
        <v>0</v>
      </c>
      <c r="AN291" s="175">
        <f>IFERROR(AI291/AF290,"-")</f>
        <v>0</v>
      </c>
      <c r="AO291" s="576"/>
      <c r="AP291" s="70">
        <v>0</v>
      </c>
      <c r="AQ291" s="268">
        <v>0</v>
      </c>
      <c r="AR291" s="268">
        <v>0</v>
      </c>
      <c r="AS291" s="268">
        <f>IFERROR(AQ291/AO290,"-")</f>
        <v>0</v>
      </c>
      <c r="AT291" s="268" t="str">
        <f t="shared" ref="AT291:AT293" si="448">IFERROR(AQ291/AP291,"-")</f>
        <v>-</v>
      </c>
      <c r="AU291" s="268" t="str">
        <f t="shared" si="339"/>
        <v>-</v>
      </c>
      <c r="AV291" s="268">
        <f>IFERROR(AP291/AO290,"-")</f>
        <v>0</v>
      </c>
      <c r="AW291" s="267">
        <f>IFERROR(AR291/AO290,"-")</f>
        <v>0</v>
      </c>
      <c r="AX291" s="574"/>
      <c r="AY291" s="70">
        <v>0</v>
      </c>
      <c r="AZ291" s="268">
        <v>0</v>
      </c>
      <c r="BA291" s="268">
        <v>0</v>
      </c>
      <c r="BB291" s="268">
        <f>IFERROR(AZ291/AX290,"-")</f>
        <v>0</v>
      </c>
      <c r="BC291" s="268" t="str">
        <f t="shared" ref="BC291:BC293" si="449">IFERROR(AZ291/AY291,"-")</f>
        <v>-</v>
      </c>
      <c r="BD291" s="268" t="str">
        <f t="shared" si="341"/>
        <v>-</v>
      </c>
      <c r="BE291" s="268">
        <f>IFERROR(AY291/AX290,"-")</f>
        <v>0</v>
      </c>
      <c r="BF291" s="175">
        <f>IFERROR(BA291/AX290,"-")</f>
        <v>0</v>
      </c>
      <c r="BG291" s="229"/>
    </row>
    <row r="292" spans="2:59" s="9" customFormat="1" ht="13.5" customHeight="1">
      <c r="B292" s="552"/>
      <c r="C292" s="556"/>
      <c r="D292" s="353" t="s">
        <v>340</v>
      </c>
      <c r="E292" s="578"/>
      <c r="F292" s="271">
        <v>0</v>
      </c>
      <c r="G292" s="271">
        <v>0</v>
      </c>
      <c r="H292" s="271">
        <v>0</v>
      </c>
      <c r="I292" s="271">
        <f>IFERROR(G292/E290,"-")</f>
        <v>0</v>
      </c>
      <c r="J292" s="271" t="str">
        <f t="shared" si="444"/>
        <v>-</v>
      </c>
      <c r="K292" s="271" t="str">
        <f t="shared" si="331"/>
        <v>-</v>
      </c>
      <c r="L292" s="271">
        <f>IFERROR(F292/E290,"-")</f>
        <v>0</v>
      </c>
      <c r="M292" s="270">
        <f>IFERROR(H292/E290,"-")</f>
        <v>0</v>
      </c>
      <c r="N292" s="574"/>
      <c r="O292" s="271">
        <v>0</v>
      </c>
      <c r="P292" s="271">
        <v>0</v>
      </c>
      <c r="Q292" s="271">
        <v>0</v>
      </c>
      <c r="R292" s="271">
        <f>IFERROR(P292/N290,"-")</f>
        <v>0</v>
      </c>
      <c r="S292" s="271" t="str">
        <f t="shared" si="445"/>
        <v>-</v>
      </c>
      <c r="T292" s="271" t="str">
        <f t="shared" si="333"/>
        <v>-</v>
      </c>
      <c r="U292" s="271">
        <f>IFERROR(O292/N290,"-")</f>
        <v>0</v>
      </c>
      <c r="V292" s="36">
        <f>IFERROR(Q292/N290,"-")</f>
        <v>0</v>
      </c>
      <c r="W292" s="574"/>
      <c r="X292" s="271">
        <v>0</v>
      </c>
      <c r="Y292" s="271">
        <v>0</v>
      </c>
      <c r="Z292" s="271">
        <v>0</v>
      </c>
      <c r="AA292" s="271">
        <f>IFERROR(Y292/W290,"-")</f>
        <v>0</v>
      </c>
      <c r="AB292" s="271" t="str">
        <f t="shared" si="446"/>
        <v>-</v>
      </c>
      <c r="AC292" s="271" t="str">
        <f t="shared" si="335"/>
        <v>-</v>
      </c>
      <c r="AD292" s="271">
        <f>IFERROR(X292/W290,"-")</f>
        <v>0</v>
      </c>
      <c r="AE292" s="36">
        <f>IFERROR(Z292/W290,"-")</f>
        <v>0</v>
      </c>
      <c r="AF292" s="574"/>
      <c r="AG292" s="271">
        <v>0</v>
      </c>
      <c r="AH292" s="271">
        <v>0</v>
      </c>
      <c r="AI292" s="271">
        <v>0</v>
      </c>
      <c r="AJ292" s="271">
        <f>IFERROR(AH292/AF290,"-")</f>
        <v>0</v>
      </c>
      <c r="AK292" s="271" t="str">
        <f t="shared" si="447"/>
        <v>-</v>
      </c>
      <c r="AL292" s="271" t="str">
        <f t="shared" si="337"/>
        <v>-</v>
      </c>
      <c r="AM292" s="271">
        <f>IFERROR(AG292/AF290,"-")</f>
        <v>0</v>
      </c>
      <c r="AN292" s="36">
        <f>IFERROR(AI292/AF290,"-")</f>
        <v>0</v>
      </c>
      <c r="AO292" s="576"/>
      <c r="AP292" s="271">
        <v>0</v>
      </c>
      <c r="AQ292" s="271">
        <v>0</v>
      </c>
      <c r="AR292" s="271">
        <v>0</v>
      </c>
      <c r="AS292" s="271">
        <f>IFERROR(AQ292/AO290,"-")</f>
        <v>0</v>
      </c>
      <c r="AT292" s="271" t="str">
        <f t="shared" si="448"/>
        <v>-</v>
      </c>
      <c r="AU292" s="271" t="str">
        <f t="shared" si="339"/>
        <v>-</v>
      </c>
      <c r="AV292" s="271">
        <f>IFERROR(AP292/AO290,"-")</f>
        <v>0</v>
      </c>
      <c r="AW292" s="270">
        <f>IFERROR(AR292/AO290,"-")</f>
        <v>0</v>
      </c>
      <c r="AX292" s="574"/>
      <c r="AY292" s="271">
        <v>0</v>
      </c>
      <c r="AZ292" s="271">
        <v>0</v>
      </c>
      <c r="BA292" s="271">
        <v>0</v>
      </c>
      <c r="BB292" s="271">
        <f>IFERROR(AZ292/AX290,"-")</f>
        <v>0</v>
      </c>
      <c r="BC292" s="271" t="str">
        <f t="shared" si="449"/>
        <v>-</v>
      </c>
      <c r="BD292" s="271" t="str">
        <f t="shared" si="341"/>
        <v>-</v>
      </c>
      <c r="BE292" s="271">
        <f>IFERROR(AY292/AX290,"-")</f>
        <v>0</v>
      </c>
      <c r="BF292" s="36">
        <f>IFERROR(BA292/AX290,"-")</f>
        <v>0</v>
      </c>
      <c r="BG292" s="229"/>
    </row>
    <row r="293" spans="2:59" s="9" customFormat="1" ht="13.5" customHeight="1">
      <c r="B293" s="553"/>
      <c r="C293" s="557"/>
      <c r="D293" s="354" t="s">
        <v>64</v>
      </c>
      <c r="E293" s="579"/>
      <c r="F293" s="273">
        <v>19</v>
      </c>
      <c r="G293" s="273">
        <f>SUM(G290:G292)</f>
        <v>776712</v>
      </c>
      <c r="H293" s="273">
        <v>2</v>
      </c>
      <c r="I293" s="273">
        <f>IFERROR(G293/E290,"-")</f>
        <v>38835.599999999999</v>
      </c>
      <c r="J293" s="273">
        <f t="shared" si="444"/>
        <v>40879.57894736842</v>
      </c>
      <c r="K293" s="273">
        <f t="shared" si="331"/>
        <v>388356</v>
      </c>
      <c r="L293" s="273">
        <f>IFERROR(F293/E290,"-")</f>
        <v>0.95</v>
      </c>
      <c r="M293" s="272">
        <f>IFERROR(H293/E290,"-")</f>
        <v>0.1</v>
      </c>
      <c r="N293" s="575"/>
      <c r="O293" s="273">
        <v>7</v>
      </c>
      <c r="P293" s="273">
        <f>SUM(P290:P292)</f>
        <v>180958</v>
      </c>
      <c r="Q293" s="273">
        <v>1</v>
      </c>
      <c r="R293" s="273">
        <f>IFERROR(P293/N290,"-")</f>
        <v>13919.846153846154</v>
      </c>
      <c r="S293" s="273">
        <f t="shared" si="445"/>
        <v>25851.142857142859</v>
      </c>
      <c r="T293" s="273">
        <f t="shared" si="333"/>
        <v>180958</v>
      </c>
      <c r="U293" s="273">
        <f>IFERROR(O293/N290,"-")</f>
        <v>0.53846153846153844</v>
      </c>
      <c r="V293" s="152">
        <f>IFERROR(Q293/N290,"-")</f>
        <v>7.6923076923076927E-2</v>
      </c>
      <c r="W293" s="575"/>
      <c r="X293" s="273">
        <v>0</v>
      </c>
      <c r="Y293" s="273">
        <f>SUM(Y290:Y292)</f>
        <v>0</v>
      </c>
      <c r="Z293" s="273">
        <v>0</v>
      </c>
      <c r="AA293" s="273">
        <f>IFERROR(Y293/W290,"-")</f>
        <v>0</v>
      </c>
      <c r="AB293" s="273" t="str">
        <f t="shared" si="446"/>
        <v>-</v>
      </c>
      <c r="AC293" s="273" t="str">
        <f t="shared" si="335"/>
        <v>-</v>
      </c>
      <c r="AD293" s="273">
        <f>IFERROR(X293/W290,"-")</f>
        <v>0</v>
      </c>
      <c r="AE293" s="152">
        <f>IFERROR(Z293/W290,"-")</f>
        <v>0</v>
      </c>
      <c r="AF293" s="575"/>
      <c r="AG293" s="273">
        <v>0</v>
      </c>
      <c r="AH293" s="273">
        <f>SUM(AH290:AH292)</f>
        <v>0</v>
      </c>
      <c r="AI293" s="273">
        <v>0</v>
      </c>
      <c r="AJ293" s="273">
        <f>IFERROR(AH293/AF290,"-")</f>
        <v>0</v>
      </c>
      <c r="AK293" s="273" t="str">
        <f t="shared" si="447"/>
        <v>-</v>
      </c>
      <c r="AL293" s="273" t="str">
        <f t="shared" si="337"/>
        <v>-</v>
      </c>
      <c r="AM293" s="273">
        <f>IFERROR(AG293/AF290,"-")</f>
        <v>0</v>
      </c>
      <c r="AN293" s="152">
        <f>IFERROR(AI293/AF290,"-")</f>
        <v>0</v>
      </c>
      <c r="AO293" s="577"/>
      <c r="AP293" s="273">
        <v>12</v>
      </c>
      <c r="AQ293" s="273">
        <f>SUM(AQ290:AQ292)</f>
        <v>2691809</v>
      </c>
      <c r="AR293" s="273">
        <v>1</v>
      </c>
      <c r="AS293" s="273">
        <f>IFERROR(AQ293/AO290,"-")</f>
        <v>448634.83333333331</v>
      </c>
      <c r="AT293" s="273">
        <f t="shared" si="448"/>
        <v>224317.41666666666</v>
      </c>
      <c r="AU293" s="273">
        <f t="shared" si="339"/>
        <v>2691809</v>
      </c>
      <c r="AV293" s="273">
        <f>IFERROR(AP293/AO290,"-")</f>
        <v>2</v>
      </c>
      <c r="AW293" s="272">
        <f>IFERROR(AR293/AO290,"-")</f>
        <v>0.16666666666666666</v>
      </c>
      <c r="AX293" s="575"/>
      <c r="AY293" s="273">
        <v>96</v>
      </c>
      <c r="AZ293" s="273">
        <f>SUM(AZ290:AZ292)</f>
        <v>7111211</v>
      </c>
      <c r="BA293" s="273">
        <v>9</v>
      </c>
      <c r="BB293" s="273">
        <f>IFERROR(AZ293/AX290,"-")</f>
        <v>55993.787401574802</v>
      </c>
      <c r="BC293" s="273">
        <f t="shared" si="449"/>
        <v>74075.114583333328</v>
      </c>
      <c r="BD293" s="273">
        <f t="shared" si="341"/>
        <v>790134.5555555555</v>
      </c>
      <c r="BE293" s="273">
        <f>IFERROR(AY293/AX290,"-")</f>
        <v>0.75590551181102361</v>
      </c>
      <c r="BF293" s="152">
        <f>IFERROR(BA293/AX290,"-")</f>
        <v>7.0866141732283464E-2</v>
      </c>
      <c r="BG293" s="229"/>
    </row>
    <row r="294" spans="2:59" s="9" customFormat="1" ht="13.5" customHeight="1">
      <c r="B294" s="551">
        <v>73</v>
      </c>
      <c r="C294" s="555" t="s">
        <v>27</v>
      </c>
      <c r="D294" s="357" t="s">
        <v>338</v>
      </c>
      <c r="E294" s="573">
        <f>市区町村別_オーラルフレイル区分別該当人数･割合!E77</f>
        <v>56</v>
      </c>
      <c r="F294" s="292">
        <v>99</v>
      </c>
      <c r="G294" s="69">
        <v>8839991</v>
      </c>
      <c r="H294" s="69">
        <v>10</v>
      </c>
      <c r="I294" s="69">
        <f>IFERROR(G294/E294,"-")</f>
        <v>157856.98214285713</v>
      </c>
      <c r="J294" s="69">
        <f>IFERROR(G294/F294,"-")</f>
        <v>89292.838383838389</v>
      </c>
      <c r="K294" s="69">
        <f t="shared" si="331"/>
        <v>883999.1</v>
      </c>
      <c r="L294" s="69">
        <f>IFERROR(F294/E294,"-")</f>
        <v>1.7678571428571428</v>
      </c>
      <c r="M294" s="266">
        <f>IFERROR(H294/E294,"-")</f>
        <v>0.17857142857142858</v>
      </c>
      <c r="N294" s="573">
        <f>市区町村別_オーラルフレイル区分別該当人数･割合!G77</f>
        <v>32</v>
      </c>
      <c r="O294" s="292">
        <v>52</v>
      </c>
      <c r="P294" s="69">
        <v>3980530</v>
      </c>
      <c r="Q294" s="69">
        <v>5</v>
      </c>
      <c r="R294" s="69">
        <f>IFERROR(P294/N294,"-")</f>
        <v>124391.5625</v>
      </c>
      <c r="S294" s="69">
        <f>IFERROR(P294/O294,"-")</f>
        <v>76548.653846153844</v>
      </c>
      <c r="T294" s="69">
        <f t="shared" si="333"/>
        <v>796106</v>
      </c>
      <c r="U294" s="69">
        <f>IFERROR(O294/N294,"-")</f>
        <v>1.625</v>
      </c>
      <c r="V294" s="34">
        <f>IFERROR(Q294/N294,"-")</f>
        <v>0.15625</v>
      </c>
      <c r="W294" s="573">
        <f>市区町村別_オーラルフレイル区分別該当人数･割合!I77</f>
        <v>6</v>
      </c>
      <c r="X294" s="292">
        <v>9</v>
      </c>
      <c r="Y294" s="69">
        <v>456864</v>
      </c>
      <c r="Z294" s="69">
        <v>1</v>
      </c>
      <c r="AA294" s="69">
        <f>IFERROR(Y294/W294,"-")</f>
        <v>76144</v>
      </c>
      <c r="AB294" s="69">
        <f>IFERROR(Y294/X294,"-")</f>
        <v>50762.666666666664</v>
      </c>
      <c r="AC294" s="69">
        <f t="shared" si="335"/>
        <v>456864</v>
      </c>
      <c r="AD294" s="69">
        <f>IFERROR(X294/W294,"-")</f>
        <v>1.5</v>
      </c>
      <c r="AE294" s="34">
        <f>IFERROR(Z294/W294,"-")</f>
        <v>0.16666666666666666</v>
      </c>
      <c r="AF294" s="573">
        <f>市区町村別_オーラルフレイル区分別該当人数･割合!K77</f>
        <v>4</v>
      </c>
      <c r="AG294" s="292">
        <v>9</v>
      </c>
      <c r="AH294" s="69">
        <v>456864</v>
      </c>
      <c r="AI294" s="69">
        <v>1</v>
      </c>
      <c r="AJ294" s="69">
        <f>IFERROR(AH294/AF294,"-")</f>
        <v>114216</v>
      </c>
      <c r="AK294" s="69">
        <f>IFERROR(AH294/AG294,"-")</f>
        <v>50762.666666666664</v>
      </c>
      <c r="AL294" s="69">
        <f t="shared" si="337"/>
        <v>456864</v>
      </c>
      <c r="AM294" s="69">
        <f>IFERROR(AG294/AF294,"-")</f>
        <v>2.25</v>
      </c>
      <c r="AN294" s="34">
        <f>IFERROR(AI294/AF294,"-")</f>
        <v>0.25</v>
      </c>
      <c r="AO294" s="570">
        <f>市区町村別_オーラルフレイル区分別該当人数･割合!M77</f>
        <v>19</v>
      </c>
      <c r="AP294" s="292">
        <v>60</v>
      </c>
      <c r="AQ294" s="69">
        <v>9963277</v>
      </c>
      <c r="AR294" s="69">
        <v>5</v>
      </c>
      <c r="AS294" s="69">
        <f>IFERROR(AQ294/AO294,"-")</f>
        <v>524383</v>
      </c>
      <c r="AT294" s="69">
        <f>IFERROR(AQ294/AP294,"-")</f>
        <v>166054.61666666667</v>
      </c>
      <c r="AU294" s="69">
        <f t="shared" si="339"/>
        <v>1992655.4</v>
      </c>
      <c r="AV294" s="69">
        <f>IFERROR(AP294/AO294,"-")</f>
        <v>3.1578947368421053</v>
      </c>
      <c r="AW294" s="266">
        <f>IFERROR(AR294/AO294,"-")</f>
        <v>0.26315789473684209</v>
      </c>
      <c r="AX294" s="573">
        <f>市区町村別_オーラルフレイル区分別該当人数･割合!O77</f>
        <v>216</v>
      </c>
      <c r="AY294" s="292">
        <v>205</v>
      </c>
      <c r="AZ294" s="69">
        <v>16873272</v>
      </c>
      <c r="BA294" s="69">
        <v>18</v>
      </c>
      <c r="BB294" s="69">
        <f>IFERROR(AZ294/AX294,"-")</f>
        <v>78117</v>
      </c>
      <c r="BC294" s="69">
        <f>IFERROR(AZ294/AY294,"-")</f>
        <v>82308.643902439027</v>
      </c>
      <c r="BD294" s="69">
        <f t="shared" si="341"/>
        <v>937404</v>
      </c>
      <c r="BE294" s="69">
        <f>IFERROR(AY294/AX294,"-")</f>
        <v>0.94907407407407407</v>
      </c>
      <c r="BF294" s="34">
        <f>IFERROR(BA294/AX294,"-")</f>
        <v>8.3333333333333329E-2</v>
      </c>
      <c r="BG294" s="229"/>
    </row>
    <row r="295" spans="2:59" s="9" customFormat="1" ht="13.5" customHeight="1">
      <c r="B295" s="552"/>
      <c r="C295" s="556"/>
      <c r="D295" s="356" t="s">
        <v>339</v>
      </c>
      <c r="E295" s="578"/>
      <c r="F295" s="70">
        <v>0</v>
      </c>
      <c r="G295" s="268">
        <v>0</v>
      </c>
      <c r="H295" s="268">
        <v>0</v>
      </c>
      <c r="I295" s="268">
        <f>IFERROR(G295/E294,"-")</f>
        <v>0</v>
      </c>
      <c r="J295" s="268" t="str">
        <f t="shared" ref="J295:J297" si="450">IFERROR(G295/F295,"-")</f>
        <v>-</v>
      </c>
      <c r="K295" s="268" t="str">
        <f t="shared" si="331"/>
        <v>-</v>
      </c>
      <c r="L295" s="268">
        <f>IFERROR(F295/E294,"-")</f>
        <v>0</v>
      </c>
      <c r="M295" s="267">
        <f>IFERROR(H295/E294,"-")</f>
        <v>0</v>
      </c>
      <c r="N295" s="574"/>
      <c r="O295" s="70">
        <v>0</v>
      </c>
      <c r="P295" s="268">
        <v>0</v>
      </c>
      <c r="Q295" s="268">
        <v>0</v>
      </c>
      <c r="R295" s="268">
        <f>IFERROR(P295/N294,"-")</f>
        <v>0</v>
      </c>
      <c r="S295" s="268" t="str">
        <f t="shared" ref="S295:S297" si="451">IFERROR(P295/O295,"-")</f>
        <v>-</v>
      </c>
      <c r="T295" s="268" t="str">
        <f t="shared" si="333"/>
        <v>-</v>
      </c>
      <c r="U295" s="268">
        <f>IFERROR(O295/N294,"-")</f>
        <v>0</v>
      </c>
      <c r="V295" s="175">
        <f>IFERROR(Q295/N294,"-")</f>
        <v>0</v>
      </c>
      <c r="W295" s="574"/>
      <c r="X295" s="70">
        <v>0</v>
      </c>
      <c r="Y295" s="268">
        <v>0</v>
      </c>
      <c r="Z295" s="268">
        <v>0</v>
      </c>
      <c r="AA295" s="268">
        <f>IFERROR(Y295/W294,"-")</f>
        <v>0</v>
      </c>
      <c r="AB295" s="268" t="str">
        <f t="shared" ref="AB295:AB297" si="452">IFERROR(Y295/X295,"-")</f>
        <v>-</v>
      </c>
      <c r="AC295" s="268" t="str">
        <f t="shared" si="335"/>
        <v>-</v>
      </c>
      <c r="AD295" s="268">
        <f>IFERROR(X295/W294,"-")</f>
        <v>0</v>
      </c>
      <c r="AE295" s="175">
        <f>IFERROR(Z295/W294,"-")</f>
        <v>0</v>
      </c>
      <c r="AF295" s="574"/>
      <c r="AG295" s="70">
        <v>0</v>
      </c>
      <c r="AH295" s="268">
        <v>0</v>
      </c>
      <c r="AI295" s="268">
        <v>0</v>
      </c>
      <c r="AJ295" s="268">
        <f>IFERROR(AH295/AF294,"-")</f>
        <v>0</v>
      </c>
      <c r="AK295" s="268" t="str">
        <f t="shared" ref="AK295:AK297" si="453">IFERROR(AH295/AG295,"-")</f>
        <v>-</v>
      </c>
      <c r="AL295" s="268" t="str">
        <f t="shared" si="337"/>
        <v>-</v>
      </c>
      <c r="AM295" s="268">
        <f>IFERROR(AG295/AF294,"-")</f>
        <v>0</v>
      </c>
      <c r="AN295" s="175">
        <f>IFERROR(AI295/AF294,"-")</f>
        <v>0</v>
      </c>
      <c r="AO295" s="576"/>
      <c r="AP295" s="70">
        <v>0</v>
      </c>
      <c r="AQ295" s="268">
        <v>0</v>
      </c>
      <c r="AR295" s="268">
        <v>0</v>
      </c>
      <c r="AS295" s="268">
        <f>IFERROR(AQ295/AO294,"-")</f>
        <v>0</v>
      </c>
      <c r="AT295" s="268" t="str">
        <f t="shared" ref="AT295:AT297" si="454">IFERROR(AQ295/AP295,"-")</f>
        <v>-</v>
      </c>
      <c r="AU295" s="268" t="str">
        <f t="shared" si="339"/>
        <v>-</v>
      </c>
      <c r="AV295" s="268">
        <f>IFERROR(AP295/AO294,"-")</f>
        <v>0</v>
      </c>
      <c r="AW295" s="267">
        <f>IFERROR(AR295/AO294,"-")</f>
        <v>0</v>
      </c>
      <c r="AX295" s="574"/>
      <c r="AY295" s="70">
        <v>1</v>
      </c>
      <c r="AZ295" s="268">
        <v>69765</v>
      </c>
      <c r="BA295" s="268">
        <v>1</v>
      </c>
      <c r="BB295" s="268">
        <f>IFERROR(AZ295/AX294,"-")</f>
        <v>322.98611111111109</v>
      </c>
      <c r="BC295" s="268">
        <f t="shared" ref="BC295:BC297" si="455">IFERROR(AZ295/AY295,"-")</f>
        <v>69765</v>
      </c>
      <c r="BD295" s="268">
        <f t="shared" si="341"/>
        <v>69765</v>
      </c>
      <c r="BE295" s="268">
        <f>IFERROR(AY295/AX294,"-")</f>
        <v>4.6296296296296294E-3</v>
      </c>
      <c r="BF295" s="175">
        <f>IFERROR(BA295/AX294,"-")</f>
        <v>4.6296296296296294E-3</v>
      </c>
      <c r="BG295" s="229"/>
    </row>
    <row r="296" spans="2:59" s="9" customFormat="1" ht="13.5" customHeight="1">
      <c r="B296" s="552"/>
      <c r="C296" s="556"/>
      <c r="D296" s="353" t="s">
        <v>340</v>
      </c>
      <c r="E296" s="578"/>
      <c r="F296" s="271">
        <v>0</v>
      </c>
      <c r="G296" s="271">
        <v>0</v>
      </c>
      <c r="H296" s="271">
        <v>0</v>
      </c>
      <c r="I296" s="271">
        <f>IFERROR(G296/E294,"-")</f>
        <v>0</v>
      </c>
      <c r="J296" s="271" t="str">
        <f t="shared" si="450"/>
        <v>-</v>
      </c>
      <c r="K296" s="271" t="str">
        <f t="shared" si="331"/>
        <v>-</v>
      </c>
      <c r="L296" s="271">
        <f>IFERROR(F296/E294,"-")</f>
        <v>0</v>
      </c>
      <c r="M296" s="270">
        <f>IFERROR(H296/E294,"-")</f>
        <v>0</v>
      </c>
      <c r="N296" s="574"/>
      <c r="O296" s="271">
        <v>0</v>
      </c>
      <c r="P296" s="271">
        <v>0</v>
      </c>
      <c r="Q296" s="271">
        <v>0</v>
      </c>
      <c r="R296" s="271">
        <f>IFERROR(P296/N294,"-")</f>
        <v>0</v>
      </c>
      <c r="S296" s="271" t="str">
        <f t="shared" si="451"/>
        <v>-</v>
      </c>
      <c r="T296" s="271" t="str">
        <f t="shared" si="333"/>
        <v>-</v>
      </c>
      <c r="U296" s="271">
        <f>IFERROR(O296/N294,"-")</f>
        <v>0</v>
      </c>
      <c r="V296" s="36">
        <f>IFERROR(Q296/N294,"-")</f>
        <v>0</v>
      </c>
      <c r="W296" s="574"/>
      <c r="X296" s="271">
        <v>0</v>
      </c>
      <c r="Y296" s="271">
        <v>0</v>
      </c>
      <c r="Z296" s="271">
        <v>0</v>
      </c>
      <c r="AA296" s="271">
        <f>IFERROR(Y296/W294,"-")</f>
        <v>0</v>
      </c>
      <c r="AB296" s="271" t="str">
        <f t="shared" si="452"/>
        <v>-</v>
      </c>
      <c r="AC296" s="271" t="str">
        <f t="shared" si="335"/>
        <v>-</v>
      </c>
      <c r="AD296" s="271">
        <f>IFERROR(X296/W294,"-")</f>
        <v>0</v>
      </c>
      <c r="AE296" s="36">
        <f>IFERROR(Z296/W294,"-")</f>
        <v>0</v>
      </c>
      <c r="AF296" s="574"/>
      <c r="AG296" s="271">
        <v>0</v>
      </c>
      <c r="AH296" s="271">
        <v>0</v>
      </c>
      <c r="AI296" s="271">
        <v>0</v>
      </c>
      <c r="AJ296" s="271">
        <f>IFERROR(AH296/AF294,"-")</f>
        <v>0</v>
      </c>
      <c r="AK296" s="271" t="str">
        <f t="shared" si="453"/>
        <v>-</v>
      </c>
      <c r="AL296" s="271" t="str">
        <f t="shared" si="337"/>
        <v>-</v>
      </c>
      <c r="AM296" s="271">
        <f>IFERROR(AG296/AF294,"-")</f>
        <v>0</v>
      </c>
      <c r="AN296" s="36">
        <f>IFERROR(AI296/AF294,"-")</f>
        <v>0</v>
      </c>
      <c r="AO296" s="576"/>
      <c r="AP296" s="271">
        <v>0</v>
      </c>
      <c r="AQ296" s="271">
        <v>0</v>
      </c>
      <c r="AR296" s="271">
        <v>0</v>
      </c>
      <c r="AS296" s="271">
        <f>IFERROR(AQ296/AO294,"-")</f>
        <v>0</v>
      </c>
      <c r="AT296" s="271" t="str">
        <f t="shared" si="454"/>
        <v>-</v>
      </c>
      <c r="AU296" s="271" t="str">
        <f t="shared" si="339"/>
        <v>-</v>
      </c>
      <c r="AV296" s="271">
        <f>IFERROR(AP296/AO294,"-")</f>
        <v>0</v>
      </c>
      <c r="AW296" s="270">
        <f>IFERROR(AR296/AO294,"-")</f>
        <v>0</v>
      </c>
      <c r="AX296" s="574"/>
      <c r="AY296" s="271">
        <v>8</v>
      </c>
      <c r="AZ296" s="271">
        <v>32775</v>
      </c>
      <c r="BA296" s="271">
        <v>1</v>
      </c>
      <c r="BB296" s="271">
        <f>IFERROR(AZ296/AX294,"-")</f>
        <v>151.73611111111111</v>
      </c>
      <c r="BC296" s="271">
        <f t="shared" si="455"/>
        <v>4096.875</v>
      </c>
      <c r="BD296" s="271">
        <f t="shared" si="341"/>
        <v>32775</v>
      </c>
      <c r="BE296" s="271">
        <f>IFERROR(AY296/AX294,"-")</f>
        <v>3.7037037037037035E-2</v>
      </c>
      <c r="BF296" s="36">
        <f>IFERROR(BA296/AX294,"-")</f>
        <v>4.6296296296296294E-3</v>
      </c>
      <c r="BG296" s="229"/>
    </row>
    <row r="297" spans="2:59" s="9" customFormat="1" ht="13.5" customHeight="1">
      <c r="B297" s="553"/>
      <c r="C297" s="557"/>
      <c r="D297" s="354" t="s">
        <v>64</v>
      </c>
      <c r="E297" s="579"/>
      <c r="F297" s="273">
        <v>99</v>
      </c>
      <c r="G297" s="273">
        <f>SUM(G294:G296)</f>
        <v>8839991</v>
      </c>
      <c r="H297" s="273">
        <v>10</v>
      </c>
      <c r="I297" s="273">
        <f>IFERROR(G297/E294,"-")</f>
        <v>157856.98214285713</v>
      </c>
      <c r="J297" s="273">
        <f t="shared" si="450"/>
        <v>89292.838383838389</v>
      </c>
      <c r="K297" s="273">
        <f t="shared" si="331"/>
        <v>883999.1</v>
      </c>
      <c r="L297" s="273">
        <f>IFERROR(F297/E294,"-")</f>
        <v>1.7678571428571428</v>
      </c>
      <c r="M297" s="272">
        <f>IFERROR(H297/E294,"-")</f>
        <v>0.17857142857142858</v>
      </c>
      <c r="N297" s="575"/>
      <c r="O297" s="273">
        <v>52</v>
      </c>
      <c r="P297" s="273">
        <f>SUM(P294:P296)</f>
        <v>3980530</v>
      </c>
      <c r="Q297" s="273">
        <v>5</v>
      </c>
      <c r="R297" s="273">
        <f>IFERROR(P297/N294,"-")</f>
        <v>124391.5625</v>
      </c>
      <c r="S297" s="273">
        <f t="shared" si="451"/>
        <v>76548.653846153844</v>
      </c>
      <c r="T297" s="273">
        <f t="shared" si="333"/>
        <v>796106</v>
      </c>
      <c r="U297" s="273">
        <f>IFERROR(O297/N294,"-")</f>
        <v>1.625</v>
      </c>
      <c r="V297" s="152">
        <f>IFERROR(Q297/N294,"-")</f>
        <v>0.15625</v>
      </c>
      <c r="W297" s="575"/>
      <c r="X297" s="273">
        <v>9</v>
      </c>
      <c r="Y297" s="273">
        <f>SUM(Y294:Y296)</f>
        <v>456864</v>
      </c>
      <c r="Z297" s="273">
        <v>1</v>
      </c>
      <c r="AA297" s="273">
        <f>IFERROR(Y297/W294,"-")</f>
        <v>76144</v>
      </c>
      <c r="AB297" s="273">
        <f t="shared" si="452"/>
        <v>50762.666666666664</v>
      </c>
      <c r="AC297" s="273">
        <f t="shared" si="335"/>
        <v>456864</v>
      </c>
      <c r="AD297" s="273">
        <f>IFERROR(X297/W294,"-")</f>
        <v>1.5</v>
      </c>
      <c r="AE297" s="152">
        <f>IFERROR(Z297/W294,"-")</f>
        <v>0.16666666666666666</v>
      </c>
      <c r="AF297" s="575"/>
      <c r="AG297" s="273">
        <v>9</v>
      </c>
      <c r="AH297" s="273">
        <f>SUM(AH294:AH296)</f>
        <v>456864</v>
      </c>
      <c r="AI297" s="273">
        <v>1</v>
      </c>
      <c r="AJ297" s="273">
        <f>IFERROR(AH297/AF294,"-")</f>
        <v>114216</v>
      </c>
      <c r="AK297" s="273">
        <f t="shared" si="453"/>
        <v>50762.666666666664</v>
      </c>
      <c r="AL297" s="273">
        <f t="shared" si="337"/>
        <v>456864</v>
      </c>
      <c r="AM297" s="273">
        <f>IFERROR(AG297/AF294,"-")</f>
        <v>2.25</v>
      </c>
      <c r="AN297" s="152">
        <f>IFERROR(AI297/AF294,"-")</f>
        <v>0.25</v>
      </c>
      <c r="AO297" s="577"/>
      <c r="AP297" s="273">
        <v>60</v>
      </c>
      <c r="AQ297" s="273">
        <f>SUM(AQ294:AQ296)</f>
        <v>9963277</v>
      </c>
      <c r="AR297" s="273">
        <v>5</v>
      </c>
      <c r="AS297" s="273">
        <f>IFERROR(AQ297/AO294,"-")</f>
        <v>524383</v>
      </c>
      <c r="AT297" s="273">
        <f t="shared" si="454"/>
        <v>166054.61666666667</v>
      </c>
      <c r="AU297" s="273">
        <f t="shared" si="339"/>
        <v>1992655.4</v>
      </c>
      <c r="AV297" s="273">
        <f>IFERROR(AP297/AO294,"-")</f>
        <v>3.1578947368421053</v>
      </c>
      <c r="AW297" s="272">
        <f>IFERROR(AR297/AO294,"-")</f>
        <v>0.26315789473684209</v>
      </c>
      <c r="AX297" s="575"/>
      <c r="AY297" s="273">
        <v>205</v>
      </c>
      <c r="AZ297" s="273">
        <f>SUM(AZ294:AZ296)</f>
        <v>16975812</v>
      </c>
      <c r="BA297" s="273">
        <v>18</v>
      </c>
      <c r="BB297" s="273">
        <f>IFERROR(AZ297/AX294,"-")</f>
        <v>78591.722222222219</v>
      </c>
      <c r="BC297" s="273">
        <f t="shared" si="455"/>
        <v>82808.83902439024</v>
      </c>
      <c r="BD297" s="273">
        <f t="shared" si="341"/>
        <v>943100.66666666663</v>
      </c>
      <c r="BE297" s="273">
        <f>IFERROR(AY297/AX294,"-")</f>
        <v>0.94907407407407407</v>
      </c>
      <c r="BF297" s="152">
        <f>IFERROR(BA297/AX294,"-")</f>
        <v>8.3333333333333329E-2</v>
      </c>
      <c r="BG297" s="229"/>
    </row>
    <row r="298" spans="2:59" s="9" customFormat="1" ht="13.5" customHeight="1">
      <c r="B298" s="551">
        <v>74</v>
      </c>
      <c r="C298" s="555" t="s">
        <v>28</v>
      </c>
      <c r="D298" s="357" t="s">
        <v>338</v>
      </c>
      <c r="E298" s="573">
        <f>市区町村別_オーラルフレイル区分別該当人数･割合!E78</f>
        <v>29</v>
      </c>
      <c r="F298" s="292">
        <v>68</v>
      </c>
      <c r="G298" s="69">
        <v>8569233</v>
      </c>
      <c r="H298" s="69">
        <v>7</v>
      </c>
      <c r="I298" s="69">
        <f>IFERROR(G298/E298,"-")</f>
        <v>295490.79310344829</v>
      </c>
      <c r="J298" s="69">
        <f>IFERROR(G298/F298,"-")</f>
        <v>126018.13235294117</v>
      </c>
      <c r="K298" s="69">
        <f t="shared" si="331"/>
        <v>1224176.142857143</v>
      </c>
      <c r="L298" s="69">
        <f>IFERROR(F298/E298,"-")</f>
        <v>2.3448275862068964</v>
      </c>
      <c r="M298" s="266">
        <f>IFERROR(H298/E298,"-")</f>
        <v>0.2413793103448276</v>
      </c>
      <c r="N298" s="573">
        <f>市区町村別_オーラルフレイル区分別該当人数･割合!G78</f>
        <v>20</v>
      </c>
      <c r="O298" s="292">
        <v>57</v>
      </c>
      <c r="P298" s="69">
        <v>6781849</v>
      </c>
      <c r="Q298" s="69">
        <v>6</v>
      </c>
      <c r="R298" s="69">
        <f>IFERROR(P298/N298,"-")</f>
        <v>339092.45</v>
      </c>
      <c r="S298" s="69">
        <f>IFERROR(P298/O298,"-")</f>
        <v>118979.80701754386</v>
      </c>
      <c r="T298" s="69">
        <f t="shared" si="333"/>
        <v>1130308.1666666667</v>
      </c>
      <c r="U298" s="69">
        <f>IFERROR(O298/N298,"-")</f>
        <v>2.85</v>
      </c>
      <c r="V298" s="34">
        <f>IFERROR(Q298/N298,"-")</f>
        <v>0.3</v>
      </c>
      <c r="W298" s="573">
        <f>市区町村別_オーラルフレイル区分別該当人数･割合!I78</f>
        <v>2</v>
      </c>
      <c r="X298" s="292">
        <v>3</v>
      </c>
      <c r="Y298" s="69">
        <v>23409</v>
      </c>
      <c r="Z298" s="69">
        <v>1</v>
      </c>
      <c r="AA298" s="69">
        <f>IFERROR(Y298/W298,"-")</f>
        <v>11704.5</v>
      </c>
      <c r="AB298" s="69">
        <f>IFERROR(Y298/X298,"-")</f>
        <v>7803</v>
      </c>
      <c r="AC298" s="69">
        <f t="shared" si="335"/>
        <v>23409</v>
      </c>
      <c r="AD298" s="69">
        <f>IFERROR(X298/W298,"-")</f>
        <v>1.5</v>
      </c>
      <c r="AE298" s="34">
        <f>IFERROR(Z298/W298,"-")</f>
        <v>0.5</v>
      </c>
      <c r="AF298" s="573">
        <f>市区町村別_オーラルフレイル区分別該当人数･割合!K78</f>
        <v>1</v>
      </c>
      <c r="AG298" s="292">
        <v>3</v>
      </c>
      <c r="AH298" s="69">
        <v>23409</v>
      </c>
      <c r="AI298" s="69">
        <v>1</v>
      </c>
      <c r="AJ298" s="69">
        <f>IFERROR(AH298/AF298,"-")</f>
        <v>23409</v>
      </c>
      <c r="AK298" s="69">
        <f>IFERROR(AH298/AG298,"-")</f>
        <v>7803</v>
      </c>
      <c r="AL298" s="69">
        <f t="shared" si="337"/>
        <v>23409</v>
      </c>
      <c r="AM298" s="69">
        <f>IFERROR(AG298/AF298,"-")</f>
        <v>3</v>
      </c>
      <c r="AN298" s="34">
        <f>IFERROR(AI298/AF298,"-")</f>
        <v>1</v>
      </c>
      <c r="AO298" s="570">
        <f>市区町村別_オーラルフレイル区分別該当人数･割合!M78</f>
        <v>9</v>
      </c>
      <c r="AP298" s="292">
        <v>29</v>
      </c>
      <c r="AQ298" s="69">
        <v>4917354</v>
      </c>
      <c r="AR298" s="69">
        <v>3</v>
      </c>
      <c r="AS298" s="69">
        <f>IFERROR(AQ298/AO298,"-")</f>
        <v>546372.66666666663</v>
      </c>
      <c r="AT298" s="69">
        <f>IFERROR(AQ298/AP298,"-")</f>
        <v>169563.93103448275</v>
      </c>
      <c r="AU298" s="69">
        <f t="shared" si="339"/>
        <v>1639118</v>
      </c>
      <c r="AV298" s="69">
        <f>IFERROR(AP298/AO298,"-")</f>
        <v>3.2222222222222223</v>
      </c>
      <c r="AW298" s="266">
        <f>IFERROR(AR298/AO298,"-")</f>
        <v>0.33333333333333331</v>
      </c>
      <c r="AX298" s="573">
        <f>市区町村別_オーラルフレイル区分別該当人数･割合!O78</f>
        <v>120</v>
      </c>
      <c r="AY298" s="292">
        <v>103</v>
      </c>
      <c r="AZ298" s="69">
        <v>6197275</v>
      </c>
      <c r="BA298" s="69">
        <v>10</v>
      </c>
      <c r="BB298" s="69">
        <f>IFERROR(AZ298/AX298,"-")</f>
        <v>51643.958333333336</v>
      </c>
      <c r="BC298" s="69">
        <f>IFERROR(AZ298/AY298,"-")</f>
        <v>60167.718446601939</v>
      </c>
      <c r="BD298" s="69">
        <f t="shared" si="341"/>
        <v>619727.5</v>
      </c>
      <c r="BE298" s="69">
        <f>IFERROR(AY298/AX298,"-")</f>
        <v>0.85833333333333328</v>
      </c>
      <c r="BF298" s="34">
        <f>IFERROR(BA298/AX298,"-")</f>
        <v>8.3333333333333329E-2</v>
      </c>
      <c r="BG298" s="229"/>
    </row>
    <row r="299" spans="2:59" s="9" customFormat="1" ht="13.5" customHeight="1">
      <c r="B299" s="552"/>
      <c r="C299" s="556"/>
      <c r="D299" s="356" t="s">
        <v>339</v>
      </c>
      <c r="E299" s="578"/>
      <c r="F299" s="70">
        <v>0</v>
      </c>
      <c r="G299" s="268">
        <v>0</v>
      </c>
      <c r="H299" s="268">
        <v>0</v>
      </c>
      <c r="I299" s="268">
        <f>IFERROR(G299/E298,"-")</f>
        <v>0</v>
      </c>
      <c r="J299" s="268" t="str">
        <f t="shared" ref="J299:J301" si="456">IFERROR(G299/F299,"-")</f>
        <v>-</v>
      </c>
      <c r="K299" s="268" t="str">
        <f t="shared" si="331"/>
        <v>-</v>
      </c>
      <c r="L299" s="268">
        <f>IFERROR(F299/E298,"-")</f>
        <v>0</v>
      </c>
      <c r="M299" s="267">
        <f>IFERROR(H299/E298,"-")</f>
        <v>0</v>
      </c>
      <c r="N299" s="574"/>
      <c r="O299" s="70">
        <v>0</v>
      </c>
      <c r="P299" s="268">
        <v>0</v>
      </c>
      <c r="Q299" s="268">
        <v>0</v>
      </c>
      <c r="R299" s="268">
        <f>IFERROR(P299/N298,"-")</f>
        <v>0</v>
      </c>
      <c r="S299" s="268" t="str">
        <f t="shared" ref="S299:S301" si="457">IFERROR(P299/O299,"-")</f>
        <v>-</v>
      </c>
      <c r="T299" s="268" t="str">
        <f t="shared" si="333"/>
        <v>-</v>
      </c>
      <c r="U299" s="268">
        <f>IFERROR(O299/N298,"-")</f>
        <v>0</v>
      </c>
      <c r="V299" s="175">
        <f>IFERROR(Q299/N298,"-")</f>
        <v>0</v>
      </c>
      <c r="W299" s="574"/>
      <c r="X299" s="70">
        <v>0</v>
      </c>
      <c r="Y299" s="268">
        <v>0</v>
      </c>
      <c r="Z299" s="268">
        <v>0</v>
      </c>
      <c r="AA299" s="268">
        <f>IFERROR(Y299/W298,"-")</f>
        <v>0</v>
      </c>
      <c r="AB299" s="268" t="str">
        <f t="shared" ref="AB299:AB301" si="458">IFERROR(Y299/X299,"-")</f>
        <v>-</v>
      </c>
      <c r="AC299" s="268" t="str">
        <f t="shared" si="335"/>
        <v>-</v>
      </c>
      <c r="AD299" s="268">
        <f>IFERROR(X299/W298,"-")</f>
        <v>0</v>
      </c>
      <c r="AE299" s="175">
        <f>IFERROR(Z299/W298,"-")</f>
        <v>0</v>
      </c>
      <c r="AF299" s="574"/>
      <c r="AG299" s="70">
        <v>0</v>
      </c>
      <c r="AH299" s="268">
        <v>0</v>
      </c>
      <c r="AI299" s="268">
        <v>0</v>
      </c>
      <c r="AJ299" s="268">
        <f>IFERROR(AH299/AF298,"-")</f>
        <v>0</v>
      </c>
      <c r="AK299" s="268" t="str">
        <f t="shared" ref="AK299:AK301" si="459">IFERROR(AH299/AG299,"-")</f>
        <v>-</v>
      </c>
      <c r="AL299" s="268" t="str">
        <f t="shared" si="337"/>
        <v>-</v>
      </c>
      <c r="AM299" s="268">
        <f>IFERROR(AG299/AF298,"-")</f>
        <v>0</v>
      </c>
      <c r="AN299" s="175">
        <f>IFERROR(AI299/AF298,"-")</f>
        <v>0</v>
      </c>
      <c r="AO299" s="576"/>
      <c r="AP299" s="70">
        <v>0</v>
      </c>
      <c r="AQ299" s="268">
        <v>0</v>
      </c>
      <c r="AR299" s="268">
        <v>0</v>
      </c>
      <c r="AS299" s="268">
        <f>IFERROR(AQ299/AO298,"-")</f>
        <v>0</v>
      </c>
      <c r="AT299" s="268" t="str">
        <f t="shared" ref="AT299:AT301" si="460">IFERROR(AQ299/AP299,"-")</f>
        <v>-</v>
      </c>
      <c r="AU299" s="268" t="str">
        <f t="shared" si="339"/>
        <v>-</v>
      </c>
      <c r="AV299" s="268">
        <f>IFERROR(AP299/AO298,"-")</f>
        <v>0</v>
      </c>
      <c r="AW299" s="267">
        <f>IFERROR(AR299/AO298,"-")</f>
        <v>0</v>
      </c>
      <c r="AX299" s="574"/>
      <c r="AY299" s="70">
        <v>0</v>
      </c>
      <c r="AZ299" s="268">
        <v>0</v>
      </c>
      <c r="BA299" s="268">
        <v>0</v>
      </c>
      <c r="BB299" s="268">
        <f>IFERROR(AZ299/AX298,"-")</f>
        <v>0</v>
      </c>
      <c r="BC299" s="268" t="str">
        <f t="shared" ref="BC299:BC301" si="461">IFERROR(AZ299/AY299,"-")</f>
        <v>-</v>
      </c>
      <c r="BD299" s="268" t="str">
        <f t="shared" si="341"/>
        <v>-</v>
      </c>
      <c r="BE299" s="268">
        <f>IFERROR(AY299/AX298,"-")</f>
        <v>0</v>
      </c>
      <c r="BF299" s="175">
        <f>IFERROR(BA299/AX298,"-")</f>
        <v>0</v>
      </c>
      <c r="BG299" s="229"/>
    </row>
    <row r="300" spans="2:59" s="9" customFormat="1" ht="13.5" customHeight="1">
      <c r="B300" s="552"/>
      <c r="C300" s="556"/>
      <c r="D300" s="353" t="s">
        <v>340</v>
      </c>
      <c r="E300" s="578"/>
      <c r="F300" s="271">
        <v>2</v>
      </c>
      <c r="G300" s="271">
        <v>33685</v>
      </c>
      <c r="H300" s="271">
        <v>1</v>
      </c>
      <c r="I300" s="271">
        <f>IFERROR(G300/E298,"-")</f>
        <v>1161.5517241379309</v>
      </c>
      <c r="J300" s="271">
        <f t="shared" si="456"/>
        <v>16842.5</v>
      </c>
      <c r="K300" s="271">
        <f t="shared" si="331"/>
        <v>33685</v>
      </c>
      <c r="L300" s="271">
        <f>IFERROR(F300/E298,"-")</f>
        <v>6.8965517241379309E-2</v>
      </c>
      <c r="M300" s="270">
        <f>IFERROR(H300/E298,"-")</f>
        <v>3.4482758620689655E-2</v>
      </c>
      <c r="N300" s="574"/>
      <c r="O300" s="271">
        <v>2</v>
      </c>
      <c r="P300" s="271">
        <v>33685</v>
      </c>
      <c r="Q300" s="271">
        <v>1</v>
      </c>
      <c r="R300" s="271">
        <f>IFERROR(P300/N298,"-")</f>
        <v>1684.25</v>
      </c>
      <c r="S300" s="271">
        <f t="shared" si="457"/>
        <v>16842.5</v>
      </c>
      <c r="T300" s="271">
        <f t="shared" si="333"/>
        <v>33685</v>
      </c>
      <c r="U300" s="271">
        <f>IFERROR(O300/N298,"-")</f>
        <v>0.1</v>
      </c>
      <c r="V300" s="36">
        <f>IFERROR(Q300/N298,"-")</f>
        <v>0.05</v>
      </c>
      <c r="W300" s="574"/>
      <c r="X300" s="271">
        <v>0</v>
      </c>
      <c r="Y300" s="271">
        <v>0</v>
      </c>
      <c r="Z300" s="271">
        <v>0</v>
      </c>
      <c r="AA300" s="271">
        <f>IFERROR(Y300/W298,"-")</f>
        <v>0</v>
      </c>
      <c r="AB300" s="271" t="str">
        <f t="shared" si="458"/>
        <v>-</v>
      </c>
      <c r="AC300" s="271" t="str">
        <f t="shared" si="335"/>
        <v>-</v>
      </c>
      <c r="AD300" s="271">
        <f>IFERROR(X300/W298,"-")</f>
        <v>0</v>
      </c>
      <c r="AE300" s="36">
        <f>IFERROR(Z300/W298,"-")</f>
        <v>0</v>
      </c>
      <c r="AF300" s="574"/>
      <c r="AG300" s="271">
        <v>0</v>
      </c>
      <c r="AH300" s="271">
        <v>0</v>
      </c>
      <c r="AI300" s="271">
        <v>0</v>
      </c>
      <c r="AJ300" s="271">
        <f>IFERROR(AH300/AF298,"-")</f>
        <v>0</v>
      </c>
      <c r="AK300" s="271" t="str">
        <f t="shared" si="459"/>
        <v>-</v>
      </c>
      <c r="AL300" s="271" t="str">
        <f t="shared" si="337"/>
        <v>-</v>
      </c>
      <c r="AM300" s="271">
        <f>IFERROR(AG300/AF298,"-")</f>
        <v>0</v>
      </c>
      <c r="AN300" s="36">
        <f>IFERROR(AI300/AF298,"-")</f>
        <v>0</v>
      </c>
      <c r="AO300" s="576"/>
      <c r="AP300" s="271">
        <v>2</v>
      </c>
      <c r="AQ300" s="271">
        <v>33685</v>
      </c>
      <c r="AR300" s="271">
        <v>1</v>
      </c>
      <c r="AS300" s="271">
        <f>IFERROR(AQ300/AO298,"-")</f>
        <v>3742.7777777777778</v>
      </c>
      <c r="AT300" s="271">
        <f t="shared" si="460"/>
        <v>16842.5</v>
      </c>
      <c r="AU300" s="271">
        <f t="shared" si="339"/>
        <v>33685</v>
      </c>
      <c r="AV300" s="271">
        <f>IFERROR(AP300/AO298,"-")</f>
        <v>0.22222222222222221</v>
      </c>
      <c r="AW300" s="270">
        <f>IFERROR(AR300/AO298,"-")</f>
        <v>0.1111111111111111</v>
      </c>
      <c r="AX300" s="574"/>
      <c r="AY300" s="271">
        <v>0</v>
      </c>
      <c r="AZ300" s="271">
        <v>0</v>
      </c>
      <c r="BA300" s="271">
        <v>0</v>
      </c>
      <c r="BB300" s="271">
        <f>IFERROR(AZ300/AX298,"-")</f>
        <v>0</v>
      </c>
      <c r="BC300" s="271" t="str">
        <f t="shared" si="461"/>
        <v>-</v>
      </c>
      <c r="BD300" s="271" t="str">
        <f t="shared" si="341"/>
        <v>-</v>
      </c>
      <c r="BE300" s="271">
        <f>IFERROR(AY300/AX298,"-")</f>
        <v>0</v>
      </c>
      <c r="BF300" s="36">
        <f>IFERROR(BA300/AX298,"-")</f>
        <v>0</v>
      </c>
      <c r="BG300" s="229"/>
    </row>
    <row r="301" spans="2:59" s="9" customFormat="1" ht="13.5" customHeight="1" thickBot="1">
      <c r="B301" s="552"/>
      <c r="C301" s="557"/>
      <c r="D301" s="355" t="s">
        <v>64</v>
      </c>
      <c r="E301" s="578"/>
      <c r="F301" s="292">
        <v>68</v>
      </c>
      <c r="G301" s="292">
        <f>SUM(G298:G300)</f>
        <v>8602918</v>
      </c>
      <c r="H301" s="292">
        <v>7</v>
      </c>
      <c r="I301" s="292">
        <f>IFERROR(G301/E298,"-")</f>
        <v>296652.3448275862</v>
      </c>
      <c r="J301" s="292">
        <f t="shared" si="456"/>
        <v>126513.5</v>
      </c>
      <c r="K301" s="292">
        <f t="shared" si="331"/>
        <v>1228988.2857142857</v>
      </c>
      <c r="L301" s="292">
        <f>IFERROR(F301/E298,"-")</f>
        <v>2.3448275862068964</v>
      </c>
      <c r="M301" s="293">
        <f>IFERROR(H301/E298,"-")</f>
        <v>0.2413793103448276</v>
      </c>
      <c r="N301" s="574"/>
      <c r="O301" s="292">
        <v>57</v>
      </c>
      <c r="P301" s="292">
        <f>SUM(P298:P300)</f>
        <v>6815534</v>
      </c>
      <c r="Q301" s="292">
        <v>6</v>
      </c>
      <c r="R301" s="292">
        <f>IFERROR(P301/N298,"-")</f>
        <v>340776.7</v>
      </c>
      <c r="S301" s="292">
        <f t="shared" si="457"/>
        <v>119570.77192982456</v>
      </c>
      <c r="T301" s="292">
        <f t="shared" si="333"/>
        <v>1135922.3333333333</v>
      </c>
      <c r="U301" s="292">
        <f>IFERROR(O301/N298,"-")</f>
        <v>2.85</v>
      </c>
      <c r="V301" s="294">
        <f>IFERROR(Q301/N298,"-")</f>
        <v>0.3</v>
      </c>
      <c r="W301" s="574"/>
      <c r="X301" s="292">
        <v>3</v>
      </c>
      <c r="Y301" s="292">
        <f>SUM(Y298:Y300)</f>
        <v>23409</v>
      </c>
      <c r="Z301" s="292">
        <v>1</v>
      </c>
      <c r="AA301" s="292">
        <f>IFERROR(Y301/W298,"-")</f>
        <v>11704.5</v>
      </c>
      <c r="AB301" s="292">
        <f t="shared" si="458"/>
        <v>7803</v>
      </c>
      <c r="AC301" s="292">
        <f t="shared" si="335"/>
        <v>23409</v>
      </c>
      <c r="AD301" s="292">
        <f>IFERROR(X301/W298,"-")</f>
        <v>1.5</v>
      </c>
      <c r="AE301" s="294">
        <f>IFERROR(Z301/W298,"-")</f>
        <v>0.5</v>
      </c>
      <c r="AF301" s="574"/>
      <c r="AG301" s="292">
        <v>3</v>
      </c>
      <c r="AH301" s="292">
        <f>SUM(AH298:AH300)</f>
        <v>23409</v>
      </c>
      <c r="AI301" s="292">
        <v>1</v>
      </c>
      <c r="AJ301" s="292">
        <f>IFERROR(AH301/AF298,"-")</f>
        <v>23409</v>
      </c>
      <c r="AK301" s="292">
        <f t="shared" si="459"/>
        <v>7803</v>
      </c>
      <c r="AL301" s="292">
        <f t="shared" si="337"/>
        <v>23409</v>
      </c>
      <c r="AM301" s="292">
        <f>IFERROR(AG301/AF298,"-")</f>
        <v>3</v>
      </c>
      <c r="AN301" s="294">
        <f>IFERROR(AI301/AF298,"-")</f>
        <v>1</v>
      </c>
      <c r="AO301" s="576"/>
      <c r="AP301" s="292">
        <v>29</v>
      </c>
      <c r="AQ301" s="292">
        <f>SUM(AQ298:AQ300)</f>
        <v>4951039</v>
      </c>
      <c r="AR301" s="292">
        <v>3</v>
      </c>
      <c r="AS301" s="292">
        <f>IFERROR(AQ301/AO298,"-")</f>
        <v>550115.4444444445</v>
      </c>
      <c r="AT301" s="292">
        <f t="shared" si="460"/>
        <v>170725.4827586207</v>
      </c>
      <c r="AU301" s="292">
        <f t="shared" si="339"/>
        <v>1650346.3333333333</v>
      </c>
      <c r="AV301" s="292">
        <f>IFERROR(AP301/AO298,"-")</f>
        <v>3.2222222222222223</v>
      </c>
      <c r="AW301" s="293">
        <f>IFERROR(AR301/AO298,"-")</f>
        <v>0.33333333333333331</v>
      </c>
      <c r="AX301" s="574"/>
      <c r="AY301" s="292">
        <v>103</v>
      </c>
      <c r="AZ301" s="292">
        <f>SUM(AZ298:AZ300)</f>
        <v>6197275</v>
      </c>
      <c r="BA301" s="292">
        <v>10</v>
      </c>
      <c r="BB301" s="292">
        <f>IFERROR(AZ301/AX298,"-")</f>
        <v>51643.958333333336</v>
      </c>
      <c r="BC301" s="292">
        <f t="shared" si="461"/>
        <v>60167.718446601939</v>
      </c>
      <c r="BD301" s="292">
        <f t="shared" si="341"/>
        <v>619727.5</v>
      </c>
      <c r="BE301" s="292">
        <f>IFERROR(AY301/AX298,"-")</f>
        <v>0.85833333333333328</v>
      </c>
      <c r="BF301" s="294">
        <f>IFERROR(BA301/AX298,"-")</f>
        <v>8.3333333333333329E-2</v>
      </c>
      <c r="BG301" s="229"/>
    </row>
    <row r="302" spans="2:59" s="9" customFormat="1" ht="13.5" customHeight="1" thickTop="1">
      <c r="B302" s="581" t="s">
        <v>119</v>
      </c>
      <c r="C302" s="582"/>
      <c r="D302" s="358" t="s">
        <v>338</v>
      </c>
      <c r="E302" s="580">
        <f>市区町村別_オーラルフレイル区分別該当人数･割合!E79</f>
        <v>30140</v>
      </c>
      <c r="F302" s="387">
        <f>SUM(F6,F106,SUMIF($D$138:$D$301,$D302,F$138:F$301))</f>
        <v>60324</v>
      </c>
      <c r="G302" s="145">
        <f>SUM(G6,G106,SUMIF($D$138:$D$301,$D302,G$138:G$301))</f>
        <v>4448079808</v>
      </c>
      <c r="H302" s="145">
        <f>SUM(H6,H106,SUMIF($D$138:$D$301,$D302,H$138:H$301))</f>
        <v>6071</v>
      </c>
      <c r="I302" s="145">
        <f>IFERROR(G302/E302,"-")</f>
        <v>147580.61738553416</v>
      </c>
      <c r="J302" s="145">
        <f>IFERROR(G302/F302,"-")</f>
        <v>73736.486439891247</v>
      </c>
      <c r="K302" s="145">
        <f t="shared" ref="K302:K305" si="462">IFERROR(G302/H302,"-")</f>
        <v>732676.62790314609</v>
      </c>
      <c r="L302" s="145">
        <f>IFERROR(F302/E302,"-")</f>
        <v>2.0014598540145987</v>
      </c>
      <c r="M302" s="275">
        <f>IFERROR(H302/E302,"-")</f>
        <v>0.20142667551426677</v>
      </c>
      <c r="N302" s="580">
        <f>市区町村別_オーラルフレイル区分別該当人数･割合!G79</f>
        <v>21303</v>
      </c>
      <c r="O302" s="387">
        <f>SUM(O6,O106,SUMIF($D$138:$D$301,$D302,O$138:O$301))</f>
        <v>43884</v>
      </c>
      <c r="P302" s="145">
        <f>SUM(P6,P106,SUMIF($D$138:$D$301,$D302,P$138:P$301))</f>
        <v>3211065639</v>
      </c>
      <c r="Q302" s="145">
        <f>SUM(Q6,Q106,SUMIF($D$138:$D$301,$D302,Q$138:Q$301))</f>
        <v>4435</v>
      </c>
      <c r="R302" s="145">
        <f>IFERROR(P302/N302,"-")</f>
        <v>150733.02534854246</v>
      </c>
      <c r="S302" s="145">
        <f>IFERROR(P302/O302,"-")</f>
        <v>73171.671657095983</v>
      </c>
      <c r="T302" s="145">
        <f t="shared" ref="T302:T305" si="463">IFERROR(P302/Q302,"-")</f>
        <v>724028.32897406991</v>
      </c>
      <c r="U302" s="145">
        <f>IFERROR(O302/N302,"-")</f>
        <v>2.0599915504858473</v>
      </c>
      <c r="V302" s="10">
        <f>IFERROR(Q302/N302,"-")</f>
        <v>0.2081866403792893</v>
      </c>
      <c r="W302" s="580">
        <f>市区町村別_オーラルフレイル区分別該当人数･割合!I79</f>
        <v>3411</v>
      </c>
      <c r="X302" s="387">
        <f>SUM(X6,X106,SUMIF($D$138:$D$301,$D302,X$138:X$301))</f>
        <v>10082</v>
      </c>
      <c r="Y302" s="145">
        <f>SUM(Y6,Y106,SUMIF($D$138:$D$301,$D302,Y$138:Y$301))</f>
        <v>827225940</v>
      </c>
      <c r="Z302" s="145">
        <f>SUM(Z6,Z106,SUMIF($D$138:$D$301,$D302,Z$138:Z$301))</f>
        <v>1063</v>
      </c>
      <c r="AA302" s="145">
        <f>IFERROR(Y302/W302,"-")</f>
        <v>242517.13280562885</v>
      </c>
      <c r="AB302" s="145">
        <f>IFERROR(Y302/X302,"-")</f>
        <v>82049.785756794285</v>
      </c>
      <c r="AC302" s="145">
        <f t="shared" ref="AC302:AC305" si="464">IFERROR(Y302/Z302,"-")</f>
        <v>778199.37911571027</v>
      </c>
      <c r="AD302" s="145">
        <f>IFERROR(X302/W302,"-")</f>
        <v>2.9557314570507183</v>
      </c>
      <c r="AE302" s="10">
        <f>IFERROR(Z302/W302,"-")</f>
        <v>0.31163881559659923</v>
      </c>
      <c r="AF302" s="580">
        <f>市区町村別_オーラルフレイル区分別該当人数･割合!K79</f>
        <v>2464</v>
      </c>
      <c r="AG302" s="387">
        <f>SUM(AG6,AG106,SUMIF($D$138:$D$301,$D302,AG$138:AG$301))</f>
        <v>7261</v>
      </c>
      <c r="AH302" s="145">
        <f>SUM(AH6,AH106,SUMIF($D$138:$D$301,$D302,AH$138:AH$301))</f>
        <v>577271046</v>
      </c>
      <c r="AI302" s="145">
        <f>SUM(AI6,AI106,SUMIF($D$138:$D$301,$D302,AI$138:AI$301))</f>
        <v>774</v>
      </c>
      <c r="AJ302" s="145">
        <f>IFERROR(AH302/AF302,"-")</f>
        <v>234282.08035714287</v>
      </c>
      <c r="AK302" s="145">
        <f>IFERROR(AH302/AG302,"-")</f>
        <v>79502.967359867791</v>
      </c>
      <c r="AL302" s="145">
        <f t="shared" ref="AL302:AL305" si="465">IFERROR(AH302/AI302,"-")</f>
        <v>745828.22480620153</v>
      </c>
      <c r="AM302" s="145">
        <f>IFERROR(AG302/AF302,"-")</f>
        <v>2.9468344155844157</v>
      </c>
      <c r="AN302" s="10">
        <f>IFERROR(AI302/AF302,"-")</f>
        <v>0.31412337662337664</v>
      </c>
      <c r="AO302" s="580">
        <f>市区町村別_オーラルフレイル区分別該当人数･割合!M79</f>
        <v>8851</v>
      </c>
      <c r="AP302" s="387">
        <f>SUM(AP6,AP106,SUMIF($D$138:$D$301,$D302,AP$138:AP$301))</f>
        <v>27978</v>
      </c>
      <c r="AQ302" s="145">
        <f>SUM(AQ6,AQ106,SUMIF($D$138:$D$301,$D302,AQ$138:AQ$301))</f>
        <v>2656981912</v>
      </c>
      <c r="AR302" s="145">
        <f>SUM(AR6,AR106,SUMIF($D$138:$D$301,$D302,AR$138:AR$301))</f>
        <v>2812</v>
      </c>
      <c r="AS302" s="145">
        <f>IFERROR(AQ302/AO302,"-")</f>
        <v>300190.02508191165</v>
      </c>
      <c r="AT302" s="145">
        <f>IFERROR(AQ302/AP302,"-")</f>
        <v>94966.827936235612</v>
      </c>
      <c r="AU302" s="145">
        <f t="shared" ref="AU302:AU305" si="466">IFERROR(AQ302/AR302,"-")</f>
        <v>944872.65718349931</v>
      </c>
      <c r="AV302" s="145">
        <f>IFERROR(AP302/AO302,"-")</f>
        <v>3.1609987572025759</v>
      </c>
      <c r="AW302" s="275">
        <f>IFERROR(AR302/AO302,"-")</f>
        <v>0.31770421421308326</v>
      </c>
      <c r="AX302" s="580">
        <f>市区町村別_オーラルフレイル区分別該当人数･割合!O79</f>
        <v>115708</v>
      </c>
      <c r="AY302" s="387">
        <f>SUM(AY6,AY106,SUMIF($D$138:$D$301,$D302,AY$138:AY$301))</f>
        <v>128258</v>
      </c>
      <c r="AZ302" s="145">
        <f>SUM(AZ6,AZ106,SUMIF($D$138:$D$301,$D302,AZ$138:AZ$301))</f>
        <v>9450998057</v>
      </c>
      <c r="BA302" s="145">
        <f>SUM(BA6,BA106,SUMIF($D$138:$D$301,$D302,BA$138:BA$301))</f>
        <v>13125</v>
      </c>
      <c r="BB302" s="145">
        <f>IFERROR(AZ302/AX302,"-")</f>
        <v>81679.728774155636</v>
      </c>
      <c r="BC302" s="145">
        <f>IFERROR(AZ302/AY302,"-")</f>
        <v>73687.396162422621</v>
      </c>
      <c r="BD302" s="145">
        <f t="shared" ref="BD302:BD305" si="467">IFERROR(AZ302/BA302,"-")</f>
        <v>720076.0424380952</v>
      </c>
      <c r="BE302" s="145">
        <f>IFERROR(AY302/AX302,"-")</f>
        <v>1.1084626819234624</v>
      </c>
      <c r="BF302" s="10">
        <f>IFERROR(BA302/AX302,"-")</f>
        <v>0.11343208766895979</v>
      </c>
      <c r="BG302" s="229"/>
    </row>
    <row r="303" spans="2:59" s="9" customFormat="1" ht="13.5" customHeight="1">
      <c r="B303" s="583"/>
      <c r="C303" s="584"/>
      <c r="D303" s="356" t="s">
        <v>339</v>
      </c>
      <c r="E303" s="578"/>
      <c r="F303" s="70">
        <f t="shared" ref="F303:H305" si="468">SUM(F7,F107,SUMIF($D$138:$D$301,$D303,F$138:F$301))</f>
        <v>611</v>
      </c>
      <c r="G303" s="268">
        <f t="shared" si="468"/>
        <v>169777362</v>
      </c>
      <c r="H303" s="268">
        <f t="shared" si="468"/>
        <v>151</v>
      </c>
      <c r="I303" s="268">
        <f>IFERROR(G303/E302,"-")</f>
        <v>5632.9582614465826</v>
      </c>
      <c r="J303" s="268">
        <f t="shared" ref="J303:J305" si="469">IFERROR(G303/F303,"-")</f>
        <v>277868.02291325695</v>
      </c>
      <c r="K303" s="268">
        <f t="shared" si="462"/>
        <v>1124353.3907284769</v>
      </c>
      <c r="L303" s="268">
        <f>IFERROR(F303/E302,"-")</f>
        <v>2.0272063702720639E-2</v>
      </c>
      <c r="M303" s="267">
        <f>IFERROR(H303/E302,"-")</f>
        <v>5.0099535500995355E-3</v>
      </c>
      <c r="N303" s="574"/>
      <c r="O303" s="70">
        <f t="shared" ref="O303:Q305" si="470">SUM(O7,O107,SUMIF($D$138:$D$301,$D303,O$138:O$301))</f>
        <v>460</v>
      </c>
      <c r="P303" s="268">
        <f t="shared" si="470"/>
        <v>128215734</v>
      </c>
      <c r="Q303" s="268">
        <f t="shared" si="470"/>
        <v>112</v>
      </c>
      <c r="R303" s="268">
        <f>IFERROR(P303/N302,"-")</f>
        <v>6018.6703281227992</v>
      </c>
      <c r="S303" s="268">
        <f t="shared" ref="S303:S305" si="471">IFERROR(P303/O303,"-")</f>
        <v>278729.85652173916</v>
      </c>
      <c r="T303" s="268">
        <f t="shared" si="463"/>
        <v>1144783.3392857143</v>
      </c>
      <c r="U303" s="268">
        <f>IFERROR(O303/N302,"-")</f>
        <v>2.1593202835281416E-2</v>
      </c>
      <c r="V303" s="175">
        <f>IFERROR(Q303/N302,"-")</f>
        <v>5.2574754729380838E-3</v>
      </c>
      <c r="W303" s="574"/>
      <c r="X303" s="70">
        <f t="shared" ref="X303:Z305" si="472">SUM(X7,X107,SUMIF($D$138:$D$301,$D303,X$138:X$301))</f>
        <v>131</v>
      </c>
      <c r="Y303" s="268">
        <f t="shared" si="472"/>
        <v>36471354</v>
      </c>
      <c r="Z303" s="268">
        <f t="shared" si="472"/>
        <v>33</v>
      </c>
      <c r="AA303" s="268">
        <f>IFERROR(Y303/W302,"-")</f>
        <v>10692.276165347406</v>
      </c>
      <c r="AB303" s="268">
        <f t="shared" ref="AB303:AB305" si="473">IFERROR(Y303/X303,"-")</f>
        <v>278407.28244274808</v>
      </c>
      <c r="AC303" s="268">
        <f t="shared" si="464"/>
        <v>1105192.5454545454</v>
      </c>
      <c r="AD303" s="268">
        <f>IFERROR(X303/W302,"-")</f>
        <v>3.8405159777191437E-2</v>
      </c>
      <c r="AE303" s="175">
        <f>IFERROR(Z303/W302,"-")</f>
        <v>9.6745822339489879E-3</v>
      </c>
      <c r="AF303" s="574"/>
      <c r="AG303" s="70">
        <f t="shared" ref="AG303:AI305" si="474">SUM(AG7,AG107,SUMIF($D$138:$D$301,$D303,AG$138:AG$301))</f>
        <v>95</v>
      </c>
      <c r="AH303" s="268">
        <f t="shared" si="474"/>
        <v>25992113</v>
      </c>
      <c r="AI303" s="268">
        <f t="shared" si="474"/>
        <v>23</v>
      </c>
      <c r="AJ303" s="268">
        <f>IFERROR(AH303/AF302,"-")</f>
        <v>10548.74715909091</v>
      </c>
      <c r="AK303" s="268">
        <f t="shared" ref="AK303:AK305" si="475">IFERROR(AH303/AG303,"-")</f>
        <v>273601.18947368424</v>
      </c>
      <c r="AL303" s="268">
        <f t="shared" si="465"/>
        <v>1130091.8695652173</v>
      </c>
      <c r="AM303" s="268">
        <f>IFERROR(AG303/AF302,"-")</f>
        <v>3.8555194805194808E-2</v>
      </c>
      <c r="AN303" s="175">
        <f>IFERROR(AI303/AF302,"-")</f>
        <v>9.3344155844155841E-3</v>
      </c>
      <c r="AO303" s="574"/>
      <c r="AP303" s="70">
        <f t="shared" ref="AP303:AR305" si="476">SUM(AP7,AP107,SUMIF($D$138:$D$301,$D303,AP$138:AP$301))</f>
        <v>586</v>
      </c>
      <c r="AQ303" s="268">
        <f t="shared" si="476"/>
        <v>166691291</v>
      </c>
      <c r="AR303" s="268">
        <f t="shared" si="476"/>
        <v>130</v>
      </c>
      <c r="AS303" s="268">
        <f>IFERROR(AQ303/AO302,"-")</f>
        <v>18833.046096486272</v>
      </c>
      <c r="AT303" s="268">
        <f t="shared" ref="AT303:AT305" si="477">IFERROR(AQ303/AP303,"-")</f>
        <v>284456.12798634812</v>
      </c>
      <c r="AU303" s="268">
        <f t="shared" si="466"/>
        <v>1282240.7</v>
      </c>
      <c r="AV303" s="268">
        <f>IFERROR(AP303/AO302,"-")</f>
        <v>6.6207208225059322E-2</v>
      </c>
      <c r="AW303" s="267">
        <f>IFERROR(AR303/AO302,"-")</f>
        <v>1.4687605920235002E-2</v>
      </c>
      <c r="AX303" s="574"/>
      <c r="AY303" s="70">
        <f t="shared" ref="AY303:BA305" si="478">SUM(AY7,AY107,SUMIF($D$138:$D$301,$D303,AY$138:AY$301))</f>
        <v>991</v>
      </c>
      <c r="AZ303" s="268">
        <f t="shared" si="478"/>
        <v>279043987</v>
      </c>
      <c r="BA303" s="268">
        <f t="shared" si="478"/>
        <v>268</v>
      </c>
      <c r="BB303" s="268">
        <f>IFERROR(AZ303/AX302,"-")</f>
        <v>2411.6222473813391</v>
      </c>
      <c r="BC303" s="268">
        <f t="shared" ref="BC303:BC305" si="479">IFERROR(AZ303/AY303,"-")</f>
        <v>281578.19071644801</v>
      </c>
      <c r="BD303" s="268">
        <f t="shared" si="467"/>
        <v>1041208.9067164179</v>
      </c>
      <c r="BE303" s="268">
        <f>IFERROR(AY303/AX302,"-")</f>
        <v>8.564662771804888E-3</v>
      </c>
      <c r="BF303" s="175">
        <f>IFERROR(BA303/AX302,"-")</f>
        <v>2.3161751996404745E-3</v>
      </c>
      <c r="BG303" s="229"/>
    </row>
    <row r="304" spans="2:59" s="9" customFormat="1" ht="13.5" customHeight="1">
      <c r="B304" s="583"/>
      <c r="C304" s="584"/>
      <c r="D304" s="353" t="s">
        <v>340</v>
      </c>
      <c r="E304" s="578"/>
      <c r="F304" s="271">
        <f t="shared" si="468"/>
        <v>700</v>
      </c>
      <c r="G304" s="271">
        <f t="shared" si="468"/>
        <v>8120745</v>
      </c>
      <c r="H304" s="271">
        <f t="shared" si="468"/>
        <v>132</v>
      </c>
      <c r="I304" s="271">
        <f>IFERROR(G304/E302,"-")</f>
        <v>269.43414067684142</v>
      </c>
      <c r="J304" s="271">
        <f t="shared" si="469"/>
        <v>11601.064285714287</v>
      </c>
      <c r="K304" s="271">
        <f t="shared" si="462"/>
        <v>61520.795454545456</v>
      </c>
      <c r="L304" s="271">
        <f>IFERROR(F304/E302,"-")</f>
        <v>2.3224950232249502E-2</v>
      </c>
      <c r="M304" s="270">
        <f>IFERROR(H304/E302,"-")</f>
        <v>4.3795620437956208E-3</v>
      </c>
      <c r="N304" s="574"/>
      <c r="O304" s="271">
        <f t="shared" si="470"/>
        <v>521</v>
      </c>
      <c r="P304" s="271">
        <f t="shared" si="470"/>
        <v>6141994</v>
      </c>
      <c r="Q304" s="271">
        <f t="shared" si="470"/>
        <v>100</v>
      </c>
      <c r="R304" s="271">
        <f>IFERROR(P304/N302,"-")</f>
        <v>288.3159179458292</v>
      </c>
      <c r="S304" s="271">
        <f t="shared" si="471"/>
        <v>11788.856046065259</v>
      </c>
      <c r="T304" s="271">
        <f t="shared" si="463"/>
        <v>61419.94</v>
      </c>
      <c r="U304" s="271">
        <f>IFERROR(O304/N302,"-")</f>
        <v>2.4456649298220907E-2</v>
      </c>
      <c r="V304" s="36">
        <f>IFERROR(Q304/N302,"-")</f>
        <v>4.6941745294090034E-3</v>
      </c>
      <c r="W304" s="574"/>
      <c r="X304" s="271">
        <f t="shared" si="472"/>
        <v>99</v>
      </c>
      <c r="Y304" s="271">
        <f t="shared" si="472"/>
        <v>1083470</v>
      </c>
      <c r="Z304" s="271">
        <f t="shared" si="472"/>
        <v>22</v>
      </c>
      <c r="AA304" s="271">
        <f>IFERROR(Y304/W302,"-")</f>
        <v>317.63998827323366</v>
      </c>
      <c r="AB304" s="271">
        <f t="shared" si="473"/>
        <v>10944.141414141413</v>
      </c>
      <c r="AC304" s="271">
        <f t="shared" si="464"/>
        <v>49248.63636363636</v>
      </c>
      <c r="AD304" s="271">
        <f>IFERROR(X304/W302,"-")</f>
        <v>2.9023746701846966E-2</v>
      </c>
      <c r="AE304" s="36">
        <f>IFERROR(Z304/W302,"-")</f>
        <v>6.4497214892993253E-3</v>
      </c>
      <c r="AF304" s="574"/>
      <c r="AG304" s="271">
        <f t="shared" si="474"/>
        <v>56</v>
      </c>
      <c r="AH304" s="271">
        <f t="shared" si="474"/>
        <v>572357</v>
      </c>
      <c r="AI304" s="271">
        <f t="shared" si="474"/>
        <v>13</v>
      </c>
      <c r="AJ304" s="271">
        <f>IFERROR(AH304/AF302,"-")</f>
        <v>232.28774350649351</v>
      </c>
      <c r="AK304" s="271">
        <f t="shared" si="475"/>
        <v>10220.660714285714</v>
      </c>
      <c r="AL304" s="271">
        <f t="shared" si="465"/>
        <v>44027.461538461539</v>
      </c>
      <c r="AM304" s="271">
        <f>IFERROR(AG304/AF302,"-")</f>
        <v>2.2727272727272728E-2</v>
      </c>
      <c r="AN304" s="36">
        <f>IFERROR(AI304/AF302,"-")</f>
        <v>5.275974025974026E-3</v>
      </c>
      <c r="AO304" s="574"/>
      <c r="AP304" s="271">
        <f t="shared" si="476"/>
        <v>510</v>
      </c>
      <c r="AQ304" s="271">
        <f t="shared" si="476"/>
        <v>7624610</v>
      </c>
      <c r="AR304" s="271">
        <f t="shared" si="476"/>
        <v>99</v>
      </c>
      <c r="AS304" s="271">
        <f>IFERROR(AQ304/AO302,"-")</f>
        <v>861.44051519602306</v>
      </c>
      <c r="AT304" s="271">
        <f t="shared" si="477"/>
        <v>14950.215686274511</v>
      </c>
      <c r="AU304" s="271">
        <f t="shared" si="466"/>
        <v>77016.262626262629</v>
      </c>
      <c r="AV304" s="271">
        <f>IFERROR(AP304/AO302,"-")</f>
        <v>5.7620607840921927E-2</v>
      </c>
      <c r="AW304" s="270">
        <f>IFERROR(AR304/AO302,"-")</f>
        <v>1.1185176816178963E-2</v>
      </c>
      <c r="AX304" s="574"/>
      <c r="AY304" s="271">
        <f t="shared" si="478"/>
        <v>1126</v>
      </c>
      <c r="AZ304" s="271">
        <f t="shared" si="478"/>
        <v>11912958</v>
      </c>
      <c r="BA304" s="271">
        <f t="shared" si="478"/>
        <v>238</v>
      </c>
      <c r="BB304" s="271">
        <f>IFERROR(AZ304/AX302,"-")</f>
        <v>102.95708161924846</v>
      </c>
      <c r="BC304" s="271">
        <f t="shared" si="479"/>
        <v>10579.891651865009</v>
      </c>
      <c r="BD304" s="271">
        <f t="shared" si="467"/>
        <v>50054.445378151264</v>
      </c>
      <c r="BE304" s="271">
        <f>IFERROR(AY304/AX302,"-")</f>
        <v>9.7313928163999027E-3</v>
      </c>
      <c r="BF304" s="36">
        <f>IFERROR(BA304/AX302,"-")</f>
        <v>2.0569018563971375E-3</v>
      </c>
      <c r="BG304" s="229"/>
    </row>
    <row r="305" spans="2:59" s="9" customFormat="1" ht="13.5" customHeight="1">
      <c r="B305" s="585"/>
      <c r="C305" s="586"/>
      <c r="D305" s="354" t="s">
        <v>64</v>
      </c>
      <c r="E305" s="579"/>
      <c r="F305" s="273">
        <f t="shared" si="468"/>
        <v>60583</v>
      </c>
      <c r="G305" s="273">
        <f t="shared" si="468"/>
        <v>4625977915</v>
      </c>
      <c r="H305" s="273">
        <f t="shared" si="468"/>
        <v>6101</v>
      </c>
      <c r="I305" s="273">
        <f>IFERROR(G305/E302,"-")</f>
        <v>153483.00978765759</v>
      </c>
      <c r="J305" s="273">
        <f t="shared" si="469"/>
        <v>76357.689698430258</v>
      </c>
      <c r="K305" s="273">
        <f t="shared" si="462"/>
        <v>758232.73479757411</v>
      </c>
      <c r="L305" s="273">
        <f>IFERROR(F305/E302,"-")</f>
        <v>2.0100530856005308</v>
      </c>
      <c r="M305" s="272">
        <f>IFERROR(H305/E302,"-")</f>
        <v>0.20242203052422031</v>
      </c>
      <c r="N305" s="575"/>
      <c r="O305" s="273">
        <f t="shared" si="470"/>
        <v>44085</v>
      </c>
      <c r="P305" s="273">
        <f t="shared" si="470"/>
        <v>3345423367</v>
      </c>
      <c r="Q305" s="273">
        <f t="shared" si="470"/>
        <v>4455</v>
      </c>
      <c r="R305" s="273">
        <f>IFERROR(P305/N302,"-")</f>
        <v>157040.01159461107</v>
      </c>
      <c r="S305" s="273">
        <f t="shared" si="471"/>
        <v>75885.751774980148</v>
      </c>
      <c r="T305" s="273">
        <f t="shared" si="463"/>
        <v>750936.78271604935</v>
      </c>
      <c r="U305" s="273">
        <f>IFERROR(O305/N302,"-")</f>
        <v>2.069426841289959</v>
      </c>
      <c r="V305" s="152">
        <f>IFERROR(Q305/N302,"-")</f>
        <v>0.20912547528517111</v>
      </c>
      <c r="W305" s="575"/>
      <c r="X305" s="273">
        <f t="shared" si="472"/>
        <v>10137</v>
      </c>
      <c r="Y305" s="273">
        <f t="shared" si="472"/>
        <v>864780764</v>
      </c>
      <c r="Z305" s="273">
        <f t="shared" si="472"/>
        <v>1071</v>
      </c>
      <c r="AA305" s="273">
        <f>IFERROR(Y305/W302,"-")</f>
        <v>253527.04895924949</v>
      </c>
      <c r="AB305" s="273">
        <f t="shared" si="473"/>
        <v>85309.338463056134</v>
      </c>
      <c r="AC305" s="273">
        <f t="shared" si="464"/>
        <v>807451.69374416431</v>
      </c>
      <c r="AD305" s="273">
        <f>IFERROR(X305/W302,"-")</f>
        <v>2.9718557607739666</v>
      </c>
      <c r="AE305" s="152">
        <f>IFERROR(Z305/W302,"-")</f>
        <v>0.31398416886543534</v>
      </c>
      <c r="AF305" s="575"/>
      <c r="AG305" s="273">
        <f t="shared" si="474"/>
        <v>7306</v>
      </c>
      <c r="AH305" s="273">
        <f t="shared" si="474"/>
        <v>603835516</v>
      </c>
      <c r="AI305" s="273">
        <f t="shared" si="474"/>
        <v>781</v>
      </c>
      <c r="AJ305" s="273">
        <f>IFERROR(AH305/AF302,"-")</f>
        <v>245063.11525974027</v>
      </c>
      <c r="AK305" s="273">
        <f t="shared" si="475"/>
        <v>82649.26307144812</v>
      </c>
      <c r="AL305" s="273">
        <f t="shared" si="465"/>
        <v>773156.87067861715</v>
      </c>
      <c r="AM305" s="273">
        <f>IFERROR(AG305/AF302,"-")</f>
        <v>2.9650974025974026</v>
      </c>
      <c r="AN305" s="152">
        <f>IFERROR(AI305/AF302,"-")</f>
        <v>0.3169642857142857</v>
      </c>
      <c r="AO305" s="575"/>
      <c r="AP305" s="273">
        <f t="shared" si="476"/>
        <v>28262</v>
      </c>
      <c r="AQ305" s="273">
        <f t="shared" si="476"/>
        <v>2831297813</v>
      </c>
      <c r="AR305" s="273">
        <f t="shared" si="476"/>
        <v>2842</v>
      </c>
      <c r="AS305" s="273">
        <f>IFERROR(AQ305/AO302,"-")</f>
        <v>319884.51169359393</v>
      </c>
      <c r="AT305" s="273">
        <f t="shared" si="477"/>
        <v>100180.3769372302</v>
      </c>
      <c r="AU305" s="273">
        <f t="shared" si="466"/>
        <v>996234.27621393383</v>
      </c>
      <c r="AV305" s="273">
        <f>IFERROR(AP305/AO302,"-")</f>
        <v>3.1930855270590892</v>
      </c>
      <c r="AW305" s="272">
        <f>IFERROR(AR305/AO302,"-")</f>
        <v>0.32109366173313753</v>
      </c>
      <c r="AX305" s="575"/>
      <c r="AY305" s="273">
        <f t="shared" si="478"/>
        <v>128647</v>
      </c>
      <c r="AZ305" s="273">
        <f t="shared" si="478"/>
        <v>9741955002</v>
      </c>
      <c r="BA305" s="273">
        <f t="shared" si="478"/>
        <v>13172</v>
      </c>
      <c r="BB305" s="273">
        <f>IFERROR(AZ305/AX302,"-")</f>
        <v>84194.308103156218</v>
      </c>
      <c r="BC305" s="273">
        <f t="shared" si="479"/>
        <v>75726.250919181941</v>
      </c>
      <c r="BD305" s="273">
        <f t="shared" si="467"/>
        <v>739595.73352566047</v>
      </c>
      <c r="BE305" s="273">
        <f>IFERROR(AY305/AX302,"-")</f>
        <v>1.111824592940851</v>
      </c>
      <c r="BF305" s="152">
        <f>IFERROR(BA305/AX302,"-")</f>
        <v>0.11383828257337436</v>
      </c>
      <c r="BG305" s="229"/>
    </row>
    <row r="306" spans="2:59">
      <c r="B306" s="149"/>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c r="AA306" s="149"/>
      <c r="AB306" s="149"/>
      <c r="AC306" s="149"/>
      <c r="AD306" s="149"/>
      <c r="AE306" s="149"/>
      <c r="AF306" s="149"/>
      <c r="AG306" s="149"/>
      <c r="AH306" s="149"/>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row>
  </sheetData>
  <mergeCells count="608">
    <mergeCell ref="AX302:AX305"/>
    <mergeCell ref="AX298:AX301"/>
    <mergeCell ref="AO298:AO301"/>
    <mergeCell ref="B298:B301"/>
    <mergeCell ref="C298:C301"/>
    <mergeCell ref="W294:W297"/>
    <mergeCell ref="AF294:AF297"/>
    <mergeCell ref="AO294:AO297"/>
    <mergeCell ref="B302:C305"/>
    <mergeCell ref="E302:E305"/>
    <mergeCell ref="N302:N305"/>
    <mergeCell ref="W302:W305"/>
    <mergeCell ref="E298:E301"/>
    <mergeCell ref="N298:N301"/>
    <mergeCell ref="W298:W301"/>
    <mergeCell ref="AF298:AF301"/>
    <mergeCell ref="AF302:AF305"/>
    <mergeCell ref="AO302:AO305"/>
    <mergeCell ref="B290:B293"/>
    <mergeCell ref="C290:C293"/>
    <mergeCell ref="W286:W289"/>
    <mergeCell ref="AF286:AF289"/>
    <mergeCell ref="AO286:AO289"/>
    <mergeCell ref="AX294:AX297"/>
    <mergeCell ref="AX290:AX293"/>
    <mergeCell ref="B294:B297"/>
    <mergeCell ref="C294:C297"/>
    <mergeCell ref="E294:E297"/>
    <mergeCell ref="N294:N297"/>
    <mergeCell ref="E290:E293"/>
    <mergeCell ref="N290:N293"/>
    <mergeCell ref="W290:W293"/>
    <mergeCell ref="AF290:AF293"/>
    <mergeCell ref="AO290:AO293"/>
    <mergeCell ref="B282:B285"/>
    <mergeCell ref="C282:C285"/>
    <mergeCell ref="W278:W281"/>
    <mergeCell ref="AF278:AF281"/>
    <mergeCell ref="AO278:AO281"/>
    <mergeCell ref="AX286:AX289"/>
    <mergeCell ref="AX282:AX285"/>
    <mergeCell ref="B286:B289"/>
    <mergeCell ref="C286:C289"/>
    <mergeCell ref="E286:E289"/>
    <mergeCell ref="N286:N289"/>
    <mergeCell ref="E282:E285"/>
    <mergeCell ref="N282:N285"/>
    <mergeCell ref="W282:W285"/>
    <mergeCell ref="AF282:AF285"/>
    <mergeCell ref="AO282:AO285"/>
    <mergeCell ref="B274:B277"/>
    <mergeCell ref="C274:C277"/>
    <mergeCell ref="W270:W273"/>
    <mergeCell ref="AF270:AF273"/>
    <mergeCell ref="AO270:AO273"/>
    <mergeCell ref="AX278:AX281"/>
    <mergeCell ref="AX274:AX277"/>
    <mergeCell ref="B278:B281"/>
    <mergeCell ref="C278:C281"/>
    <mergeCell ref="E278:E281"/>
    <mergeCell ref="N278:N281"/>
    <mergeCell ref="E274:E277"/>
    <mergeCell ref="N274:N277"/>
    <mergeCell ref="W274:W277"/>
    <mergeCell ref="AF274:AF277"/>
    <mergeCell ref="AO274:AO277"/>
    <mergeCell ref="B266:B269"/>
    <mergeCell ref="C266:C269"/>
    <mergeCell ref="W262:W265"/>
    <mergeCell ref="AF262:AF265"/>
    <mergeCell ref="AO262:AO265"/>
    <mergeCell ref="AX270:AX273"/>
    <mergeCell ref="AX266:AX269"/>
    <mergeCell ref="B270:B273"/>
    <mergeCell ref="C270:C273"/>
    <mergeCell ref="E270:E273"/>
    <mergeCell ref="N270:N273"/>
    <mergeCell ref="E266:E269"/>
    <mergeCell ref="N266:N269"/>
    <mergeCell ref="W266:W269"/>
    <mergeCell ref="AF266:AF269"/>
    <mergeCell ref="AO266:AO269"/>
    <mergeCell ref="B258:B261"/>
    <mergeCell ref="C258:C261"/>
    <mergeCell ref="W254:W257"/>
    <mergeCell ref="AF254:AF257"/>
    <mergeCell ref="AO254:AO257"/>
    <mergeCell ref="AX262:AX265"/>
    <mergeCell ref="AX258:AX261"/>
    <mergeCell ref="B262:B265"/>
    <mergeCell ref="C262:C265"/>
    <mergeCell ref="E262:E265"/>
    <mergeCell ref="N262:N265"/>
    <mergeCell ref="E258:E261"/>
    <mergeCell ref="N258:N261"/>
    <mergeCell ref="W258:W261"/>
    <mergeCell ref="AF258:AF261"/>
    <mergeCell ref="AO258:AO261"/>
    <mergeCell ref="B250:B253"/>
    <mergeCell ref="C250:C253"/>
    <mergeCell ref="W246:W249"/>
    <mergeCell ref="AF246:AF249"/>
    <mergeCell ref="AO246:AO249"/>
    <mergeCell ref="AX254:AX257"/>
    <mergeCell ref="AX250:AX253"/>
    <mergeCell ref="B254:B257"/>
    <mergeCell ref="C254:C257"/>
    <mergeCell ref="E254:E257"/>
    <mergeCell ref="N254:N257"/>
    <mergeCell ref="E250:E253"/>
    <mergeCell ref="N250:N253"/>
    <mergeCell ref="W250:W253"/>
    <mergeCell ref="AF250:AF253"/>
    <mergeCell ref="AO250:AO253"/>
    <mergeCell ref="B242:B245"/>
    <mergeCell ref="C242:C245"/>
    <mergeCell ref="W238:W241"/>
    <mergeCell ref="AF238:AF241"/>
    <mergeCell ref="AO238:AO241"/>
    <mergeCell ref="AX246:AX249"/>
    <mergeCell ref="AX242:AX245"/>
    <mergeCell ref="B246:B249"/>
    <mergeCell ref="C246:C249"/>
    <mergeCell ref="E246:E249"/>
    <mergeCell ref="N246:N249"/>
    <mergeCell ref="E242:E245"/>
    <mergeCell ref="N242:N245"/>
    <mergeCell ref="W242:W245"/>
    <mergeCell ref="AF242:AF245"/>
    <mergeCell ref="AO242:AO245"/>
    <mergeCell ref="B234:B237"/>
    <mergeCell ref="C234:C237"/>
    <mergeCell ref="W230:W233"/>
    <mergeCell ref="AF230:AF233"/>
    <mergeCell ref="AO230:AO233"/>
    <mergeCell ref="AX238:AX241"/>
    <mergeCell ref="AX234:AX237"/>
    <mergeCell ref="B238:B241"/>
    <mergeCell ref="C238:C241"/>
    <mergeCell ref="E238:E241"/>
    <mergeCell ref="N238:N241"/>
    <mergeCell ref="E234:E237"/>
    <mergeCell ref="N234:N237"/>
    <mergeCell ref="W234:W237"/>
    <mergeCell ref="AF234:AF237"/>
    <mergeCell ref="AO234:AO237"/>
    <mergeCell ref="B226:B229"/>
    <mergeCell ref="C226:C229"/>
    <mergeCell ref="W222:W225"/>
    <mergeCell ref="AF222:AF225"/>
    <mergeCell ref="AO222:AO225"/>
    <mergeCell ref="AX230:AX233"/>
    <mergeCell ref="AX226:AX229"/>
    <mergeCell ref="B230:B233"/>
    <mergeCell ref="C230:C233"/>
    <mergeCell ref="E230:E233"/>
    <mergeCell ref="N230:N233"/>
    <mergeCell ref="E226:E229"/>
    <mergeCell ref="N226:N229"/>
    <mergeCell ref="W226:W229"/>
    <mergeCell ref="AF226:AF229"/>
    <mergeCell ref="AO226:AO229"/>
    <mergeCell ref="B218:B221"/>
    <mergeCell ref="C218:C221"/>
    <mergeCell ref="W214:W217"/>
    <mergeCell ref="AF214:AF217"/>
    <mergeCell ref="AO214:AO217"/>
    <mergeCell ref="AX222:AX225"/>
    <mergeCell ref="AX218:AX221"/>
    <mergeCell ref="B222:B225"/>
    <mergeCell ref="C222:C225"/>
    <mergeCell ref="E222:E225"/>
    <mergeCell ref="N222:N225"/>
    <mergeCell ref="E218:E221"/>
    <mergeCell ref="N218:N221"/>
    <mergeCell ref="W218:W221"/>
    <mergeCell ref="AF218:AF221"/>
    <mergeCell ref="AO218:AO221"/>
    <mergeCell ref="B210:B213"/>
    <mergeCell ref="C210:C213"/>
    <mergeCell ref="W206:W209"/>
    <mergeCell ref="AF206:AF209"/>
    <mergeCell ref="AO206:AO209"/>
    <mergeCell ref="AX214:AX217"/>
    <mergeCell ref="AX210:AX213"/>
    <mergeCell ref="B214:B217"/>
    <mergeCell ref="C214:C217"/>
    <mergeCell ref="E214:E217"/>
    <mergeCell ref="N214:N217"/>
    <mergeCell ref="E210:E213"/>
    <mergeCell ref="N210:N213"/>
    <mergeCell ref="W210:W213"/>
    <mergeCell ref="AF210:AF213"/>
    <mergeCell ref="AO210:AO213"/>
    <mergeCell ref="B202:B205"/>
    <mergeCell ref="C202:C205"/>
    <mergeCell ref="W198:W201"/>
    <mergeCell ref="AF198:AF201"/>
    <mergeCell ref="AO198:AO201"/>
    <mergeCell ref="AX206:AX209"/>
    <mergeCell ref="AX202:AX205"/>
    <mergeCell ref="B206:B209"/>
    <mergeCell ref="C206:C209"/>
    <mergeCell ref="E206:E209"/>
    <mergeCell ref="N206:N209"/>
    <mergeCell ref="E202:E205"/>
    <mergeCell ref="N202:N205"/>
    <mergeCell ref="W202:W205"/>
    <mergeCell ref="AF202:AF205"/>
    <mergeCell ref="AO202:AO205"/>
    <mergeCell ref="B194:B197"/>
    <mergeCell ref="C194:C197"/>
    <mergeCell ref="W190:W193"/>
    <mergeCell ref="AF190:AF193"/>
    <mergeCell ref="AO190:AO193"/>
    <mergeCell ref="AX198:AX201"/>
    <mergeCell ref="AX194:AX197"/>
    <mergeCell ref="B198:B201"/>
    <mergeCell ref="C198:C201"/>
    <mergeCell ref="E198:E201"/>
    <mergeCell ref="N198:N201"/>
    <mergeCell ref="E194:E197"/>
    <mergeCell ref="N194:N197"/>
    <mergeCell ref="W194:W197"/>
    <mergeCell ref="AF194:AF197"/>
    <mergeCell ref="AO194:AO197"/>
    <mergeCell ref="B186:B189"/>
    <mergeCell ref="C186:C189"/>
    <mergeCell ref="W182:W185"/>
    <mergeCell ref="AF182:AF185"/>
    <mergeCell ref="AO182:AO185"/>
    <mergeCell ref="AX190:AX193"/>
    <mergeCell ref="AX186:AX189"/>
    <mergeCell ref="B190:B193"/>
    <mergeCell ref="C190:C193"/>
    <mergeCell ref="E190:E193"/>
    <mergeCell ref="N190:N193"/>
    <mergeCell ref="E186:E189"/>
    <mergeCell ref="N186:N189"/>
    <mergeCell ref="W186:W189"/>
    <mergeCell ref="AF186:AF189"/>
    <mergeCell ref="AO186:AO189"/>
    <mergeCell ref="B178:B181"/>
    <mergeCell ref="C178:C181"/>
    <mergeCell ref="W174:W177"/>
    <mergeCell ref="AF174:AF177"/>
    <mergeCell ref="AO174:AO177"/>
    <mergeCell ref="AX182:AX185"/>
    <mergeCell ref="AX178:AX181"/>
    <mergeCell ref="B182:B185"/>
    <mergeCell ref="C182:C185"/>
    <mergeCell ref="E182:E185"/>
    <mergeCell ref="N182:N185"/>
    <mergeCell ref="E178:E181"/>
    <mergeCell ref="N178:N181"/>
    <mergeCell ref="W178:W181"/>
    <mergeCell ref="AF178:AF181"/>
    <mergeCell ref="AO178:AO181"/>
    <mergeCell ref="B170:B173"/>
    <mergeCell ref="C170:C173"/>
    <mergeCell ref="W166:W169"/>
    <mergeCell ref="AF166:AF169"/>
    <mergeCell ref="AO166:AO169"/>
    <mergeCell ref="AX174:AX177"/>
    <mergeCell ref="AX170:AX173"/>
    <mergeCell ref="B174:B177"/>
    <mergeCell ref="C174:C177"/>
    <mergeCell ref="E174:E177"/>
    <mergeCell ref="N174:N177"/>
    <mergeCell ref="E170:E173"/>
    <mergeCell ref="N170:N173"/>
    <mergeCell ref="W170:W173"/>
    <mergeCell ref="AF170:AF173"/>
    <mergeCell ref="AO170:AO173"/>
    <mergeCell ref="B162:B165"/>
    <mergeCell ref="C162:C165"/>
    <mergeCell ref="W158:W161"/>
    <mergeCell ref="AF158:AF161"/>
    <mergeCell ref="AO158:AO161"/>
    <mergeCell ref="AX166:AX169"/>
    <mergeCell ref="AX162:AX165"/>
    <mergeCell ref="B166:B169"/>
    <mergeCell ref="C166:C169"/>
    <mergeCell ref="E166:E169"/>
    <mergeCell ref="N166:N169"/>
    <mergeCell ref="E162:E165"/>
    <mergeCell ref="N162:N165"/>
    <mergeCell ref="W162:W165"/>
    <mergeCell ref="AF162:AF165"/>
    <mergeCell ref="AO162:AO165"/>
    <mergeCell ref="B154:B157"/>
    <mergeCell ref="C154:C157"/>
    <mergeCell ref="W150:W153"/>
    <mergeCell ref="AF150:AF153"/>
    <mergeCell ref="AO150:AO153"/>
    <mergeCell ref="AX158:AX161"/>
    <mergeCell ref="AX154:AX157"/>
    <mergeCell ref="B158:B161"/>
    <mergeCell ref="C158:C161"/>
    <mergeCell ref="E158:E161"/>
    <mergeCell ref="N158:N161"/>
    <mergeCell ref="E154:E157"/>
    <mergeCell ref="N154:N157"/>
    <mergeCell ref="W154:W157"/>
    <mergeCell ref="AF154:AF157"/>
    <mergeCell ref="AO154:AO157"/>
    <mergeCell ref="B146:B149"/>
    <mergeCell ref="C146:C149"/>
    <mergeCell ref="W142:W145"/>
    <mergeCell ref="AF142:AF145"/>
    <mergeCell ref="AO142:AO145"/>
    <mergeCell ref="AX150:AX153"/>
    <mergeCell ref="AX146:AX149"/>
    <mergeCell ref="B150:B153"/>
    <mergeCell ref="C150:C153"/>
    <mergeCell ref="E150:E153"/>
    <mergeCell ref="N150:N153"/>
    <mergeCell ref="E146:E149"/>
    <mergeCell ref="N146:N149"/>
    <mergeCell ref="W146:W149"/>
    <mergeCell ref="AF146:AF149"/>
    <mergeCell ref="AO146:AO149"/>
    <mergeCell ref="B138:B141"/>
    <mergeCell ref="C138:C141"/>
    <mergeCell ref="W134:W137"/>
    <mergeCell ref="AF134:AF137"/>
    <mergeCell ref="AO134:AO137"/>
    <mergeCell ref="AX142:AX145"/>
    <mergeCell ref="AX138:AX141"/>
    <mergeCell ref="B142:B145"/>
    <mergeCell ref="C142:C145"/>
    <mergeCell ref="E142:E145"/>
    <mergeCell ref="N142:N145"/>
    <mergeCell ref="E138:E141"/>
    <mergeCell ref="N138:N141"/>
    <mergeCell ref="W138:W141"/>
    <mergeCell ref="AF138:AF141"/>
    <mergeCell ref="AO138:AO141"/>
    <mergeCell ref="B130:B133"/>
    <mergeCell ref="C130:C133"/>
    <mergeCell ref="W126:W129"/>
    <mergeCell ref="AF126:AF129"/>
    <mergeCell ref="AO126:AO129"/>
    <mergeCell ref="AX134:AX137"/>
    <mergeCell ref="AX130:AX133"/>
    <mergeCell ref="B134:B137"/>
    <mergeCell ref="C134:C137"/>
    <mergeCell ref="E134:E137"/>
    <mergeCell ref="N134:N137"/>
    <mergeCell ref="E130:E133"/>
    <mergeCell ref="N130:N133"/>
    <mergeCell ref="W130:W133"/>
    <mergeCell ref="AF130:AF133"/>
    <mergeCell ref="AO130:AO133"/>
    <mergeCell ref="B122:B125"/>
    <mergeCell ref="C122:C125"/>
    <mergeCell ref="W118:W121"/>
    <mergeCell ref="AF118:AF121"/>
    <mergeCell ref="AO118:AO121"/>
    <mergeCell ref="AX126:AX129"/>
    <mergeCell ref="AX122:AX125"/>
    <mergeCell ref="B126:B129"/>
    <mergeCell ref="C126:C129"/>
    <mergeCell ref="E126:E129"/>
    <mergeCell ref="N126:N129"/>
    <mergeCell ref="E122:E125"/>
    <mergeCell ref="N122:N125"/>
    <mergeCell ref="W122:W125"/>
    <mergeCell ref="AF122:AF125"/>
    <mergeCell ref="AO122:AO125"/>
    <mergeCell ref="B114:B117"/>
    <mergeCell ref="C114:C117"/>
    <mergeCell ref="W110:W113"/>
    <mergeCell ref="AF110:AF113"/>
    <mergeCell ref="AO110:AO113"/>
    <mergeCell ref="AX118:AX121"/>
    <mergeCell ref="AX114:AX117"/>
    <mergeCell ref="B118:B121"/>
    <mergeCell ref="C118:C121"/>
    <mergeCell ref="E118:E121"/>
    <mergeCell ref="N118:N121"/>
    <mergeCell ref="E114:E117"/>
    <mergeCell ref="N114:N117"/>
    <mergeCell ref="W114:W117"/>
    <mergeCell ref="AF114:AF117"/>
    <mergeCell ref="AO114:AO117"/>
    <mergeCell ref="B106:B109"/>
    <mergeCell ref="C106:C109"/>
    <mergeCell ref="W102:W105"/>
    <mergeCell ref="AF102:AF105"/>
    <mergeCell ref="AO102:AO105"/>
    <mergeCell ref="AX110:AX113"/>
    <mergeCell ref="AX106:AX109"/>
    <mergeCell ref="B110:B113"/>
    <mergeCell ref="C110:C113"/>
    <mergeCell ref="E110:E113"/>
    <mergeCell ref="N110:N113"/>
    <mergeCell ref="E106:E109"/>
    <mergeCell ref="N106:N109"/>
    <mergeCell ref="W106:W109"/>
    <mergeCell ref="AF106:AF109"/>
    <mergeCell ref="AO106:AO109"/>
    <mergeCell ref="B98:B101"/>
    <mergeCell ref="C98:C101"/>
    <mergeCell ref="W94:W97"/>
    <mergeCell ref="AF94:AF97"/>
    <mergeCell ref="AO94:AO97"/>
    <mergeCell ref="AX102:AX105"/>
    <mergeCell ref="AX98:AX101"/>
    <mergeCell ref="B102:B105"/>
    <mergeCell ref="C102:C105"/>
    <mergeCell ref="E102:E105"/>
    <mergeCell ref="N102:N105"/>
    <mergeCell ref="E98:E101"/>
    <mergeCell ref="N98:N101"/>
    <mergeCell ref="W98:W101"/>
    <mergeCell ref="AF98:AF101"/>
    <mergeCell ref="AO98:AO101"/>
    <mergeCell ref="B90:B93"/>
    <mergeCell ref="C90:C93"/>
    <mergeCell ref="W86:W89"/>
    <mergeCell ref="AF86:AF89"/>
    <mergeCell ref="AO86:AO89"/>
    <mergeCell ref="AX94:AX97"/>
    <mergeCell ref="AX90:AX93"/>
    <mergeCell ref="B94:B97"/>
    <mergeCell ref="C94:C97"/>
    <mergeCell ref="E94:E97"/>
    <mergeCell ref="N94:N97"/>
    <mergeCell ref="E90:E93"/>
    <mergeCell ref="N90:N93"/>
    <mergeCell ref="W90:W93"/>
    <mergeCell ref="AF90:AF93"/>
    <mergeCell ref="AO90:AO93"/>
    <mergeCell ref="B82:B85"/>
    <mergeCell ref="C82:C85"/>
    <mergeCell ref="W78:W81"/>
    <mergeCell ref="AF78:AF81"/>
    <mergeCell ref="AO78:AO81"/>
    <mergeCell ref="AX86:AX89"/>
    <mergeCell ref="AX82:AX85"/>
    <mergeCell ref="B86:B89"/>
    <mergeCell ref="C86:C89"/>
    <mergeCell ref="E86:E89"/>
    <mergeCell ref="N86:N89"/>
    <mergeCell ref="E82:E85"/>
    <mergeCell ref="N82:N85"/>
    <mergeCell ref="W82:W85"/>
    <mergeCell ref="AF82:AF85"/>
    <mergeCell ref="AO82:AO85"/>
    <mergeCell ref="B74:B77"/>
    <mergeCell ref="C74:C77"/>
    <mergeCell ref="W70:W73"/>
    <mergeCell ref="AF70:AF73"/>
    <mergeCell ref="AO70:AO73"/>
    <mergeCell ref="AX78:AX81"/>
    <mergeCell ref="AX74:AX77"/>
    <mergeCell ref="B78:B81"/>
    <mergeCell ref="C78:C81"/>
    <mergeCell ref="E78:E81"/>
    <mergeCell ref="N78:N81"/>
    <mergeCell ref="E74:E77"/>
    <mergeCell ref="N74:N77"/>
    <mergeCell ref="W74:W77"/>
    <mergeCell ref="AF74:AF77"/>
    <mergeCell ref="AO74:AO77"/>
    <mergeCell ref="B66:B69"/>
    <mergeCell ref="C66:C69"/>
    <mergeCell ref="W62:W65"/>
    <mergeCell ref="AF62:AF65"/>
    <mergeCell ref="AO62:AO65"/>
    <mergeCell ref="AX70:AX73"/>
    <mergeCell ref="AX66:AX69"/>
    <mergeCell ref="B70:B73"/>
    <mergeCell ref="C70:C73"/>
    <mergeCell ref="E70:E73"/>
    <mergeCell ref="N70:N73"/>
    <mergeCell ref="E66:E69"/>
    <mergeCell ref="N66:N69"/>
    <mergeCell ref="W66:W69"/>
    <mergeCell ref="AF66:AF69"/>
    <mergeCell ref="AO66:AO69"/>
    <mergeCell ref="B58:B61"/>
    <mergeCell ref="C58:C61"/>
    <mergeCell ref="W54:W57"/>
    <mergeCell ref="AF54:AF57"/>
    <mergeCell ref="AO54:AO57"/>
    <mergeCell ref="AX62:AX65"/>
    <mergeCell ref="AX58:AX61"/>
    <mergeCell ref="B62:B65"/>
    <mergeCell ref="C62:C65"/>
    <mergeCell ref="E62:E65"/>
    <mergeCell ref="N62:N65"/>
    <mergeCell ref="E58:E61"/>
    <mergeCell ref="N58:N61"/>
    <mergeCell ref="W58:W61"/>
    <mergeCell ref="AF58:AF61"/>
    <mergeCell ref="AO58:AO61"/>
    <mergeCell ref="B50:B53"/>
    <mergeCell ref="C50:C53"/>
    <mergeCell ref="W46:W49"/>
    <mergeCell ref="AF46:AF49"/>
    <mergeCell ref="AO46:AO49"/>
    <mergeCell ref="AX54:AX57"/>
    <mergeCell ref="AX50:AX53"/>
    <mergeCell ref="B54:B57"/>
    <mergeCell ref="C54:C57"/>
    <mergeCell ref="E54:E57"/>
    <mergeCell ref="N54:N57"/>
    <mergeCell ref="E50:E53"/>
    <mergeCell ref="N50:N53"/>
    <mergeCell ref="W50:W53"/>
    <mergeCell ref="AF50:AF53"/>
    <mergeCell ref="AO50:AO53"/>
    <mergeCell ref="B42:B45"/>
    <mergeCell ref="C42:C45"/>
    <mergeCell ref="W38:W41"/>
    <mergeCell ref="AF38:AF41"/>
    <mergeCell ref="AO38:AO41"/>
    <mergeCell ref="AX46:AX49"/>
    <mergeCell ref="AX42:AX45"/>
    <mergeCell ref="B46:B49"/>
    <mergeCell ref="C46:C49"/>
    <mergeCell ref="E46:E49"/>
    <mergeCell ref="N46:N49"/>
    <mergeCell ref="E42:E45"/>
    <mergeCell ref="N42:N45"/>
    <mergeCell ref="W42:W45"/>
    <mergeCell ref="AF42:AF45"/>
    <mergeCell ref="AO42:AO45"/>
    <mergeCell ref="B34:B37"/>
    <mergeCell ref="C34:C37"/>
    <mergeCell ref="W30:W33"/>
    <mergeCell ref="AF30:AF33"/>
    <mergeCell ref="AO30:AO33"/>
    <mergeCell ref="AX38:AX41"/>
    <mergeCell ref="AX34:AX37"/>
    <mergeCell ref="B38:B41"/>
    <mergeCell ref="C38:C41"/>
    <mergeCell ref="E38:E41"/>
    <mergeCell ref="N38:N41"/>
    <mergeCell ref="E34:E37"/>
    <mergeCell ref="N34:N37"/>
    <mergeCell ref="W34:W37"/>
    <mergeCell ref="AF34:AF37"/>
    <mergeCell ref="AO34:AO37"/>
    <mergeCell ref="B26:B29"/>
    <mergeCell ref="C26:C29"/>
    <mergeCell ref="W22:W25"/>
    <mergeCell ref="AF22:AF25"/>
    <mergeCell ref="AO22:AO25"/>
    <mergeCell ref="AX30:AX33"/>
    <mergeCell ref="AX26:AX29"/>
    <mergeCell ref="B30:B33"/>
    <mergeCell ref="C30:C33"/>
    <mergeCell ref="E30:E33"/>
    <mergeCell ref="N30:N33"/>
    <mergeCell ref="E26:E29"/>
    <mergeCell ref="N26:N29"/>
    <mergeCell ref="W26:W29"/>
    <mergeCell ref="AF26:AF29"/>
    <mergeCell ref="AO26:AO29"/>
    <mergeCell ref="B18:B21"/>
    <mergeCell ref="C18:C21"/>
    <mergeCell ref="W14:W17"/>
    <mergeCell ref="AF14:AF17"/>
    <mergeCell ref="AO14:AO17"/>
    <mergeCell ref="AX22:AX25"/>
    <mergeCell ref="AX18:AX21"/>
    <mergeCell ref="B22:B25"/>
    <mergeCell ref="C22:C25"/>
    <mergeCell ref="E22:E25"/>
    <mergeCell ref="N22:N25"/>
    <mergeCell ref="E18:E21"/>
    <mergeCell ref="N18:N21"/>
    <mergeCell ref="W18:W21"/>
    <mergeCell ref="AF18:AF21"/>
    <mergeCell ref="AO18:AO21"/>
    <mergeCell ref="B10:B13"/>
    <mergeCell ref="C10:C13"/>
    <mergeCell ref="W6:W9"/>
    <mergeCell ref="AF6:AF9"/>
    <mergeCell ref="AO6:AO9"/>
    <mergeCell ref="AX14:AX17"/>
    <mergeCell ref="AX10:AX13"/>
    <mergeCell ref="B14:B17"/>
    <mergeCell ref="C14:C17"/>
    <mergeCell ref="E14:E17"/>
    <mergeCell ref="N14:N17"/>
    <mergeCell ref="E10:E13"/>
    <mergeCell ref="N10:N13"/>
    <mergeCell ref="W10:W13"/>
    <mergeCell ref="AF10:AF13"/>
    <mergeCell ref="AO10:AO13"/>
    <mergeCell ref="AX6:AX9"/>
    <mergeCell ref="AF4:AN4"/>
    <mergeCell ref="AO4:AW4"/>
    <mergeCell ref="AX4:BF4"/>
    <mergeCell ref="B6:B9"/>
    <mergeCell ref="C6:C9"/>
    <mergeCell ref="E6:E9"/>
    <mergeCell ref="N6:N9"/>
    <mergeCell ref="B4:B5"/>
    <mergeCell ref="C4:C5"/>
    <mergeCell ref="D4:D5"/>
    <mergeCell ref="E4:M4"/>
    <mergeCell ref="N4:V4"/>
    <mergeCell ref="W4:AE4"/>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rowBreaks count="4" manualBreakCount="4">
    <brk id="77" max="57" man="1"/>
    <brk id="149" max="57" man="1"/>
    <brk id="221" max="57" man="1"/>
    <brk id="293" max="57" man="1"/>
  </rowBreaks>
  <colBreaks count="2" manualBreakCount="2">
    <brk id="22" max="57" man="1"/>
    <brk id="40" max="57" man="1"/>
  </colBreaks>
  <ignoredErrors>
    <ignoredError sqref="E6 I6:N6 R6:W6 AA6:AF6 AJ6:AO6 AS6:AX6 BB6:BF6 I7:M7 R7:V7 AA7:AE7 AJ7:AN7 AS7:AW7 BB7:BF7 I8:M8 R8:V8 AA8:AE8 AJ8:AN8 AS8:AW8 BB8:BF8 G9 J9:M9 P9 S9:V9 Y9 AB9:AE9 AH9 AK9:AN9 AQ9 AT9:AW9 AZ9 BC9:BF9 E10 I10:N10 R10:W10 AA10:AF10 AJ10:AO10 AS10:AX10 BB10:BF10 I11:M11 R11:V11 AA11:AE11 AJ11:AN11 AS11:AW11 BB11:BF11 I12:M12 R12:V12 AA12:AE12 AJ12:AN12 AS12:AW12 BB12:BF12 G13 J13:M13 P13 S13:V13 Y13 AB13:AE13 AH13 AK13:AN13 AQ13 AT13:AW13 AZ13 BC13:BF13 E14 I14:N14 R14:W14 AA14:AF14 AJ14:AO14 AS14:AX14 BB14:BF14 I15:M15 R15:V15 AA15:AE15 AJ15:AN15 AS15:AW15 BB15:BF15 I16:M16 R16:V16 AA16:AE16 AJ16:AN16 AS16:AW16 BB16:BF16 G17 J17:M17 P17 S17:V17 Y17 AB17:AE17 AH17 AK17:AN17 AQ17 AT17:AW17 AZ17 BC17:BF17 E18 I18:N18 R18:W18 AA18:AF18 AJ18:AO18 AS18:AX18 BB18:BF18 I19:M19 R19:V19 AA19:AE19 AJ19:AN19 AS19:AW19 BB19:BF19 I20:M20 R20:V20 AA20:AE20 AJ20:AN20 AS20:AW20 BB20:BF20 G21 J21:M21 P21 S21:V21 Y21 AB21:AE21 AH21 AK21:AN21 AQ21 AT21:AW21 AZ21 BC21:BF21 E22 I22:N22 R22:W22 AA22:AF22 AJ22:AO22 AS22:AX22 BB22:BF22 I23:M23 R23:V23 AA23:AE23 AJ23:AN23 AS23:AW23 BB23:BF23 I24:M24 R24:V24 AA24:AE24 AJ24:AN24 AS24:AW24 BB24:BF24 G25 J25:M25 P25 S25:V25 Y25 AB25:AE25 AH25 AK25:AN25 AQ25 AT25:AW25 AZ25 BC25:BF25 E26 I26:N26 R26:W26 AA26:AF26 AJ26:AO26 AS26:AX26 BB26:BF26 I27:M27 R27:V27 AA27:AE27 AJ27:AN27 AS27:AW27 BB27:BF27 I28:M28 R28:V28 AA28:AE28 AJ28:AN28 AS28:AW28 BB28:BF28 G29 J29:M29 P29 S29:V29 Y29 AB29:AE29 AH29 AK29:AN29 AQ29 AT29:AW29 AZ29 BC29:BF29 E30 I30:N30 R30:W30 AA30:AF30 AJ30:AO30 AS30:AX30 BB30:BF30 I31:M31 R31:V31 AA31:AE31 AJ31:AN31 AS31:AW31 BB31:BF31 I32:M32 R32:V32 AA32:AE32 AJ32:AN32 AS32:AW32 BB32:BF32 G33 J33:M33 P33 S33:V33 Y33 AB33:AE33 AH33 AK33:AN33 AQ33 AT33:AW33 AZ33 BC33:BF33 E34 I34:N34 R34:W34 AA34:AF34 AJ34:AO34 AS34:AX34 BB34:BF34 I35:M35 R35:V35 AA35:AE35 AJ35:AN35 AS35:AW35 BB35:BF35 I36:M36 R36:V36 AA36:AE36 AJ36:AN36 AS36:AW36 BB36:BF36 G37 J37:M37 P37 S37:V37 Y37 AB37:AE37 AH37 AK37:AN37 AQ37 AT37:AW37 AZ37 BC37:BF37 E38 I38:N38 R38:W38 AA38:AF38 AJ38:AO38 AS38:AX38 BB38:BF38 I39:M39 R39:V39 AA39:AE39 AJ39:AN39 AS39:AW39 BB39:BF39 I40:M40 R40:V40 AA40:AE40 AJ40:AN40 AS40:AW40 BB40:BF40 G41 J41:M41 P41 S41:V41 Y41 AB41:AE41 AH41 AK41:AN41 AQ41 AT41:AW41 AZ41 BC41:BF41 E42 I42:N42 R42:W42 AA42:AF42 AJ42:AO42 AS42:AX42 BB42:BF42 I43:M43 R43:V43 AA43:AE43 AJ43:AN43 AS43:AW43 BB43:BF43 I44:M44 R44:V44 AA44:AE44 AJ44:AN44 AS44:AW44 BB44:BF44 G45 J45:M45 P45 S45:V45 Y45 AB45:AE45 AH45 AK45:AN45 AQ45 AT45:AW45 AZ45 BC45:BF45 E46 I46:N46 R46:W46 AA46:AF46 AJ46:AO46 AS46:AX46 BB46:BF46 I47:M47 R47:V47 AA47:AE47 AJ47:AN47 AS47:AW47 BB47:BF47 I48:M48 R48:V48 AA48:AE48 AJ48:AN48 AS48:AW48 BB48:BF48 G49 J49:M49 P49 S49:V49 Y49 AB49:AE49 AH49 AK49:AN49 AQ49 AT49:AW49 AZ49 BC49:BF49 E50 I50:N50 R50:W50 AA50:AF50 AJ50:AO50 AS50:AX50 BB50:BF50 I51:M51 R51:V51 AA51:AE51 AJ51:AN51 AS51:AW51 BB51:BF51 I52:M52 R52:V52 AA52:AE52 AJ52:AN52 AS52:AW52 BB52:BF52 G53 J53:M53 P53 S53:V53 Y53 AB53:AE53 AH53 AK53:AN53 AQ53 AT53:AW53 AZ53 BC53:BF53 E54 I54:N54 R54:W54 AA54:AF54 AJ54:AO54 AS54:AX54 BB54:BF54 I55:M55 R55:V55 AA55:AE55 AJ55:AN55 AS55:AW55 BB55:BF55 I56:M56 R56:V56 AA56:AE56 AJ56:AN56 AS56:AW56 BB56:BF56 G57 J57:M57 P57 S57:V57 Y57 AB57:AE57 AH57 AK57:AN57 AQ57 AT57:AW57 AZ57 BC57:BF57 E58 I58:N58 R58:W58 AA58:AF58 AJ58:AO58 AS58:AX58 BB58:BF58 I59:M59 R59:V59 AA59:AE59 AJ59:AN59 AS59:AW59 BB59:BF59 I60:M60 R60:V60 AA60:AE60 AJ60:AN60 AS60:AW60 BB60:BF60 G61 J61:M61 P61 S61:V61 Y61 AB61:AE61 AH61 AK61:AN61 AQ61 AT61:AW61 AZ61 BC61:BF61 E62 I62:N62 R62:W62 AA62:AF62 AJ62:AO62 AS62:AX62 BB62:BF62 I63:M63 R63:V63 AA63:AE63 AJ63:AN63 AS63:AW63 BB63:BF63 I64:M64 R64:V64 AA64:AE64 AJ64:AN64 AS64:AW64 BB64:BF64 G65 J65:M65 P65 S65:V65 Y65 AB65:AE65 AH65 AK65:AN65 AQ65 AT65:AW65 AZ65 BC65:BF65 E66 I66:N66 R66:W66 AA66:AF66 AJ66:AO66 AS66:AX66 BB66:BF66 I67:M67 R67:V67 AA67:AE67 AJ67:AN67 AS67:AW67 BB67:BF67 I68:M68 R68:V68 AA68:AE68 AJ68:AN68 AS68:AW68 BB68:BF68 G69 J69:M69 P69 S69:V69 Y69 AB69:AE69 AH69 AK69:AN69 AQ69 AT69:AW69 AZ69 BC69:BF69 E70 I70:N70 R70:W70 AA70:AF70 AJ70:AO70 AS70:AX70 BB70:BF70 I71:M71 R71:V71 AA71:AE71 AJ71:AN71 AS71:AW71 BB71:BF71 I72:M72 R72:V72 AA72:AE72 AJ72:AN72 AS72:AW72 BB72:BF72 G73 J73:M73 P73 S73:V73 Y73 AB73:AE73 AH73 AK73:AN73 AQ73 AT73:AW73 AZ73 BC73:BF73 E74 I74:N74 R74:W74 AA74:AF74 AJ74:AO74 AS74:AX74 BB74:BF74 I75:M75 R75:V75 AA75:AE75 AJ75:AN75 AS75:AW75 BB75:BF75 I76:M76 R76:V76 AA76:AE76 AJ76:AN76 AS76:AW76 BB76:BF76 G77 J77:M77 P77 S77:V77 Y77 AB77:AE77 AH77 AK77:AN77 AQ77 AT77:AW77 AZ77 BC77:BF77 E78 I78:N78 R78:W78 AA78:AF78 AJ78:AO78 AS78:AX78 BB78:BF78 I79:M79 R79:V79 AA79:AE79 AJ79:AN79 AS79:AW79 BB79:BF79 I80:M80 R80:V80 AA80:AE80 AJ80:AN80 AS80:AW80 BB80:BF80 G81 J81:M81 P81 S81:V81 Y81 AB81:AE81 AH81 AK81:AN81 AQ81 AT81:AW81 AZ81 BC81:BF81 E82 I82:N82 R82:W82 AA82:AF82 AJ82:AO82 AS82:AX82 BB82:BF82 I83:M83 R83:V83 AA83:AE83 AJ83:AN83 AS83:AW83 BB83:BF83 I84:M84 R84:V84 AA84:AE84 AJ84:AN84 AS84:AW84 BB84:BF84 G85 J85:M85 P85 S85:V85 Y85 AB85:AE85 AH85 AK85:AN85 AQ85 AT85:AW85 AZ85 BC85:BF85 E86 I86:N86 R86:W86 AA86:AF86 AJ86:AO86 AS86:AX86 BB86:BF86 I87:M87 R87:V87 AA87:AE87 AJ87:AN87 AS87:AW87 BB87:BF87 I88:M88 R88:V88 AA88:AE88 AJ88:AN88 AS88:AW88 BB88:BF88 G89 J89:M89 P89 S89:V89 Y89 AB89:AE89 AH89 AK89:AN89 AQ89 AT89:AW89 AZ89 BC89:BF89 E90 I90:N90 R90:W90 AA90:AF90 AJ90:AO90 AS90:AX90 BB90:BF90 I91:M91 R91:V91 AA91:AE91 AJ91:AN91 AS91:AW91 BB91:BF91 I92:M92 R92:V92 AA92:AE92 AJ92:AN92 AS92:AW92 BB92:BF92 G93 J93:M93 P93 S93:V93 Y93 AB93:AE93 AH93 AK93:AN93 AQ93 AT93:AW93 AZ93 BC93:BF93 E94 I94:N94 R94:W94 AA94:AF94 AJ94:AO94 AS94:AX94 BB94:BF94 I95:M95 R95:V95 AA95:AE95 AJ95:AN95 AS95:AW95 BB95:BF95 I96:M96 R96:V96 AA96:AE96 AJ96:AN96 AS96:AW96 BB96:BF96 G97 J97:M97 P97 S97:V97 Y97 AB97:AE97 AH97 AK97:AN97 AQ97 AT97:AW97 AZ97 BC97:BF97 E98 I98:N98 R98:W98 AA98:AF98 AJ98:AO98 AS98:AX98 BB98:BF98 I99:M99 R99:V99 AA99:AE99 AJ99:AN99 AS99:AW99 BB99:BF99 I100:M100 R100:V100 AA100:AE100 AJ100:AN100 AS100:AW100 BB100:BF100 G101 J101:M101 P101 S101:V101 Y101 AB101:AE101 AH101 AK101:AN101 AQ101 AT101:AW101 AZ101 BC101:BF101 E102 I102:N102 R102:W102 AA102:AF102 AJ102:AO102 AS102:AX102 BB102:BF102 I103:M103 R103:V103 AA103:AE103 AJ103:AN103 AS103:AW103 BB103:BF103 I104:M104 R104:V104 AA104:AE104 AJ104:AN104 AS104:AW104 BB104:BF104 G105 J105:M105 P105 S105:V105 Y105 AB105:AE105 AH105 AK105:AN105 AQ105 AT105:AW105 AZ105 BC105:BF105 E106 I106:N106 R106:W106 AA106:AF106 AJ106:AO106 AS106:AX106 BB106:BF106 I107:M107 R107:V107 AA107:AE107 AJ107:AN107 AS107:AW107 BB107:BF107 I108:M108 R108:V108 AA108:AE108 AJ108:AN108 AS108:AW108 BB108:BF108 G109 J109:M109 P109 S109:V109 Y109 AB109:AE109 AH109 AK109:AN109 AQ109 AT109:AW109 AZ109 BC109:BF109 E110 I110:N110 R110:W110 AA110:AF110 AJ110:AO110 AS110:AX110 BB110:BF110 I111:M111 R111:V111 AA111:AE111 AJ111:AN111 AS111:AW111 BB111:BF111 I112:M112 R112:V112 AA112:AE112 AJ112:AN112 AS112:AW112 BB112:BF112 G113 J113:M113 P113 S113:V113 Y113 AB113:AE113 AH113 AK113:AN113 AQ113 AT113:AW113 AZ113 BC113:BF113 E114 I114:N114 R114:W114 AA114:AF114 AJ114:AO114 AS114:AX114 BB114:BF114 I115:M115 R115:V115 AA115:AE115 AJ115:AN115 AS115:AW115 BB115:BF115 I116:M116 R116:V116 AA116:AE116 AJ116:AN116 AS116:AW116 BB116:BF116 G117 J117:M117 P117 S117:V117 Y117 AB117:AE117 AH117 AK117:AN117 AQ117 AT117:AW117 AZ117 BC117:BF117 E118 I118:N118 R118:W118 AA118:AF118 AJ118:AO118 AS118:AX118 BB118:BF118 I119:M119 R119:V119 AA119:AE119 AJ119:AN119 AS119:AW119 BB119:BF119 I120:M120 R120:V120 AA120:AE120 AJ120:AN120 AS120:AW120 BB120:BF120 G121 J121:M121 P121 S121:V121 Y121 AB121:AE121 AH121 AK121:AN121 AQ121 AT121:AW121 AZ121 BC121:BF121 E122 I122:N122 R122:W122 AA122:AF122 AJ122:AO122 AS122:AX122 BB122:BF122 I123:M123 R123:V123 AA123:AE123 AJ123:AN123 AS123:AW123 BB123:BF123 I124:M124 R124:V124 AA124:AE124 AJ124:AN124 AS124:AW124 BB124:BF124 G125 J125:M125 P125 S125:V125 Y125 AB125:AE125 AH125 AK125:AN125 AQ125 AT125:AW125 AZ125 BC125:BF125 E126 I126:N126 R126:W126 AA126:AF126 AJ126:AO126 AS126:AX126 BB126:BF126 I127:M127 R127:V127 AA127:AE127 AJ127:AN127 AS127:AW127 BB127:BF127 I128:M128 R128:V128 AA128:AE128 AJ128:AN128 AS128:AW128 BB128:BF128 G129 J129:M129 P129 S129:V129 Y129 AB129:AE129 AH129 AK129:AN129 AQ129 AT129:AW129 AZ129 BC129:BF129 E130 I130:N130 R130:W130 AA130:AF130 AJ130:AO130 AS130:AX130 BB130:BF130 I131:M131 R131:V131 AA131:AE131 AJ131:AN131 AS131:AW131 BB131:BF131 I132:M132 R132:V132 AA132:AE132 AJ132:AN132 AS132:AW132 BB132:BF132 G133 J133:M133 P133 S133:V133 Y133 AB133:AE133 AH133 AK133:AN133 AQ133 AT133:AW133 AZ133 BC133:BF133 E134 I134:N134 R134:W134 AA134:AF134 AJ134:AO134 AS134:AX134 BB134:BF134 I135:M135 R135:V135 AA135:AE135 AJ135:AN135 AS135:AW135 BB135:BF135 I136:M136 R136:V136 AA136:AE136 AJ136:AN136 AS136:AW136 BB136:BF136 G137 J137:M137 P137 S137:V137 Y137 AB137:AE137 AH137 AK137:AN137 AQ137 AT137:AW137 AZ137 BC137:BF137 E138 I138:N138 R138:W138 AA138:AF138 AJ138:AO138 AS138:AX138 BB138:BF138 I139:M139 R139:V139 AA139:AE139 AJ139:AN139 AS139:AW139 BB139:BF139 I140:M140 R140:V140 AA140:AE140 AJ140:AN140 AS140:AW140 BB140:BF140 G141 J141:M141 P141 S141:V141 Y141 AB141:AE141 AH141 AK141:AN141 AQ141 AT141:AW141 AZ141 BC141:BF141 E142 I142:N142 R142:W142 AA142:AF142 AJ142:AO142 AS142:AX142 BB142:BF142 I143:M143 R143:V143 AA143:AE143 AJ143:AN143 AS143:AW143 BB143:BF143 I144:M144 R144:V144 AA144:AE144 AJ144:AN144 AS144:AW144 BB144:BF144 G145 J145:M145 P145 S145:V145 Y145 AB145:AE145 AH145 AK145:AN145 AQ145 AT145:AW145 AZ145 BC145:BF145 E146 I146:N146 R146:W146 AA146:AF146 AJ146:AO146 AS146:AX146 BB146:BF146 I147:M147 R147:V147 AA147:AE147 AJ147:AN147 AS147:AW147 BB147:BF147 I148:M148 R148:V148 AA148:AE148 AJ148:AN148 AS148:AW148 BB148:BF148 G149 J149:M149 P149 S149:V149 Y149 AB149:AE149 AH149 AK149:AN149 AQ149 AT149:AW149 AZ149 BC149:BF149 E150 I150:N150 R150:W150 AA150:AF150 AJ150:AO150 AS150:AX150 BB150:BF150 I151:M151 R151:V151 AA151:AE151 AJ151:AN151 AS151:AW151 BB151:BF151 I152:M152 R152:V152 AA152:AE152 AJ152:AN152 AS152:AW152 BB152:BF152 G153 J153:M153 P153 S153:V153 Y153 AB153:AE153 AH153 AK153:AN153 AQ153 AT153:AW153 AZ153 BC153:BF153 E154 I154:N154 R154:W154 AA154:AF154 AJ154:AO154 AS154:AX154 BB154:BF154 I155:M155 R155:V155 AA155:AE155 AJ155:AN155 AS155:AW155 BB155:BF155 I156:M156 R156:V156 AA156:AE156 AJ156:AN156 AS156:AW156 BB156:BF156 G157 J157:M157 P157 S157:V157 Y157 AB157:AE157 AH157 AK157:AN157 AQ157 AT157:AW157 AZ157 BC157:BF157 E158 I158:N158 R158:W158 AA158:AF158 AJ158:AO158 AS158:AX158 BB158:BF158 I159:M159 R159:V159 AA159:AE159 AJ159:AN159 AS159:AW159 BB159:BF159 I160:M160 R160:V160 AA160:AE160 AJ160:AN160 AS160:AW160 BB160:BF160 G161 J161:M161 P161 S161:V161 Y161 AB161:AE161 AH161 AK161:AN161 AQ161 AT161:AW161 AZ161 BC161:BF161 E162 I162:N162 R162:W162 AA162:AF162 AJ162:AO162 AS162:AX162 BB162:BF162 I163:M163 R163:V163 AA163:AE163 AJ163:AN163 AS163:AW163 BB163:BF163 I164:M164 R164:V164 AA164:AE164 AJ164:AN164 AS164:AW164 BB164:BF164 G165 J165:M165 P165 S165:V165 Y165 AB165:AE165 AH165 AK165:AN165 AQ165 AT165:AW165 AZ165 BC165:BF165 E166 I166:N166 R166:W166 AA166:AF166 AJ166:AO166 AS166:AX166 BB166:BF166 I167:M167 R167:V167 AA167:AE167 AJ167:AN167 AS167:AW167 BB167:BF167 I168:M168 R168:V168 AA168:AE168 AJ168:AN168 AS168:AW168 BB168:BF168 G169 J169:M169 P169 S169:V169 Y169 AB169:AE169 AH169 AK169:AN169 AQ169 AT169:AW169 AZ169 BC169:BF169 E170 I170:N170 R170:W170 AA170:AF170 AJ170:AO170 AS170:AX170 BB170:BF170 I171:M171 R171:V171 AA171:AE171 AJ171:AN171 AS171:AW171 BB171:BF171 I172:M172 R172:V172 AA172:AE172 AJ172:AN172 AS172:AW172 BB172:BF172 G173 J173:M173 P173 S173:V173 Y173 AB173:AE173 AH173 AK173:AN173 AQ173 AT173:AW173 AZ173 BC173:BF173 E174 I174:N174 R174:W174 AA174:AF174 AJ174:AO174 AS174:AX174 BB174:BF174 I175:M175 R175:V175 AA175:AE175 AJ175:AN175 AS175:AW175 BB175:BF175 I176:M176 R176:V176 AA176:AE176 AJ176:AN176 AS176:AW176 BB176:BF176 G177 J177:M177 P177 S177:V177 Y177 AB177:AE177 AH177 AK177:AN177 AQ177 AT177:AW177 AZ177 BC177:BF177 E178 I178:N178 R178:W178 AA178:AF178 AJ178:AO178 AS178:AX178 BB178:BF178 I179:M179 R179:V179 AA179:AE179 AJ179:AN179 AS179:AW179 BB179:BF179 I180:M180 R180:V180 AA180:AE180 AJ180:AN180 AS180:AW180 BB180:BF180 G181 J181:M181 P181 S181:V181 Y181 AB181:AE181 AH181 AK181:AN181 AQ181 AT181:AW181 AZ181 BC181:BF181 E182 I182:N182 R182:W182 AA182:AF182 AJ182:AO182 AS182:AX182 BB182:BF182 I183:M183 R183:V183 AA183:AE183 AJ183:AN183 AS183:AW183 BB183:BF183 I184:M184 R184:V184 AA184:AE184 AJ184:AN184 AS184:AW184 BB184:BF184 G185 J185:M185 P185 S185:V185 Y185 AB185:AE185 AH185 AK185:AN185 AQ185 AT185:AW185 AZ185 BC185:BF185 E186 I186:N186 R186:W186 AA186:AF186 AJ186:AO186 AS186:AX186 BB186:BF186 I187:M187 R187:V187 AA187:AE187 AJ187:AN187 AS187:AW187 BB187:BF187 I188:M188 R188:V188 AA188:AE188 AJ188:AN188 AS188:AW188 BB188:BF188 G189 J189:M189 P189 S189:V189 Y189 AB189:AE189 AH189 AK189:AN189 AQ189 AT189:AW189 AZ189 BC189:BF189 E190 I190:N190 R190:W190 AA190:AF190 AJ190:AO190 AS190:AX190 BB190:BF190 I191:M191 R191:V191 AA191:AE191 AJ191:AN191 AS191:AW191 BB191:BF191 I192:M192 R192:V192 AA192:AE192 AJ192:AN192 AS192:AW192 BB192:BF192 G193 J193:M193 P193 S193:V193 Y193 AB193:AE193 AH193 AK193:AN193 AQ193 AT193:AW193 AZ193 BC193:BF193 E194 I194:N194 R194:W194 AA194:AF194 AJ194:AO194 AS194:AX194 BB194:BF194 I195:M195 R195:V195 AA195:AE195 AJ195:AN195 AS195:AW195 BB195:BF195 I196:M196 R196:V196 AA196:AE196 AJ196:AN196 AS196:AW196 BB196:BF196 G197 J197:M197 P197 S197:V197 Y197 AB197:AE197 AH197 AK197:AN197 AQ197 AT197:AW197 AZ197 BC197:BF197 E198 I198:N198 R198:W198 AA198:AF198 AJ198:AO198 AS198:AX198 BB198:BF198 I199:M199 R199:V199 AA199:AE199 AJ199:AN199 AS199:AW199 BB199:BF199 I200:M200 R200:V200 AA200:AE200 AJ200:AN200 AS200:AW200 BB200:BF200 G201 J201:M201 P201 S201:V201 Y201 AB201:AE201 AH201 AK201:AN201 AQ201 AT201:AW201 AZ201 BC201:BF201 E202 I202:N202 R202:W202 AA202:AF202 AJ202:AO202 AS202:AX202 BB202:BF202 I203:M203 R203:V203 AA203:AE203 AJ203:AN203 AS203:AW203 BB203:BF203 I204:M204 R204:V204 AA204:AE204 AJ204:AN204 AS204:AW204 BB204:BF204 G205 J205:M205 P205 S205:V205 Y205 AB205:AE205 AH205 AK205:AN205 AQ205 AT205:AW205 AZ205 BC205:BF205 E206 I206:N206 R206:W206 AA206:AF206 AJ206:AO206 AS206:AX206 BB206:BF206 I207:M207 R207:V207 AA207:AE207 AJ207:AN207 AS207:AW207 BB207:BF207 I208:M208 R208:V208 AA208:AE208 AJ208:AN208 AS208:AW208 BB208:BF208 G209 J209:M209 P209 S209:V209 Y209 AB209:AE209 AH209 AK209:AN209 AQ209 AT209:AW209 AZ209 BC209:BF209 E210 I210:N210 R210:W210 AA210:AF210 AJ210:AO210 AS210:AX210 BB210:BF210 I211:M211 R211:V211 AA211:AE211 AJ211:AN211 AS211:AW211 BB211:BF211 I212:M212 R212:V212 AA212:AE212 AJ212:AN212 AS212:AW212 BB212:BF212 G213 J213:M213 P213 S213:V213 Y213 AB213:AE213 AH213 AK213:AN213 AQ213 AT213:AW213 AZ213 BC213:BF213 E214 I214:N214 R214:W214 AA214:AF214 AJ214:AO214 AS214:AX214 BB214:BF214 I215:M215 R215:V215 AA215:AE215 AJ215:AN215 AS215:AW215 BB215:BF215 I216:M216 R216:V216 AA216:AE216 AJ216:AN216 AS216:AW216 BB216:BF216 G217 J217:M217 P217 S217:V217 Y217 AB217:AE217 AH217 AK217:AN217 AQ217 AT217:AW217 AZ217 BC217:BF217 E218 I218:N218 R218:W218 AA218:AF218 AJ218:AO218 AS218:AX218 BB218:BF218 I219:M219 R219:V219 AA219:AE219 AJ219:AN219 AS219:AW219 BB219:BF219 I220:M220 R220:V220 AA220:AE220 AJ220:AN220 AS220:AW220 BB220:BF220 G221 J221:M221 P221 S221:V221 Y221 AB221:AE221 AH221 AK221:AN221 AQ221 AT221:AW221 AZ221 BC221:BF221 E222 I222:N222 R222:W222 AA222:AF222 AJ222:AO222 AS222:AX222 BB222:BF222 I223:M223 R223:V223 AA223:AE223 AJ223:AN223 AS223:AW223 BB223:BF223 I224:M224 R224:V224 AA224:AE224 AJ224:AN224 AS224:AW224 BB224:BF224 G225 J225:M225 P225 S225:V225 Y225 AB225:AE225 AH225 AK225:AN225 AQ225 AT225:AW225 AZ225 BC225:BF225 E226 I226:N226 R226:W226 AA226:AF226 AJ226:AO226 AS226:AX226 BB226:BF226 I227:M227 R227:V227 AA227:AE227 AJ227:AN227 AS227:AW227 BB227:BF227 I228:M228 R228:V228 AA228:AE228 AJ228:AN228 AS228:AW228 BB228:BF228 G229 J229:M229 P229 S229:V229 Y229 AB229:AE229 AH229 AK229:AN229 AQ229 AT229:AW229 AZ229 BC229:BF229 E230 I230:N230 R230:W230 AA230:AF230 AJ230:AO230 AS230:AX230 BB230:BF230 I231:M231 R231:V231 AA231:AE231 AJ231:AN231 AS231:AW231 BB231:BF231 I232:M232 R232:V232 AA232:AE232 AJ232:AN232 AS232:AW232 BB232:BF232 G233 J233:M233 P233 S233:V233 Y233 AB233:AE233 AH233 AK233:AN233 AQ233 AT233:AW233 AZ233 BC233:BF233 E234 I234:N234 R234:W234 AA234:AF234 AJ234:AO234 AS234:AX234 BB234:BF234 I235:M235 R235:V235 AA235:AE235 AJ235:AN235 AS235:AW235 BB235:BF235 I236:M236 R236:V236 AA236:AE236 AJ236:AN236 AS236:AW236 BB236:BF236 G237 J237:M237 P237 S237:V237 Y237 AB237:AE237 AH237 AK237:AN237 AQ237 AT237:AW237 AZ237 BC237:BF237 E238 I238:N238 R238:W238 AA238:AF238 AJ238:AO238 AS238:AX238 BB238:BF238 I239:M239 R239:V239 AA239:AE239 AJ239:AN239 AS239:AW239 BB239:BF239 I240:M240 R240:V240 AA240:AE240 AJ240:AN240 AS240:AW240 BB240:BF240 G241 J241:M241 P241 S241:V241 Y241 AB241:AE241 AH241 AK241:AN241 AQ241 AT241:AW241 AZ241 BC241:BF241 E242 I242:N242 R242:W242 AA242:AF242 AJ242:AO242 AS242:AX242 BB242:BF242 I243:M243 R243:V243 AA243:AE243 AJ243:AN243 AS243:AW243 BB243:BF243 I244:M244 R244:V244 AA244:AE244 AJ244:AN244 AS244:AW244 BB244:BF244 G245 J245:M245 P245 S245:V245 Y245 AB245:AE245 AH245 AK245:AN245 AQ245 AT245:AW245 AZ245 BC245:BF245 E246 I246:N246 R246:W246 AA246:AF246 AJ246:AO246 AS246:AX246 BB246:BF246 I247:M247 R247:V247 AA247:AE247 AJ247:AN247 AS247:AW247 BB247:BF247 I248:M248 R248:V248 AA248:AE248 AJ248:AN248 AS248:AW248 BB248:BF248 G249 J249:M249 P249 S249:V249 Y249 AB249:AE249 AH249 AK249:AN249 AQ249 AT249:AW249 AZ249 BC249:BF249 E250 I250:N250 R250:W250 AA250:AF250 AJ250:AO250 AS250:AX250 BB250:BF250 I251:M251 R251:V251 AA251:AE251 AJ251:AN251 AS251:AW251 BB251:BF251 I252:M252 R252:V252 AA252:AE252 AJ252:AN252 AS252:AW252 BB252:BF252 G253 J253:M253 P253 S253:V253 Y253 AB253:AE253 AH253 AK253:AN253 AQ253 AT253:AW253 AZ253 BC253:BF253 E254 I254:N254 R254:W254 AA254:AF254 AJ254:AO254 AS254:AX254 BB254:BF254 I255:M255 R255:V255 AA255:AE255 AJ255:AN255 AS255:AW255 BB255:BF255 I256:M256 R256:V256 AA256:AE256 AJ256:AN256 AS256:AW256 BB256:BF256 G257 J257:M257 P257 S257:V257 Y257 AB257:AE257 AH257 AK257:AN257 AQ257 AT257:AW257 AZ257 BC257:BF257 E258 I258:N258 R258:W258 AA258:AF258 AJ258:AO258 AS258:AX258 BB258:BF258 I259:M259 R259:V259 AA259:AE259 AJ259:AN259 AS259:AW259 BB259:BF259 I260:M260 R260:V260 AA260:AE260 AJ260:AN260 AS260:AW260 BB260:BF260 G261 J261:M261 P261 S261:V261 Y261 AB261:AE261 AH261 AK261:AN261 AQ261 AT261:AW261 AZ261 BC261:BF261 E262 I262:N262 R262:W262 AA262:AF262 AJ262:AO262 AS262:AX262 BB262:BF262 I263:M263 R263:V263 AA263:AE263 AJ263:AN263 AS263:AW263 BB263:BF263 I264:M264 R264:V264 AA264:AE264 AJ264:AN264 AS264:AW264 BB264:BF264 G265 J265:M265 P265 S265:V265 Y265 AB265:AE265 AH265 AK265:AN265 AQ265 AT265:AW265 AZ265 BC265:BF265 E266 I266:N266 R266:W266 AA266:AF266 AJ266:AO266 AS266:AX266 BB266:BF266 I267:M267 R267:V267 AA267:AE267 AJ267:AN267 AS267:AW267 BB267:BF267 I268:M268 R268:V268 AA268:AE268 AJ268:AN268 AS268:AW268 BB268:BF268 G269 J269:M269 P269 S269:V269 Y269 AB269:AE269 AH269 AK269:AN269 AQ269 AT269:AW269 AZ269 BC269:BF269 E270 I270:N270 R270:W270 AA270:AF270 AJ270:AO270 AS270:AX270 BB270:BF270 I271:M271 R271:V271 AA271:AE271 AJ271:AN271 AS271:AW271 BB271:BF271 I272:M272 R272:V272 AA272:AE272 AJ272:AN272 AS272:AW272 BB272:BF272 G273 J273:M273 P273 S273:V273 Y273 AB273:AE273 AH273 AK273:AN273 AQ273 AT273:AW273 AZ273 BC273:BF273 E274 I274:N274 R274:W274 AA274:AF274 AJ274:AO274 AS274:AX274 BB274:BF274 I275:M275 R275:V275 AA275:AE275 AJ275:AN275 AS275:AW275 BB275:BF275 I276:M276 R276:V276 AA276:AE276 AJ276:AN276 AS276:AW276 BB276:BF276 G277 J277:M277 P277 S277:V277 Y277 AB277:AE277 AH277 AK277:AN277 AQ277 AT277:AW277 AZ277 BC277:BF277 E278 I278:N278 R278:W278 AA278:AF278 AJ278:AO278 AS278:AX278 BB278:BF278 I279:M279 R279:V279 AA279:AE279 AJ279:AN279 AS279:AW279 BB279:BF279 I280:M280 R280:V280 AA280:AE280 AJ280:AN280 AS280:AW280 BB280:BF280 G281 J281:M281 P281 S281:V281 Y281 AB281:AE281 AH281 AK281:AN281 AQ281 AT281:AW281 AZ281 BC281:BF281 E282 I282:N282 R282:W282 AA282:AF282 AJ282:AO282 AS282:AX282 BB282:BF282 I283:M283 R283:V283 AA283:AE283 AJ283:AN283 AS283:AW283 BB283:BF283 I284:M284 R284:V284 AA284:AE284 AJ284:AN284 AS284:AW284 BB284:BF284 G285 J285:M285 P285 S285:V285 Y285 AB285:AE285 AH285 AK285:AN285 AQ285 AT285:AW285 AZ285 BC285:BF285 E286 I286:N286 R286:W286 AA286:AF286 AJ286:AO286 AS286:AX286 BB286:BF286 I287:M287 R287:V287 AA287:AE287 AJ287:AN287 AS287:AW287 BB287:BF287 I288:M288 R288:V288 AA288:AE288 AJ288:AN288 AS288:AW288 BB288:BF288 G289 J289:M289 P289 S289:V289 Y289 AB289:AE289 AH289 AK289:AN289 AQ289 AT289:AW289 AZ289 BC289:BF289 E290 I290:N290 R290:W290 AA290:AF290 AJ290:AO290 AS290:AX290 BB290:BF290 I291:M291 R291:V291 AA291:AE291 AJ291:AN291 AS291:AW291 BB291:BF291 I292:M292 R292:V292 AA292:AE292 AJ292:AN292 AS292:AW292 BB292:BF292 G293 J293:M293 P293 S293:V293 Y293 AB293:AE293 AH293 AK293:AN293 AQ293 AT293:AW293 AZ293 BC293:BF293 E294 I294:N294 R294:W294 AA294:AF294 AJ294:AO294 AS294:AX294 BB294:BF294 I295:M295 R295:V295 AA295:AE295 AJ295:AN295 AS295:AW295 BB295:BF295 I296:M296 R296:V296 AA296:AE296 AJ296:AN296 AS296:AW296 BB296:BF296 G297 J297:M297 P297 S297:V297 Y297 AB297:AE297 AH297 AK297:AN297 AQ297 AT297:AW297 AZ297 BC297:BF297 E298 I298:N298 R298:W298 AA298:AF298 AJ298:AO298 AS298:AX298 BB298:BF298 I299:M299 R299:V299 AA299:AE299 AJ299:AN299 AS299:AW299 BB299:BF299 I300:M300 R300:V300 AA300:AE300 AJ300:AN300 AS300:AW300 BB300:BF300 G301 J301:M301 P301 S301:V301 Y301 AB301:AE301 AH301 AK301:AN301 AQ301 AT301:AW301 AZ301 BC301:BF301"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90FA3-8C21-4860-9A54-D34FB15126E6}">
  <sheetPr codeName="Sheet49"/>
  <dimension ref="A1:M60"/>
  <sheetViews>
    <sheetView showGridLines="0" zoomScaleNormal="100" zoomScaleSheetLayoutView="100" workbookViewId="0"/>
  </sheetViews>
  <sheetFormatPr defaultColWidth="9" defaultRowHeight="13.5"/>
  <cols>
    <col min="1" max="1" width="4.625" style="13" customWidth="1"/>
    <col min="2" max="2" width="11.625" style="13" customWidth="1"/>
    <col min="3" max="5" width="10.625" style="13" customWidth="1"/>
    <col min="6" max="9" width="9" style="13"/>
    <col min="10" max="11" width="9" style="13" customWidth="1"/>
    <col min="12" max="12" width="9" style="13"/>
    <col min="13" max="13" width="8.625" style="13" customWidth="1"/>
    <col min="14" max="15" width="9" style="13"/>
    <col min="16" max="16" width="12.375" style="13" customWidth="1"/>
    <col min="17" max="21" width="9" style="13"/>
    <col min="22" max="22" width="12.375" style="13" customWidth="1"/>
    <col min="23" max="24" width="9" style="13"/>
    <col min="25" max="25" width="12.375" style="13" customWidth="1"/>
    <col min="26" max="27" width="9" style="13"/>
    <col min="28" max="28" width="12.375" style="13" customWidth="1"/>
    <col min="29" max="30" width="9" style="13"/>
    <col min="31" max="31" width="12.375" style="13" customWidth="1"/>
    <col min="32" max="33" width="9" style="13"/>
    <col min="34" max="34" width="12.375" style="13" customWidth="1"/>
    <col min="35" max="36" width="9" style="13"/>
    <col min="37" max="37" width="12.375" style="13" customWidth="1"/>
    <col min="38" max="39" width="9" style="13"/>
    <col min="40" max="40" width="12.375" style="13" customWidth="1"/>
    <col min="41" max="42" width="9" style="13"/>
    <col min="43" max="43" width="12.375" style="13" customWidth="1"/>
    <col min="44" max="44" width="9.5" style="13" bestFit="1" customWidth="1"/>
    <col min="45" max="16384" width="9" style="13"/>
  </cols>
  <sheetData>
    <row r="1" spans="1:10" ht="16.5" customHeight="1">
      <c r="B1" s="3" t="s">
        <v>305</v>
      </c>
    </row>
    <row r="2" spans="1:10" ht="16.5" customHeight="1">
      <c r="B2" s="3" t="s">
        <v>294</v>
      </c>
    </row>
    <row r="3" spans="1:10" ht="16.5" customHeight="1">
      <c r="A3" s="3"/>
      <c r="B3" s="405" t="s">
        <v>287</v>
      </c>
      <c r="C3" s="418" t="s">
        <v>176</v>
      </c>
      <c r="D3" s="419" t="s">
        <v>179</v>
      </c>
      <c r="E3" s="405"/>
    </row>
    <row r="4" spans="1:10" ht="45" customHeight="1">
      <c r="B4" s="405"/>
      <c r="C4" s="405"/>
      <c r="D4" s="14" t="s">
        <v>177</v>
      </c>
      <c r="E4" s="31" t="s">
        <v>367</v>
      </c>
      <c r="J4" s="102"/>
    </row>
    <row r="5" spans="1:10" ht="13.5" customHeight="1">
      <c r="B5" s="156" t="s">
        <v>56</v>
      </c>
      <c r="C5" s="393">
        <v>127</v>
      </c>
      <c r="D5" s="63">
        <v>18</v>
      </c>
      <c r="E5" s="52">
        <f t="shared" ref="E5:E7" si="0">IFERROR(D5/C5,"-")</f>
        <v>0.14173228346456693</v>
      </c>
      <c r="G5" s="115"/>
      <c r="J5" s="102"/>
    </row>
    <row r="6" spans="1:10" ht="13.5" customHeight="1">
      <c r="B6" s="156" t="s">
        <v>57</v>
      </c>
      <c r="C6" s="393">
        <v>484</v>
      </c>
      <c r="D6" s="63">
        <v>54</v>
      </c>
      <c r="E6" s="52">
        <f t="shared" si="0"/>
        <v>0.1115702479338843</v>
      </c>
      <c r="J6" s="102"/>
    </row>
    <row r="7" spans="1:10" ht="13.5" customHeight="1">
      <c r="B7" s="156" t="s">
        <v>58</v>
      </c>
      <c r="C7" s="393">
        <v>64742</v>
      </c>
      <c r="D7" s="347">
        <v>4043</v>
      </c>
      <c r="E7" s="84">
        <f t="shared" si="0"/>
        <v>6.2447870007105125E-2</v>
      </c>
      <c r="J7" s="102"/>
    </row>
    <row r="8" spans="1:10" ht="13.5" customHeight="1">
      <c r="B8" s="156" t="s">
        <v>59</v>
      </c>
      <c r="C8" s="394">
        <v>52229</v>
      </c>
      <c r="D8" s="394">
        <v>4677</v>
      </c>
      <c r="E8" s="84">
        <f>IFERROR(D8/C8,"-")</f>
        <v>8.9547952287043597E-2</v>
      </c>
      <c r="J8" s="102"/>
    </row>
    <row r="9" spans="1:10" ht="13.5" customHeight="1">
      <c r="B9" s="156" t="s">
        <v>60</v>
      </c>
      <c r="C9" s="394">
        <v>25116</v>
      </c>
      <c r="D9" s="394">
        <v>3474</v>
      </c>
      <c r="E9" s="84">
        <f>IFERROR(D9/C9,"-")</f>
        <v>0.13831820353559485</v>
      </c>
      <c r="J9" s="102"/>
    </row>
    <row r="10" spans="1:10" ht="13.5" customHeight="1">
      <c r="B10" s="216" t="s">
        <v>61</v>
      </c>
      <c r="C10" s="207">
        <v>6974</v>
      </c>
      <c r="D10" s="207">
        <v>1428</v>
      </c>
      <c r="E10" s="84">
        <f>IFERROR(D10/C10,"-")</f>
        <v>0.20476053914539719</v>
      </c>
      <c r="J10" s="102"/>
    </row>
    <row r="11" spans="1:10" ht="13.5" customHeight="1" thickBot="1">
      <c r="B11" s="157" t="s">
        <v>130</v>
      </c>
      <c r="C11" s="207">
        <v>1011</v>
      </c>
      <c r="D11" s="207">
        <v>264</v>
      </c>
      <c r="E11" s="52">
        <f>IFERROR(D11/C11,"-")</f>
        <v>0.26112759643916916</v>
      </c>
      <c r="J11" s="102"/>
    </row>
    <row r="12" spans="1:10" ht="13.5" customHeight="1" thickTop="1">
      <c r="B12" s="147" t="s">
        <v>121</v>
      </c>
      <c r="C12" s="116">
        <f>市区町村別_歯科健診3項目以上該当人数･割合!D79</f>
        <v>150683</v>
      </c>
      <c r="D12" s="116">
        <f>市区町村別_歯科健診3項目以上該当人数･割合!E79</f>
        <v>13958</v>
      </c>
      <c r="E12" s="54">
        <f>市区町村別_歯科健診3項目以上該当人数･割合!F79</f>
        <v>9.2631551004426507E-2</v>
      </c>
      <c r="J12" s="103"/>
    </row>
    <row r="13" spans="1:10" ht="13.5" customHeight="1">
      <c r="B13" s="26" t="s">
        <v>422</v>
      </c>
      <c r="C13" s="23"/>
      <c r="D13" s="24"/>
      <c r="E13" s="25"/>
    </row>
    <row r="14" spans="1:10" ht="13.5" customHeight="1">
      <c r="B14" s="83" t="s">
        <v>423</v>
      </c>
      <c r="C14" s="23"/>
      <c r="D14" s="24"/>
      <c r="E14" s="25"/>
    </row>
    <row r="15" spans="1:10" ht="13.5" customHeight="1">
      <c r="B15" s="83" t="s">
        <v>424</v>
      </c>
      <c r="C15" s="23"/>
      <c r="D15" s="24"/>
      <c r="E15" s="25"/>
    </row>
    <row r="16" spans="1:10" ht="13.5" customHeight="1">
      <c r="B16" s="101" t="s">
        <v>254</v>
      </c>
    </row>
    <row r="17" spans="2:13" ht="13.5" customHeight="1">
      <c r="B17" s="22" t="s">
        <v>224</v>
      </c>
      <c r="E17" s="41"/>
    </row>
    <row r="18" spans="2:13" ht="13.5" customHeight="1">
      <c r="B18" s="41" t="s">
        <v>166</v>
      </c>
      <c r="E18" s="41" t="s">
        <v>169</v>
      </c>
    </row>
    <row r="19" spans="2:13" ht="13.5" customHeight="1">
      <c r="B19" s="41" t="s">
        <v>167</v>
      </c>
      <c r="C19" s="79"/>
      <c r="E19" s="41" t="s">
        <v>170</v>
      </c>
    </row>
    <row r="20" spans="2:13">
      <c r="B20" s="21" t="s">
        <v>168</v>
      </c>
      <c r="C20" s="79"/>
      <c r="E20" s="41" t="s">
        <v>284</v>
      </c>
    </row>
    <row r="21" spans="2:13">
      <c r="B21" s="21" t="s">
        <v>281</v>
      </c>
      <c r="C21" s="80"/>
      <c r="D21" s="20"/>
    </row>
    <row r="22" spans="2:13">
      <c r="B22" s="21"/>
      <c r="C22" s="80"/>
      <c r="D22" s="20"/>
    </row>
    <row r="23" spans="2:13">
      <c r="B23" s="15"/>
      <c r="C23" s="16"/>
    </row>
    <row r="24" spans="2:13" ht="16.5" customHeight="1">
      <c r="B24" s="3" t="s">
        <v>306</v>
      </c>
    </row>
    <row r="25" spans="2:13" ht="16.5" customHeight="1">
      <c r="B25" s="3" t="s">
        <v>294</v>
      </c>
      <c r="L25" s="13" t="s">
        <v>328</v>
      </c>
    </row>
    <row r="26" spans="2:13">
      <c r="L26" s="5" t="s">
        <v>329</v>
      </c>
      <c r="M26" s="5"/>
    </row>
    <row r="27" spans="2:13">
      <c r="M27" s="5"/>
    </row>
    <row r="28" spans="2:13">
      <c r="M28" s="5"/>
    </row>
    <row r="29" spans="2:13">
      <c r="M29" s="5"/>
    </row>
    <row r="30" spans="2:13">
      <c r="M30" s="5"/>
    </row>
    <row r="31" spans="2:13">
      <c r="M31" s="5"/>
    </row>
    <row r="53" spans="2:5">
      <c r="B53" s="26" t="s">
        <v>422</v>
      </c>
    </row>
    <row r="54" spans="2:5">
      <c r="B54" s="83" t="s">
        <v>423</v>
      </c>
    </row>
    <row r="55" spans="2:5">
      <c r="B55" s="202" t="s">
        <v>424</v>
      </c>
    </row>
    <row r="58" spans="2:5" ht="13.5" customHeight="1">
      <c r="C58" s="23"/>
      <c r="E58" s="25"/>
    </row>
    <row r="59" spans="2:5" ht="13.5" customHeight="1">
      <c r="C59" s="23"/>
      <c r="D59" s="24"/>
      <c r="E59" s="25"/>
    </row>
    <row r="60" spans="2:5">
      <c r="D60" s="24"/>
    </row>
  </sheetData>
  <mergeCells count="3">
    <mergeCell ref="B3:B4"/>
    <mergeCell ref="C3:C4"/>
    <mergeCell ref="D3:E3"/>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ignoredErrors>
    <ignoredError sqref="E5:E11" emptyCellReferenc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1E575-131E-4344-844E-80CAAB576A0F}">
  <sheetPr codeName="Sheet50"/>
  <dimension ref="A1:J25"/>
  <sheetViews>
    <sheetView showGridLines="0" zoomScaleNormal="100" zoomScaleSheetLayoutView="100" workbookViewId="0"/>
  </sheetViews>
  <sheetFormatPr defaultColWidth="9" defaultRowHeight="13.5"/>
  <cols>
    <col min="1" max="1" width="4.625" style="13" customWidth="1"/>
    <col min="2" max="2" width="11.625" style="13" customWidth="1"/>
    <col min="3" max="5" width="10.625" style="13" customWidth="1"/>
    <col min="6" max="9" width="9" style="13"/>
    <col min="10" max="10" width="4.625" style="13" customWidth="1"/>
    <col min="11" max="12" width="9" style="13"/>
    <col min="13" max="13" width="13.125" style="13" customWidth="1"/>
    <col min="14" max="16384" width="9" style="13"/>
  </cols>
  <sheetData>
    <row r="1" spans="1:10" ht="16.5" customHeight="1">
      <c r="B1" s="3" t="s">
        <v>305</v>
      </c>
    </row>
    <row r="2" spans="1:10" ht="16.5" customHeight="1">
      <c r="B2" s="3" t="s">
        <v>303</v>
      </c>
    </row>
    <row r="3" spans="1:10" ht="16.5" customHeight="1">
      <c r="A3" s="3"/>
      <c r="B3" s="405" t="s">
        <v>291</v>
      </c>
      <c r="C3" s="418" t="s">
        <v>274</v>
      </c>
      <c r="D3" s="419" t="s">
        <v>179</v>
      </c>
      <c r="E3" s="405"/>
    </row>
    <row r="4" spans="1:10" ht="45" customHeight="1">
      <c r="B4" s="405"/>
      <c r="C4" s="405"/>
      <c r="D4" s="14" t="s">
        <v>218</v>
      </c>
      <c r="E4" s="31" t="s">
        <v>367</v>
      </c>
      <c r="J4" s="102"/>
    </row>
    <row r="5" spans="1:10" ht="13.5" customHeight="1">
      <c r="B5" s="230" t="s">
        <v>65</v>
      </c>
      <c r="C5" s="393">
        <v>130</v>
      </c>
      <c r="D5" s="63">
        <v>14</v>
      </c>
      <c r="E5" s="52">
        <f t="shared" ref="E5:E15" si="0">IFERROR(D5/C5,"-")</f>
        <v>0.1076923076923077</v>
      </c>
      <c r="G5" s="115"/>
      <c r="J5" s="102"/>
    </row>
    <row r="6" spans="1:10" ht="13.5" customHeight="1">
      <c r="B6" s="230" t="s">
        <v>66</v>
      </c>
      <c r="C6" s="393">
        <v>14498</v>
      </c>
      <c r="D6" s="63">
        <v>768</v>
      </c>
      <c r="E6" s="52">
        <f t="shared" si="0"/>
        <v>5.297282383777073E-2</v>
      </c>
      <c r="G6" s="115"/>
      <c r="J6" s="102"/>
    </row>
    <row r="7" spans="1:10" ht="13.5" customHeight="1">
      <c r="B7" s="230" t="s">
        <v>67</v>
      </c>
      <c r="C7" s="393">
        <v>14306</v>
      </c>
      <c r="D7" s="63">
        <v>824</v>
      </c>
      <c r="E7" s="52">
        <f t="shared" si="0"/>
        <v>5.7598210541031737E-2</v>
      </c>
      <c r="G7" s="115"/>
      <c r="J7" s="102"/>
    </row>
    <row r="8" spans="1:10" ht="13.5" customHeight="1">
      <c r="B8" s="230" t="s">
        <v>68</v>
      </c>
      <c r="C8" s="393">
        <v>10214</v>
      </c>
      <c r="D8" s="63">
        <v>668</v>
      </c>
      <c r="E8" s="52">
        <f t="shared" si="0"/>
        <v>6.5400430781280591E-2</v>
      </c>
      <c r="G8" s="115"/>
      <c r="J8" s="102"/>
    </row>
    <row r="9" spans="1:10" ht="13.5" customHeight="1">
      <c r="B9" s="230" t="s">
        <v>69</v>
      </c>
      <c r="C9" s="393">
        <v>12048</v>
      </c>
      <c r="D9" s="63">
        <v>820</v>
      </c>
      <c r="E9" s="52">
        <f t="shared" si="0"/>
        <v>6.8061088977423634E-2</v>
      </c>
      <c r="G9" s="115"/>
      <c r="J9" s="102"/>
    </row>
    <row r="10" spans="1:10" ht="13.5" customHeight="1">
      <c r="B10" s="230" t="s">
        <v>70</v>
      </c>
      <c r="C10" s="393">
        <v>13676</v>
      </c>
      <c r="D10" s="63">
        <v>963</v>
      </c>
      <c r="E10" s="52">
        <f t="shared" si="0"/>
        <v>7.0415326118748178E-2</v>
      </c>
      <c r="G10" s="115"/>
      <c r="J10" s="102"/>
    </row>
    <row r="11" spans="1:10" ht="13.5" customHeight="1">
      <c r="B11" s="230" t="s">
        <v>71</v>
      </c>
      <c r="C11" s="393">
        <v>12592</v>
      </c>
      <c r="D11" s="63">
        <v>1003</v>
      </c>
      <c r="E11" s="52">
        <f t="shared" si="0"/>
        <v>7.9653748411689956E-2</v>
      </c>
      <c r="G11" s="115"/>
      <c r="J11" s="102"/>
    </row>
    <row r="12" spans="1:10" ht="13.5" customHeight="1">
      <c r="B12" s="230" t="s">
        <v>72</v>
      </c>
      <c r="C12" s="393">
        <v>12920</v>
      </c>
      <c r="D12" s="63">
        <v>1096</v>
      </c>
      <c r="E12" s="52">
        <f t="shared" si="0"/>
        <v>8.4829721362229105E-2</v>
      </c>
      <c r="G12" s="115"/>
      <c r="J12" s="102"/>
    </row>
    <row r="13" spans="1:10" ht="13.5" customHeight="1">
      <c r="B13" s="230" t="s">
        <v>73</v>
      </c>
      <c r="C13" s="393">
        <v>10889</v>
      </c>
      <c r="D13" s="63">
        <v>922</v>
      </c>
      <c r="E13" s="52">
        <f t="shared" si="0"/>
        <v>8.467260538157774E-2</v>
      </c>
      <c r="J13" s="102"/>
    </row>
    <row r="14" spans="1:10" ht="13.5" customHeight="1">
      <c r="B14" s="230" t="s">
        <v>74</v>
      </c>
      <c r="C14" s="393">
        <v>8808</v>
      </c>
      <c r="D14" s="347">
        <v>870</v>
      </c>
      <c r="E14" s="84">
        <f t="shared" si="0"/>
        <v>9.8773841961852862E-2</v>
      </c>
      <c r="J14" s="102"/>
    </row>
    <row r="15" spans="1:10" ht="13.5" customHeight="1" thickBot="1">
      <c r="B15" s="230" t="s">
        <v>75</v>
      </c>
      <c r="C15" s="207">
        <v>7020</v>
      </c>
      <c r="D15" s="207">
        <v>786</v>
      </c>
      <c r="E15" s="52">
        <f t="shared" si="0"/>
        <v>0.11196581196581197</v>
      </c>
      <c r="J15" s="102"/>
    </row>
    <row r="16" spans="1:10" ht="13.5" customHeight="1" thickTop="1">
      <c r="B16" s="106" t="s">
        <v>121</v>
      </c>
      <c r="C16" s="116">
        <f>市区町村別_歯科健診3項目以上該当人数･割合!D79</f>
        <v>150683</v>
      </c>
      <c r="D16" s="116">
        <f>市区町村別_歯科健診3項目以上該当人数･割合!E79</f>
        <v>13958</v>
      </c>
      <c r="E16" s="54">
        <f>市区町村別_歯科健診3項目以上該当人数･割合!F79</f>
        <v>9.2631551004426507E-2</v>
      </c>
      <c r="J16" s="102"/>
    </row>
    <row r="17" spans="2:5" ht="13.5" customHeight="1">
      <c r="B17" s="26"/>
      <c r="C17" s="23"/>
      <c r="D17" s="24"/>
      <c r="E17" s="25"/>
    </row>
    <row r="18" spans="2:5" ht="13.5" customHeight="1">
      <c r="B18" s="83"/>
      <c r="C18" s="23"/>
      <c r="D18" s="24"/>
      <c r="E18" s="25"/>
    </row>
    <row r="19" spans="2:5" ht="13.5" customHeight="1">
      <c r="B19" s="83"/>
      <c r="C19" s="23"/>
      <c r="D19" s="24"/>
      <c r="E19" s="25"/>
    </row>
    <row r="20" spans="2:5" ht="13.5" customHeight="1">
      <c r="B20" s="101"/>
    </row>
    <row r="21" spans="2:5">
      <c r="B21" s="22"/>
      <c r="D21" s="41"/>
    </row>
    <row r="22" spans="2:5">
      <c r="B22" s="41"/>
      <c r="D22" s="41"/>
    </row>
    <row r="23" spans="2:5">
      <c r="B23" s="41"/>
      <c r="C23" s="79"/>
      <c r="D23" s="41"/>
    </row>
    <row r="24" spans="2:5">
      <c r="B24" s="21"/>
      <c r="C24" s="79"/>
      <c r="D24" s="41"/>
    </row>
    <row r="25" spans="2:5">
      <c r="B25" s="21"/>
      <c r="C25" s="80"/>
      <c r="D25" s="20"/>
    </row>
  </sheetData>
  <mergeCells count="3">
    <mergeCell ref="B3:B4"/>
    <mergeCell ref="C3:C4"/>
    <mergeCell ref="D3:E3"/>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ignoredErrors>
    <ignoredError sqref="E5:E15" emptyCellReferenc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76774-6956-4A83-B7BE-A37B8631666B}">
  <sheetPr codeName="Sheet53"/>
  <dimension ref="B1:V80"/>
  <sheetViews>
    <sheetView showGridLines="0" zoomScaleNormal="100" zoomScaleSheetLayoutView="100" workbookViewId="0"/>
  </sheetViews>
  <sheetFormatPr defaultColWidth="9" defaultRowHeight="13.5"/>
  <cols>
    <col min="1" max="1" width="4.625" style="1" customWidth="1"/>
    <col min="2" max="2" width="3.125" style="1" customWidth="1"/>
    <col min="3" max="3" width="11.375" style="1" bestFit="1" customWidth="1"/>
    <col min="4" max="6" width="10.625" style="1" customWidth="1"/>
    <col min="7" max="7" width="9" style="1"/>
    <col min="8" max="8" width="3.125" style="1" customWidth="1"/>
    <col min="9" max="9" width="11.375" style="1" bestFit="1" customWidth="1"/>
    <col min="10" max="12" width="10.625" style="1" customWidth="1"/>
    <col min="13" max="13" width="9" style="1"/>
    <col min="14" max="14" width="12.25" style="4" customWidth="1"/>
    <col min="15" max="22" width="10.625" style="4" customWidth="1"/>
    <col min="23" max="16384" width="9" style="1"/>
  </cols>
  <sheetData>
    <row r="1" spans="2:22" ht="16.5" customHeight="1">
      <c r="B1" s="3" t="s">
        <v>305</v>
      </c>
    </row>
    <row r="2" spans="2:22" ht="16.5" customHeight="1">
      <c r="B2" s="3" t="s">
        <v>307</v>
      </c>
      <c r="D2" s="5"/>
      <c r="H2" s="2" t="s">
        <v>419</v>
      </c>
      <c r="J2" s="5"/>
      <c r="N2" s="253" t="s">
        <v>116</v>
      </c>
    </row>
    <row r="3" spans="2:22" ht="16.5" customHeight="1">
      <c r="B3" s="408"/>
      <c r="C3" s="408" t="s">
        <v>114</v>
      </c>
      <c r="D3" s="424" t="s">
        <v>369</v>
      </c>
      <c r="E3" s="412" t="s">
        <v>203</v>
      </c>
      <c r="F3" s="414"/>
      <c r="H3" s="430"/>
      <c r="I3" s="430" t="s">
        <v>114</v>
      </c>
      <c r="J3" s="432" t="s">
        <v>369</v>
      </c>
      <c r="K3" s="434" t="s">
        <v>203</v>
      </c>
      <c r="L3" s="435"/>
      <c r="N3" s="426" t="s">
        <v>409</v>
      </c>
      <c r="O3" s="426"/>
      <c r="P3" s="426"/>
      <c r="Q3" s="426"/>
      <c r="S3" s="427" t="s">
        <v>202</v>
      </c>
      <c r="T3" s="428"/>
      <c r="U3" s="429"/>
      <c r="V3" s="255"/>
    </row>
    <row r="4" spans="2:22" ht="45" customHeight="1">
      <c r="B4" s="409"/>
      <c r="C4" s="409"/>
      <c r="D4" s="425"/>
      <c r="E4" s="6" t="s">
        <v>218</v>
      </c>
      <c r="F4" s="336" t="s">
        <v>368</v>
      </c>
      <c r="H4" s="431"/>
      <c r="I4" s="431"/>
      <c r="J4" s="433"/>
      <c r="K4" s="368" t="s">
        <v>218</v>
      </c>
      <c r="L4" s="370" t="s">
        <v>368</v>
      </c>
      <c r="N4" s="254" t="s">
        <v>370</v>
      </c>
      <c r="O4" s="254" t="s">
        <v>420</v>
      </c>
      <c r="P4" s="254" t="s">
        <v>421</v>
      </c>
      <c r="Q4" s="254" t="s">
        <v>415</v>
      </c>
      <c r="S4" s="254" t="s">
        <v>420</v>
      </c>
      <c r="T4" s="254" t="s">
        <v>421</v>
      </c>
      <c r="U4" s="254" t="s">
        <v>285</v>
      </c>
      <c r="V4" s="254"/>
    </row>
    <row r="5" spans="2:22" s="9" customFormat="1" ht="13.5" customHeight="1">
      <c r="B5" s="220">
        <v>1</v>
      </c>
      <c r="C5" s="146" t="s">
        <v>49</v>
      </c>
      <c r="D5" s="360">
        <v>35765</v>
      </c>
      <c r="E5" s="66">
        <v>3816</v>
      </c>
      <c r="F5" s="34">
        <f t="shared" ref="F5:F68" si="0">IFERROR(E5/D5,"-")</f>
        <v>0.10669649098280441</v>
      </c>
      <c r="H5" s="365">
        <v>1</v>
      </c>
      <c r="I5" s="366" t="s">
        <v>49</v>
      </c>
      <c r="J5" s="360">
        <v>32753</v>
      </c>
      <c r="K5" s="235">
        <v>3578</v>
      </c>
      <c r="L5" s="259">
        <v>0.10924190150520563</v>
      </c>
      <c r="M5" s="77"/>
      <c r="N5" s="252" t="str">
        <f>INDEX($C$5:$C$78,MATCH(O5,F$5:F$78,0))</f>
        <v>大正区</v>
      </c>
      <c r="O5" s="204">
        <f>LARGE(F$5:F$78,ROW(A1))</f>
        <v>0.16046681254558717</v>
      </c>
      <c r="P5" s="204">
        <f>VLOOKUP(N5,$I$5:$L$78,4,FALSE)</f>
        <v>0.15450643776824036</v>
      </c>
      <c r="Q5" s="256">
        <f>(ROUND(O5,3)-ROUND(P5,3))*100</f>
        <v>0.50000000000000044</v>
      </c>
      <c r="R5" s="8"/>
      <c r="S5" s="48">
        <f>$F$79</f>
        <v>9.2631551004426507E-2</v>
      </c>
      <c r="T5" s="48">
        <f>$L$79</f>
        <v>9.633972190905675E-2</v>
      </c>
      <c r="U5" s="256">
        <f>(ROUND(S5,3)-ROUND(T5,3))*100</f>
        <v>-0.30000000000000027</v>
      </c>
      <c r="V5" s="49">
        <v>0</v>
      </c>
    </row>
    <row r="6" spans="2:22" s="9" customFormat="1" ht="13.5" customHeight="1">
      <c r="B6" s="220">
        <v>2</v>
      </c>
      <c r="C6" s="146" t="s">
        <v>76</v>
      </c>
      <c r="D6" s="360">
        <v>1423</v>
      </c>
      <c r="E6" s="66">
        <v>197</v>
      </c>
      <c r="F6" s="34">
        <f t="shared" si="0"/>
        <v>0.13843991567111735</v>
      </c>
      <c r="H6" s="365">
        <v>2</v>
      </c>
      <c r="I6" s="366" t="s">
        <v>76</v>
      </c>
      <c r="J6" s="360">
        <v>1338</v>
      </c>
      <c r="K6" s="235">
        <v>178</v>
      </c>
      <c r="L6" s="259">
        <v>0.13303437967115098</v>
      </c>
      <c r="M6" s="77"/>
      <c r="N6" s="252" t="str">
        <f t="shared" ref="N6:N69" si="1">INDEX($C$5:$C$78,MATCH(O6,F$5:F$78,0))</f>
        <v>鶴見区</v>
      </c>
      <c r="O6" s="204">
        <f>LARGE(F$5:F$78,ROW(A2))</f>
        <v>0.14985380116959066</v>
      </c>
      <c r="P6" s="204">
        <f t="shared" ref="P6:P69" si="2">VLOOKUP(N6,$I$5:$L$78,4,FALSE)</f>
        <v>0.14527845036319612</v>
      </c>
      <c r="Q6" s="256">
        <f t="shared" ref="Q6:Q69" si="3">(ROUND(O6,3)-ROUND(P6,3))*100</f>
        <v>0.50000000000000044</v>
      </c>
      <c r="R6" s="8"/>
      <c r="S6" s="48">
        <f t="shared" ref="S6:S69" si="4">$F$79</f>
        <v>9.2631551004426507E-2</v>
      </c>
      <c r="T6" s="48">
        <f t="shared" ref="T6:T69" si="5">$L$79</f>
        <v>9.633972190905675E-2</v>
      </c>
      <c r="U6" s="256">
        <f t="shared" ref="U6:U69" si="6">(ROUND(S6,3)-ROUND(T6,3))*100</f>
        <v>-0.30000000000000027</v>
      </c>
      <c r="V6" s="49">
        <v>0</v>
      </c>
    </row>
    <row r="7" spans="2:22" s="9" customFormat="1" ht="13.5" customHeight="1">
      <c r="B7" s="220">
        <v>3</v>
      </c>
      <c r="C7" s="146" t="s">
        <v>77</v>
      </c>
      <c r="D7" s="360">
        <v>557</v>
      </c>
      <c r="E7" s="66">
        <v>54</v>
      </c>
      <c r="F7" s="34">
        <f t="shared" si="0"/>
        <v>9.6947935368043081E-2</v>
      </c>
      <c r="H7" s="365">
        <v>3</v>
      </c>
      <c r="I7" s="366" t="s">
        <v>77</v>
      </c>
      <c r="J7" s="360">
        <v>554</v>
      </c>
      <c r="K7" s="235">
        <v>36</v>
      </c>
      <c r="L7" s="259">
        <v>6.4981949458483748E-2</v>
      </c>
      <c r="M7" s="77"/>
      <c r="N7" s="252" t="str">
        <f t="shared" si="1"/>
        <v>浪速区</v>
      </c>
      <c r="O7" s="204">
        <f t="shared" ref="O7:O36" si="7">LARGE(F$5:F$78,ROW(A3))</f>
        <v>0.14563106796116504</v>
      </c>
      <c r="P7" s="204">
        <f t="shared" si="2"/>
        <v>0.16016427104722791</v>
      </c>
      <c r="Q7" s="256">
        <f t="shared" si="3"/>
        <v>-1.4000000000000012</v>
      </c>
      <c r="R7" s="8"/>
      <c r="S7" s="48">
        <f t="shared" si="4"/>
        <v>9.2631551004426507E-2</v>
      </c>
      <c r="T7" s="48">
        <f t="shared" si="5"/>
        <v>9.633972190905675E-2</v>
      </c>
      <c r="U7" s="256">
        <f t="shared" si="6"/>
        <v>-0.30000000000000027</v>
      </c>
      <c r="V7" s="49">
        <v>0</v>
      </c>
    </row>
    <row r="8" spans="2:22" s="9" customFormat="1" ht="13.5" customHeight="1">
      <c r="B8" s="220">
        <v>4</v>
      </c>
      <c r="C8" s="146" t="s">
        <v>78</v>
      </c>
      <c r="D8" s="360">
        <v>537</v>
      </c>
      <c r="E8" s="66">
        <v>30</v>
      </c>
      <c r="F8" s="34">
        <f t="shared" si="0"/>
        <v>5.5865921787709494E-2</v>
      </c>
      <c r="H8" s="365">
        <v>4</v>
      </c>
      <c r="I8" s="366" t="s">
        <v>78</v>
      </c>
      <c r="J8" s="360">
        <v>524</v>
      </c>
      <c r="K8" s="235">
        <v>29</v>
      </c>
      <c r="L8" s="259">
        <v>5.5343511450381681E-2</v>
      </c>
      <c r="M8" s="77"/>
      <c r="N8" s="252" t="str">
        <f t="shared" si="1"/>
        <v>東淀川区</v>
      </c>
      <c r="O8" s="204">
        <f t="shared" si="7"/>
        <v>0.14266055045871559</v>
      </c>
      <c r="P8" s="204">
        <f t="shared" si="2"/>
        <v>0.129126213592233</v>
      </c>
      <c r="Q8" s="256">
        <f t="shared" si="3"/>
        <v>1.3999999999999986</v>
      </c>
      <c r="R8" s="8"/>
      <c r="S8" s="48">
        <f t="shared" si="4"/>
        <v>9.2631551004426507E-2</v>
      </c>
      <c r="T8" s="48">
        <f t="shared" si="5"/>
        <v>9.633972190905675E-2</v>
      </c>
      <c r="U8" s="256">
        <f t="shared" si="6"/>
        <v>-0.30000000000000027</v>
      </c>
      <c r="V8" s="49">
        <v>0</v>
      </c>
    </row>
    <row r="9" spans="2:22" s="9" customFormat="1" ht="13.5" customHeight="1">
      <c r="B9" s="220">
        <v>5</v>
      </c>
      <c r="C9" s="146" t="s">
        <v>79</v>
      </c>
      <c r="D9" s="360">
        <v>1080</v>
      </c>
      <c r="E9" s="66">
        <v>62</v>
      </c>
      <c r="F9" s="34">
        <f t="shared" si="0"/>
        <v>5.7407407407407407E-2</v>
      </c>
      <c r="H9" s="365">
        <v>5</v>
      </c>
      <c r="I9" s="366" t="s">
        <v>79</v>
      </c>
      <c r="J9" s="360">
        <v>911</v>
      </c>
      <c r="K9" s="235">
        <v>54</v>
      </c>
      <c r="L9" s="259">
        <v>5.9275521405049394E-2</v>
      </c>
      <c r="M9" s="77"/>
      <c r="N9" s="252" t="str">
        <f t="shared" si="1"/>
        <v>堺市中区</v>
      </c>
      <c r="O9" s="204">
        <f t="shared" si="7"/>
        <v>0.14090431125131442</v>
      </c>
      <c r="P9" s="204">
        <f t="shared" si="2"/>
        <v>0.15803108808290156</v>
      </c>
      <c r="Q9" s="256">
        <f t="shared" si="3"/>
        <v>-1.7000000000000015</v>
      </c>
      <c r="R9" s="8"/>
      <c r="S9" s="48">
        <f t="shared" si="4"/>
        <v>9.2631551004426507E-2</v>
      </c>
      <c r="T9" s="48">
        <f t="shared" si="5"/>
        <v>9.633972190905675E-2</v>
      </c>
      <c r="U9" s="256">
        <f t="shared" si="6"/>
        <v>-0.30000000000000027</v>
      </c>
      <c r="V9" s="49">
        <v>0</v>
      </c>
    </row>
    <row r="10" spans="2:22" s="9" customFormat="1" ht="13.5" customHeight="1">
      <c r="B10" s="220">
        <v>6</v>
      </c>
      <c r="C10" s="146" t="s">
        <v>80</v>
      </c>
      <c r="D10" s="360">
        <v>1961</v>
      </c>
      <c r="E10" s="66">
        <v>142</v>
      </c>
      <c r="F10" s="34">
        <f t="shared" si="0"/>
        <v>7.2412034676185622E-2</v>
      </c>
      <c r="H10" s="365">
        <v>6</v>
      </c>
      <c r="I10" s="366" t="s">
        <v>80</v>
      </c>
      <c r="J10" s="360">
        <v>1751</v>
      </c>
      <c r="K10" s="235">
        <v>159</v>
      </c>
      <c r="L10" s="259">
        <v>9.0805254140491148E-2</v>
      </c>
      <c r="M10" s="77"/>
      <c r="N10" s="252" t="str">
        <f t="shared" si="1"/>
        <v>堺市東区</v>
      </c>
      <c r="O10" s="204">
        <f t="shared" si="7"/>
        <v>0.14026717557251908</v>
      </c>
      <c r="P10" s="204">
        <f t="shared" si="2"/>
        <v>0.13594470046082949</v>
      </c>
      <c r="Q10" s="256">
        <f t="shared" si="3"/>
        <v>0.40000000000000036</v>
      </c>
      <c r="R10" s="8"/>
      <c r="S10" s="48">
        <f t="shared" si="4"/>
        <v>9.2631551004426507E-2</v>
      </c>
      <c r="T10" s="48">
        <f t="shared" si="5"/>
        <v>9.633972190905675E-2</v>
      </c>
      <c r="U10" s="256">
        <f t="shared" si="6"/>
        <v>-0.30000000000000027</v>
      </c>
      <c r="V10" s="49">
        <v>0</v>
      </c>
    </row>
    <row r="11" spans="2:22" s="9" customFormat="1" ht="13.5" customHeight="1">
      <c r="B11" s="220">
        <v>7</v>
      </c>
      <c r="C11" s="146" t="s">
        <v>81</v>
      </c>
      <c r="D11" s="360">
        <v>1371</v>
      </c>
      <c r="E11" s="66">
        <v>220</v>
      </c>
      <c r="F11" s="34">
        <f t="shared" si="0"/>
        <v>0.16046681254558717</v>
      </c>
      <c r="H11" s="365">
        <v>7</v>
      </c>
      <c r="I11" s="366" t="s">
        <v>81</v>
      </c>
      <c r="J11" s="360">
        <v>1165</v>
      </c>
      <c r="K11" s="235">
        <v>180</v>
      </c>
      <c r="L11" s="259">
        <v>0.15450643776824036</v>
      </c>
      <c r="M11" s="77"/>
      <c r="N11" s="252" t="str">
        <f t="shared" si="1"/>
        <v>西成区</v>
      </c>
      <c r="O11" s="204">
        <f t="shared" si="7"/>
        <v>0.13920454545454544</v>
      </c>
      <c r="P11" s="204">
        <f t="shared" si="2"/>
        <v>0.13816689466484269</v>
      </c>
      <c r="Q11" s="256">
        <f t="shared" si="3"/>
        <v>0.10000000000000009</v>
      </c>
      <c r="R11" s="8"/>
      <c r="S11" s="48">
        <f t="shared" si="4"/>
        <v>9.2631551004426507E-2</v>
      </c>
      <c r="T11" s="48">
        <f t="shared" si="5"/>
        <v>9.633972190905675E-2</v>
      </c>
      <c r="U11" s="256">
        <f t="shared" si="6"/>
        <v>-0.30000000000000027</v>
      </c>
      <c r="V11" s="49">
        <v>0</v>
      </c>
    </row>
    <row r="12" spans="2:22" s="9" customFormat="1" ht="13.5" customHeight="1">
      <c r="B12" s="220">
        <v>8</v>
      </c>
      <c r="C12" s="146" t="s">
        <v>50</v>
      </c>
      <c r="D12" s="360">
        <v>470</v>
      </c>
      <c r="E12" s="66">
        <v>48</v>
      </c>
      <c r="F12" s="34">
        <f t="shared" si="0"/>
        <v>0.10212765957446808</v>
      </c>
      <c r="H12" s="365">
        <v>8</v>
      </c>
      <c r="I12" s="366" t="s">
        <v>50</v>
      </c>
      <c r="J12" s="360">
        <v>404</v>
      </c>
      <c r="K12" s="235">
        <v>33</v>
      </c>
      <c r="L12" s="259">
        <v>8.1683168316831686E-2</v>
      </c>
      <c r="M12" s="77"/>
      <c r="N12" s="252" t="str">
        <f t="shared" si="1"/>
        <v>都島区</v>
      </c>
      <c r="O12" s="204">
        <f t="shared" si="7"/>
        <v>0.13843991567111735</v>
      </c>
      <c r="P12" s="204">
        <f t="shared" si="2"/>
        <v>0.13303437967115098</v>
      </c>
      <c r="Q12" s="256">
        <f t="shared" si="3"/>
        <v>0.50000000000000044</v>
      </c>
      <c r="R12" s="8"/>
      <c r="S12" s="48">
        <f t="shared" si="4"/>
        <v>9.2631551004426507E-2</v>
      </c>
      <c r="T12" s="48">
        <f t="shared" si="5"/>
        <v>9.633972190905675E-2</v>
      </c>
      <c r="U12" s="256">
        <f t="shared" si="6"/>
        <v>-0.30000000000000027</v>
      </c>
      <c r="V12" s="49">
        <v>0</v>
      </c>
    </row>
    <row r="13" spans="2:22" s="9" customFormat="1" ht="13.5" customHeight="1">
      <c r="B13" s="220">
        <v>9</v>
      </c>
      <c r="C13" s="146" t="s">
        <v>82</v>
      </c>
      <c r="D13" s="360">
        <v>515</v>
      </c>
      <c r="E13" s="66">
        <v>75</v>
      </c>
      <c r="F13" s="34">
        <f t="shared" si="0"/>
        <v>0.14563106796116504</v>
      </c>
      <c r="H13" s="365">
        <v>9</v>
      </c>
      <c r="I13" s="366" t="s">
        <v>82</v>
      </c>
      <c r="J13" s="360">
        <v>487</v>
      </c>
      <c r="K13" s="235">
        <v>78</v>
      </c>
      <c r="L13" s="259">
        <v>0.16016427104722791</v>
      </c>
      <c r="N13" s="38" t="str">
        <f t="shared" si="1"/>
        <v>東成区</v>
      </c>
      <c r="O13" s="48">
        <f t="shared" si="7"/>
        <v>0.13717948717948719</v>
      </c>
      <c r="P13" s="204">
        <f t="shared" si="2"/>
        <v>0.13360881542699724</v>
      </c>
      <c r="Q13" s="256">
        <f t="shared" si="3"/>
        <v>0.30000000000000027</v>
      </c>
      <c r="S13" s="48">
        <f t="shared" si="4"/>
        <v>9.2631551004426507E-2</v>
      </c>
      <c r="T13" s="48">
        <f t="shared" si="5"/>
        <v>9.633972190905675E-2</v>
      </c>
      <c r="U13" s="256">
        <f t="shared" si="6"/>
        <v>-0.30000000000000027</v>
      </c>
      <c r="V13" s="49">
        <v>0</v>
      </c>
    </row>
    <row r="14" spans="2:22" s="9" customFormat="1" ht="13.5" customHeight="1">
      <c r="B14" s="220">
        <v>10</v>
      </c>
      <c r="C14" s="146" t="s">
        <v>51</v>
      </c>
      <c r="D14" s="360">
        <v>1583</v>
      </c>
      <c r="E14" s="66">
        <v>183</v>
      </c>
      <c r="F14" s="34">
        <f t="shared" si="0"/>
        <v>0.11560328490208464</v>
      </c>
      <c r="H14" s="365">
        <v>10</v>
      </c>
      <c r="I14" s="366" t="s">
        <v>51</v>
      </c>
      <c r="J14" s="360">
        <v>1424</v>
      </c>
      <c r="K14" s="235">
        <v>155</v>
      </c>
      <c r="L14" s="259">
        <v>0.10884831460674158</v>
      </c>
      <c r="N14" s="38" t="str">
        <f t="shared" si="1"/>
        <v>住吉区</v>
      </c>
      <c r="O14" s="48">
        <f t="shared" si="7"/>
        <v>0.13569457221711131</v>
      </c>
      <c r="P14" s="204">
        <f t="shared" si="2"/>
        <v>0.12965650701499759</v>
      </c>
      <c r="Q14" s="256">
        <f t="shared" si="3"/>
        <v>0.60000000000000053</v>
      </c>
      <c r="S14" s="48">
        <f t="shared" si="4"/>
        <v>9.2631551004426507E-2</v>
      </c>
      <c r="T14" s="48">
        <f t="shared" si="5"/>
        <v>9.633972190905675E-2</v>
      </c>
      <c r="U14" s="256">
        <f t="shared" si="6"/>
        <v>-0.30000000000000027</v>
      </c>
      <c r="V14" s="49">
        <v>0</v>
      </c>
    </row>
    <row r="15" spans="2:22" s="9" customFormat="1" ht="13.5" customHeight="1">
      <c r="B15" s="220">
        <v>11</v>
      </c>
      <c r="C15" s="146" t="s">
        <v>52</v>
      </c>
      <c r="D15" s="360">
        <v>2180</v>
      </c>
      <c r="E15" s="66">
        <v>311</v>
      </c>
      <c r="F15" s="34">
        <f t="shared" si="0"/>
        <v>0.14266055045871559</v>
      </c>
      <c r="H15" s="365">
        <v>11</v>
      </c>
      <c r="I15" s="366" t="s">
        <v>52</v>
      </c>
      <c r="J15" s="360">
        <v>2060</v>
      </c>
      <c r="K15" s="235">
        <v>266</v>
      </c>
      <c r="L15" s="259">
        <v>0.129126213592233</v>
      </c>
      <c r="N15" s="38" t="str">
        <f t="shared" si="1"/>
        <v>摂津市</v>
      </c>
      <c r="O15" s="48">
        <f t="shared" si="7"/>
        <v>0.13237221494102228</v>
      </c>
      <c r="P15" s="204">
        <f t="shared" si="2"/>
        <v>0.14814814814814814</v>
      </c>
      <c r="Q15" s="256">
        <f t="shared" si="3"/>
        <v>-1.5999999999999988</v>
      </c>
      <c r="S15" s="48">
        <f t="shared" si="4"/>
        <v>9.2631551004426507E-2</v>
      </c>
      <c r="T15" s="48">
        <f t="shared" si="5"/>
        <v>9.633972190905675E-2</v>
      </c>
      <c r="U15" s="256">
        <f t="shared" si="6"/>
        <v>-0.30000000000000027</v>
      </c>
      <c r="V15" s="49">
        <v>0</v>
      </c>
    </row>
    <row r="16" spans="2:22" s="9" customFormat="1" ht="13.5" customHeight="1">
      <c r="B16" s="220">
        <v>12</v>
      </c>
      <c r="C16" s="146" t="s">
        <v>83</v>
      </c>
      <c r="D16" s="360">
        <v>1560</v>
      </c>
      <c r="E16" s="66">
        <v>214</v>
      </c>
      <c r="F16" s="34">
        <f t="shared" si="0"/>
        <v>0.13717948717948719</v>
      </c>
      <c r="H16" s="365">
        <v>12</v>
      </c>
      <c r="I16" s="366" t="s">
        <v>83</v>
      </c>
      <c r="J16" s="360">
        <v>1452</v>
      </c>
      <c r="K16" s="235">
        <v>194</v>
      </c>
      <c r="L16" s="259">
        <v>0.13360881542699724</v>
      </c>
      <c r="N16" s="38" t="str">
        <f t="shared" si="1"/>
        <v>堺市南区</v>
      </c>
      <c r="O16" s="48">
        <f t="shared" si="7"/>
        <v>0.12826492537313433</v>
      </c>
      <c r="P16" s="204">
        <f t="shared" si="2"/>
        <v>0.11943661971830986</v>
      </c>
      <c r="Q16" s="256">
        <f t="shared" si="3"/>
        <v>0.9000000000000008</v>
      </c>
      <c r="S16" s="48">
        <f t="shared" si="4"/>
        <v>9.2631551004426507E-2</v>
      </c>
      <c r="T16" s="48">
        <f t="shared" si="5"/>
        <v>9.633972190905675E-2</v>
      </c>
      <c r="U16" s="256">
        <f t="shared" si="6"/>
        <v>-0.30000000000000027</v>
      </c>
      <c r="V16" s="49">
        <v>0</v>
      </c>
    </row>
    <row r="17" spans="2:22" s="9" customFormat="1" ht="13.5" customHeight="1">
      <c r="B17" s="220">
        <v>13</v>
      </c>
      <c r="C17" s="146" t="s">
        <v>84</v>
      </c>
      <c r="D17" s="360">
        <v>1707</v>
      </c>
      <c r="E17" s="66">
        <v>149</v>
      </c>
      <c r="F17" s="34">
        <f t="shared" si="0"/>
        <v>8.7287639132981834E-2</v>
      </c>
      <c r="H17" s="365">
        <v>13</v>
      </c>
      <c r="I17" s="366" t="s">
        <v>84</v>
      </c>
      <c r="J17" s="360">
        <v>1530</v>
      </c>
      <c r="K17" s="235">
        <v>145</v>
      </c>
      <c r="L17" s="259">
        <v>9.4771241830065356E-2</v>
      </c>
      <c r="N17" s="38" t="str">
        <f t="shared" si="1"/>
        <v>城東区</v>
      </c>
      <c r="O17" s="48">
        <f t="shared" si="7"/>
        <v>0.12519240636223705</v>
      </c>
      <c r="P17" s="204">
        <f t="shared" si="2"/>
        <v>0.1169054441260745</v>
      </c>
      <c r="Q17" s="256">
        <f t="shared" si="3"/>
        <v>0.79999999999999938</v>
      </c>
      <c r="S17" s="48">
        <f t="shared" si="4"/>
        <v>9.2631551004426507E-2</v>
      </c>
      <c r="T17" s="48">
        <f t="shared" si="5"/>
        <v>9.633972190905675E-2</v>
      </c>
      <c r="U17" s="256">
        <f t="shared" si="6"/>
        <v>-0.30000000000000027</v>
      </c>
      <c r="V17" s="49">
        <v>0</v>
      </c>
    </row>
    <row r="18" spans="2:22" s="9" customFormat="1" ht="13.5" customHeight="1">
      <c r="B18" s="220">
        <v>14</v>
      </c>
      <c r="C18" s="146" t="s">
        <v>85</v>
      </c>
      <c r="D18" s="360">
        <v>1539</v>
      </c>
      <c r="E18" s="66">
        <v>145</v>
      </c>
      <c r="F18" s="34">
        <f t="shared" si="0"/>
        <v>9.421702404158544E-2</v>
      </c>
      <c r="H18" s="365">
        <v>14</v>
      </c>
      <c r="I18" s="366" t="s">
        <v>85</v>
      </c>
      <c r="J18" s="360">
        <v>1492</v>
      </c>
      <c r="K18" s="235">
        <v>166</v>
      </c>
      <c r="L18" s="259">
        <v>0.11126005361930295</v>
      </c>
      <c r="N18" s="38" t="str">
        <f t="shared" si="1"/>
        <v>阿倍野区</v>
      </c>
      <c r="O18" s="48">
        <f t="shared" si="7"/>
        <v>0.12327823691460055</v>
      </c>
      <c r="P18" s="204">
        <f t="shared" si="2"/>
        <v>0.12585812356979406</v>
      </c>
      <c r="Q18" s="256">
        <f t="shared" si="3"/>
        <v>-0.30000000000000027</v>
      </c>
      <c r="S18" s="48">
        <f t="shared" si="4"/>
        <v>9.2631551004426507E-2</v>
      </c>
      <c r="T18" s="48">
        <f t="shared" si="5"/>
        <v>9.633972190905675E-2</v>
      </c>
      <c r="U18" s="256">
        <f t="shared" si="6"/>
        <v>-0.30000000000000027</v>
      </c>
      <c r="V18" s="49">
        <v>0</v>
      </c>
    </row>
    <row r="19" spans="2:22" s="9" customFormat="1" ht="13.5" customHeight="1">
      <c r="B19" s="220">
        <v>15</v>
      </c>
      <c r="C19" s="146" t="s">
        <v>86</v>
      </c>
      <c r="D19" s="360">
        <v>1949</v>
      </c>
      <c r="E19" s="66">
        <v>244</v>
      </c>
      <c r="F19" s="34">
        <f t="shared" si="0"/>
        <v>0.12519240636223705</v>
      </c>
      <c r="H19" s="365">
        <v>15</v>
      </c>
      <c r="I19" s="366" t="s">
        <v>86</v>
      </c>
      <c r="J19" s="360">
        <v>1745</v>
      </c>
      <c r="K19" s="235">
        <v>204</v>
      </c>
      <c r="L19" s="259">
        <v>0.1169054441260745</v>
      </c>
      <c r="N19" s="38" t="str">
        <f t="shared" si="1"/>
        <v>大阪狭山市</v>
      </c>
      <c r="O19" s="48">
        <f t="shared" si="7"/>
        <v>0.12013348164627363</v>
      </c>
      <c r="P19" s="204">
        <f t="shared" si="2"/>
        <v>0.11757269279393173</v>
      </c>
      <c r="Q19" s="256">
        <f t="shared" si="3"/>
        <v>0.20000000000000018</v>
      </c>
      <c r="S19" s="48">
        <f t="shared" si="4"/>
        <v>9.2631551004426507E-2</v>
      </c>
      <c r="T19" s="48">
        <f t="shared" si="5"/>
        <v>9.633972190905675E-2</v>
      </c>
      <c r="U19" s="256">
        <f t="shared" si="6"/>
        <v>-0.30000000000000027</v>
      </c>
      <c r="V19" s="49">
        <v>0</v>
      </c>
    </row>
    <row r="20" spans="2:22" s="9" customFormat="1" ht="13.5" customHeight="1">
      <c r="B20" s="220">
        <v>16</v>
      </c>
      <c r="C20" s="146" t="s">
        <v>53</v>
      </c>
      <c r="D20" s="360">
        <v>1452</v>
      </c>
      <c r="E20" s="66">
        <v>179</v>
      </c>
      <c r="F20" s="34">
        <f t="shared" si="0"/>
        <v>0.12327823691460055</v>
      </c>
      <c r="H20" s="365">
        <v>16</v>
      </c>
      <c r="I20" s="366" t="s">
        <v>53</v>
      </c>
      <c r="J20" s="360">
        <v>1311</v>
      </c>
      <c r="K20" s="235">
        <v>165</v>
      </c>
      <c r="L20" s="259">
        <v>0.12585812356979406</v>
      </c>
      <c r="N20" s="38" t="str">
        <f t="shared" si="1"/>
        <v>能勢町</v>
      </c>
      <c r="O20" s="48">
        <f t="shared" si="7"/>
        <v>0.11872146118721461</v>
      </c>
      <c r="P20" s="204">
        <f t="shared" si="2"/>
        <v>8.6580086580086577E-2</v>
      </c>
      <c r="Q20" s="256">
        <f t="shared" si="3"/>
        <v>3.2</v>
      </c>
      <c r="S20" s="48">
        <f t="shared" si="4"/>
        <v>9.2631551004426507E-2</v>
      </c>
      <c r="T20" s="48">
        <f t="shared" si="5"/>
        <v>9.633972190905675E-2</v>
      </c>
      <c r="U20" s="256">
        <f t="shared" si="6"/>
        <v>-0.30000000000000027</v>
      </c>
      <c r="V20" s="49">
        <v>0</v>
      </c>
    </row>
    <row r="21" spans="2:22" s="9" customFormat="1" ht="13.5" customHeight="1">
      <c r="B21" s="220">
        <v>17</v>
      </c>
      <c r="C21" s="146" t="s">
        <v>87</v>
      </c>
      <c r="D21" s="360">
        <v>2174</v>
      </c>
      <c r="E21" s="66">
        <v>295</v>
      </c>
      <c r="F21" s="34">
        <f t="shared" si="0"/>
        <v>0.13569457221711131</v>
      </c>
      <c r="H21" s="365">
        <v>17</v>
      </c>
      <c r="I21" s="366" t="s">
        <v>87</v>
      </c>
      <c r="J21" s="360">
        <v>2067</v>
      </c>
      <c r="K21" s="235">
        <v>268</v>
      </c>
      <c r="L21" s="259">
        <v>0.12965650701499759</v>
      </c>
      <c r="N21" s="38" t="str">
        <f t="shared" si="1"/>
        <v>貝塚市</v>
      </c>
      <c r="O21" s="48">
        <f t="shared" si="7"/>
        <v>0.11629279811097992</v>
      </c>
      <c r="P21" s="204">
        <f t="shared" si="2"/>
        <v>9.3661971830985916E-2</v>
      </c>
      <c r="Q21" s="256">
        <f t="shared" si="3"/>
        <v>2.2000000000000006</v>
      </c>
      <c r="S21" s="48">
        <f t="shared" si="4"/>
        <v>9.2631551004426507E-2</v>
      </c>
      <c r="T21" s="48">
        <f t="shared" si="5"/>
        <v>9.633972190905675E-2</v>
      </c>
      <c r="U21" s="256">
        <f t="shared" si="6"/>
        <v>-0.30000000000000027</v>
      </c>
      <c r="V21" s="49">
        <v>0</v>
      </c>
    </row>
    <row r="22" spans="2:22" s="9" customFormat="1" ht="13.5" customHeight="1">
      <c r="B22" s="220">
        <v>18</v>
      </c>
      <c r="C22" s="146" t="s">
        <v>54</v>
      </c>
      <c r="D22" s="360">
        <v>2288</v>
      </c>
      <c r="E22" s="66">
        <v>199</v>
      </c>
      <c r="F22" s="34">
        <f t="shared" si="0"/>
        <v>8.6975524475524479E-2</v>
      </c>
      <c r="H22" s="365">
        <v>18</v>
      </c>
      <c r="I22" s="366" t="s">
        <v>54</v>
      </c>
      <c r="J22" s="360">
        <v>2176</v>
      </c>
      <c r="K22" s="235">
        <v>213</v>
      </c>
      <c r="L22" s="259">
        <v>9.7886029411764705E-2</v>
      </c>
      <c r="N22" s="38" t="str">
        <f t="shared" si="1"/>
        <v>西淀川区</v>
      </c>
      <c r="O22" s="48">
        <f t="shared" si="7"/>
        <v>0.11560328490208464</v>
      </c>
      <c r="P22" s="204">
        <f t="shared" si="2"/>
        <v>0.10884831460674158</v>
      </c>
      <c r="Q22" s="256">
        <f t="shared" si="3"/>
        <v>0.70000000000000062</v>
      </c>
      <c r="S22" s="48">
        <f t="shared" si="4"/>
        <v>9.2631551004426507E-2</v>
      </c>
      <c r="T22" s="48">
        <f t="shared" si="5"/>
        <v>9.633972190905675E-2</v>
      </c>
      <c r="U22" s="256">
        <f t="shared" si="6"/>
        <v>-0.30000000000000027</v>
      </c>
      <c r="V22" s="49">
        <v>0</v>
      </c>
    </row>
    <row r="23" spans="2:22" s="9" customFormat="1" ht="13.5" customHeight="1">
      <c r="B23" s="220">
        <v>19</v>
      </c>
      <c r="C23" s="146" t="s">
        <v>88</v>
      </c>
      <c r="D23" s="360">
        <v>704</v>
      </c>
      <c r="E23" s="66">
        <v>98</v>
      </c>
      <c r="F23" s="34">
        <f t="shared" si="0"/>
        <v>0.13920454545454544</v>
      </c>
      <c r="H23" s="365">
        <v>19</v>
      </c>
      <c r="I23" s="366" t="s">
        <v>88</v>
      </c>
      <c r="J23" s="360">
        <v>731</v>
      </c>
      <c r="K23" s="235">
        <v>101</v>
      </c>
      <c r="L23" s="259">
        <v>0.13816689466484269</v>
      </c>
      <c r="N23" s="38" t="str">
        <f t="shared" si="1"/>
        <v>堺市北区</v>
      </c>
      <c r="O23" s="48">
        <f t="shared" si="7"/>
        <v>0.11485642946317104</v>
      </c>
      <c r="P23" s="204">
        <f t="shared" si="2"/>
        <v>0.1095890410958904</v>
      </c>
      <c r="Q23" s="256">
        <f t="shared" si="3"/>
        <v>0.50000000000000044</v>
      </c>
      <c r="S23" s="48">
        <f t="shared" si="4"/>
        <v>9.2631551004426507E-2</v>
      </c>
      <c r="T23" s="48">
        <f t="shared" si="5"/>
        <v>9.633972190905675E-2</v>
      </c>
      <c r="U23" s="256">
        <f t="shared" si="6"/>
        <v>-0.30000000000000027</v>
      </c>
      <c r="V23" s="49">
        <v>0</v>
      </c>
    </row>
    <row r="24" spans="2:22" s="9" customFormat="1" ht="13.5" customHeight="1">
      <c r="B24" s="220">
        <v>20</v>
      </c>
      <c r="C24" s="146" t="s">
        <v>89</v>
      </c>
      <c r="D24" s="360">
        <v>2246</v>
      </c>
      <c r="E24" s="66">
        <v>147</v>
      </c>
      <c r="F24" s="34">
        <f t="shared" si="0"/>
        <v>6.5449688334817457E-2</v>
      </c>
      <c r="H24" s="365">
        <v>20</v>
      </c>
      <c r="I24" s="366" t="s">
        <v>89</v>
      </c>
      <c r="J24" s="360">
        <v>1882</v>
      </c>
      <c r="K24" s="235">
        <v>139</v>
      </c>
      <c r="L24" s="259">
        <v>7.3857598299681193E-2</v>
      </c>
      <c r="N24" s="38" t="str">
        <f t="shared" si="1"/>
        <v>千早赤阪村</v>
      </c>
      <c r="O24" s="48">
        <f t="shared" si="7"/>
        <v>0.11333333333333333</v>
      </c>
      <c r="P24" s="204">
        <f t="shared" si="2"/>
        <v>0.14285714285714285</v>
      </c>
      <c r="Q24" s="256">
        <f t="shared" si="3"/>
        <v>-2.9999999999999987</v>
      </c>
      <c r="S24" s="48">
        <f t="shared" si="4"/>
        <v>9.2631551004426507E-2</v>
      </c>
      <c r="T24" s="48">
        <f t="shared" si="5"/>
        <v>9.633972190905675E-2</v>
      </c>
      <c r="U24" s="256">
        <f t="shared" si="6"/>
        <v>-0.30000000000000027</v>
      </c>
      <c r="V24" s="49">
        <v>0</v>
      </c>
    </row>
    <row r="25" spans="2:22" s="9" customFormat="1" ht="13.5" customHeight="1">
      <c r="B25" s="220">
        <v>21</v>
      </c>
      <c r="C25" s="146" t="s">
        <v>90</v>
      </c>
      <c r="D25" s="360">
        <v>1368</v>
      </c>
      <c r="E25" s="66">
        <v>205</v>
      </c>
      <c r="F25" s="34">
        <f t="shared" si="0"/>
        <v>0.14985380116959066</v>
      </c>
      <c r="H25" s="365">
        <v>21</v>
      </c>
      <c r="I25" s="366" t="s">
        <v>90</v>
      </c>
      <c r="J25" s="360">
        <v>1239</v>
      </c>
      <c r="K25" s="235">
        <v>180</v>
      </c>
      <c r="L25" s="259">
        <v>0.14527845036319612</v>
      </c>
      <c r="N25" s="38" t="str">
        <f t="shared" si="1"/>
        <v>岸和田市</v>
      </c>
      <c r="O25" s="48">
        <f t="shared" si="7"/>
        <v>0.1110223642172524</v>
      </c>
      <c r="P25" s="204">
        <f t="shared" si="2"/>
        <v>0.10752688172043011</v>
      </c>
      <c r="Q25" s="256">
        <f t="shared" si="3"/>
        <v>0.30000000000000027</v>
      </c>
      <c r="S25" s="48">
        <f t="shared" si="4"/>
        <v>9.2631551004426507E-2</v>
      </c>
      <c r="T25" s="48">
        <f t="shared" si="5"/>
        <v>9.633972190905675E-2</v>
      </c>
      <c r="U25" s="256">
        <f t="shared" si="6"/>
        <v>-0.30000000000000027</v>
      </c>
      <c r="V25" s="49">
        <v>0</v>
      </c>
    </row>
    <row r="26" spans="2:22" s="9" customFormat="1" ht="13.5" customHeight="1">
      <c r="B26" s="220">
        <v>22</v>
      </c>
      <c r="C26" s="146" t="s">
        <v>55</v>
      </c>
      <c r="D26" s="360">
        <v>2152</v>
      </c>
      <c r="E26" s="66">
        <v>180</v>
      </c>
      <c r="F26" s="34">
        <f t="shared" si="0"/>
        <v>8.3643122676579931E-2</v>
      </c>
      <c r="H26" s="365">
        <v>22</v>
      </c>
      <c r="I26" s="366" t="s">
        <v>55</v>
      </c>
      <c r="J26" s="360">
        <v>1904</v>
      </c>
      <c r="K26" s="235">
        <v>189</v>
      </c>
      <c r="L26" s="259">
        <v>9.9264705882352935E-2</v>
      </c>
      <c r="N26" s="38" t="str">
        <f t="shared" si="1"/>
        <v>柏原市</v>
      </c>
      <c r="O26" s="48">
        <f t="shared" si="7"/>
        <v>0.11007338225483655</v>
      </c>
      <c r="P26" s="204">
        <f t="shared" si="2"/>
        <v>0.13787878787878788</v>
      </c>
      <c r="Q26" s="256">
        <f t="shared" si="3"/>
        <v>-2.8000000000000012</v>
      </c>
      <c r="S26" s="48">
        <f t="shared" si="4"/>
        <v>9.2631551004426507E-2</v>
      </c>
      <c r="T26" s="48">
        <f t="shared" si="5"/>
        <v>9.633972190905675E-2</v>
      </c>
      <c r="U26" s="256">
        <f t="shared" si="6"/>
        <v>-0.30000000000000027</v>
      </c>
      <c r="V26" s="49">
        <v>0</v>
      </c>
    </row>
    <row r="27" spans="2:22" s="9" customFormat="1" ht="13.5" customHeight="1">
      <c r="B27" s="220">
        <v>23</v>
      </c>
      <c r="C27" s="146" t="s">
        <v>91</v>
      </c>
      <c r="D27" s="360">
        <v>2833</v>
      </c>
      <c r="E27" s="66">
        <v>270</v>
      </c>
      <c r="F27" s="34">
        <f t="shared" si="0"/>
        <v>9.5305330038828101E-2</v>
      </c>
      <c r="H27" s="365">
        <v>23</v>
      </c>
      <c r="I27" s="366" t="s">
        <v>91</v>
      </c>
      <c r="J27" s="360">
        <v>2581</v>
      </c>
      <c r="K27" s="235">
        <v>303</v>
      </c>
      <c r="L27" s="259">
        <v>0.1173963580007749</v>
      </c>
      <c r="N27" s="38" t="str">
        <f t="shared" si="1"/>
        <v>和泉市</v>
      </c>
      <c r="O27" s="48">
        <f t="shared" si="7"/>
        <v>0.10888937187567919</v>
      </c>
      <c r="P27" s="204">
        <f t="shared" si="2"/>
        <v>0.1180820610687023</v>
      </c>
      <c r="Q27" s="256">
        <f t="shared" si="3"/>
        <v>-0.89999999999999947</v>
      </c>
      <c r="S27" s="48">
        <f t="shared" si="4"/>
        <v>9.2631551004426507E-2</v>
      </c>
      <c r="T27" s="48">
        <f t="shared" si="5"/>
        <v>9.633972190905675E-2</v>
      </c>
      <c r="U27" s="256">
        <f t="shared" si="6"/>
        <v>-0.30000000000000027</v>
      </c>
      <c r="V27" s="49">
        <v>0</v>
      </c>
    </row>
    <row r="28" spans="2:22" s="9" customFormat="1" ht="13.5" customHeight="1">
      <c r="B28" s="220">
        <v>24</v>
      </c>
      <c r="C28" s="146" t="s">
        <v>92</v>
      </c>
      <c r="D28" s="360">
        <v>1379</v>
      </c>
      <c r="E28" s="66">
        <v>98</v>
      </c>
      <c r="F28" s="34">
        <f t="shared" si="0"/>
        <v>7.1065989847715741E-2</v>
      </c>
      <c r="H28" s="365">
        <v>24</v>
      </c>
      <c r="I28" s="366" t="s">
        <v>92</v>
      </c>
      <c r="J28" s="360">
        <v>1347</v>
      </c>
      <c r="K28" s="235">
        <v>80</v>
      </c>
      <c r="L28" s="259">
        <v>5.9391239792130658E-2</v>
      </c>
      <c r="N28" s="38" t="str">
        <f t="shared" si="1"/>
        <v>田尻町</v>
      </c>
      <c r="O28" s="48">
        <f t="shared" si="7"/>
        <v>0.10738255033557047</v>
      </c>
      <c r="P28" s="204">
        <f t="shared" si="2"/>
        <v>5.7142857142857141E-2</v>
      </c>
      <c r="Q28" s="256">
        <f t="shared" si="3"/>
        <v>5</v>
      </c>
      <c r="S28" s="48">
        <f t="shared" si="4"/>
        <v>9.2631551004426507E-2</v>
      </c>
      <c r="T28" s="48">
        <f t="shared" si="5"/>
        <v>9.633972190905675E-2</v>
      </c>
      <c r="U28" s="256">
        <f t="shared" si="6"/>
        <v>-0.30000000000000027</v>
      </c>
      <c r="V28" s="49">
        <v>0</v>
      </c>
    </row>
    <row r="29" spans="2:22" s="9" customFormat="1" ht="13.5" customHeight="1">
      <c r="B29" s="220">
        <v>25</v>
      </c>
      <c r="C29" s="146" t="s">
        <v>93</v>
      </c>
      <c r="D29" s="360">
        <v>737</v>
      </c>
      <c r="E29" s="66">
        <v>71</v>
      </c>
      <c r="F29" s="34">
        <f t="shared" si="0"/>
        <v>9.6336499321573954E-2</v>
      </c>
      <c r="H29" s="365">
        <v>25</v>
      </c>
      <c r="I29" s="366" t="s">
        <v>93</v>
      </c>
      <c r="J29" s="360">
        <v>678</v>
      </c>
      <c r="K29" s="235">
        <v>63</v>
      </c>
      <c r="L29" s="259">
        <v>9.2920353982300891E-2</v>
      </c>
      <c r="N29" s="38" t="str">
        <f t="shared" si="1"/>
        <v>堺市</v>
      </c>
      <c r="O29" s="48">
        <f t="shared" si="7"/>
        <v>0.10735700009517464</v>
      </c>
      <c r="P29" s="204">
        <f t="shared" si="2"/>
        <v>0.10167005190701874</v>
      </c>
      <c r="Q29" s="256">
        <f t="shared" si="3"/>
        <v>0.50000000000000044</v>
      </c>
      <c r="S29" s="48">
        <f t="shared" si="4"/>
        <v>9.2631551004426507E-2</v>
      </c>
      <c r="T29" s="48">
        <f t="shared" si="5"/>
        <v>9.633972190905675E-2</v>
      </c>
      <c r="U29" s="256">
        <f t="shared" si="6"/>
        <v>-0.30000000000000027</v>
      </c>
      <c r="V29" s="49">
        <v>0</v>
      </c>
    </row>
    <row r="30" spans="2:22" s="9" customFormat="1" ht="13.5" customHeight="1">
      <c r="B30" s="220">
        <v>26</v>
      </c>
      <c r="C30" s="146" t="s">
        <v>29</v>
      </c>
      <c r="D30" s="360">
        <v>10507</v>
      </c>
      <c r="E30" s="66">
        <v>1128</v>
      </c>
      <c r="F30" s="34">
        <f t="shared" si="0"/>
        <v>0.10735700009517464</v>
      </c>
      <c r="H30" s="365">
        <v>26</v>
      </c>
      <c r="I30" s="366" t="s">
        <v>29</v>
      </c>
      <c r="J30" s="360">
        <v>8862</v>
      </c>
      <c r="K30" s="235">
        <v>901</v>
      </c>
      <c r="L30" s="259">
        <v>0.10167005190701874</v>
      </c>
      <c r="N30" s="38" t="str">
        <f t="shared" si="1"/>
        <v>大阪市</v>
      </c>
      <c r="O30" s="48">
        <f t="shared" si="7"/>
        <v>0.10669649098280441</v>
      </c>
      <c r="P30" s="204">
        <f t="shared" si="2"/>
        <v>0.10924190150520563</v>
      </c>
      <c r="Q30" s="256">
        <f t="shared" si="3"/>
        <v>-0.20000000000000018</v>
      </c>
      <c r="S30" s="48">
        <f t="shared" si="4"/>
        <v>9.2631551004426507E-2</v>
      </c>
      <c r="T30" s="48">
        <f t="shared" si="5"/>
        <v>9.633972190905675E-2</v>
      </c>
      <c r="U30" s="256">
        <f t="shared" si="6"/>
        <v>-0.30000000000000027</v>
      </c>
      <c r="V30" s="49">
        <v>0</v>
      </c>
    </row>
    <row r="31" spans="2:22" s="9" customFormat="1" ht="13.5" customHeight="1">
      <c r="B31" s="220">
        <v>27</v>
      </c>
      <c r="C31" s="146" t="s">
        <v>30</v>
      </c>
      <c r="D31" s="360">
        <v>1713</v>
      </c>
      <c r="E31" s="66">
        <v>143</v>
      </c>
      <c r="F31" s="34">
        <f t="shared" si="0"/>
        <v>8.347927612375948E-2</v>
      </c>
      <c r="H31" s="365">
        <v>27</v>
      </c>
      <c r="I31" s="366" t="s">
        <v>30</v>
      </c>
      <c r="J31" s="360">
        <v>1370</v>
      </c>
      <c r="K31" s="235">
        <v>92</v>
      </c>
      <c r="L31" s="259">
        <v>6.7153284671532851E-2</v>
      </c>
      <c r="N31" s="38" t="str">
        <f t="shared" si="1"/>
        <v>泉佐野市</v>
      </c>
      <c r="O31" s="48">
        <f t="shared" si="7"/>
        <v>0.10622317596566523</v>
      </c>
      <c r="P31" s="204">
        <f t="shared" si="2"/>
        <v>0.12459016393442623</v>
      </c>
      <c r="Q31" s="256">
        <f t="shared" si="3"/>
        <v>-1.9000000000000004</v>
      </c>
      <c r="S31" s="48">
        <f t="shared" si="4"/>
        <v>9.2631551004426507E-2</v>
      </c>
      <c r="T31" s="48">
        <f t="shared" si="5"/>
        <v>9.633972190905675E-2</v>
      </c>
      <c r="U31" s="256">
        <f t="shared" si="6"/>
        <v>-0.30000000000000027</v>
      </c>
      <c r="V31" s="49">
        <v>0</v>
      </c>
    </row>
    <row r="32" spans="2:22" s="9" customFormat="1" ht="13.5" customHeight="1">
      <c r="B32" s="220">
        <v>28</v>
      </c>
      <c r="C32" s="146" t="s">
        <v>31</v>
      </c>
      <c r="D32" s="360">
        <v>951</v>
      </c>
      <c r="E32" s="66">
        <v>134</v>
      </c>
      <c r="F32" s="34">
        <f t="shared" si="0"/>
        <v>0.14090431125131442</v>
      </c>
      <c r="H32" s="365">
        <v>28</v>
      </c>
      <c r="I32" s="366" t="s">
        <v>31</v>
      </c>
      <c r="J32" s="360">
        <v>772</v>
      </c>
      <c r="K32" s="235">
        <v>122</v>
      </c>
      <c r="L32" s="259">
        <v>0.15803108808290156</v>
      </c>
      <c r="N32" s="38" t="str">
        <f t="shared" si="1"/>
        <v>泉大津市</v>
      </c>
      <c r="O32" s="48">
        <f t="shared" si="7"/>
        <v>0.10394537177541729</v>
      </c>
      <c r="P32" s="204">
        <f t="shared" si="2"/>
        <v>0.12157534246575342</v>
      </c>
      <c r="Q32" s="256">
        <f t="shared" si="3"/>
        <v>-1.8000000000000003</v>
      </c>
      <c r="S32" s="48">
        <f t="shared" si="4"/>
        <v>9.2631551004426507E-2</v>
      </c>
      <c r="T32" s="48">
        <f t="shared" si="5"/>
        <v>9.633972190905675E-2</v>
      </c>
      <c r="U32" s="256">
        <f t="shared" si="6"/>
        <v>-0.30000000000000027</v>
      </c>
      <c r="V32" s="49">
        <v>0</v>
      </c>
    </row>
    <row r="33" spans="2:22" s="9" customFormat="1" ht="13.5" customHeight="1">
      <c r="B33" s="220">
        <v>29</v>
      </c>
      <c r="C33" s="146" t="s">
        <v>32</v>
      </c>
      <c r="D33" s="360">
        <v>1048</v>
      </c>
      <c r="E33" s="66">
        <v>147</v>
      </c>
      <c r="F33" s="34">
        <f t="shared" si="0"/>
        <v>0.14026717557251908</v>
      </c>
      <c r="H33" s="365">
        <v>29</v>
      </c>
      <c r="I33" s="366" t="s">
        <v>32</v>
      </c>
      <c r="J33" s="360">
        <v>868</v>
      </c>
      <c r="K33" s="235">
        <v>118</v>
      </c>
      <c r="L33" s="259">
        <v>0.13594470046082949</v>
      </c>
      <c r="N33" s="38" t="str">
        <f t="shared" si="1"/>
        <v>天王寺区</v>
      </c>
      <c r="O33" s="48">
        <f t="shared" si="7"/>
        <v>0.10212765957446808</v>
      </c>
      <c r="P33" s="204">
        <f t="shared" si="2"/>
        <v>8.1683168316831686E-2</v>
      </c>
      <c r="Q33" s="256">
        <f t="shared" si="3"/>
        <v>1.9999999999999991</v>
      </c>
      <c r="S33" s="48">
        <f t="shared" si="4"/>
        <v>9.2631551004426507E-2</v>
      </c>
      <c r="T33" s="48">
        <f t="shared" si="5"/>
        <v>9.633972190905675E-2</v>
      </c>
      <c r="U33" s="256">
        <f t="shared" si="6"/>
        <v>-0.30000000000000027</v>
      </c>
      <c r="V33" s="49">
        <v>0</v>
      </c>
    </row>
    <row r="34" spans="2:22" s="9" customFormat="1" ht="13.5" customHeight="1">
      <c r="B34" s="233">
        <v>30</v>
      </c>
      <c r="C34" s="234" t="s">
        <v>33</v>
      </c>
      <c r="D34" s="235">
        <v>1699</v>
      </c>
      <c r="E34" s="169">
        <v>102</v>
      </c>
      <c r="F34" s="152">
        <f t="shared" si="0"/>
        <v>6.0035314891112419E-2</v>
      </c>
      <c r="H34" s="364">
        <v>30</v>
      </c>
      <c r="I34" s="367" t="s">
        <v>33</v>
      </c>
      <c r="J34" s="235">
        <v>1455</v>
      </c>
      <c r="K34" s="235">
        <v>80</v>
      </c>
      <c r="L34" s="259">
        <v>5.4982817869415807E-2</v>
      </c>
      <c r="N34" s="38" t="str">
        <f t="shared" si="1"/>
        <v>東大阪市</v>
      </c>
      <c r="O34" s="48">
        <f t="shared" si="7"/>
        <v>9.958932238193019E-2</v>
      </c>
      <c r="P34" s="204">
        <f t="shared" si="2"/>
        <v>0.12170976007453994</v>
      </c>
      <c r="Q34" s="256">
        <f t="shared" si="3"/>
        <v>-2.1999999999999993</v>
      </c>
      <c r="S34" s="48">
        <f t="shared" si="4"/>
        <v>9.2631551004426507E-2</v>
      </c>
      <c r="T34" s="48">
        <f t="shared" si="5"/>
        <v>9.633972190905675E-2</v>
      </c>
      <c r="U34" s="256">
        <f t="shared" si="6"/>
        <v>-0.30000000000000027</v>
      </c>
      <c r="V34" s="49">
        <v>0</v>
      </c>
    </row>
    <row r="35" spans="2:22" s="9" customFormat="1" ht="13.5" customHeight="1">
      <c r="B35" s="220">
        <v>31</v>
      </c>
      <c r="C35" s="146" t="s">
        <v>34</v>
      </c>
      <c r="D35" s="360">
        <v>2144</v>
      </c>
      <c r="E35" s="66">
        <v>275</v>
      </c>
      <c r="F35" s="34">
        <f t="shared" si="0"/>
        <v>0.12826492537313433</v>
      </c>
      <c r="H35" s="365">
        <v>31</v>
      </c>
      <c r="I35" s="366" t="s">
        <v>34</v>
      </c>
      <c r="J35" s="360">
        <v>1775</v>
      </c>
      <c r="K35" s="235">
        <v>212</v>
      </c>
      <c r="L35" s="259">
        <v>0.11943661971830986</v>
      </c>
      <c r="N35" s="38" t="str">
        <f t="shared" si="1"/>
        <v>豊中市</v>
      </c>
      <c r="O35" s="48">
        <f t="shared" si="7"/>
        <v>9.9142810933203943E-2</v>
      </c>
      <c r="P35" s="204">
        <f t="shared" si="2"/>
        <v>8.5229463941380645E-2</v>
      </c>
      <c r="Q35" s="256">
        <f t="shared" si="3"/>
        <v>1.4</v>
      </c>
      <c r="S35" s="48">
        <f t="shared" si="4"/>
        <v>9.2631551004426507E-2</v>
      </c>
      <c r="T35" s="48">
        <f t="shared" si="5"/>
        <v>9.633972190905675E-2</v>
      </c>
      <c r="U35" s="256">
        <f t="shared" si="6"/>
        <v>-0.30000000000000027</v>
      </c>
      <c r="V35" s="49">
        <v>0</v>
      </c>
    </row>
    <row r="36" spans="2:22" s="9" customFormat="1" ht="13.5" customHeight="1">
      <c r="B36" s="220">
        <v>32</v>
      </c>
      <c r="C36" s="146" t="s">
        <v>35</v>
      </c>
      <c r="D36" s="360">
        <v>2403</v>
      </c>
      <c r="E36" s="66">
        <v>276</v>
      </c>
      <c r="F36" s="34">
        <f t="shared" si="0"/>
        <v>0.11485642946317104</v>
      </c>
      <c r="H36" s="365">
        <v>32</v>
      </c>
      <c r="I36" s="366" t="s">
        <v>35</v>
      </c>
      <c r="J36" s="360">
        <v>2190</v>
      </c>
      <c r="K36" s="235">
        <v>240</v>
      </c>
      <c r="L36" s="259">
        <v>0.1095890410958904</v>
      </c>
      <c r="N36" s="38" t="str">
        <f t="shared" si="1"/>
        <v>福島区</v>
      </c>
      <c r="O36" s="48">
        <f t="shared" si="7"/>
        <v>9.6947935368043081E-2</v>
      </c>
      <c r="P36" s="204">
        <f t="shared" si="2"/>
        <v>6.4981949458483748E-2</v>
      </c>
      <c r="Q36" s="256">
        <f t="shared" si="3"/>
        <v>3.2</v>
      </c>
      <c r="S36" s="48">
        <f t="shared" si="4"/>
        <v>9.2631551004426507E-2</v>
      </c>
      <c r="T36" s="48">
        <f t="shared" si="5"/>
        <v>9.633972190905675E-2</v>
      </c>
      <c r="U36" s="256">
        <f t="shared" si="6"/>
        <v>-0.30000000000000027</v>
      </c>
      <c r="V36" s="49">
        <v>0</v>
      </c>
    </row>
    <row r="37" spans="2:22" s="9" customFormat="1" ht="13.5" customHeight="1">
      <c r="B37" s="220">
        <v>33</v>
      </c>
      <c r="C37" s="146" t="s">
        <v>36</v>
      </c>
      <c r="D37" s="360">
        <v>549</v>
      </c>
      <c r="E37" s="66">
        <v>51</v>
      </c>
      <c r="F37" s="34">
        <f t="shared" si="0"/>
        <v>9.2896174863387984E-2</v>
      </c>
      <c r="H37" s="365">
        <v>33</v>
      </c>
      <c r="I37" s="366" t="s">
        <v>36</v>
      </c>
      <c r="J37" s="360">
        <v>432</v>
      </c>
      <c r="K37" s="235">
        <v>37</v>
      </c>
      <c r="L37" s="259">
        <v>8.5648148148148154E-2</v>
      </c>
      <c r="N37" s="38" t="str">
        <f t="shared" si="1"/>
        <v>中央区</v>
      </c>
      <c r="O37" s="48">
        <f t="shared" ref="O37:O68" si="8">LARGE(F$5:F$78,ROW(A33))</f>
        <v>9.6336499321573954E-2</v>
      </c>
      <c r="P37" s="204">
        <f t="shared" si="2"/>
        <v>9.2920353982300891E-2</v>
      </c>
      <c r="Q37" s="256">
        <f t="shared" si="3"/>
        <v>0.30000000000000027</v>
      </c>
      <c r="S37" s="48">
        <f t="shared" si="4"/>
        <v>9.2631551004426507E-2</v>
      </c>
      <c r="T37" s="48">
        <f t="shared" si="5"/>
        <v>9.633972190905675E-2</v>
      </c>
      <c r="U37" s="256">
        <f t="shared" si="6"/>
        <v>-0.30000000000000027</v>
      </c>
      <c r="V37" s="49">
        <v>0</v>
      </c>
    </row>
    <row r="38" spans="2:22" s="9" customFormat="1" ht="13.5" customHeight="1">
      <c r="B38" s="220">
        <v>34</v>
      </c>
      <c r="C38" s="146" t="s">
        <v>37</v>
      </c>
      <c r="D38" s="360">
        <v>2504</v>
      </c>
      <c r="E38" s="66">
        <v>278</v>
      </c>
      <c r="F38" s="34">
        <f t="shared" si="0"/>
        <v>0.1110223642172524</v>
      </c>
      <c r="G38" s="1"/>
      <c r="H38" s="365">
        <v>34</v>
      </c>
      <c r="I38" s="366" t="s">
        <v>37</v>
      </c>
      <c r="J38" s="360">
        <v>2046</v>
      </c>
      <c r="K38" s="235">
        <v>220</v>
      </c>
      <c r="L38" s="259">
        <v>0.10752688172043011</v>
      </c>
      <c r="N38" s="38" t="str">
        <f t="shared" si="1"/>
        <v>平野区</v>
      </c>
      <c r="O38" s="48">
        <f t="shared" si="8"/>
        <v>9.5305330038828101E-2</v>
      </c>
      <c r="P38" s="204">
        <f t="shared" si="2"/>
        <v>0.1173963580007749</v>
      </c>
      <c r="Q38" s="256">
        <f t="shared" si="3"/>
        <v>-2.2000000000000006</v>
      </c>
      <c r="S38" s="48">
        <f t="shared" si="4"/>
        <v>9.2631551004426507E-2</v>
      </c>
      <c r="T38" s="48">
        <f t="shared" si="5"/>
        <v>9.633972190905675E-2</v>
      </c>
      <c r="U38" s="256">
        <f t="shared" si="6"/>
        <v>-0.30000000000000027</v>
      </c>
      <c r="V38" s="49">
        <v>0</v>
      </c>
    </row>
    <row r="39" spans="2:22" s="9" customFormat="1" ht="13.5" customHeight="1">
      <c r="B39" s="220">
        <v>35</v>
      </c>
      <c r="C39" s="146" t="s">
        <v>0</v>
      </c>
      <c r="D39" s="360">
        <v>6183</v>
      </c>
      <c r="E39" s="66">
        <v>613</v>
      </c>
      <c r="F39" s="34">
        <f t="shared" si="0"/>
        <v>9.9142810933203943E-2</v>
      </c>
      <c r="H39" s="365">
        <v>35</v>
      </c>
      <c r="I39" s="366" t="s">
        <v>0</v>
      </c>
      <c r="J39" s="360">
        <v>5186</v>
      </c>
      <c r="K39" s="235">
        <v>442</v>
      </c>
      <c r="L39" s="259">
        <v>8.5229463941380645E-2</v>
      </c>
      <c r="N39" s="38" t="str">
        <f t="shared" si="1"/>
        <v>河南町</v>
      </c>
      <c r="O39" s="48">
        <f t="shared" si="8"/>
        <v>9.5070422535211266E-2</v>
      </c>
      <c r="P39" s="204">
        <f t="shared" si="2"/>
        <v>9.6234309623430964E-2</v>
      </c>
      <c r="Q39" s="256">
        <f t="shared" si="3"/>
        <v>-0.10000000000000009</v>
      </c>
      <c r="S39" s="48">
        <f t="shared" si="4"/>
        <v>9.2631551004426507E-2</v>
      </c>
      <c r="T39" s="48">
        <f t="shared" si="5"/>
        <v>9.633972190905675E-2</v>
      </c>
      <c r="U39" s="256">
        <f t="shared" si="6"/>
        <v>-0.30000000000000027</v>
      </c>
      <c r="V39" s="49">
        <v>0</v>
      </c>
    </row>
    <row r="40" spans="2:22" s="9" customFormat="1" ht="13.5" customHeight="1">
      <c r="B40" s="220">
        <v>36</v>
      </c>
      <c r="C40" s="146" t="s">
        <v>1</v>
      </c>
      <c r="D40" s="360">
        <v>1633</v>
      </c>
      <c r="E40" s="66">
        <v>113</v>
      </c>
      <c r="F40" s="34">
        <f t="shared" si="0"/>
        <v>6.9197795468462955E-2</v>
      </c>
      <c r="H40" s="365">
        <v>36</v>
      </c>
      <c r="I40" s="366" t="s">
        <v>1</v>
      </c>
      <c r="J40" s="360">
        <v>1337</v>
      </c>
      <c r="K40" s="235">
        <v>69</v>
      </c>
      <c r="L40" s="259">
        <v>5.1608077786088259E-2</v>
      </c>
      <c r="N40" s="38" t="str">
        <f t="shared" si="1"/>
        <v>富田林市</v>
      </c>
      <c r="O40" s="48">
        <f t="shared" si="8"/>
        <v>9.4566569888013277E-2</v>
      </c>
      <c r="P40" s="204">
        <f t="shared" si="2"/>
        <v>0.11414279217826284</v>
      </c>
      <c r="Q40" s="256">
        <f t="shared" si="3"/>
        <v>-1.9000000000000004</v>
      </c>
      <c r="S40" s="48">
        <f t="shared" si="4"/>
        <v>9.2631551004426507E-2</v>
      </c>
      <c r="T40" s="48">
        <f t="shared" si="5"/>
        <v>9.633972190905675E-2</v>
      </c>
      <c r="U40" s="256">
        <f t="shared" si="6"/>
        <v>-0.30000000000000027</v>
      </c>
      <c r="V40" s="49">
        <v>0</v>
      </c>
    </row>
    <row r="41" spans="2:22" s="9" customFormat="1" ht="13.5" customHeight="1">
      <c r="B41" s="220">
        <v>37</v>
      </c>
      <c r="C41" s="146" t="s">
        <v>2</v>
      </c>
      <c r="D41" s="360">
        <v>8168</v>
      </c>
      <c r="E41" s="66">
        <v>562</v>
      </c>
      <c r="F41" s="34">
        <f t="shared" si="0"/>
        <v>6.88050930460333E-2</v>
      </c>
      <c r="H41" s="365">
        <v>37</v>
      </c>
      <c r="I41" s="366" t="s">
        <v>2</v>
      </c>
      <c r="J41" s="360">
        <v>7027</v>
      </c>
      <c r="K41" s="235">
        <v>517</v>
      </c>
      <c r="L41" s="259">
        <v>7.3573359897538063E-2</v>
      </c>
      <c r="N41" s="38" t="str">
        <f t="shared" si="1"/>
        <v>高槻市</v>
      </c>
      <c r="O41" s="48">
        <f t="shared" si="8"/>
        <v>9.4268476621417796E-2</v>
      </c>
      <c r="P41" s="204">
        <f t="shared" si="2"/>
        <v>9.4493428714024288E-2</v>
      </c>
      <c r="Q41" s="256">
        <f t="shared" si="3"/>
        <v>0</v>
      </c>
      <c r="S41" s="48">
        <f t="shared" si="4"/>
        <v>9.2631551004426507E-2</v>
      </c>
      <c r="T41" s="48">
        <f t="shared" si="5"/>
        <v>9.633972190905675E-2</v>
      </c>
      <c r="U41" s="256">
        <f t="shared" si="6"/>
        <v>-0.30000000000000027</v>
      </c>
      <c r="V41" s="49">
        <v>0</v>
      </c>
    </row>
    <row r="42" spans="2:22" ht="13.5" customHeight="1">
      <c r="B42" s="220">
        <v>38</v>
      </c>
      <c r="C42" s="146" t="s">
        <v>38</v>
      </c>
      <c r="D42" s="360">
        <v>1318</v>
      </c>
      <c r="E42" s="66">
        <v>137</v>
      </c>
      <c r="F42" s="34">
        <f t="shared" si="0"/>
        <v>0.10394537177541729</v>
      </c>
      <c r="H42" s="365">
        <v>38</v>
      </c>
      <c r="I42" s="366" t="s">
        <v>38</v>
      </c>
      <c r="J42" s="360">
        <v>1168</v>
      </c>
      <c r="K42" s="235">
        <v>142</v>
      </c>
      <c r="L42" s="259">
        <v>0.12157534246575342</v>
      </c>
      <c r="N42" s="75" t="str">
        <f t="shared" si="1"/>
        <v>旭区</v>
      </c>
      <c r="O42" s="210">
        <f t="shared" si="8"/>
        <v>9.421702404158544E-2</v>
      </c>
      <c r="P42" s="204">
        <f t="shared" si="2"/>
        <v>0.11126005361930295</v>
      </c>
      <c r="Q42" s="256">
        <f t="shared" si="3"/>
        <v>-1.7000000000000002</v>
      </c>
      <c r="S42" s="210">
        <f t="shared" si="4"/>
        <v>9.2631551004426507E-2</v>
      </c>
      <c r="T42" s="48">
        <f t="shared" si="5"/>
        <v>9.633972190905675E-2</v>
      </c>
      <c r="U42" s="256">
        <f t="shared" si="6"/>
        <v>-0.30000000000000027</v>
      </c>
      <c r="V42" s="211">
        <v>0</v>
      </c>
    </row>
    <row r="43" spans="2:22" ht="13.5" customHeight="1">
      <c r="B43" s="220">
        <v>39</v>
      </c>
      <c r="C43" s="146" t="s">
        <v>6</v>
      </c>
      <c r="D43" s="360">
        <v>6630</v>
      </c>
      <c r="E43" s="66">
        <v>625</v>
      </c>
      <c r="F43" s="34">
        <f t="shared" si="0"/>
        <v>9.4268476621417796E-2</v>
      </c>
      <c r="H43" s="365">
        <v>39</v>
      </c>
      <c r="I43" s="366" t="s">
        <v>6</v>
      </c>
      <c r="J43" s="360">
        <v>6011</v>
      </c>
      <c r="K43" s="235">
        <v>568</v>
      </c>
      <c r="L43" s="259">
        <v>9.4493428714024288E-2</v>
      </c>
      <c r="N43" s="75" t="str">
        <f t="shared" si="1"/>
        <v>八尾市</v>
      </c>
      <c r="O43" s="210">
        <f t="shared" si="8"/>
        <v>9.3736864228667505E-2</v>
      </c>
      <c r="P43" s="204">
        <f t="shared" si="2"/>
        <v>8.6889301175015463E-2</v>
      </c>
      <c r="Q43" s="256">
        <f t="shared" si="3"/>
        <v>0.70000000000000062</v>
      </c>
      <c r="S43" s="210">
        <f t="shared" si="4"/>
        <v>9.2631551004426507E-2</v>
      </c>
      <c r="T43" s="48">
        <f t="shared" si="5"/>
        <v>9.633972190905675E-2</v>
      </c>
      <c r="U43" s="256">
        <f t="shared" si="6"/>
        <v>-0.30000000000000027</v>
      </c>
      <c r="V43" s="211">
        <v>0</v>
      </c>
    </row>
    <row r="44" spans="2:22" ht="13.5" customHeight="1">
      <c r="B44" s="220">
        <v>40</v>
      </c>
      <c r="C44" s="146" t="s">
        <v>39</v>
      </c>
      <c r="D44" s="360">
        <v>1694</v>
      </c>
      <c r="E44" s="66">
        <v>197</v>
      </c>
      <c r="F44" s="34">
        <f t="shared" si="0"/>
        <v>0.11629279811097992</v>
      </c>
      <c r="H44" s="365">
        <v>40</v>
      </c>
      <c r="I44" s="366" t="s">
        <v>39</v>
      </c>
      <c r="J44" s="360">
        <v>1420</v>
      </c>
      <c r="K44" s="235">
        <v>133</v>
      </c>
      <c r="L44" s="259">
        <v>9.3661971830985916E-2</v>
      </c>
      <c r="N44" s="75" t="str">
        <f t="shared" si="1"/>
        <v>堺市美原区</v>
      </c>
      <c r="O44" s="210">
        <f t="shared" si="8"/>
        <v>9.2896174863387984E-2</v>
      </c>
      <c r="P44" s="204">
        <f t="shared" si="2"/>
        <v>8.5648148148148154E-2</v>
      </c>
      <c r="Q44" s="256">
        <f t="shared" si="3"/>
        <v>0.70000000000000062</v>
      </c>
      <c r="S44" s="210">
        <f t="shared" si="4"/>
        <v>9.2631551004426507E-2</v>
      </c>
      <c r="T44" s="48">
        <f t="shared" si="5"/>
        <v>9.633972190905675E-2</v>
      </c>
      <c r="U44" s="256">
        <f t="shared" si="6"/>
        <v>-0.30000000000000027</v>
      </c>
      <c r="V44" s="211">
        <v>0</v>
      </c>
    </row>
    <row r="45" spans="2:22" ht="13.5" customHeight="1">
      <c r="B45" s="220">
        <v>41</v>
      </c>
      <c r="C45" s="146" t="s">
        <v>10</v>
      </c>
      <c r="D45" s="360">
        <v>3018</v>
      </c>
      <c r="E45" s="66">
        <v>241</v>
      </c>
      <c r="F45" s="34">
        <f t="shared" si="0"/>
        <v>7.9854208084824393E-2</v>
      </c>
      <c r="H45" s="365">
        <v>41</v>
      </c>
      <c r="I45" s="366" t="s">
        <v>10</v>
      </c>
      <c r="J45" s="360">
        <v>2767</v>
      </c>
      <c r="K45" s="235">
        <v>257</v>
      </c>
      <c r="L45" s="259">
        <v>9.2880375858330325E-2</v>
      </c>
      <c r="N45" s="75" t="str">
        <f t="shared" si="1"/>
        <v>寝屋川市</v>
      </c>
      <c r="O45" s="210">
        <f t="shared" si="8"/>
        <v>9.2047713717693838E-2</v>
      </c>
      <c r="P45" s="204">
        <f t="shared" si="2"/>
        <v>8.2872928176795577E-2</v>
      </c>
      <c r="Q45" s="256">
        <f t="shared" si="3"/>
        <v>0.89999999999999947</v>
      </c>
      <c r="S45" s="210">
        <f t="shared" si="4"/>
        <v>9.2631551004426507E-2</v>
      </c>
      <c r="T45" s="48">
        <f t="shared" si="5"/>
        <v>9.633972190905675E-2</v>
      </c>
      <c r="U45" s="256">
        <f t="shared" si="6"/>
        <v>-0.30000000000000027</v>
      </c>
      <c r="V45" s="211">
        <v>0</v>
      </c>
    </row>
    <row r="46" spans="2:22" ht="13.5" customHeight="1">
      <c r="B46" s="220">
        <v>42</v>
      </c>
      <c r="C46" s="146" t="s">
        <v>11</v>
      </c>
      <c r="D46" s="360">
        <v>4565</v>
      </c>
      <c r="E46" s="66">
        <v>237</v>
      </c>
      <c r="F46" s="34">
        <f t="shared" si="0"/>
        <v>5.1916757940854326E-2</v>
      </c>
      <c r="H46" s="365">
        <v>42</v>
      </c>
      <c r="I46" s="366" t="s">
        <v>11</v>
      </c>
      <c r="J46" s="360">
        <v>3525</v>
      </c>
      <c r="K46" s="235">
        <v>192</v>
      </c>
      <c r="L46" s="259">
        <v>5.4468085106382978E-2</v>
      </c>
      <c r="N46" s="75" t="str">
        <f t="shared" si="1"/>
        <v>藤井寺市</v>
      </c>
      <c r="O46" s="210">
        <f t="shared" si="8"/>
        <v>8.9543269230769232E-2</v>
      </c>
      <c r="P46" s="204">
        <f t="shared" si="2"/>
        <v>0.10196649672250546</v>
      </c>
      <c r="Q46" s="256">
        <f t="shared" si="3"/>
        <v>-1.1999999999999997</v>
      </c>
      <c r="S46" s="210">
        <f t="shared" si="4"/>
        <v>9.2631551004426507E-2</v>
      </c>
      <c r="T46" s="48">
        <f t="shared" si="5"/>
        <v>9.633972190905675E-2</v>
      </c>
      <c r="U46" s="256">
        <f t="shared" si="6"/>
        <v>-0.30000000000000027</v>
      </c>
      <c r="V46" s="211">
        <v>0</v>
      </c>
    </row>
    <row r="47" spans="2:22" ht="13.5" customHeight="1">
      <c r="B47" s="220">
        <v>43</v>
      </c>
      <c r="C47" s="146" t="s">
        <v>7</v>
      </c>
      <c r="D47" s="360">
        <v>8331</v>
      </c>
      <c r="E47" s="66">
        <v>693</v>
      </c>
      <c r="F47" s="34">
        <f t="shared" si="0"/>
        <v>8.3183291321570041E-2</v>
      </c>
      <c r="H47" s="365">
        <v>43</v>
      </c>
      <c r="I47" s="366" t="s">
        <v>7</v>
      </c>
      <c r="J47" s="360">
        <v>7503</v>
      </c>
      <c r="K47" s="235">
        <v>693</v>
      </c>
      <c r="L47" s="259">
        <v>9.236305477808876E-2</v>
      </c>
      <c r="N47" s="75" t="str">
        <f t="shared" si="1"/>
        <v>羽曳野市</v>
      </c>
      <c r="O47" s="210">
        <f t="shared" si="8"/>
        <v>8.9478044739022364E-2</v>
      </c>
      <c r="P47" s="204">
        <f t="shared" si="2"/>
        <v>8.8507877664504173E-2</v>
      </c>
      <c r="Q47" s="256">
        <f t="shared" si="3"/>
        <v>0</v>
      </c>
      <c r="S47" s="210">
        <f t="shared" si="4"/>
        <v>9.2631551004426507E-2</v>
      </c>
      <c r="T47" s="48">
        <f t="shared" si="5"/>
        <v>9.633972190905675E-2</v>
      </c>
      <c r="U47" s="256">
        <f t="shared" si="6"/>
        <v>-0.30000000000000027</v>
      </c>
      <c r="V47" s="211">
        <v>0</v>
      </c>
    </row>
    <row r="48" spans="2:22" ht="13.5" customHeight="1">
      <c r="B48" s="220">
        <v>44</v>
      </c>
      <c r="C48" s="146" t="s">
        <v>17</v>
      </c>
      <c r="D48" s="360">
        <v>7137</v>
      </c>
      <c r="E48" s="66">
        <v>669</v>
      </c>
      <c r="F48" s="34">
        <f t="shared" si="0"/>
        <v>9.3736864228667505E-2</v>
      </c>
      <c r="H48" s="365">
        <v>44</v>
      </c>
      <c r="I48" s="366" t="s">
        <v>17</v>
      </c>
      <c r="J48" s="360">
        <v>6468</v>
      </c>
      <c r="K48" s="235">
        <v>562</v>
      </c>
      <c r="L48" s="259">
        <v>8.6889301175015463E-2</v>
      </c>
      <c r="N48" s="75" t="str">
        <f t="shared" si="1"/>
        <v>泉南市</v>
      </c>
      <c r="O48" s="210">
        <f t="shared" si="8"/>
        <v>8.8963963963963957E-2</v>
      </c>
      <c r="P48" s="204">
        <f t="shared" si="2"/>
        <v>8.2556591211717711E-2</v>
      </c>
      <c r="Q48" s="256">
        <f t="shared" si="3"/>
        <v>0.5999999999999992</v>
      </c>
      <c r="S48" s="210">
        <f t="shared" si="4"/>
        <v>9.2631551004426507E-2</v>
      </c>
      <c r="T48" s="48">
        <f t="shared" si="5"/>
        <v>9.633972190905675E-2</v>
      </c>
      <c r="U48" s="256">
        <f t="shared" si="6"/>
        <v>-0.30000000000000027</v>
      </c>
      <c r="V48" s="211">
        <v>0</v>
      </c>
    </row>
    <row r="49" spans="2:22" ht="13.5" customHeight="1">
      <c r="B49" s="220">
        <v>45</v>
      </c>
      <c r="C49" s="146" t="s">
        <v>40</v>
      </c>
      <c r="D49" s="360">
        <v>1864</v>
      </c>
      <c r="E49" s="66">
        <v>198</v>
      </c>
      <c r="F49" s="34">
        <f t="shared" si="0"/>
        <v>0.10622317596566523</v>
      </c>
      <c r="H49" s="365">
        <v>45</v>
      </c>
      <c r="I49" s="366" t="s">
        <v>40</v>
      </c>
      <c r="J49" s="360">
        <v>1830</v>
      </c>
      <c r="K49" s="235">
        <v>228</v>
      </c>
      <c r="L49" s="259">
        <v>0.12459016393442623</v>
      </c>
      <c r="N49" s="75" t="str">
        <f t="shared" si="1"/>
        <v>生野区</v>
      </c>
      <c r="O49" s="210">
        <f t="shared" si="8"/>
        <v>8.7287639132981834E-2</v>
      </c>
      <c r="P49" s="204">
        <f t="shared" si="2"/>
        <v>9.4771241830065356E-2</v>
      </c>
      <c r="Q49" s="256">
        <f t="shared" si="3"/>
        <v>-0.80000000000000071</v>
      </c>
      <c r="S49" s="210">
        <f t="shared" si="4"/>
        <v>9.2631551004426507E-2</v>
      </c>
      <c r="T49" s="48">
        <f t="shared" si="5"/>
        <v>9.633972190905675E-2</v>
      </c>
      <c r="U49" s="256">
        <f t="shared" si="6"/>
        <v>-0.30000000000000027</v>
      </c>
      <c r="V49" s="211">
        <v>0</v>
      </c>
    </row>
    <row r="50" spans="2:22" ht="13.5" customHeight="1">
      <c r="B50" s="220">
        <v>46</v>
      </c>
      <c r="C50" s="146" t="s">
        <v>20</v>
      </c>
      <c r="D50" s="360">
        <v>2411</v>
      </c>
      <c r="E50" s="66">
        <v>228</v>
      </c>
      <c r="F50" s="34">
        <f t="shared" si="0"/>
        <v>9.4566569888013277E-2</v>
      </c>
      <c r="H50" s="365">
        <v>46</v>
      </c>
      <c r="I50" s="366" t="s">
        <v>20</v>
      </c>
      <c r="J50" s="360">
        <v>2199</v>
      </c>
      <c r="K50" s="235">
        <v>251</v>
      </c>
      <c r="L50" s="259">
        <v>0.11414279217826284</v>
      </c>
      <c r="N50" s="75" t="str">
        <f t="shared" si="1"/>
        <v>東住吉区</v>
      </c>
      <c r="O50" s="210">
        <f t="shared" si="8"/>
        <v>8.6975524475524479E-2</v>
      </c>
      <c r="P50" s="204">
        <f t="shared" si="2"/>
        <v>9.7886029411764705E-2</v>
      </c>
      <c r="Q50" s="256">
        <f t="shared" si="3"/>
        <v>-1.100000000000001</v>
      </c>
      <c r="S50" s="210">
        <f t="shared" si="4"/>
        <v>9.2631551004426507E-2</v>
      </c>
      <c r="T50" s="48">
        <f t="shared" si="5"/>
        <v>9.633972190905675E-2</v>
      </c>
      <c r="U50" s="256">
        <f t="shared" si="6"/>
        <v>-0.30000000000000027</v>
      </c>
      <c r="V50" s="211">
        <v>0</v>
      </c>
    </row>
    <row r="51" spans="2:22" ht="13.5" customHeight="1">
      <c r="B51" s="220">
        <v>47</v>
      </c>
      <c r="C51" s="146" t="s">
        <v>12</v>
      </c>
      <c r="D51" s="360">
        <v>5030</v>
      </c>
      <c r="E51" s="66">
        <v>463</v>
      </c>
      <c r="F51" s="34">
        <f t="shared" si="0"/>
        <v>9.2047713717693838E-2</v>
      </c>
      <c r="H51" s="365">
        <v>47</v>
      </c>
      <c r="I51" s="366" t="s">
        <v>12</v>
      </c>
      <c r="J51" s="360">
        <v>4525</v>
      </c>
      <c r="K51" s="235">
        <v>375</v>
      </c>
      <c r="L51" s="259">
        <v>8.2872928176795577E-2</v>
      </c>
      <c r="N51" s="75" t="str">
        <f t="shared" si="1"/>
        <v>住之江区</v>
      </c>
      <c r="O51" s="210">
        <f t="shared" si="8"/>
        <v>8.3643122676579931E-2</v>
      </c>
      <c r="P51" s="204">
        <f t="shared" si="2"/>
        <v>9.9264705882352935E-2</v>
      </c>
      <c r="Q51" s="256">
        <f t="shared" si="3"/>
        <v>-1.5</v>
      </c>
      <c r="S51" s="210">
        <f t="shared" si="4"/>
        <v>9.2631551004426507E-2</v>
      </c>
      <c r="T51" s="48">
        <f t="shared" si="5"/>
        <v>9.633972190905675E-2</v>
      </c>
      <c r="U51" s="256">
        <f t="shared" si="6"/>
        <v>-0.30000000000000027</v>
      </c>
      <c r="V51" s="211">
        <v>0</v>
      </c>
    </row>
    <row r="52" spans="2:22" ht="13.5" customHeight="1">
      <c r="B52" s="220">
        <v>48</v>
      </c>
      <c r="C52" s="146" t="s">
        <v>21</v>
      </c>
      <c r="D52" s="360">
        <v>3411</v>
      </c>
      <c r="E52" s="66">
        <v>284</v>
      </c>
      <c r="F52" s="34">
        <f t="shared" si="0"/>
        <v>8.3260041043682204E-2</v>
      </c>
      <c r="H52" s="365">
        <v>48</v>
      </c>
      <c r="I52" s="366" t="s">
        <v>21</v>
      </c>
      <c r="J52" s="360">
        <v>2782</v>
      </c>
      <c r="K52" s="235">
        <v>236</v>
      </c>
      <c r="L52" s="259">
        <v>8.4831056793673615E-2</v>
      </c>
      <c r="N52" s="75" t="str">
        <f t="shared" si="1"/>
        <v>堺市堺区</v>
      </c>
      <c r="O52" s="210">
        <f t="shared" si="8"/>
        <v>8.347927612375948E-2</v>
      </c>
      <c r="P52" s="204">
        <f t="shared" si="2"/>
        <v>6.7153284671532851E-2</v>
      </c>
      <c r="Q52" s="256">
        <f t="shared" si="3"/>
        <v>1.6</v>
      </c>
      <c r="S52" s="210">
        <f t="shared" si="4"/>
        <v>9.2631551004426507E-2</v>
      </c>
      <c r="T52" s="48">
        <f t="shared" si="5"/>
        <v>9.633972190905675E-2</v>
      </c>
      <c r="U52" s="256">
        <f t="shared" si="6"/>
        <v>-0.30000000000000027</v>
      </c>
      <c r="V52" s="211">
        <v>0</v>
      </c>
    </row>
    <row r="53" spans="2:22" ht="13.5" customHeight="1">
      <c r="B53" s="220">
        <v>49</v>
      </c>
      <c r="C53" s="146" t="s">
        <v>22</v>
      </c>
      <c r="D53" s="360">
        <v>1683</v>
      </c>
      <c r="E53" s="66">
        <v>131</v>
      </c>
      <c r="F53" s="34">
        <f t="shared" si="0"/>
        <v>7.7837195484254301E-2</v>
      </c>
      <c r="H53" s="365">
        <v>49</v>
      </c>
      <c r="I53" s="366" t="s">
        <v>22</v>
      </c>
      <c r="J53" s="360">
        <v>1548</v>
      </c>
      <c r="K53" s="235">
        <v>163</v>
      </c>
      <c r="L53" s="259">
        <v>0.10529715762273902</v>
      </c>
      <c r="N53" s="75" t="str">
        <f t="shared" si="1"/>
        <v>河内長野市</v>
      </c>
      <c r="O53" s="210">
        <f t="shared" si="8"/>
        <v>8.3260041043682204E-2</v>
      </c>
      <c r="P53" s="204">
        <f t="shared" si="2"/>
        <v>8.4831056793673615E-2</v>
      </c>
      <c r="Q53" s="256">
        <f t="shared" si="3"/>
        <v>-0.20000000000000018</v>
      </c>
      <c r="S53" s="210">
        <f t="shared" si="4"/>
        <v>9.2631551004426507E-2</v>
      </c>
      <c r="T53" s="48">
        <f t="shared" si="5"/>
        <v>9.633972190905675E-2</v>
      </c>
      <c r="U53" s="256">
        <f t="shared" si="6"/>
        <v>-0.30000000000000027</v>
      </c>
      <c r="V53" s="211">
        <v>0</v>
      </c>
    </row>
    <row r="54" spans="2:22" ht="13.5" customHeight="1">
      <c r="B54" s="220">
        <v>50</v>
      </c>
      <c r="C54" s="146" t="s">
        <v>13</v>
      </c>
      <c r="D54" s="360">
        <v>2267</v>
      </c>
      <c r="E54" s="66">
        <v>132</v>
      </c>
      <c r="F54" s="34">
        <f t="shared" si="0"/>
        <v>5.8226731363034849E-2</v>
      </c>
      <c r="H54" s="365">
        <v>50</v>
      </c>
      <c r="I54" s="366" t="s">
        <v>13</v>
      </c>
      <c r="J54" s="360">
        <v>1915</v>
      </c>
      <c r="K54" s="235">
        <v>119</v>
      </c>
      <c r="L54" s="259">
        <v>6.2140992167101824E-2</v>
      </c>
      <c r="N54" s="75" t="str">
        <f t="shared" si="1"/>
        <v>茨木市</v>
      </c>
      <c r="O54" s="210">
        <f t="shared" si="8"/>
        <v>8.3183291321570041E-2</v>
      </c>
      <c r="P54" s="204">
        <f t="shared" si="2"/>
        <v>9.236305477808876E-2</v>
      </c>
      <c r="Q54" s="256">
        <f t="shared" si="3"/>
        <v>-0.89999999999999947</v>
      </c>
      <c r="S54" s="210">
        <f t="shared" si="4"/>
        <v>9.2631551004426507E-2</v>
      </c>
      <c r="T54" s="48">
        <f t="shared" si="5"/>
        <v>9.633972190905675E-2</v>
      </c>
      <c r="U54" s="256">
        <f t="shared" si="6"/>
        <v>-0.30000000000000027</v>
      </c>
      <c r="V54" s="211">
        <v>0</v>
      </c>
    </row>
    <row r="55" spans="2:22" ht="13.5" customHeight="1">
      <c r="B55" s="220">
        <v>51</v>
      </c>
      <c r="C55" s="146" t="s">
        <v>41</v>
      </c>
      <c r="D55" s="360">
        <v>4601</v>
      </c>
      <c r="E55" s="66">
        <v>501</v>
      </c>
      <c r="F55" s="34">
        <f t="shared" si="0"/>
        <v>0.10888937187567919</v>
      </c>
      <c r="H55" s="365">
        <v>51</v>
      </c>
      <c r="I55" s="366" t="s">
        <v>41</v>
      </c>
      <c r="J55" s="360">
        <v>4192</v>
      </c>
      <c r="K55" s="235">
        <v>495</v>
      </c>
      <c r="L55" s="259">
        <v>0.1180820610687023</v>
      </c>
      <c r="N55" s="75" t="str">
        <f t="shared" si="1"/>
        <v>忠岡町</v>
      </c>
      <c r="O55" s="210">
        <f t="shared" si="8"/>
        <v>8.0357142857142863E-2</v>
      </c>
      <c r="P55" s="204">
        <f t="shared" si="2"/>
        <v>9.3023255813953487E-2</v>
      </c>
      <c r="Q55" s="256">
        <f t="shared" si="3"/>
        <v>-1.2999999999999998</v>
      </c>
      <c r="S55" s="210">
        <f t="shared" si="4"/>
        <v>9.2631551004426507E-2</v>
      </c>
      <c r="T55" s="48">
        <f t="shared" si="5"/>
        <v>9.633972190905675E-2</v>
      </c>
      <c r="U55" s="256">
        <f t="shared" si="6"/>
        <v>-0.30000000000000027</v>
      </c>
      <c r="V55" s="211">
        <v>0</v>
      </c>
    </row>
    <row r="56" spans="2:22" ht="13.5" customHeight="1">
      <c r="B56" s="220">
        <v>52</v>
      </c>
      <c r="C56" s="146" t="s">
        <v>3</v>
      </c>
      <c r="D56" s="360">
        <v>4070</v>
      </c>
      <c r="E56" s="66">
        <v>240</v>
      </c>
      <c r="F56" s="34">
        <f t="shared" si="0"/>
        <v>5.896805896805897E-2</v>
      </c>
      <c r="H56" s="365">
        <v>52</v>
      </c>
      <c r="I56" s="366" t="s">
        <v>3</v>
      </c>
      <c r="J56" s="360">
        <v>3343</v>
      </c>
      <c r="K56" s="235">
        <v>212</v>
      </c>
      <c r="L56" s="259">
        <v>6.3416093329344905E-2</v>
      </c>
      <c r="N56" s="75" t="str">
        <f t="shared" si="1"/>
        <v>守口市</v>
      </c>
      <c r="O56" s="210">
        <f t="shared" si="8"/>
        <v>7.9854208084824393E-2</v>
      </c>
      <c r="P56" s="204">
        <f t="shared" si="2"/>
        <v>9.2880375858330325E-2</v>
      </c>
      <c r="Q56" s="256">
        <f t="shared" si="3"/>
        <v>-1.2999999999999998</v>
      </c>
      <c r="S56" s="210">
        <f t="shared" si="4"/>
        <v>9.2631551004426507E-2</v>
      </c>
      <c r="T56" s="48">
        <f t="shared" si="5"/>
        <v>9.633972190905675E-2</v>
      </c>
      <c r="U56" s="256">
        <f t="shared" si="6"/>
        <v>-0.30000000000000027</v>
      </c>
      <c r="V56" s="211">
        <v>0</v>
      </c>
    </row>
    <row r="57" spans="2:22" ht="13.5" customHeight="1">
      <c r="B57" s="220">
        <v>53</v>
      </c>
      <c r="C57" s="146" t="s">
        <v>18</v>
      </c>
      <c r="D57" s="360">
        <v>1499</v>
      </c>
      <c r="E57" s="66">
        <v>165</v>
      </c>
      <c r="F57" s="34">
        <f t="shared" si="0"/>
        <v>0.11007338225483655</v>
      </c>
      <c r="H57" s="365">
        <v>53</v>
      </c>
      <c r="I57" s="366" t="s">
        <v>18</v>
      </c>
      <c r="J57" s="360">
        <v>1320</v>
      </c>
      <c r="K57" s="235">
        <v>182</v>
      </c>
      <c r="L57" s="259">
        <v>0.13787878787878788</v>
      </c>
      <c r="N57" s="75" t="str">
        <f t="shared" si="1"/>
        <v>松原市</v>
      </c>
      <c r="O57" s="210">
        <f t="shared" si="8"/>
        <v>7.7837195484254301E-2</v>
      </c>
      <c r="P57" s="204">
        <f t="shared" si="2"/>
        <v>0.10529715762273902</v>
      </c>
      <c r="Q57" s="256">
        <f t="shared" si="3"/>
        <v>-2.6999999999999997</v>
      </c>
      <c r="S57" s="210">
        <f t="shared" si="4"/>
        <v>9.2631551004426507E-2</v>
      </c>
      <c r="T57" s="48">
        <f t="shared" si="5"/>
        <v>9.633972190905675E-2</v>
      </c>
      <c r="U57" s="256">
        <f t="shared" si="6"/>
        <v>-0.30000000000000027</v>
      </c>
      <c r="V57" s="211">
        <v>0</v>
      </c>
    </row>
    <row r="58" spans="2:22" ht="13.5" customHeight="1">
      <c r="B58" s="220">
        <v>54</v>
      </c>
      <c r="C58" s="146" t="s">
        <v>23</v>
      </c>
      <c r="D58" s="360">
        <v>2414</v>
      </c>
      <c r="E58" s="66">
        <v>216</v>
      </c>
      <c r="F58" s="34">
        <f t="shared" si="0"/>
        <v>8.9478044739022364E-2</v>
      </c>
      <c r="H58" s="365">
        <v>54</v>
      </c>
      <c r="I58" s="366" t="s">
        <v>23</v>
      </c>
      <c r="J58" s="360">
        <v>2158</v>
      </c>
      <c r="K58" s="235">
        <v>191</v>
      </c>
      <c r="L58" s="259">
        <v>8.8507877664504173E-2</v>
      </c>
      <c r="N58" s="75" t="str">
        <f t="shared" si="1"/>
        <v>阪南市</v>
      </c>
      <c r="O58" s="210">
        <f t="shared" si="8"/>
        <v>7.6666666666666661E-2</v>
      </c>
      <c r="P58" s="204">
        <f t="shared" si="2"/>
        <v>8.2191780821917804E-2</v>
      </c>
      <c r="Q58" s="256">
        <f t="shared" si="3"/>
        <v>-0.50000000000000044</v>
      </c>
      <c r="S58" s="210">
        <f t="shared" si="4"/>
        <v>9.2631551004426507E-2</v>
      </c>
      <c r="T58" s="48">
        <f t="shared" si="5"/>
        <v>9.633972190905675E-2</v>
      </c>
      <c r="U58" s="256">
        <f t="shared" si="6"/>
        <v>-0.30000000000000027</v>
      </c>
      <c r="V58" s="211">
        <v>0</v>
      </c>
    </row>
    <row r="59" spans="2:22" ht="13.5" customHeight="1">
      <c r="B59" s="220">
        <v>55</v>
      </c>
      <c r="C59" s="146" t="s">
        <v>14</v>
      </c>
      <c r="D59" s="360">
        <v>1822</v>
      </c>
      <c r="E59" s="66">
        <v>130</v>
      </c>
      <c r="F59" s="34">
        <f t="shared" si="0"/>
        <v>7.1350164654226125E-2</v>
      </c>
      <c r="H59" s="365">
        <v>55</v>
      </c>
      <c r="I59" s="366" t="s">
        <v>14</v>
      </c>
      <c r="J59" s="360">
        <v>1750</v>
      </c>
      <c r="K59" s="235">
        <v>143</v>
      </c>
      <c r="L59" s="259">
        <v>8.1714285714285712E-2</v>
      </c>
      <c r="N59" s="75" t="str">
        <f t="shared" si="1"/>
        <v>島本町</v>
      </c>
      <c r="O59" s="210">
        <f t="shared" si="8"/>
        <v>7.646176911544228E-2</v>
      </c>
      <c r="P59" s="204">
        <f t="shared" si="2"/>
        <v>9.9009900990099015E-2</v>
      </c>
      <c r="Q59" s="256">
        <f t="shared" si="3"/>
        <v>-2.3000000000000007</v>
      </c>
      <c r="S59" s="210">
        <f t="shared" si="4"/>
        <v>9.2631551004426507E-2</v>
      </c>
      <c r="T59" s="48">
        <f t="shared" si="5"/>
        <v>9.633972190905675E-2</v>
      </c>
      <c r="U59" s="256">
        <f t="shared" si="6"/>
        <v>-0.30000000000000027</v>
      </c>
      <c r="V59" s="211">
        <v>0</v>
      </c>
    </row>
    <row r="60" spans="2:22" ht="13.5" customHeight="1">
      <c r="B60" s="220">
        <v>56</v>
      </c>
      <c r="C60" s="146" t="s">
        <v>8</v>
      </c>
      <c r="D60" s="360">
        <v>1526</v>
      </c>
      <c r="E60" s="66">
        <v>202</v>
      </c>
      <c r="F60" s="34">
        <f t="shared" si="0"/>
        <v>0.13237221494102228</v>
      </c>
      <c r="H60" s="365">
        <v>56</v>
      </c>
      <c r="I60" s="366" t="s">
        <v>8</v>
      </c>
      <c r="J60" s="360">
        <v>1323</v>
      </c>
      <c r="K60" s="235">
        <v>196</v>
      </c>
      <c r="L60" s="259">
        <v>0.14814814814814814</v>
      </c>
      <c r="N60" s="75" t="str">
        <f t="shared" si="1"/>
        <v>岬町</v>
      </c>
      <c r="O60" s="210">
        <f t="shared" si="8"/>
        <v>7.3770491803278687E-2</v>
      </c>
      <c r="P60" s="204">
        <f t="shared" si="2"/>
        <v>4.716981132075472E-2</v>
      </c>
      <c r="Q60" s="256">
        <f t="shared" si="3"/>
        <v>2.6999999999999997</v>
      </c>
      <c r="S60" s="210">
        <f t="shared" si="4"/>
        <v>9.2631551004426507E-2</v>
      </c>
      <c r="T60" s="48">
        <f t="shared" si="5"/>
        <v>9.633972190905675E-2</v>
      </c>
      <c r="U60" s="256">
        <f t="shared" si="6"/>
        <v>-0.30000000000000027</v>
      </c>
      <c r="V60" s="211">
        <v>0</v>
      </c>
    </row>
    <row r="61" spans="2:22" ht="13.5" customHeight="1">
      <c r="B61" s="220">
        <v>57</v>
      </c>
      <c r="C61" s="146" t="s">
        <v>42</v>
      </c>
      <c r="D61" s="360">
        <v>1102</v>
      </c>
      <c r="E61" s="66">
        <v>54</v>
      </c>
      <c r="F61" s="34">
        <f t="shared" si="0"/>
        <v>4.9001814882032667E-2</v>
      </c>
      <c r="H61" s="365">
        <v>57</v>
      </c>
      <c r="I61" s="366" t="s">
        <v>42</v>
      </c>
      <c r="J61" s="360">
        <v>1115</v>
      </c>
      <c r="K61" s="235">
        <v>72</v>
      </c>
      <c r="L61" s="259">
        <v>6.4573991031390138E-2</v>
      </c>
      <c r="N61" s="75" t="str">
        <f t="shared" si="1"/>
        <v>港区</v>
      </c>
      <c r="O61" s="210">
        <f t="shared" si="8"/>
        <v>7.2412034676185622E-2</v>
      </c>
      <c r="P61" s="204">
        <f t="shared" si="2"/>
        <v>9.0805254140491148E-2</v>
      </c>
      <c r="Q61" s="256">
        <f t="shared" si="3"/>
        <v>-1.9000000000000004</v>
      </c>
      <c r="S61" s="210">
        <f t="shared" si="4"/>
        <v>9.2631551004426507E-2</v>
      </c>
      <c r="T61" s="48">
        <f t="shared" si="5"/>
        <v>9.633972190905675E-2</v>
      </c>
      <c r="U61" s="256">
        <f t="shared" si="6"/>
        <v>-0.30000000000000027</v>
      </c>
      <c r="V61" s="211">
        <v>0</v>
      </c>
    </row>
    <row r="62" spans="2:22" ht="13.5" customHeight="1">
      <c r="B62" s="220">
        <v>58</v>
      </c>
      <c r="C62" s="146" t="s">
        <v>24</v>
      </c>
      <c r="D62" s="360">
        <v>1664</v>
      </c>
      <c r="E62" s="66">
        <v>149</v>
      </c>
      <c r="F62" s="34">
        <f t="shared" si="0"/>
        <v>8.9543269230769232E-2</v>
      </c>
      <c r="H62" s="365">
        <v>58</v>
      </c>
      <c r="I62" s="366" t="s">
        <v>24</v>
      </c>
      <c r="J62" s="360">
        <v>1373</v>
      </c>
      <c r="K62" s="235">
        <v>140</v>
      </c>
      <c r="L62" s="259">
        <v>0.10196649672250546</v>
      </c>
      <c r="N62" s="75" t="str">
        <f t="shared" si="1"/>
        <v>門真市</v>
      </c>
      <c r="O62" s="210">
        <f t="shared" si="8"/>
        <v>7.1350164654226125E-2</v>
      </c>
      <c r="P62" s="204">
        <f t="shared" si="2"/>
        <v>8.1714285714285712E-2</v>
      </c>
      <c r="Q62" s="256">
        <f t="shared" si="3"/>
        <v>-1.100000000000001</v>
      </c>
      <c r="S62" s="210">
        <f t="shared" si="4"/>
        <v>9.2631551004426507E-2</v>
      </c>
      <c r="T62" s="48">
        <f t="shared" si="5"/>
        <v>9.633972190905675E-2</v>
      </c>
      <c r="U62" s="256">
        <f t="shared" si="6"/>
        <v>-0.30000000000000027</v>
      </c>
      <c r="V62" s="211">
        <v>0</v>
      </c>
    </row>
    <row r="63" spans="2:22" ht="13.5" customHeight="1">
      <c r="B63" s="220">
        <v>59</v>
      </c>
      <c r="C63" s="146" t="s">
        <v>19</v>
      </c>
      <c r="D63" s="360">
        <v>9740</v>
      </c>
      <c r="E63" s="66">
        <v>970</v>
      </c>
      <c r="F63" s="34">
        <f t="shared" si="0"/>
        <v>9.958932238193019E-2</v>
      </c>
      <c r="H63" s="365">
        <v>59</v>
      </c>
      <c r="I63" s="366" t="s">
        <v>19</v>
      </c>
      <c r="J63" s="360">
        <v>8586</v>
      </c>
      <c r="K63" s="235">
        <v>1045</v>
      </c>
      <c r="L63" s="259">
        <v>0.12170976007453994</v>
      </c>
      <c r="N63" s="75" t="str">
        <f t="shared" si="1"/>
        <v>北区</v>
      </c>
      <c r="O63" s="210">
        <f t="shared" si="8"/>
        <v>7.1065989847715741E-2</v>
      </c>
      <c r="P63" s="204">
        <f t="shared" si="2"/>
        <v>5.9391239792130658E-2</v>
      </c>
      <c r="Q63" s="256">
        <f t="shared" si="3"/>
        <v>1.1999999999999997</v>
      </c>
      <c r="S63" s="210">
        <f t="shared" si="4"/>
        <v>9.2631551004426507E-2</v>
      </c>
      <c r="T63" s="48">
        <f t="shared" si="5"/>
        <v>9.633972190905675E-2</v>
      </c>
      <c r="U63" s="256">
        <f t="shared" si="6"/>
        <v>-0.30000000000000027</v>
      </c>
      <c r="V63" s="211">
        <v>0</v>
      </c>
    </row>
    <row r="64" spans="2:22" ht="13.5" customHeight="1">
      <c r="B64" s="233">
        <v>60</v>
      </c>
      <c r="C64" s="234" t="s">
        <v>43</v>
      </c>
      <c r="D64" s="235">
        <v>888</v>
      </c>
      <c r="E64" s="169">
        <v>79</v>
      </c>
      <c r="F64" s="152">
        <f t="shared" si="0"/>
        <v>8.8963963963963957E-2</v>
      </c>
      <c r="H64" s="364">
        <v>60</v>
      </c>
      <c r="I64" s="367" t="s">
        <v>43</v>
      </c>
      <c r="J64" s="235">
        <v>751</v>
      </c>
      <c r="K64" s="235">
        <v>62</v>
      </c>
      <c r="L64" s="259">
        <v>8.2556591211717711E-2</v>
      </c>
      <c r="N64" s="75" t="str">
        <f t="shared" si="1"/>
        <v>池田市</v>
      </c>
      <c r="O64" s="210">
        <f t="shared" si="8"/>
        <v>6.9197795468462955E-2</v>
      </c>
      <c r="P64" s="204">
        <f t="shared" si="2"/>
        <v>5.1608077786088259E-2</v>
      </c>
      <c r="Q64" s="256">
        <f t="shared" si="3"/>
        <v>1.7000000000000008</v>
      </c>
      <c r="S64" s="210">
        <f t="shared" si="4"/>
        <v>9.2631551004426507E-2</v>
      </c>
      <c r="T64" s="48">
        <f t="shared" si="5"/>
        <v>9.633972190905675E-2</v>
      </c>
      <c r="U64" s="256">
        <f t="shared" si="6"/>
        <v>-0.30000000000000027</v>
      </c>
      <c r="V64" s="211">
        <v>0</v>
      </c>
    </row>
    <row r="65" spans="2:22" ht="13.5" customHeight="1">
      <c r="B65" s="220">
        <v>61</v>
      </c>
      <c r="C65" s="146" t="s">
        <v>15</v>
      </c>
      <c r="D65" s="360">
        <v>976</v>
      </c>
      <c r="E65" s="66">
        <v>44</v>
      </c>
      <c r="F65" s="34">
        <f t="shared" si="0"/>
        <v>4.5081967213114756E-2</v>
      </c>
      <c r="H65" s="365">
        <v>61</v>
      </c>
      <c r="I65" s="366" t="s">
        <v>15</v>
      </c>
      <c r="J65" s="360">
        <v>754</v>
      </c>
      <c r="K65" s="235">
        <v>40</v>
      </c>
      <c r="L65" s="259">
        <v>5.3050397877984087E-2</v>
      </c>
      <c r="N65" s="75" t="str">
        <f t="shared" si="1"/>
        <v>吹田市</v>
      </c>
      <c r="O65" s="210">
        <f t="shared" si="8"/>
        <v>6.88050930460333E-2</v>
      </c>
      <c r="P65" s="204">
        <f t="shared" si="2"/>
        <v>7.3573359897538063E-2</v>
      </c>
      <c r="Q65" s="256">
        <f t="shared" si="3"/>
        <v>-0.49999999999999906</v>
      </c>
      <c r="S65" s="210">
        <f t="shared" si="4"/>
        <v>9.2631551004426507E-2</v>
      </c>
      <c r="T65" s="48">
        <f t="shared" si="5"/>
        <v>9.633972190905675E-2</v>
      </c>
      <c r="U65" s="256">
        <f t="shared" si="6"/>
        <v>-0.30000000000000027</v>
      </c>
      <c r="V65" s="211">
        <v>0</v>
      </c>
    </row>
    <row r="66" spans="2:22" ht="13.5" customHeight="1">
      <c r="B66" s="220">
        <v>62</v>
      </c>
      <c r="C66" s="146" t="s">
        <v>16</v>
      </c>
      <c r="D66" s="360">
        <v>1025</v>
      </c>
      <c r="E66" s="66">
        <v>37</v>
      </c>
      <c r="F66" s="34">
        <f t="shared" si="0"/>
        <v>3.6097560975609753E-2</v>
      </c>
      <c r="H66" s="365">
        <v>62</v>
      </c>
      <c r="I66" s="366" t="s">
        <v>16</v>
      </c>
      <c r="J66" s="360">
        <v>946</v>
      </c>
      <c r="K66" s="235">
        <v>33</v>
      </c>
      <c r="L66" s="259">
        <v>3.4883720930232558E-2</v>
      </c>
      <c r="N66" s="75" t="str">
        <f t="shared" si="1"/>
        <v>淀川区</v>
      </c>
      <c r="O66" s="210">
        <f t="shared" si="8"/>
        <v>6.5449688334817457E-2</v>
      </c>
      <c r="P66" s="204">
        <f t="shared" si="2"/>
        <v>7.3857598299681193E-2</v>
      </c>
      <c r="Q66" s="256">
        <f t="shared" si="3"/>
        <v>-0.89999999999999947</v>
      </c>
      <c r="S66" s="210">
        <f t="shared" si="4"/>
        <v>9.2631551004426507E-2</v>
      </c>
      <c r="T66" s="48">
        <f t="shared" si="5"/>
        <v>9.633972190905675E-2</v>
      </c>
      <c r="U66" s="256">
        <f t="shared" si="6"/>
        <v>-0.30000000000000027</v>
      </c>
      <c r="V66" s="211">
        <v>0</v>
      </c>
    </row>
    <row r="67" spans="2:22" ht="13.5" customHeight="1">
      <c r="B67" s="220">
        <v>63</v>
      </c>
      <c r="C67" s="146" t="s">
        <v>25</v>
      </c>
      <c r="D67" s="360">
        <v>899</v>
      </c>
      <c r="E67" s="66">
        <v>108</v>
      </c>
      <c r="F67" s="34">
        <f t="shared" si="0"/>
        <v>0.12013348164627363</v>
      </c>
      <c r="H67" s="365">
        <v>63</v>
      </c>
      <c r="I67" s="366" t="s">
        <v>25</v>
      </c>
      <c r="J67" s="360">
        <v>791</v>
      </c>
      <c r="K67" s="235">
        <v>93</v>
      </c>
      <c r="L67" s="259">
        <v>0.11757269279393173</v>
      </c>
      <c r="N67" s="75" t="str">
        <f t="shared" si="1"/>
        <v>熊取町</v>
      </c>
      <c r="O67" s="210">
        <f t="shared" si="8"/>
        <v>6.0489060489060491E-2</v>
      </c>
      <c r="P67" s="204">
        <f t="shared" si="2"/>
        <v>4.240766073871409E-2</v>
      </c>
      <c r="Q67" s="256">
        <f t="shared" si="3"/>
        <v>1.7999999999999996</v>
      </c>
      <c r="S67" s="210">
        <f t="shared" si="4"/>
        <v>9.2631551004426507E-2</v>
      </c>
      <c r="T67" s="48">
        <f t="shared" si="5"/>
        <v>9.633972190905675E-2</v>
      </c>
      <c r="U67" s="256">
        <f t="shared" si="6"/>
        <v>-0.30000000000000027</v>
      </c>
      <c r="V67" s="211">
        <v>0</v>
      </c>
    </row>
    <row r="68" spans="2:22" ht="13.5" customHeight="1">
      <c r="B68" s="220">
        <v>64</v>
      </c>
      <c r="C68" s="146" t="s">
        <v>44</v>
      </c>
      <c r="D68" s="360">
        <v>600</v>
      </c>
      <c r="E68" s="66">
        <v>46</v>
      </c>
      <c r="F68" s="34">
        <f t="shared" si="0"/>
        <v>7.6666666666666661E-2</v>
      </c>
      <c r="H68" s="365">
        <v>64</v>
      </c>
      <c r="I68" s="366" t="s">
        <v>44</v>
      </c>
      <c r="J68" s="360">
        <v>511</v>
      </c>
      <c r="K68" s="235">
        <v>42</v>
      </c>
      <c r="L68" s="259">
        <v>8.2191780821917804E-2</v>
      </c>
      <c r="N68" s="75" t="str">
        <f t="shared" si="1"/>
        <v>堺市西区</v>
      </c>
      <c r="O68" s="210">
        <f t="shared" si="8"/>
        <v>6.0035314891112419E-2</v>
      </c>
      <c r="P68" s="204">
        <f t="shared" si="2"/>
        <v>5.4982817869415807E-2</v>
      </c>
      <c r="Q68" s="256">
        <f t="shared" si="3"/>
        <v>0.49999999999999978</v>
      </c>
      <c r="S68" s="210">
        <f t="shared" si="4"/>
        <v>9.2631551004426507E-2</v>
      </c>
      <c r="T68" s="48">
        <f t="shared" si="5"/>
        <v>9.633972190905675E-2</v>
      </c>
      <c r="U68" s="256">
        <f t="shared" si="6"/>
        <v>-0.30000000000000027</v>
      </c>
      <c r="V68" s="211">
        <v>0</v>
      </c>
    </row>
    <row r="69" spans="2:22" ht="13.5" customHeight="1">
      <c r="B69" s="220">
        <v>65</v>
      </c>
      <c r="C69" s="146" t="s">
        <v>9</v>
      </c>
      <c r="D69" s="360">
        <v>667</v>
      </c>
      <c r="E69" s="66">
        <v>51</v>
      </c>
      <c r="F69" s="34">
        <f t="shared" ref="F69:F78" si="9">IFERROR(E69/D69,"-")</f>
        <v>7.646176911544228E-2</v>
      </c>
      <c r="H69" s="365">
        <v>65</v>
      </c>
      <c r="I69" s="366" t="s">
        <v>9</v>
      </c>
      <c r="J69" s="360">
        <v>505</v>
      </c>
      <c r="K69" s="235">
        <v>50</v>
      </c>
      <c r="L69" s="259">
        <v>9.9009900990099015E-2</v>
      </c>
      <c r="N69" s="75" t="str">
        <f t="shared" si="1"/>
        <v>太子町</v>
      </c>
      <c r="O69" s="210">
        <f t="shared" ref="O69:O78" si="10">LARGE(F$5:F$78,ROW(A65))</f>
        <v>5.921052631578947E-2</v>
      </c>
      <c r="P69" s="204">
        <f t="shared" si="2"/>
        <v>4.4776119402985072E-2</v>
      </c>
      <c r="Q69" s="256">
        <f t="shared" si="3"/>
        <v>1.4</v>
      </c>
      <c r="S69" s="210">
        <f t="shared" si="4"/>
        <v>9.2631551004426507E-2</v>
      </c>
      <c r="T69" s="48">
        <f t="shared" si="5"/>
        <v>9.633972190905675E-2</v>
      </c>
      <c r="U69" s="256">
        <f t="shared" si="6"/>
        <v>-0.30000000000000027</v>
      </c>
      <c r="V69" s="211">
        <v>0</v>
      </c>
    </row>
    <row r="70" spans="2:22" ht="13.5" customHeight="1">
      <c r="B70" s="220">
        <v>66</v>
      </c>
      <c r="C70" s="146" t="s">
        <v>4</v>
      </c>
      <c r="D70" s="360">
        <v>882</v>
      </c>
      <c r="E70" s="66">
        <v>43</v>
      </c>
      <c r="F70" s="34">
        <f t="shared" si="9"/>
        <v>4.8752834467120185E-2</v>
      </c>
      <c r="H70" s="365">
        <v>66</v>
      </c>
      <c r="I70" s="366" t="s">
        <v>4</v>
      </c>
      <c r="J70" s="360">
        <v>759</v>
      </c>
      <c r="K70" s="235">
        <v>38</v>
      </c>
      <c r="L70" s="259">
        <v>5.0065876152832672E-2</v>
      </c>
      <c r="N70" s="75" t="str">
        <f t="shared" ref="N70:N78" si="11">INDEX($C$5:$C$78,MATCH(O70,F$5:F$78,0))</f>
        <v>箕面市</v>
      </c>
      <c r="O70" s="210">
        <f t="shared" si="10"/>
        <v>5.896805896805897E-2</v>
      </c>
      <c r="P70" s="204">
        <f t="shared" ref="P70:P78" si="12">VLOOKUP(N70,$I$5:$L$78,4,FALSE)</f>
        <v>6.3416093329344905E-2</v>
      </c>
      <c r="Q70" s="256">
        <f t="shared" ref="Q70:Q78" si="13">(ROUND(O70,3)-ROUND(P70,3))*100</f>
        <v>-0.40000000000000036</v>
      </c>
      <c r="S70" s="210">
        <f t="shared" ref="S70:S78" si="14">$F$79</f>
        <v>9.2631551004426507E-2</v>
      </c>
      <c r="T70" s="48">
        <f t="shared" ref="T70:T78" si="15">$L$79</f>
        <v>9.633972190905675E-2</v>
      </c>
      <c r="U70" s="256">
        <f t="shared" ref="U70:U78" si="16">(ROUND(S70,3)-ROUND(T70,3))*100</f>
        <v>-0.30000000000000027</v>
      </c>
      <c r="V70" s="211">
        <v>0</v>
      </c>
    </row>
    <row r="71" spans="2:22" ht="13.5" customHeight="1">
      <c r="B71" s="220">
        <v>67</v>
      </c>
      <c r="C71" s="146" t="s">
        <v>5</v>
      </c>
      <c r="D71" s="360">
        <v>219</v>
      </c>
      <c r="E71" s="66">
        <v>26</v>
      </c>
      <c r="F71" s="34">
        <f t="shared" si="9"/>
        <v>0.11872146118721461</v>
      </c>
      <c r="H71" s="365">
        <v>67</v>
      </c>
      <c r="I71" s="366" t="s">
        <v>5</v>
      </c>
      <c r="J71" s="360">
        <v>231</v>
      </c>
      <c r="K71" s="235">
        <v>20</v>
      </c>
      <c r="L71" s="259">
        <v>8.6580086580086577E-2</v>
      </c>
      <c r="N71" s="75" t="str">
        <f t="shared" si="11"/>
        <v>大東市</v>
      </c>
      <c r="O71" s="210">
        <f t="shared" si="10"/>
        <v>5.8226731363034849E-2</v>
      </c>
      <c r="P71" s="204">
        <f t="shared" si="12"/>
        <v>6.2140992167101824E-2</v>
      </c>
      <c r="Q71" s="256">
        <f t="shared" si="13"/>
        <v>-0.39999999999999969</v>
      </c>
      <c r="S71" s="210">
        <f t="shared" si="14"/>
        <v>9.2631551004426507E-2</v>
      </c>
      <c r="T71" s="48">
        <f t="shared" si="15"/>
        <v>9.633972190905675E-2</v>
      </c>
      <c r="U71" s="256">
        <f t="shared" si="16"/>
        <v>-0.30000000000000027</v>
      </c>
      <c r="V71" s="211">
        <v>0</v>
      </c>
    </row>
    <row r="72" spans="2:22" ht="13.5" customHeight="1">
      <c r="B72" s="220">
        <v>68</v>
      </c>
      <c r="C72" s="146" t="s">
        <v>45</v>
      </c>
      <c r="D72" s="360">
        <v>336</v>
      </c>
      <c r="E72" s="66">
        <v>27</v>
      </c>
      <c r="F72" s="34">
        <f t="shared" si="9"/>
        <v>8.0357142857142863E-2</v>
      </c>
      <c r="H72" s="365">
        <v>68</v>
      </c>
      <c r="I72" s="366" t="s">
        <v>45</v>
      </c>
      <c r="J72" s="360">
        <v>301</v>
      </c>
      <c r="K72" s="235">
        <v>28</v>
      </c>
      <c r="L72" s="259">
        <v>9.3023255813953487E-2</v>
      </c>
      <c r="N72" s="75" t="str">
        <f t="shared" si="11"/>
        <v>西区</v>
      </c>
      <c r="O72" s="210">
        <f t="shared" si="10"/>
        <v>5.7407407407407407E-2</v>
      </c>
      <c r="P72" s="204">
        <f t="shared" si="12"/>
        <v>5.9275521405049394E-2</v>
      </c>
      <c r="Q72" s="256">
        <f t="shared" si="13"/>
        <v>-0.19999999999999948</v>
      </c>
      <c r="S72" s="210">
        <f t="shared" si="14"/>
        <v>9.2631551004426507E-2</v>
      </c>
      <c r="T72" s="48">
        <f t="shared" si="15"/>
        <v>9.633972190905675E-2</v>
      </c>
      <c r="U72" s="256">
        <f t="shared" si="16"/>
        <v>-0.30000000000000027</v>
      </c>
      <c r="V72" s="211">
        <v>0</v>
      </c>
    </row>
    <row r="73" spans="2:22" ht="13.5" customHeight="1">
      <c r="B73" s="220">
        <v>69</v>
      </c>
      <c r="C73" s="146" t="s">
        <v>46</v>
      </c>
      <c r="D73" s="360">
        <v>777</v>
      </c>
      <c r="E73" s="66">
        <v>47</v>
      </c>
      <c r="F73" s="34">
        <f t="shared" si="9"/>
        <v>6.0489060489060491E-2</v>
      </c>
      <c r="H73" s="365">
        <v>69</v>
      </c>
      <c r="I73" s="366" t="s">
        <v>46</v>
      </c>
      <c r="J73" s="360">
        <v>731</v>
      </c>
      <c r="K73" s="235">
        <v>31</v>
      </c>
      <c r="L73" s="259">
        <v>4.240766073871409E-2</v>
      </c>
      <c r="N73" s="75" t="str">
        <f t="shared" si="11"/>
        <v>此花区</v>
      </c>
      <c r="O73" s="210">
        <f t="shared" si="10"/>
        <v>5.5865921787709494E-2</v>
      </c>
      <c r="P73" s="204">
        <f t="shared" si="12"/>
        <v>5.5343511450381681E-2</v>
      </c>
      <c r="Q73" s="256">
        <f t="shared" si="13"/>
        <v>0.10000000000000009</v>
      </c>
      <c r="S73" s="210">
        <f t="shared" si="14"/>
        <v>9.2631551004426507E-2</v>
      </c>
      <c r="T73" s="48">
        <f t="shared" si="15"/>
        <v>9.633972190905675E-2</v>
      </c>
      <c r="U73" s="256">
        <f t="shared" si="16"/>
        <v>-0.30000000000000027</v>
      </c>
      <c r="V73" s="211">
        <v>0</v>
      </c>
    </row>
    <row r="74" spans="2:22" ht="13.5" customHeight="1">
      <c r="B74" s="220">
        <v>70</v>
      </c>
      <c r="C74" s="146" t="s">
        <v>47</v>
      </c>
      <c r="D74" s="360">
        <v>149</v>
      </c>
      <c r="E74" s="66">
        <v>16</v>
      </c>
      <c r="F74" s="34">
        <f t="shared" si="9"/>
        <v>0.10738255033557047</v>
      </c>
      <c r="H74" s="365">
        <v>70</v>
      </c>
      <c r="I74" s="366" t="s">
        <v>47</v>
      </c>
      <c r="J74" s="360">
        <v>140</v>
      </c>
      <c r="K74" s="235">
        <v>8</v>
      </c>
      <c r="L74" s="259">
        <v>5.7142857142857141E-2</v>
      </c>
      <c r="N74" s="75" t="str">
        <f t="shared" si="11"/>
        <v>枚方市</v>
      </c>
      <c r="O74" s="210">
        <f t="shared" si="10"/>
        <v>5.1916757940854326E-2</v>
      </c>
      <c r="P74" s="204">
        <f t="shared" si="12"/>
        <v>5.4468085106382978E-2</v>
      </c>
      <c r="Q74" s="256">
        <f t="shared" si="13"/>
        <v>-0.20000000000000018</v>
      </c>
      <c r="S74" s="210">
        <f t="shared" si="14"/>
        <v>9.2631551004426507E-2</v>
      </c>
      <c r="T74" s="48">
        <f t="shared" si="15"/>
        <v>9.633972190905675E-2</v>
      </c>
      <c r="U74" s="256">
        <f t="shared" si="16"/>
        <v>-0.30000000000000027</v>
      </c>
      <c r="V74" s="211">
        <v>0</v>
      </c>
    </row>
    <row r="75" spans="2:22" ht="13.5" customHeight="1">
      <c r="B75" s="220">
        <v>71</v>
      </c>
      <c r="C75" s="146" t="s">
        <v>48</v>
      </c>
      <c r="D75" s="360">
        <v>122</v>
      </c>
      <c r="E75" s="66">
        <v>9</v>
      </c>
      <c r="F75" s="34">
        <f t="shared" si="9"/>
        <v>7.3770491803278687E-2</v>
      </c>
      <c r="H75" s="365">
        <v>71</v>
      </c>
      <c r="I75" s="366" t="s">
        <v>48</v>
      </c>
      <c r="J75" s="360">
        <v>106</v>
      </c>
      <c r="K75" s="235">
        <v>5</v>
      </c>
      <c r="L75" s="259">
        <v>4.716981132075472E-2</v>
      </c>
      <c r="N75" s="75" t="str">
        <f t="shared" si="11"/>
        <v>高石市</v>
      </c>
      <c r="O75" s="210">
        <f t="shared" si="10"/>
        <v>4.9001814882032667E-2</v>
      </c>
      <c r="P75" s="204">
        <f t="shared" si="12"/>
        <v>6.4573991031390138E-2</v>
      </c>
      <c r="Q75" s="256">
        <f t="shared" si="13"/>
        <v>-1.6</v>
      </c>
      <c r="S75" s="210">
        <f t="shared" si="14"/>
        <v>9.2631551004426507E-2</v>
      </c>
      <c r="T75" s="48">
        <f t="shared" si="15"/>
        <v>9.633972190905675E-2</v>
      </c>
      <c r="U75" s="256">
        <f t="shared" si="16"/>
        <v>-0.30000000000000027</v>
      </c>
      <c r="V75" s="211">
        <v>0</v>
      </c>
    </row>
    <row r="76" spans="2:22" ht="13.5" customHeight="1">
      <c r="B76" s="220">
        <v>72</v>
      </c>
      <c r="C76" s="146" t="s">
        <v>26</v>
      </c>
      <c r="D76" s="360">
        <v>152</v>
      </c>
      <c r="E76" s="66">
        <v>9</v>
      </c>
      <c r="F76" s="34">
        <f t="shared" si="9"/>
        <v>5.921052631578947E-2</v>
      </c>
      <c r="H76" s="365">
        <v>72</v>
      </c>
      <c r="I76" s="366" t="s">
        <v>26</v>
      </c>
      <c r="J76" s="360">
        <v>134</v>
      </c>
      <c r="K76" s="235">
        <v>6</v>
      </c>
      <c r="L76" s="259">
        <v>4.4776119402985072E-2</v>
      </c>
      <c r="N76" s="75" t="str">
        <f t="shared" si="11"/>
        <v>豊能町</v>
      </c>
      <c r="O76" s="210">
        <f t="shared" si="10"/>
        <v>4.8752834467120185E-2</v>
      </c>
      <c r="P76" s="204">
        <f t="shared" si="12"/>
        <v>5.0065876152832672E-2</v>
      </c>
      <c r="Q76" s="256">
        <f t="shared" si="13"/>
        <v>-0.10000000000000009</v>
      </c>
      <c r="S76" s="210">
        <f t="shared" si="14"/>
        <v>9.2631551004426507E-2</v>
      </c>
      <c r="T76" s="48">
        <f t="shared" si="15"/>
        <v>9.633972190905675E-2</v>
      </c>
      <c r="U76" s="256">
        <f t="shared" si="16"/>
        <v>-0.30000000000000027</v>
      </c>
      <c r="V76" s="211">
        <v>0</v>
      </c>
    </row>
    <row r="77" spans="2:22" ht="13.5" customHeight="1">
      <c r="B77" s="220">
        <v>73</v>
      </c>
      <c r="C77" s="146" t="s">
        <v>27</v>
      </c>
      <c r="D77" s="360">
        <v>284</v>
      </c>
      <c r="E77" s="66">
        <v>27</v>
      </c>
      <c r="F77" s="34">
        <f t="shared" si="9"/>
        <v>9.5070422535211266E-2</v>
      </c>
      <c r="H77" s="365">
        <v>73</v>
      </c>
      <c r="I77" s="366" t="s">
        <v>27</v>
      </c>
      <c r="J77" s="360">
        <v>239</v>
      </c>
      <c r="K77" s="235">
        <v>23</v>
      </c>
      <c r="L77" s="259">
        <v>9.6234309623430964E-2</v>
      </c>
      <c r="N77" s="75" t="str">
        <f t="shared" si="11"/>
        <v>四條畷市</v>
      </c>
      <c r="O77" s="210">
        <f t="shared" si="10"/>
        <v>4.5081967213114756E-2</v>
      </c>
      <c r="P77" s="204">
        <f t="shared" si="12"/>
        <v>5.3050397877984087E-2</v>
      </c>
      <c r="Q77" s="256">
        <f t="shared" si="13"/>
        <v>-0.8</v>
      </c>
      <c r="S77" s="210">
        <f t="shared" si="14"/>
        <v>9.2631551004426507E-2</v>
      </c>
      <c r="T77" s="48">
        <f t="shared" si="15"/>
        <v>9.633972190905675E-2</v>
      </c>
      <c r="U77" s="256">
        <f t="shared" si="16"/>
        <v>-0.30000000000000027</v>
      </c>
      <c r="V77" s="211">
        <v>0</v>
      </c>
    </row>
    <row r="78" spans="2:22" ht="13.5" customHeight="1" thickBot="1">
      <c r="B78" s="220">
        <v>74</v>
      </c>
      <c r="C78" s="146" t="s">
        <v>28</v>
      </c>
      <c r="D78" s="360">
        <v>150</v>
      </c>
      <c r="E78" s="66">
        <v>17</v>
      </c>
      <c r="F78" s="34">
        <f t="shared" si="9"/>
        <v>0.11333333333333333</v>
      </c>
      <c r="H78" s="365">
        <v>74</v>
      </c>
      <c r="I78" s="369" t="s">
        <v>28</v>
      </c>
      <c r="J78" s="235">
        <v>119</v>
      </c>
      <c r="K78" s="235">
        <v>17</v>
      </c>
      <c r="L78" s="259">
        <v>0.14285714285714285</v>
      </c>
      <c r="N78" s="75" t="str">
        <f t="shared" si="11"/>
        <v>交野市</v>
      </c>
      <c r="O78" s="210">
        <f t="shared" si="10"/>
        <v>3.6097560975609753E-2</v>
      </c>
      <c r="P78" s="204">
        <f t="shared" si="12"/>
        <v>3.4883720930232558E-2</v>
      </c>
      <c r="Q78" s="256">
        <f t="shared" si="13"/>
        <v>9.9999999999999395E-2</v>
      </c>
      <c r="S78" s="210">
        <f t="shared" si="14"/>
        <v>9.2631551004426507E-2</v>
      </c>
      <c r="T78" s="48">
        <f t="shared" si="15"/>
        <v>9.633972190905675E-2</v>
      </c>
      <c r="U78" s="256">
        <f t="shared" si="16"/>
        <v>-0.30000000000000027</v>
      </c>
      <c r="V78" s="211">
        <v>999</v>
      </c>
    </row>
    <row r="79" spans="2:22" ht="13.5" customHeight="1" thickTop="1">
      <c r="B79" s="422" t="s">
        <v>94</v>
      </c>
      <c r="C79" s="423"/>
      <c r="D79" s="217">
        <f>SUM(D5,D30,D38:D78)</f>
        <v>150683</v>
      </c>
      <c r="E79" s="78">
        <f>SUM(E5,E30,E38:E78)</f>
        <v>13958</v>
      </c>
      <c r="F79" s="32">
        <f>IFERROR(E79/D79,"-")</f>
        <v>9.2631551004426507E-2</v>
      </c>
      <c r="H79" s="420" t="s">
        <v>94</v>
      </c>
      <c r="I79" s="421"/>
      <c r="J79" s="371">
        <v>133050</v>
      </c>
      <c r="K79" s="235">
        <v>12818</v>
      </c>
      <c r="L79" s="259">
        <v>9.633972190905675E-2</v>
      </c>
    </row>
    <row r="80" spans="2:22">
      <c r="B80" s="149"/>
      <c r="C80" s="149"/>
      <c r="D80" s="149"/>
      <c r="E80" s="149"/>
      <c r="F80" s="149"/>
      <c r="H80" s="149"/>
      <c r="I80" s="149"/>
      <c r="J80" s="149"/>
      <c r="K80" s="149"/>
      <c r="L80" s="149"/>
    </row>
  </sheetData>
  <mergeCells count="12">
    <mergeCell ref="N3:Q3"/>
    <mergeCell ref="S3:U3"/>
    <mergeCell ref="H3:H4"/>
    <mergeCell ref="I3:I4"/>
    <mergeCell ref="J3:J4"/>
    <mergeCell ref="K3:L3"/>
    <mergeCell ref="H79:I79"/>
    <mergeCell ref="B3:B4"/>
    <mergeCell ref="B79:C79"/>
    <mergeCell ref="C3:C4"/>
    <mergeCell ref="D3:D4"/>
    <mergeCell ref="E3:F3"/>
  </mergeCells>
  <phoneticPr fontId="3"/>
  <pageMargins left="0.70866141732283472" right="0.70866141732283472" top="0.59055118110236227" bottom="0.59055118110236227" header="0.31496062992125984" footer="0.31496062992125984"/>
  <pageSetup paperSize="8" scale="73" fitToHeight="0" pageOrder="overThenDown" orientation="landscape" r:id="rId1"/>
  <headerFooter>
    <oddHeader>&amp;R&amp;"ＭＳ 明朝,標準"&amp;12 2-12.②口腔フレイルに係る分析(歯科)</oddHeader>
  </headerFooter>
  <ignoredErrors>
    <ignoredError sqref="F5:F78" emptyCellReference="1"/>
    <ignoredError sqref="N5:N78 P5 P6:P78" evalError="1"/>
    <ignoredError sqref="O5:O78" evalError="1" emptyCellReferenc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984EF-52FD-4CA6-AFA0-1D02E284F9CF}">
  <sheetPr codeName="Sheet54"/>
  <dimension ref="B1:J2"/>
  <sheetViews>
    <sheetView showGridLines="0" zoomScaleNormal="100" zoomScaleSheetLayoutView="100" workbookViewId="0"/>
  </sheetViews>
  <sheetFormatPr defaultColWidth="9" defaultRowHeight="13.5"/>
  <cols>
    <col min="1" max="1" width="4.625" style="3" customWidth="1"/>
    <col min="2" max="9" width="15.375" style="3" customWidth="1"/>
    <col min="10" max="12" width="20.625" style="3" customWidth="1"/>
    <col min="13" max="13" width="5.625" style="3" customWidth="1"/>
    <col min="14" max="16384" width="9" style="3"/>
  </cols>
  <sheetData>
    <row r="1" spans="2:10" ht="16.5" customHeight="1">
      <c r="B1" s="3" t="s">
        <v>306</v>
      </c>
      <c r="J1" s="3" t="s">
        <v>410</v>
      </c>
    </row>
    <row r="2" spans="2:10" ht="16.5" customHeight="1">
      <c r="B2" s="3" t="s">
        <v>304</v>
      </c>
      <c r="J2" s="3" t="s">
        <v>308</v>
      </c>
    </row>
  </sheetData>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F86DE-54F0-4644-B8B0-F6D5E4A4C22D}">
  <sheetPr codeName="Sheet55"/>
  <dimension ref="B1:BV85"/>
  <sheetViews>
    <sheetView showGridLines="0" zoomScaleNormal="100" zoomScaleSheetLayoutView="70" workbookViewId="0"/>
  </sheetViews>
  <sheetFormatPr defaultColWidth="9" defaultRowHeight="13.5"/>
  <cols>
    <col min="1" max="1" width="4.625" style="1" customWidth="1"/>
    <col min="2" max="2" width="3.625" style="1" customWidth="1"/>
    <col min="3" max="3" width="20.625" style="1" customWidth="1"/>
    <col min="4" max="4" width="9.375" style="12" customWidth="1"/>
    <col min="5" max="5" width="7.75" style="3" customWidth="1"/>
    <col min="6" max="6" width="15.75" style="1" customWidth="1"/>
    <col min="7" max="7" width="11.625" style="1" customWidth="1"/>
    <col min="8" max="8" width="8.625" style="1" customWidth="1"/>
    <col min="9" max="9" width="7.625" style="1" customWidth="1"/>
    <col min="10" max="11" width="8.625" style="1" customWidth="1"/>
    <col min="12" max="12" width="9.375" style="12" customWidth="1"/>
    <col min="13" max="13" width="7.75" style="3" customWidth="1"/>
    <col min="14" max="14" width="15.75" style="1" customWidth="1"/>
    <col min="15" max="15" width="11.625" style="1" customWidth="1"/>
    <col min="16" max="16" width="8.625" style="1" customWidth="1"/>
    <col min="17" max="17" width="7.625" style="1" customWidth="1"/>
    <col min="18" max="19" width="8.625" style="1" customWidth="1"/>
    <col min="20" max="20" width="9.375" style="12" customWidth="1"/>
    <col min="21" max="21" width="7.75" style="3" customWidth="1"/>
    <col min="22" max="22" width="15.75" style="1" customWidth="1"/>
    <col min="23" max="23" width="11.625" style="1" customWidth="1"/>
    <col min="24" max="24" width="8.625" style="1" customWidth="1"/>
    <col min="25" max="25" width="7.625" style="1" customWidth="1"/>
    <col min="26" max="27" width="8.625" style="1" customWidth="1"/>
    <col min="28" max="28" width="9.375" style="12" customWidth="1"/>
    <col min="29" max="29" width="7.75" style="3" customWidth="1"/>
    <col min="30" max="30" width="15.75" style="1" customWidth="1"/>
    <col min="31" max="31" width="11.625" style="1" customWidth="1"/>
    <col min="32" max="32" width="8.625" style="1" customWidth="1"/>
    <col min="33" max="33" width="7.625" style="1" customWidth="1"/>
    <col min="34" max="35" width="8.625" style="1" customWidth="1"/>
    <col min="36" max="36" width="9.375" style="12" customWidth="1"/>
    <col min="37" max="37" width="7.75" style="3" customWidth="1"/>
    <col min="38" max="38" width="15.75" style="1" customWidth="1"/>
    <col min="39" max="39" width="11.625" style="1" customWidth="1"/>
    <col min="40" max="40" width="8.625" style="1" customWidth="1"/>
    <col min="41" max="41" width="7.625" style="1" customWidth="1"/>
    <col min="42" max="43" width="8.625" style="1" customWidth="1"/>
    <col min="44" max="44" width="9.375" style="12" customWidth="1"/>
    <col min="45" max="45" width="7.75" style="3" customWidth="1"/>
    <col min="46" max="46" width="15.75" style="1" customWidth="1"/>
    <col min="47" max="47" width="11.625" style="1" customWidth="1"/>
    <col min="48" max="48" width="8.625" style="1" customWidth="1"/>
    <col min="49" max="49" width="7.625" style="1" customWidth="1"/>
    <col min="50" max="51" width="8.625" style="1" customWidth="1"/>
    <col min="52" max="52" width="9.375" style="12" customWidth="1"/>
    <col min="53" max="53" width="7.75" style="3" customWidth="1"/>
    <col min="54" max="54" width="15.75" style="1" customWidth="1"/>
    <col min="55" max="55" width="11.625" style="1" customWidth="1"/>
    <col min="56" max="56" width="8.625" style="1" customWidth="1"/>
    <col min="57" max="57" width="7.625" style="1" customWidth="1"/>
    <col min="58" max="59" width="8.625" style="1" customWidth="1"/>
    <col min="60" max="60" width="9.375" style="12" customWidth="1"/>
    <col min="61" max="61" width="7.75" style="3" customWidth="1"/>
    <col min="62" max="62" width="15.75" style="1" customWidth="1"/>
    <col min="63" max="63" width="11.625" style="1" customWidth="1"/>
    <col min="64" max="64" width="8.625" style="1" customWidth="1"/>
    <col min="65" max="65" width="7.625" style="1" customWidth="1"/>
    <col min="66" max="67" width="8.625" style="1" customWidth="1"/>
    <col min="68" max="68" width="3.625" style="1" customWidth="1"/>
    <col min="69" max="69" width="9" style="1" customWidth="1"/>
    <col min="70" max="70" width="13.75" style="4" customWidth="1"/>
    <col min="71" max="71" width="18.625" style="4" customWidth="1"/>
    <col min="72" max="72" width="16.625" style="4" customWidth="1"/>
    <col min="73" max="73" width="19.625" style="4" customWidth="1"/>
    <col min="74" max="74" width="9" style="4"/>
    <col min="75" max="16384" width="9" style="1"/>
  </cols>
  <sheetData>
    <row r="1" spans="2:74" ht="16.5" customHeight="1">
      <c r="B1" s="1" t="s">
        <v>309</v>
      </c>
    </row>
    <row r="2" spans="2:74" ht="16.5" customHeight="1">
      <c r="B2" s="1" t="s">
        <v>310</v>
      </c>
    </row>
    <row r="3" spans="2:74" ht="16.5" customHeight="1">
      <c r="B3" s="1" t="s">
        <v>311</v>
      </c>
      <c r="D3" s="76"/>
    </row>
    <row r="4" spans="2:74" ht="16.5" customHeight="1">
      <c r="B4" s="451"/>
      <c r="C4" s="452"/>
      <c r="D4" s="442" t="s">
        <v>131</v>
      </c>
      <c r="E4" s="443"/>
      <c r="F4" s="443"/>
      <c r="G4" s="443"/>
      <c r="H4" s="443"/>
      <c r="I4" s="443"/>
      <c r="J4" s="443"/>
      <c r="K4" s="444"/>
      <c r="L4" s="442" t="s">
        <v>125</v>
      </c>
      <c r="M4" s="443"/>
      <c r="N4" s="443"/>
      <c r="O4" s="443"/>
      <c r="P4" s="443"/>
      <c r="Q4" s="443"/>
      <c r="R4" s="443"/>
      <c r="S4" s="444"/>
      <c r="T4" s="441" t="s">
        <v>126</v>
      </c>
      <c r="U4" s="441"/>
      <c r="V4" s="441"/>
      <c r="W4" s="441"/>
      <c r="X4" s="441"/>
      <c r="Y4" s="441"/>
      <c r="Z4" s="441"/>
      <c r="AA4" s="441"/>
      <c r="AB4" s="441" t="s">
        <v>127</v>
      </c>
      <c r="AC4" s="441"/>
      <c r="AD4" s="441"/>
      <c r="AE4" s="441"/>
      <c r="AF4" s="441"/>
      <c r="AG4" s="441"/>
      <c r="AH4" s="441"/>
      <c r="AI4" s="441"/>
      <c r="AJ4" s="442" t="s">
        <v>128</v>
      </c>
      <c r="AK4" s="443"/>
      <c r="AL4" s="443"/>
      <c r="AM4" s="443"/>
      <c r="AN4" s="443"/>
      <c r="AO4" s="443"/>
      <c r="AP4" s="443"/>
      <c r="AQ4" s="444"/>
      <c r="AR4" s="441" t="s">
        <v>129</v>
      </c>
      <c r="AS4" s="441"/>
      <c r="AT4" s="441"/>
      <c r="AU4" s="441"/>
      <c r="AV4" s="441"/>
      <c r="AW4" s="441"/>
      <c r="AX4" s="441"/>
      <c r="AY4" s="441"/>
      <c r="AZ4" s="441" t="s">
        <v>130</v>
      </c>
      <c r="BA4" s="441"/>
      <c r="BB4" s="441"/>
      <c r="BC4" s="441"/>
      <c r="BD4" s="441"/>
      <c r="BE4" s="441"/>
      <c r="BF4" s="441"/>
      <c r="BG4" s="441"/>
      <c r="BH4" s="455" t="s">
        <v>121</v>
      </c>
      <c r="BI4" s="455"/>
      <c r="BJ4" s="455"/>
      <c r="BK4" s="455"/>
      <c r="BL4" s="455"/>
      <c r="BM4" s="455"/>
      <c r="BN4" s="455"/>
      <c r="BO4" s="455"/>
      <c r="BP4" s="123"/>
      <c r="BR4" s="212" t="s">
        <v>152</v>
      </c>
      <c r="BS4" s="85"/>
      <c r="BT4" s="85"/>
      <c r="BU4" s="85"/>
    </row>
    <row r="5" spans="2:74" ht="48" customHeight="1">
      <c r="B5" s="453"/>
      <c r="C5" s="454"/>
      <c r="D5" s="380" t="s">
        <v>181</v>
      </c>
      <c r="E5" s="124" t="s">
        <v>153</v>
      </c>
      <c r="F5" s="185" t="s">
        <v>111</v>
      </c>
      <c r="G5" s="188" t="s">
        <v>115</v>
      </c>
      <c r="H5" s="40" t="s">
        <v>118</v>
      </c>
      <c r="I5" s="189" t="s">
        <v>151</v>
      </c>
      <c r="J5" s="40" t="s">
        <v>117</v>
      </c>
      <c r="K5" s="190" t="s">
        <v>150</v>
      </c>
      <c r="L5" s="380" t="s">
        <v>181</v>
      </c>
      <c r="M5" s="124" t="s">
        <v>153</v>
      </c>
      <c r="N5" s="185" t="s">
        <v>111</v>
      </c>
      <c r="O5" s="188" t="s">
        <v>115</v>
      </c>
      <c r="P5" s="40" t="s">
        <v>118</v>
      </c>
      <c r="Q5" s="189" t="s">
        <v>151</v>
      </c>
      <c r="R5" s="40" t="s">
        <v>117</v>
      </c>
      <c r="S5" s="190" t="s">
        <v>150</v>
      </c>
      <c r="T5" s="380" t="s">
        <v>181</v>
      </c>
      <c r="U5" s="124" t="s">
        <v>153</v>
      </c>
      <c r="V5" s="185" t="s">
        <v>111</v>
      </c>
      <c r="W5" s="188" t="s">
        <v>115</v>
      </c>
      <c r="X5" s="40" t="s">
        <v>118</v>
      </c>
      <c r="Y5" s="189" t="s">
        <v>151</v>
      </c>
      <c r="Z5" s="40" t="s">
        <v>117</v>
      </c>
      <c r="AA5" s="191" t="s">
        <v>150</v>
      </c>
      <c r="AB5" s="380" t="s">
        <v>181</v>
      </c>
      <c r="AC5" s="124" t="s">
        <v>153</v>
      </c>
      <c r="AD5" s="185" t="s">
        <v>111</v>
      </c>
      <c r="AE5" s="188" t="s">
        <v>115</v>
      </c>
      <c r="AF5" s="40" t="s">
        <v>118</v>
      </c>
      <c r="AG5" s="189" t="s">
        <v>151</v>
      </c>
      <c r="AH5" s="40" t="s">
        <v>117</v>
      </c>
      <c r="AI5" s="190" t="s">
        <v>150</v>
      </c>
      <c r="AJ5" s="380" t="s">
        <v>181</v>
      </c>
      <c r="AK5" s="124" t="s">
        <v>153</v>
      </c>
      <c r="AL5" s="185" t="s">
        <v>111</v>
      </c>
      <c r="AM5" s="188" t="s">
        <v>115</v>
      </c>
      <c r="AN5" s="40" t="s">
        <v>118</v>
      </c>
      <c r="AO5" s="189" t="s">
        <v>151</v>
      </c>
      <c r="AP5" s="40" t="s">
        <v>117</v>
      </c>
      <c r="AQ5" s="190" t="s">
        <v>150</v>
      </c>
      <c r="AR5" s="380" t="s">
        <v>181</v>
      </c>
      <c r="AS5" s="124" t="s">
        <v>153</v>
      </c>
      <c r="AT5" s="185" t="s">
        <v>111</v>
      </c>
      <c r="AU5" s="188" t="s">
        <v>115</v>
      </c>
      <c r="AV5" s="40" t="s">
        <v>118</v>
      </c>
      <c r="AW5" s="189" t="s">
        <v>151</v>
      </c>
      <c r="AX5" s="40" t="s">
        <v>117</v>
      </c>
      <c r="AY5" s="191" t="s">
        <v>150</v>
      </c>
      <c r="AZ5" s="380" t="s">
        <v>181</v>
      </c>
      <c r="BA5" s="124" t="s">
        <v>153</v>
      </c>
      <c r="BB5" s="185" t="s">
        <v>111</v>
      </c>
      <c r="BC5" s="188" t="s">
        <v>115</v>
      </c>
      <c r="BD5" s="40" t="s">
        <v>118</v>
      </c>
      <c r="BE5" s="189" t="s">
        <v>151</v>
      </c>
      <c r="BF5" s="40" t="s">
        <v>117</v>
      </c>
      <c r="BG5" s="190" t="s">
        <v>150</v>
      </c>
      <c r="BH5" s="380" t="s">
        <v>181</v>
      </c>
      <c r="BI5" s="124" t="s">
        <v>153</v>
      </c>
      <c r="BJ5" s="185" t="s">
        <v>111</v>
      </c>
      <c r="BK5" s="188" t="s">
        <v>115</v>
      </c>
      <c r="BL5" s="40" t="s">
        <v>118</v>
      </c>
      <c r="BM5" s="189" t="s">
        <v>151</v>
      </c>
      <c r="BN5" s="40" t="s">
        <v>117</v>
      </c>
      <c r="BO5" s="191" t="s">
        <v>150</v>
      </c>
      <c r="BP5" s="123"/>
      <c r="BR5" s="100" t="s">
        <v>149</v>
      </c>
      <c r="BS5" s="99"/>
      <c r="BT5" s="98">
        <f>BK22</f>
        <v>2810186882</v>
      </c>
      <c r="BU5" s="97">
        <f>IFERROR(BT5/$BT$23,"-")</f>
        <v>0.21851986388582814</v>
      </c>
    </row>
    <row r="6" spans="2:74" s="9" customFormat="1" ht="13.15" customHeight="1" thickBot="1">
      <c r="B6" s="445" t="s">
        <v>95</v>
      </c>
      <c r="C6" s="446"/>
      <c r="D6" s="436">
        <v>34935000</v>
      </c>
      <c r="E6" s="436">
        <v>18</v>
      </c>
      <c r="F6" s="42" t="s">
        <v>96</v>
      </c>
      <c r="G6" s="192">
        <v>68325</v>
      </c>
      <c r="H6" s="58">
        <f>IFERROR(G6/D6,"-")</f>
        <v>1.9557750107342207E-3</v>
      </c>
      <c r="I6" s="66">
        <v>2</v>
      </c>
      <c r="J6" s="58">
        <f>IFERROR(I6/E6,"-")</f>
        <v>0.1111111111111111</v>
      </c>
      <c r="K6" s="72">
        <f t="shared" ref="K6:K22" si="0">IFERROR(G6/I6,"-")</f>
        <v>34162.5</v>
      </c>
      <c r="L6" s="436">
        <v>77505040</v>
      </c>
      <c r="M6" s="436">
        <v>54</v>
      </c>
      <c r="N6" s="42" t="s">
        <v>96</v>
      </c>
      <c r="O6" s="192">
        <v>935678</v>
      </c>
      <c r="P6" s="58">
        <f>IFERROR(O6/L6,"-")</f>
        <v>1.2072479415532203E-2</v>
      </c>
      <c r="Q6" s="66">
        <v>16</v>
      </c>
      <c r="R6" s="58">
        <f>IFERROR(Q6/M6,"-")</f>
        <v>0.29629629629629628</v>
      </c>
      <c r="S6" s="72">
        <f t="shared" ref="S6:S22" si="1">IFERROR(O6/Q6,"-")</f>
        <v>58479.875</v>
      </c>
      <c r="T6" s="436">
        <v>3148651500</v>
      </c>
      <c r="U6" s="436">
        <v>3945</v>
      </c>
      <c r="V6" s="42" t="s">
        <v>96</v>
      </c>
      <c r="W6" s="192">
        <v>94845800</v>
      </c>
      <c r="X6" s="58">
        <f>IFERROR(W6/T6,"-")</f>
        <v>3.0122673150712296E-2</v>
      </c>
      <c r="Y6" s="66">
        <v>763</v>
      </c>
      <c r="Z6" s="58">
        <f>IFERROR(Y6/U6,"-")</f>
        <v>0.19340937896070975</v>
      </c>
      <c r="AA6" s="166">
        <f t="shared" ref="AA6:AA22" si="2">IFERROR(W6/Y6,"-")</f>
        <v>124306.42201834862</v>
      </c>
      <c r="AB6" s="436">
        <v>4298440900</v>
      </c>
      <c r="AC6" s="436">
        <v>4619</v>
      </c>
      <c r="AD6" s="42" t="s">
        <v>96</v>
      </c>
      <c r="AE6" s="192">
        <v>137186616</v>
      </c>
      <c r="AF6" s="58">
        <f>IFERROR(AE6/AB6,"-")</f>
        <v>3.191543612941148E-2</v>
      </c>
      <c r="AG6" s="66">
        <v>1118</v>
      </c>
      <c r="AH6" s="58">
        <f>IFERROR(AG6/AC6,"-")</f>
        <v>0.24204373240961247</v>
      </c>
      <c r="AI6" s="72">
        <f t="shared" ref="AI6:AI22" si="3">IFERROR(AE6/AG6,"-")</f>
        <v>122707.16994633274</v>
      </c>
      <c r="AJ6" s="436">
        <v>3460725790</v>
      </c>
      <c r="AK6" s="436">
        <v>3444</v>
      </c>
      <c r="AL6" s="42" t="s">
        <v>96</v>
      </c>
      <c r="AM6" s="192">
        <v>129686428</v>
      </c>
      <c r="AN6" s="58">
        <f>IFERROR(AM6/AJ6,"-")</f>
        <v>3.7473765871522575E-2</v>
      </c>
      <c r="AO6" s="66">
        <v>938</v>
      </c>
      <c r="AP6" s="58">
        <f>IFERROR(AO6/AK6,"-")</f>
        <v>0.27235772357723576</v>
      </c>
      <c r="AQ6" s="72">
        <f t="shared" ref="AQ6:AQ22" si="4">IFERROR(AM6/AO6,"-")</f>
        <v>138258.45202558636</v>
      </c>
      <c r="AR6" s="436">
        <v>1550454380</v>
      </c>
      <c r="AS6" s="436">
        <v>1420</v>
      </c>
      <c r="AT6" s="42" t="s">
        <v>96</v>
      </c>
      <c r="AU6" s="192">
        <v>62828738</v>
      </c>
      <c r="AV6" s="58">
        <f>IFERROR(AU6/AR6,"-")</f>
        <v>4.0522790486747506E-2</v>
      </c>
      <c r="AW6" s="395">
        <v>399</v>
      </c>
      <c r="AX6" s="58">
        <f>IFERROR(AW6/AS6,"-")</f>
        <v>0.28098591549295776</v>
      </c>
      <c r="AY6" s="166">
        <f t="shared" ref="AY6:AY22" si="5">IFERROR(AU6/AW6,"-")</f>
        <v>157465.50877192983</v>
      </c>
      <c r="AZ6" s="436">
        <v>289385470</v>
      </c>
      <c r="BA6" s="436">
        <v>259</v>
      </c>
      <c r="BB6" s="42" t="s">
        <v>96</v>
      </c>
      <c r="BC6" s="192">
        <v>6597147</v>
      </c>
      <c r="BD6" s="58">
        <f>IFERROR(BC6/AZ6,"-")</f>
        <v>2.2797091367441496E-2</v>
      </c>
      <c r="BE6" s="66">
        <v>60</v>
      </c>
      <c r="BF6" s="58">
        <f>IFERROR(BE6/BA6,"-")</f>
        <v>0.23166023166023167</v>
      </c>
      <c r="BG6" s="72">
        <f t="shared" ref="BG6:BG22" si="6">IFERROR(BC6/BE6,"-")</f>
        <v>109952.45</v>
      </c>
      <c r="BH6" s="436">
        <f>市区町村別_歯科健診3項目以上該当者高齢者の疾病!D1262</f>
        <v>12860098080</v>
      </c>
      <c r="BI6" s="436">
        <f>市区町村別_歯科健診3項目以上該当者高齢者の疾病!E1262</f>
        <v>13759</v>
      </c>
      <c r="BJ6" s="42" t="s">
        <v>96</v>
      </c>
      <c r="BK6" s="192">
        <f>市区町村別_歯科健診3項目以上該当者高齢者の疾病!G1262</f>
        <v>432148732</v>
      </c>
      <c r="BL6" s="58">
        <f>市区町村別_歯科健診3項目以上該当者高齢者の疾病!H1262</f>
        <v>3.3603844178457465E-2</v>
      </c>
      <c r="BM6" s="66">
        <f>市区町村別_歯科健診3項目以上該当者高齢者の疾病!I1262</f>
        <v>3296</v>
      </c>
      <c r="BN6" s="58">
        <f>市区町村別_歯科健診3項目以上該当者高齢者の疾病!J1262</f>
        <v>0.23955229304455267</v>
      </c>
      <c r="BO6" s="166">
        <f>市区町村別_歯科健診3項目以上該当者高齢者の疾病!K1262</f>
        <v>131113.08616504853</v>
      </c>
      <c r="BP6" s="229"/>
      <c r="BR6" s="93"/>
      <c r="BS6" s="96" t="s">
        <v>148</v>
      </c>
      <c r="BT6" s="95">
        <f t="shared" ref="BT6:BT21" si="7">BK6</f>
        <v>432148732</v>
      </c>
      <c r="BU6" s="94">
        <f>IFERROR(BT6/$BT$5,"-")</f>
        <v>0.15377935708405319</v>
      </c>
      <c r="BV6" s="35"/>
    </row>
    <row r="7" spans="2:74" s="9" customFormat="1" ht="13.15" customHeight="1" thickTop="1" thickBot="1">
      <c r="B7" s="447"/>
      <c r="C7" s="448"/>
      <c r="D7" s="439"/>
      <c r="E7" s="437"/>
      <c r="F7" s="43" t="s">
        <v>97</v>
      </c>
      <c r="G7" s="70">
        <v>637775</v>
      </c>
      <c r="H7" s="59">
        <f>IFERROR(G7/D6,"-")</f>
        <v>1.8256046944325175E-2</v>
      </c>
      <c r="I7" s="70">
        <v>6</v>
      </c>
      <c r="J7" s="59">
        <f>IFERROR(I7/E6,"-")</f>
        <v>0.33333333333333331</v>
      </c>
      <c r="K7" s="73">
        <f t="shared" si="0"/>
        <v>106295.83333333333</v>
      </c>
      <c r="L7" s="439"/>
      <c r="M7" s="437"/>
      <c r="N7" s="43" t="s">
        <v>97</v>
      </c>
      <c r="O7" s="70">
        <v>240259</v>
      </c>
      <c r="P7" s="59">
        <f>IFERROR(O7/L6,"-")</f>
        <v>3.0999145345902666E-3</v>
      </c>
      <c r="Q7" s="70">
        <v>19</v>
      </c>
      <c r="R7" s="59">
        <f>IFERROR(Q7/M6,"-")</f>
        <v>0.35185185185185186</v>
      </c>
      <c r="S7" s="73">
        <f t="shared" si="1"/>
        <v>12645.21052631579</v>
      </c>
      <c r="T7" s="439"/>
      <c r="U7" s="437"/>
      <c r="V7" s="43" t="s">
        <v>97</v>
      </c>
      <c r="W7" s="70">
        <v>78240605</v>
      </c>
      <c r="X7" s="59">
        <f>IFERROR(W7/T6,"-")</f>
        <v>2.4848925008055037E-2</v>
      </c>
      <c r="Y7" s="70">
        <v>976</v>
      </c>
      <c r="Z7" s="59">
        <f>IFERROR(Y7/U6,"-")</f>
        <v>0.24740177439797212</v>
      </c>
      <c r="AA7" s="167">
        <f t="shared" si="2"/>
        <v>80164.554303278695</v>
      </c>
      <c r="AB7" s="439"/>
      <c r="AC7" s="437"/>
      <c r="AD7" s="43" t="s">
        <v>97</v>
      </c>
      <c r="AE7" s="70">
        <v>99604320</v>
      </c>
      <c r="AF7" s="59">
        <f>IFERROR(AE7/AB6,"-")</f>
        <v>2.317219715641548E-2</v>
      </c>
      <c r="AG7" s="70">
        <v>1377</v>
      </c>
      <c r="AH7" s="59">
        <f>IFERROR(AG7/AC6,"-")</f>
        <v>0.29811647542758174</v>
      </c>
      <c r="AI7" s="73">
        <f t="shared" si="3"/>
        <v>72334.29193899782</v>
      </c>
      <c r="AJ7" s="439"/>
      <c r="AK7" s="437"/>
      <c r="AL7" s="43" t="s">
        <v>97</v>
      </c>
      <c r="AM7" s="70">
        <v>67336230</v>
      </c>
      <c r="AN7" s="59">
        <f>IFERROR(AM7/AJ6,"-")</f>
        <v>1.9457256681408439E-2</v>
      </c>
      <c r="AO7" s="70">
        <v>1141</v>
      </c>
      <c r="AP7" s="59">
        <f>IFERROR(AO7/AK6,"-")</f>
        <v>0.33130081300813008</v>
      </c>
      <c r="AQ7" s="73">
        <f t="shared" si="4"/>
        <v>59015.100788781769</v>
      </c>
      <c r="AR7" s="439"/>
      <c r="AS7" s="437"/>
      <c r="AT7" s="43" t="s">
        <v>97</v>
      </c>
      <c r="AU7" s="70">
        <v>18622996</v>
      </c>
      <c r="AV7" s="59">
        <f>IFERROR(AU7/AR6,"-")</f>
        <v>1.2011315031403891E-2</v>
      </c>
      <c r="AW7" s="73">
        <v>482</v>
      </c>
      <c r="AX7" s="59">
        <f>IFERROR(AW7/AS6,"-")</f>
        <v>0.33943661971830985</v>
      </c>
      <c r="AY7" s="227">
        <f t="shared" si="5"/>
        <v>38636.921161825725</v>
      </c>
      <c r="AZ7" s="439"/>
      <c r="BA7" s="437"/>
      <c r="BB7" s="43" t="s">
        <v>97</v>
      </c>
      <c r="BC7" s="70">
        <v>2413470</v>
      </c>
      <c r="BD7" s="59">
        <f>IFERROR(BC7/AZ6,"-")</f>
        <v>8.3399833447062848E-3</v>
      </c>
      <c r="BE7" s="70">
        <v>83</v>
      </c>
      <c r="BF7" s="59">
        <f>IFERROR(BE7/BA6,"-")</f>
        <v>0.32046332046332049</v>
      </c>
      <c r="BG7" s="73">
        <f t="shared" si="6"/>
        <v>29077.951807228917</v>
      </c>
      <c r="BH7" s="439"/>
      <c r="BI7" s="437"/>
      <c r="BJ7" s="43" t="s">
        <v>97</v>
      </c>
      <c r="BK7" s="70">
        <f>市区町村別_歯科健診3項目以上該当者高齢者の疾病!G1263</f>
        <v>267095655</v>
      </c>
      <c r="BL7" s="59">
        <f>市区町村別_歯科健診3項目以上該当者高齢者の疾病!H1263</f>
        <v>2.0769332655043018E-2</v>
      </c>
      <c r="BM7" s="70">
        <f>市区町村別_歯科健診3項目以上該当者高齢者の疾病!I1263</f>
        <v>4084</v>
      </c>
      <c r="BN7" s="59">
        <f>市区町村別_歯科健診3項目以上該当者高齢者の疾病!J1263</f>
        <v>0.29682389708554402</v>
      </c>
      <c r="BO7" s="167">
        <f>市区町村別_歯科健診3項目以上該当者高齢者の疾病!K1263</f>
        <v>65400.503183153771</v>
      </c>
      <c r="BP7" s="229"/>
      <c r="BR7" s="93"/>
      <c r="BS7" s="92" t="s">
        <v>147</v>
      </c>
      <c r="BT7" s="91">
        <f t="shared" si="7"/>
        <v>267095655</v>
      </c>
      <c r="BU7" s="90">
        <f t="shared" ref="BU7:BU21" si="8">IFERROR(BT7/$BT$5,"-")</f>
        <v>9.5045513417922223E-2</v>
      </c>
      <c r="BV7" s="35"/>
    </row>
    <row r="8" spans="2:74" s="9" customFormat="1" ht="13.15" customHeight="1" thickTop="1" thickBot="1">
      <c r="B8" s="447"/>
      <c r="C8" s="448"/>
      <c r="D8" s="439"/>
      <c r="E8" s="437"/>
      <c r="F8" s="44" t="s">
        <v>98</v>
      </c>
      <c r="G8" s="70">
        <v>1911319</v>
      </c>
      <c r="H8" s="59">
        <f>IFERROR(G8/D6,"-")</f>
        <v>5.4710719908401317E-2</v>
      </c>
      <c r="I8" s="70">
        <v>4</v>
      </c>
      <c r="J8" s="59">
        <f>IFERROR(I8/E6,"-")</f>
        <v>0.22222222222222221</v>
      </c>
      <c r="K8" s="73">
        <f t="shared" si="0"/>
        <v>477829.75</v>
      </c>
      <c r="L8" s="439"/>
      <c r="M8" s="437"/>
      <c r="N8" s="44" t="s">
        <v>98</v>
      </c>
      <c r="O8" s="70">
        <v>1232966</v>
      </c>
      <c r="P8" s="59">
        <f>IFERROR(O8/L6,"-")</f>
        <v>1.5908204163238931E-2</v>
      </c>
      <c r="Q8" s="70">
        <v>12</v>
      </c>
      <c r="R8" s="59">
        <f>IFERROR(Q8/M6,"-")</f>
        <v>0.22222222222222221</v>
      </c>
      <c r="S8" s="73">
        <f t="shared" si="1"/>
        <v>102747.16666666667</v>
      </c>
      <c r="T8" s="439"/>
      <c r="U8" s="437"/>
      <c r="V8" s="44" t="s">
        <v>98</v>
      </c>
      <c r="W8" s="70">
        <v>60079287</v>
      </c>
      <c r="X8" s="59">
        <f>IFERROR(W8/T6,"-")</f>
        <v>1.9080957991063793E-2</v>
      </c>
      <c r="Y8" s="70">
        <v>971</v>
      </c>
      <c r="Z8" s="59">
        <f>IFERROR(Y8/U6,"-")</f>
        <v>0.2461343472750317</v>
      </c>
      <c r="AA8" s="167">
        <f t="shared" si="2"/>
        <v>61873.622039134912</v>
      </c>
      <c r="AB8" s="439"/>
      <c r="AC8" s="437"/>
      <c r="AD8" s="44" t="s">
        <v>98</v>
      </c>
      <c r="AE8" s="70">
        <v>101800330</v>
      </c>
      <c r="AF8" s="59">
        <f>IFERROR(AE8/AB6,"-")</f>
        <v>2.3683082393897749E-2</v>
      </c>
      <c r="AG8" s="70">
        <v>1347</v>
      </c>
      <c r="AH8" s="59">
        <f>IFERROR(AG8/AC6,"-")</f>
        <v>0.29162156310889803</v>
      </c>
      <c r="AI8" s="73">
        <f t="shared" si="3"/>
        <v>75575.597624350412</v>
      </c>
      <c r="AJ8" s="439"/>
      <c r="AK8" s="437"/>
      <c r="AL8" s="44" t="s">
        <v>98</v>
      </c>
      <c r="AM8" s="70">
        <v>60648836</v>
      </c>
      <c r="AN8" s="59">
        <f>IFERROR(AM8/AJ6,"-")</f>
        <v>1.7524889193835842E-2</v>
      </c>
      <c r="AO8" s="70">
        <v>1164</v>
      </c>
      <c r="AP8" s="59">
        <f>IFERROR(AO8/AK6,"-")</f>
        <v>0.33797909407665505</v>
      </c>
      <c r="AQ8" s="73">
        <f t="shared" si="4"/>
        <v>52103.810996563574</v>
      </c>
      <c r="AR8" s="439"/>
      <c r="AS8" s="437"/>
      <c r="AT8" s="44" t="s">
        <v>98</v>
      </c>
      <c r="AU8" s="70">
        <v>19347347</v>
      </c>
      <c r="AV8" s="59">
        <f>IFERROR(AU8/AR6,"-")</f>
        <v>1.2478501302308553E-2</v>
      </c>
      <c r="AW8" s="73">
        <v>489</v>
      </c>
      <c r="AX8" s="59">
        <f>IFERROR(AW8/AS6,"-")</f>
        <v>0.34436619718309858</v>
      </c>
      <c r="AY8" s="227">
        <f t="shared" si="5"/>
        <v>39565.126789366055</v>
      </c>
      <c r="AZ8" s="439"/>
      <c r="BA8" s="437"/>
      <c r="BB8" s="44" t="s">
        <v>98</v>
      </c>
      <c r="BC8" s="70">
        <v>5889915</v>
      </c>
      <c r="BD8" s="59">
        <f>IFERROR(BC8/AZ6,"-")</f>
        <v>2.0353181519445325E-2</v>
      </c>
      <c r="BE8" s="70">
        <v>81</v>
      </c>
      <c r="BF8" s="59">
        <f>IFERROR(BE8/BA6,"-")</f>
        <v>0.31274131274131273</v>
      </c>
      <c r="BG8" s="73">
        <f t="shared" si="6"/>
        <v>72715</v>
      </c>
      <c r="BH8" s="439"/>
      <c r="BI8" s="437"/>
      <c r="BJ8" s="44" t="s">
        <v>98</v>
      </c>
      <c r="BK8" s="70">
        <f>市区町村別_歯科健診3項目以上該当者高齢者の疾病!G1264</f>
        <v>250910000</v>
      </c>
      <c r="BL8" s="59">
        <f>市区町村別_歯科健診3項目以上該当者高齢者の疾病!H1264</f>
        <v>1.9510737666162497E-2</v>
      </c>
      <c r="BM8" s="70">
        <f>市区町村別_歯科健診3項目以上該当者高齢者の疾病!I1264</f>
        <v>4068</v>
      </c>
      <c r="BN8" s="59">
        <f>市区町村別_歯科健診3項目以上該当者高齢者の疾病!J1264</f>
        <v>0.29566102187658988</v>
      </c>
      <c r="BO8" s="167">
        <f>市区町村別_歯科健診3項目以上該当者高齢者の疾病!K1264</f>
        <v>61678.95771878073</v>
      </c>
      <c r="BP8" s="229"/>
      <c r="BR8" s="93"/>
      <c r="BS8" s="92" t="s">
        <v>146</v>
      </c>
      <c r="BT8" s="91">
        <f t="shared" si="7"/>
        <v>250910000</v>
      </c>
      <c r="BU8" s="90">
        <f t="shared" si="8"/>
        <v>8.9285876895641991E-2</v>
      </c>
      <c r="BV8" s="35"/>
    </row>
    <row r="9" spans="2:74" s="9" customFormat="1" ht="13.15" customHeight="1" thickTop="1" thickBot="1">
      <c r="B9" s="447"/>
      <c r="C9" s="448"/>
      <c r="D9" s="439"/>
      <c r="E9" s="437"/>
      <c r="F9" s="44" t="s">
        <v>99</v>
      </c>
      <c r="G9" s="70">
        <v>30048</v>
      </c>
      <c r="H9" s="59">
        <f>IFERROR(G9/D6,"-")</f>
        <v>8.6011163589523403E-4</v>
      </c>
      <c r="I9" s="70">
        <v>2</v>
      </c>
      <c r="J9" s="59">
        <f>IFERROR(I9/E6,"-")</f>
        <v>0.1111111111111111</v>
      </c>
      <c r="K9" s="73">
        <f t="shared" si="0"/>
        <v>15024</v>
      </c>
      <c r="L9" s="439"/>
      <c r="M9" s="437"/>
      <c r="N9" s="44" t="s">
        <v>99</v>
      </c>
      <c r="O9" s="70">
        <v>53875</v>
      </c>
      <c r="P9" s="59">
        <f>IFERROR(O9/L6,"-")</f>
        <v>6.9511608535393309E-4</v>
      </c>
      <c r="Q9" s="70">
        <v>7</v>
      </c>
      <c r="R9" s="59">
        <f>IFERROR(Q9/M6,"-")</f>
        <v>0.12962962962962962</v>
      </c>
      <c r="S9" s="73">
        <f t="shared" si="1"/>
        <v>7696.4285714285716</v>
      </c>
      <c r="T9" s="439"/>
      <c r="U9" s="437"/>
      <c r="V9" s="44" t="s">
        <v>99</v>
      </c>
      <c r="W9" s="70">
        <v>15423717</v>
      </c>
      <c r="X9" s="59">
        <f>IFERROR(W9/T6,"-")</f>
        <v>4.8985151262373747E-3</v>
      </c>
      <c r="Y9" s="70">
        <v>167</v>
      </c>
      <c r="Z9" s="59">
        <f>IFERROR(Y9/U6,"-")</f>
        <v>4.2332065906210394E-2</v>
      </c>
      <c r="AA9" s="167">
        <f t="shared" si="2"/>
        <v>92357.586826347309</v>
      </c>
      <c r="AB9" s="439"/>
      <c r="AC9" s="437"/>
      <c r="AD9" s="44" t="s">
        <v>99</v>
      </c>
      <c r="AE9" s="70">
        <v>12011119</v>
      </c>
      <c r="AF9" s="59">
        <f>IFERROR(AE9/AB6,"-")</f>
        <v>2.7942966483498703E-3</v>
      </c>
      <c r="AG9" s="70">
        <v>237</v>
      </c>
      <c r="AH9" s="59">
        <f>IFERROR(AG9/AC6,"-")</f>
        <v>5.1309807317601215E-2</v>
      </c>
      <c r="AI9" s="73">
        <f t="shared" si="3"/>
        <v>50679.827004219413</v>
      </c>
      <c r="AJ9" s="439"/>
      <c r="AK9" s="437"/>
      <c r="AL9" s="44" t="s">
        <v>99</v>
      </c>
      <c r="AM9" s="70">
        <v>6278932</v>
      </c>
      <c r="AN9" s="59">
        <f>IFERROR(AM9/AJ6,"-")</f>
        <v>1.814339644632752E-3</v>
      </c>
      <c r="AO9" s="70">
        <v>192</v>
      </c>
      <c r="AP9" s="59">
        <f>IFERROR(AO9/AK6,"-")</f>
        <v>5.5749128919860627E-2</v>
      </c>
      <c r="AQ9" s="73">
        <f t="shared" si="4"/>
        <v>32702.770833333332</v>
      </c>
      <c r="AR9" s="439"/>
      <c r="AS9" s="437"/>
      <c r="AT9" s="44" t="s">
        <v>99</v>
      </c>
      <c r="AU9" s="70">
        <v>1052405</v>
      </c>
      <c r="AV9" s="59">
        <f>IFERROR(AU9/AR6,"-")</f>
        <v>6.7877198682879012E-4</v>
      </c>
      <c r="AW9" s="73">
        <v>74</v>
      </c>
      <c r="AX9" s="59">
        <f>IFERROR(AW9/AS6,"-")</f>
        <v>5.2112676056338028E-2</v>
      </c>
      <c r="AY9" s="227">
        <f t="shared" si="5"/>
        <v>14221.68918918919</v>
      </c>
      <c r="AZ9" s="439"/>
      <c r="BA9" s="437"/>
      <c r="BB9" s="44" t="s">
        <v>99</v>
      </c>
      <c r="BC9" s="70">
        <v>172817</v>
      </c>
      <c r="BD9" s="59">
        <f>IFERROR(BC9/AZ6,"-")</f>
        <v>5.9718616833111899E-4</v>
      </c>
      <c r="BE9" s="70">
        <v>7</v>
      </c>
      <c r="BF9" s="59">
        <f>IFERROR(BE9/BA6,"-")</f>
        <v>2.7027027027027029E-2</v>
      </c>
      <c r="BG9" s="73">
        <f t="shared" si="6"/>
        <v>24688.142857142859</v>
      </c>
      <c r="BH9" s="439"/>
      <c r="BI9" s="437"/>
      <c r="BJ9" s="44" t="s">
        <v>99</v>
      </c>
      <c r="BK9" s="70">
        <f>市区町村別_歯科健診3項目以上該当者高齢者の疾病!G1265</f>
        <v>35022913</v>
      </c>
      <c r="BL9" s="59">
        <f>市区町村別_歯科健診3項目以上該当者高齢者の疾病!H1265</f>
        <v>2.72337837410957E-3</v>
      </c>
      <c r="BM9" s="70">
        <f>市区町村別_歯科健診3項目以上該当者高齢者の疾病!I1265</f>
        <v>686</v>
      </c>
      <c r="BN9" s="59">
        <f>市区町村別_歯科健診3項目以上該当者高齢者の疾病!J1265</f>
        <v>4.9858274583908714E-2</v>
      </c>
      <c r="BO9" s="167">
        <f>市区町村別_歯科健診3項目以上該当者高齢者の疾病!K1265</f>
        <v>51053.809037900872</v>
      </c>
      <c r="BP9" s="229"/>
      <c r="BR9" s="93"/>
      <c r="BS9" s="92" t="s">
        <v>145</v>
      </c>
      <c r="BT9" s="91">
        <f t="shared" si="7"/>
        <v>35022913</v>
      </c>
      <c r="BU9" s="90">
        <f t="shared" si="8"/>
        <v>1.2462841252420307E-2</v>
      </c>
      <c r="BV9" s="35"/>
    </row>
    <row r="10" spans="2:74" s="9" customFormat="1" ht="13.15" customHeight="1" thickTop="1" thickBot="1">
      <c r="B10" s="447"/>
      <c r="C10" s="448"/>
      <c r="D10" s="439"/>
      <c r="E10" s="437"/>
      <c r="F10" s="44" t="s">
        <v>100</v>
      </c>
      <c r="G10" s="70">
        <v>234425</v>
      </c>
      <c r="H10" s="59">
        <f>IFERROR(G10/D6,"-")</f>
        <v>6.7103191641620149E-3</v>
      </c>
      <c r="I10" s="70">
        <v>6</v>
      </c>
      <c r="J10" s="59">
        <f>IFERROR(I10/E6,"-")</f>
        <v>0.33333333333333331</v>
      </c>
      <c r="K10" s="73">
        <f t="shared" si="0"/>
        <v>39070.833333333336</v>
      </c>
      <c r="L10" s="439"/>
      <c r="M10" s="437"/>
      <c r="N10" s="44" t="s">
        <v>100</v>
      </c>
      <c r="O10" s="70">
        <v>467695</v>
      </c>
      <c r="P10" s="59">
        <f>IFERROR(O10/L6,"-")</f>
        <v>6.034381764076246E-3</v>
      </c>
      <c r="Q10" s="70">
        <v>18</v>
      </c>
      <c r="R10" s="59">
        <f>IFERROR(Q10/M6,"-")</f>
        <v>0.33333333333333331</v>
      </c>
      <c r="S10" s="73">
        <f t="shared" si="1"/>
        <v>25983.055555555555</v>
      </c>
      <c r="T10" s="439"/>
      <c r="U10" s="437"/>
      <c r="V10" s="44" t="s">
        <v>100</v>
      </c>
      <c r="W10" s="70">
        <v>55082848</v>
      </c>
      <c r="X10" s="59">
        <f>IFERROR(W10/T6,"-")</f>
        <v>1.749410755683822E-2</v>
      </c>
      <c r="Y10" s="70">
        <v>1250</v>
      </c>
      <c r="Z10" s="59">
        <f>IFERROR(Y10/U6,"-")</f>
        <v>0.31685678073510776</v>
      </c>
      <c r="AA10" s="167">
        <f t="shared" si="2"/>
        <v>44066.278400000003</v>
      </c>
      <c r="AB10" s="439"/>
      <c r="AC10" s="437"/>
      <c r="AD10" s="44" t="s">
        <v>100</v>
      </c>
      <c r="AE10" s="70">
        <v>114940746</v>
      </c>
      <c r="AF10" s="59">
        <f>IFERROR(AE10/AB6,"-")</f>
        <v>2.6740101509828831E-2</v>
      </c>
      <c r="AG10" s="70">
        <v>1714</v>
      </c>
      <c r="AH10" s="59">
        <f>IFERROR(AG10/AC6,"-")</f>
        <v>0.37107599047412859</v>
      </c>
      <c r="AI10" s="73">
        <f t="shared" si="3"/>
        <v>67059.94515752625</v>
      </c>
      <c r="AJ10" s="439"/>
      <c r="AK10" s="437"/>
      <c r="AL10" s="44" t="s">
        <v>100</v>
      </c>
      <c r="AM10" s="70">
        <v>86771632</v>
      </c>
      <c r="AN10" s="59">
        <f>IFERROR(AM10/AJ6,"-")</f>
        <v>2.5073246846292321E-2</v>
      </c>
      <c r="AO10" s="70">
        <v>1415</v>
      </c>
      <c r="AP10" s="59">
        <f>IFERROR(AO10/AK6,"-")</f>
        <v>0.41085946573751453</v>
      </c>
      <c r="AQ10" s="73">
        <f t="shared" si="4"/>
        <v>61322.708127208483</v>
      </c>
      <c r="AR10" s="439"/>
      <c r="AS10" s="437"/>
      <c r="AT10" s="44" t="s">
        <v>100</v>
      </c>
      <c r="AU10" s="70">
        <v>21831165</v>
      </c>
      <c r="AV10" s="59">
        <f>IFERROR(AU10/AR6,"-")</f>
        <v>1.4080494906273862E-2</v>
      </c>
      <c r="AW10" s="73">
        <v>576</v>
      </c>
      <c r="AX10" s="59">
        <f>IFERROR(AW10/AS6,"-")</f>
        <v>0.40563380281690142</v>
      </c>
      <c r="AY10" s="227">
        <f t="shared" si="5"/>
        <v>37901.328125</v>
      </c>
      <c r="AZ10" s="439"/>
      <c r="BA10" s="437"/>
      <c r="BB10" s="44" t="s">
        <v>100</v>
      </c>
      <c r="BC10" s="70">
        <v>2649924</v>
      </c>
      <c r="BD10" s="59">
        <f>IFERROR(BC10/AZ6,"-")</f>
        <v>9.1570734356496881E-3</v>
      </c>
      <c r="BE10" s="70">
        <v>85</v>
      </c>
      <c r="BF10" s="59">
        <f>IFERROR(BE10/BA6,"-")</f>
        <v>0.3281853281853282</v>
      </c>
      <c r="BG10" s="73">
        <f t="shared" si="6"/>
        <v>31175.576470588236</v>
      </c>
      <c r="BH10" s="439"/>
      <c r="BI10" s="437"/>
      <c r="BJ10" s="44" t="s">
        <v>100</v>
      </c>
      <c r="BK10" s="70">
        <f>市区町村別_歯科健診3項目以上該当者高齢者の疾病!G1266</f>
        <v>281978435</v>
      </c>
      <c r="BL10" s="59">
        <f>市区町村別_歯科健診3項目以上該当者高齢者の疾病!H1266</f>
        <v>2.1926616208202358E-2</v>
      </c>
      <c r="BM10" s="70">
        <f>市区町村別_歯科健診3項目以上該当者高齢者の疾病!I1266</f>
        <v>5064</v>
      </c>
      <c r="BN10" s="59">
        <f>市区町村別_歯科健診3項目以上該当者高齢者の疾病!J1266</f>
        <v>0.36805000363398505</v>
      </c>
      <c r="BO10" s="167">
        <f>市区町村別_歯科健診3項目以上該当者高齢者の疾病!K1266</f>
        <v>55682.945300157975</v>
      </c>
      <c r="BP10" s="229"/>
      <c r="BR10" s="93"/>
      <c r="BS10" s="92" t="s">
        <v>144</v>
      </c>
      <c r="BT10" s="91">
        <f t="shared" si="7"/>
        <v>281978435</v>
      </c>
      <c r="BU10" s="90">
        <f t="shared" si="8"/>
        <v>0.10034152419048976</v>
      </c>
      <c r="BV10" s="35"/>
    </row>
    <row r="11" spans="2:74" s="9" customFormat="1" ht="13.15" customHeight="1" thickTop="1" thickBot="1">
      <c r="B11" s="447"/>
      <c r="C11" s="448"/>
      <c r="D11" s="439"/>
      <c r="E11" s="437"/>
      <c r="F11" s="44" t="s">
        <v>101</v>
      </c>
      <c r="G11" s="70">
        <v>235309</v>
      </c>
      <c r="H11" s="59">
        <f>IFERROR(G11/D6,"-")</f>
        <v>6.7356233004150562E-3</v>
      </c>
      <c r="I11" s="70">
        <v>4</v>
      </c>
      <c r="J11" s="59">
        <f>IFERROR(I11/E6,"-")</f>
        <v>0.22222222222222221</v>
      </c>
      <c r="K11" s="73">
        <f t="shared" si="0"/>
        <v>58827.25</v>
      </c>
      <c r="L11" s="439"/>
      <c r="M11" s="437"/>
      <c r="N11" s="44" t="s">
        <v>101</v>
      </c>
      <c r="O11" s="70">
        <v>806445</v>
      </c>
      <c r="P11" s="59">
        <f>IFERROR(O11/L6,"-")</f>
        <v>1.0405065270594016E-2</v>
      </c>
      <c r="Q11" s="70">
        <v>16</v>
      </c>
      <c r="R11" s="59">
        <f>IFERROR(Q11/M6,"-")</f>
        <v>0.29629629629629628</v>
      </c>
      <c r="S11" s="73">
        <f t="shared" si="1"/>
        <v>50402.8125</v>
      </c>
      <c r="T11" s="439"/>
      <c r="U11" s="437"/>
      <c r="V11" s="44" t="s">
        <v>101</v>
      </c>
      <c r="W11" s="70">
        <v>74333951</v>
      </c>
      <c r="X11" s="59">
        <f>IFERROR(W11/T6,"-")</f>
        <v>2.3608186234646802E-2</v>
      </c>
      <c r="Y11" s="70">
        <v>1164</v>
      </c>
      <c r="Z11" s="59">
        <f>IFERROR(Y11/U6,"-")</f>
        <v>0.29505703422053231</v>
      </c>
      <c r="AA11" s="167">
        <f t="shared" si="2"/>
        <v>63860.782646048108</v>
      </c>
      <c r="AB11" s="439"/>
      <c r="AC11" s="437"/>
      <c r="AD11" s="44" t="s">
        <v>101</v>
      </c>
      <c r="AE11" s="70">
        <v>138968158</v>
      </c>
      <c r="AF11" s="59">
        <f>IFERROR(AE11/AB6,"-")</f>
        <v>3.2329898498778938E-2</v>
      </c>
      <c r="AG11" s="70">
        <v>1796</v>
      </c>
      <c r="AH11" s="59">
        <f>IFERROR(AG11/AC6,"-")</f>
        <v>0.38882875081186402</v>
      </c>
      <c r="AI11" s="73">
        <f t="shared" si="3"/>
        <v>77376.479955456569</v>
      </c>
      <c r="AJ11" s="439"/>
      <c r="AK11" s="437"/>
      <c r="AL11" s="44" t="s">
        <v>101</v>
      </c>
      <c r="AM11" s="70">
        <v>132639263</v>
      </c>
      <c r="AN11" s="59">
        <f>IFERROR(AM11/AJ6,"-")</f>
        <v>3.8327007410777839E-2</v>
      </c>
      <c r="AO11" s="70">
        <v>1568</v>
      </c>
      <c r="AP11" s="59">
        <f>IFERROR(AO11/AK6,"-")</f>
        <v>0.45528455284552843</v>
      </c>
      <c r="AQ11" s="73">
        <f t="shared" si="4"/>
        <v>84591.366709183669</v>
      </c>
      <c r="AR11" s="439"/>
      <c r="AS11" s="437"/>
      <c r="AT11" s="44" t="s">
        <v>101</v>
      </c>
      <c r="AU11" s="70">
        <v>67655598</v>
      </c>
      <c r="AV11" s="59">
        <f>IFERROR(AU11/AR6,"-")</f>
        <v>4.3635981085751133E-2</v>
      </c>
      <c r="AW11" s="73">
        <v>719</v>
      </c>
      <c r="AX11" s="59">
        <f>IFERROR(AW11/AS6,"-")</f>
        <v>0.50633802816901408</v>
      </c>
      <c r="AY11" s="227">
        <f t="shared" si="5"/>
        <v>94096.798331015292</v>
      </c>
      <c r="AZ11" s="439"/>
      <c r="BA11" s="437"/>
      <c r="BB11" s="44" t="s">
        <v>101</v>
      </c>
      <c r="BC11" s="70">
        <v>10701488</v>
      </c>
      <c r="BD11" s="59">
        <f>IFERROR(BC11/AZ6,"-")</f>
        <v>3.698004602649884E-2</v>
      </c>
      <c r="BE11" s="70">
        <v>121</v>
      </c>
      <c r="BF11" s="59">
        <f>IFERROR(BE11/BA6,"-")</f>
        <v>0.46718146718146719</v>
      </c>
      <c r="BG11" s="73">
        <f t="shared" si="6"/>
        <v>88442.049586776862</v>
      </c>
      <c r="BH11" s="439"/>
      <c r="BI11" s="437"/>
      <c r="BJ11" s="44" t="s">
        <v>101</v>
      </c>
      <c r="BK11" s="70">
        <f>市区町村別_歯科健診3項目以上該当者高齢者の疾病!G1267</f>
        <v>425340212</v>
      </c>
      <c r="BL11" s="59">
        <f>市区町村別_歯科健診3項目以上該当者高齢者の疾病!H1267</f>
        <v>3.3074414312709501E-2</v>
      </c>
      <c r="BM11" s="70">
        <f>市区町村別_歯科健診3項目以上該当者高齢者の疾病!I1267</f>
        <v>5388</v>
      </c>
      <c r="BN11" s="59">
        <f>市区町村別_歯科健診3項目以上該当者高齢者の疾病!J1267</f>
        <v>0.39159822661530636</v>
      </c>
      <c r="BO11" s="167">
        <f>市区町村別_歯科健診3項目以上該当者高齢者の疾病!K1267</f>
        <v>78942.132887899032</v>
      </c>
      <c r="BP11" s="229"/>
      <c r="BR11" s="93"/>
      <c r="BS11" s="92" t="s">
        <v>143</v>
      </c>
      <c r="BT11" s="91">
        <f t="shared" si="7"/>
        <v>425340212</v>
      </c>
      <c r="BU11" s="90">
        <f t="shared" si="8"/>
        <v>0.15135655736079975</v>
      </c>
      <c r="BV11" s="35"/>
    </row>
    <row r="12" spans="2:74" s="9" customFormat="1" ht="13.15" customHeight="1" thickTop="1" thickBot="1">
      <c r="B12" s="447"/>
      <c r="C12" s="448"/>
      <c r="D12" s="439"/>
      <c r="E12" s="437"/>
      <c r="F12" s="44" t="s">
        <v>102</v>
      </c>
      <c r="G12" s="70">
        <v>13410</v>
      </c>
      <c r="H12" s="59">
        <f>IFERROR(G12/D6,"-")</f>
        <v>3.8385573207385141E-4</v>
      </c>
      <c r="I12" s="70">
        <v>2</v>
      </c>
      <c r="J12" s="59">
        <f>IFERROR(I12/E6,"-")</f>
        <v>0.1111111111111111</v>
      </c>
      <c r="K12" s="73">
        <f t="shared" si="0"/>
        <v>6705</v>
      </c>
      <c r="L12" s="439"/>
      <c r="M12" s="437"/>
      <c r="N12" s="44" t="s">
        <v>102</v>
      </c>
      <c r="O12" s="70">
        <v>98293</v>
      </c>
      <c r="P12" s="59">
        <f>IFERROR(O12/L6,"-")</f>
        <v>1.2682142993539517E-3</v>
      </c>
      <c r="Q12" s="70">
        <v>5</v>
      </c>
      <c r="R12" s="59">
        <f>IFERROR(Q12/M6,"-")</f>
        <v>9.2592592592592587E-2</v>
      </c>
      <c r="S12" s="73">
        <f t="shared" si="1"/>
        <v>19658.599999999999</v>
      </c>
      <c r="T12" s="439"/>
      <c r="U12" s="437"/>
      <c r="V12" s="44" t="s">
        <v>102</v>
      </c>
      <c r="W12" s="70">
        <v>82969139</v>
      </c>
      <c r="X12" s="59">
        <f>IFERROR(W12/T6,"-")</f>
        <v>2.6350689811177896E-2</v>
      </c>
      <c r="Y12" s="70">
        <v>389</v>
      </c>
      <c r="Z12" s="59">
        <f>IFERROR(Y12/U6,"-")</f>
        <v>9.8605830164765526E-2</v>
      </c>
      <c r="AA12" s="167">
        <f t="shared" si="2"/>
        <v>213288.27506426736</v>
      </c>
      <c r="AB12" s="439"/>
      <c r="AC12" s="437"/>
      <c r="AD12" s="44" t="s">
        <v>102</v>
      </c>
      <c r="AE12" s="70">
        <v>179364724</v>
      </c>
      <c r="AF12" s="59">
        <f>IFERROR(AE12/AB6,"-")</f>
        <v>4.1727856255974111E-2</v>
      </c>
      <c r="AG12" s="70">
        <v>690</v>
      </c>
      <c r="AH12" s="59">
        <f>IFERROR(AG12/AC6,"-")</f>
        <v>0.14938298332972505</v>
      </c>
      <c r="AI12" s="73">
        <f t="shared" si="3"/>
        <v>259948.87536231885</v>
      </c>
      <c r="AJ12" s="439"/>
      <c r="AK12" s="437"/>
      <c r="AL12" s="44" t="s">
        <v>102</v>
      </c>
      <c r="AM12" s="70">
        <v>196248178</v>
      </c>
      <c r="AN12" s="59">
        <f>IFERROR(AM12/AJ6,"-")</f>
        <v>5.6707231346404943E-2</v>
      </c>
      <c r="AO12" s="70">
        <v>658</v>
      </c>
      <c r="AP12" s="59">
        <f>IFERROR(AO12/AK6,"-")</f>
        <v>0.1910569105691057</v>
      </c>
      <c r="AQ12" s="73">
        <f t="shared" si="4"/>
        <v>298249.51063829788</v>
      </c>
      <c r="AR12" s="439"/>
      <c r="AS12" s="437"/>
      <c r="AT12" s="44" t="s">
        <v>102</v>
      </c>
      <c r="AU12" s="70">
        <v>140680379</v>
      </c>
      <c r="AV12" s="59">
        <f>IFERROR(AU12/AR6,"-")</f>
        <v>9.0734936038556646E-2</v>
      </c>
      <c r="AW12" s="73">
        <v>323</v>
      </c>
      <c r="AX12" s="59">
        <f>IFERROR(AW12/AS6,"-")</f>
        <v>0.22746478873239437</v>
      </c>
      <c r="AY12" s="227">
        <f t="shared" si="5"/>
        <v>435542.96904024767</v>
      </c>
      <c r="AZ12" s="439"/>
      <c r="BA12" s="437"/>
      <c r="BB12" s="44" t="s">
        <v>102</v>
      </c>
      <c r="BC12" s="70">
        <v>36634598</v>
      </c>
      <c r="BD12" s="59">
        <f>IFERROR(BC12/AZ6,"-")</f>
        <v>0.12659446239647071</v>
      </c>
      <c r="BE12" s="70">
        <v>72</v>
      </c>
      <c r="BF12" s="59">
        <f>IFERROR(BE12/BA6,"-")</f>
        <v>0.27799227799227799</v>
      </c>
      <c r="BG12" s="73">
        <f t="shared" si="6"/>
        <v>508813.86111111112</v>
      </c>
      <c r="BH12" s="439"/>
      <c r="BI12" s="437"/>
      <c r="BJ12" s="44" t="s">
        <v>102</v>
      </c>
      <c r="BK12" s="70">
        <f>市区町村別_歯科健診3項目以上該当者高齢者の疾病!G1268</f>
        <v>636008721</v>
      </c>
      <c r="BL12" s="59">
        <f>市区町村別_歯科健診3項目以上該当者高齢者の疾病!H1268</f>
        <v>4.9455977477272865E-2</v>
      </c>
      <c r="BM12" s="70">
        <f>市区町村別_歯科健診3項目以上該当者高齢者の疾病!I1268</f>
        <v>2139</v>
      </c>
      <c r="BN12" s="59">
        <f>市区町村別_歯科健診3項目以上該当者高齢者の疾病!J1268</f>
        <v>0.15546187949705648</v>
      </c>
      <c r="BO12" s="167">
        <f>市区町村別_歯科健診3項目以上該当者高齢者の疾病!K1268</f>
        <v>297339.28050490882</v>
      </c>
      <c r="BP12" s="229"/>
      <c r="BR12" s="93"/>
      <c r="BS12" s="92" t="s">
        <v>142</v>
      </c>
      <c r="BT12" s="91">
        <f t="shared" si="7"/>
        <v>636008721</v>
      </c>
      <c r="BU12" s="90">
        <f t="shared" si="8"/>
        <v>0.2263225713114691</v>
      </c>
      <c r="BV12" s="35"/>
    </row>
    <row r="13" spans="2:74" s="9" customFormat="1" ht="13.15" customHeight="1" thickTop="1" thickBot="1">
      <c r="B13" s="447"/>
      <c r="C13" s="448"/>
      <c r="D13" s="439"/>
      <c r="E13" s="437"/>
      <c r="F13" s="44" t="s">
        <v>112</v>
      </c>
      <c r="G13" s="70">
        <v>0</v>
      </c>
      <c r="H13" s="59">
        <f>IFERROR(G13/D6,"-")</f>
        <v>0</v>
      </c>
      <c r="I13" s="70">
        <v>0</v>
      </c>
      <c r="J13" s="59">
        <f>IFERROR(I13/E6,"-")</f>
        <v>0</v>
      </c>
      <c r="K13" s="73" t="str">
        <f t="shared" si="0"/>
        <v>-</v>
      </c>
      <c r="L13" s="439"/>
      <c r="M13" s="437"/>
      <c r="N13" s="44" t="s">
        <v>112</v>
      </c>
      <c r="O13" s="70">
        <v>0</v>
      </c>
      <c r="P13" s="59">
        <f>IFERROR(O13/L6,"-")</f>
        <v>0</v>
      </c>
      <c r="Q13" s="70">
        <v>0</v>
      </c>
      <c r="R13" s="59">
        <f>IFERROR(Q13/M6,"-")</f>
        <v>0</v>
      </c>
      <c r="S13" s="73" t="str">
        <f t="shared" si="1"/>
        <v>-</v>
      </c>
      <c r="T13" s="439"/>
      <c r="U13" s="437"/>
      <c r="V13" s="44" t="s">
        <v>112</v>
      </c>
      <c r="W13" s="70">
        <v>0</v>
      </c>
      <c r="X13" s="59">
        <f>IFERROR(W13/T6,"-")</f>
        <v>0</v>
      </c>
      <c r="Y13" s="70">
        <v>0</v>
      </c>
      <c r="Z13" s="59">
        <f>IFERROR(Y13/U6,"-")</f>
        <v>0</v>
      </c>
      <c r="AA13" s="167" t="str">
        <f t="shared" si="2"/>
        <v>-</v>
      </c>
      <c r="AB13" s="439"/>
      <c r="AC13" s="437"/>
      <c r="AD13" s="44" t="s">
        <v>112</v>
      </c>
      <c r="AE13" s="70">
        <v>25695</v>
      </c>
      <c r="AF13" s="59">
        <f>IFERROR(AE13/AB6,"-")</f>
        <v>5.9777488158555347E-6</v>
      </c>
      <c r="AG13" s="70">
        <v>6</v>
      </c>
      <c r="AH13" s="59">
        <f>IFERROR(AG13/AC6,"-")</f>
        <v>1.2989824637367395E-3</v>
      </c>
      <c r="AI13" s="73">
        <f t="shared" si="3"/>
        <v>4282.5</v>
      </c>
      <c r="AJ13" s="439"/>
      <c r="AK13" s="437"/>
      <c r="AL13" s="44" t="s">
        <v>112</v>
      </c>
      <c r="AM13" s="70">
        <v>24288</v>
      </c>
      <c r="AN13" s="59">
        <f>IFERROR(AM13/AJ6,"-")</f>
        <v>7.0181810041644473E-6</v>
      </c>
      <c r="AO13" s="70">
        <v>4</v>
      </c>
      <c r="AP13" s="59">
        <f>IFERROR(AO13/AK6,"-")</f>
        <v>1.1614401858304297E-3</v>
      </c>
      <c r="AQ13" s="73">
        <f t="shared" si="4"/>
        <v>6072</v>
      </c>
      <c r="AR13" s="439"/>
      <c r="AS13" s="437"/>
      <c r="AT13" s="44" t="s">
        <v>112</v>
      </c>
      <c r="AU13" s="70">
        <v>907</v>
      </c>
      <c r="AV13" s="59">
        <f>IFERROR(AU13/AR6,"-")</f>
        <v>5.8498980150580114E-7</v>
      </c>
      <c r="AW13" s="73">
        <v>1</v>
      </c>
      <c r="AX13" s="59">
        <f>IFERROR(AW13/AS6,"-")</f>
        <v>7.0422535211267609E-4</v>
      </c>
      <c r="AY13" s="227">
        <f t="shared" si="5"/>
        <v>907</v>
      </c>
      <c r="AZ13" s="439"/>
      <c r="BA13" s="437"/>
      <c r="BB13" s="44" t="s">
        <v>112</v>
      </c>
      <c r="BC13" s="70">
        <v>0</v>
      </c>
      <c r="BD13" s="59">
        <f>IFERROR(BC13/AZ6,"-")</f>
        <v>0</v>
      </c>
      <c r="BE13" s="70">
        <v>0</v>
      </c>
      <c r="BF13" s="59">
        <f>IFERROR(BE13/BA6,"-")</f>
        <v>0</v>
      </c>
      <c r="BG13" s="73" t="str">
        <f t="shared" si="6"/>
        <v>-</v>
      </c>
      <c r="BH13" s="439"/>
      <c r="BI13" s="437"/>
      <c r="BJ13" s="44" t="s">
        <v>112</v>
      </c>
      <c r="BK13" s="70">
        <f>市区町村別_歯科健診3項目以上該当者高齢者の疾病!G1269</f>
        <v>50890</v>
      </c>
      <c r="BL13" s="59">
        <f>市区町村別_歯科健診3項目以上該当者高齢者の疾病!H1269</f>
        <v>3.9572015456976985E-6</v>
      </c>
      <c r="BM13" s="70">
        <f>市区町村別_歯科健診3項目以上該当者高齢者の疾病!I1269</f>
        <v>11</v>
      </c>
      <c r="BN13" s="59">
        <f>市区町村別_歯科健診3項目以上該当者高齢者の疾病!J1269</f>
        <v>7.9947670615597064E-4</v>
      </c>
      <c r="BO13" s="167">
        <f>市区町村別_歯科健診3項目以上該当者高齢者の疾病!K1269</f>
        <v>4626.363636363636</v>
      </c>
      <c r="BP13" s="229"/>
      <c r="BR13" s="93"/>
      <c r="BS13" s="92" t="s">
        <v>141</v>
      </c>
      <c r="BT13" s="91">
        <f t="shared" si="7"/>
        <v>50890</v>
      </c>
      <c r="BU13" s="90">
        <f t="shared" si="8"/>
        <v>1.810911591893197E-5</v>
      </c>
      <c r="BV13" s="35"/>
    </row>
    <row r="14" spans="2:74" s="9" customFormat="1" ht="13.15" customHeight="1" thickTop="1" thickBot="1">
      <c r="B14" s="447"/>
      <c r="C14" s="448"/>
      <c r="D14" s="439"/>
      <c r="E14" s="437"/>
      <c r="F14" s="44" t="s">
        <v>103</v>
      </c>
      <c r="G14" s="70">
        <v>0</v>
      </c>
      <c r="H14" s="59">
        <f>IFERROR(G14/D6,"-")</f>
        <v>0</v>
      </c>
      <c r="I14" s="70">
        <v>0</v>
      </c>
      <c r="J14" s="59">
        <f>IFERROR(I14/E6,"-")</f>
        <v>0</v>
      </c>
      <c r="K14" s="73" t="str">
        <f t="shared" si="0"/>
        <v>-</v>
      </c>
      <c r="L14" s="439"/>
      <c r="M14" s="437"/>
      <c r="N14" s="44" t="s">
        <v>103</v>
      </c>
      <c r="O14" s="70">
        <v>10801</v>
      </c>
      <c r="P14" s="59">
        <f>IFERROR(O14/L6,"-")</f>
        <v>1.3935867912589941E-4</v>
      </c>
      <c r="Q14" s="70">
        <v>1</v>
      </c>
      <c r="R14" s="59">
        <f>IFERROR(Q14/M6,"-")</f>
        <v>1.8518518518518517E-2</v>
      </c>
      <c r="S14" s="73">
        <f t="shared" si="1"/>
        <v>10801</v>
      </c>
      <c r="T14" s="439"/>
      <c r="U14" s="437"/>
      <c r="V14" s="44" t="s">
        <v>103</v>
      </c>
      <c r="W14" s="70">
        <v>759982</v>
      </c>
      <c r="X14" s="59">
        <f>IFERROR(W14/T6,"-")</f>
        <v>2.4136745524234741E-4</v>
      </c>
      <c r="Y14" s="70">
        <v>41</v>
      </c>
      <c r="Z14" s="59">
        <f>IFERROR(Y14/U6,"-")</f>
        <v>1.0392902408111533E-2</v>
      </c>
      <c r="AA14" s="167">
        <f t="shared" si="2"/>
        <v>18536.146341463416</v>
      </c>
      <c r="AB14" s="439"/>
      <c r="AC14" s="437"/>
      <c r="AD14" s="44" t="s">
        <v>103</v>
      </c>
      <c r="AE14" s="70">
        <v>1262875</v>
      </c>
      <c r="AF14" s="59">
        <f>IFERROR(AE14/AB6,"-")</f>
        <v>2.9379838629396996E-4</v>
      </c>
      <c r="AG14" s="70">
        <v>68</v>
      </c>
      <c r="AH14" s="59">
        <f>IFERROR(AG14/AC6,"-")</f>
        <v>1.4721801255683049E-2</v>
      </c>
      <c r="AI14" s="73">
        <f t="shared" si="3"/>
        <v>18571.691176470587</v>
      </c>
      <c r="AJ14" s="439"/>
      <c r="AK14" s="437"/>
      <c r="AL14" s="44" t="s">
        <v>103</v>
      </c>
      <c r="AM14" s="70">
        <v>1025767</v>
      </c>
      <c r="AN14" s="59">
        <f>IFERROR(AM14/AJ6,"-")</f>
        <v>2.9640227577811071E-4</v>
      </c>
      <c r="AO14" s="70">
        <v>58</v>
      </c>
      <c r="AP14" s="59">
        <f>IFERROR(AO14/AK6,"-")</f>
        <v>1.6840882694541232E-2</v>
      </c>
      <c r="AQ14" s="73">
        <f t="shared" si="4"/>
        <v>17685.637931034482</v>
      </c>
      <c r="AR14" s="439"/>
      <c r="AS14" s="437"/>
      <c r="AT14" s="44" t="s">
        <v>103</v>
      </c>
      <c r="AU14" s="70">
        <v>551687</v>
      </c>
      <c r="AV14" s="59">
        <f>IFERROR(AU14/AR6,"-")</f>
        <v>3.5582278789782901E-4</v>
      </c>
      <c r="AW14" s="73">
        <v>23</v>
      </c>
      <c r="AX14" s="59">
        <f>IFERROR(AW14/AS6,"-")</f>
        <v>1.6197183098591549E-2</v>
      </c>
      <c r="AY14" s="227">
        <f t="shared" si="5"/>
        <v>23986.391304347828</v>
      </c>
      <c r="AZ14" s="439"/>
      <c r="BA14" s="437"/>
      <c r="BB14" s="44" t="s">
        <v>103</v>
      </c>
      <c r="BC14" s="70">
        <v>26322</v>
      </c>
      <c r="BD14" s="59">
        <f>IFERROR(BC14/AZ6,"-")</f>
        <v>9.0958264075939954E-5</v>
      </c>
      <c r="BE14" s="70">
        <v>1</v>
      </c>
      <c r="BF14" s="59">
        <f>IFERROR(BE14/BA6,"-")</f>
        <v>3.8610038610038611E-3</v>
      </c>
      <c r="BG14" s="73">
        <f t="shared" si="6"/>
        <v>26322</v>
      </c>
      <c r="BH14" s="439"/>
      <c r="BI14" s="437"/>
      <c r="BJ14" s="44" t="s">
        <v>103</v>
      </c>
      <c r="BK14" s="70">
        <f>市区町村別_歯科健診3項目以上該当者高齢者の疾病!G1270</f>
        <v>3637434</v>
      </c>
      <c r="BL14" s="59">
        <f>市区町村別_歯科健診3項目以上該当者高齢者の疾病!H1270</f>
        <v>2.8284652087194655E-4</v>
      </c>
      <c r="BM14" s="70">
        <f>市区町村別_歯科健診3項目以上該当者高齢者の疾病!I1270</f>
        <v>192</v>
      </c>
      <c r="BN14" s="59">
        <f>市区町村別_歯科健診3項目以上該当者高齢者の疾病!J1270</f>
        <v>1.395450250744967E-2</v>
      </c>
      <c r="BO14" s="167">
        <f>市区町村別_歯科健診3項目以上該当者高齢者の疾病!K1270</f>
        <v>18944.96875</v>
      </c>
      <c r="BP14" s="229"/>
      <c r="BR14" s="93"/>
      <c r="BS14" s="92" t="s">
        <v>140</v>
      </c>
      <c r="BT14" s="91">
        <f t="shared" si="7"/>
        <v>3637434</v>
      </c>
      <c r="BU14" s="90">
        <f t="shared" si="8"/>
        <v>1.2943744144913419E-3</v>
      </c>
      <c r="BV14" s="35"/>
    </row>
    <row r="15" spans="2:74" s="9" customFormat="1" ht="13.15" customHeight="1" thickTop="1" thickBot="1">
      <c r="B15" s="447"/>
      <c r="C15" s="448"/>
      <c r="D15" s="439"/>
      <c r="E15" s="437"/>
      <c r="F15" s="44" t="s">
        <v>104</v>
      </c>
      <c r="G15" s="70">
        <v>0</v>
      </c>
      <c r="H15" s="59">
        <f>IFERROR(G15/D6,"-")</f>
        <v>0</v>
      </c>
      <c r="I15" s="70">
        <v>0</v>
      </c>
      <c r="J15" s="59">
        <f>IFERROR(I15/E6,"-")</f>
        <v>0</v>
      </c>
      <c r="K15" s="73" t="str">
        <f t="shared" si="0"/>
        <v>-</v>
      </c>
      <c r="L15" s="439"/>
      <c r="M15" s="437"/>
      <c r="N15" s="44" t="s">
        <v>104</v>
      </c>
      <c r="O15" s="70">
        <v>4303</v>
      </c>
      <c r="P15" s="59">
        <f>IFERROR(O15/L6,"-")</f>
        <v>5.5518970121168896E-5</v>
      </c>
      <c r="Q15" s="70">
        <v>1</v>
      </c>
      <c r="R15" s="59">
        <f>IFERROR(Q15/M6,"-")</f>
        <v>1.8518518518518517E-2</v>
      </c>
      <c r="S15" s="73">
        <f t="shared" si="1"/>
        <v>4303</v>
      </c>
      <c r="T15" s="439"/>
      <c r="U15" s="437"/>
      <c r="V15" s="44" t="s">
        <v>104</v>
      </c>
      <c r="W15" s="70">
        <v>2429206</v>
      </c>
      <c r="X15" s="59">
        <f>IFERROR(W15/T6,"-")</f>
        <v>7.7150678631788877E-4</v>
      </c>
      <c r="Y15" s="70">
        <v>153</v>
      </c>
      <c r="Z15" s="59">
        <f>IFERROR(Y15/U6,"-")</f>
        <v>3.8783269961977188E-2</v>
      </c>
      <c r="AA15" s="167">
        <f t="shared" si="2"/>
        <v>15877.16339869281</v>
      </c>
      <c r="AB15" s="439"/>
      <c r="AC15" s="437"/>
      <c r="AD15" s="44" t="s">
        <v>104</v>
      </c>
      <c r="AE15" s="70">
        <v>5209192</v>
      </c>
      <c r="AF15" s="59">
        <f>IFERROR(AE15/AB6,"-")</f>
        <v>1.2118794049256324E-3</v>
      </c>
      <c r="AG15" s="70">
        <v>259</v>
      </c>
      <c r="AH15" s="59">
        <f>IFERROR(AG15/AC6,"-")</f>
        <v>5.6072743017969259E-2</v>
      </c>
      <c r="AI15" s="73">
        <f t="shared" si="3"/>
        <v>20112.710424710425</v>
      </c>
      <c r="AJ15" s="439"/>
      <c r="AK15" s="437"/>
      <c r="AL15" s="44" t="s">
        <v>104</v>
      </c>
      <c r="AM15" s="70">
        <v>4215019</v>
      </c>
      <c r="AN15" s="59">
        <f>IFERROR(AM15/AJ6,"-")</f>
        <v>1.2179580977434215E-3</v>
      </c>
      <c r="AO15" s="70">
        <v>234</v>
      </c>
      <c r="AP15" s="59">
        <f>IFERROR(AO15/AK6,"-")</f>
        <v>6.7944250871080136E-2</v>
      </c>
      <c r="AQ15" s="73">
        <f t="shared" si="4"/>
        <v>18012.901709401711</v>
      </c>
      <c r="AR15" s="439"/>
      <c r="AS15" s="437"/>
      <c r="AT15" s="44" t="s">
        <v>104</v>
      </c>
      <c r="AU15" s="70">
        <v>4017828</v>
      </c>
      <c r="AV15" s="59">
        <f>IFERROR(AU15/AR6,"-")</f>
        <v>2.5913874357270674E-3</v>
      </c>
      <c r="AW15" s="73">
        <v>136</v>
      </c>
      <c r="AX15" s="59">
        <f>IFERROR(AW15/AS6,"-")</f>
        <v>9.5774647887323941E-2</v>
      </c>
      <c r="AY15" s="227">
        <f t="shared" si="5"/>
        <v>29542.852941176472</v>
      </c>
      <c r="AZ15" s="439"/>
      <c r="BA15" s="437"/>
      <c r="BB15" s="44" t="s">
        <v>104</v>
      </c>
      <c r="BC15" s="70">
        <v>594423</v>
      </c>
      <c r="BD15" s="59">
        <f>IFERROR(BC15/AZ6,"-")</f>
        <v>2.0540872352713493E-3</v>
      </c>
      <c r="BE15" s="70">
        <v>30</v>
      </c>
      <c r="BF15" s="59">
        <f>IFERROR(BE15/BA6,"-")</f>
        <v>0.11583011583011583</v>
      </c>
      <c r="BG15" s="73">
        <f t="shared" si="6"/>
        <v>19814.099999999999</v>
      </c>
      <c r="BH15" s="439"/>
      <c r="BI15" s="437"/>
      <c r="BJ15" s="44" t="s">
        <v>104</v>
      </c>
      <c r="BK15" s="70">
        <f>市区町村別_歯科健診3項目以上該当者高齢者の疾病!G1271</f>
        <v>16469971</v>
      </c>
      <c r="BL15" s="59">
        <f>市区町村別_歯科健診3項目以上該当者高齢者の疾病!H1271</f>
        <v>1.2807033739201466E-3</v>
      </c>
      <c r="BM15" s="70">
        <f>市区町村別_歯科健診3項目以上該当者高齢者の疾病!I1271</f>
        <v>813</v>
      </c>
      <c r="BN15" s="59">
        <f>市区町村別_歯科健診3項目以上該当者高齢者の疾病!J1271</f>
        <v>5.9088596554982192E-2</v>
      </c>
      <c r="BO15" s="167">
        <f>市区町村別_歯科健診3項目以上該当者高齢者の疾病!K1271</f>
        <v>20258.266912669125</v>
      </c>
      <c r="BP15" s="229"/>
      <c r="BR15" s="93"/>
      <c r="BS15" s="92" t="s">
        <v>139</v>
      </c>
      <c r="BT15" s="91">
        <f t="shared" si="7"/>
        <v>16469971</v>
      </c>
      <c r="BU15" s="90">
        <f t="shared" si="8"/>
        <v>5.860809864815247E-3</v>
      </c>
      <c r="BV15" s="35"/>
    </row>
    <row r="16" spans="2:74" s="9" customFormat="1" ht="13.15" customHeight="1" thickTop="1" thickBot="1">
      <c r="B16" s="447"/>
      <c r="C16" s="448"/>
      <c r="D16" s="439"/>
      <c r="E16" s="437"/>
      <c r="F16" s="44" t="s">
        <v>105</v>
      </c>
      <c r="G16" s="70">
        <v>1392</v>
      </c>
      <c r="H16" s="59">
        <f>IFERROR(G16/D6,"-")</f>
        <v>3.9845427221983683E-5</v>
      </c>
      <c r="I16" s="70">
        <v>1</v>
      </c>
      <c r="J16" s="59">
        <f>IFERROR(I16/E6,"-")</f>
        <v>5.5555555555555552E-2</v>
      </c>
      <c r="K16" s="73">
        <f t="shared" si="0"/>
        <v>1392</v>
      </c>
      <c r="L16" s="439"/>
      <c r="M16" s="437"/>
      <c r="N16" s="44" t="s">
        <v>105</v>
      </c>
      <c r="O16" s="70">
        <v>114395</v>
      </c>
      <c r="P16" s="59">
        <f>IFERROR(O16/L6,"-")</f>
        <v>1.4759685305626576E-3</v>
      </c>
      <c r="Q16" s="70">
        <v>5</v>
      </c>
      <c r="R16" s="59">
        <f>IFERROR(Q16/M6,"-")</f>
        <v>9.2592592592592587E-2</v>
      </c>
      <c r="S16" s="73">
        <f t="shared" si="1"/>
        <v>22879</v>
      </c>
      <c r="T16" s="439"/>
      <c r="U16" s="437"/>
      <c r="V16" s="44" t="s">
        <v>105</v>
      </c>
      <c r="W16" s="70">
        <v>3072628</v>
      </c>
      <c r="X16" s="59">
        <f>IFERROR(W16/T6,"-")</f>
        <v>9.7585521928990869E-4</v>
      </c>
      <c r="Y16" s="70">
        <v>59</v>
      </c>
      <c r="Z16" s="59">
        <f>IFERROR(Y16/U6,"-")</f>
        <v>1.4955640050697085E-2</v>
      </c>
      <c r="AA16" s="167">
        <f t="shared" si="2"/>
        <v>52078.4406779661</v>
      </c>
      <c r="AB16" s="439"/>
      <c r="AC16" s="437"/>
      <c r="AD16" s="44" t="s">
        <v>105</v>
      </c>
      <c r="AE16" s="70">
        <v>5248929</v>
      </c>
      <c r="AF16" s="59">
        <f>IFERROR(AE16/AB6,"-")</f>
        <v>1.2211239196053621E-3</v>
      </c>
      <c r="AG16" s="70">
        <v>80</v>
      </c>
      <c r="AH16" s="59">
        <f>IFERROR(AG16/AC6,"-")</f>
        <v>1.7319766183156528E-2</v>
      </c>
      <c r="AI16" s="73">
        <f t="shared" si="3"/>
        <v>65611.612500000003</v>
      </c>
      <c r="AJ16" s="439"/>
      <c r="AK16" s="437"/>
      <c r="AL16" s="44" t="s">
        <v>105</v>
      </c>
      <c r="AM16" s="70">
        <v>4235483</v>
      </c>
      <c r="AN16" s="59">
        <f>IFERROR(AM16/AJ6,"-")</f>
        <v>1.22387130822058E-3</v>
      </c>
      <c r="AO16" s="70">
        <v>80</v>
      </c>
      <c r="AP16" s="59">
        <f>IFERROR(AO16/AK6,"-")</f>
        <v>2.3228803716608595E-2</v>
      </c>
      <c r="AQ16" s="73">
        <f t="shared" si="4"/>
        <v>52943.537499999999</v>
      </c>
      <c r="AR16" s="439"/>
      <c r="AS16" s="437"/>
      <c r="AT16" s="44" t="s">
        <v>105</v>
      </c>
      <c r="AU16" s="70">
        <v>3089208</v>
      </c>
      <c r="AV16" s="59">
        <f>IFERROR(AU16/AR6,"-")</f>
        <v>1.9924533348733551E-3</v>
      </c>
      <c r="AW16" s="73">
        <v>52</v>
      </c>
      <c r="AX16" s="59">
        <f>IFERROR(AW16/AS6,"-")</f>
        <v>3.6619718309859155E-2</v>
      </c>
      <c r="AY16" s="227">
        <f t="shared" si="5"/>
        <v>59407.846153846156</v>
      </c>
      <c r="AZ16" s="439"/>
      <c r="BA16" s="437"/>
      <c r="BB16" s="44" t="s">
        <v>105</v>
      </c>
      <c r="BC16" s="70">
        <v>723568</v>
      </c>
      <c r="BD16" s="59">
        <f>IFERROR(BC16/AZ6,"-")</f>
        <v>2.5003605053149349E-3</v>
      </c>
      <c r="BE16" s="70">
        <v>12</v>
      </c>
      <c r="BF16" s="59">
        <f>IFERROR(BE16/BA6,"-")</f>
        <v>4.633204633204633E-2</v>
      </c>
      <c r="BG16" s="73">
        <f t="shared" si="6"/>
        <v>60297.333333333336</v>
      </c>
      <c r="BH16" s="439"/>
      <c r="BI16" s="437"/>
      <c r="BJ16" s="44" t="s">
        <v>105</v>
      </c>
      <c r="BK16" s="70">
        <f>市区町村別_歯科健診3項目以上該当者高齢者の疾病!G1272</f>
        <v>16485603</v>
      </c>
      <c r="BL16" s="59">
        <f>市区町村別_歯科健診3項目以上該当者高齢者の疾病!H1272</f>
        <v>1.2819189167490393E-3</v>
      </c>
      <c r="BM16" s="70">
        <f>市区町村別_歯科健診3項目以上該当者高齢者の疾病!I1272</f>
        <v>289</v>
      </c>
      <c r="BN16" s="59">
        <f>市区町村別_歯科健診3項目以上該当者高齢者の疾病!J1272</f>
        <v>2.1004433461734136E-2</v>
      </c>
      <c r="BO16" s="167">
        <f>市区町村別_歯科健診3項目以上該当者高齢者の疾病!K1272</f>
        <v>57043.608996539791</v>
      </c>
      <c r="BP16" s="229"/>
      <c r="BR16" s="93"/>
      <c r="BS16" s="92" t="s">
        <v>138</v>
      </c>
      <c r="BT16" s="91">
        <f t="shared" si="7"/>
        <v>16485603</v>
      </c>
      <c r="BU16" s="90">
        <f t="shared" si="8"/>
        <v>5.8663724841912486E-3</v>
      </c>
      <c r="BV16" s="35"/>
    </row>
    <row r="17" spans="2:74" s="9" customFormat="1" ht="13.15" customHeight="1" thickTop="1" thickBot="1">
      <c r="B17" s="447"/>
      <c r="C17" s="448"/>
      <c r="D17" s="439"/>
      <c r="E17" s="437"/>
      <c r="F17" s="44" t="s">
        <v>106</v>
      </c>
      <c r="G17" s="70">
        <v>646</v>
      </c>
      <c r="H17" s="59">
        <f>IFERROR(G17/D6,"-")</f>
        <v>1.8491484184914841E-5</v>
      </c>
      <c r="I17" s="70">
        <v>1</v>
      </c>
      <c r="J17" s="59">
        <f>IFERROR(I17/E6,"-")</f>
        <v>5.5555555555555552E-2</v>
      </c>
      <c r="K17" s="73">
        <f t="shared" si="0"/>
        <v>646</v>
      </c>
      <c r="L17" s="439"/>
      <c r="M17" s="437"/>
      <c r="N17" s="44" t="s">
        <v>106</v>
      </c>
      <c r="O17" s="70">
        <v>322798</v>
      </c>
      <c r="P17" s="59">
        <f>IFERROR(O17/L6,"-")</f>
        <v>4.16486463331933E-3</v>
      </c>
      <c r="Q17" s="70">
        <v>3</v>
      </c>
      <c r="R17" s="59">
        <f>IFERROR(Q17/M6,"-")</f>
        <v>5.5555555555555552E-2</v>
      </c>
      <c r="S17" s="73">
        <f t="shared" si="1"/>
        <v>107599.33333333333</v>
      </c>
      <c r="T17" s="439"/>
      <c r="U17" s="437"/>
      <c r="V17" s="44" t="s">
        <v>106</v>
      </c>
      <c r="W17" s="70">
        <v>11631140</v>
      </c>
      <c r="X17" s="59">
        <f>IFERROR(W17/T6,"-")</f>
        <v>3.6940067835389214E-3</v>
      </c>
      <c r="Y17" s="70">
        <v>39</v>
      </c>
      <c r="Z17" s="59">
        <f>IFERROR(Y17/U6,"-")</f>
        <v>9.8859315589353604E-3</v>
      </c>
      <c r="AA17" s="167">
        <f t="shared" si="2"/>
        <v>298234.358974359</v>
      </c>
      <c r="AB17" s="439"/>
      <c r="AC17" s="437"/>
      <c r="AD17" s="44" t="s">
        <v>106</v>
      </c>
      <c r="AE17" s="70">
        <v>16667714</v>
      </c>
      <c r="AF17" s="59">
        <f>IFERROR(AE17/AB6,"-")</f>
        <v>3.8776185104696915E-3</v>
      </c>
      <c r="AG17" s="70">
        <v>81</v>
      </c>
      <c r="AH17" s="59">
        <f>IFERROR(AG17/AC6,"-")</f>
        <v>1.7536263260445984E-2</v>
      </c>
      <c r="AI17" s="73">
        <f t="shared" si="3"/>
        <v>205774.24691358025</v>
      </c>
      <c r="AJ17" s="439"/>
      <c r="AK17" s="437"/>
      <c r="AL17" s="44" t="s">
        <v>106</v>
      </c>
      <c r="AM17" s="70">
        <v>21030029</v>
      </c>
      <c r="AN17" s="59">
        <f>IFERROR(AM17/AJ6,"-")</f>
        <v>6.0767683648232642E-3</v>
      </c>
      <c r="AO17" s="70">
        <v>61</v>
      </c>
      <c r="AP17" s="59">
        <f>IFERROR(AO17/AK6,"-")</f>
        <v>1.7711962833914054E-2</v>
      </c>
      <c r="AQ17" s="73">
        <f t="shared" si="4"/>
        <v>344754.57377049181</v>
      </c>
      <c r="AR17" s="439"/>
      <c r="AS17" s="437"/>
      <c r="AT17" s="44" t="s">
        <v>106</v>
      </c>
      <c r="AU17" s="70">
        <v>17093361</v>
      </c>
      <c r="AV17" s="59">
        <f>IFERROR(AU17/AR6,"-")</f>
        <v>1.1024742953094821E-2</v>
      </c>
      <c r="AW17" s="73">
        <v>48</v>
      </c>
      <c r="AX17" s="59">
        <f>IFERROR(AW17/AS6,"-")</f>
        <v>3.3802816901408447E-2</v>
      </c>
      <c r="AY17" s="227">
        <f t="shared" si="5"/>
        <v>356111.6875</v>
      </c>
      <c r="AZ17" s="439"/>
      <c r="BA17" s="437"/>
      <c r="BB17" s="44" t="s">
        <v>106</v>
      </c>
      <c r="BC17" s="70">
        <v>8685320</v>
      </c>
      <c r="BD17" s="59">
        <f>IFERROR(BC17/AZ6,"-")</f>
        <v>3.0012978882457367E-2</v>
      </c>
      <c r="BE17" s="70">
        <v>22</v>
      </c>
      <c r="BF17" s="59">
        <f>IFERROR(BE17/BA6,"-")</f>
        <v>8.4942084942084939E-2</v>
      </c>
      <c r="BG17" s="73">
        <f t="shared" si="6"/>
        <v>394787.27272727271</v>
      </c>
      <c r="BH17" s="439"/>
      <c r="BI17" s="437"/>
      <c r="BJ17" s="44" t="s">
        <v>106</v>
      </c>
      <c r="BK17" s="70">
        <f>市区町村別_歯科健診3項目以上該当者高齢者の疾病!G1273</f>
        <v>75431008</v>
      </c>
      <c r="BL17" s="59">
        <f>市区町村別_歯科健診3項目以上該当者高齢者の疾病!H1273</f>
        <v>5.8655079868566605E-3</v>
      </c>
      <c r="BM17" s="70">
        <f>市区町村別_歯科健診3項目以上該当者高齢者の疾病!I1273</f>
        <v>255</v>
      </c>
      <c r="BN17" s="59">
        <f>市区町村別_歯科健診3項目以上該当者高齢者の疾病!J1273</f>
        <v>1.8533323642706594E-2</v>
      </c>
      <c r="BO17" s="167">
        <f>市区町村別_歯科健診3項目以上該当者高齢者の疾病!K1273</f>
        <v>295807.87450980389</v>
      </c>
      <c r="BP17" s="229"/>
      <c r="BR17" s="93"/>
      <c r="BS17" s="92" t="s">
        <v>137</v>
      </c>
      <c r="BT17" s="91">
        <f t="shared" si="7"/>
        <v>75431008</v>
      </c>
      <c r="BU17" s="90">
        <f t="shared" si="8"/>
        <v>2.6841989934248082E-2</v>
      </c>
      <c r="BV17" s="35"/>
    </row>
    <row r="18" spans="2:74" s="9" customFormat="1" ht="13.15" customHeight="1" thickTop="1" thickBot="1">
      <c r="B18" s="447"/>
      <c r="C18" s="448"/>
      <c r="D18" s="439"/>
      <c r="E18" s="437"/>
      <c r="F18" s="44" t="s">
        <v>107</v>
      </c>
      <c r="G18" s="70">
        <v>0</v>
      </c>
      <c r="H18" s="59">
        <f>IFERROR(G18/D6,"-")</f>
        <v>0</v>
      </c>
      <c r="I18" s="70">
        <v>0</v>
      </c>
      <c r="J18" s="59">
        <f>IFERROR(I18/E6,"-")</f>
        <v>0</v>
      </c>
      <c r="K18" s="73" t="str">
        <f t="shared" si="0"/>
        <v>-</v>
      </c>
      <c r="L18" s="439"/>
      <c r="M18" s="437"/>
      <c r="N18" s="44" t="s">
        <v>107</v>
      </c>
      <c r="O18" s="70">
        <v>419791</v>
      </c>
      <c r="P18" s="59">
        <f>IFERROR(O18/L6,"-")</f>
        <v>5.4163058299176413E-3</v>
      </c>
      <c r="Q18" s="70">
        <v>15</v>
      </c>
      <c r="R18" s="59">
        <f>IFERROR(Q18/M6,"-")</f>
        <v>0.27777777777777779</v>
      </c>
      <c r="S18" s="73">
        <f t="shared" si="1"/>
        <v>27986.066666666666</v>
      </c>
      <c r="T18" s="439"/>
      <c r="U18" s="437"/>
      <c r="V18" s="44" t="s">
        <v>107</v>
      </c>
      <c r="W18" s="70">
        <v>25628083</v>
      </c>
      <c r="X18" s="59">
        <f>IFERROR(W18/T6,"-")</f>
        <v>8.1393837965236856E-3</v>
      </c>
      <c r="Y18" s="70">
        <v>520</v>
      </c>
      <c r="Z18" s="59">
        <f>IFERROR(Y18/U6,"-")</f>
        <v>0.13181242078580482</v>
      </c>
      <c r="AA18" s="167">
        <f t="shared" si="2"/>
        <v>49284.775000000001</v>
      </c>
      <c r="AB18" s="439"/>
      <c r="AC18" s="437"/>
      <c r="AD18" s="44" t="s">
        <v>107</v>
      </c>
      <c r="AE18" s="70">
        <v>36112158</v>
      </c>
      <c r="AF18" s="59">
        <f>IFERROR(AE18/AB6,"-")</f>
        <v>8.4012224060123746E-3</v>
      </c>
      <c r="AG18" s="70">
        <v>699</v>
      </c>
      <c r="AH18" s="59">
        <f>IFERROR(AG18/AC6,"-")</f>
        <v>0.15133145702533016</v>
      </c>
      <c r="AI18" s="73">
        <f t="shared" si="3"/>
        <v>51662.6008583691</v>
      </c>
      <c r="AJ18" s="439"/>
      <c r="AK18" s="437"/>
      <c r="AL18" s="44" t="s">
        <v>107</v>
      </c>
      <c r="AM18" s="70">
        <v>26215260</v>
      </c>
      <c r="AN18" s="59">
        <f>IFERROR(AM18/AJ6,"-")</f>
        <v>7.5750757473333364E-3</v>
      </c>
      <c r="AO18" s="70">
        <v>544</v>
      </c>
      <c r="AP18" s="59">
        <f>IFERROR(AO18/AK6,"-")</f>
        <v>0.15795586527293845</v>
      </c>
      <c r="AQ18" s="73">
        <f t="shared" si="4"/>
        <v>48189.816176470587</v>
      </c>
      <c r="AR18" s="439"/>
      <c r="AS18" s="437"/>
      <c r="AT18" s="44" t="s">
        <v>107</v>
      </c>
      <c r="AU18" s="70">
        <v>12725685</v>
      </c>
      <c r="AV18" s="59">
        <f>IFERROR(AU18/AR6,"-")</f>
        <v>8.2077132769298247E-3</v>
      </c>
      <c r="AW18" s="73">
        <v>221</v>
      </c>
      <c r="AX18" s="59">
        <f>IFERROR(AW18/AS6,"-")</f>
        <v>0.1556338028169014</v>
      </c>
      <c r="AY18" s="227">
        <f t="shared" si="5"/>
        <v>57582.285067873301</v>
      </c>
      <c r="AZ18" s="439"/>
      <c r="BA18" s="437"/>
      <c r="BB18" s="44" t="s">
        <v>107</v>
      </c>
      <c r="BC18" s="70">
        <v>1330820</v>
      </c>
      <c r="BD18" s="59">
        <f>IFERROR(BC18/AZ6,"-")</f>
        <v>4.5987796139177273E-3</v>
      </c>
      <c r="BE18" s="70">
        <v>41</v>
      </c>
      <c r="BF18" s="59">
        <f>IFERROR(BE18/BA6,"-")</f>
        <v>0.15830115830115829</v>
      </c>
      <c r="BG18" s="73">
        <f t="shared" si="6"/>
        <v>32459.024390243903</v>
      </c>
      <c r="BH18" s="439"/>
      <c r="BI18" s="437"/>
      <c r="BJ18" s="44" t="s">
        <v>107</v>
      </c>
      <c r="BK18" s="70">
        <f>市区町村別_歯科健診3項目以上該当者高齢者の疾病!G1274</f>
        <v>102431797</v>
      </c>
      <c r="BL18" s="59">
        <f>市区町村別_歯科健診3項目以上該当者高齢者の疾病!H1274</f>
        <v>7.9650867639416943E-3</v>
      </c>
      <c r="BM18" s="70">
        <f>市区町村別_歯科健診3項目以上該当者高齢者の疾病!I1274</f>
        <v>2040</v>
      </c>
      <c r="BN18" s="59">
        <f>市区町村別_歯科健診3項目以上該当者高齢者の疾病!J1274</f>
        <v>0.14826658914165275</v>
      </c>
      <c r="BO18" s="167">
        <f>市区町村別_歯科健診3項目以上該当者高齢者の疾病!K1274</f>
        <v>50211.665196078429</v>
      </c>
      <c r="BP18" s="229"/>
      <c r="BR18" s="93"/>
      <c r="BS18" s="92" t="s">
        <v>136</v>
      </c>
      <c r="BT18" s="91">
        <f t="shared" si="7"/>
        <v>102431797</v>
      </c>
      <c r="BU18" s="90">
        <f t="shared" si="8"/>
        <v>3.6450172640155397E-2</v>
      </c>
      <c r="BV18" s="35"/>
    </row>
    <row r="19" spans="2:74" s="9" customFormat="1" ht="13.15" customHeight="1" thickTop="1" thickBot="1">
      <c r="B19" s="447"/>
      <c r="C19" s="448"/>
      <c r="D19" s="439"/>
      <c r="E19" s="437"/>
      <c r="F19" s="44" t="s">
        <v>108</v>
      </c>
      <c r="G19" s="70">
        <v>1062</v>
      </c>
      <c r="H19" s="59">
        <f>IFERROR(G19/D6,"-")</f>
        <v>3.0399313009875484E-5</v>
      </c>
      <c r="I19" s="70">
        <v>1</v>
      </c>
      <c r="J19" s="59">
        <f>IFERROR(I19/E6,"-")</f>
        <v>5.5555555555555552E-2</v>
      </c>
      <c r="K19" s="73">
        <f t="shared" si="0"/>
        <v>1062</v>
      </c>
      <c r="L19" s="439"/>
      <c r="M19" s="437"/>
      <c r="N19" s="44" t="s">
        <v>108</v>
      </c>
      <c r="O19" s="70">
        <v>615960</v>
      </c>
      <c r="P19" s="59">
        <f>IFERROR(O19/L6,"-")</f>
        <v>7.9473541333570045E-3</v>
      </c>
      <c r="Q19" s="70">
        <v>7</v>
      </c>
      <c r="R19" s="59">
        <f>IFERROR(Q19/M6,"-")</f>
        <v>0.12962962962962962</v>
      </c>
      <c r="S19" s="73">
        <f t="shared" si="1"/>
        <v>87994.28571428571</v>
      </c>
      <c r="T19" s="439"/>
      <c r="U19" s="437"/>
      <c r="V19" s="44" t="s">
        <v>108</v>
      </c>
      <c r="W19" s="70">
        <v>31135781</v>
      </c>
      <c r="X19" s="59">
        <f>IFERROR(W19/T6,"-")</f>
        <v>9.8886081867110408E-3</v>
      </c>
      <c r="Y19" s="70">
        <v>320</v>
      </c>
      <c r="Z19" s="59">
        <f>IFERROR(Y19/U6,"-")</f>
        <v>8.1115335868187574E-2</v>
      </c>
      <c r="AA19" s="167">
        <f t="shared" si="2"/>
        <v>97299.315625000003</v>
      </c>
      <c r="AB19" s="439"/>
      <c r="AC19" s="437"/>
      <c r="AD19" s="44" t="s">
        <v>108</v>
      </c>
      <c r="AE19" s="70">
        <v>53730067</v>
      </c>
      <c r="AF19" s="59">
        <f>IFERROR(AE19/AB6,"-")</f>
        <v>1.2499896648573207E-2</v>
      </c>
      <c r="AG19" s="70">
        <v>585</v>
      </c>
      <c r="AH19" s="59">
        <f>IFERROR(AG19/AC6,"-")</f>
        <v>0.12665079021433209</v>
      </c>
      <c r="AI19" s="73">
        <f t="shared" si="3"/>
        <v>91846.268376068372</v>
      </c>
      <c r="AJ19" s="439"/>
      <c r="AK19" s="437"/>
      <c r="AL19" s="44" t="s">
        <v>108</v>
      </c>
      <c r="AM19" s="70">
        <v>57073201</v>
      </c>
      <c r="AN19" s="59">
        <f>IFERROR(AM19/AJ6,"-")</f>
        <v>1.6491685404523195E-2</v>
      </c>
      <c r="AO19" s="70">
        <v>681</v>
      </c>
      <c r="AP19" s="59">
        <f>IFERROR(AO19/AK6,"-")</f>
        <v>0.19773519163763068</v>
      </c>
      <c r="AQ19" s="73">
        <f t="shared" si="4"/>
        <v>83807.930983847284</v>
      </c>
      <c r="AR19" s="439"/>
      <c r="AS19" s="437"/>
      <c r="AT19" s="44" t="s">
        <v>108</v>
      </c>
      <c r="AU19" s="70">
        <v>42879709</v>
      </c>
      <c r="AV19" s="59">
        <f>IFERROR(AU19/AR6,"-")</f>
        <v>2.7656221010514351E-2</v>
      </c>
      <c r="AW19" s="73">
        <v>349</v>
      </c>
      <c r="AX19" s="59">
        <f>IFERROR(AW19/AS6,"-")</f>
        <v>0.24577464788732395</v>
      </c>
      <c r="AY19" s="227">
        <f t="shared" si="5"/>
        <v>122864.49570200573</v>
      </c>
      <c r="AZ19" s="439"/>
      <c r="BA19" s="437"/>
      <c r="BB19" s="44" t="s">
        <v>108</v>
      </c>
      <c r="BC19" s="70">
        <v>10148696</v>
      </c>
      <c r="BD19" s="59">
        <f>IFERROR(BC19/AZ6,"-")</f>
        <v>3.5069818812948697E-2</v>
      </c>
      <c r="BE19" s="70">
        <v>72</v>
      </c>
      <c r="BF19" s="59">
        <f>IFERROR(BE19/BA6,"-")</f>
        <v>0.27799227799227799</v>
      </c>
      <c r="BG19" s="73">
        <f t="shared" si="6"/>
        <v>140954.11111111112</v>
      </c>
      <c r="BH19" s="439"/>
      <c r="BI19" s="437"/>
      <c r="BJ19" s="44" t="s">
        <v>108</v>
      </c>
      <c r="BK19" s="70">
        <f>市区町村別_歯科健診3項目以上該当者高齢者の疾病!G1275</f>
        <v>195584476</v>
      </c>
      <c r="BL19" s="59">
        <f>市区町村別_歯科健診3項目以上該当者高齢者の疾病!H1275</f>
        <v>1.5208630197321171E-2</v>
      </c>
      <c r="BM19" s="70">
        <f>市区町村別_歯科健診3項目以上該当者高齢者の疾病!I1275</f>
        <v>2015</v>
      </c>
      <c r="BN19" s="59">
        <f>市区町村別_歯科健診3項目以上該当者高齢者の疾病!J1275</f>
        <v>0.14644959662766188</v>
      </c>
      <c r="BO19" s="167">
        <f>市区町村別_歯科健診3項目以上該当者高齢者の疾病!K1275</f>
        <v>97064.256079404469</v>
      </c>
      <c r="BP19" s="229"/>
      <c r="BR19" s="93"/>
      <c r="BS19" s="92" t="s">
        <v>135</v>
      </c>
      <c r="BT19" s="91">
        <f t="shared" si="7"/>
        <v>195584476</v>
      </c>
      <c r="BU19" s="90">
        <f t="shared" si="8"/>
        <v>6.9598387656269758E-2</v>
      </c>
      <c r="BV19" s="35"/>
    </row>
    <row r="20" spans="2:74" s="9" customFormat="1" ht="13.15" customHeight="1" thickTop="1" thickBot="1">
      <c r="B20" s="447"/>
      <c r="C20" s="448"/>
      <c r="D20" s="439"/>
      <c r="E20" s="437"/>
      <c r="F20" s="44" t="s">
        <v>109</v>
      </c>
      <c r="G20" s="70">
        <v>358603</v>
      </c>
      <c r="H20" s="59">
        <f>IFERROR(G20/D6,"-")</f>
        <v>1.0264863317589809E-2</v>
      </c>
      <c r="I20" s="70">
        <v>2</v>
      </c>
      <c r="J20" s="59">
        <f>IFERROR(I20/E6,"-")</f>
        <v>0.1111111111111111</v>
      </c>
      <c r="K20" s="73">
        <f t="shared" si="0"/>
        <v>179301.5</v>
      </c>
      <c r="L20" s="439"/>
      <c r="M20" s="437"/>
      <c r="N20" s="44" t="s">
        <v>109</v>
      </c>
      <c r="O20" s="70">
        <v>391076</v>
      </c>
      <c r="P20" s="59">
        <f>IFERROR(O20/L6,"-")</f>
        <v>5.0458137948190211E-3</v>
      </c>
      <c r="Q20" s="70">
        <v>6</v>
      </c>
      <c r="R20" s="59">
        <f>IFERROR(Q20/M6,"-")</f>
        <v>0.1111111111111111</v>
      </c>
      <c r="S20" s="73">
        <f t="shared" si="1"/>
        <v>65179.333333333336</v>
      </c>
      <c r="T20" s="439"/>
      <c r="U20" s="437"/>
      <c r="V20" s="44" t="s">
        <v>109</v>
      </c>
      <c r="W20" s="70">
        <v>14091544</v>
      </c>
      <c r="X20" s="59">
        <f>IFERROR(W20/T6,"-")</f>
        <v>4.4754219385663993E-3</v>
      </c>
      <c r="Y20" s="70">
        <v>307</v>
      </c>
      <c r="Z20" s="59">
        <f>IFERROR(Y20/U6,"-")</f>
        <v>7.782002534854246E-2</v>
      </c>
      <c r="AA20" s="167">
        <f t="shared" si="2"/>
        <v>45900.794788273619</v>
      </c>
      <c r="AB20" s="439"/>
      <c r="AC20" s="437"/>
      <c r="AD20" s="44" t="s">
        <v>109</v>
      </c>
      <c r="AE20" s="70">
        <v>16573060</v>
      </c>
      <c r="AF20" s="59">
        <f>IFERROR(AE20/AB6,"-")</f>
        <v>3.8555979680911746E-3</v>
      </c>
      <c r="AG20" s="70">
        <v>422</v>
      </c>
      <c r="AH20" s="59">
        <f>IFERROR(AG20/AC6,"-")</f>
        <v>9.1361766616150683E-2</v>
      </c>
      <c r="AI20" s="73">
        <f t="shared" si="3"/>
        <v>39272.654028436016</v>
      </c>
      <c r="AJ20" s="439"/>
      <c r="AK20" s="437"/>
      <c r="AL20" s="44" t="s">
        <v>109</v>
      </c>
      <c r="AM20" s="70">
        <v>11139259</v>
      </c>
      <c r="AN20" s="59">
        <f>IFERROR(AM20/AJ6,"-")</f>
        <v>3.21876383046228E-3</v>
      </c>
      <c r="AO20" s="70">
        <v>311</v>
      </c>
      <c r="AP20" s="59">
        <f>IFERROR(AO20/AK6,"-")</f>
        <v>9.0301974448315905E-2</v>
      </c>
      <c r="AQ20" s="73">
        <f t="shared" si="4"/>
        <v>35817.553054662378</v>
      </c>
      <c r="AR20" s="439"/>
      <c r="AS20" s="437"/>
      <c r="AT20" s="44" t="s">
        <v>109</v>
      </c>
      <c r="AU20" s="70">
        <v>3912811</v>
      </c>
      <c r="AV20" s="59">
        <f>IFERROR(AU20/AR6,"-")</f>
        <v>2.5236543883348571E-3</v>
      </c>
      <c r="AW20" s="73">
        <v>117</v>
      </c>
      <c r="AX20" s="59">
        <f>IFERROR(AW20/AS6,"-")</f>
        <v>8.23943661971831E-2</v>
      </c>
      <c r="AY20" s="227">
        <f t="shared" si="5"/>
        <v>33442.829059829062</v>
      </c>
      <c r="AZ20" s="439"/>
      <c r="BA20" s="437"/>
      <c r="BB20" s="44" t="s">
        <v>109</v>
      </c>
      <c r="BC20" s="70">
        <v>611938</v>
      </c>
      <c r="BD20" s="59">
        <f>IFERROR(BC20/AZ6,"-")</f>
        <v>2.1146120432376926E-3</v>
      </c>
      <c r="BE20" s="70">
        <v>24</v>
      </c>
      <c r="BF20" s="59">
        <f>IFERROR(BE20/BA6,"-")</f>
        <v>9.2664092664092659E-2</v>
      </c>
      <c r="BG20" s="73">
        <f t="shared" si="6"/>
        <v>25497.416666666668</v>
      </c>
      <c r="BH20" s="439"/>
      <c r="BI20" s="437"/>
      <c r="BJ20" s="44" t="s">
        <v>109</v>
      </c>
      <c r="BK20" s="70">
        <f>市区町村別_歯科健診3項目以上該当者高齢者の疾病!G1276</f>
        <v>47078291</v>
      </c>
      <c r="BL20" s="59">
        <f>市区町村別_歯科健診3項目以上該当者高齢者の疾病!H1276</f>
        <v>3.6608034174495192E-3</v>
      </c>
      <c r="BM20" s="70">
        <f>市区町村別_歯科健診3項目以上該当者高齢者の疾病!I1276</f>
        <v>1189</v>
      </c>
      <c r="BN20" s="59">
        <f>市区町村別_歯科健診3項目以上該当者高齢者の疾病!J1276</f>
        <v>8.6416163965404469E-2</v>
      </c>
      <c r="BO20" s="167">
        <f>市区町村別_歯科健診3項目以上該当者高齢者の疾病!K1276</f>
        <v>39594.862068965514</v>
      </c>
      <c r="BP20" s="229"/>
      <c r="BR20" s="93"/>
      <c r="BS20" s="92" t="s">
        <v>134</v>
      </c>
      <c r="BT20" s="91">
        <f t="shared" si="7"/>
        <v>47078291</v>
      </c>
      <c r="BU20" s="90">
        <f t="shared" si="8"/>
        <v>1.6752726055889403E-2</v>
      </c>
      <c r="BV20" s="35"/>
    </row>
    <row r="21" spans="2:74" s="9" customFormat="1" ht="13.15" customHeight="1" thickTop="1" thickBot="1">
      <c r="B21" s="447"/>
      <c r="C21" s="448"/>
      <c r="D21" s="439"/>
      <c r="E21" s="437"/>
      <c r="F21" s="45" t="s">
        <v>110</v>
      </c>
      <c r="G21" s="71">
        <v>46807</v>
      </c>
      <c r="H21" s="60">
        <f>IFERROR(G21/D6,"-")</f>
        <v>1.3398311149277228E-3</v>
      </c>
      <c r="I21" s="71">
        <v>3</v>
      </c>
      <c r="J21" s="60">
        <f>IFERROR(I21/E6,"-")</f>
        <v>0.16666666666666666</v>
      </c>
      <c r="K21" s="74">
        <f t="shared" si="0"/>
        <v>15602.333333333334</v>
      </c>
      <c r="L21" s="439"/>
      <c r="M21" s="437"/>
      <c r="N21" s="45" t="s">
        <v>110</v>
      </c>
      <c r="O21" s="71">
        <v>40302</v>
      </c>
      <c r="P21" s="60">
        <f>IFERROR(O21/L6,"-")</f>
        <v>5.1999199019831487E-4</v>
      </c>
      <c r="Q21" s="71">
        <v>7</v>
      </c>
      <c r="R21" s="60">
        <f>IFERROR(Q21/M6,"-")</f>
        <v>0.12962962962962962</v>
      </c>
      <c r="S21" s="74">
        <f t="shared" si="1"/>
        <v>5757.4285714285716</v>
      </c>
      <c r="T21" s="439"/>
      <c r="U21" s="437"/>
      <c r="V21" s="45" t="s">
        <v>110</v>
      </c>
      <c r="W21" s="71">
        <v>5158399</v>
      </c>
      <c r="X21" s="60">
        <f>IFERROR(W21/T6,"-")</f>
        <v>1.638288327558639E-3</v>
      </c>
      <c r="Y21" s="71">
        <v>398</v>
      </c>
      <c r="Z21" s="60">
        <f>IFERROR(Y21/U6,"-")</f>
        <v>0.1008871989860583</v>
      </c>
      <c r="AA21" s="168">
        <f t="shared" si="2"/>
        <v>12960.801507537688</v>
      </c>
      <c r="AB21" s="439"/>
      <c r="AC21" s="437"/>
      <c r="AD21" s="45" t="s">
        <v>110</v>
      </c>
      <c r="AE21" s="71">
        <v>6926142</v>
      </c>
      <c r="AF21" s="60">
        <f>IFERROR(AE21/AB6,"-")</f>
        <v>1.6113149304902621E-3</v>
      </c>
      <c r="AG21" s="71">
        <v>588</v>
      </c>
      <c r="AH21" s="60">
        <f>IFERROR(AG21/AC6,"-")</f>
        <v>0.12730028144620048</v>
      </c>
      <c r="AI21" s="74">
        <f t="shared" si="3"/>
        <v>11779.15306122449</v>
      </c>
      <c r="AJ21" s="439"/>
      <c r="AK21" s="437"/>
      <c r="AL21" s="45" t="s">
        <v>110</v>
      </c>
      <c r="AM21" s="71">
        <v>7937489</v>
      </c>
      <c r="AN21" s="60">
        <f>IFERROR(AM21/AJ6,"-")</f>
        <v>2.2935908481786994E-3</v>
      </c>
      <c r="AO21" s="71">
        <v>530</v>
      </c>
      <c r="AP21" s="60">
        <f>IFERROR(AO21/AK6,"-")</f>
        <v>0.15389082462253195</v>
      </c>
      <c r="AQ21" s="74">
        <f t="shared" si="4"/>
        <v>14976.394339622642</v>
      </c>
      <c r="AR21" s="439"/>
      <c r="AS21" s="437"/>
      <c r="AT21" s="45" t="s">
        <v>110</v>
      </c>
      <c r="AU21" s="71">
        <v>2927646</v>
      </c>
      <c r="AV21" s="60">
        <f>IFERROR(AU21/AR6,"-")</f>
        <v>1.8882503334280625E-3</v>
      </c>
      <c r="AW21" s="74">
        <v>244</v>
      </c>
      <c r="AX21" s="62">
        <f>IFERROR(AW21/AS6,"-")</f>
        <v>0.17183098591549295</v>
      </c>
      <c r="AY21" s="228">
        <f t="shared" si="5"/>
        <v>11998.549180327869</v>
      </c>
      <c r="AZ21" s="439"/>
      <c r="BA21" s="437"/>
      <c r="BB21" s="45" t="s">
        <v>110</v>
      </c>
      <c r="BC21" s="71">
        <v>1475959</v>
      </c>
      <c r="BD21" s="60">
        <f>IFERROR(BC21/AZ6,"-")</f>
        <v>5.100321726588415E-3</v>
      </c>
      <c r="BE21" s="71">
        <v>61</v>
      </c>
      <c r="BF21" s="60">
        <f>IFERROR(BE21/BA6,"-")</f>
        <v>0.23552123552123552</v>
      </c>
      <c r="BG21" s="74">
        <f t="shared" si="6"/>
        <v>24196.049180327867</v>
      </c>
      <c r="BH21" s="439"/>
      <c r="BI21" s="437"/>
      <c r="BJ21" s="45" t="s">
        <v>110</v>
      </c>
      <c r="BK21" s="71">
        <f>市区町村別_歯科健診3項目以上該当者高齢者の疾病!G1277</f>
        <v>24512744</v>
      </c>
      <c r="BL21" s="60">
        <f>市区町村別_歯科健診3項目以上該当者高齢者の疾病!H1277</f>
        <v>1.9061086352150122E-3</v>
      </c>
      <c r="BM21" s="71">
        <f>市区町村別_歯科健診3項目以上該当者高齢者の疾病!I1277</f>
        <v>1831</v>
      </c>
      <c r="BN21" s="60">
        <f>市区町村別_歯科健診3項目以上該当者高齢者の疾病!J1277</f>
        <v>0.13307653172468931</v>
      </c>
      <c r="BO21" s="168">
        <f>市区町村別_歯科健診3項目以上該当者高齢者の疾病!K1277</f>
        <v>13387.626433642818</v>
      </c>
      <c r="BP21" s="229"/>
      <c r="BR21" s="89"/>
      <c r="BS21" s="88" t="s">
        <v>133</v>
      </c>
      <c r="BT21" s="87">
        <f t="shared" si="7"/>
        <v>24512744</v>
      </c>
      <c r="BU21" s="86">
        <f t="shared" si="8"/>
        <v>8.7228163212242915E-3</v>
      </c>
      <c r="BV21" s="35"/>
    </row>
    <row r="22" spans="2:74" s="9" customFormat="1" ht="13.15" customHeight="1" thickTop="1" thickBot="1">
      <c r="B22" s="449"/>
      <c r="C22" s="450"/>
      <c r="D22" s="440"/>
      <c r="E22" s="438"/>
      <c r="F22" s="46" t="s">
        <v>64</v>
      </c>
      <c r="G22" s="67">
        <f>SUM(G6:G21)</f>
        <v>3539121</v>
      </c>
      <c r="H22" s="60">
        <f>IFERROR(G22/D6,"-")</f>
        <v>0.10130588235294118</v>
      </c>
      <c r="I22" s="71">
        <v>14</v>
      </c>
      <c r="J22" s="60">
        <f>IFERROR(I22/E6,"-")</f>
        <v>0.77777777777777779</v>
      </c>
      <c r="K22" s="74">
        <f t="shared" si="0"/>
        <v>252794.35714285713</v>
      </c>
      <c r="L22" s="440"/>
      <c r="M22" s="438"/>
      <c r="N22" s="46" t="s">
        <v>64</v>
      </c>
      <c r="O22" s="67">
        <f>SUM(O6:O21)</f>
        <v>5754637</v>
      </c>
      <c r="P22" s="60">
        <f>IFERROR(O22/L6,"-")</f>
        <v>7.4248552094160591E-2</v>
      </c>
      <c r="Q22" s="71">
        <v>44</v>
      </c>
      <c r="R22" s="60">
        <f>IFERROR(Q22/M6,"-")</f>
        <v>0.81481481481481477</v>
      </c>
      <c r="S22" s="74">
        <f t="shared" si="1"/>
        <v>130787.20454545454</v>
      </c>
      <c r="T22" s="440"/>
      <c r="U22" s="438"/>
      <c r="V22" s="46" t="s">
        <v>64</v>
      </c>
      <c r="W22" s="67">
        <f>SUM(W6:W21)</f>
        <v>554882110</v>
      </c>
      <c r="X22" s="60">
        <f>IFERROR(W22/T6,"-")</f>
        <v>0.17622849337248025</v>
      </c>
      <c r="Y22" s="71">
        <v>3023</v>
      </c>
      <c r="Z22" s="60">
        <f>IFERROR(Y22/U6,"-")</f>
        <v>0.76628643852978451</v>
      </c>
      <c r="AA22" s="168">
        <f t="shared" si="2"/>
        <v>183553.46013893484</v>
      </c>
      <c r="AB22" s="440"/>
      <c r="AC22" s="438"/>
      <c r="AD22" s="46" t="s">
        <v>64</v>
      </c>
      <c r="AE22" s="67">
        <f>SUM(AE6:AE21)</f>
        <v>925631845</v>
      </c>
      <c r="AF22" s="60">
        <f>IFERROR(AE22/AB6,"-")</f>
        <v>0.215341298515934</v>
      </c>
      <c r="AG22" s="71">
        <v>3917</v>
      </c>
      <c r="AH22" s="60">
        <f>IFERROR(AG22/AC6,"-")</f>
        <v>0.84801905174280146</v>
      </c>
      <c r="AI22" s="74">
        <f t="shared" si="3"/>
        <v>236311.42328312484</v>
      </c>
      <c r="AJ22" s="440"/>
      <c r="AK22" s="438"/>
      <c r="AL22" s="46" t="s">
        <v>64</v>
      </c>
      <c r="AM22" s="67">
        <f>SUM(AM6:AM21)</f>
        <v>812505294</v>
      </c>
      <c r="AN22" s="60">
        <f>IFERROR(AM22/AJ6,"-")</f>
        <v>0.23477887105294176</v>
      </c>
      <c r="AO22" s="71">
        <v>3068</v>
      </c>
      <c r="AP22" s="60">
        <f>IFERROR(AO22/AK6,"-")</f>
        <v>0.89082462253193961</v>
      </c>
      <c r="AQ22" s="74">
        <f t="shared" si="4"/>
        <v>264832.23402868316</v>
      </c>
      <c r="AR22" s="440"/>
      <c r="AS22" s="438"/>
      <c r="AT22" s="46" t="s">
        <v>64</v>
      </c>
      <c r="AU22" s="67">
        <f>SUM(AU6:AU21)</f>
        <v>419217470</v>
      </c>
      <c r="AV22" s="60">
        <f>IFERROR(AU22/AR6,"-")</f>
        <v>0.27038362134847205</v>
      </c>
      <c r="AW22" s="74">
        <v>1307</v>
      </c>
      <c r="AX22" s="131">
        <f>IFERROR(AW22/AS6,"-")</f>
        <v>0.9204225352112676</v>
      </c>
      <c r="AY22" s="187">
        <f t="shared" si="5"/>
        <v>320747.87299158378</v>
      </c>
      <c r="AZ22" s="440"/>
      <c r="BA22" s="438"/>
      <c r="BB22" s="46" t="s">
        <v>64</v>
      </c>
      <c r="BC22" s="67">
        <f>SUM(BC6:BC21)</f>
        <v>88656405</v>
      </c>
      <c r="BD22" s="60">
        <f>IFERROR(BC22/AZ6,"-")</f>
        <v>0.30636094134235559</v>
      </c>
      <c r="BE22" s="71">
        <v>239</v>
      </c>
      <c r="BF22" s="60">
        <f>IFERROR(BE22/BA6,"-")</f>
        <v>0.92277992277992282</v>
      </c>
      <c r="BG22" s="74">
        <f t="shared" si="6"/>
        <v>370947.30125523015</v>
      </c>
      <c r="BH22" s="440"/>
      <c r="BI22" s="438"/>
      <c r="BJ22" s="46" t="s">
        <v>64</v>
      </c>
      <c r="BK22" s="67">
        <f>市区町村別_歯科健診3項目以上該当者高齢者の疾病!G1278</f>
        <v>2810186882</v>
      </c>
      <c r="BL22" s="60">
        <f>市区町村別_歯科健診3項目以上該当者高齢者の疾病!H1278</f>
        <v>0.21851986388582814</v>
      </c>
      <c r="BM22" s="71">
        <f>市区町村別_歯科健診3項目以上該当者高齢者の疾病!I1278</f>
        <v>11612</v>
      </c>
      <c r="BN22" s="60">
        <f>市区町村別_歯科健診3項目以上該当者高齢者の疾病!J1278</f>
        <v>0.84395668289846648</v>
      </c>
      <c r="BO22" s="168">
        <f>市区町村別_歯科健診3項目以上該当者高齢者の疾病!K1278</f>
        <v>242007.13761625905</v>
      </c>
      <c r="BP22" s="229"/>
      <c r="BR22" s="117" t="s">
        <v>132</v>
      </c>
      <c r="BS22" s="118"/>
      <c r="BT22" s="119">
        <f>BT23-BT5</f>
        <v>10049911198</v>
      </c>
      <c r="BU22" s="120">
        <f>IFERROR(BT22/$BT$23,"-")</f>
        <v>0.78148013611417189</v>
      </c>
      <c r="BV22" s="35"/>
    </row>
    <row r="23" spans="2:74" ht="13.5" customHeight="1" thickTop="1">
      <c r="B23" s="203" t="s">
        <v>425</v>
      </c>
      <c r="D23" s="139"/>
      <c r="E23" s="51"/>
      <c r="F23" s="9"/>
      <c r="G23" s="9"/>
      <c r="H23" s="9"/>
      <c r="I23" s="9"/>
      <c r="J23" s="9"/>
      <c r="K23" s="9"/>
      <c r="L23" s="139"/>
      <c r="M23" s="51"/>
      <c r="N23" s="9"/>
      <c r="O23" s="9"/>
      <c r="P23" s="9"/>
      <c r="Q23" s="9"/>
      <c r="R23" s="9"/>
      <c r="S23" s="9"/>
      <c r="T23" s="139"/>
      <c r="U23" s="51"/>
      <c r="V23" s="9"/>
      <c r="W23" s="9"/>
      <c r="X23" s="9"/>
      <c r="Y23" s="9"/>
      <c r="Z23" s="9"/>
      <c r="AA23" s="9"/>
      <c r="AB23" s="139"/>
      <c r="AC23" s="51"/>
      <c r="AD23" s="9"/>
      <c r="AE23" s="9"/>
      <c r="AF23" s="9"/>
      <c r="AG23" s="9"/>
      <c r="AH23" s="9"/>
      <c r="AI23" s="9"/>
      <c r="AJ23" s="139"/>
      <c r="AK23" s="51"/>
      <c r="AL23" s="9"/>
      <c r="AM23" s="9"/>
      <c r="AN23" s="9"/>
      <c r="AO23" s="9"/>
      <c r="AP23" s="9"/>
      <c r="AQ23" s="9"/>
      <c r="AR23" s="139"/>
      <c r="AS23" s="51"/>
      <c r="AT23" s="9"/>
      <c r="AU23" s="9"/>
      <c r="AV23" s="9"/>
      <c r="AX23" s="149"/>
      <c r="BR23" s="180" t="s">
        <v>178</v>
      </c>
      <c r="BS23" s="181"/>
      <c r="BT23" s="121">
        <f>BH6</f>
        <v>12860098080</v>
      </c>
      <c r="BU23" s="122">
        <f>IFERROR(BT23/$BT$23,"-")</f>
        <v>1</v>
      </c>
    </row>
    <row r="24" spans="2:74" ht="13.5" customHeight="1">
      <c r="B24" s="203" t="s">
        <v>422</v>
      </c>
    </row>
    <row r="25" spans="2:74" ht="13.5" customHeight="1">
      <c r="B25" s="203" t="s">
        <v>423</v>
      </c>
    </row>
    <row r="26" spans="2:74" ht="13.5" customHeight="1">
      <c r="B26" s="203" t="s">
        <v>424</v>
      </c>
    </row>
    <row r="27" spans="2:74" ht="13.5" customHeight="1">
      <c r="B27" s="206" t="s">
        <v>257</v>
      </c>
      <c r="AC27" s="3" t="s">
        <v>124</v>
      </c>
    </row>
    <row r="28" spans="2:74" ht="13.5" customHeight="1">
      <c r="B28" s="206" t="s">
        <v>428</v>
      </c>
      <c r="AC28" s="3" t="s">
        <v>398</v>
      </c>
    </row>
    <row r="29" spans="2:74" ht="13.5" customHeight="1">
      <c r="B29" s="206" t="s">
        <v>211</v>
      </c>
    </row>
    <row r="30" spans="2:74" ht="13.5" customHeight="1">
      <c r="AC30" s="3" t="s">
        <v>96</v>
      </c>
    </row>
    <row r="31" spans="2:74" ht="16.5" customHeight="1">
      <c r="AC31" s="3" t="s">
        <v>97</v>
      </c>
    </row>
    <row r="32" spans="2:74" ht="16.5" customHeight="1">
      <c r="B32" s="1" t="s">
        <v>312</v>
      </c>
      <c r="AC32" s="3" t="s">
        <v>98</v>
      </c>
    </row>
    <row r="33" spans="2:29">
      <c r="B33" s="1" t="s">
        <v>94</v>
      </c>
      <c r="AC33" s="3" t="s">
        <v>99</v>
      </c>
    </row>
    <row r="34" spans="2:29">
      <c r="AC34" s="3" t="s">
        <v>100</v>
      </c>
    </row>
    <row r="35" spans="2:29">
      <c r="AC35" s="3" t="s">
        <v>101</v>
      </c>
    </row>
    <row r="36" spans="2:29">
      <c r="AC36" s="3" t="s">
        <v>102</v>
      </c>
    </row>
    <row r="37" spans="2:29">
      <c r="AC37" s="3" t="s">
        <v>141</v>
      </c>
    </row>
    <row r="38" spans="2:29">
      <c r="AC38" s="3" t="s">
        <v>103</v>
      </c>
    </row>
    <row r="39" spans="2:29">
      <c r="AC39" s="3" t="s">
        <v>104</v>
      </c>
    </row>
    <row r="40" spans="2:29">
      <c r="AC40" s="3" t="s">
        <v>105</v>
      </c>
    </row>
    <row r="41" spans="2:29">
      <c r="AC41" s="3" t="s">
        <v>106</v>
      </c>
    </row>
    <row r="42" spans="2:29">
      <c r="AC42" s="3" t="s">
        <v>107</v>
      </c>
    </row>
    <row r="43" spans="2:29">
      <c r="AC43" s="3" t="s">
        <v>108</v>
      </c>
    </row>
    <row r="44" spans="2:29">
      <c r="AC44" s="3" t="s">
        <v>109</v>
      </c>
    </row>
    <row r="45" spans="2:29">
      <c r="AC45" s="3" t="s">
        <v>110</v>
      </c>
    </row>
    <row r="54" spans="2:3" ht="13.5" customHeight="1">
      <c r="B54" s="203"/>
      <c r="C54" s="203"/>
    </row>
    <row r="55" spans="2:3" ht="13.5" customHeight="1">
      <c r="B55" s="203" t="s">
        <v>425</v>
      </c>
      <c r="C55" s="203"/>
    </row>
    <row r="56" spans="2:3" ht="13.5" customHeight="1">
      <c r="B56" s="203" t="s">
        <v>426</v>
      </c>
    </row>
    <row r="57" spans="2:3" ht="13.5" customHeight="1">
      <c r="B57" s="203" t="s">
        <v>423</v>
      </c>
    </row>
    <row r="58" spans="2:3" ht="16.5" customHeight="1"/>
    <row r="59" spans="2:3" ht="16.5" customHeight="1"/>
    <row r="60" spans="2:3">
      <c r="B60" s="1" t="s">
        <v>313</v>
      </c>
    </row>
    <row r="61" spans="2:3">
      <c r="B61" s="1" t="s">
        <v>94</v>
      </c>
    </row>
    <row r="81" spans="2:2" ht="13.5" customHeight="1">
      <c r="B81" s="203"/>
    </row>
    <row r="82" spans="2:2" ht="13.5" customHeight="1">
      <c r="B82" s="203"/>
    </row>
    <row r="83" spans="2:2">
      <c r="B83" s="203" t="s">
        <v>425</v>
      </c>
    </row>
    <row r="84" spans="2:2">
      <c r="B84" s="203" t="s">
        <v>426</v>
      </c>
    </row>
    <row r="85" spans="2:2">
      <c r="B85" s="203" t="s">
        <v>423</v>
      </c>
    </row>
  </sheetData>
  <mergeCells count="26">
    <mergeCell ref="BH6:BH22"/>
    <mergeCell ref="BI6:BI22"/>
    <mergeCell ref="AR4:AY4"/>
    <mergeCell ref="BH4:BO4"/>
    <mergeCell ref="BA6:BA22"/>
    <mergeCell ref="B6:C22"/>
    <mergeCell ref="B4:C5"/>
    <mergeCell ref="D4:K4"/>
    <mergeCell ref="L4:S4"/>
    <mergeCell ref="T4:AA4"/>
    <mergeCell ref="D6:D22"/>
    <mergeCell ref="E6:E22"/>
    <mergeCell ref="L6:L22"/>
    <mergeCell ref="M6:M22"/>
    <mergeCell ref="T6:T22"/>
    <mergeCell ref="U6:U22"/>
    <mergeCell ref="AK6:AK22"/>
    <mergeCell ref="AR6:AR22"/>
    <mergeCell ref="AS6:AS22"/>
    <mergeCell ref="AZ6:AZ22"/>
    <mergeCell ref="AB4:AI4"/>
    <mergeCell ref="AJ4:AQ4"/>
    <mergeCell ref="AB6:AB22"/>
    <mergeCell ref="AC6:AC22"/>
    <mergeCell ref="AJ6:AJ22"/>
    <mergeCell ref="AZ4:BG4"/>
  </mergeCells>
  <phoneticPr fontId="3"/>
  <pageMargins left="0.70866141732283472" right="0.70866141732283472" top="0.59055118110236227" bottom="0.59055118110236227" header="0.31496062992125984" footer="0.31496062992125984"/>
  <pageSetup paperSize="8" scale="69" pageOrder="overThenDown" orientation="landscape" r:id="rId1"/>
  <headerFooter>
    <oddHeader>&amp;R&amp;"ＭＳ 明朝,標準"&amp;12 2-12.②口腔フレイルに係る分析(歯科)</oddHeader>
  </headerFooter>
  <colBreaks count="2" manualBreakCount="2">
    <brk id="27" max="83" man="1"/>
    <brk id="51" max="21" man="1"/>
  </colBreaks>
  <ignoredErrors>
    <ignoredError sqref="H6:H22 J6:K6 P6:P22 R6:S6 X6:X22 Z6:AA6 AF6:AF22 AH6:AI6 AN6:AN22 AP6:AQ6 AV6:AV22 AX6:AY6 BD6:BD22 BF6:BG6 J7:K7 R7:S7 Z7:AA7 AH7:AI7 AP7:AQ7 AX7:AY7 BF7:BG7 J8:K8 R8:S8 Z8:AA8 AH8:AI8 AP8:AQ8 AX8:AY8 BF8:BG8 J9:K9 R9:S9 Z9:AA9 AH9:AI9 AP9:AQ9 AX9:AY9 BF9:BG9 J10:K10 R10:S10 Z10:AA10 AH10:AI10 AP10:AQ10 AX10:AY10 BF10:BG10 J11:K11 R11:S11 Z11:AA11 AH11:AI11 AP11:AQ11 AX11:AY11 BF11:BG11 J12:K12 R12:S12 Z12:AA12 AH12:AI12 AP12:AQ12 AX12:AY12 BF12:BG12 J13:K13 R13:S13 Z13:AA13 AH13:AI13 AP13:AQ13 AX13:AY13 BF13:BG13 J14:K14 R14:S14 Z14:AA14 AH14:AI14 AP14:AQ14 AX14:AY14 BF14:BG14 J15:K15 R15:S15 Z15:AA15 AH15:AI15 AP15:AQ15 AX15:AY15 BF15:BG15 J16:K16 R16:S16 Z16:AA16 AH16:AI16 AP16:AQ16 AX16:AY16 BF16:BG16 J17:K17 R17:S17 Z17:AA17 AH17:AI17 AP17:AQ17 AX17:AY17 BF17:BG17 J18:K18 R18:S18 Z18:AA18 AH18:AI18 AP18:AQ18 AX18:AY18 BF18:BG18 J19:K19 R19:S19 Z19:AA19 AH19:AI19 AP19:AQ19 AX19:AY19 BF19:BG19 J20:K20 R20:S20 Z20:AA20 AH20:AI20 AP20:AQ20 AX20:AY20 BF20:BG20 J21:K21 R21:S21 Z21:AA21 AH21:AI21 AP21:AQ21 AX21:AY21 BF21:BG21 G22 J22:K22 O22 R22:S22 W22 Z22:AA22 AE22 AH22:AI22 AM22 AP22:AQ22 AU22 AX22:AY22 BC22 BF22:BG22" emptyCellReferenc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036C-A37C-4C97-B979-57B09F700D97}">
  <sheetPr codeName="Sheet56"/>
  <dimension ref="B1:CV29"/>
  <sheetViews>
    <sheetView showGridLines="0" zoomScaleNormal="100" zoomScaleSheetLayoutView="100" workbookViewId="0"/>
  </sheetViews>
  <sheetFormatPr defaultColWidth="9" defaultRowHeight="13.5"/>
  <cols>
    <col min="1" max="1" width="4.625" style="1" customWidth="1"/>
    <col min="2" max="2" width="3.625" style="1" customWidth="1"/>
    <col min="3" max="3" width="20.625" style="1" customWidth="1"/>
    <col min="4" max="4" width="9.375" style="12" customWidth="1"/>
    <col min="5" max="5" width="7.75" style="3" customWidth="1"/>
    <col min="6" max="6" width="15.75" style="1" customWidth="1"/>
    <col min="7" max="7" width="11.625" style="1" customWidth="1"/>
    <col min="8" max="8" width="8.625" style="1" customWidth="1"/>
    <col min="9" max="9" width="7.625" style="1" customWidth="1"/>
    <col min="10" max="11" width="8.625" style="1" customWidth="1"/>
    <col min="12" max="12" width="9.375" style="12" customWidth="1"/>
    <col min="13" max="13" width="7.75" style="3" customWidth="1"/>
    <col min="14" max="14" width="15.75" style="1" customWidth="1"/>
    <col min="15" max="15" width="11.625" style="1" customWidth="1"/>
    <col min="16" max="16" width="8.625" style="1" customWidth="1"/>
    <col min="17" max="17" width="7.625" style="1" customWidth="1"/>
    <col min="18" max="19" width="8.625" style="1" customWidth="1"/>
    <col min="20" max="20" width="9.375" style="12" customWidth="1"/>
    <col min="21" max="21" width="7.75" style="3" customWidth="1"/>
    <col min="22" max="22" width="15.75" style="1" customWidth="1"/>
    <col min="23" max="23" width="11.625" style="1" customWidth="1"/>
    <col min="24" max="24" width="8.625" style="1" customWidth="1"/>
    <col min="25" max="25" width="7.625" style="1" customWidth="1"/>
    <col min="26" max="27" width="8.625" style="1" customWidth="1"/>
    <col min="28" max="28" width="9.375" style="12" customWidth="1"/>
    <col min="29" max="29" width="7.75" style="3" customWidth="1"/>
    <col min="30" max="30" width="15.75" style="1" customWidth="1"/>
    <col min="31" max="31" width="11.625" style="1" customWidth="1"/>
    <col min="32" max="32" width="8.625" style="1" customWidth="1"/>
    <col min="33" max="33" width="7.625" style="1" customWidth="1"/>
    <col min="34" max="35" width="8.625" style="1" customWidth="1"/>
    <col min="36" max="36" width="9.375" style="12" customWidth="1"/>
    <col min="37" max="37" width="7.75" style="3" customWidth="1"/>
    <col min="38" max="38" width="15.75" style="1" customWidth="1"/>
    <col min="39" max="39" width="11.625" style="1" customWidth="1"/>
    <col min="40" max="40" width="8.625" style="1" customWidth="1"/>
    <col min="41" max="41" width="7.625" style="1" customWidth="1"/>
    <col min="42" max="43" width="8.625" style="1" customWidth="1"/>
    <col min="44" max="44" width="9.375" style="12" customWidth="1"/>
    <col min="45" max="45" width="7.75" style="3" customWidth="1"/>
    <col min="46" max="46" width="15.75" style="1" customWidth="1"/>
    <col min="47" max="47" width="11.625" style="1" customWidth="1"/>
    <col min="48" max="48" width="8.625" style="1" customWidth="1"/>
    <col min="49" max="49" width="7.625" style="1" customWidth="1"/>
    <col min="50" max="51" width="8.625" style="1" customWidth="1"/>
    <col min="52" max="52" width="9.375" style="12" customWidth="1"/>
    <col min="53" max="53" width="7.75" style="3" customWidth="1"/>
    <col min="54" max="54" width="15.75" style="1" customWidth="1"/>
    <col min="55" max="55" width="11.625" style="1" customWidth="1"/>
    <col min="56" max="56" width="8.625" style="1" customWidth="1"/>
    <col min="57" max="57" width="7.625" style="1" customWidth="1"/>
    <col min="58" max="59" width="8.625" style="1" customWidth="1"/>
    <col min="60" max="60" width="9.375" style="12" customWidth="1"/>
    <col min="61" max="61" width="7.75" style="3" customWidth="1"/>
    <col min="62" max="62" width="15.75" style="1" customWidth="1"/>
    <col min="63" max="63" width="11.625" style="1" customWidth="1"/>
    <col min="64" max="64" width="8.625" style="1" customWidth="1"/>
    <col min="65" max="65" width="7.625" style="1" customWidth="1"/>
    <col min="66" max="67" width="8.625" style="1" customWidth="1"/>
    <col min="68" max="68" width="9.375" style="12" customWidth="1"/>
    <col min="69" max="69" width="7.75" style="3" customWidth="1"/>
    <col min="70" max="70" width="15.75" style="1" customWidth="1"/>
    <col min="71" max="71" width="11.625" style="1" customWidth="1"/>
    <col min="72" max="72" width="8.625" style="1" customWidth="1"/>
    <col min="73" max="73" width="7.625" style="1" customWidth="1"/>
    <col min="74" max="75" width="8.625" style="1" customWidth="1"/>
    <col min="76" max="76" width="9.375" style="12" customWidth="1"/>
    <col min="77" max="77" width="7.75" style="3" customWidth="1"/>
    <col min="78" max="78" width="15.75" style="1" customWidth="1"/>
    <col min="79" max="79" width="11.625" style="1" customWidth="1"/>
    <col min="80" max="80" width="8.625" style="1" customWidth="1"/>
    <col min="81" max="81" width="7.625" style="1" customWidth="1"/>
    <col min="82" max="83" width="8.625" style="1" customWidth="1"/>
    <col min="84" max="84" width="9.375" style="12" customWidth="1"/>
    <col min="85" max="85" width="7.75" style="3" customWidth="1"/>
    <col min="86" max="86" width="15.75" style="1" customWidth="1"/>
    <col min="87" max="87" width="11.625" style="1" customWidth="1"/>
    <col min="88" max="88" width="8.625" style="1" customWidth="1"/>
    <col min="89" max="89" width="7.625" style="1" customWidth="1"/>
    <col min="90" max="91" width="8.625" style="1" customWidth="1"/>
    <col min="92" max="92" width="9.375" style="12" customWidth="1"/>
    <col min="93" max="93" width="7.75" style="3" customWidth="1"/>
    <col min="94" max="94" width="15.75" style="1" customWidth="1"/>
    <col min="95" max="95" width="11.625" style="1" customWidth="1"/>
    <col min="96" max="96" width="8.625" style="1" customWidth="1"/>
    <col min="97" max="97" width="7.625" style="1" customWidth="1"/>
    <col min="98" max="99" width="8.625" style="1" customWidth="1"/>
    <col min="100" max="101" width="9" style="1" customWidth="1"/>
    <col min="102" max="16384" width="9" style="1"/>
  </cols>
  <sheetData>
    <row r="1" spans="2:100" ht="16.5" customHeight="1">
      <c r="B1" s="1" t="s">
        <v>309</v>
      </c>
    </row>
    <row r="2" spans="2:100" ht="16.5" customHeight="1">
      <c r="B2" s="1" t="s">
        <v>310</v>
      </c>
    </row>
    <row r="3" spans="2:100" ht="16.5" customHeight="1">
      <c r="B3" s="1" t="s">
        <v>314</v>
      </c>
      <c r="D3" s="76"/>
    </row>
    <row r="4" spans="2:100" ht="16.5" customHeight="1">
      <c r="B4" s="451"/>
      <c r="C4" s="452"/>
      <c r="D4" s="442" t="s">
        <v>65</v>
      </c>
      <c r="E4" s="443"/>
      <c r="F4" s="443"/>
      <c r="G4" s="443"/>
      <c r="H4" s="443"/>
      <c r="I4" s="443"/>
      <c r="J4" s="443"/>
      <c r="K4" s="444"/>
      <c r="L4" s="442" t="s">
        <v>66</v>
      </c>
      <c r="M4" s="443"/>
      <c r="N4" s="443"/>
      <c r="O4" s="443"/>
      <c r="P4" s="443"/>
      <c r="Q4" s="443"/>
      <c r="R4" s="443"/>
      <c r="S4" s="444"/>
      <c r="T4" s="441" t="s">
        <v>67</v>
      </c>
      <c r="U4" s="441"/>
      <c r="V4" s="441"/>
      <c r="W4" s="441"/>
      <c r="X4" s="441"/>
      <c r="Y4" s="441"/>
      <c r="Z4" s="441"/>
      <c r="AA4" s="441"/>
      <c r="AB4" s="441" t="s">
        <v>68</v>
      </c>
      <c r="AC4" s="441"/>
      <c r="AD4" s="441"/>
      <c r="AE4" s="441"/>
      <c r="AF4" s="441"/>
      <c r="AG4" s="441"/>
      <c r="AH4" s="441"/>
      <c r="AI4" s="441"/>
      <c r="AJ4" s="442" t="s">
        <v>69</v>
      </c>
      <c r="AK4" s="443"/>
      <c r="AL4" s="443"/>
      <c r="AM4" s="443"/>
      <c r="AN4" s="443"/>
      <c r="AO4" s="443"/>
      <c r="AP4" s="443"/>
      <c r="AQ4" s="444"/>
      <c r="AR4" s="441" t="s">
        <v>70</v>
      </c>
      <c r="AS4" s="441"/>
      <c r="AT4" s="441"/>
      <c r="AU4" s="441"/>
      <c r="AV4" s="441"/>
      <c r="AW4" s="441"/>
      <c r="AX4" s="441"/>
      <c r="AY4" s="441"/>
      <c r="AZ4" s="441" t="s">
        <v>71</v>
      </c>
      <c r="BA4" s="441"/>
      <c r="BB4" s="441"/>
      <c r="BC4" s="441"/>
      <c r="BD4" s="441"/>
      <c r="BE4" s="441"/>
      <c r="BF4" s="441"/>
      <c r="BG4" s="441"/>
      <c r="BH4" s="442" t="s">
        <v>72</v>
      </c>
      <c r="BI4" s="443"/>
      <c r="BJ4" s="443"/>
      <c r="BK4" s="443"/>
      <c r="BL4" s="443"/>
      <c r="BM4" s="443"/>
      <c r="BN4" s="443"/>
      <c r="BO4" s="444"/>
      <c r="BP4" s="441" t="s">
        <v>73</v>
      </c>
      <c r="BQ4" s="441"/>
      <c r="BR4" s="441"/>
      <c r="BS4" s="441"/>
      <c r="BT4" s="441"/>
      <c r="BU4" s="441"/>
      <c r="BV4" s="441"/>
      <c r="BW4" s="441"/>
      <c r="BX4" s="441" t="s">
        <v>74</v>
      </c>
      <c r="BY4" s="441"/>
      <c r="BZ4" s="441"/>
      <c r="CA4" s="441"/>
      <c r="CB4" s="441"/>
      <c r="CC4" s="441"/>
      <c r="CD4" s="441"/>
      <c r="CE4" s="441"/>
      <c r="CF4" s="442" t="s">
        <v>75</v>
      </c>
      <c r="CG4" s="443"/>
      <c r="CH4" s="443"/>
      <c r="CI4" s="443"/>
      <c r="CJ4" s="443"/>
      <c r="CK4" s="443"/>
      <c r="CL4" s="443"/>
      <c r="CM4" s="444"/>
      <c r="CN4" s="455" t="s">
        <v>121</v>
      </c>
      <c r="CO4" s="455"/>
      <c r="CP4" s="455"/>
      <c r="CQ4" s="455"/>
      <c r="CR4" s="455"/>
      <c r="CS4" s="455"/>
      <c r="CT4" s="455"/>
      <c r="CU4" s="455"/>
      <c r="CV4" s="123"/>
    </row>
    <row r="5" spans="2:100" ht="48" customHeight="1">
      <c r="B5" s="453"/>
      <c r="C5" s="454"/>
      <c r="D5" s="380" t="s">
        <v>181</v>
      </c>
      <c r="E5" s="124" t="s">
        <v>153</v>
      </c>
      <c r="F5" s="185" t="s">
        <v>111</v>
      </c>
      <c r="G5" s="188" t="s">
        <v>115</v>
      </c>
      <c r="H5" s="40" t="s">
        <v>118</v>
      </c>
      <c r="I5" s="189" t="s">
        <v>151</v>
      </c>
      <c r="J5" s="40" t="s">
        <v>117</v>
      </c>
      <c r="K5" s="190" t="s">
        <v>150</v>
      </c>
      <c r="L5" s="380" t="s">
        <v>181</v>
      </c>
      <c r="M5" s="124" t="s">
        <v>153</v>
      </c>
      <c r="N5" s="185" t="s">
        <v>111</v>
      </c>
      <c r="O5" s="188" t="s">
        <v>115</v>
      </c>
      <c r="P5" s="40" t="s">
        <v>118</v>
      </c>
      <c r="Q5" s="189" t="s">
        <v>151</v>
      </c>
      <c r="R5" s="40" t="s">
        <v>117</v>
      </c>
      <c r="S5" s="190" t="s">
        <v>150</v>
      </c>
      <c r="T5" s="380" t="s">
        <v>181</v>
      </c>
      <c r="U5" s="124" t="s">
        <v>153</v>
      </c>
      <c r="V5" s="185" t="s">
        <v>111</v>
      </c>
      <c r="W5" s="188" t="s">
        <v>115</v>
      </c>
      <c r="X5" s="40" t="s">
        <v>118</v>
      </c>
      <c r="Y5" s="189" t="s">
        <v>151</v>
      </c>
      <c r="Z5" s="40" t="s">
        <v>117</v>
      </c>
      <c r="AA5" s="191" t="s">
        <v>150</v>
      </c>
      <c r="AB5" s="380" t="s">
        <v>181</v>
      </c>
      <c r="AC5" s="124" t="s">
        <v>153</v>
      </c>
      <c r="AD5" s="185" t="s">
        <v>111</v>
      </c>
      <c r="AE5" s="188" t="s">
        <v>115</v>
      </c>
      <c r="AF5" s="40" t="s">
        <v>118</v>
      </c>
      <c r="AG5" s="189" t="s">
        <v>151</v>
      </c>
      <c r="AH5" s="40" t="s">
        <v>117</v>
      </c>
      <c r="AI5" s="190" t="s">
        <v>150</v>
      </c>
      <c r="AJ5" s="380" t="s">
        <v>181</v>
      </c>
      <c r="AK5" s="124" t="s">
        <v>153</v>
      </c>
      <c r="AL5" s="185" t="s">
        <v>111</v>
      </c>
      <c r="AM5" s="188" t="s">
        <v>115</v>
      </c>
      <c r="AN5" s="40" t="s">
        <v>118</v>
      </c>
      <c r="AO5" s="189" t="s">
        <v>151</v>
      </c>
      <c r="AP5" s="40" t="s">
        <v>117</v>
      </c>
      <c r="AQ5" s="190" t="s">
        <v>150</v>
      </c>
      <c r="AR5" s="380" t="s">
        <v>181</v>
      </c>
      <c r="AS5" s="124" t="s">
        <v>153</v>
      </c>
      <c r="AT5" s="185" t="s">
        <v>111</v>
      </c>
      <c r="AU5" s="188" t="s">
        <v>115</v>
      </c>
      <c r="AV5" s="40" t="s">
        <v>118</v>
      </c>
      <c r="AW5" s="189" t="s">
        <v>151</v>
      </c>
      <c r="AX5" s="40" t="s">
        <v>117</v>
      </c>
      <c r="AY5" s="191" t="s">
        <v>150</v>
      </c>
      <c r="AZ5" s="380" t="s">
        <v>181</v>
      </c>
      <c r="BA5" s="124" t="s">
        <v>153</v>
      </c>
      <c r="BB5" s="185" t="s">
        <v>111</v>
      </c>
      <c r="BC5" s="188" t="s">
        <v>115</v>
      </c>
      <c r="BD5" s="40" t="s">
        <v>118</v>
      </c>
      <c r="BE5" s="189" t="s">
        <v>151</v>
      </c>
      <c r="BF5" s="40" t="s">
        <v>117</v>
      </c>
      <c r="BG5" s="190" t="s">
        <v>150</v>
      </c>
      <c r="BH5" s="380" t="s">
        <v>181</v>
      </c>
      <c r="BI5" s="124" t="s">
        <v>153</v>
      </c>
      <c r="BJ5" s="185" t="s">
        <v>111</v>
      </c>
      <c r="BK5" s="188" t="s">
        <v>115</v>
      </c>
      <c r="BL5" s="40" t="s">
        <v>118</v>
      </c>
      <c r="BM5" s="189" t="s">
        <v>151</v>
      </c>
      <c r="BN5" s="40" t="s">
        <v>117</v>
      </c>
      <c r="BO5" s="190" t="s">
        <v>150</v>
      </c>
      <c r="BP5" s="380" t="s">
        <v>181</v>
      </c>
      <c r="BQ5" s="124" t="s">
        <v>153</v>
      </c>
      <c r="BR5" s="185" t="s">
        <v>111</v>
      </c>
      <c r="BS5" s="188" t="s">
        <v>115</v>
      </c>
      <c r="BT5" s="40" t="s">
        <v>118</v>
      </c>
      <c r="BU5" s="189" t="s">
        <v>151</v>
      </c>
      <c r="BV5" s="40" t="s">
        <v>117</v>
      </c>
      <c r="BW5" s="191" t="s">
        <v>150</v>
      </c>
      <c r="BX5" s="380" t="s">
        <v>181</v>
      </c>
      <c r="BY5" s="124" t="s">
        <v>153</v>
      </c>
      <c r="BZ5" s="185" t="s">
        <v>111</v>
      </c>
      <c r="CA5" s="188" t="s">
        <v>115</v>
      </c>
      <c r="CB5" s="40" t="s">
        <v>118</v>
      </c>
      <c r="CC5" s="189" t="s">
        <v>151</v>
      </c>
      <c r="CD5" s="40" t="s">
        <v>117</v>
      </c>
      <c r="CE5" s="190" t="s">
        <v>150</v>
      </c>
      <c r="CF5" s="380" t="s">
        <v>181</v>
      </c>
      <c r="CG5" s="124" t="s">
        <v>153</v>
      </c>
      <c r="CH5" s="185" t="s">
        <v>111</v>
      </c>
      <c r="CI5" s="188" t="s">
        <v>115</v>
      </c>
      <c r="CJ5" s="40" t="s">
        <v>118</v>
      </c>
      <c r="CK5" s="189" t="s">
        <v>151</v>
      </c>
      <c r="CL5" s="40" t="s">
        <v>117</v>
      </c>
      <c r="CM5" s="190" t="s">
        <v>150</v>
      </c>
      <c r="CN5" s="380" t="s">
        <v>181</v>
      </c>
      <c r="CO5" s="124" t="s">
        <v>153</v>
      </c>
      <c r="CP5" s="185" t="s">
        <v>111</v>
      </c>
      <c r="CQ5" s="188" t="s">
        <v>115</v>
      </c>
      <c r="CR5" s="40" t="s">
        <v>118</v>
      </c>
      <c r="CS5" s="189" t="s">
        <v>151</v>
      </c>
      <c r="CT5" s="40" t="s">
        <v>117</v>
      </c>
      <c r="CU5" s="191" t="s">
        <v>150</v>
      </c>
      <c r="CV5" s="123"/>
    </row>
    <row r="6" spans="2:100" s="9" customFormat="1" ht="13.15" customHeight="1" thickBot="1">
      <c r="B6" s="445" t="s">
        <v>95</v>
      </c>
      <c r="C6" s="446"/>
      <c r="D6" s="436">
        <v>28865390</v>
      </c>
      <c r="E6" s="436">
        <v>14</v>
      </c>
      <c r="F6" s="42" t="s">
        <v>96</v>
      </c>
      <c r="G6" s="192">
        <v>242656</v>
      </c>
      <c r="H6" s="58">
        <f>IFERROR(G6/D6,"-")</f>
        <v>8.40646878493587E-3</v>
      </c>
      <c r="I6" s="66">
        <v>3</v>
      </c>
      <c r="J6" s="58">
        <f>IFERROR(I6/E6,"-")</f>
        <v>0.21428571428571427</v>
      </c>
      <c r="K6" s="72">
        <f t="shared" ref="K6:K22" si="0">IFERROR(G6/I6,"-")</f>
        <v>80885.333333333328</v>
      </c>
      <c r="L6" s="436">
        <v>367367040</v>
      </c>
      <c r="M6" s="436">
        <v>740</v>
      </c>
      <c r="N6" s="42" t="s">
        <v>96</v>
      </c>
      <c r="O6" s="192">
        <v>8654980</v>
      </c>
      <c r="P6" s="58">
        <f>IFERROR(O6/L6,"-")</f>
        <v>2.3559489713611759E-2</v>
      </c>
      <c r="Q6" s="66">
        <v>110</v>
      </c>
      <c r="R6" s="58">
        <f>IFERROR(Q6/M6,"-")</f>
        <v>0.14864864864864866</v>
      </c>
      <c r="S6" s="72">
        <f t="shared" ref="S6:S22" si="1">IFERROR(O6/Q6,"-")</f>
        <v>78681.636363636368</v>
      </c>
      <c r="T6" s="436">
        <v>652534280</v>
      </c>
      <c r="U6" s="436">
        <v>807</v>
      </c>
      <c r="V6" s="42" t="s">
        <v>96</v>
      </c>
      <c r="W6" s="192">
        <v>10796660</v>
      </c>
      <c r="X6" s="58">
        <f>IFERROR(W6/T6,"-")</f>
        <v>1.6545736110599431E-2</v>
      </c>
      <c r="Y6" s="66">
        <v>153</v>
      </c>
      <c r="Z6" s="58">
        <f>IFERROR(Y6/U6,"-")</f>
        <v>0.1895910780669145</v>
      </c>
      <c r="AA6" s="166">
        <f t="shared" ref="AA6:AA22" si="2">IFERROR(W6/Y6,"-")</f>
        <v>70566.405228758173</v>
      </c>
      <c r="AB6" s="436">
        <v>586480380</v>
      </c>
      <c r="AC6" s="436">
        <v>651</v>
      </c>
      <c r="AD6" s="42" t="s">
        <v>96</v>
      </c>
      <c r="AE6" s="192">
        <v>10372274</v>
      </c>
      <c r="AF6" s="58">
        <f>IFERROR(AE6/AB6,"-")</f>
        <v>1.7685628289901188E-2</v>
      </c>
      <c r="AG6" s="66">
        <v>133</v>
      </c>
      <c r="AH6" s="58">
        <f>IFERROR(AG6/AC6,"-")</f>
        <v>0.20430107526881722</v>
      </c>
      <c r="AI6" s="72">
        <f t="shared" ref="AI6:AI22" si="3">IFERROR(AE6/AG6,"-")</f>
        <v>77987.022556390977</v>
      </c>
      <c r="AJ6" s="436">
        <v>682738010</v>
      </c>
      <c r="AK6" s="436">
        <v>799</v>
      </c>
      <c r="AL6" s="42" t="s">
        <v>96</v>
      </c>
      <c r="AM6" s="192">
        <v>15062734</v>
      </c>
      <c r="AN6" s="58">
        <f>IFERROR(AM6/AJ6,"-")</f>
        <v>2.2062246102278676E-2</v>
      </c>
      <c r="AO6" s="66">
        <v>159</v>
      </c>
      <c r="AP6" s="58">
        <f>IFERROR(AO6/AK6,"-")</f>
        <v>0.19899874843554444</v>
      </c>
      <c r="AQ6" s="72">
        <f t="shared" ref="AQ6:AQ22" si="4">IFERROR(AM6/AO6,"-")</f>
        <v>94734.176100628931</v>
      </c>
      <c r="AR6" s="436">
        <v>859531790</v>
      </c>
      <c r="AS6" s="436">
        <v>948</v>
      </c>
      <c r="AT6" s="42" t="s">
        <v>96</v>
      </c>
      <c r="AU6" s="192">
        <v>49959152</v>
      </c>
      <c r="AV6" s="58">
        <f>IFERROR(AU6/AR6,"-")</f>
        <v>5.8123681498737818E-2</v>
      </c>
      <c r="AW6" s="395">
        <v>208</v>
      </c>
      <c r="AX6" s="58">
        <f>IFERROR(AW6/AS6,"-")</f>
        <v>0.21940928270042195</v>
      </c>
      <c r="AY6" s="166">
        <f t="shared" ref="AY6:AY22" si="5">IFERROR(AU6/AW6,"-")</f>
        <v>240188.23076923078</v>
      </c>
      <c r="AZ6" s="436">
        <v>954844640</v>
      </c>
      <c r="BA6" s="436">
        <v>991</v>
      </c>
      <c r="BB6" s="42" t="s">
        <v>96</v>
      </c>
      <c r="BC6" s="192">
        <v>34177309</v>
      </c>
      <c r="BD6" s="58">
        <f>IFERROR(BC6/AZ6,"-")</f>
        <v>3.5793581037434533E-2</v>
      </c>
      <c r="BE6" s="66">
        <v>228</v>
      </c>
      <c r="BF6" s="58">
        <f>IFERROR(BE6/BA6,"-")</f>
        <v>0.23007063572149344</v>
      </c>
      <c r="BG6" s="72">
        <f t="shared" ref="BG6:BG22" si="6">IFERROR(BC6/BE6,"-")</f>
        <v>149900.47807017545</v>
      </c>
      <c r="BH6" s="436">
        <v>1052396070</v>
      </c>
      <c r="BI6" s="436">
        <v>1077</v>
      </c>
      <c r="BJ6" s="42" t="s">
        <v>96</v>
      </c>
      <c r="BK6" s="192">
        <v>39150968</v>
      </c>
      <c r="BL6" s="58">
        <f>IFERROR(BK6/BH6,"-")</f>
        <v>3.7201742876139782E-2</v>
      </c>
      <c r="BM6" s="66">
        <v>259</v>
      </c>
      <c r="BN6" s="58">
        <f>IFERROR(BM6/BI6,"-")</f>
        <v>0.24048282265552459</v>
      </c>
      <c r="BO6" s="72">
        <f t="shared" ref="BO6:BO22" si="7">IFERROR(BK6/BM6,"-")</f>
        <v>151162.03861003861</v>
      </c>
      <c r="BP6" s="436">
        <v>797530050</v>
      </c>
      <c r="BQ6" s="436">
        <v>908</v>
      </c>
      <c r="BR6" s="42" t="s">
        <v>96</v>
      </c>
      <c r="BS6" s="192">
        <v>11642307</v>
      </c>
      <c r="BT6" s="58">
        <f>IFERROR(BS6/BP6,"-")</f>
        <v>1.4597954020666682E-2</v>
      </c>
      <c r="BU6" s="66">
        <v>211</v>
      </c>
      <c r="BV6" s="58">
        <f>IFERROR(BU6/BQ6,"-")</f>
        <v>0.23237885462555066</v>
      </c>
      <c r="BW6" s="166">
        <f t="shared" ref="BW6:BW22" si="8">IFERROR(BS6/BU6,"-")</f>
        <v>55176.810426540287</v>
      </c>
      <c r="BX6" s="436">
        <v>819509200</v>
      </c>
      <c r="BY6" s="436">
        <v>863</v>
      </c>
      <c r="BZ6" s="42" t="s">
        <v>96</v>
      </c>
      <c r="CA6" s="192">
        <v>44837405</v>
      </c>
      <c r="CB6" s="58">
        <f>IFERROR(CA6/BX6,"-")</f>
        <v>5.4712509633814972E-2</v>
      </c>
      <c r="CC6" s="66">
        <v>215</v>
      </c>
      <c r="CD6" s="58">
        <f>IFERROR(CC6/BY6,"-")</f>
        <v>0.24913093858632676</v>
      </c>
      <c r="CE6" s="72">
        <f t="shared" ref="CE6:CE22" si="9">IFERROR(CA6/CC6,"-")</f>
        <v>208546.06976744186</v>
      </c>
      <c r="CF6" s="436">
        <v>674160940</v>
      </c>
      <c r="CG6" s="436">
        <v>780</v>
      </c>
      <c r="CH6" s="42" t="s">
        <v>96</v>
      </c>
      <c r="CI6" s="192">
        <v>7378627</v>
      </c>
      <c r="CJ6" s="58">
        <f>IFERROR(CI6/CF6,"-")</f>
        <v>1.0944904342871006E-2</v>
      </c>
      <c r="CK6" s="66">
        <v>205</v>
      </c>
      <c r="CL6" s="58">
        <f>IFERROR(CK6/CG6,"-")</f>
        <v>0.26282051282051283</v>
      </c>
      <c r="CM6" s="72">
        <f t="shared" ref="CM6:CM22" si="10">IFERROR(CI6/CK6,"-")</f>
        <v>35993.302439024388</v>
      </c>
      <c r="CN6" s="456">
        <f>市区町村別_歯科健診3項目以上該当者高齢者の疾病!D1262</f>
        <v>12860098080</v>
      </c>
      <c r="CO6" s="456">
        <f>市区町村別_歯科健診3項目以上該当者高齢者の疾病!E1262</f>
        <v>13759</v>
      </c>
      <c r="CP6" s="42" t="s">
        <v>96</v>
      </c>
      <c r="CQ6" s="192">
        <f>市区町村別_歯科健診3項目以上該当者高齢者の疾病!G1262</f>
        <v>432148732</v>
      </c>
      <c r="CR6" s="58">
        <f>市区町村別_歯科健診3項目以上該当者高齢者の疾病!H1262</f>
        <v>3.3603844178457465E-2</v>
      </c>
      <c r="CS6" s="66">
        <f>市区町村別_歯科健診3項目以上該当者高齢者の疾病!I1262</f>
        <v>3296</v>
      </c>
      <c r="CT6" s="58">
        <f>市区町村別_歯科健診3項目以上該当者高齢者の疾病!J1262</f>
        <v>0.23955229304455267</v>
      </c>
      <c r="CU6" s="166">
        <f>市区町村別_歯科健診3項目以上該当者高齢者の疾病!K1262</f>
        <v>131113.08616504853</v>
      </c>
      <c r="CV6" s="229"/>
    </row>
    <row r="7" spans="2:100" s="9" customFormat="1" ht="13.15" customHeight="1" thickTop="1" thickBot="1">
      <c r="B7" s="447"/>
      <c r="C7" s="448"/>
      <c r="D7" s="439"/>
      <c r="E7" s="437"/>
      <c r="F7" s="43" t="s">
        <v>97</v>
      </c>
      <c r="G7" s="70">
        <v>63844</v>
      </c>
      <c r="H7" s="59">
        <f>IFERROR(G7/D6,"-")</f>
        <v>2.2117837313128282E-3</v>
      </c>
      <c r="I7" s="70">
        <v>3</v>
      </c>
      <c r="J7" s="59">
        <f>IFERROR(I7/E6,"-")</f>
        <v>0.21428571428571427</v>
      </c>
      <c r="K7" s="73">
        <f t="shared" si="0"/>
        <v>21281.333333333332</v>
      </c>
      <c r="L7" s="439"/>
      <c r="M7" s="437"/>
      <c r="N7" s="43" t="s">
        <v>97</v>
      </c>
      <c r="O7" s="70">
        <v>6012971</v>
      </c>
      <c r="P7" s="59">
        <f>IFERROR(O7/L6,"-")</f>
        <v>1.636774763462721E-2</v>
      </c>
      <c r="Q7" s="70">
        <v>154</v>
      </c>
      <c r="R7" s="59">
        <f>IFERROR(Q7/M6,"-")</f>
        <v>0.20810810810810812</v>
      </c>
      <c r="S7" s="73">
        <f t="shared" si="1"/>
        <v>39045.266233766233</v>
      </c>
      <c r="T7" s="439"/>
      <c r="U7" s="437"/>
      <c r="V7" s="43" t="s">
        <v>97</v>
      </c>
      <c r="W7" s="70">
        <v>18007337</v>
      </c>
      <c r="X7" s="59">
        <f>IFERROR(W7/T6,"-")</f>
        <v>2.7596001546462814E-2</v>
      </c>
      <c r="Y7" s="70">
        <v>180</v>
      </c>
      <c r="Z7" s="59">
        <f>IFERROR(Y7/U6,"-")</f>
        <v>0.22304832713754646</v>
      </c>
      <c r="AA7" s="167">
        <f t="shared" si="2"/>
        <v>100040.76111111112</v>
      </c>
      <c r="AB7" s="439"/>
      <c r="AC7" s="437"/>
      <c r="AD7" s="43" t="s">
        <v>97</v>
      </c>
      <c r="AE7" s="70">
        <v>8971923</v>
      </c>
      <c r="AF7" s="59">
        <f>IFERROR(AE7/AB6,"-")</f>
        <v>1.5297908175547152E-2</v>
      </c>
      <c r="AG7" s="70">
        <v>180</v>
      </c>
      <c r="AH7" s="59">
        <f>IFERROR(AG7/AC6,"-")</f>
        <v>0.27649769585253459</v>
      </c>
      <c r="AI7" s="73">
        <f t="shared" si="3"/>
        <v>49844.01666666667</v>
      </c>
      <c r="AJ7" s="439"/>
      <c r="AK7" s="437"/>
      <c r="AL7" s="43" t="s">
        <v>97</v>
      </c>
      <c r="AM7" s="70">
        <v>30899396</v>
      </c>
      <c r="AN7" s="59">
        <f>IFERROR(AM7/AJ6,"-")</f>
        <v>4.5258057333002449E-2</v>
      </c>
      <c r="AO7" s="70">
        <v>204</v>
      </c>
      <c r="AP7" s="59">
        <f>IFERROR(AO7/AK6,"-")</f>
        <v>0.25531914893617019</v>
      </c>
      <c r="AQ7" s="73">
        <f t="shared" si="4"/>
        <v>151467.62745098039</v>
      </c>
      <c r="AR7" s="439"/>
      <c r="AS7" s="437"/>
      <c r="AT7" s="43" t="s">
        <v>97</v>
      </c>
      <c r="AU7" s="70">
        <v>14348978</v>
      </c>
      <c r="AV7" s="59">
        <f>IFERROR(AU7/AR6,"-")</f>
        <v>1.669394682888925E-2</v>
      </c>
      <c r="AW7" s="73">
        <v>258</v>
      </c>
      <c r="AX7" s="59">
        <f>IFERROR(AW7/AS6,"-")</f>
        <v>0.27215189873417722</v>
      </c>
      <c r="AY7" s="227">
        <f t="shared" si="5"/>
        <v>55616.193798449611</v>
      </c>
      <c r="AZ7" s="439"/>
      <c r="BA7" s="437"/>
      <c r="BB7" s="43" t="s">
        <v>97</v>
      </c>
      <c r="BC7" s="70">
        <v>21941908</v>
      </c>
      <c r="BD7" s="59">
        <f>IFERROR(BC7/AZ6,"-")</f>
        <v>2.2979558224257297E-2</v>
      </c>
      <c r="BE7" s="70">
        <v>269</v>
      </c>
      <c r="BF7" s="59">
        <f>IFERROR(BE7/BA6,"-")</f>
        <v>0.27144298688193741</v>
      </c>
      <c r="BG7" s="73">
        <f t="shared" si="6"/>
        <v>81568.431226765795</v>
      </c>
      <c r="BH7" s="439"/>
      <c r="BI7" s="437"/>
      <c r="BJ7" s="43" t="s">
        <v>97</v>
      </c>
      <c r="BK7" s="70">
        <v>36750737</v>
      </c>
      <c r="BL7" s="59">
        <f>IFERROR(BK7/BH6,"-")</f>
        <v>3.4921013150495707E-2</v>
      </c>
      <c r="BM7" s="70">
        <v>313</v>
      </c>
      <c r="BN7" s="59">
        <f>IFERROR(BM7/BI6,"-")</f>
        <v>0.2906220984215413</v>
      </c>
      <c r="BO7" s="73">
        <f t="shared" si="7"/>
        <v>117414.49520766773</v>
      </c>
      <c r="BP7" s="439"/>
      <c r="BQ7" s="437"/>
      <c r="BR7" s="43" t="s">
        <v>97</v>
      </c>
      <c r="BS7" s="70">
        <v>16983246</v>
      </c>
      <c r="BT7" s="59">
        <f>IFERROR(BS7/BP6,"-")</f>
        <v>2.1294803876042039E-2</v>
      </c>
      <c r="BU7" s="70">
        <v>281</v>
      </c>
      <c r="BV7" s="59">
        <f>IFERROR(BU7/BQ6,"-")</f>
        <v>0.30947136563876654</v>
      </c>
      <c r="BW7" s="167">
        <f t="shared" si="8"/>
        <v>60438.597864768686</v>
      </c>
      <c r="BX7" s="439"/>
      <c r="BY7" s="437"/>
      <c r="BZ7" s="43" t="s">
        <v>97</v>
      </c>
      <c r="CA7" s="70">
        <v>13562790</v>
      </c>
      <c r="CB7" s="59">
        <f>IFERROR(CA7/BX6,"-")</f>
        <v>1.6549893521634655E-2</v>
      </c>
      <c r="CC7" s="70">
        <v>279</v>
      </c>
      <c r="CD7" s="59">
        <f>IFERROR(CC7/BY6,"-")</f>
        <v>0.32329084588644263</v>
      </c>
      <c r="CE7" s="73">
        <f t="shared" si="9"/>
        <v>48612.150537634407</v>
      </c>
      <c r="CF7" s="439"/>
      <c r="CG7" s="437"/>
      <c r="CH7" s="43" t="s">
        <v>97</v>
      </c>
      <c r="CI7" s="70">
        <v>10365639</v>
      </c>
      <c r="CJ7" s="59">
        <f>IFERROR(CI7/CF6,"-")</f>
        <v>1.5375614908807978E-2</v>
      </c>
      <c r="CK7" s="70">
        <v>235</v>
      </c>
      <c r="CL7" s="59">
        <f>IFERROR(CK7/CG6,"-")</f>
        <v>0.30128205128205127</v>
      </c>
      <c r="CM7" s="73">
        <f t="shared" si="10"/>
        <v>44109.102127659571</v>
      </c>
      <c r="CN7" s="457"/>
      <c r="CO7" s="457"/>
      <c r="CP7" s="43" t="s">
        <v>97</v>
      </c>
      <c r="CQ7" s="70">
        <f>市区町村別_歯科健診3項目以上該当者高齢者の疾病!G1263</f>
        <v>267095655</v>
      </c>
      <c r="CR7" s="59">
        <f>市区町村別_歯科健診3項目以上該当者高齢者の疾病!H1263</f>
        <v>2.0769332655043018E-2</v>
      </c>
      <c r="CS7" s="70">
        <f>市区町村別_歯科健診3項目以上該当者高齢者の疾病!I1263</f>
        <v>4084</v>
      </c>
      <c r="CT7" s="59">
        <f>市区町村別_歯科健診3項目以上該当者高齢者の疾病!J1263</f>
        <v>0.29682389708554402</v>
      </c>
      <c r="CU7" s="167">
        <f>市区町村別_歯科健診3項目以上該当者高齢者の疾病!K1263</f>
        <v>65400.503183153771</v>
      </c>
      <c r="CV7" s="229"/>
    </row>
    <row r="8" spans="2:100" s="9" customFormat="1" ht="13.15" customHeight="1" thickTop="1" thickBot="1">
      <c r="B8" s="447"/>
      <c r="C8" s="448"/>
      <c r="D8" s="439"/>
      <c r="E8" s="437"/>
      <c r="F8" s="44" t="s">
        <v>98</v>
      </c>
      <c r="G8" s="70">
        <v>812546</v>
      </c>
      <c r="H8" s="59">
        <f>IFERROR(G8/D6,"-")</f>
        <v>2.8149489752260407E-2</v>
      </c>
      <c r="I8" s="70">
        <v>3</v>
      </c>
      <c r="J8" s="59">
        <f>IFERROR(I8/E6,"-")</f>
        <v>0.21428571428571427</v>
      </c>
      <c r="K8" s="73">
        <f t="shared" si="0"/>
        <v>270848.66666666669</v>
      </c>
      <c r="L8" s="439"/>
      <c r="M8" s="437"/>
      <c r="N8" s="44" t="s">
        <v>98</v>
      </c>
      <c r="O8" s="70">
        <v>10288792</v>
      </c>
      <c r="P8" s="59">
        <f>IFERROR(O8/L6,"-")</f>
        <v>2.8006845687626195E-2</v>
      </c>
      <c r="Q8" s="70">
        <v>152</v>
      </c>
      <c r="R8" s="59">
        <f>IFERROR(Q8/M6,"-")</f>
        <v>0.20540540540540542</v>
      </c>
      <c r="S8" s="73">
        <f t="shared" si="1"/>
        <v>67689.421052631573</v>
      </c>
      <c r="T8" s="439"/>
      <c r="U8" s="437"/>
      <c r="V8" s="44" t="s">
        <v>98</v>
      </c>
      <c r="W8" s="70">
        <v>8798380</v>
      </c>
      <c r="X8" s="59">
        <f>IFERROR(W8/T6,"-")</f>
        <v>1.3483398910475631E-2</v>
      </c>
      <c r="Y8" s="70">
        <v>180</v>
      </c>
      <c r="Z8" s="59">
        <f>IFERROR(Y8/U6,"-")</f>
        <v>0.22304832713754646</v>
      </c>
      <c r="AA8" s="167">
        <f t="shared" si="2"/>
        <v>48879.888888888891</v>
      </c>
      <c r="AB8" s="439"/>
      <c r="AC8" s="437"/>
      <c r="AD8" s="44" t="s">
        <v>98</v>
      </c>
      <c r="AE8" s="70">
        <v>16863489</v>
      </c>
      <c r="AF8" s="59">
        <f>IFERROR(AE8/AB6,"-")</f>
        <v>2.8753713807101271E-2</v>
      </c>
      <c r="AG8" s="70">
        <v>178</v>
      </c>
      <c r="AH8" s="59">
        <f>IFERROR(AG8/AC6,"-")</f>
        <v>0.27342549923195086</v>
      </c>
      <c r="AI8" s="73">
        <f t="shared" si="3"/>
        <v>94738.702247191017</v>
      </c>
      <c r="AJ8" s="439"/>
      <c r="AK8" s="437"/>
      <c r="AL8" s="44" t="s">
        <v>98</v>
      </c>
      <c r="AM8" s="70">
        <v>13520934</v>
      </c>
      <c r="AN8" s="59">
        <f>IFERROR(AM8/AJ6,"-")</f>
        <v>1.9803986012145419E-2</v>
      </c>
      <c r="AO8" s="70">
        <v>203</v>
      </c>
      <c r="AP8" s="59">
        <f>IFERROR(AO8/AK6,"-")</f>
        <v>0.25406758448060074</v>
      </c>
      <c r="AQ8" s="73">
        <f t="shared" si="4"/>
        <v>66605.586206896551</v>
      </c>
      <c r="AR8" s="439"/>
      <c r="AS8" s="437"/>
      <c r="AT8" s="44" t="s">
        <v>98</v>
      </c>
      <c r="AU8" s="70">
        <v>10607692</v>
      </c>
      <c r="AV8" s="59">
        <f>IFERROR(AU8/AR6,"-")</f>
        <v>1.2341244528023798E-2</v>
      </c>
      <c r="AW8" s="73">
        <v>258</v>
      </c>
      <c r="AX8" s="59">
        <f>IFERROR(AW8/AS6,"-")</f>
        <v>0.27215189873417722</v>
      </c>
      <c r="AY8" s="227">
        <f t="shared" si="5"/>
        <v>41115.085271317832</v>
      </c>
      <c r="AZ8" s="439"/>
      <c r="BA8" s="437"/>
      <c r="BB8" s="44" t="s">
        <v>98</v>
      </c>
      <c r="BC8" s="70">
        <v>19475817</v>
      </c>
      <c r="BD8" s="59">
        <f>IFERROR(BC8/AZ6,"-")</f>
        <v>2.0396843825818616E-2</v>
      </c>
      <c r="BE8" s="70">
        <v>281</v>
      </c>
      <c r="BF8" s="59">
        <f>IFERROR(BE8/BA6,"-")</f>
        <v>0.28355196770938446</v>
      </c>
      <c r="BG8" s="73">
        <f t="shared" si="6"/>
        <v>69308.957295373664</v>
      </c>
      <c r="BH8" s="439"/>
      <c r="BI8" s="437"/>
      <c r="BJ8" s="44" t="s">
        <v>98</v>
      </c>
      <c r="BK8" s="70">
        <v>22061465</v>
      </c>
      <c r="BL8" s="59">
        <f>IFERROR(BK8/BH6,"-")</f>
        <v>2.0963081893682862E-2</v>
      </c>
      <c r="BM8" s="70">
        <v>316</v>
      </c>
      <c r="BN8" s="59">
        <f>IFERROR(BM8/BI6,"-")</f>
        <v>0.29340761374187557</v>
      </c>
      <c r="BO8" s="73">
        <f t="shared" si="7"/>
        <v>69814.762658227846</v>
      </c>
      <c r="BP8" s="439"/>
      <c r="BQ8" s="437"/>
      <c r="BR8" s="44" t="s">
        <v>98</v>
      </c>
      <c r="BS8" s="70">
        <v>17901724</v>
      </c>
      <c r="BT8" s="59">
        <f>IFERROR(BS8/BP6,"-")</f>
        <v>2.2446457033186398E-2</v>
      </c>
      <c r="BU8" s="70">
        <v>260</v>
      </c>
      <c r="BV8" s="59">
        <f>IFERROR(BU8/BQ6,"-")</f>
        <v>0.28634361233480177</v>
      </c>
      <c r="BW8" s="167">
        <f t="shared" si="8"/>
        <v>68852.784615384619</v>
      </c>
      <c r="BX8" s="439"/>
      <c r="BY8" s="437"/>
      <c r="BZ8" s="44" t="s">
        <v>98</v>
      </c>
      <c r="CA8" s="70">
        <v>21061948</v>
      </c>
      <c r="CB8" s="59">
        <f>IFERROR(CA8/BX6,"-")</f>
        <v>2.570068523940915E-2</v>
      </c>
      <c r="CC8" s="70">
        <v>252</v>
      </c>
      <c r="CD8" s="59">
        <f>IFERROR(CC8/BY6,"-")</f>
        <v>0.29200463499420626</v>
      </c>
      <c r="CE8" s="73">
        <f t="shared" si="9"/>
        <v>83579.158730158728</v>
      </c>
      <c r="CF8" s="439"/>
      <c r="CG8" s="437"/>
      <c r="CH8" s="44" t="s">
        <v>98</v>
      </c>
      <c r="CI8" s="70">
        <v>21299376</v>
      </c>
      <c r="CJ8" s="59">
        <f>IFERROR(CI8/CF6,"-")</f>
        <v>3.1593903971950672E-2</v>
      </c>
      <c r="CK8" s="70">
        <v>238</v>
      </c>
      <c r="CL8" s="59">
        <f>IFERROR(CK8/CG6,"-")</f>
        <v>0.30512820512820515</v>
      </c>
      <c r="CM8" s="73">
        <f t="shared" si="10"/>
        <v>89493.176470588238</v>
      </c>
      <c r="CN8" s="457"/>
      <c r="CO8" s="457"/>
      <c r="CP8" s="44" t="s">
        <v>98</v>
      </c>
      <c r="CQ8" s="70">
        <f>市区町村別_歯科健診3項目以上該当者高齢者の疾病!G1264</f>
        <v>250910000</v>
      </c>
      <c r="CR8" s="59">
        <f>市区町村別_歯科健診3項目以上該当者高齢者の疾病!H1264</f>
        <v>1.9510737666162497E-2</v>
      </c>
      <c r="CS8" s="70">
        <f>市区町村別_歯科健診3項目以上該当者高齢者の疾病!I1264</f>
        <v>4068</v>
      </c>
      <c r="CT8" s="59">
        <f>市区町村別_歯科健診3項目以上該当者高齢者の疾病!J1264</f>
        <v>0.29566102187658988</v>
      </c>
      <c r="CU8" s="167">
        <f>市区町村別_歯科健診3項目以上該当者高齢者の疾病!K1264</f>
        <v>61678.95771878073</v>
      </c>
      <c r="CV8" s="229"/>
    </row>
    <row r="9" spans="2:100" s="9" customFormat="1" ht="13.15" customHeight="1" thickTop="1" thickBot="1">
      <c r="B9" s="447"/>
      <c r="C9" s="448"/>
      <c r="D9" s="439"/>
      <c r="E9" s="437"/>
      <c r="F9" s="44" t="s">
        <v>99</v>
      </c>
      <c r="G9" s="70">
        <v>23420</v>
      </c>
      <c r="H9" s="59">
        <f>IFERROR(G9/D6,"-")</f>
        <v>8.1135228036066718E-4</v>
      </c>
      <c r="I9" s="70">
        <v>3</v>
      </c>
      <c r="J9" s="59">
        <f>IFERROR(I9/E6,"-")</f>
        <v>0.21428571428571427</v>
      </c>
      <c r="K9" s="73">
        <f t="shared" si="0"/>
        <v>7806.666666666667</v>
      </c>
      <c r="L9" s="439"/>
      <c r="M9" s="437"/>
      <c r="N9" s="44" t="s">
        <v>99</v>
      </c>
      <c r="O9" s="70">
        <v>3041566</v>
      </c>
      <c r="P9" s="59">
        <f>IFERROR(O9/L6,"-")</f>
        <v>8.2793655086749202E-3</v>
      </c>
      <c r="Q9" s="70">
        <v>38</v>
      </c>
      <c r="R9" s="59">
        <f>IFERROR(Q9/M6,"-")</f>
        <v>5.1351351351351354E-2</v>
      </c>
      <c r="S9" s="73">
        <f t="shared" si="1"/>
        <v>80041.210526315786</v>
      </c>
      <c r="T9" s="439"/>
      <c r="U9" s="437"/>
      <c r="V9" s="44" t="s">
        <v>99</v>
      </c>
      <c r="W9" s="70">
        <v>11097680</v>
      </c>
      <c r="X9" s="59">
        <f>IFERROR(W9/T6,"-")</f>
        <v>1.7007045208414184E-2</v>
      </c>
      <c r="Y9" s="70">
        <v>36</v>
      </c>
      <c r="Z9" s="59">
        <f>IFERROR(Y9/U6,"-")</f>
        <v>4.4609665427509292E-2</v>
      </c>
      <c r="AA9" s="167">
        <f t="shared" si="2"/>
        <v>308268.88888888888</v>
      </c>
      <c r="AB9" s="439"/>
      <c r="AC9" s="437"/>
      <c r="AD9" s="44" t="s">
        <v>99</v>
      </c>
      <c r="AE9" s="70">
        <v>301148</v>
      </c>
      <c r="AF9" s="59">
        <f>IFERROR(AE9/AB6,"-")</f>
        <v>5.1348350306279641E-4</v>
      </c>
      <c r="AG9" s="70">
        <v>23</v>
      </c>
      <c r="AH9" s="59">
        <f>IFERROR(AG9/AC6,"-")</f>
        <v>3.5330261136712747E-2</v>
      </c>
      <c r="AI9" s="73">
        <f t="shared" si="3"/>
        <v>13093.391304347826</v>
      </c>
      <c r="AJ9" s="439"/>
      <c r="AK9" s="437"/>
      <c r="AL9" s="44" t="s">
        <v>99</v>
      </c>
      <c r="AM9" s="70">
        <v>447230</v>
      </c>
      <c r="AN9" s="59">
        <f>IFERROR(AM9/AJ6,"-")</f>
        <v>6.5505361273206393E-4</v>
      </c>
      <c r="AO9" s="70">
        <v>25</v>
      </c>
      <c r="AP9" s="59">
        <f>IFERROR(AO9/AK6,"-")</f>
        <v>3.1289111389236547E-2</v>
      </c>
      <c r="AQ9" s="73">
        <f t="shared" si="4"/>
        <v>17889.2</v>
      </c>
      <c r="AR9" s="439"/>
      <c r="AS9" s="437"/>
      <c r="AT9" s="44" t="s">
        <v>99</v>
      </c>
      <c r="AU9" s="70">
        <v>536093</v>
      </c>
      <c r="AV9" s="59">
        <f>IFERROR(AU9/AR6,"-")</f>
        <v>6.2370351653892868E-4</v>
      </c>
      <c r="AW9" s="73">
        <v>45</v>
      </c>
      <c r="AX9" s="59">
        <f>IFERROR(AW9/AS6,"-")</f>
        <v>4.746835443037975E-2</v>
      </c>
      <c r="AY9" s="227">
        <f t="shared" si="5"/>
        <v>11913.177777777777</v>
      </c>
      <c r="AZ9" s="439"/>
      <c r="BA9" s="437"/>
      <c r="BB9" s="44" t="s">
        <v>99</v>
      </c>
      <c r="BC9" s="70">
        <v>693005</v>
      </c>
      <c r="BD9" s="59">
        <f>IFERROR(BC9/AZ6,"-")</f>
        <v>7.257777558451813E-4</v>
      </c>
      <c r="BE9" s="70">
        <v>52</v>
      </c>
      <c r="BF9" s="59">
        <f>IFERROR(BE9/BA6,"-")</f>
        <v>5.2472250252270432E-2</v>
      </c>
      <c r="BG9" s="73">
        <f t="shared" si="6"/>
        <v>13327.01923076923</v>
      </c>
      <c r="BH9" s="439"/>
      <c r="BI9" s="437"/>
      <c r="BJ9" s="44" t="s">
        <v>99</v>
      </c>
      <c r="BK9" s="70">
        <v>2296895</v>
      </c>
      <c r="BL9" s="59">
        <f>IFERROR(BK9/BH6,"-")</f>
        <v>2.1825385569902403E-3</v>
      </c>
      <c r="BM9" s="70">
        <v>59</v>
      </c>
      <c r="BN9" s="59">
        <f>IFERROR(BM9/BI6,"-")</f>
        <v>5.4781801299907153E-2</v>
      </c>
      <c r="BO9" s="73">
        <f t="shared" si="7"/>
        <v>38930.423728813563</v>
      </c>
      <c r="BP9" s="439"/>
      <c r="BQ9" s="437"/>
      <c r="BR9" s="44" t="s">
        <v>99</v>
      </c>
      <c r="BS9" s="70">
        <v>2359134</v>
      </c>
      <c r="BT9" s="59">
        <f>IFERROR(BS9/BP6,"-")</f>
        <v>2.9580502954089315E-3</v>
      </c>
      <c r="BU9" s="70">
        <v>41</v>
      </c>
      <c r="BV9" s="59">
        <f>IFERROR(BU9/BQ6,"-")</f>
        <v>4.5154185022026429E-2</v>
      </c>
      <c r="BW9" s="167">
        <f t="shared" si="8"/>
        <v>57539.853658536587</v>
      </c>
      <c r="BX9" s="439"/>
      <c r="BY9" s="437"/>
      <c r="BZ9" s="44" t="s">
        <v>99</v>
      </c>
      <c r="CA9" s="70">
        <v>5406936</v>
      </c>
      <c r="CB9" s="59">
        <f>IFERROR(CA9/BX6,"-")</f>
        <v>6.5977733990051609E-3</v>
      </c>
      <c r="CC9" s="70">
        <v>39</v>
      </c>
      <c r="CD9" s="59">
        <f>IFERROR(CC9/BY6,"-")</f>
        <v>4.5191193511008108E-2</v>
      </c>
      <c r="CE9" s="73">
        <f t="shared" si="9"/>
        <v>138639.38461538462</v>
      </c>
      <c r="CF9" s="439"/>
      <c r="CG9" s="437"/>
      <c r="CH9" s="44" t="s">
        <v>99</v>
      </c>
      <c r="CI9" s="70">
        <v>1255149</v>
      </c>
      <c r="CJ9" s="59">
        <f>IFERROR(CI9/CF6,"-")</f>
        <v>1.8617943068609108E-3</v>
      </c>
      <c r="CK9" s="70">
        <v>46</v>
      </c>
      <c r="CL9" s="59">
        <f>IFERROR(CK9/CG6,"-")</f>
        <v>5.8974358974358973E-2</v>
      </c>
      <c r="CM9" s="73">
        <f t="shared" si="10"/>
        <v>27285.847826086956</v>
      </c>
      <c r="CN9" s="457"/>
      <c r="CO9" s="457"/>
      <c r="CP9" s="44" t="s">
        <v>99</v>
      </c>
      <c r="CQ9" s="70">
        <f>市区町村別_歯科健診3項目以上該当者高齢者の疾病!G1265</f>
        <v>35022913</v>
      </c>
      <c r="CR9" s="59">
        <f>市区町村別_歯科健診3項目以上該当者高齢者の疾病!H1265</f>
        <v>2.72337837410957E-3</v>
      </c>
      <c r="CS9" s="70">
        <f>市区町村別_歯科健診3項目以上該当者高齢者の疾病!I1265</f>
        <v>686</v>
      </c>
      <c r="CT9" s="59">
        <f>市区町村別_歯科健診3項目以上該当者高齢者の疾病!J1265</f>
        <v>4.9858274583908714E-2</v>
      </c>
      <c r="CU9" s="167">
        <f>市区町村別_歯科健診3項目以上該当者高齢者の疾病!K1265</f>
        <v>51053.809037900872</v>
      </c>
      <c r="CV9" s="229"/>
    </row>
    <row r="10" spans="2:100" s="9" customFormat="1" ht="13.15" customHeight="1" thickTop="1" thickBot="1">
      <c r="B10" s="447"/>
      <c r="C10" s="448"/>
      <c r="D10" s="439"/>
      <c r="E10" s="437"/>
      <c r="F10" s="44" t="s">
        <v>100</v>
      </c>
      <c r="G10" s="70">
        <v>135687</v>
      </c>
      <c r="H10" s="59">
        <f>IFERROR(G10/D6,"-")</f>
        <v>4.7006813349828288E-3</v>
      </c>
      <c r="I10" s="70">
        <v>6</v>
      </c>
      <c r="J10" s="59">
        <f>IFERROR(I10/E6,"-")</f>
        <v>0.42857142857142855</v>
      </c>
      <c r="K10" s="73">
        <f t="shared" si="0"/>
        <v>22614.5</v>
      </c>
      <c r="L10" s="439"/>
      <c r="M10" s="437"/>
      <c r="N10" s="44" t="s">
        <v>100</v>
      </c>
      <c r="O10" s="70">
        <v>8015708</v>
      </c>
      <c r="P10" s="59">
        <f>IFERROR(O10/L6,"-")</f>
        <v>2.1819344489913958E-2</v>
      </c>
      <c r="Q10" s="70">
        <v>211</v>
      </c>
      <c r="R10" s="59">
        <f>IFERROR(Q10/M6,"-")</f>
        <v>0.28513513513513511</v>
      </c>
      <c r="S10" s="73">
        <f t="shared" si="1"/>
        <v>37989.137440758292</v>
      </c>
      <c r="T10" s="439"/>
      <c r="U10" s="437"/>
      <c r="V10" s="44" t="s">
        <v>100</v>
      </c>
      <c r="W10" s="70">
        <v>12386407</v>
      </c>
      <c r="X10" s="59">
        <f>IFERROR(W10/T6,"-")</f>
        <v>1.898200198769634E-2</v>
      </c>
      <c r="Y10" s="70">
        <v>235</v>
      </c>
      <c r="Z10" s="59">
        <f>IFERROR(Y10/U6,"-")</f>
        <v>0.29120198265179675</v>
      </c>
      <c r="AA10" s="167">
        <f t="shared" si="2"/>
        <v>52708.114893617021</v>
      </c>
      <c r="AB10" s="439"/>
      <c r="AC10" s="437"/>
      <c r="AD10" s="44" t="s">
        <v>100</v>
      </c>
      <c r="AE10" s="70">
        <v>8659924</v>
      </c>
      <c r="AF10" s="59">
        <f>IFERROR(AE10/AB6,"-")</f>
        <v>1.4765922774773812E-2</v>
      </c>
      <c r="AG10" s="70">
        <v>202</v>
      </c>
      <c r="AH10" s="59">
        <f>IFERROR(AG10/AC6,"-")</f>
        <v>0.31029185867895548</v>
      </c>
      <c r="AI10" s="73">
        <f t="shared" si="3"/>
        <v>42870.910891089108</v>
      </c>
      <c r="AJ10" s="439"/>
      <c r="AK10" s="437"/>
      <c r="AL10" s="44" t="s">
        <v>100</v>
      </c>
      <c r="AM10" s="70">
        <v>11609667</v>
      </c>
      <c r="AN10" s="59">
        <f>IFERROR(AM10/AJ6,"-")</f>
        <v>1.7004571050614276E-2</v>
      </c>
      <c r="AO10" s="70">
        <v>261</v>
      </c>
      <c r="AP10" s="59">
        <f>IFERROR(AO10/AK6,"-")</f>
        <v>0.32665832290362956</v>
      </c>
      <c r="AQ10" s="73">
        <f t="shared" si="4"/>
        <v>44481.482758620688</v>
      </c>
      <c r="AR10" s="439"/>
      <c r="AS10" s="437"/>
      <c r="AT10" s="44" t="s">
        <v>100</v>
      </c>
      <c r="AU10" s="70">
        <v>14411142</v>
      </c>
      <c r="AV10" s="59">
        <f>IFERROR(AU10/AR6,"-")</f>
        <v>1.6766269924699352E-2</v>
      </c>
      <c r="AW10" s="73">
        <v>341</v>
      </c>
      <c r="AX10" s="59">
        <f>IFERROR(AW10/AS6,"-")</f>
        <v>0.35970464135021096</v>
      </c>
      <c r="AY10" s="227">
        <f t="shared" si="5"/>
        <v>42261.413489736071</v>
      </c>
      <c r="AZ10" s="439"/>
      <c r="BA10" s="437"/>
      <c r="BB10" s="44" t="s">
        <v>100</v>
      </c>
      <c r="BC10" s="70">
        <v>27427565</v>
      </c>
      <c r="BD10" s="59">
        <f>IFERROR(BC10/AZ6,"-")</f>
        <v>2.8724636292664321E-2</v>
      </c>
      <c r="BE10" s="70">
        <v>354</v>
      </c>
      <c r="BF10" s="59">
        <f>IFERROR(BE10/BA6,"-")</f>
        <v>0.35721493440968716</v>
      </c>
      <c r="BG10" s="73">
        <f t="shared" si="6"/>
        <v>77478.997175141238</v>
      </c>
      <c r="BH10" s="439"/>
      <c r="BI10" s="437"/>
      <c r="BJ10" s="44" t="s">
        <v>100</v>
      </c>
      <c r="BK10" s="70">
        <v>22435590</v>
      </c>
      <c r="BL10" s="59">
        <f>IFERROR(BK10/BH6,"-")</f>
        <v>2.1318580180558828E-2</v>
      </c>
      <c r="BM10" s="70">
        <v>402</v>
      </c>
      <c r="BN10" s="59">
        <f>IFERROR(BM10/BI6,"-")</f>
        <v>0.37325905292479111</v>
      </c>
      <c r="BO10" s="73">
        <f t="shared" si="7"/>
        <v>55809.925373134327</v>
      </c>
      <c r="BP10" s="439"/>
      <c r="BQ10" s="437"/>
      <c r="BR10" s="44" t="s">
        <v>100</v>
      </c>
      <c r="BS10" s="70">
        <v>26370684</v>
      </c>
      <c r="BT10" s="59">
        <f>IFERROR(BS10/BP6,"-")</f>
        <v>3.3065442487088731E-2</v>
      </c>
      <c r="BU10" s="70">
        <v>325</v>
      </c>
      <c r="BV10" s="59">
        <f>IFERROR(BU10/BQ6,"-")</f>
        <v>0.35792951541850221</v>
      </c>
      <c r="BW10" s="167">
        <f t="shared" si="8"/>
        <v>81140.566153846157</v>
      </c>
      <c r="BX10" s="439"/>
      <c r="BY10" s="437"/>
      <c r="BZ10" s="44" t="s">
        <v>100</v>
      </c>
      <c r="CA10" s="70">
        <v>25149610</v>
      </c>
      <c r="CB10" s="59">
        <f>IFERROR(CA10/BX6,"-")</f>
        <v>3.0688624361996181E-2</v>
      </c>
      <c r="CC10" s="70">
        <v>331</v>
      </c>
      <c r="CD10" s="59">
        <f>IFERROR(CC10/BY6,"-")</f>
        <v>0.38354577056778677</v>
      </c>
      <c r="CE10" s="73">
        <f t="shared" si="9"/>
        <v>75980.694864048332</v>
      </c>
      <c r="CF10" s="439"/>
      <c r="CG10" s="437"/>
      <c r="CH10" s="44" t="s">
        <v>100</v>
      </c>
      <c r="CI10" s="70">
        <v>13557297</v>
      </c>
      <c r="CJ10" s="59">
        <f>IFERROR(CI10/CF6,"-")</f>
        <v>2.0109882070592819E-2</v>
      </c>
      <c r="CK10" s="70">
        <v>302</v>
      </c>
      <c r="CL10" s="59">
        <f>IFERROR(CK10/CG6,"-")</f>
        <v>0.38717948717948719</v>
      </c>
      <c r="CM10" s="73">
        <f t="shared" si="10"/>
        <v>44891.7119205298</v>
      </c>
      <c r="CN10" s="457"/>
      <c r="CO10" s="457"/>
      <c r="CP10" s="44" t="s">
        <v>100</v>
      </c>
      <c r="CQ10" s="70">
        <f>市区町村別_歯科健診3項目以上該当者高齢者の疾病!G1266</f>
        <v>281978435</v>
      </c>
      <c r="CR10" s="59">
        <f>市区町村別_歯科健診3項目以上該当者高齢者の疾病!H1266</f>
        <v>2.1926616208202358E-2</v>
      </c>
      <c r="CS10" s="70">
        <f>市区町村別_歯科健診3項目以上該当者高齢者の疾病!I1266</f>
        <v>5064</v>
      </c>
      <c r="CT10" s="59">
        <f>市区町村別_歯科健診3項目以上該当者高齢者の疾病!J1266</f>
        <v>0.36805000363398505</v>
      </c>
      <c r="CU10" s="167">
        <f>市区町村別_歯科健診3項目以上該当者高齢者の疾病!K1266</f>
        <v>55682.945300157975</v>
      </c>
      <c r="CV10" s="229"/>
    </row>
    <row r="11" spans="2:100" s="9" customFormat="1" ht="13.15" customHeight="1" thickTop="1" thickBot="1">
      <c r="B11" s="447"/>
      <c r="C11" s="448"/>
      <c r="D11" s="439"/>
      <c r="E11" s="437"/>
      <c r="F11" s="44" t="s">
        <v>101</v>
      </c>
      <c r="G11" s="70">
        <v>288430</v>
      </c>
      <c r="H11" s="59">
        <f>IFERROR(G11/D6,"-")</f>
        <v>9.9922433059106419E-3</v>
      </c>
      <c r="I11" s="70">
        <v>7</v>
      </c>
      <c r="J11" s="59">
        <f>IFERROR(I11/E6,"-")</f>
        <v>0.5</v>
      </c>
      <c r="K11" s="73">
        <f t="shared" si="0"/>
        <v>41204.285714285717</v>
      </c>
      <c r="L11" s="439"/>
      <c r="M11" s="437"/>
      <c r="N11" s="44" t="s">
        <v>101</v>
      </c>
      <c r="O11" s="70">
        <v>7440775</v>
      </c>
      <c r="P11" s="59">
        <f>IFERROR(O11/L6,"-")</f>
        <v>2.0254334738358672E-2</v>
      </c>
      <c r="Q11" s="70">
        <v>183</v>
      </c>
      <c r="R11" s="59">
        <f>IFERROR(Q11/M6,"-")</f>
        <v>0.2472972972972973</v>
      </c>
      <c r="S11" s="73">
        <f t="shared" si="1"/>
        <v>40659.97267759563</v>
      </c>
      <c r="T11" s="439"/>
      <c r="U11" s="437"/>
      <c r="V11" s="44" t="s">
        <v>101</v>
      </c>
      <c r="W11" s="70">
        <v>12058914</v>
      </c>
      <c r="X11" s="59">
        <f>IFERROR(W11/T6,"-")</f>
        <v>1.8480123373748273E-2</v>
      </c>
      <c r="Y11" s="70">
        <v>222</v>
      </c>
      <c r="Z11" s="59">
        <f>IFERROR(Y11/U6,"-")</f>
        <v>0.27509293680297398</v>
      </c>
      <c r="AA11" s="167">
        <f t="shared" si="2"/>
        <v>54319.432432432433</v>
      </c>
      <c r="AB11" s="439"/>
      <c r="AC11" s="437"/>
      <c r="AD11" s="44" t="s">
        <v>101</v>
      </c>
      <c r="AE11" s="70">
        <v>15246427</v>
      </c>
      <c r="AF11" s="59">
        <f>IFERROR(AE11/AB6,"-")</f>
        <v>2.5996482610381611E-2</v>
      </c>
      <c r="AG11" s="70">
        <v>201</v>
      </c>
      <c r="AH11" s="59">
        <f>IFERROR(AG11/AC6,"-")</f>
        <v>0.30875576036866359</v>
      </c>
      <c r="AI11" s="73">
        <f t="shared" si="3"/>
        <v>75852.870646766169</v>
      </c>
      <c r="AJ11" s="439"/>
      <c r="AK11" s="437"/>
      <c r="AL11" s="44" t="s">
        <v>101</v>
      </c>
      <c r="AM11" s="70">
        <v>17022598</v>
      </c>
      <c r="AN11" s="59">
        <f>IFERROR(AM11/AJ6,"-")</f>
        <v>2.4932840636776615E-2</v>
      </c>
      <c r="AO11" s="70">
        <v>239</v>
      </c>
      <c r="AP11" s="59">
        <f>IFERROR(AO11/AK6,"-")</f>
        <v>0.29912390488110135</v>
      </c>
      <c r="AQ11" s="73">
        <f t="shared" si="4"/>
        <v>71224.259414225948</v>
      </c>
      <c r="AR11" s="439"/>
      <c r="AS11" s="437"/>
      <c r="AT11" s="44" t="s">
        <v>101</v>
      </c>
      <c r="AU11" s="70">
        <v>22565237</v>
      </c>
      <c r="AV11" s="59">
        <f>IFERROR(AU11/AR6,"-")</f>
        <v>2.6252940568957897E-2</v>
      </c>
      <c r="AW11" s="73">
        <v>319</v>
      </c>
      <c r="AX11" s="59">
        <f>IFERROR(AW11/AS6,"-")</f>
        <v>0.33649789029535865</v>
      </c>
      <c r="AY11" s="227">
        <f t="shared" si="5"/>
        <v>70737.420062695921</v>
      </c>
      <c r="AZ11" s="439"/>
      <c r="BA11" s="437"/>
      <c r="BB11" s="44" t="s">
        <v>101</v>
      </c>
      <c r="BC11" s="70">
        <v>25487365</v>
      </c>
      <c r="BD11" s="59">
        <f>IFERROR(BC11/AZ6,"-")</f>
        <v>2.669268269652747E-2</v>
      </c>
      <c r="BE11" s="70">
        <v>387</v>
      </c>
      <c r="BF11" s="59">
        <f>IFERROR(BE11/BA6,"-")</f>
        <v>0.39051463168516648</v>
      </c>
      <c r="BG11" s="73">
        <f t="shared" si="6"/>
        <v>65858.824289405689</v>
      </c>
      <c r="BH11" s="439"/>
      <c r="BI11" s="437"/>
      <c r="BJ11" s="44" t="s">
        <v>101</v>
      </c>
      <c r="BK11" s="70">
        <v>32019165</v>
      </c>
      <c r="BL11" s="59">
        <f>IFERROR(BK11/BH6,"-")</f>
        <v>3.0425013844835053E-2</v>
      </c>
      <c r="BM11" s="70">
        <v>400</v>
      </c>
      <c r="BN11" s="59">
        <f>IFERROR(BM11/BI6,"-")</f>
        <v>0.37140204271123489</v>
      </c>
      <c r="BO11" s="73">
        <f t="shared" si="7"/>
        <v>80047.912500000006</v>
      </c>
      <c r="BP11" s="439"/>
      <c r="BQ11" s="437"/>
      <c r="BR11" s="44" t="s">
        <v>101</v>
      </c>
      <c r="BS11" s="70">
        <v>26239549</v>
      </c>
      <c r="BT11" s="59">
        <f>IFERROR(BS11/BP6,"-")</f>
        <v>3.2901016080836079E-2</v>
      </c>
      <c r="BU11" s="70">
        <v>341</v>
      </c>
      <c r="BV11" s="59">
        <f>IFERROR(BU11/BQ6,"-")</f>
        <v>0.37555066079295152</v>
      </c>
      <c r="BW11" s="167">
        <f t="shared" si="8"/>
        <v>76948.824046920825</v>
      </c>
      <c r="BX11" s="439"/>
      <c r="BY11" s="437"/>
      <c r="BZ11" s="44" t="s">
        <v>101</v>
      </c>
      <c r="CA11" s="70">
        <v>26665966</v>
      </c>
      <c r="CB11" s="59">
        <f>IFERROR(CA11/BX6,"-")</f>
        <v>3.2538946481625829E-2</v>
      </c>
      <c r="CC11" s="70">
        <v>352</v>
      </c>
      <c r="CD11" s="59">
        <f>IFERROR(CC11/BY6,"-")</f>
        <v>0.40787949015063729</v>
      </c>
      <c r="CE11" s="73">
        <f t="shared" si="9"/>
        <v>75755.585227272721</v>
      </c>
      <c r="CF11" s="439"/>
      <c r="CG11" s="437"/>
      <c r="CH11" s="44" t="s">
        <v>101</v>
      </c>
      <c r="CI11" s="70">
        <v>28556113</v>
      </c>
      <c r="CJ11" s="59">
        <f>IFERROR(CI11/CF6,"-")</f>
        <v>4.2358005790130764E-2</v>
      </c>
      <c r="CK11" s="70">
        <v>316</v>
      </c>
      <c r="CL11" s="59">
        <f>IFERROR(CK11/CG6,"-")</f>
        <v>0.40512820512820513</v>
      </c>
      <c r="CM11" s="73">
        <f t="shared" si="10"/>
        <v>90367.446202531646</v>
      </c>
      <c r="CN11" s="457"/>
      <c r="CO11" s="457"/>
      <c r="CP11" s="44" t="s">
        <v>101</v>
      </c>
      <c r="CQ11" s="70">
        <f>市区町村別_歯科健診3項目以上該当者高齢者の疾病!G1267</f>
        <v>425340212</v>
      </c>
      <c r="CR11" s="59">
        <f>市区町村別_歯科健診3項目以上該当者高齢者の疾病!H1267</f>
        <v>3.3074414312709501E-2</v>
      </c>
      <c r="CS11" s="70">
        <f>市区町村別_歯科健診3項目以上該当者高齢者の疾病!I1267</f>
        <v>5388</v>
      </c>
      <c r="CT11" s="59">
        <f>市区町村別_歯科健診3項目以上該当者高齢者の疾病!J1267</f>
        <v>0.39159822661530636</v>
      </c>
      <c r="CU11" s="167">
        <f>市区町村別_歯科健診3項目以上該当者高齢者の疾病!K1267</f>
        <v>78942.132887899032</v>
      </c>
      <c r="CV11" s="229"/>
    </row>
    <row r="12" spans="2:100" s="9" customFormat="1" ht="13.15" customHeight="1" thickTop="1" thickBot="1">
      <c r="B12" s="447"/>
      <c r="C12" s="448"/>
      <c r="D12" s="439"/>
      <c r="E12" s="437"/>
      <c r="F12" s="44" t="s">
        <v>102</v>
      </c>
      <c r="G12" s="70">
        <v>3981</v>
      </c>
      <c r="H12" s="59">
        <f>IFERROR(G12/D6,"-")</f>
        <v>1.3791603023551735E-4</v>
      </c>
      <c r="I12" s="70">
        <v>1</v>
      </c>
      <c r="J12" s="59">
        <f>IFERROR(I12/E6,"-")</f>
        <v>7.1428571428571425E-2</v>
      </c>
      <c r="K12" s="73">
        <f t="shared" si="0"/>
        <v>3981</v>
      </c>
      <c r="L12" s="439"/>
      <c r="M12" s="437"/>
      <c r="N12" s="44" t="s">
        <v>102</v>
      </c>
      <c r="O12" s="70">
        <v>955046</v>
      </c>
      <c r="P12" s="59">
        <f>IFERROR(O12/L6,"-")</f>
        <v>2.5997051885765254E-3</v>
      </c>
      <c r="Q12" s="70">
        <v>43</v>
      </c>
      <c r="R12" s="59">
        <f>IFERROR(Q12/M6,"-")</f>
        <v>5.8108108108108111E-2</v>
      </c>
      <c r="S12" s="73">
        <f t="shared" si="1"/>
        <v>22210.372093023256</v>
      </c>
      <c r="T12" s="439"/>
      <c r="U12" s="437"/>
      <c r="V12" s="44" t="s">
        <v>102</v>
      </c>
      <c r="W12" s="70">
        <v>14124462</v>
      </c>
      <c r="X12" s="59">
        <f>IFERROR(W12/T6,"-")</f>
        <v>2.1645547878342882E-2</v>
      </c>
      <c r="Y12" s="70">
        <v>61</v>
      </c>
      <c r="Z12" s="59">
        <f>IFERROR(Y12/U6,"-")</f>
        <v>7.5588599752168528E-2</v>
      </c>
      <c r="AA12" s="167">
        <f t="shared" si="2"/>
        <v>231548.55737704918</v>
      </c>
      <c r="AB12" s="439"/>
      <c r="AC12" s="437"/>
      <c r="AD12" s="44" t="s">
        <v>102</v>
      </c>
      <c r="AE12" s="70">
        <v>19188688</v>
      </c>
      <c r="AF12" s="59">
        <f>IFERROR(AE12/AB6,"-")</f>
        <v>3.2718380110175214E-2</v>
      </c>
      <c r="AG12" s="70">
        <v>73</v>
      </c>
      <c r="AH12" s="59">
        <f>IFERROR(AG12/AC6,"-")</f>
        <v>0.11213517665130568</v>
      </c>
      <c r="AI12" s="73">
        <f t="shared" si="3"/>
        <v>262858.73972602742</v>
      </c>
      <c r="AJ12" s="439"/>
      <c r="AK12" s="437"/>
      <c r="AL12" s="44" t="s">
        <v>102</v>
      </c>
      <c r="AM12" s="70">
        <v>20846532</v>
      </c>
      <c r="AN12" s="59">
        <f>IFERROR(AM12/AJ6,"-")</f>
        <v>3.053372112679064E-2</v>
      </c>
      <c r="AO12" s="70">
        <v>102</v>
      </c>
      <c r="AP12" s="59">
        <f>IFERROR(AO12/AK6,"-")</f>
        <v>0.1276595744680851</v>
      </c>
      <c r="AQ12" s="73">
        <f t="shared" si="4"/>
        <v>204377.76470588235</v>
      </c>
      <c r="AR12" s="439"/>
      <c r="AS12" s="437"/>
      <c r="AT12" s="44" t="s">
        <v>102</v>
      </c>
      <c r="AU12" s="70">
        <v>27854411</v>
      </c>
      <c r="AV12" s="59">
        <f>IFERROR(AU12/AR6,"-")</f>
        <v>3.2406493074560977E-2</v>
      </c>
      <c r="AW12" s="73">
        <v>110</v>
      </c>
      <c r="AX12" s="59">
        <f>IFERROR(AW12/AS6,"-")</f>
        <v>0.1160337552742616</v>
      </c>
      <c r="AY12" s="227">
        <f t="shared" si="5"/>
        <v>253221.91818181818</v>
      </c>
      <c r="AZ12" s="439"/>
      <c r="BA12" s="437"/>
      <c r="BB12" s="44" t="s">
        <v>102</v>
      </c>
      <c r="BC12" s="70">
        <v>31461338</v>
      </c>
      <c r="BD12" s="59">
        <f>IFERROR(BC12/AZ6,"-")</f>
        <v>3.2949169615697903E-2</v>
      </c>
      <c r="BE12" s="70">
        <v>144</v>
      </c>
      <c r="BF12" s="59">
        <f>IFERROR(BE12/BA6,"-")</f>
        <v>0.14530776992936428</v>
      </c>
      <c r="BG12" s="73">
        <f t="shared" si="6"/>
        <v>218481.51388888888</v>
      </c>
      <c r="BH12" s="439"/>
      <c r="BI12" s="437"/>
      <c r="BJ12" s="44" t="s">
        <v>102</v>
      </c>
      <c r="BK12" s="70">
        <v>59817898</v>
      </c>
      <c r="BL12" s="59">
        <f>IFERROR(BK12/BH6,"-")</f>
        <v>5.6839720049505695E-2</v>
      </c>
      <c r="BM12" s="70">
        <v>149</v>
      </c>
      <c r="BN12" s="59">
        <f>IFERROR(BM12/BI6,"-")</f>
        <v>0.13834726090993502</v>
      </c>
      <c r="BO12" s="73">
        <f t="shared" si="7"/>
        <v>401462.40268456377</v>
      </c>
      <c r="BP12" s="439"/>
      <c r="BQ12" s="437"/>
      <c r="BR12" s="44" t="s">
        <v>102</v>
      </c>
      <c r="BS12" s="70">
        <v>29289892</v>
      </c>
      <c r="BT12" s="59">
        <f>IFERROR(BS12/BP6,"-")</f>
        <v>3.6725753468474322E-2</v>
      </c>
      <c r="BU12" s="70">
        <v>131</v>
      </c>
      <c r="BV12" s="59">
        <f>IFERROR(BU12/BQ6,"-")</f>
        <v>0.14427312775330398</v>
      </c>
      <c r="BW12" s="167">
        <f t="shared" si="8"/>
        <v>223586.96183206106</v>
      </c>
      <c r="BX12" s="439"/>
      <c r="BY12" s="437"/>
      <c r="BZ12" s="44" t="s">
        <v>102</v>
      </c>
      <c r="CA12" s="70">
        <v>26805102</v>
      </c>
      <c r="CB12" s="59">
        <f>IFERROR(CA12/BX6,"-")</f>
        <v>3.2708726149749144E-2</v>
      </c>
      <c r="CC12" s="70">
        <v>135</v>
      </c>
      <c r="CD12" s="59">
        <f>IFERROR(CC12/BY6,"-")</f>
        <v>0.15643105446118191</v>
      </c>
      <c r="CE12" s="73">
        <f t="shared" si="9"/>
        <v>198556.31111111111</v>
      </c>
      <c r="CF12" s="439"/>
      <c r="CG12" s="437"/>
      <c r="CH12" s="44" t="s">
        <v>102</v>
      </c>
      <c r="CI12" s="70">
        <v>31990494</v>
      </c>
      <c r="CJ12" s="59">
        <f>IFERROR(CI12/CF6,"-")</f>
        <v>4.7452310126421739E-2</v>
      </c>
      <c r="CK12" s="70">
        <v>131</v>
      </c>
      <c r="CL12" s="59">
        <f>IFERROR(CK12/CG6,"-")</f>
        <v>0.16794871794871793</v>
      </c>
      <c r="CM12" s="73">
        <f t="shared" si="10"/>
        <v>244202.24427480917</v>
      </c>
      <c r="CN12" s="457"/>
      <c r="CO12" s="457"/>
      <c r="CP12" s="44" t="s">
        <v>102</v>
      </c>
      <c r="CQ12" s="70">
        <f>市区町村別_歯科健診3項目以上該当者高齢者の疾病!G1268</f>
        <v>636008721</v>
      </c>
      <c r="CR12" s="59">
        <f>市区町村別_歯科健診3項目以上該当者高齢者の疾病!H1268</f>
        <v>4.9455977477272865E-2</v>
      </c>
      <c r="CS12" s="70">
        <f>市区町村別_歯科健診3項目以上該当者高齢者の疾病!I1268</f>
        <v>2139</v>
      </c>
      <c r="CT12" s="59">
        <f>市区町村別_歯科健診3項目以上該当者高齢者の疾病!J1268</f>
        <v>0.15546187949705648</v>
      </c>
      <c r="CU12" s="167">
        <f>市区町村別_歯科健診3項目以上該当者高齢者の疾病!K1268</f>
        <v>297339.28050490882</v>
      </c>
      <c r="CV12" s="229"/>
    </row>
    <row r="13" spans="2:100" s="9" customFormat="1" ht="13.15" customHeight="1" thickTop="1" thickBot="1">
      <c r="B13" s="447"/>
      <c r="C13" s="448"/>
      <c r="D13" s="439"/>
      <c r="E13" s="437"/>
      <c r="F13" s="44" t="s">
        <v>112</v>
      </c>
      <c r="G13" s="70">
        <v>0</v>
      </c>
      <c r="H13" s="59">
        <f>IFERROR(G13/D6,"-")</f>
        <v>0</v>
      </c>
      <c r="I13" s="70">
        <v>0</v>
      </c>
      <c r="J13" s="59">
        <f>IFERROR(I13/E6,"-")</f>
        <v>0</v>
      </c>
      <c r="K13" s="73" t="str">
        <f t="shared" si="0"/>
        <v>-</v>
      </c>
      <c r="L13" s="439"/>
      <c r="M13" s="437"/>
      <c r="N13" s="44" t="s">
        <v>112</v>
      </c>
      <c r="O13" s="70">
        <v>0</v>
      </c>
      <c r="P13" s="59">
        <f>IFERROR(O13/L6,"-")</f>
        <v>0</v>
      </c>
      <c r="Q13" s="70">
        <v>0</v>
      </c>
      <c r="R13" s="59">
        <f>IFERROR(Q13/M6,"-")</f>
        <v>0</v>
      </c>
      <c r="S13" s="73" t="str">
        <f t="shared" si="1"/>
        <v>-</v>
      </c>
      <c r="T13" s="439"/>
      <c r="U13" s="437"/>
      <c r="V13" s="44" t="s">
        <v>112</v>
      </c>
      <c r="W13" s="70">
        <v>0</v>
      </c>
      <c r="X13" s="59">
        <f>IFERROR(W13/T6,"-")</f>
        <v>0</v>
      </c>
      <c r="Y13" s="70">
        <v>0</v>
      </c>
      <c r="Z13" s="59">
        <f>IFERROR(Y13/U6,"-")</f>
        <v>0</v>
      </c>
      <c r="AA13" s="167" t="str">
        <f t="shared" si="2"/>
        <v>-</v>
      </c>
      <c r="AB13" s="439"/>
      <c r="AC13" s="437"/>
      <c r="AD13" s="44" t="s">
        <v>112</v>
      </c>
      <c r="AE13" s="70">
        <v>0</v>
      </c>
      <c r="AF13" s="59">
        <f>IFERROR(AE13/AB6,"-")</f>
        <v>0</v>
      </c>
      <c r="AG13" s="70">
        <v>0</v>
      </c>
      <c r="AH13" s="59">
        <f>IFERROR(AG13/AC6,"-")</f>
        <v>0</v>
      </c>
      <c r="AI13" s="73" t="str">
        <f t="shared" si="3"/>
        <v>-</v>
      </c>
      <c r="AJ13" s="439"/>
      <c r="AK13" s="437"/>
      <c r="AL13" s="44" t="s">
        <v>112</v>
      </c>
      <c r="AM13" s="70">
        <v>0</v>
      </c>
      <c r="AN13" s="59">
        <f>IFERROR(AM13/AJ6,"-")</f>
        <v>0</v>
      </c>
      <c r="AO13" s="70">
        <v>0</v>
      </c>
      <c r="AP13" s="59">
        <f>IFERROR(AO13/AK6,"-")</f>
        <v>0</v>
      </c>
      <c r="AQ13" s="73" t="str">
        <f t="shared" si="4"/>
        <v>-</v>
      </c>
      <c r="AR13" s="439"/>
      <c r="AS13" s="437"/>
      <c r="AT13" s="44" t="s">
        <v>112</v>
      </c>
      <c r="AU13" s="70">
        <v>0</v>
      </c>
      <c r="AV13" s="59">
        <f>IFERROR(AU13/AR6,"-")</f>
        <v>0</v>
      </c>
      <c r="AW13" s="73">
        <v>0</v>
      </c>
      <c r="AX13" s="59">
        <f>IFERROR(AW13/AS6,"-")</f>
        <v>0</v>
      </c>
      <c r="AY13" s="227" t="str">
        <f t="shared" si="5"/>
        <v>-</v>
      </c>
      <c r="AZ13" s="439"/>
      <c r="BA13" s="437"/>
      <c r="BB13" s="44" t="s">
        <v>112</v>
      </c>
      <c r="BC13" s="70">
        <v>479</v>
      </c>
      <c r="BD13" s="59">
        <f>IFERROR(BC13/AZ6,"-")</f>
        <v>5.0165228973794107E-7</v>
      </c>
      <c r="BE13" s="70">
        <v>1</v>
      </c>
      <c r="BF13" s="59">
        <f>IFERROR(BE13/BA6,"-")</f>
        <v>1.0090817356205853E-3</v>
      </c>
      <c r="BG13" s="73">
        <f t="shared" si="6"/>
        <v>479</v>
      </c>
      <c r="BH13" s="439"/>
      <c r="BI13" s="437"/>
      <c r="BJ13" s="44" t="s">
        <v>112</v>
      </c>
      <c r="BK13" s="70">
        <v>824</v>
      </c>
      <c r="BL13" s="59">
        <f>IFERROR(BK13/BH6,"-")</f>
        <v>7.8297517777693717E-7</v>
      </c>
      <c r="BM13" s="70">
        <v>1</v>
      </c>
      <c r="BN13" s="59">
        <f>IFERROR(BM13/BI6,"-")</f>
        <v>9.2850510677808728E-4</v>
      </c>
      <c r="BO13" s="73">
        <f t="shared" si="7"/>
        <v>824</v>
      </c>
      <c r="BP13" s="439"/>
      <c r="BQ13" s="437"/>
      <c r="BR13" s="44" t="s">
        <v>112</v>
      </c>
      <c r="BS13" s="70">
        <v>8511</v>
      </c>
      <c r="BT13" s="59">
        <f>IFERROR(BS13/BP6,"-")</f>
        <v>1.0671698201215114E-5</v>
      </c>
      <c r="BU13" s="70">
        <v>2</v>
      </c>
      <c r="BV13" s="59">
        <f>IFERROR(BU13/BQ6,"-")</f>
        <v>2.2026431718061676E-3</v>
      </c>
      <c r="BW13" s="167">
        <f t="shared" si="8"/>
        <v>4255.5</v>
      </c>
      <c r="BX13" s="439"/>
      <c r="BY13" s="437"/>
      <c r="BZ13" s="44" t="s">
        <v>112</v>
      </c>
      <c r="CA13" s="70">
        <v>15881</v>
      </c>
      <c r="CB13" s="59">
        <f>IFERROR(CA13/BX6,"-")</f>
        <v>1.9378672014908435E-5</v>
      </c>
      <c r="CC13" s="70">
        <v>2</v>
      </c>
      <c r="CD13" s="59">
        <f>IFERROR(CC13/BY6,"-")</f>
        <v>2.3174971031286211E-3</v>
      </c>
      <c r="CE13" s="73">
        <f t="shared" si="9"/>
        <v>7940.5</v>
      </c>
      <c r="CF13" s="439"/>
      <c r="CG13" s="437"/>
      <c r="CH13" s="44" t="s">
        <v>112</v>
      </c>
      <c r="CI13" s="70">
        <v>0</v>
      </c>
      <c r="CJ13" s="59">
        <f>IFERROR(CI13/CF6,"-")</f>
        <v>0</v>
      </c>
      <c r="CK13" s="70">
        <v>0</v>
      </c>
      <c r="CL13" s="59">
        <f>IFERROR(CK13/CG6,"-")</f>
        <v>0</v>
      </c>
      <c r="CM13" s="73" t="str">
        <f t="shared" si="10"/>
        <v>-</v>
      </c>
      <c r="CN13" s="457"/>
      <c r="CO13" s="457"/>
      <c r="CP13" s="44" t="s">
        <v>112</v>
      </c>
      <c r="CQ13" s="70">
        <f>市区町村別_歯科健診3項目以上該当者高齢者の疾病!G1269</f>
        <v>50890</v>
      </c>
      <c r="CR13" s="59">
        <f>市区町村別_歯科健診3項目以上該当者高齢者の疾病!H1269</f>
        <v>3.9572015456976985E-6</v>
      </c>
      <c r="CS13" s="70">
        <f>市区町村別_歯科健診3項目以上該当者高齢者の疾病!I1269</f>
        <v>11</v>
      </c>
      <c r="CT13" s="59">
        <f>市区町村別_歯科健診3項目以上該当者高齢者の疾病!J1269</f>
        <v>7.9947670615597064E-4</v>
      </c>
      <c r="CU13" s="167">
        <f>市区町村別_歯科健診3項目以上該当者高齢者の疾病!K1269</f>
        <v>4626.363636363636</v>
      </c>
      <c r="CV13" s="229"/>
    </row>
    <row r="14" spans="2:100" s="9" customFormat="1" ht="13.15" customHeight="1" thickTop="1" thickBot="1">
      <c r="B14" s="447"/>
      <c r="C14" s="448"/>
      <c r="D14" s="439"/>
      <c r="E14" s="437"/>
      <c r="F14" s="44" t="s">
        <v>103</v>
      </c>
      <c r="G14" s="70">
        <v>0</v>
      </c>
      <c r="H14" s="59">
        <f>IFERROR(G14/D6,"-")</f>
        <v>0</v>
      </c>
      <c r="I14" s="70">
        <v>0</v>
      </c>
      <c r="J14" s="59">
        <f>IFERROR(I14/E6,"-")</f>
        <v>0</v>
      </c>
      <c r="K14" s="73" t="str">
        <f t="shared" si="0"/>
        <v>-</v>
      </c>
      <c r="L14" s="439"/>
      <c r="M14" s="437"/>
      <c r="N14" s="44" t="s">
        <v>103</v>
      </c>
      <c r="O14" s="70">
        <v>140113</v>
      </c>
      <c r="P14" s="59">
        <f>IFERROR(O14/L6,"-")</f>
        <v>3.8139785213175357E-4</v>
      </c>
      <c r="Q14" s="70">
        <v>8</v>
      </c>
      <c r="R14" s="59">
        <f>IFERROR(Q14/M6,"-")</f>
        <v>1.0810810810810811E-2</v>
      </c>
      <c r="S14" s="73">
        <f t="shared" si="1"/>
        <v>17514.125</v>
      </c>
      <c r="T14" s="439"/>
      <c r="U14" s="437"/>
      <c r="V14" s="44" t="s">
        <v>103</v>
      </c>
      <c r="W14" s="70">
        <v>93853</v>
      </c>
      <c r="X14" s="59">
        <f>IFERROR(W14/T6,"-")</f>
        <v>1.4382845909643245E-4</v>
      </c>
      <c r="Y14" s="70">
        <v>7</v>
      </c>
      <c r="Z14" s="59">
        <f>IFERROR(Y14/U6,"-")</f>
        <v>8.6741016109045856E-3</v>
      </c>
      <c r="AA14" s="167">
        <f t="shared" si="2"/>
        <v>13407.571428571429</v>
      </c>
      <c r="AB14" s="439"/>
      <c r="AC14" s="437"/>
      <c r="AD14" s="44" t="s">
        <v>103</v>
      </c>
      <c r="AE14" s="70">
        <v>153396</v>
      </c>
      <c r="AF14" s="59">
        <f>IFERROR(AE14/AB6,"-")</f>
        <v>2.6155350670042877E-4</v>
      </c>
      <c r="AG14" s="70">
        <v>9</v>
      </c>
      <c r="AH14" s="59">
        <f>IFERROR(AG14/AC6,"-")</f>
        <v>1.3824884792626729E-2</v>
      </c>
      <c r="AI14" s="73">
        <f t="shared" si="3"/>
        <v>17044</v>
      </c>
      <c r="AJ14" s="439"/>
      <c r="AK14" s="437"/>
      <c r="AL14" s="44" t="s">
        <v>103</v>
      </c>
      <c r="AM14" s="70">
        <v>177809</v>
      </c>
      <c r="AN14" s="59">
        <f>IFERROR(AM14/AJ6,"-")</f>
        <v>2.6043518508658982E-4</v>
      </c>
      <c r="AO14" s="70">
        <v>9</v>
      </c>
      <c r="AP14" s="59">
        <f>IFERROR(AO14/AK6,"-")</f>
        <v>1.1264080100125156E-2</v>
      </c>
      <c r="AQ14" s="73">
        <f t="shared" si="4"/>
        <v>19756.555555555555</v>
      </c>
      <c r="AR14" s="439"/>
      <c r="AS14" s="437"/>
      <c r="AT14" s="44" t="s">
        <v>103</v>
      </c>
      <c r="AU14" s="70">
        <v>194811</v>
      </c>
      <c r="AV14" s="59">
        <f>IFERROR(AU14/AR6,"-")</f>
        <v>2.2664781252593346E-4</v>
      </c>
      <c r="AW14" s="73">
        <v>8</v>
      </c>
      <c r="AX14" s="59">
        <f>IFERROR(AW14/AS6,"-")</f>
        <v>8.4388185654008432E-3</v>
      </c>
      <c r="AY14" s="227">
        <f t="shared" si="5"/>
        <v>24351.375</v>
      </c>
      <c r="AZ14" s="439"/>
      <c r="BA14" s="437"/>
      <c r="BB14" s="44" t="s">
        <v>103</v>
      </c>
      <c r="BC14" s="70">
        <v>260780</v>
      </c>
      <c r="BD14" s="59">
        <f>IFERROR(BC14/AZ6,"-")</f>
        <v>2.7311249293916545E-4</v>
      </c>
      <c r="BE14" s="70">
        <v>12</v>
      </c>
      <c r="BF14" s="59">
        <f>IFERROR(BE14/BA6,"-")</f>
        <v>1.2108980827447022E-2</v>
      </c>
      <c r="BG14" s="73">
        <f t="shared" si="6"/>
        <v>21731.666666666668</v>
      </c>
      <c r="BH14" s="439"/>
      <c r="BI14" s="437"/>
      <c r="BJ14" s="44" t="s">
        <v>103</v>
      </c>
      <c r="BK14" s="70">
        <v>372375</v>
      </c>
      <c r="BL14" s="59">
        <f>IFERROR(BK14/BH6,"-")</f>
        <v>3.5383541483578518E-4</v>
      </c>
      <c r="BM14" s="70">
        <v>18</v>
      </c>
      <c r="BN14" s="59">
        <f>IFERROR(BM14/BI6,"-")</f>
        <v>1.6713091922005572E-2</v>
      </c>
      <c r="BO14" s="73">
        <f t="shared" si="7"/>
        <v>20687.5</v>
      </c>
      <c r="BP14" s="439"/>
      <c r="BQ14" s="437"/>
      <c r="BR14" s="44" t="s">
        <v>103</v>
      </c>
      <c r="BS14" s="70">
        <v>270857</v>
      </c>
      <c r="BT14" s="59">
        <f>IFERROR(BS14/BP6,"-")</f>
        <v>3.3961980492145717E-4</v>
      </c>
      <c r="BU14" s="70">
        <v>15</v>
      </c>
      <c r="BV14" s="59">
        <f>IFERROR(BU14/BQ6,"-")</f>
        <v>1.6519823788546256E-2</v>
      </c>
      <c r="BW14" s="167">
        <f t="shared" si="8"/>
        <v>18057.133333333335</v>
      </c>
      <c r="BX14" s="439"/>
      <c r="BY14" s="437"/>
      <c r="BZ14" s="44" t="s">
        <v>103</v>
      </c>
      <c r="CA14" s="70">
        <v>190271</v>
      </c>
      <c r="CB14" s="59">
        <f>IFERROR(CA14/BX6,"-")</f>
        <v>2.3217677116986606E-4</v>
      </c>
      <c r="CC14" s="70">
        <v>14</v>
      </c>
      <c r="CD14" s="59">
        <f>IFERROR(CC14/BY6,"-")</f>
        <v>1.6222479721900347E-2</v>
      </c>
      <c r="CE14" s="73">
        <f t="shared" si="9"/>
        <v>13590.785714285714</v>
      </c>
      <c r="CF14" s="439"/>
      <c r="CG14" s="437"/>
      <c r="CH14" s="44" t="s">
        <v>103</v>
      </c>
      <c r="CI14" s="70">
        <v>168592</v>
      </c>
      <c r="CJ14" s="59">
        <f>IFERROR(CI14/CF6,"-")</f>
        <v>2.5007678433579971E-4</v>
      </c>
      <c r="CK14" s="70">
        <v>9</v>
      </c>
      <c r="CL14" s="59">
        <f>IFERROR(CK14/CG6,"-")</f>
        <v>1.1538461538461539E-2</v>
      </c>
      <c r="CM14" s="73">
        <f t="shared" si="10"/>
        <v>18732.444444444445</v>
      </c>
      <c r="CN14" s="457"/>
      <c r="CO14" s="457"/>
      <c r="CP14" s="44" t="s">
        <v>103</v>
      </c>
      <c r="CQ14" s="70">
        <f>市区町村別_歯科健診3項目以上該当者高齢者の疾病!G1270</f>
        <v>3637434</v>
      </c>
      <c r="CR14" s="59">
        <f>市区町村別_歯科健診3項目以上該当者高齢者の疾病!H1270</f>
        <v>2.8284652087194655E-4</v>
      </c>
      <c r="CS14" s="70">
        <f>市区町村別_歯科健診3項目以上該当者高齢者の疾病!I1270</f>
        <v>192</v>
      </c>
      <c r="CT14" s="59">
        <f>市区町村別_歯科健診3項目以上該当者高齢者の疾病!J1270</f>
        <v>1.395450250744967E-2</v>
      </c>
      <c r="CU14" s="167">
        <f>市区町村別_歯科健診3項目以上該当者高齢者の疾病!K1270</f>
        <v>18944.96875</v>
      </c>
      <c r="CV14" s="229"/>
    </row>
    <row r="15" spans="2:100" s="9" customFormat="1" ht="13.15" customHeight="1" thickTop="1" thickBot="1">
      <c r="B15" s="447"/>
      <c r="C15" s="448"/>
      <c r="D15" s="439"/>
      <c r="E15" s="437"/>
      <c r="F15" s="44" t="s">
        <v>104</v>
      </c>
      <c r="G15" s="70">
        <v>0</v>
      </c>
      <c r="H15" s="59">
        <f>IFERROR(G15/D6,"-")</f>
        <v>0</v>
      </c>
      <c r="I15" s="70">
        <v>0</v>
      </c>
      <c r="J15" s="59">
        <f>IFERROR(I15/E6,"-")</f>
        <v>0</v>
      </c>
      <c r="K15" s="73" t="str">
        <f t="shared" si="0"/>
        <v>-</v>
      </c>
      <c r="L15" s="439"/>
      <c r="M15" s="437"/>
      <c r="N15" s="44" t="s">
        <v>104</v>
      </c>
      <c r="O15" s="70">
        <v>282495</v>
      </c>
      <c r="P15" s="59">
        <f>IFERROR(O15/L6,"-")</f>
        <v>7.6897208851398318E-4</v>
      </c>
      <c r="Q15" s="70">
        <v>28</v>
      </c>
      <c r="R15" s="59">
        <f>IFERROR(Q15/M6,"-")</f>
        <v>3.783783783783784E-2</v>
      </c>
      <c r="S15" s="73">
        <f t="shared" si="1"/>
        <v>10089.107142857143</v>
      </c>
      <c r="T15" s="439"/>
      <c r="U15" s="437"/>
      <c r="V15" s="44" t="s">
        <v>104</v>
      </c>
      <c r="W15" s="70">
        <v>495786</v>
      </c>
      <c r="X15" s="59">
        <f>IFERROR(W15/T6,"-")</f>
        <v>7.5978537096932288E-4</v>
      </c>
      <c r="Y15" s="70">
        <v>31</v>
      </c>
      <c r="Z15" s="59">
        <f>IFERROR(Y15/U6,"-")</f>
        <v>3.8413878562577448E-2</v>
      </c>
      <c r="AA15" s="167">
        <f t="shared" si="2"/>
        <v>15993.096774193549</v>
      </c>
      <c r="AB15" s="439"/>
      <c r="AC15" s="437"/>
      <c r="AD15" s="44" t="s">
        <v>104</v>
      </c>
      <c r="AE15" s="70">
        <v>975223</v>
      </c>
      <c r="AF15" s="59">
        <f>IFERROR(AE15/AB6,"-")</f>
        <v>1.6628399401869163E-3</v>
      </c>
      <c r="AG15" s="70">
        <v>23</v>
      </c>
      <c r="AH15" s="59">
        <f>IFERROR(AG15/AC6,"-")</f>
        <v>3.5330261136712747E-2</v>
      </c>
      <c r="AI15" s="73">
        <f t="shared" si="3"/>
        <v>42401</v>
      </c>
      <c r="AJ15" s="439"/>
      <c r="AK15" s="437"/>
      <c r="AL15" s="44" t="s">
        <v>104</v>
      </c>
      <c r="AM15" s="70">
        <v>303094</v>
      </c>
      <c r="AN15" s="59">
        <f>IFERROR(AM15/AJ6,"-")</f>
        <v>4.4393895690676428E-4</v>
      </c>
      <c r="AO15" s="70">
        <v>30</v>
      </c>
      <c r="AP15" s="59">
        <f>IFERROR(AO15/AK6,"-")</f>
        <v>3.7546933667083858E-2</v>
      </c>
      <c r="AQ15" s="73">
        <f t="shared" si="4"/>
        <v>10103.133333333333</v>
      </c>
      <c r="AR15" s="439"/>
      <c r="AS15" s="437"/>
      <c r="AT15" s="44" t="s">
        <v>104</v>
      </c>
      <c r="AU15" s="70">
        <v>372608</v>
      </c>
      <c r="AV15" s="59">
        <f>IFERROR(AU15/AR6,"-")</f>
        <v>4.3350112739867362E-4</v>
      </c>
      <c r="AW15" s="73">
        <v>41</v>
      </c>
      <c r="AX15" s="59">
        <f>IFERROR(AW15/AS6,"-")</f>
        <v>4.3248945147679324E-2</v>
      </c>
      <c r="AY15" s="227">
        <f t="shared" si="5"/>
        <v>9088</v>
      </c>
      <c r="AZ15" s="439"/>
      <c r="BA15" s="437"/>
      <c r="BB15" s="44" t="s">
        <v>104</v>
      </c>
      <c r="BC15" s="70">
        <v>769931</v>
      </c>
      <c r="BD15" s="59">
        <f>IFERROR(BC15/AZ6,"-")</f>
        <v>8.0634164736998468E-4</v>
      </c>
      <c r="BE15" s="70">
        <v>57</v>
      </c>
      <c r="BF15" s="59">
        <f>IFERROR(BE15/BA6,"-")</f>
        <v>5.7517658930373361E-2</v>
      </c>
      <c r="BG15" s="73">
        <f t="shared" si="6"/>
        <v>13507.561403508771</v>
      </c>
      <c r="BH15" s="439"/>
      <c r="BI15" s="437"/>
      <c r="BJ15" s="44" t="s">
        <v>104</v>
      </c>
      <c r="BK15" s="70">
        <v>1690987</v>
      </c>
      <c r="BL15" s="59">
        <f>IFERROR(BK15/BH6,"-")</f>
        <v>1.6067971443488951E-3</v>
      </c>
      <c r="BM15" s="70">
        <v>59</v>
      </c>
      <c r="BN15" s="59">
        <f>IFERROR(BM15/BI6,"-")</f>
        <v>5.4781801299907153E-2</v>
      </c>
      <c r="BO15" s="73">
        <f t="shared" si="7"/>
        <v>28660.796610169491</v>
      </c>
      <c r="BP15" s="439"/>
      <c r="BQ15" s="437"/>
      <c r="BR15" s="44" t="s">
        <v>104</v>
      </c>
      <c r="BS15" s="70">
        <v>936360</v>
      </c>
      <c r="BT15" s="59">
        <f>IFERROR(BS15/BP6,"-")</f>
        <v>1.1740748828210298E-3</v>
      </c>
      <c r="BU15" s="70">
        <v>56</v>
      </c>
      <c r="BV15" s="59">
        <f>IFERROR(BU15/BQ6,"-")</f>
        <v>6.1674008810572688E-2</v>
      </c>
      <c r="BW15" s="167">
        <f t="shared" si="8"/>
        <v>16720.714285714286</v>
      </c>
      <c r="BX15" s="439"/>
      <c r="BY15" s="437"/>
      <c r="BZ15" s="44" t="s">
        <v>104</v>
      </c>
      <c r="CA15" s="70">
        <v>894530</v>
      </c>
      <c r="CB15" s="59">
        <f>IFERROR(CA15/BX6,"-")</f>
        <v>1.0915435726652001E-3</v>
      </c>
      <c r="CC15" s="70">
        <v>40</v>
      </c>
      <c r="CD15" s="59">
        <f>IFERROR(CC15/BY6,"-")</f>
        <v>4.6349942062572425E-2</v>
      </c>
      <c r="CE15" s="73">
        <f t="shared" si="9"/>
        <v>22363.25</v>
      </c>
      <c r="CF15" s="439"/>
      <c r="CG15" s="437"/>
      <c r="CH15" s="44" t="s">
        <v>104</v>
      </c>
      <c r="CI15" s="70">
        <v>917384</v>
      </c>
      <c r="CJ15" s="59">
        <f>IFERROR(CI15/CF6,"-")</f>
        <v>1.3607789261715459E-3</v>
      </c>
      <c r="CK15" s="70">
        <v>47</v>
      </c>
      <c r="CL15" s="59">
        <f>IFERROR(CK15/CG6,"-")</f>
        <v>6.0256410256410257E-2</v>
      </c>
      <c r="CM15" s="73">
        <f t="shared" si="10"/>
        <v>19518.808510638297</v>
      </c>
      <c r="CN15" s="457"/>
      <c r="CO15" s="457"/>
      <c r="CP15" s="44" t="s">
        <v>104</v>
      </c>
      <c r="CQ15" s="70">
        <f>市区町村別_歯科健診3項目以上該当者高齢者の疾病!G1271</f>
        <v>16469971</v>
      </c>
      <c r="CR15" s="59">
        <f>市区町村別_歯科健診3項目以上該当者高齢者の疾病!H1271</f>
        <v>1.2807033739201466E-3</v>
      </c>
      <c r="CS15" s="70">
        <f>市区町村別_歯科健診3項目以上該当者高齢者の疾病!I1271</f>
        <v>813</v>
      </c>
      <c r="CT15" s="59">
        <f>市区町村別_歯科健診3項目以上該当者高齢者の疾病!J1271</f>
        <v>5.9088596554982192E-2</v>
      </c>
      <c r="CU15" s="167">
        <f>市区町村別_歯科健診3項目以上該当者高齢者の疾病!K1271</f>
        <v>20258.266912669125</v>
      </c>
      <c r="CV15" s="229"/>
    </row>
    <row r="16" spans="2:100" s="9" customFormat="1" ht="13.15" customHeight="1" thickTop="1" thickBot="1">
      <c r="B16" s="447"/>
      <c r="C16" s="448"/>
      <c r="D16" s="439"/>
      <c r="E16" s="437"/>
      <c r="F16" s="44" t="s">
        <v>105</v>
      </c>
      <c r="G16" s="70">
        <v>92496</v>
      </c>
      <c r="H16" s="59">
        <f>IFERROR(G16/D6,"-")</f>
        <v>3.2043911410862629E-3</v>
      </c>
      <c r="I16" s="70">
        <v>4</v>
      </c>
      <c r="J16" s="59">
        <f>IFERROR(I16/E6,"-")</f>
        <v>0.2857142857142857</v>
      </c>
      <c r="K16" s="73">
        <f t="shared" si="0"/>
        <v>23124</v>
      </c>
      <c r="L16" s="439"/>
      <c r="M16" s="437"/>
      <c r="N16" s="44" t="s">
        <v>105</v>
      </c>
      <c r="O16" s="70">
        <v>366283</v>
      </c>
      <c r="P16" s="59">
        <f>IFERROR(O16/L6,"-")</f>
        <v>9.9704916369198495E-4</v>
      </c>
      <c r="Q16" s="70">
        <v>4</v>
      </c>
      <c r="R16" s="59">
        <f>IFERROR(Q16/M6,"-")</f>
        <v>5.4054054054054057E-3</v>
      </c>
      <c r="S16" s="73">
        <f t="shared" si="1"/>
        <v>91570.75</v>
      </c>
      <c r="T16" s="439"/>
      <c r="U16" s="437"/>
      <c r="V16" s="44" t="s">
        <v>105</v>
      </c>
      <c r="W16" s="70">
        <v>486073</v>
      </c>
      <c r="X16" s="59">
        <f>IFERROR(W16/T6,"-")</f>
        <v>7.4490032922101812E-4</v>
      </c>
      <c r="Y16" s="70">
        <v>10</v>
      </c>
      <c r="Z16" s="59">
        <f>IFERROR(Y16/U6,"-")</f>
        <v>1.2391573729863693E-2</v>
      </c>
      <c r="AA16" s="167">
        <f t="shared" si="2"/>
        <v>48607.3</v>
      </c>
      <c r="AB16" s="439"/>
      <c r="AC16" s="437"/>
      <c r="AD16" s="44" t="s">
        <v>105</v>
      </c>
      <c r="AE16" s="70">
        <v>661626</v>
      </c>
      <c r="AF16" s="59">
        <f>IFERROR(AE16/AB6,"-")</f>
        <v>1.1281298105829218E-3</v>
      </c>
      <c r="AG16" s="70">
        <v>8</v>
      </c>
      <c r="AH16" s="59">
        <f>IFERROR(AG16/AC6,"-")</f>
        <v>1.2288786482334869E-2</v>
      </c>
      <c r="AI16" s="73">
        <f t="shared" si="3"/>
        <v>82703.25</v>
      </c>
      <c r="AJ16" s="439"/>
      <c r="AK16" s="437"/>
      <c r="AL16" s="44" t="s">
        <v>105</v>
      </c>
      <c r="AM16" s="70">
        <v>617654</v>
      </c>
      <c r="AN16" s="59">
        <f>IFERROR(AM16/AJ6,"-")</f>
        <v>9.0467205714824634E-4</v>
      </c>
      <c r="AO16" s="70">
        <v>15</v>
      </c>
      <c r="AP16" s="59">
        <f>IFERROR(AO16/AK6,"-")</f>
        <v>1.8773466833541929E-2</v>
      </c>
      <c r="AQ16" s="73">
        <f t="shared" si="4"/>
        <v>41176.933333333334</v>
      </c>
      <c r="AR16" s="439"/>
      <c r="AS16" s="437"/>
      <c r="AT16" s="44" t="s">
        <v>105</v>
      </c>
      <c r="AU16" s="70">
        <v>940992</v>
      </c>
      <c r="AV16" s="59">
        <f>IFERROR(AU16/AR6,"-")</f>
        <v>1.0947727715806765E-3</v>
      </c>
      <c r="AW16" s="73">
        <v>22</v>
      </c>
      <c r="AX16" s="59">
        <f>IFERROR(AW16/AS6,"-")</f>
        <v>2.3206751054852322E-2</v>
      </c>
      <c r="AY16" s="227">
        <f t="shared" si="5"/>
        <v>42772.36363636364</v>
      </c>
      <c r="AZ16" s="439"/>
      <c r="BA16" s="437"/>
      <c r="BB16" s="44" t="s">
        <v>105</v>
      </c>
      <c r="BC16" s="70">
        <v>1603784</v>
      </c>
      <c r="BD16" s="59">
        <f>IFERROR(BC16/AZ6,"-")</f>
        <v>1.6796282167955616E-3</v>
      </c>
      <c r="BE16" s="70">
        <v>25</v>
      </c>
      <c r="BF16" s="59">
        <f>IFERROR(BE16/BA6,"-")</f>
        <v>2.5227043390514632E-2</v>
      </c>
      <c r="BG16" s="73">
        <f t="shared" si="6"/>
        <v>64151.360000000001</v>
      </c>
      <c r="BH16" s="439"/>
      <c r="BI16" s="437"/>
      <c r="BJ16" s="44" t="s">
        <v>105</v>
      </c>
      <c r="BK16" s="70">
        <v>786055</v>
      </c>
      <c r="BL16" s="59">
        <f>IFERROR(BK16/BH6,"-")</f>
        <v>7.4691936088282804E-4</v>
      </c>
      <c r="BM16" s="70">
        <v>14</v>
      </c>
      <c r="BN16" s="59">
        <f>IFERROR(BM16/BI6,"-")</f>
        <v>1.2999071494893221E-2</v>
      </c>
      <c r="BO16" s="73">
        <f t="shared" si="7"/>
        <v>56146.785714285717</v>
      </c>
      <c r="BP16" s="439"/>
      <c r="BQ16" s="437"/>
      <c r="BR16" s="44" t="s">
        <v>105</v>
      </c>
      <c r="BS16" s="70">
        <v>1065687</v>
      </c>
      <c r="BT16" s="59">
        <f>IFERROR(BS16/BP6,"-")</f>
        <v>1.3362342898552851E-3</v>
      </c>
      <c r="BU16" s="70">
        <v>16</v>
      </c>
      <c r="BV16" s="59">
        <f>IFERROR(BU16/BQ6,"-")</f>
        <v>1.7621145374449341E-2</v>
      </c>
      <c r="BW16" s="167">
        <f t="shared" si="8"/>
        <v>66605.4375</v>
      </c>
      <c r="BX16" s="439"/>
      <c r="BY16" s="437"/>
      <c r="BZ16" s="44" t="s">
        <v>105</v>
      </c>
      <c r="CA16" s="70">
        <v>1446575</v>
      </c>
      <c r="CB16" s="59">
        <f>IFERROR(CA16/BX6,"-")</f>
        <v>1.765172373903795E-3</v>
      </c>
      <c r="CC16" s="70">
        <v>16</v>
      </c>
      <c r="CD16" s="59">
        <f>IFERROR(CC16/BY6,"-")</f>
        <v>1.8539976825028968E-2</v>
      </c>
      <c r="CE16" s="73">
        <f t="shared" si="9"/>
        <v>90410.9375</v>
      </c>
      <c r="CF16" s="439"/>
      <c r="CG16" s="437"/>
      <c r="CH16" s="44" t="s">
        <v>105</v>
      </c>
      <c r="CI16" s="70">
        <v>346828</v>
      </c>
      <c r="CJ16" s="59">
        <f>IFERROR(CI16/CF6,"-")</f>
        <v>5.1445875817130555E-4</v>
      </c>
      <c r="CK16" s="70">
        <v>9</v>
      </c>
      <c r="CL16" s="59">
        <f>IFERROR(CK16/CG6,"-")</f>
        <v>1.1538461538461539E-2</v>
      </c>
      <c r="CM16" s="73">
        <f t="shared" si="10"/>
        <v>38536.444444444445</v>
      </c>
      <c r="CN16" s="457"/>
      <c r="CO16" s="457"/>
      <c r="CP16" s="44" t="s">
        <v>105</v>
      </c>
      <c r="CQ16" s="70">
        <f>市区町村別_歯科健診3項目以上該当者高齢者の疾病!G1272</f>
        <v>16485603</v>
      </c>
      <c r="CR16" s="59">
        <f>市区町村別_歯科健診3項目以上該当者高齢者の疾病!H1272</f>
        <v>1.2819189167490393E-3</v>
      </c>
      <c r="CS16" s="70">
        <f>市区町村別_歯科健診3項目以上該当者高齢者の疾病!I1272</f>
        <v>289</v>
      </c>
      <c r="CT16" s="59">
        <f>市区町村別_歯科健診3項目以上該当者高齢者の疾病!J1272</f>
        <v>2.1004433461734136E-2</v>
      </c>
      <c r="CU16" s="167">
        <f>市区町村別_歯科健診3項目以上該当者高齢者の疾病!K1272</f>
        <v>57043.608996539791</v>
      </c>
      <c r="CV16" s="229"/>
    </row>
    <row r="17" spans="2:100" s="9" customFormat="1" ht="13.15" customHeight="1" thickTop="1" thickBot="1">
      <c r="B17" s="447"/>
      <c r="C17" s="448"/>
      <c r="D17" s="439"/>
      <c r="E17" s="437"/>
      <c r="F17" s="44" t="s">
        <v>106</v>
      </c>
      <c r="G17" s="70">
        <v>322798</v>
      </c>
      <c r="H17" s="59">
        <f>IFERROR(G17/D6,"-")</f>
        <v>1.1182873330310105E-2</v>
      </c>
      <c r="I17" s="70">
        <v>3</v>
      </c>
      <c r="J17" s="59">
        <f>IFERROR(I17/E6,"-")</f>
        <v>0.21428571428571427</v>
      </c>
      <c r="K17" s="73">
        <f t="shared" si="0"/>
        <v>107599.33333333333</v>
      </c>
      <c r="L17" s="439"/>
      <c r="M17" s="437"/>
      <c r="N17" s="44" t="s">
        <v>106</v>
      </c>
      <c r="O17" s="70">
        <v>839048</v>
      </c>
      <c r="P17" s="59">
        <f>IFERROR(O17/L6,"-")</f>
        <v>2.2839501333598135E-3</v>
      </c>
      <c r="Q17" s="70">
        <v>5</v>
      </c>
      <c r="R17" s="59">
        <f>IFERROR(Q17/M6,"-")</f>
        <v>6.7567567567567571E-3</v>
      </c>
      <c r="S17" s="73">
        <f t="shared" si="1"/>
        <v>167809.6</v>
      </c>
      <c r="T17" s="439"/>
      <c r="U17" s="437"/>
      <c r="V17" s="44" t="s">
        <v>106</v>
      </c>
      <c r="W17" s="70">
        <v>1729057</v>
      </c>
      <c r="X17" s="59">
        <f>IFERROR(W17/T6,"-")</f>
        <v>2.6497565767732538E-3</v>
      </c>
      <c r="Y17" s="70">
        <v>5</v>
      </c>
      <c r="Z17" s="59">
        <f>IFERROR(Y17/U6,"-")</f>
        <v>6.1957868649318466E-3</v>
      </c>
      <c r="AA17" s="167">
        <f t="shared" si="2"/>
        <v>345811.4</v>
      </c>
      <c r="AB17" s="439"/>
      <c r="AC17" s="437"/>
      <c r="AD17" s="44" t="s">
        <v>106</v>
      </c>
      <c r="AE17" s="70">
        <v>1534025</v>
      </c>
      <c r="AF17" s="59">
        <f>IFERROR(AE17/AB6,"-")</f>
        <v>2.6156458976513419E-3</v>
      </c>
      <c r="AG17" s="70">
        <v>4</v>
      </c>
      <c r="AH17" s="59">
        <f>IFERROR(AG17/AC6,"-")</f>
        <v>6.1443932411674347E-3</v>
      </c>
      <c r="AI17" s="73">
        <f t="shared" si="3"/>
        <v>383506.25</v>
      </c>
      <c r="AJ17" s="439"/>
      <c r="AK17" s="437"/>
      <c r="AL17" s="44" t="s">
        <v>106</v>
      </c>
      <c r="AM17" s="70">
        <v>3099813</v>
      </c>
      <c r="AN17" s="59">
        <f>IFERROR(AM17/AJ6,"-")</f>
        <v>4.5402672102582949E-3</v>
      </c>
      <c r="AO17" s="70">
        <v>10</v>
      </c>
      <c r="AP17" s="59">
        <f>IFERROR(AO17/AK6,"-")</f>
        <v>1.2515644555694618E-2</v>
      </c>
      <c r="AQ17" s="73">
        <f t="shared" si="4"/>
        <v>309981.3</v>
      </c>
      <c r="AR17" s="439"/>
      <c r="AS17" s="437"/>
      <c r="AT17" s="44" t="s">
        <v>106</v>
      </c>
      <c r="AU17" s="70">
        <v>4429197</v>
      </c>
      <c r="AV17" s="59">
        <f>IFERROR(AU17/AR6,"-")</f>
        <v>5.1530345375591056E-3</v>
      </c>
      <c r="AW17" s="73">
        <v>15</v>
      </c>
      <c r="AX17" s="59">
        <f>IFERROR(AW17/AS6,"-")</f>
        <v>1.5822784810126583E-2</v>
      </c>
      <c r="AY17" s="227">
        <f t="shared" si="5"/>
        <v>295279.8</v>
      </c>
      <c r="AZ17" s="439"/>
      <c r="BA17" s="437"/>
      <c r="BB17" s="44" t="s">
        <v>106</v>
      </c>
      <c r="BC17" s="70">
        <v>3957499</v>
      </c>
      <c r="BD17" s="59">
        <f>IFERROR(BC17/AZ6,"-")</f>
        <v>4.1446522651056618E-3</v>
      </c>
      <c r="BE17" s="70">
        <v>18</v>
      </c>
      <c r="BF17" s="59">
        <f>IFERROR(BE17/BA6,"-")</f>
        <v>1.8163471241170535E-2</v>
      </c>
      <c r="BG17" s="73">
        <f t="shared" si="6"/>
        <v>219861.05555555556</v>
      </c>
      <c r="BH17" s="439"/>
      <c r="BI17" s="437"/>
      <c r="BJ17" s="44" t="s">
        <v>106</v>
      </c>
      <c r="BK17" s="70">
        <v>4786213</v>
      </c>
      <c r="BL17" s="59">
        <f>IFERROR(BK17/BH6,"-")</f>
        <v>4.5479198720306891E-3</v>
      </c>
      <c r="BM17" s="70">
        <v>19</v>
      </c>
      <c r="BN17" s="59">
        <f>IFERROR(BM17/BI6,"-")</f>
        <v>1.7641597028783658E-2</v>
      </c>
      <c r="BO17" s="73">
        <f t="shared" si="7"/>
        <v>251905.94736842104</v>
      </c>
      <c r="BP17" s="439"/>
      <c r="BQ17" s="437"/>
      <c r="BR17" s="44" t="s">
        <v>106</v>
      </c>
      <c r="BS17" s="70">
        <v>2890266</v>
      </c>
      <c r="BT17" s="59">
        <f>IFERROR(BS17/BP6,"-")</f>
        <v>3.6240214396937144E-3</v>
      </c>
      <c r="BU17" s="70">
        <v>17</v>
      </c>
      <c r="BV17" s="59">
        <f>IFERROR(BU17/BQ6,"-")</f>
        <v>1.8722466960352423E-2</v>
      </c>
      <c r="BW17" s="167">
        <f t="shared" si="8"/>
        <v>170015.64705882352</v>
      </c>
      <c r="BX17" s="439"/>
      <c r="BY17" s="437"/>
      <c r="BZ17" s="44" t="s">
        <v>106</v>
      </c>
      <c r="CA17" s="70">
        <v>2850396</v>
      </c>
      <c r="CB17" s="59">
        <f>IFERROR(CA17/BX6,"-")</f>
        <v>3.4781744976139376E-3</v>
      </c>
      <c r="CC17" s="70">
        <v>16</v>
      </c>
      <c r="CD17" s="59">
        <f>IFERROR(CC17/BY6,"-")</f>
        <v>1.8539976825028968E-2</v>
      </c>
      <c r="CE17" s="73">
        <f t="shared" si="9"/>
        <v>178149.75</v>
      </c>
      <c r="CF17" s="439"/>
      <c r="CG17" s="437"/>
      <c r="CH17" s="44" t="s">
        <v>106</v>
      </c>
      <c r="CI17" s="70">
        <v>2183340</v>
      </c>
      <c r="CJ17" s="59">
        <f>IFERROR(CI17/CF6,"-")</f>
        <v>3.2386035298930253E-3</v>
      </c>
      <c r="CK17" s="70">
        <v>11</v>
      </c>
      <c r="CL17" s="59">
        <f>IFERROR(CK17/CG6,"-")</f>
        <v>1.4102564102564103E-2</v>
      </c>
      <c r="CM17" s="73">
        <f t="shared" si="10"/>
        <v>198485.45454545456</v>
      </c>
      <c r="CN17" s="457"/>
      <c r="CO17" s="457"/>
      <c r="CP17" s="44" t="s">
        <v>106</v>
      </c>
      <c r="CQ17" s="70">
        <f>市区町村別_歯科健診3項目以上該当者高齢者の疾病!G1273</f>
        <v>75431008</v>
      </c>
      <c r="CR17" s="59">
        <f>市区町村別_歯科健診3項目以上該当者高齢者の疾病!H1273</f>
        <v>5.8655079868566605E-3</v>
      </c>
      <c r="CS17" s="70">
        <f>市区町村別_歯科健診3項目以上該当者高齢者の疾病!I1273</f>
        <v>255</v>
      </c>
      <c r="CT17" s="59">
        <f>市区町村別_歯科健診3項目以上該当者高齢者の疾病!J1273</f>
        <v>1.8533323642706594E-2</v>
      </c>
      <c r="CU17" s="167">
        <f>市区町村別_歯科健診3項目以上該当者高齢者の疾病!K1273</f>
        <v>295807.87450980389</v>
      </c>
      <c r="CV17" s="229"/>
    </row>
    <row r="18" spans="2:100" s="9" customFormat="1" ht="13.15" customHeight="1" thickTop="1" thickBot="1">
      <c r="B18" s="447"/>
      <c r="C18" s="448"/>
      <c r="D18" s="439"/>
      <c r="E18" s="437"/>
      <c r="F18" s="44" t="s">
        <v>107</v>
      </c>
      <c r="G18" s="70">
        <v>43359</v>
      </c>
      <c r="H18" s="59">
        <f>IFERROR(G18/D6,"-")</f>
        <v>1.5021103127309211E-3</v>
      </c>
      <c r="I18" s="70">
        <v>4</v>
      </c>
      <c r="J18" s="59">
        <f>IFERROR(I18/E6,"-")</f>
        <v>0.2857142857142857</v>
      </c>
      <c r="K18" s="73">
        <f t="shared" si="0"/>
        <v>10839.75</v>
      </c>
      <c r="L18" s="439"/>
      <c r="M18" s="437"/>
      <c r="N18" s="44" t="s">
        <v>107</v>
      </c>
      <c r="O18" s="70">
        <v>1733134</v>
      </c>
      <c r="P18" s="59">
        <f>IFERROR(O18/L6,"-")</f>
        <v>4.7177177353744095E-3</v>
      </c>
      <c r="Q18" s="70">
        <v>69</v>
      </c>
      <c r="R18" s="59">
        <f>IFERROR(Q18/M6,"-")</f>
        <v>9.3243243243243248E-2</v>
      </c>
      <c r="S18" s="73">
        <f t="shared" si="1"/>
        <v>25117.884057971016</v>
      </c>
      <c r="T18" s="439"/>
      <c r="U18" s="437"/>
      <c r="V18" s="44" t="s">
        <v>107</v>
      </c>
      <c r="W18" s="70">
        <v>5639911</v>
      </c>
      <c r="X18" s="59">
        <f>IFERROR(W18/T6,"-")</f>
        <v>8.6430876857534599E-3</v>
      </c>
      <c r="Y18" s="70">
        <v>106</v>
      </c>
      <c r="Z18" s="59">
        <f>IFERROR(Y18/U6,"-")</f>
        <v>0.13135068153655513</v>
      </c>
      <c r="AA18" s="167">
        <f t="shared" si="2"/>
        <v>53206.707547169812</v>
      </c>
      <c r="AB18" s="439"/>
      <c r="AC18" s="437"/>
      <c r="AD18" s="44" t="s">
        <v>107</v>
      </c>
      <c r="AE18" s="70">
        <v>6421484</v>
      </c>
      <c r="AF18" s="59">
        <f>IFERROR(AE18/AB6,"-")</f>
        <v>1.09491881041272E-2</v>
      </c>
      <c r="AG18" s="70">
        <v>97</v>
      </c>
      <c r="AH18" s="59">
        <f>IFERROR(AG18/AC6,"-")</f>
        <v>0.14900153609831029</v>
      </c>
      <c r="AI18" s="73">
        <f t="shared" si="3"/>
        <v>66200.865979381444</v>
      </c>
      <c r="AJ18" s="439"/>
      <c r="AK18" s="437"/>
      <c r="AL18" s="44" t="s">
        <v>107</v>
      </c>
      <c r="AM18" s="70">
        <v>5015258</v>
      </c>
      <c r="AN18" s="59">
        <f>IFERROR(AM18/AJ6,"-")</f>
        <v>7.3458016494496918E-3</v>
      </c>
      <c r="AO18" s="70">
        <v>109</v>
      </c>
      <c r="AP18" s="59">
        <f>IFERROR(AO18/AK6,"-")</f>
        <v>0.13642052565707133</v>
      </c>
      <c r="AQ18" s="73">
        <f t="shared" si="4"/>
        <v>46011.541284403669</v>
      </c>
      <c r="AR18" s="439"/>
      <c r="AS18" s="437"/>
      <c r="AT18" s="44" t="s">
        <v>107</v>
      </c>
      <c r="AU18" s="70">
        <v>6818296</v>
      </c>
      <c r="AV18" s="59">
        <f>IFERROR(AU18/AR6,"-")</f>
        <v>7.9325698936626877E-3</v>
      </c>
      <c r="AW18" s="73">
        <v>139</v>
      </c>
      <c r="AX18" s="59">
        <f>IFERROR(AW18/AS6,"-")</f>
        <v>0.14662447257383968</v>
      </c>
      <c r="AY18" s="227">
        <f t="shared" si="5"/>
        <v>49052.489208633095</v>
      </c>
      <c r="AZ18" s="439"/>
      <c r="BA18" s="437"/>
      <c r="BB18" s="44" t="s">
        <v>107</v>
      </c>
      <c r="BC18" s="70">
        <v>5516538</v>
      </c>
      <c r="BD18" s="59">
        <f>IFERROR(BC18/AZ6,"-")</f>
        <v>5.7774194553786261E-3</v>
      </c>
      <c r="BE18" s="70">
        <v>125</v>
      </c>
      <c r="BF18" s="59">
        <f>IFERROR(BE18/BA6,"-")</f>
        <v>0.12613521695257315</v>
      </c>
      <c r="BG18" s="73">
        <f t="shared" si="6"/>
        <v>44132.303999999996</v>
      </c>
      <c r="BH18" s="439"/>
      <c r="BI18" s="437"/>
      <c r="BJ18" s="44" t="s">
        <v>107</v>
      </c>
      <c r="BK18" s="70">
        <v>11428218</v>
      </c>
      <c r="BL18" s="59">
        <f>IFERROR(BK18/BH6,"-")</f>
        <v>1.0859236675028633E-2</v>
      </c>
      <c r="BM18" s="70">
        <v>167</v>
      </c>
      <c r="BN18" s="59">
        <f>IFERROR(BM18/BI6,"-")</f>
        <v>0.15506035283194058</v>
      </c>
      <c r="BO18" s="73">
        <f t="shared" si="7"/>
        <v>68432.44311377246</v>
      </c>
      <c r="BP18" s="439"/>
      <c r="BQ18" s="437"/>
      <c r="BR18" s="44" t="s">
        <v>107</v>
      </c>
      <c r="BS18" s="70">
        <v>6215948</v>
      </c>
      <c r="BT18" s="59">
        <f>IFERROR(BS18/BP6,"-")</f>
        <v>7.7939984831919499E-3</v>
      </c>
      <c r="BU18" s="70">
        <v>141</v>
      </c>
      <c r="BV18" s="59">
        <f>IFERROR(BU18/BQ6,"-")</f>
        <v>0.15528634361233482</v>
      </c>
      <c r="BW18" s="167">
        <f t="shared" si="8"/>
        <v>44084.737588652482</v>
      </c>
      <c r="BX18" s="439"/>
      <c r="BY18" s="437"/>
      <c r="BZ18" s="44" t="s">
        <v>107</v>
      </c>
      <c r="CA18" s="70">
        <v>7119718</v>
      </c>
      <c r="CB18" s="59">
        <f>IFERROR(CA18/BX6,"-")</f>
        <v>8.6877828827302984E-3</v>
      </c>
      <c r="CC18" s="70">
        <v>135</v>
      </c>
      <c r="CD18" s="59">
        <f>IFERROR(CC18/BY6,"-")</f>
        <v>0.15643105446118191</v>
      </c>
      <c r="CE18" s="73">
        <f t="shared" si="9"/>
        <v>52738.65185185185</v>
      </c>
      <c r="CF18" s="439"/>
      <c r="CG18" s="437"/>
      <c r="CH18" s="44" t="s">
        <v>107</v>
      </c>
      <c r="CI18" s="70">
        <v>5831736</v>
      </c>
      <c r="CJ18" s="59">
        <f>IFERROR(CI18/CF6,"-")</f>
        <v>8.6503617370653364E-3</v>
      </c>
      <c r="CK18" s="70">
        <v>131</v>
      </c>
      <c r="CL18" s="59">
        <f>IFERROR(CK18/CG6,"-")</f>
        <v>0.16794871794871793</v>
      </c>
      <c r="CM18" s="73">
        <f t="shared" si="10"/>
        <v>44517.068702290075</v>
      </c>
      <c r="CN18" s="457"/>
      <c r="CO18" s="457"/>
      <c r="CP18" s="44" t="s">
        <v>107</v>
      </c>
      <c r="CQ18" s="70">
        <f>市区町村別_歯科健診3項目以上該当者高齢者の疾病!G1274</f>
        <v>102431797</v>
      </c>
      <c r="CR18" s="59">
        <f>市区町村別_歯科健診3項目以上該当者高齢者の疾病!H1274</f>
        <v>7.9650867639416943E-3</v>
      </c>
      <c r="CS18" s="70">
        <f>市区町村別_歯科健診3項目以上該当者高齢者の疾病!I1274</f>
        <v>2040</v>
      </c>
      <c r="CT18" s="59">
        <f>市区町村別_歯科健診3項目以上該当者高齢者の疾病!J1274</f>
        <v>0.14826658914165275</v>
      </c>
      <c r="CU18" s="167">
        <f>市区町村別_歯科健診3項目以上該当者高齢者の疾病!K1274</f>
        <v>50211.665196078429</v>
      </c>
      <c r="CV18" s="229"/>
    </row>
    <row r="19" spans="2:100" s="9" customFormat="1" ht="13.15" customHeight="1" thickTop="1" thickBot="1">
      <c r="B19" s="447"/>
      <c r="C19" s="448"/>
      <c r="D19" s="439"/>
      <c r="E19" s="437"/>
      <c r="F19" s="44" t="s">
        <v>108</v>
      </c>
      <c r="G19" s="70">
        <v>404325</v>
      </c>
      <c r="H19" s="59">
        <f>IFERROR(G19/D6,"-")</f>
        <v>1.4007259212503278E-2</v>
      </c>
      <c r="I19" s="70">
        <v>2</v>
      </c>
      <c r="J19" s="59">
        <f>IFERROR(I19/E6,"-")</f>
        <v>0.14285714285714285</v>
      </c>
      <c r="K19" s="73">
        <f t="shared" si="0"/>
        <v>202162.5</v>
      </c>
      <c r="L19" s="439"/>
      <c r="M19" s="437"/>
      <c r="N19" s="44" t="s">
        <v>108</v>
      </c>
      <c r="O19" s="70">
        <v>1930009</v>
      </c>
      <c r="P19" s="59">
        <f>IFERROR(O19/L6,"-")</f>
        <v>5.2536259104790676E-3</v>
      </c>
      <c r="Q19" s="70">
        <v>39</v>
      </c>
      <c r="R19" s="59">
        <f>IFERROR(Q19/M6,"-")</f>
        <v>5.2702702702702706E-2</v>
      </c>
      <c r="S19" s="73">
        <f t="shared" si="1"/>
        <v>49487.410256410258</v>
      </c>
      <c r="T19" s="439"/>
      <c r="U19" s="437"/>
      <c r="V19" s="44" t="s">
        <v>108</v>
      </c>
      <c r="W19" s="70">
        <v>2397656</v>
      </c>
      <c r="X19" s="59">
        <f>IFERROR(W19/T6,"-")</f>
        <v>3.6743755439177846E-3</v>
      </c>
      <c r="Y19" s="70">
        <v>48</v>
      </c>
      <c r="Z19" s="59">
        <f>IFERROR(Y19/U6,"-")</f>
        <v>5.9479553903345722E-2</v>
      </c>
      <c r="AA19" s="167">
        <f t="shared" si="2"/>
        <v>49951.166666666664</v>
      </c>
      <c r="AB19" s="439"/>
      <c r="AC19" s="437"/>
      <c r="AD19" s="44" t="s">
        <v>108</v>
      </c>
      <c r="AE19" s="70">
        <v>6112586</v>
      </c>
      <c r="AF19" s="59">
        <f>IFERROR(AE19/AB6,"-")</f>
        <v>1.0422490177761786E-2</v>
      </c>
      <c r="AG19" s="70">
        <v>59</v>
      </c>
      <c r="AH19" s="59">
        <f>IFERROR(AG19/AC6,"-")</f>
        <v>9.0629800307219663E-2</v>
      </c>
      <c r="AI19" s="73">
        <f t="shared" si="3"/>
        <v>103603.15254237287</v>
      </c>
      <c r="AJ19" s="439"/>
      <c r="AK19" s="437"/>
      <c r="AL19" s="44" t="s">
        <v>108</v>
      </c>
      <c r="AM19" s="70">
        <v>10143116</v>
      </c>
      <c r="AN19" s="59">
        <f>IFERROR(AM19/AJ6,"-")</f>
        <v>1.485652746944615E-2</v>
      </c>
      <c r="AO19" s="70">
        <v>69</v>
      </c>
      <c r="AP19" s="59">
        <f>IFERROR(AO19/AK6,"-")</f>
        <v>8.635794743429287E-2</v>
      </c>
      <c r="AQ19" s="73">
        <f t="shared" si="4"/>
        <v>147001.68115942029</v>
      </c>
      <c r="AR19" s="439"/>
      <c r="AS19" s="437"/>
      <c r="AT19" s="44" t="s">
        <v>108</v>
      </c>
      <c r="AU19" s="70">
        <v>10552414</v>
      </c>
      <c r="AV19" s="59">
        <f>IFERROR(AU19/AR6,"-")</f>
        <v>1.2276932770572686E-2</v>
      </c>
      <c r="AW19" s="73">
        <v>105</v>
      </c>
      <c r="AX19" s="59">
        <f>IFERROR(AW19/AS6,"-")</f>
        <v>0.11075949367088607</v>
      </c>
      <c r="AY19" s="227">
        <f t="shared" si="5"/>
        <v>100499.18095238095</v>
      </c>
      <c r="AZ19" s="439"/>
      <c r="BA19" s="437"/>
      <c r="BB19" s="44" t="s">
        <v>108</v>
      </c>
      <c r="BC19" s="70">
        <v>11619363</v>
      </c>
      <c r="BD19" s="59">
        <f>IFERROR(BC19/AZ6,"-")</f>
        <v>1.2168851887779357E-2</v>
      </c>
      <c r="BE19" s="70">
        <v>108</v>
      </c>
      <c r="BF19" s="59">
        <f>IFERROR(BE19/BA6,"-")</f>
        <v>0.10898082744702321</v>
      </c>
      <c r="BG19" s="73">
        <f t="shared" si="6"/>
        <v>107586.69444444444</v>
      </c>
      <c r="BH19" s="439"/>
      <c r="BI19" s="437"/>
      <c r="BJ19" s="44" t="s">
        <v>108</v>
      </c>
      <c r="BK19" s="70">
        <v>12423755</v>
      </c>
      <c r="BL19" s="59">
        <f>IFERROR(BK19/BH6,"-")</f>
        <v>1.180520847060936E-2</v>
      </c>
      <c r="BM19" s="70">
        <v>128</v>
      </c>
      <c r="BN19" s="59">
        <f>IFERROR(BM19/BI6,"-")</f>
        <v>0.11884865366759517</v>
      </c>
      <c r="BO19" s="73">
        <f t="shared" si="7"/>
        <v>97060.5859375</v>
      </c>
      <c r="BP19" s="439"/>
      <c r="BQ19" s="437"/>
      <c r="BR19" s="44" t="s">
        <v>108</v>
      </c>
      <c r="BS19" s="70">
        <v>9799704</v>
      </c>
      <c r="BT19" s="59">
        <f>IFERROR(BS19/BP6,"-")</f>
        <v>1.228756709543421E-2</v>
      </c>
      <c r="BU19" s="70">
        <v>113</v>
      </c>
      <c r="BV19" s="59">
        <f>IFERROR(BU19/BQ6,"-")</f>
        <v>0.12444933920704845</v>
      </c>
      <c r="BW19" s="167">
        <f t="shared" si="8"/>
        <v>86723.044247787606</v>
      </c>
      <c r="BX19" s="439"/>
      <c r="BY19" s="437"/>
      <c r="BZ19" s="44" t="s">
        <v>108</v>
      </c>
      <c r="CA19" s="70">
        <v>9366079</v>
      </c>
      <c r="CB19" s="59">
        <f>IFERROR(CA19/BX6,"-")</f>
        <v>1.1428888168674616E-2</v>
      </c>
      <c r="CC19" s="70">
        <v>125</v>
      </c>
      <c r="CD19" s="59">
        <f>IFERROR(CC19/BY6,"-")</f>
        <v>0.14484356894553882</v>
      </c>
      <c r="CE19" s="73">
        <f t="shared" si="9"/>
        <v>74928.631999999998</v>
      </c>
      <c r="CF19" s="439"/>
      <c r="CG19" s="437"/>
      <c r="CH19" s="44" t="s">
        <v>108</v>
      </c>
      <c r="CI19" s="70">
        <v>10521166</v>
      </c>
      <c r="CJ19" s="59">
        <f>IFERROR(CI19/CF6,"-")</f>
        <v>1.5606312047684045E-2</v>
      </c>
      <c r="CK19" s="70">
        <v>111</v>
      </c>
      <c r="CL19" s="59">
        <f>IFERROR(CK19/CG6,"-")</f>
        <v>0.1423076923076923</v>
      </c>
      <c r="CM19" s="73">
        <f t="shared" si="10"/>
        <v>94785.279279279275</v>
      </c>
      <c r="CN19" s="457"/>
      <c r="CO19" s="457"/>
      <c r="CP19" s="44" t="s">
        <v>108</v>
      </c>
      <c r="CQ19" s="70">
        <f>市区町村別_歯科健診3項目以上該当者高齢者の疾病!G1275</f>
        <v>195584476</v>
      </c>
      <c r="CR19" s="59">
        <f>市区町村別_歯科健診3項目以上該当者高齢者の疾病!H1275</f>
        <v>1.5208630197321171E-2</v>
      </c>
      <c r="CS19" s="70">
        <f>市区町村別_歯科健診3項目以上該当者高齢者の疾病!I1275</f>
        <v>2015</v>
      </c>
      <c r="CT19" s="59">
        <f>市区町村別_歯科健診3項目以上該当者高齢者の疾病!J1275</f>
        <v>0.14644959662766188</v>
      </c>
      <c r="CU19" s="167">
        <f>市区町村別_歯科健診3項目以上該当者高齢者の疾病!K1275</f>
        <v>97064.256079404469</v>
      </c>
      <c r="CV19" s="229"/>
    </row>
    <row r="20" spans="2:100" s="9" customFormat="1" ht="13.15" customHeight="1" thickTop="1" thickBot="1">
      <c r="B20" s="447"/>
      <c r="C20" s="448"/>
      <c r="D20" s="439"/>
      <c r="E20" s="437"/>
      <c r="F20" s="44" t="s">
        <v>109</v>
      </c>
      <c r="G20" s="70">
        <v>82941</v>
      </c>
      <c r="H20" s="59">
        <f>IFERROR(G20/D6,"-")</f>
        <v>2.8733718823823269E-3</v>
      </c>
      <c r="I20" s="70">
        <v>3</v>
      </c>
      <c r="J20" s="59">
        <f>IFERROR(I20/E6,"-")</f>
        <v>0.21428571428571427</v>
      </c>
      <c r="K20" s="73">
        <f t="shared" si="0"/>
        <v>27647</v>
      </c>
      <c r="L20" s="439"/>
      <c r="M20" s="437"/>
      <c r="N20" s="44" t="s">
        <v>109</v>
      </c>
      <c r="O20" s="70">
        <v>2044546</v>
      </c>
      <c r="P20" s="59">
        <f>IFERROR(O20/L6,"-")</f>
        <v>5.5654040166477643E-3</v>
      </c>
      <c r="Q20" s="70">
        <v>50</v>
      </c>
      <c r="R20" s="59">
        <f>IFERROR(Q20/M6,"-")</f>
        <v>6.7567567567567571E-2</v>
      </c>
      <c r="S20" s="73">
        <f t="shared" si="1"/>
        <v>40890.92</v>
      </c>
      <c r="T20" s="439"/>
      <c r="U20" s="437"/>
      <c r="V20" s="44" t="s">
        <v>109</v>
      </c>
      <c r="W20" s="70">
        <v>3323811</v>
      </c>
      <c r="X20" s="59">
        <f>IFERROR(W20/T6,"-")</f>
        <v>5.0936956139683576E-3</v>
      </c>
      <c r="Y20" s="70">
        <v>74</v>
      </c>
      <c r="Z20" s="59">
        <f>IFERROR(Y20/U6,"-")</f>
        <v>9.169764560099132E-2</v>
      </c>
      <c r="AA20" s="167">
        <f t="shared" si="2"/>
        <v>44916.364864864867</v>
      </c>
      <c r="AB20" s="439"/>
      <c r="AC20" s="437"/>
      <c r="AD20" s="44" t="s">
        <v>109</v>
      </c>
      <c r="AE20" s="70">
        <v>2529940</v>
      </c>
      <c r="AF20" s="59">
        <f>IFERROR(AE20/AB6,"-")</f>
        <v>4.3137674955128083E-3</v>
      </c>
      <c r="AG20" s="70">
        <v>49</v>
      </c>
      <c r="AH20" s="59">
        <f>IFERROR(AG20/AC6,"-")</f>
        <v>7.5268817204301078E-2</v>
      </c>
      <c r="AI20" s="73">
        <f t="shared" si="3"/>
        <v>51631.428571428572</v>
      </c>
      <c r="AJ20" s="439"/>
      <c r="AK20" s="437"/>
      <c r="AL20" s="44" t="s">
        <v>109</v>
      </c>
      <c r="AM20" s="70">
        <v>2706890</v>
      </c>
      <c r="AN20" s="59">
        <f>IFERROR(AM20/AJ6,"-")</f>
        <v>3.9647565542747501E-3</v>
      </c>
      <c r="AO20" s="70">
        <v>63</v>
      </c>
      <c r="AP20" s="59">
        <f>IFERROR(AO20/AK6,"-")</f>
        <v>7.8848560700876091E-2</v>
      </c>
      <c r="AQ20" s="73">
        <f t="shared" si="4"/>
        <v>42966.507936507936</v>
      </c>
      <c r="AR20" s="439"/>
      <c r="AS20" s="437"/>
      <c r="AT20" s="44" t="s">
        <v>109</v>
      </c>
      <c r="AU20" s="70">
        <v>3486357</v>
      </c>
      <c r="AV20" s="59">
        <f>IFERROR(AU20/AR6,"-")</f>
        <v>4.056111758239913E-3</v>
      </c>
      <c r="AW20" s="73">
        <v>71</v>
      </c>
      <c r="AX20" s="59">
        <f>IFERROR(AW20/AS6,"-")</f>
        <v>7.4894514767932491E-2</v>
      </c>
      <c r="AY20" s="227">
        <f t="shared" si="5"/>
        <v>49103.619718309856</v>
      </c>
      <c r="AZ20" s="439"/>
      <c r="BA20" s="437"/>
      <c r="BB20" s="44" t="s">
        <v>109</v>
      </c>
      <c r="BC20" s="70">
        <v>3918594</v>
      </c>
      <c r="BD20" s="59">
        <f>IFERROR(BC20/AZ6,"-")</f>
        <v>4.1039074168128546E-3</v>
      </c>
      <c r="BE20" s="70">
        <v>90</v>
      </c>
      <c r="BF20" s="59">
        <f>IFERROR(BE20/BA6,"-")</f>
        <v>9.081735620585267E-2</v>
      </c>
      <c r="BG20" s="73">
        <f t="shared" si="6"/>
        <v>43539.933333333334</v>
      </c>
      <c r="BH20" s="439"/>
      <c r="BI20" s="437"/>
      <c r="BJ20" s="44" t="s">
        <v>109</v>
      </c>
      <c r="BK20" s="70">
        <v>3949247</v>
      </c>
      <c r="BL20" s="59">
        <f>IFERROR(BK20/BH6,"-")</f>
        <v>3.7526242377548978E-3</v>
      </c>
      <c r="BM20" s="70">
        <v>86</v>
      </c>
      <c r="BN20" s="59">
        <f>IFERROR(BM20/BI6,"-")</f>
        <v>7.9851439182915512E-2</v>
      </c>
      <c r="BO20" s="73">
        <f t="shared" si="7"/>
        <v>45921.476744186046</v>
      </c>
      <c r="BP20" s="439"/>
      <c r="BQ20" s="437"/>
      <c r="BR20" s="44" t="s">
        <v>109</v>
      </c>
      <c r="BS20" s="70">
        <v>2696900</v>
      </c>
      <c r="BT20" s="59">
        <f>IFERROR(BS20/BP6,"-")</f>
        <v>3.3815653717374035E-3</v>
      </c>
      <c r="BU20" s="70">
        <v>88</v>
      </c>
      <c r="BV20" s="59">
        <f>IFERROR(BU20/BQ6,"-")</f>
        <v>9.6916299559471369E-2</v>
      </c>
      <c r="BW20" s="167">
        <f t="shared" si="8"/>
        <v>30646.590909090908</v>
      </c>
      <c r="BX20" s="439"/>
      <c r="BY20" s="437"/>
      <c r="BZ20" s="44" t="s">
        <v>109</v>
      </c>
      <c r="CA20" s="70">
        <v>2634054</v>
      </c>
      <c r="CB20" s="59">
        <f>IFERROR(CA20/BX6,"-")</f>
        <v>3.2141847827943846E-3</v>
      </c>
      <c r="CC20" s="70">
        <v>79</v>
      </c>
      <c r="CD20" s="59">
        <f>IFERROR(CC20/BY6,"-")</f>
        <v>9.154113557358054E-2</v>
      </c>
      <c r="CE20" s="73">
        <f t="shared" si="9"/>
        <v>33342.455696202531</v>
      </c>
      <c r="CF20" s="439"/>
      <c r="CG20" s="437"/>
      <c r="CH20" s="44" t="s">
        <v>109</v>
      </c>
      <c r="CI20" s="70">
        <v>3374265</v>
      </c>
      <c r="CJ20" s="59">
        <f>IFERROR(CI20/CF6,"-")</f>
        <v>5.0051327506455655E-3</v>
      </c>
      <c r="CK20" s="70">
        <v>79</v>
      </c>
      <c r="CL20" s="59">
        <f>IFERROR(CK20/CG6,"-")</f>
        <v>0.10128205128205128</v>
      </c>
      <c r="CM20" s="73">
        <f t="shared" si="10"/>
        <v>42712.215189873416</v>
      </c>
      <c r="CN20" s="457"/>
      <c r="CO20" s="457"/>
      <c r="CP20" s="44" t="s">
        <v>109</v>
      </c>
      <c r="CQ20" s="70">
        <f>市区町村別_歯科健診3項目以上該当者高齢者の疾病!G1276</f>
        <v>47078291</v>
      </c>
      <c r="CR20" s="59">
        <f>市区町村別_歯科健診3項目以上該当者高齢者の疾病!H1276</f>
        <v>3.6608034174495192E-3</v>
      </c>
      <c r="CS20" s="70">
        <f>市区町村別_歯科健診3項目以上該当者高齢者の疾病!I1276</f>
        <v>1189</v>
      </c>
      <c r="CT20" s="59">
        <f>市区町村別_歯科健診3項目以上該当者高齢者の疾病!J1276</f>
        <v>8.6416163965404469E-2</v>
      </c>
      <c r="CU20" s="167">
        <f>市区町村別_歯科健診3項目以上該当者高齢者の疾病!K1276</f>
        <v>39594.862068965514</v>
      </c>
      <c r="CV20" s="229"/>
    </row>
    <row r="21" spans="2:100" s="9" customFormat="1" ht="13.15" customHeight="1" thickTop="1" thickBot="1">
      <c r="B21" s="447"/>
      <c r="C21" s="448"/>
      <c r="D21" s="439"/>
      <c r="E21" s="437"/>
      <c r="F21" s="45" t="s">
        <v>110</v>
      </c>
      <c r="G21" s="71">
        <v>1126</v>
      </c>
      <c r="H21" s="60">
        <f>IFERROR(G21/D6,"-")</f>
        <v>3.9008653615974011E-5</v>
      </c>
      <c r="I21" s="71">
        <v>1</v>
      </c>
      <c r="J21" s="60">
        <f>IFERROR(I21/E6,"-")</f>
        <v>7.1428571428571425E-2</v>
      </c>
      <c r="K21" s="74">
        <f t="shared" si="0"/>
        <v>1126</v>
      </c>
      <c r="L21" s="439"/>
      <c r="M21" s="437"/>
      <c r="N21" s="45" t="s">
        <v>110</v>
      </c>
      <c r="O21" s="71">
        <v>491092</v>
      </c>
      <c r="P21" s="60">
        <f>IFERROR(O21/L6,"-")</f>
        <v>1.3367884064939522E-3</v>
      </c>
      <c r="Q21" s="71">
        <v>64</v>
      </c>
      <c r="R21" s="60">
        <f>IFERROR(Q21/M6,"-")</f>
        <v>8.6486486486486491E-2</v>
      </c>
      <c r="S21" s="74">
        <f t="shared" si="1"/>
        <v>7673.3125</v>
      </c>
      <c r="T21" s="439"/>
      <c r="U21" s="437"/>
      <c r="V21" s="45" t="s">
        <v>110</v>
      </c>
      <c r="W21" s="71">
        <v>1192877</v>
      </c>
      <c r="X21" s="60">
        <f>IFERROR(W21/T6,"-")</f>
        <v>1.828067944568368E-3</v>
      </c>
      <c r="Y21" s="71">
        <v>88</v>
      </c>
      <c r="Z21" s="60">
        <f>IFERROR(Y21/U6,"-")</f>
        <v>0.1090458488228005</v>
      </c>
      <c r="AA21" s="168">
        <f t="shared" si="2"/>
        <v>13555.420454545454</v>
      </c>
      <c r="AB21" s="439"/>
      <c r="AC21" s="437"/>
      <c r="AD21" s="45" t="s">
        <v>110</v>
      </c>
      <c r="AE21" s="71">
        <v>750729</v>
      </c>
      <c r="AF21" s="60">
        <f>IFERROR(AE21/AB6,"-")</f>
        <v>1.280058166651713E-3</v>
      </c>
      <c r="AG21" s="71">
        <v>63</v>
      </c>
      <c r="AH21" s="60">
        <f>IFERROR(AG21/AC6,"-")</f>
        <v>9.6774193548387094E-2</v>
      </c>
      <c r="AI21" s="74">
        <f t="shared" si="3"/>
        <v>11916.333333333334</v>
      </c>
      <c r="AJ21" s="439"/>
      <c r="AK21" s="437"/>
      <c r="AL21" s="45" t="s">
        <v>110</v>
      </c>
      <c r="AM21" s="71">
        <v>1428492</v>
      </c>
      <c r="AN21" s="60">
        <f>IFERROR(AM21/AJ6,"-")</f>
        <v>2.092298918585183E-3</v>
      </c>
      <c r="AO21" s="71">
        <v>80</v>
      </c>
      <c r="AP21" s="60">
        <f>IFERROR(AO21/AK6,"-")</f>
        <v>0.10012515644555695</v>
      </c>
      <c r="AQ21" s="74">
        <f t="shared" si="4"/>
        <v>17856.150000000001</v>
      </c>
      <c r="AR21" s="439"/>
      <c r="AS21" s="437"/>
      <c r="AT21" s="45" t="s">
        <v>110</v>
      </c>
      <c r="AU21" s="71">
        <v>1295209</v>
      </c>
      <c r="AV21" s="60">
        <f>IFERROR(AU21/AR6,"-")</f>
        <v>1.5068773663391786E-3</v>
      </c>
      <c r="AW21" s="74">
        <v>103</v>
      </c>
      <c r="AX21" s="62">
        <f>IFERROR(AW21/AS6,"-")</f>
        <v>0.10864978902953587</v>
      </c>
      <c r="AY21" s="228">
        <f t="shared" si="5"/>
        <v>12574.844660194174</v>
      </c>
      <c r="AZ21" s="439"/>
      <c r="BA21" s="437"/>
      <c r="BB21" s="45" t="s">
        <v>110</v>
      </c>
      <c r="BC21" s="71">
        <v>1416980</v>
      </c>
      <c r="BD21" s="60">
        <f>IFERROR(BC21/AZ6,"-")</f>
        <v>1.4839901075425212E-3</v>
      </c>
      <c r="BE21" s="71">
        <v>108</v>
      </c>
      <c r="BF21" s="60">
        <f>IFERROR(BE21/BA6,"-")</f>
        <v>0.10898082744702321</v>
      </c>
      <c r="BG21" s="74">
        <f t="shared" si="6"/>
        <v>13120.185185185184</v>
      </c>
      <c r="BH21" s="439"/>
      <c r="BI21" s="437"/>
      <c r="BJ21" s="45" t="s">
        <v>110</v>
      </c>
      <c r="BK21" s="71">
        <v>1130439</v>
      </c>
      <c r="BL21" s="60">
        <f>IFERROR(BK21/BH6,"-")</f>
        <v>1.074157374989057E-3</v>
      </c>
      <c r="BM21" s="71">
        <v>138</v>
      </c>
      <c r="BN21" s="60">
        <f>IFERROR(BM21/BI6,"-")</f>
        <v>0.12813370473537605</v>
      </c>
      <c r="BO21" s="74">
        <f t="shared" si="7"/>
        <v>8191.586956521739</v>
      </c>
      <c r="BP21" s="439"/>
      <c r="BQ21" s="437"/>
      <c r="BR21" s="45" t="s">
        <v>110</v>
      </c>
      <c r="BS21" s="71">
        <v>1346722</v>
      </c>
      <c r="BT21" s="60">
        <f>IFERROR(BS21/BP6,"-")</f>
        <v>1.6886159963502316E-3</v>
      </c>
      <c r="BU21" s="71">
        <v>118</v>
      </c>
      <c r="BV21" s="60">
        <f>IFERROR(BU21/BQ6,"-")</f>
        <v>0.12995594713656389</v>
      </c>
      <c r="BW21" s="168">
        <f t="shared" si="8"/>
        <v>11412.898305084746</v>
      </c>
      <c r="BX21" s="439"/>
      <c r="BY21" s="437"/>
      <c r="BZ21" s="45" t="s">
        <v>110</v>
      </c>
      <c r="CA21" s="71">
        <v>2055354</v>
      </c>
      <c r="CB21" s="60">
        <f>IFERROR(CA21/BX6,"-")</f>
        <v>2.5080304162540213E-3</v>
      </c>
      <c r="CC21" s="71">
        <v>131</v>
      </c>
      <c r="CD21" s="60">
        <f>IFERROR(CC21/BY6,"-")</f>
        <v>0.15179606025492468</v>
      </c>
      <c r="CE21" s="74">
        <f t="shared" si="9"/>
        <v>15689.725190839694</v>
      </c>
      <c r="CF21" s="439"/>
      <c r="CG21" s="437"/>
      <c r="CH21" s="45" t="s">
        <v>110</v>
      </c>
      <c r="CI21" s="71">
        <v>976647</v>
      </c>
      <c r="CJ21" s="60">
        <f>IFERROR(CI21/CF6,"-")</f>
        <v>1.4486852353089456E-3</v>
      </c>
      <c r="CK21" s="71">
        <v>93</v>
      </c>
      <c r="CL21" s="60">
        <f>IFERROR(CK21/CG6,"-")</f>
        <v>0.11923076923076924</v>
      </c>
      <c r="CM21" s="74">
        <f t="shared" si="10"/>
        <v>10501.58064516129</v>
      </c>
      <c r="CN21" s="457"/>
      <c r="CO21" s="457"/>
      <c r="CP21" s="45" t="s">
        <v>110</v>
      </c>
      <c r="CQ21" s="71">
        <f>市区町村別_歯科健診3項目以上該当者高齢者の疾病!G1277</f>
        <v>24512744</v>
      </c>
      <c r="CR21" s="60">
        <f>市区町村別_歯科健診3項目以上該当者高齢者の疾病!H1277</f>
        <v>1.9061086352150122E-3</v>
      </c>
      <c r="CS21" s="71">
        <f>市区町村別_歯科健診3項目以上該当者高齢者の疾病!I1277</f>
        <v>1831</v>
      </c>
      <c r="CT21" s="60">
        <f>市区町村別_歯科健診3項目以上該当者高齢者の疾病!J1277</f>
        <v>0.13307653172468931</v>
      </c>
      <c r="CU21" s="168">
        <f>市区町村別_歯科健診3項目以上該当者高齢者の疾病!K1277</f>
        <v>13387.626433642818</v>
      </c>
      <c r="CV21" s="229"/>
    </row>
    <row r="22" spans="2:100" s="9" customFormat="1" ht="13.15" customHeight="1" thickTop="1">
      <c r="B22" s="449"/>
      <c r="C22" s="450"/>
      <c r="D22" s="440"/>
      <c r="E22" s="438"/>
      <c r="F22" s="46" t="s">
        <v>64</v>
      </c>
      <c r="G22" s="67">
        <f>SUM(G6:G21)</f>
        <v>2517609</v>
      </c>
      <c r="H22" s="60">
        <f>IFERROR(G22/D6,"-")</f>
        <v>8.7218949752627631E-2</v>
      </c>
      <c r="I22" s="71">
        <v>12</v>
      </c>
      <c r="J22" s="60">
        <f>IFERROR(I22/E6,"-")</f>
        <v>0.8571428571428571</v>
      </c>
      <c r="K22" s="74">
        <f t="shared" si="0"/>
        <v>209800.75</v>
      </c>
      <c r="L22" s="440"/>
      <c r="M22" s="438"/>
      <c r="N22" s="46" t="s">
        <v>64</v>
      </c>
      <c r="O22" s="67">
        <f>SUM(O6:O21)</f>
        <v>52236558</v>
      </c>
      <c r="P22" s="60">
        <f>IFERROR(O22/L6,"-")</f>
        <v>0.14219173826808196</v>
      </c>
      <c r="Q22" s="71">
        <v>513</v>
      </c>
      <c r="R22" s="60">
        <f>IFERROR(Q22/M6,"-")</f>
        <v>0.69324324324324327</v>
      </c>
      <c r="S22" s="74">
        <f t="shared" si="1"/>
        <v>101825.64912280702</v>
      </c>
      <c r="T22" s="440"/>
      <c r="U22" s="438"/>
      <c r="V22" s="46" t="s">
        <v>64</v>
      </c>
      <c r="W22" s="67">
        <f>SUM(W6:W21)</f>
        <v>102628864</v>
      </c>
      <c r="X22" s="60">
        <f>IFERROR(W22/T6,"-")</f>
        <v>0.15727735254000755</v>
      </c>
      <c r="Y22" s="71">
        <v>605</v>
      </c>
      <c r="Z22" s="60">
        <f>IFERROR(Y22/U6,"-")</f>
        <v>0.74969021065675345</v>
      </c>
      <c r="AA22" s="168">
        <f t="shared" si="2"/>
        <v>169634.48595041322</v>
      </c>
      <c r="AB22" s="440"/>
      <c r="AC22" s="438"/>
      <c r="AD22" s="46" t="s">
        <v>64</v>
      </c>
      <c r="AE22" s="67">
        <f>SUM(AE6:AE21)</f>
        <v>98742882</v>
      </c>
      <c r="AF22" s="60">
        <f>IFERROR(AE22/AB6,"-")</f>
        <v>0.16836519237011816</v>
      </c>
      <c r="AG22" s="71">
        <v>519</v>
      </c>
      <c r="AH22" s="60">
        <f>IFERROR(AG22/AC6,"-")</f>
        <v>0.79723502304147464</v>
      </c>
      <c r="AI22" s="74">
        <f t="shared" si="3"/>
        <v>190256.03468208094</v>
      </c>
      <c r="AJ22" s="440"/>
      <c r="AK22" s="438"/>
      <c r="AL22" s="46" t="s">
        <v>64</v>
      </c>
      <c r="AM22" s="67">
        <f>SUM(AM6:AM21)</f>
        <v>132901217</v>
      </c>
      <c r="AN22" s="60">
        <f>IFERROR(AM22/AJ6,"-")</f>
        <v>0.19465917387549581</v>
      </c>
      <c r="AO22" s="71">
        <v>625</v>
      </c>
      <c r="AP22" s="60">
        <f>IFERROR(AO22/AK6,"-")</f>
        <v>0.78222778473091359</v>
      </c>
      <c r="AQ22" s="74">
        <f t="shared" si="4"/>
        <v>212641.9472</v>
      </c>
      <c r="AR22" s="440"/>
      <c r="AS22" s="438"/>
      <c r="AT22" s="46" t="s">
        <v>64</v>
      </c>
      <c r="AU22" s="67">
        <f>SUM(AU6:AU21)</f>
        <v>168372589</v>
      </c>
      <c r="AV22" s="60">
        <f>IFERROR(AU22/AR6,"-")</f>
        <v>0.19588872797828688</v>
      </c>
      <c r="AW22" s="74">
        <v>761</v>
      </c>
      <c r="AX22" s="131">
        <f>IFERROR(AW22/AS6,"-")</f>
        <v>0.8027426160337553</v>
      </c>
      <c r="AY22" s="187">
        <f t="shared" si="5"/>
        <v>221251.75952693823</v>
      </c>
      <c r="AZ22" s="440"/>
      <c r="BA22" s="438"/>
      <c r="BB22" s="46" t="s">
        <v>64</v>
      </c>
      <c r="BC22" s="67">
        <f>SUM(BC6:BC21)</f>
        <v>189728255</v>
      </c>
      <c r="BD22" s="60">
        <f>IFERROR(BC22/AZ6,"-")</f>
        <v>0.19870065459025879</v>
      </c>
      <c r="BE22" s="71">
        <v>824</v>
      </c>
      <c r="BF22" s="60">
        <f>IFERROR(BE22/BA6,"-")</f>
        <v>0.83148335015136221</v>
      </c>
      <c r="BG22" s="74">
        <f t="shared" si="6"/>
        <v>230252.73665048543</v>
      </c>
      <c r="BH22" s="440"/>
      <c r="BI22" s="438"/>
      <c r="BJ22" s="46" t="s">
        <v>64</v>
      </c>
      <c r="BK22" s="67">
        <f>SUM(BK6:BK21)</f>
        <v>251100831</v>
      </c>
      <c r="BL22" s="60">
        <f>IFERROR(BK22/BH6,"-")</f>
        <v>0.23859917207786607</v>
      </c>
      <c r="BM22" s="71">
        <v>906</v>
      </c>
      <c r="BN22" s="60">
        <f>IFERROR(BM22/BI6,"-")</f>
        <v>0.84122562674094703</v>
      </c>
      <c r="BO22" s="74">
        <f t="shared" si="7"/>
        <v>277153.23509933776</v>
      </c>
      <c r="BP22" s="440"/>
      <c r="BQ22" s="438"/>
      <c r="BR22" s="46" t="s">
        <v>64</v>
      </c>
      <c r="BS22" s="67">
        <f>SUM(BS6:BS21)</f>
        <v>156017491</v>
      </c>
      <c r="BT22" s="60">
        <f>IFERROR(BS22/BP6,"-")</f>
        <v>0.19562584632390967</v>
      </c>
      <c r="BU22" s="71">
        <v>767</v>
      </c>
      <c r="BV22" s="60">
        <f>IFERROR(BU22/BQ6,"-")</f>
        <v>0.84471365638766516</v>
      </c>
      <c r="BW22" s="168">
        <f t="shared" si="8"/>
        <v>203412.63494132986</v>
      </c>
      <c r="BX22" s="440"/>
      <c r="BY22" s="438"/>
      <c r="BZ22" s="46" t="s">
        <v>64</v>
      </c>
      <c r="CA22" s="67">
        <f>SUM(CA6:CA21)</f>
        <v>190062615</v>
      </c>
      <c r="CB22" s="60">
        <f>IFERROR(CA22/BX6,"-")</f>
        <v>0.23192249092505612</v>
      </c>
      <c r="CC22" s="71">
        <v>752</v>
      </c>
      <c r="CD22" s="60">
        <f>IFERROR(CC22/BY6,"-")</f>
        <v>0.87137891077636154</v>
      </c>
      <c r="CE22" s="74">
        <f t="shared" si="9"/>
        <v>252742.83909574468</v>
      </c>
      <c r="CF22" s="440"/>
      <c r="CG22" s="438"/>
      <c r="CH22" s="46" t="s">
        <v>64</v>
      </c>
      <c r="CI22" s="67">
        <f>SUM(CI6:CI21)</f>
        <v>138722653</v>
      </c>
      <c r="CJ22" s="60">
        <f>IFERROR(CI22/CF6,"-")</f>
        <v>0.20577082528691146</v>
      </c>
      <c r="CK22" s="71">
        <v>668</v>
      </c>
      <c r="CL22" s="60">
        <f>IFERROR(CK22/CG6,"-")</f>
        <v>0.85641025641025637</v>
      </c>
      <c r="CM22" s="74">
        <f t="shared" si="10"/>
        <v>207668.64221556886</v>
      </c>
      <c r="CN22" s="458"/>
      <c r="CO22" s="458"/>
      <c r="CP22" s="46" t="s">
        <v>64</v>
      </c>
      <c r="CQ22" s="67">
        <f>市区町村別_歯科健診3項目以上該当者高齢者の疾病!G1278</f>
        <v>2810186882</v>
      </c>
      <c r="CR22" s="60">
        <f>市区町村別_歯科健診3項目以上該当者高齢者の疾病!H1278</f>
        <v>0.21851986388582814</v>
      </c>
      <c r="CS22" s="71">
        <f>市区町村別_歯科健診3項目以上該当者高齢者の疾病!I1278</f>
        <v>11612</v>
      </c>
      <c r="CT22" s="60">
        <f>市区町村別_歯科健診3項目以上該当者高齢者の疾病!J1278</f>
        <v>0.84395668289846648</v>
      </c>
      <c r="CU22" s="168">
        <f>市区町村別_歯科健診3項目以上該当者高齢者の疾病!K1278</f>
        <v>242007.13761625905</v>
      </c>
      <c r="CV22" s="229"/>
    </row>
    <row r="23" spans="2:100">
      <c r="B23" s="203"/>
      <c r="D23" s="139"/>
      <c r="E23" s="51"/>
      <c r="F23" s="9"/>
      <c r="G23" s="9"/>
      <c r="H23" s="9"/>
      <c r="I23" s="9"/>
      <c r="J23" s="9"/>
      <c r="K23" s="9"/>
      <c r="L23" s="139"/>
      <c r="M23" s="51"/>
      <c r="N23" s="9"/>
      <c r="O23" s="9"/>
      <c r="P23" s="9"/>
      <c r="Q23" s="9"/>
      <c r="R23" s="9"/>
      <c r="S23" s="9"/>
      <c r="T23" s="139"/>
      <c r="U23" s="51"/>
      <c r="V23" s="9"/>
      <c r="W23" s="9"/>
      <c r="X23" s="9"/>
      <c r="Y23" s="9"/>
      <c r="Z23" s="9"/>
      <c r="AA23" s="9"/>
      <c r="AB23" s="139"/>
      <c r="AC23" s="51"/>
      <c r="AD23" s="9"/>
      <c r="AE23" s="9"/>
      <c r="AF23" s="9"/>
      <c r="AG23" s="9"/>
      <c r="AH23" s="9"/>
      <c r="AI23" s="9"/>
      <c r="AJ23" s="139"/>
      <c r="AK23" s="51"/>
      <c r="AL23" s="9"/>
      <c r="AM23" s="9"/>
      <c r="AN23" s="9"/>
      <c r="AO23" s="9"/>
      <c r="AP23" s="9"/>
      <c r="AQ23" s="9"/>
      <c r="AR23" s="139"/>
      <c r="AS23" s="51"/>
      <c r="AT23" s="9"/>
      <c r="AU23" s="9"/>
      <c r="AV23" s="9"/>
      <c r="AX23" s="149"/>
    </row>
    <row r="24" spans="2:100">
      <c r="B24" s="203"/>
    </row>
    <row r="25" spans="2:100">
      <c r="B25" s="203"/>
    </row>
    <row r="26" spans="2:100">
      <c r="B26" s="203"/>
    </row>
    <row r="27" spans="2:100">
      <c r="B27" s="206"/>
    </row>
    <row r="28" spans="2:100">
      <c r="B28" s="206"/>
    </row>
    <row r="29" spans="2:100">
      <c r="B29" s="206"/>
    </row>
  </sheetData>
  <mergeCells count="38">
    <mergeCell ref="CN6:CN22"/>
    <mergeCell ref="CO6:CO22"/>
    <mergeCell ref="CN4:CU4"/>
    <mergeCell ref="B6:C22"/>
    <mergeCell ref="AR4:AY4"/>
    <mergeCell ref="AZ4:BG4"/>
    <mergeCell ref="BH4:BO4"/>
    <mergeCell ref="BP4:BW4"/>
    <mergeCell ref="BX4:CE4"/>
    <mergeCell ref="CF4:CM4"/>
    <mergeCell ref="AJ4:AQ4"/>
    <mergeCell ref="B4:C5"/>
    <mergeCell ref="D4:K4"/>
    <mergeCell ref="L4:S4"/>
    <mergeCell ref="T4:AA4"/>
    <mergeCell ref="AB4:AI4"/>
    <mergeCell ref="D6:D22"/>
    <mergeCell ref="E6:E22"/>
    <mergeCell ref="L6:L22"/>
    <mergeCell ref="M6:M22"/>
    <mergeCell ref="T6:T22"/>
    <mergeCell ref="U6:U22"/>
    <mergeCell ref="AB6:AB22"/>
    <mergeCell ref="AC6:AC22"/>
    <mergeCell ref="AJ6:AJ22"/>
    <mergeCell ref="AK6:AK22"/>
    <mergeCell ref="AR6:AR22"/>
    <mergeCell ref="AS6:AS22"/>
    <mergeCell ref="AZ6:AZ22"/>
    <mergeCell ref="BA6:BA22"/>
    <mergeCell ref="BH6:BH22"/>
    <mergeCell ref="CF6:CF22"/>
    <mergeCell ref="CG6:CG22"/>
    <mergeCell ref="BI6:BI22"/>
    <mergeCell ref="BP6:BP22"/>
    <mergeCell ref="BQ6:BQ22"/>
    <mergeCell ref="BX6:BX22"/>
    <mergeCell ref="BY6:BY22"/>
  </mergeCells>
  <phoneticPr fontId="3"/>
  <pageMargins left="0.70866141732283472" right="0.70866141732283472" top="0.59055118110236227" bottom="0.59055118110236227" header="0.31496062992125984" footer="0.31496062992125984"/>
  <pageSetup paperSize="8" scale="70" pageOrder="overThenDown" orientation="landscape" r:id="rId1"/>
  <headerFooter>
    <oddHeader>&amp;R&amp;"ＭＳ 明朝,標準"&amp;12 2-12.②口腔フレイルに係る分析(歯科)</oddHeader>
  </headerFooter>
  <colBreaks count="4" manualBreakCount="4">
    <brk id="27" max="27" man="1"/>
    <brk id="51" max="21" man="1"/>
    <brk id="75" max="21" man="1"/>
    <brk id="99" max="1048575" man="1"/>
  </colBreaks>
  <ignoredErrors>
    <ignoredError sqref="H6:H22 J6:K6 P6:P22 R6:S6 X6:X22 Z6:AA6 AF6:AF22 AH6:AI6 AN6:AN22 AP6:AQ6 AV6:AV22 AX6:AY6 BD6:BD22 BF6:BG6 BL6:BL22 BN6:BO6 BT6:BT22 BV6:BW6 CB6:CB22 CD6:CE6 CJ6:CJ22 CL6:CM6 J7:K7 R7:S7 Z7:AA7 AH7:AI7 AP7:AQ7 AX7:AY7 BF7:BG7 BN7:BO7 BV7:BW7 CD7:CE7 CL7:CM7 J8:K8 R8:S8 Z8:AA8 AH8:AI8 AP8:AQ8 AX8:AY8 BF8:BG8 BN8:BO8 BV8:BW8 CD8:CE8 CL8:CM8 J9:K9 R9:S9 Z9:AA9 AH9:AI9 AP9:AQ9 AX9:AY9 BF9:BG9 BN9:BO9 BV9:BW9 CD9:CE9 CL9:CM9 J10:K10 R10:S10 Z10:AA10 AH10:AI10 AP10:AQ10 AX10:AY10 BF10:BG10 BN10:BO10 BV10:BW10 CD10:CE10 CL10:CM10 J11:K11 R11:S11 Z11:AA11 AH11:AI11 AP11:AQ11 AX11:AY11 BF11:BG11 BN11:BO11 BV11:BW11 CD11:CE11 CL11:CM11 J12:K12 R12:S12 Z12:AA12 AH12:AI12 AP12:AQ12 AX12:AY12 BF12:BG12 BN12:BO12 BV12:BW12 CD12:CE12 CL12:CM12 J13:K13 R13:S13 Z13:AA13 AH13:AI13 AP13:AQ13 AX13:AY13 BF13:BG13 BN13:BO13 BV13:BW13 CD13:CE13 CL13:CM13 J14:K14 R14:S14 Z14:AA14 AH14:AI14 AP14:AQ14 AX14:AY14 BF14:BG14 BN14:BO14 BV14:BW14 CD14:CE14 CL14:CM14 J15:K15 R15:S15 Z15:AA15 AH15:AI15 AP15:AQ15 AX15:AY15 BF15:BG15 BN15:BO15 BV15:BW15 CD15:CE15 CL15:CM15 J16:K16 R16:S16 Z16:AA16 AH16:AI16 AP16:AQ16 AX16:AY16 BF16:BG16 BN16:BO16 BV16:BW16 CD16:CE16 CL16:CM16 J17:K17 R17:S17 Z17:AA17 AH17:AI17 AP17:AQ17 AX17:AY17 BF17:BG17 BN17:BO17 BV17:BW17 CD17:CE17 CL17:CM17 J18:K18 R18:S18 Z18:AA18 AH18:AI18 AP18:AQ18 AX18:AY18 BF18:BG18 BN18:BO18 BV18:BW18 CD18:CE18 CL18:CM18 J19:K19 R19:S19 Z19:AA19 AH19:AI19 AP19:AQ19 AX19:AY19 BF19:BG19 BN19:BO19 BV19:BW19 CD19:CE19 CL19:CM19 J20:K20 R20:S20 Z20:AA20 AH20:AI20 AP20:AQ20 AX20:AY20 BF20:BG20 BN20:BO20 BV20:BW20 CD20:CE20 CL20:CM20 J21:K21 R21:S21 Z21:AA21 AH21:AI21 AP21:AQ21 AX21:AY21 BF21:BG21 BN21:BO21 BV21:BW21 CD21:CE21 CL21:CM21 G22 J22:K22 O22 R22:S22 W22 Z22:AA22 AE22 AH22:AI22 AM22 AP22:AQ22 AU22 AX22:AY22 BC22 BF22:BG22 BK22 BN22:BO22 BS22 BV22:BW22 CA22 CD22:CE22 CI22 CL22:CM22" emptyCellReferenc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56</vt:i4>
      </vt:variant>
    </vt:vector>
  </HeadingPairs>
  <TitlesOfParts>
    <vt:vector size="93" baseType="lpstr">
      <vt:lpstr>年齢階層別_歯科健診項目別該当人数･割合</vt:lpstr>
      <vt:lpstr>年齢別_歯科健診項目別該当人数･割合</vt:lpstr>
      <vt:lpstr>市区町村別_歯科健診項目別該当人数･割合</vt:lpstr>
      <vt:lpstr>年齢階層別_歯科健診3項目以上該当人数･割合</vt:lpstr>
      <vt:lpstr>年齢別_歯科健診3項目以上該当人数･割合</vt:lpstr>
      <vt:lpstr>市区町村別_歯科健診3項目以上該当人数･割合</vt:lpstr>
      <vt:lpstr>市区町村別_歯科健診3項目以上該当割合グラフ</vt:lpstr>
      <vt:lpstr>年齢階層別_歯科健診3項目以上該当者高齢者の疾病</vt:lpstr>
      <vt:lpstr>年齢別_歯科健診3項目以上該当者高齢者の疾病</vt:lpstr>
      <vt:lpstr>市区町村別_歯科健診3項目以上該当者高齢者の疾病</vt:lpstr>
      <vt:lpstr>市区町村別_歯科健診3項目以上該当者医療費割合グラフ</vt:lpstr>
      <vt:lpstr>市区町村別_歯科健診3項目以上該当者患者割合グラフ</vt:lpstr>
      <vt:lpstr>市区町村別_歯科健診3項目以上該当者一人当たり医療費グラフ</vt:lpstr>
      <vt:lpstr>年齢階層別_歯科健診3項目以上該当者要介護度別人数･割合</vt:lpstr>
      <vt:lpstr>年齢別_歯科健診3項目以上該当者要介護度別人数･割合</vt:lpstr>
      <vt:lpstr>市区町村別_歯科健診3項目以上該当者要介護度別人数･割合</vt:lpstr>
      <vt:lpstr>オーラルフレイル区分の定義</vt:lpstr>
      <vt:lpstr>年齢階層別_オーラルフレイル区分別該当人数･割合</vt:lpstr>
      <vt:lpstr>男女別_オーラルフレイル区分別該当人数･割合</vt:lpstr>
      <vt:lpstr>年齢別_オーラルフレイル区分別該当人数･割合</vt:lpstr>
      <vt:lpstr>市区町村別_オーラルフレイル区分別該当人数･割合</vt:lpstr>
      <vt:lpstr>年齢階層別_オーラルフレイル区分別医療費の状況</vt:lpstr>
      <vt:lpstr>男女別_オーラルフレイル区分別医療費の状況</vt:lpstr>
      <vt:lpstr>市区町村別_オーラルフレイル区分別医療費の状況</vt:lpstr>
      <vt:lpstr>年齢階層別_オーラルフレイル区分別歯科医療費の状況</vt:lpstr>
      <vt:lpstr>男女別_オーラルフレイル区分別歯科医療費の状況</vt:lpstr>
      <vt:lpstr>市区町村別_オーラルフレイル区分別歯科医療費の状況</vt:lpstr>
      <vt:lpstr>年齢階層別_オーラルフレイル区分別高齢者の疾病</vt:lpstr>
      <vt:lpstr>オーラルフレイル区分別_医療費割合グラフ</vt:lpstr>
      <vt:lpstr>オーラルフレイル区分別_患者割合グラフ</vt:lpstr>
      <vt:lpstr>オーラルフレイル区分別_一人当たり医療費グラフ</vt:lpstr>
      <vt:lpstr>年齢別_オーラルフレイル区分別高齢者の疾病</vt:lpstr>
      <vt:lpstr>市区町村別_オーラルフレイル区分別高齢者の疾病</vt:lpstr>
      <vt:lpstr>オーラルフレイル区分別要介護度別人数･介護給付費</vt:lpstr>
      <vt:lpstr>市区町村別_オーラルフレイル区分別要介護度別人数･介護給付費</vt:lpstr>
      <vt:lpstr>オーラルフレイル区分別利用サービス別介護給付費</vt:lpstr>
      <vt:lpstr>市区町村別_オーラルフレイル区分別利用サービス別介護給付費</vt:lpstr>
      <vt:lpstr>オーラルフレイル区分の定義!Print_Area</vt:lpstr>
      <vt:lpstr>オーラルフレイル区分別_医療費割合グラフ!Print_Area</vt:lpstr>
      <vt:lpstr>オーラルフレイル区分別_一人当たり医療費グラフ!Print_Area</vt:lpstr>
      <vt:lpstr>オーラルフレイル区分別_患者割合グラフ!Print_Area</vt:lpstr>
      <vt:lpstr>オーラルフレイル区分別要介護度別人数･介護給付費!Print_Area</vt:lpstr>
      <vt:lpstr>オーラルフレイル区分別利用サービス別介護給付費!Print_Area</vt:lpstr>
      <vt:lpstr>市区町村別_オーラルフレイル区分別医療費の状況!Print_Area</vt:lpstr>
      <vt:lpstr>市区町村別_オーラルフレイル区分別該当人数･割合!Print_Area</vt:lpstr>
      <vt:lpstr>市区町村別_オーラルフレイル区分別高齢者の疾病!Print_Area</vt:lpstr>
      <vt:lpstr>市区町村別_オーラルフレイル区分別歯科医療費の状況!Print_Area</vt:lpstr>
      <vt:lpstr>市区町村別_オーラルフレイル区分別要介護度別人数･介護給付費!Print_Area</vt:lpstr>
      <vt:lpstr>市区町村別_オーラルフレイル区分別利用サービス別介護給付費!Print_Area</vt:lpstr>
      <vt:lpstr>市区町村別_歯科健診3項目以上該当割合グラフ!Print_Area</vt:lpstr>
      <vt:lpstr>市区町村別_歯科健診3項目以上該当者医療費割合グラフ!Print_Area</vt:lpstr>
      <vt:lpstr>市区町村別_歯科健診3項目以上該当者一人当たり医療費グラフ!Print_Area</vt:lpstr>
      <vt:lpstr>市区町村別_歯科健診3項目以上該当者患者割合グラフ!Print_Area</vt:lpstr>
      <vt:lpstr>市区町村別_歯科健診3項目以上該当者高齢者の疾病!Print_Area</vt:lpstr>
      <vt:lpstr>市区町村別_歯科健診3項目以上該当者要介護度別人数･割合!Print_Area</vt:lpstr>
      <vt:lpstr>市区町村別_歯科健診3項目以上該当人数･割合!Print_Area</vt:lpstr>
      <vt:lpstr>市区町村別_歯科健診項目別該当人数･割合!Print_Area</vt:lpstr>
      <vt:lpstr>男女別_オーラルフレイル区分別医療費の状況!Print_Area</vt:lpstr>
      <vt:lpstr>男女別_オーラルフレイル区分別該当人数･割合!Print_Area</vt:lpstr>
      <vt:lpstr>男女別_オーラルフレイル区分別歯科医療費の状況!Print_Area</vt:lpstr>
      <vt:lpstr>年齢階層別_オーラルフレイル区分別医療費の状況!Print_Area</vt:lpstr>
      <vt:lpstr>年齢階層別_オーラルフレイル区分別該当人数･割合!Print_Area</vt:lpstr>
      <vt:lpstr>年齢階層別_オーラルフレイル区分別高齢者の疾病!Print_Area</vt:lpstr>
      <vt:lpstr>年齢階層別_オーラルフレイル区分別歯科医療費の状況!Print_Area</vt:lpstr>
      <vt:lpstr>年齢階層別_歯科健診3項目以上該当者高齢者の疾病!Print_Area</vt:lpstr>
      <vt:lpstr>年齢階層別_歯科健診3項目以上該当者要介護度別人数･割合!Print_Area</vt:lpstr>
      <vt:lpstr>年齢階層別_歯科健診3項目以上該当人数･割合!Print_Area</vt:lpstr>
      <vt:lpstr>年齢階層別_歯科健診項目別該当人数･割合!Print_Area</vt:lpstr>
      <vt:lpstr>年齢別_オーラルフレイル区分別該当人数･割合!Print_Area</vt:lpstr>
      <vt:lpstr>年齢別_オーラルフレイル区分別高齢者の疾病!Print_Area</vt:lpstr>
      <vt:lpstr>年齢別_歯科健診3項目以上該当者高齢者の疾病!Print_Area</vt:lpstr>
      <vt:lpstr>年齢別_歯科健診3項目以上該当者要介護度別人数･割合!Print_Area</vt:lpstr>
      <vt:lpstr>年齢別_歯科健診3項目以上該当人数･割合!Print_Area</vt:lpstr>
      <vt:lpstr>年齢別_歯科健診項目別該当人数･割合!Print_Area</vt:lpstr>
      <vt:lpstr>オーラルフレイル区分別利用サービス別介護給付費!Print_Titles</vt:lpstr>
      <vt:lpstr>市区町村別_オーラルフレイル区分別医療費の状況!Print_Titles</vt:lpstr>
      <vt:lpstr>市区町村別_オーラルフレイル区分別該当人数･割合!Print_Titles</vt:lpstr>
      <vt:lpstr>市区町村別_オーラルフレイル区分別高齢者の疾病!Print_Titles</vt:lpstr>
      <vt:lpstr>市区町村別_オーラルフレイル区分別歯科医療費の状況!Print_Titles</vt:lpstr>
      <vt:lpstr>市区町村別_オーラルフレイル区分別要介護度別人数･介護給付費!Print_Titles</vt:lpstr>
      <vt:lpstr>市区町村別_オーラルフレイル区分別利用サービス別介護給付費!Print_Titles</vt:lpstr>
      <vt:lpstr>市区町村別_歯科健診3項目以上該当者高齢者の疾病!Print_Titles</vt:lpstr>
      <vt:lpstr>市区町村別_歯科健診3項目以上該当者要介護度別人数･割合!Print_Titles</vt:lpstr>
      <vt:lpstr>市区町村別_歯科健診3項目以上該当人数･割合!Print_Titles</vt:lpstr>
      <vt:lpstr>市区町村別_歯科健診項目別該当人数･割合!Print_Titles</vt:lpstr>
      <vt:lpstr>男女別_オーラルフレイル区分別医療費の状況!Print_Titles</vt:lpstr>
      <vt:lpstr>男女別_オーラルフレイル区分別歯科医療費の状況!Print_Titles</vt:lpstr>
      <vt:lpstr>年齢階層別_オーラルフレイル区分別医療費の状況!Print_Titles</vt:lpstr>
      <vt:lpstr>年齢階層別_オーラルフレイル区分別高齢者の疾病!Print_Titles</vt:lpstr>
      <vt:lpstr>年齢階層別_オーラルフレイル区分別歯科医療費の状況!Print_Titles</vt:lpstr>
      <vt:lpstr>年齢階層別_歯科健診3項目以上該当者高齢者の疾病!Print_Titles</vt:lpstr>
      <vt:lpstr>年齢別_オーラルフレイル区分別高齢者の疾病!Print_Titles</vt:lpstr>
      <vt:lpstr>年齢別_歯科健診3項目以上該当者高齢者の疾病!Print_Titles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2023-12-21T03:25:48Z</dcterms:created>
  <dcterms:modified xsi:type="dcterms:W3CDTF">2024-01-18T04:14:26Z</dcterms:modified>
  <cp:category/>
  <cp:contentStatus/>
  <dc:language/>
  <cp:version/>
</cp:coreProperties>
</file>